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codeName="ThisWorkbook" autoCompressPictures="0" defaultThemeVersion="124226"/>
  <mc:AlternateContent xmlns:mc="http://schemas.openxmlformats.org/markup-compatibility/2006">
    <mc:Choice Requires="x15">
      <x15ac:absPath xmlns:x15ac="http://schemas.microsoft.com/office/spreadsheetml/2010/11/ac" url="C:\Users\Alan's 2-in-1\Box Sync\POBb\Excel Templates\"/>
    </mc:Choice>
  </mc:AlternateContent>
  <xr:revisionPtr revIDLastSave="0" documentId="13_ncr:1_{667CCF32-38F6-432D-B292-3CEEACBDF47D}" xr6:coauthVersionLast="47" xr6:coauthVersionMax="47" xr10:uidLastSave="{00000000-0000-0000-0000-000000000000}"/>
  <bookViews>
    <workbookView xWindow="3810" yWindow="1470" windowWidth="20595" windowHeight="12330" tabRatio="909" activeTab="5" xr2:uid="{00000000-000D-0000-FFFF-FFFF00000000}"/>
  </bookViews>
  <sheets>
    <sheet name="PitchedBallTrajectory" sheetId="20" r:id="rId1"/>
    <sheet name="BattedBallTrajectory-2" sheetId="18" r:id="rId2"/>
    <sheet name="BattedBallTrajectory-1" sheetId="13" r:id="rId3"/>
    <sheet name="Tables" sheetId="19" r:id="rId4"/>
    <sheet name="Elevations" sheetId="15" r:id="rId5"/>
    <sheet name="ReadMe" sheetId="17" r:id="rId6"/>
  </sheets>
  <definedNames>
    <definedName name="_Re100" localSheetId="1">#REF!</definedName>
    <definedName name="_Re100" localSheetId="0">#REF!</definedName>
    <definedName name="_Re100">#REF!</definedName>
    <definedName name="backspin" localSheetId="1">'BattedBallTrajectory-2'!$G$4</definedName>
    <definedName name="backspin" localSheetId="0">PitchedBallTrajectory!$G$4</definedName>
    <definedName name="backspin">'BattedBallTrajectory-1'!$G$4</definedName>
    <definedName name="batterhand" localSheetId="1">'BattedBallTrajectory-2'!$B$9</definedName>
    <definedName name="batterhand" localSheetId="0">PitchedBallTrajectory!$B$9</definedName>
    <definedName name="batterhand">'BattedBallTrajectory-1'!$B$9</definedName>
    <definedName name="beta" localSheetId="2">'BattedBallTrajectory-1'!$D$5</definedName>
    <definedName name="beta" localSheetId="1">'BattedBallTrajectory-2'!$D$5</definedName>
    <definedName name="beta" localSheetId="0">PitchedBallTrajectory!$D$5</definedName>
    <definedName name="beta">#REF!</definedName>
    <definedName name="c0" localSheetId="2">'BattedBallTrajectory-1'!$D$4</definedName>
    <definedName name="c0" localSheetId="1">'BattedBallTrajectory-2'!$D$4</definedName>
    <definedName name="c0" localSheetId="0">PitchedBallTrajectory!$D$4</definedName>
    <definedName name="c0">#REF!</definedName>
    <definedName name="cd" localSheetId="2">#REF!</definedName>
    <definedName name="cd" localSheetId="1">#REF!</definedName>
    <definedName name="cd" localSheetId="0">#REF!</definedName>
    <definedName name="cd">#REF!</definedName>
    <definedName name="cd0" localSheetId="1">'BattedBallTrajectory-2'!$G$2</definedName>
    <definedName name="cd0" localSheetId="0">PitchedBallTrajectory!$G$2</definedName>
    <definedName name="cd0">'BattedBallTrajectory-1'!$G$2</definedName>
    <definedName name="cda" localSheetId="2">'BattedBallTrajectory-1'!#REF!</definedName>
    <definedName name="cda" localSheetId="1">'BattedBallTrajectory-2'!#REF!</definedName>
    <definedName name="cda" localSheetId="0">PitchedBallTrajectory!#REF!</definedName>
    <definedName name="cda">#REF!</definedName>
    <definedName name="cdb" localSheetId="2">'BattedBallTrajectory-1'!#REF!</definedName>
    <definedName name="cdb" localSheetId="1">'BattedBallTrajectory-2'!#REF!</definedName>
    <definedName name="cdb" localSheetId="0">PitchedBallTrajectory!#REF!</definedName>
    <definedName name="cdb">#REF!</definedName>
    <definedName name="cddot" localSheetId="1">'BattedBallTrajectory-2'!#REF!</definedName>
    <definedName name="cddot" localSheetId="0">PitchedBallTrajectory!#REF!</definedName>
    <definedName name="cddot">'BattedBallTrajectory-1'!#REF!</definedName>
    <definedName name="cdfit" localSheetId="1">#REF!</definedName>
    <definedName name="cdfit" localSheetId="0">#REF!</definedName>
    <definedName name="cdfit">#REF!</definedName>
    <definedName name="cdno" localSheetId="2">#REF!</definedName>
    <definedName name="cdno" localSheetId="1">#REF!</definedName>
    <definedName name="cdno" localSheetId="0">#REF!</definedName>
    <definedName name="cdno">#REF!</definedName>
    <definedName name="cdspin" localSheetId="1">'BattedBallTrajectory-2'!$G$3</definedName>
    <definedName name="cdspin" localSheetId="0">PitchedBallTrajectory!$G$3</definedName>
    <definedName name="cdspin">'BattedBallTrajectory-1'!$G$3</definedName>
    <definedName name="circ" localSheetId="2">'BattedBallTrajectory-1'!$B$2</definedName>
    <definedName name="circ" localSheetId="1">'BattedBallTrajectory-2'!$B$2</definedName>
    <definedName name="circ" localSheetId="0">PitchedBallTrajectory!$B$2</definedName>
    <definedName name="circ">#REF!</definedName>
    <definedName name="cl0" localSheetId="1">'BattedBallTrajectory-2'!$G$6</definedName>
    <definedName name="cl0" localSheetId="0">PitchedBallTrajectory!$G$6</definedName>
    <definedName name="cl0">'BattedBallTrajectory-1'!$G$6</definedName>
    <definedName name="cl1_" localSheetId="1">'BattedBallTrajectory-2'!$G$7</definedName>
    <definedName name="cl1_" localSheetId="0">PitchedBallTrajectory!$G$7</definedName>
    <definedName name="cl1_">'BattedBallTrajectory-1'!$G$7</definedName>
    <definedName name="cl2_" localSheetId="1">'BattedBallTrajectory-2'!$G$8</definedName>
    <definedName name="cl2_" localSheetId="0">PitchedBallTrajectory!$G$8</definedName>
    <definedName name="cl2_">'BattedBallTrajectory-1'!$G$8</definedName>
    <definedName name="cm" localSheetId="2">#REF!</definedName>
    <definedName name="cm" localSheetId="1">#REF!</definedName>
    <definedName name="cm" localSheetId="0">#REF!</definedName>
    <definedName name="cm">#REF!</definedName>
    <definedName name="const" localSheetId="2">'BattedBallTrajectory-1'!$D$3</definedName>
    <definedName name="const" localSheetId="1">'BattedBallTrajectory-2'!$D$3</definedName>
    <definedName name="const" localSheetId="0">PitchedBallTrajectory!$D$3</definedName>
    <definedName name="const">#REF!</definedName>
    <definedName name="const1" localSheetId="2">#REF!</definedName>
    <definedName name="const1" localSheetId="1">#REF!</definedName>
    <definedName name="const1" localSheetId="0">#REF!</definedName>
    <definedName name="const1">#REF!</definedName>
    <definedName name="distance" localSheetId="2">'BattedBallTrajectory-1'!$H$20</definedName>
    <definedName name="distance" localSheetId="1">'BattedBallTrajectory-2'!$H$20</definedName>
    <definedName name="distance" localSheetId="0">PitchedBallTrajectory!$H$20</definedName>
    <definedName name="drag" localSheetId="2">'BattedBallTrajectory-1'!#REF!</definedName>
    <definedName name="drag" localSheetId="1">'BattedBallTrajectory-2'!#REF!</definedName>
    <definedName name="drag" localSheetId="0">PitchedBallTrajectory!#REF!</definedName>
    <definedName name="drag">#REF!</definedName>
    <definedName name="dt" localSheetId="2">'BattedBallTrajectory-1'!$B$14</definedName>
    <definedName name="dt" localSheetId="1">'BattedBallTrajectory-2'!$B$14</definedName>
    <definedName name="dt" localSheetId="0">PitchedBallTrajectory!$B$14</definedName>
    <definedName name="dt">#REF!</definedName>
    <definedName name="dv" localSheetId="2">'BattedBallTrajectory-1'!#REF!</definedName>
    <definedName name="dv" localSheetId="1">'BattedBallTrajectory-2'!#REF!</definedName>
    <definedName name="dv" localSheetId="0">PitchedBallTrajectory!#REF!</definedName>
    <definedName name="dv">#REF!</definedName>
    <definedName name="elev" localSheetId="2">'BattedBallTrajectory-1'!$D$16</definedName>
    <definedName name="elev" localSheetId="1">'BattedBallTrajectory-2'!$D$16</definedName>
    <definedName name="elev" localSheetId="0">PitchedBallTrajectory!$D$16</definedName>
    <definedName name="elev">#REF!</definedName>
    <definedName name="elevft" localSheetId="2">'BattedBallTrajectory-1'!$B$16</definedName>
    <definedName name="elevft" localSheetId="1">'BattedBallTrajectory-2'!$B$16</definedName>
    <definedName name="elevft" localSheetId="0">PitchedBallTrajectory!$B$16</definedName>
    <definedName name="elevft">#REF!</definedName>
    <definedName name="flag" localSheetId="1">'BattedBallTrajectory-2'!$G$10</definedName>
    <definedName name="flag" localSheetId="0">PitchedBallTrajectory!$G$10</definedName>
    <definedName name="flag">'BattedBallTrajectory-1'!$G$10</definedName>
    <definedName name="frac" localSheetId="1">#REF!</definedName>
    <definedName name="frac" localSheetId="0">#REF!</definedName>
    <definedName name="frac">#REF!</definedName>
    <definedName name="frac1" localSheetId="1">#REF!</definedName>
    <definedName name="frac1" localSheetId="0">#REF!</definedName>
    <definedName name="frac1">#REF!</definedName>
    <definedName name="g" localSheetId="2">#REF!</definedName>
    <definedName name="g" localSheetId="1">#REF!</definedName>
    <definedName name="g" localSheetId="0">#REF!</definedName>
    <definedName name="g">#REF!</definedName>
    <definedName name="hand" localSheetId="1">'BattedBallTrajectory-2'!$G$6</definedName>
    <definedName name="hand" localSheetId="0">PitchedBallTrajectory!$G$6</definedName>
    <definedName name="hand">'BattedBallTrajectory-1'!$G$6</definedName>
    <definedName name="height" localSheetId="2">'BattedBallTrajectory-1'!$H$21</definedName>
    <definedName name="height" localSheetId="1">'BattedBallTrajectory-2'!$H$21</definedName>
    <definedName name="height" localSheetId="0">PitchedBallTrajectory!$H$21</definedName>
    <definedName name="hwind" localSheetId="2">'BattedBallTrajectory-1'!$B$19</definedName>
    <definedName name="hwind" localSheetId="1">'BattedBallTrajectory-2'!$B$19</definedName>
    <definedName name="hwind" localSheetId="0">PitchedBallTrajectory!$B$19</definedName>
    <definedName name="hwind">#REF!</definedName>
    <definedName name="Magnus" localSheetId="2">'BattedBallTrajectory-1'!#REF!</definedName>
    <definedName name="Magnus" localSheetId="1">'BattedBallTrajectory-2'!#REF!</definedName>
    <definedName name="Magnus" localSheetId="0">PitchedBallTrajectory!#REF!</definedName>
    <definedName name="Magnus">#REF!</definedName>
    <definedName name="Magnus_option" localSheetId="2">'BattedBallTrajectory-1'!$J$16</definedName>
    <definedName name="Magnus_option" localSheetId="1">'BattedBallTrajectory-2'!$J$16</definedName>
    <definedName name="Magnus_option" localSheetId="0">PitchedBallTrajectory!$J$16</definedName>
    <definedName name="Magnus_option">#REF!</definedName>
    <definedName name="mass" localSheetId="2">'BattedBallTrajectory-1'!$B$1</definedName>
    <definedName name="mass" localSheetId="1">'BattedBallTrajectory-2'!$B$1</definedName>
    <definedName name="mass" localSheetId="0">PitchedBallTrajectory!$B$1</definedName>
    <definedName name="mass">#REF!</definedName>
    <definedName name="omega" localSheetId="2">'BattedBallTrajectory-1'!$D$13</definedName>
    <definedName name="omega" localSheetId="1">'BattedBallTrajectory-2'!$D$13</definedName>
    <definedName name="omega" localSheetId="0">PitchedBallTrajectory!$D$13</definedName>
    <definedName name="omega">#REF!</definedName>
    <definedName name="phi" localSheetId="2">'BattedBallTrajectory-1'!$B$8</definedName>
    <definedName name="phi" localSheetId="1">'BattedBallTrajectory-2'!$B$8</definedName>
    <definedName name="phi" localSheetId="0">PitchedBallTrajectory!$B$8</definedName>
    <definedName name="phi">#REF!</definedName>
    <definedName name="phiwind" localSheetId="2">'BattedBallTrajectory-1'!$B$18</definedName>
    <definedName name="phiwind" localSheetId="1">'BattedBallTrajectory-2'!$B$18</definedName>
    <definedName name="phiwind" localSheetId="0">PitchedBallTrajectory!$B$18</definedName>
    <definedName name="phiwind">#REF!</definedName>
    <definedName name="pressure" localSheetId="2">'BattedBallTrajectory-1'!$D$21</definedName>
    <definedName name="pressure" localSheetId="1">'BattedBallTrajectory-2'!$D$21</definedName>
    <definedName name="pressure" localSheetId="0">PitchedBallTrajectory!$D$21</definedName>
    <definedName name="pressure">#REF!</definedName>
    <definedName name="Re_100" localSheetId="2">'BattedBallTrajectory-1'!$D$22</definedName>
    <definedName name="Re_100" localSheetId="1">'BattedBallTrajectory-2'!$D$22</definedName>
    <definedName name="Re_100" localSheetId="0">PitchedBallTrajectory!$D$22</definedName>
    <definedName name="Re_100">#REF!</definedName>
    <definedName name="RH" localSheetId="2">'BattedBallTrajectory-1'!$B$20</definedName>
    <definedName name="RH" localSheetId="1">'BattedBallTrajectory-2'!$B$20</definedName>
    <definedName name="RH" localSheetId="0">PitchedBallTrajectory!$B$20</definedName>
    <definedName name="RH">#REF!</definedName>
    <definedName name="rho" localSheetId="2">'BattedBallTrajectory-1'!$D$1</definedName>
    <definedName name="rho" localSheetId="1">'BattedBallTrajectory-2'!$D$1</definedName>
    <definedName name="rho" localSheetId="0">PitchedBallTrajectory!$D$1</definedName>
    <definedName name="rho">#REF!</definedName>
    <definedName name="rms" localSheetId="2">'BattedBallTrajectory-1'!$H$23</definedName>
    <definedName name="rms" localSheetId="1">'BattedBallTrajectory-2'!$H$23</definedName>
    <definedName name="rms" localSheetId="0">PitchedBallTrajectory!$H$23</definedName>
    <definedName name="rms">#REF!</definedName>
    <definedName name="romega" localSheetId="2">'BattedBallTrajectory-1'!$D$14</definedName>
    <definedName name="romega" localSheetId="1">'BattedBallTrajectory-2'!$D$14</definedName>
    <definedName name="romega" localSheetId="0">PitchedBallTrajectory!$D$14</definedName>
    <definedName name="romega">#REF!</definedName>
    <definedName name="sidespin" localSheetId="1">'BattedBallTrajectory-2'!$G$5</definedName>
    <definedName name="sidespin" localSheetId="0">PitchedBallTrajectory!$G$5</definedName>
    <definedName name="sidespin">'BattedBallTrajectory-1'!$G$5</definedName>
    <definedName name="sign" localSheetId="1">'BattedBallTrajectory-2'!$D$19</definedName>
    <definedName name="sign" localSheetId="0">PitchedBallTrajectory!$D$19</definedName>
    <definedName name="sign">'BattedBallTrajectory-1'!$D$19</definedName>
    <definedName name="solver_adj" localSheetId="2" hidden="1">'BattedBallTrajectory-1'!$B$6</definedName>
    <definedName name="solver_adj" localSheetId="1" hidden="1">'BattedBallTrajectory-2'!$B$6</definedName>
    <definedName name="solver_adj" localSheetId="0" hidden="1">PitchedBallTrajectory!$B$6</definedName>
    <definedName name="solver_cvg" localSheetId="2" hidden="1">0.0001</definedName>
    <definedName name="solver_cvg" localSheetId="1" hidden="1">0.0001</definedName>
    <definedName name="solver_cvg" localSheetId="0" hidden="1">0.0001</definedName>
    <definedName name="solver_drv" localSheetId="2" hidden="1">2</definedName>
    <definedName name="solver_drv" localSheetId="1" hidden="1">2</definedName>
    <definedName name="solver_drv" localSheetId="0" hidden="1">2</definedName>
    <definedName name="solver_eng" localSheetId="2" hidden="1">1</definedName>
    <definedName name="solver_eng" localSheetId="1" hidden="1">1</definedName>
    <definedName name="solver_eng" localSheetId="0" hidden="1">1</definedName>
    <definedName name="solver_est" localSheetId="2" hidden="1">1</definedName>
    <definedName name="solver_est" localSheetId="1" hidden="1">1</definedName>
    <definedName name="solver_est" localSheetId="0" hidden="1">1</definedName>
    <definedName name="solver_itr" localSheetId="2" hidden="1">2147483647</definedName>
    <definedName name="solver_itr" localSheetId="1" hidden="1">2147483647</definedName>
    <definedName name="solver_itr" localSheetId="0" hidden="1">2147483647</definedName>
    <definedName name="solver_mip" localSheetId="2" hidden="1">2147483647</definedName>
    <definedName name="solver_mip" localSheetId="1" hidden="1">2147483647</definedName>
    <definedName name="solver_mip" localSheetId="0" hidden="1">2147483647</definedName>
    <definedName name="solver_mni" localSheetId="2" hidden="1">30</definedName>
    <definedName name="solver_mni" localSheetId="1" hidden="1">30</definedName>
    <definedName name="solver_mni" localSheetId="0" hidden="1">30</definedName>
    <definedName name="solver_mrt" localSheetId="2" hidden="1">0.075</definedName>
    <definedName name="solver_mrt" localSheetId="1" hidden="1">0.075</definedName>
    <definedName name="solver_mrt" localSheetId="0" hidden="1">0.075</definedName>
    <definedName name="solver_msl" localSheetId="2" hidden="1">2</definedName>
    <definedName name="solver_msl" localSheetId="1" hidden="1">2</definedName>
    <definedName name="solver_msl" localSheetId="0" hidden="1">2</definedName>
    <definedName name="solver_neg" localSheetId="2" hidden="1">1</definedName>
    <definedName name="solver_neg" localSheetId="1" hidden="1">1</definedName>
    <definedName name="solver_neg" localSheetId="0" hidden="1">1</definedName>
    <definedName name="solver_nod" localSheetId="2" hidden="1">2147483647</definedName>
    <definedName name="solver_nod" localSheetId="1" hidden="1">2147483647</definedName>
    <definedName name="solver_nod" localSheetId="0" hidden="1">2147483647</definedName>
    <definedName name="solver_num" localSheetId="2" hidden="1">0</definedName>
    <definedName name="solver_num" localSheetId="1" hidden="1">0</definedName>
    <definedName name="solver_num" localSheetId="0" hidden="1">0</definedName>
    <definedName name="solver_nwt" localSheetId="2" hidden="1">1</definedName>
    <definedName name="solver_nwt" localSheetId="1" hidden="1">1</definedName>
    <definedName name="solver_nwt" localSheetId="0" hidden="1">1</definedName>
    <definedName name="solver_opt" localSheetId="2" hidden="1">'BattedBallTrajectory-1'!$H$23</definedName>
    <definedName name="solver_opt" localSheetId="1" hidden="1">'BattedBallTrajectory-2'!$H$23</definedName>
    <definedName name="solver_opt" localSheetId="0" hidden="1">PitchedBallTrajectory!$H$23</definedName>
    <definedName name="solver_pre" localSheetId="2" hidden="1">0.000001</definedName>
    <definedName name="solver_pre" localSheetId="1" hidden="1">0.000001</definedName>
    <definedName name="solver_pre" localSheetId="0" hidden="1">0.000001</definedName>
    <definedName name="solver_rbv" localSheetId="2" hidden="1">2</definedName>
    <definedName name="solver_rbv" localSheetId="1" hidden="1">2</definedName>
    <definedName name="solver_rbv" localSheetId="0" hidden="1">2</definedName>
    <definedName name="solver_rlx" localSheetId="2" hidden="1">2</definedName>
    <definedName name="solver_rlx" localSheetId="1" hidden="1">2</definedName>
    <definedName name="solver_rlx" localSheetId="0" hidden="1">2</definedName>
    <definedName name="solver_rsd" localSheetId="2" hidden="1">0</definedName>
    <definedName name="solver_rsd" localSheetId="1" hidden="1">0</definedName>
    <definedName name="solver_rsd" localSheetId="0" hidden="1">0</definedName>
    <definedName name="solver_scl" localSheetId="2" hidden="1">2</definedName>
    <definedName name="solver_scl" localSheetId="1" hidden="1">2</definedName>
    <definedName name="solver_scl" localSheetId="0" hidden="1">2</definedName>
    <definedName name="solver_sho" localSheetId="2" hidden="1">2</definedName>
    <definedName name="solver_sho" localSheetId="1" hidden="1">2</definedName>
    <definedName name="solver_sho" localSheetId="0" hidden="1">2</definedName>
    <definedName name="solver_ssz" localSheetId="2" hidden="1">100</definedName>
    <definedName name="solver_ssz" localSheetId="1" hidden="1">100</definedName>
    <definedName name="solver_ssz" localSheetId="0" hidden="1">100</definedName>
    <definedName name="solver_tim" localSheetId="2" hidden="1">2147483647</definedName>
    <definedName name="solver_tim" localSheetId="1" hidden="1">2147483647</definedName>
    <definedName name="solver_tim" localSheetId="0" hidden="1">2147483647</definedName>
    <definedName name="solver_tol" localSheetId="2" hidden="1">0.01</definedName>
    <definedName name="solver_tol" localSheetId="1" hidden="1">0.01</definedName>
    <definedName name="solver_tol" localSheetId="0" hidden="1">0.01</definedName>
    <definedName name="solver_typ" localSheetId="2" hidden="1">2</definedName>
    <definedName name="solver_typ" localSheetId="1" hidden="1">2</definedName>
    <definedName name="solver_typ" localSheetId="0" hidden="1">2</definedName>
    <definedName name="solver_val" localSheetId="2" hidden="1">0</definedName>
    <definedName name="solver_val" localSheetId="1" hidden="1">0</definedName>
    <definedName name="solver_val" localSheetId="0" hidden="1">0</definedName>
    <definedName name="solver_ver" localSheetId="2" hidden="1">3</definedName>
    <definedName name="solver_ver" localSheetId="1" hidden="1">3</definedName>
    <definedName name="solver_ver" localSheetId="0" hidden="1">3</definedName>
    <definedName name="spin" localSheetId="1">'BattedBallTrajectory-2'!$I$5</definedName>
    <definedName name="spin" localSheetId="0">PitchedBallTrajectory!$I$5</definedName>
    <definedName name="spin">'BattedBallTrajectory-1'!$I$5</definedName>
    <definedName name="SVP" localSheetId="2">'BattedBallTrajectory-1'!$D$20</definedName>
    <definedName name="SVP" localSheetId="1">'BattedBallTrajectory-2'!$D$20</definedName>
    <definedName name="SVP" localSheetId="0">PitchedBallTrajectory!$D$20</definedName>
    <definedName name="SVP">#REF!</definedName>
    <definedName name="tau" localSheetId="2">'BattedBallTrajectory-1'!$B$13</definedName>
    <definedName name="tau" localSheetId="1">'BattedBallTrajectory-2'!$B$13</definedName>
    <definedName name="tau" localSheetId="0">PitchedBallTrajectory!$B$13</definedName>
    <definedName name="tau">#REF!</definedName>
    <definedName name="tau0" localSheetId="1">'BattedBallTrajectory-2'!$G$7</definedName>
    <definedName name="tau0" localSheetId="0">PitchedBallTrajectory!$G$7</definedName>
    <definedName name="tau0">'BattedBallTrajectory-1'!$G$7</definedName>
    <definedName name="temp" localSheetId="2">'BattedBallTrajectory-1'!$D$15</definedName>
    <definedName name="temp" localSheetId="1">'BattedBallTrajectory-2'!$D$15</definedName>
    <definedName name="temp" localSheetId="0">PitchedBallTrajectory!$D$15</definedName>
    <definedName name="temp">#REF!</definedName>
    <definedName name="theta" localSheetId="2">'BattedBallTrajectory-1'!$B$7</definedName>
    <definedName name="theta" localSheetId="1">'BattedBallTrajectory-2'!$B$7</definedName>
    <definedName name="theta" localSheetId="0">PitchedBallTrajectory!$B$7</definedName>
    <definedName name="theta">#REF!</definedName>
    <definedName name="theta0" localSheetId="1">'BattedBallTrajectory-2'!$G$6</definedName>
    <definedName name="theta0" localSheetId="0">PitchedBallTrajectory!$G$6</definedName>
    <definedName name="theta0">'BattedBallTrajectory-1'!$G$6</definedName>
    <definedName name="TK" localSheetId="2">'BattedBallTrajectory-1'!$D$15</definedName>
    <definedName name="TK" localSheetId="1">'BattedBallTrajectory-2'!$D$15</definedName>
    <definedName name="TK" localSheetId="0">PitchedBallTrajectory!$D$15</definedName>
    <definedName name="TK">#REF!</definedName>
    <definedName name="ttarget" localSheetId="1">#REF!</definedName>
    <definedName name="ttarget" localSheetId="0">#REF!</definedName>
    <definedName name="ttarget">#REF!</definedName>
    <definedName name="v0" localSheetId="2">'BattedBallTrajectory-1'!$B$6</definedName>
    <definedName name="v0" localSheetId="1">'BattedBallTrajectory-2'!$B$6</definedName>
    <definedName name="v0" localSheetId="0">PitchedBallTrajectory!$B$6</definedName>
    <definedName name="v0">#REF!</definedName>
    <definedName name="v0x" localSheetId="2">'BattedBallTrajectory-1'!$D$7</definedName>
    <definedName name="v0x" localSheetId="1">'BattedBallTrajectory-2'!$D$7</definedName>
    <definedName name="v0x" localSheetId="0">PitchedBallTrajectory!$D$7</definedName>
    <definedName name="v0x">#REF!</definedName>
    <definedName name="v0y" localSheetId="2">'BattedBallTrajectory-1'!$D$8</definedName>
    <definedName name="v0y" localSheetId="1">'BattedBallTrajectory-2'!$D$8</definedName>
    <definedName name="v0y" localSheetId="0">PitchedBallTrajectory!$D$8</definedName>
    <definedName name="v0y">#REF!</definedName>
    <definedName name="v0z" localSheetId="2">'BattedBallTrajectory-1'!$D$9</definedName>
    <definedName name="v0z" localSheetId="1">'BattedBallTrajectory-2'!$D$9</definedName>
    <definedName name="v0z" localSheetId="0">PitchedBallTrajectory!$D$9</definedName>
    <definedName name="v0z">#REF!</definedName>
    <definedName name="vel" localSheetId="2">'BattedBallTrajectory-1'!#REF!</definedName>
    <definedName name="vel" localSheetId="1">'BattedBallTrajectory-2'!#REF!</definedName>
    <definedName name="vel" localSheetId="0">PitchedBallTrajectory!#REF!</definedName>
    <definedName name="vel">#REF!</definedName>
    <definedName name="vwind" localSheetId="2">'BattedBallTrajectory-1'!$B$17</definedName>
    <definedName name="vwind" localSheetId="1">'BattedBallTrajectory-2'!$B$17</definedName>
    <definedName name="vwind" localSheetId="0">PitchedBallTrajectory!$B$17</definedName>
    <definedName name="vwind">#REF!</definedName>
    <definedName name="vx0" localSheetId="2">#REF!</definedName>
    <definedName name="vx0" localSheetId="1">#REF!</definedName>
    <definedName name="vx0" localSheetId="0">#REF!</definedName>
    <definedName name="vx0">#REF!</definedName>
    <definedName name="vxw" localSheetId="2">'BattedBallTrajectory-1'!$D$17</definedName>
    <definedName name="vxw" localSheetId="1">'BattedBallTrajectory-2'!$D$17</definedName>
    <definedName name="vxw" localSheetId="0">PitchedBallTrajectory!$D$17</definedName>
    <definedName name="vxw">#REF!</definedName>
    <definedName name="vy0" localSheetId="2">#REF!</definedName>
    <definedName name="vy0" localSheetId="1">#REF!</definedName>
    <definedName name="vy0" localSheetId="0">#REF!</definedName>
    <definedName name="vy0">#REF!</definedName>
    <definedName name="vyw" localSheetId="2">'BattedBallTrajectory-1'!$D$18</definedName>
    <definedName name="vyw" localSheetId="1">'BattedBallTrajectory-2'!$D$18</definedName>
    <definedName name="vyw" localSheetId="0">PitchedBallTrajectory!$D$18</definedName>
    <definedName name="vyw">#REF!</definedName>
    <definedName name="w0" localSheetId="1">'BattedBallTrajectory-2'!$G$5</definedName>
    <definedName name="w0" localSheetId="0">PitchedBallTrajectory!$G$5</definedName>
    <definedName name="w0">'BattedBallTrajectory-1'!$G$5</definedName>
    <definedName name="wb" localSheetId="2">'BattedBallTrajectory-1'!$B$10</definedName>
    <definedName name="wb" localSheetId="1">'BattedBallTrajectory-2'!$B$10</definedName>
    <definedName name="wb" localSheetId="0">PitchedBallTrajectory!$B$10</definedName>
    <definedName name="wb">#REF!</definedName>
    <definedName name="wg" localSheetId="2">'BattedBallTrajectory-1'!$B$12</definedName>
    <definedName name="wg" localSheetId="1">'BattedBallTrajectory-2'!$B$12</definedName>
    <definedName name="wg" localSheetId="0">PitchedBallTrajectory!$B$12</definedName>
    <definedName name="wg">#REF!</definedName>
    <definedName name="ws" localSheetId="2">'BattedBallTrajectory-1'!$B$11</definedName>
    <definedName name="ws" localSheetId="1">'BattedBallTrajectory-2'!$B$11</definedName>
    <definedName name="ws" localSheetId="0">PitchedBallTrajectory!$B$11</definedName>
    <definedName name="ws">#REF!</definedName>
    <definedName name="wx" localSheetId="2">'BattedBallTrajectory-1'!$D$10</definedName>
    <definedName name="wx" localSheetId="1">'BattedBallTrajectory-2'!$D$10</definedName>
    <definedName name="wx" localSheetId="0">PitchedBallTrajectory!$D$10</definedName>
    <definedName name="wx">#REF!</definedName>
    <definedName name="wy" localSheetId="2">'BattedBallTrajectory-1'!$D$11</definedName>
    <definedName name="wy" localSheetId="1">'BattedBallTrajectory-2'!$D$11</definedName>
    <definedName name="wy" localSheetId="0">PitchedBallTrajectory!$D$11</definedName>
    <definedName name="wy">#REF!</definedName>
    <definedName name="wz" localSheetId="2">'BattedBallTrajectory-1'!$D$12</definedName>
    <definedName name="wz" localSheetId="1">'BattedBallTrajectory-2'!$D$12</definedName>
    <definedName name="wz" localSheetId="0">PitchedBallTrajectory!$D$12</definedName>
    <definedName name="wz">#REF!</definedName>
    <definedName name="x0" localSheetId="2">'BattedBallTrajectory-1'!$B$3</definedName>
    <definedName name="x0" localSheetId="1">'BattedBallTrajectory-2'!$B$3</definedName>
    <definedName name="x0" localSheetId="0">PitchedBallTrajectory!$B$3</definedName>
    <definedName name="x0">#REF!</definedName>
    <definedName name="xf" localSheetId="1">#REF!</definedName>
    <definedName name="xf" localSheetId="0">#REF!</definedName>
    <definedName name="xf">#REF!</definedName>
    <definedName name="xtarget" localSheetId="1">#REF!</definedName>
    <definedName name="xtarget" localSheetId="0">#REF!</definedName>
    <definedName name="xtarget">#REF!</definedName>
    <definedName name="xxx" localSheetId="1">#REF!</definedName>
    <definedName name="xxx" localSheetId="0">#REF!</definedName>
    <definedName name="xxx">#REF!</definedName>
    <definedName name="xxxx" localSheetId="1">#REF!</definedName>
    <definedName name="xxxx" localSheetId="0">#REF!</definedName>
    <definedName name="xxxx">#REF!</definedName>
    <definedName name="y0" localSheetId="2">'BattedBallTrajectory-1'!$B$4</definedName>
    <definedName name="y0" localSheetId="1">'BattedBallTrajectory-2'!$B$4</definedName>
    <definedName name="y0" localSheetId="0">PitchedBallTrajectory!$B$4</definedName>
    <definedName name="y0">#REF!</definedName>
    <definedName name="yf" localSheetId="1">#REF!</definedName>
    <definedName name="yf" localSheetId="0">#REF!</definedName>
    <definedName name="yf">#REF!</definedName>
    <definedName name="ytarget" localSheetId="1">#REF!</definedName>
    <definedName name="ytarget" localSheetId="0">#REF!</definedName>
    <definedName name="ytarget">#REF!</definedName>
    <definedName name="z0" localSheetId="2">'BattedBallTrajectory-1'!$B$5</definedName>
    <definedName name="z0" localSheetId="1">'BattedBallTrajectory-2'!$B$5</definedName>
    <definedName name="z0" localSheetId="0">PitchedBallTrajectory!$B$5</definedName>
    <definedName name="z0">#REF!</definedName>
    <definedName name="zf" localSheetId="1">#REF!</definedName>
    <definedName name="zf" localSheetId="0">#REF!</definedName>
    <definedName name="zf">#REF!</definedName>
    <definedName name="ztarget" localSheetId="1">#REF!</definedName>
    <definedName name="ztarget" localSheetId="0">#REF!</definedName>
    <definedName name="ztarget">#REF!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http://schemas.microsoft.com/office/mac/excel/2008/main">
      <mx:ArchID Flags="2"/>
    </ext>
  </extLst>
</workbook>
</file>

<file path=xl/calcChain.xml><?xml version="1.0" encoding="utf-8"?>
<calcChain xmlns="http://schemas.openxmlformats.org/spreadsheetml/2006/main">
  <c r="D7" i="20" l="1"/>
  <c r="D8" i="20"/>
  <c r="D13" i="20"/>
  <c r="D14" i="20" s="1"/>
  <c r="I5" i="20"/>
  <c r="I6" i="20" s="1"/>
  <c r="H21" i="20"/>
  <c r="H20" i="20"/>
  <c r="H18" i="20"/>
  <c r="A35" i="20"/>
  <c r="A36" i="20"/>
  <c r="A37" i="20"/>
  <c r="A38" i="20"/>
  <c r="A39" i="20"/>
  <c r="A40" i="20"/>
  <c r="A41" i="20"/>
  <c r="A42" i="20"/>
  <c r="A43" i="20"/>
  <c r="A44" i="20"/>
  <c r="A45" i="20"/>
  <c r="A46" i="20"/>
  <c r="A47" i="20"/>
  <c r="A48" i="20"/>
  <c r="A49" i="20"/>
  <c r="A50" i="20"/>
  <c r="A51" i="20"/>
  <c r="A52" i="20"/>
  <c r="A53" i="20"/>
  <c r="A54" i="20"/>
  <c r="A55" i="20"/>
  <c r="A56" i="20"/>
  <c r="A57" i="20"/>
  <c r="A58" i="20"/>
  <c r="A59" i="20"/>
  <c r="A60" i="20"/>
  <c r="A61" i="20"/>
  <c r="A62" i="20"/>
  <c r="A63" i="20"/>
  <c r="A64" i="20"/>
  <c r="A65" i="20"/>
  <c r="A66" i="20"/>
  <c r="A67" i="20"/>
  <c r="A68" i="20"/>
  <c r="A69" i="20"/>
  <c r="A70" i="20"/>
  <c r="A71" i="20"/>
  <c r="A72" i="20"/>
  <c r="A73" i="20"/>
  <c r="A74" i="20"/>
  <c r="A75" i="20"/>
  <c r="A76" i="20"/>
  <c r="A77" i="20"/>
  <c r="A78" i="20"/>
  <c r="A79" i="20"/>
  <c r="A80" i="20"/>
  <c r="A81" i="20"/>
  <c r="A82" i="20"/>
  <c r="A83" i="20"/>
  <c r="A84" i="20"/>
  <c r="A85" i="20"/>
  <c r="A86" i="20"/>
  <c r="A87" i="20"/>
  <c r="A88" i="20"/>
  <c r="A89" i="20"/>
  <c r="A90" i="20"/>
  <c r="A91" i="20"/>
  <c r="A92" i="20"/>
  <c r="A93" i="20"/>
  <c r="A94" i="20"/>
  <c r="A95" i="20"/>
  <c r="A96" i="20"/>
  <c r="A97" i="20"/>
  <c r="A98" i="20"/>
  <c r="A99" i="20"/>
  <c r="A100" i="20"/>
  <c r="A101" i="20"/>
  <c r="A102" i="20"/>
  <c r="A103" i="20"/>
  <c r="A104" i="20"/>
  <c r="A105" i="20"/>
  <c r="A106" i="20"/>
  <c r="A107" i="20"/>
  <c r="A108" i="20"/>
  <c r="A109" i="20"/>
  <c r="A110" i="20"/>
  <c r="A111" i="20"/>
  <c r="A112" i="20"/>
  <c r="A113" i="20"/>
  <c r="A114" i="20"/>
  <c r="A115" i="20"/>
  <c r="A116" i="20"/>
  <c r="A117" i="20"/>
  <c r="A118" i="20"/>
  <c r="A119" i="20"/>
  <c r="A120" i="20"/>
  <c r="A121" i="20"/>
  <c r="A122" i="20"/>
  <c r="A123" i="20"/>
  <c r="A124" i="20"/>
  <c r="A125" i="20"/>
  <c r="A126" i="20"/>
  <c r="A127" i="20"/>
  <c r="A128" i="20"/>
  <c r="A129" i="20"/>
  <c r="A130" i="20"/>
  <c r="A131" i="20"/>
  <c r="A132" i="20"/>
  <c r="A133" i="20"/>
  <c r="A134" i="20"/>
  <c r="A135" i="20"/>
  <c r="A136" i="20"/>
  <c r="A137" i="20"/>
  <c r="A138" i="20"/>
  <c r="A139" i="20"/>
  <c r="A140" i="20"/>
  <c r="A141" i="20"/>
  <c r="A142" i="20"/>
  <c r="A143" i="20"/>
  <c r="A144" i="20"/>
  <c r="A145" i="20"/>
  <c r="A146" i="20"/>
  <c r="A147" i="20"/>
  <c r="A148" i="20"/>
  <c r="A149" i="20"/>
  <c r="A150" i="20"/>
  <c r="A151" i="20"/>
  <c r="A152" i="20"/>
  <c r="A153" i="20"/>
  <c r="A154" i="20"/>
  <c r="A155" i="20"/>
  <c r="A156" i="20"/>
  <c r="A157" i="20"/>
  <c r="A158" i="20"/>
  <c r="A159" i="20"/>
  <c r="A160" i="20"/>
  <c r="A161" i="20"/>
  <c r="A162" i="20"/>
  <c r="A163" i="20"/>
  <c r="A164" i="20"/>
  <c r="A165" i="20"/>
  <c r="A166" i="20"/>
  <c r="A167" i="20"/>
  <c r="A168" i="20"/>
  <c r="A169" i="20"/>
  <c r="A170" i="20"/>
  <c r="A171" i="20"/>
  <c r="A172" i="20"/>
  <c r="A173" i="20"/>
  <c r="A174" i="20"/>
  <c r="A175" i="20"/>
  <c r="A176" i="20"/>
  <c r="A177" i="20"/>
  <c r="A178" i="20"/>
  <c r="A179" i="20"/>
  <c r="A180" i="20"/>
  <c r="A181" i="20"/>
  <c r="A182" i="20"/>
  <c r="A183" i="20"/>
  <c r="A184" i="20"/>
  <c r="A185" i="20"/>
  <c r="A186" i="20"/>
  <c r="A187" i="20"/>
  <c r="A188" i="20"/>
  <c r="A189" i="20"/>
  <c r="A190" i="20"/>
  <c r="A191" i="20"/>
  <c r="A192" i="20"/>
  <c r="A193" i="20"/>
  <c r="A194" i="20"/>
  <c r="A195" i="20"/>
  <c r="A196" i="20"/>
  <c r="A197" i="20"/>
  <c r="A198" i="20"/>
  <c r="A199" i="20"/>
  <c r="A200" i="20"/>
  <c r="A201" i="20"/>
  <c r="A202" i="20"/>
  <c r="A203" i="20"/>
  <c r="A204" i="20"/>
  <c r="A205" i="20"/>
  <c r="A206" i="20"/>
  <c r="A207" i="20"/>
  <c r="A208" i="20"/>
  <c r="A209" i="20"/>
  <c r="A210" i="20"/>
  <c r="A211" i="20"/>
  <c r="A212" i="20"/>
  <c r="A213" i="20"/>
  <c r="A214" i="20"/>
  <c r="A215" i="20"/>
  <c r="A216" i="20"/>
  <c r="A217" i="20"/>
  <c r="A218" i="20"/>
  <c r="A219" i="20"/>
  <c r="A220" i="20"/>
  <c r="A221" i="20"/>
  <c r="A222" i="20"/>
  <c r="A223" i="20"/>
  <c r="A224" i="20"/>
  <c r="A225" i="20"/>
  <c r="A226" i="20"/>
  <c r="A227" i="20"/>
  <c r="A228" i="20"/>
  <c r="A229" i="20"/>
  <c r="A230" i="20"/>
  <c r="A231" i="20"/>
  <c r="A232" i="20"/>
  <c r="A233" i="20"/>
  <c r="A234" i="20"/>
  <c r="A235" i="20"/>
  <c r="A236" i="20"/>
  <c r="A237" i="20"/>
  <c r="A238" i="20"/>
  <c r="A239" i="20"/>
  <c r="A240" i="20"/>
  <c r="A241" i="20"/>
  <c r="A242" i="20"/>
  <c r="A243" i="20"/>
  <c r="A244" i="20"/>
  <c r="A245" i="20"/>
  <c r="A246" i="20"/>
  <c r="A247" i="20"/>
  <c r="A248" i="20"/>
  <c r="A249" i="20"/>
  <c r="A250" i="20"/>
  <c r="A251" i="20"/>
  <c r="A252" i="20"/>
  <c r="A253" i="20"/>
  <c r="A254" i="20"/>
  <c r="A255" i="20"/>
  <c r="A256" i="20"/>
  <c r="A257" i="20"/>
  <c r="A258" i="20"/>
  <c r="A259" i="20"/>
  <c r="A260" i="20"/>
  <c r="A261" i="20"/>
  <c r="A262" i="20"/>
  <c r="A263" i="20"/>
  <c r="A264" i="20"/>
  <c r="A265" i="20"/>
  <c r="A266" i="20"/>
  <c r="A267" i="20"/>
  <c r="A268" i="20"/>
  <c r="A269" i="20"/>
  <c r="A270" i="20"/>
  <c r="A271" i="20"/>
  <c r="A272" i="20"/>
  <c r="A273" i="20"/>
  <c r="A274" i="20"/>
  <c r="A275" i="20"/>
  <c r="A276" i="20"/>
  <c r="A277" i="20"/>
  <c r="A278" i="20"/>
  <c r="A279" i="20"/>
  <c r="A280" i="20"/>
  <c r="A281" i="20"/>
  <c r="A282" i="20"/>
  <c r="A283" i="20"/>
  <c r="A284" i="20"/>
  <c r="A285" i="20"/>
  <c r="A286" i="20"/>
  <c r="A287" i="20"/>
  <c r="A288" i="20"/>
  <c r="A289" i="20"/>
  <c r="A290" i="20"/>
  <c r="A291" i="20"/>
  <c r="A292" i="20"/>
  <c r="A293" i="20"/>
  <c r="A294" i="20"/>
  <c r="A295" i="20"/>
  <c r="A296" i="20"/>
  <c r="A297" i="20"/>
  <c r="A298" i="20"/>
  <c r="A299" i="20"/>
  <c r="A300" i="20"/>
  <c r="A301" i="20"/>
  <c r="A302" i="20"/>
  <c r="A303" i="20"/>
  <c r="A304" i="20"/>
  <c r="A305" i="20"/>
  <c r="A306" i="20"/>
  <c r="A307" i="20"/>
  <c r="A308" i="20"/>
  <c r="A309" i="20"/>
  <c r="A310" i="20"/>
  <c r="A311" i="20"/>
  <c r="A312" i="20"/>
  <c r="A313" i="20"/>
  <c r="A314" i="20"/>
  <c r="A315" i="20"/>
  <c r="A316" i="20"/>
  <c r="A317" i="20"/>
  <c r="A318" i="20"/>
  <c r="A319" i="20"/>
  <c r="A320" i="20"/>
  <c r="A321" i="20"/>
  <c r="A322" i="20"/>
  <c r="A323" i="20"/>
  <c r="A324" i="20"/>
  <c r="A325" i="20"/>
  <c r="A326" i="20"/>
  <c r="A327" i="20"/>
  <c r="A328" i="20"/>
  <c r="A329" i="20"/>
  <c r="A330" i="20"/>
  <c r="A331" i="20"/>
  <c r="A332" i="20"/>
  <c r="A333" i="20"/>
  <c r="A334" i="20"/>
  <c r="A335" i="20"/>
  <c r="A336" i="20"/>
  <c r="A337" i="20"/>
  <c r="A338" i="20"/>
  <c r="A339" i="20"/>
  <c r="A340" i="20"/>
  <c r="A341" i="20"/>
  <c r="A342" i="20"/>
  <c r="A343" i="20"/>
  <c r="A344" i="20"/>
  <c r="A345" i="20"/>
  <c r="A346" i="20"/>
  <c r="A347" i="20"/>
  <c r="A348" i="20"/>
  <c r="A349" i="20"/>
  <c r="A350" i="20"/>
  <c r="A351" i="20"/>
  <c r="A352" i="20"/>
  <c r="A353" i="20"/>
  <c r="A354" i="20"/>
  <c r="A355" i="20"/>
  <c r="A356" i="20"/>
  <c r="A357" i="20"/>
  <c r="A358" i="20"/>
  <c r="A359" i="20"/>
  <c r="A360" i="20"/>
  <c r="A361" i="20"/>
  <c r="A362" i="20"/>
  <c r="A363" i="20"/>
  <c r="A364" i="20"/>
  <c r="A365" i="20"/>
  <c r="A366" i="20"/>
  <c r="A367" i="20"/>
  <c r="A368" i="20"/>
  <c r="A369" i="20"/>
  <c r="A370" i="20"/>
  <c r="A371" i="20"/>
  <c r="A372" i="20"/>
  <c r="A373" i="20"/>
  <c r="A374" i="20"/>
  <c r="A375" i="20"/>
  <c r="A376" i="20"/>
  <c r="A377" i="20"/>
  <c r="A378" i="20"/>
  <c r="A379" i="20"/>
  <c r="A380" i="20"/>
  <c r="A381" i="20"/>
  <c r="A382" i="20"/>
  <c r="A383" i="20"/>
  <c r="A384" i="20"/>
  <c r="A385" i="20"/>
  <c r="A386" i="20"/>
  <c r="A387" i="20"/>
  <c r="A388" i="20"/>
  <c r="A389" i="20"/>
  <c r="A390" i="20"/>
  <c r="A391" i="20"/>
  <c r="A392" i="20"/>
  <c r="A393" i="20"/>
  <c r="A394" i="20"/>
  <c r="A395" i="20"/>
  <c r="A396" i="20"/>
  <c r="A397" i="20"/>
  <c r="A398" i="20"/>
  <c r="A399" i="20"/>
  <c r="A400" i="20"/>
  <c r="A401" i="20"/>
  <c r="A402" i="20"/>
  <c r="A403" i="20"/>
  <c r="A404" i="20"/>
  <c r="A405" i="20"/>
  <c r="A406" i="20"/>
  <c r="A407" i="20"/>
  <c r="A408" i="20"/>
  <c r="A409" i="20"/>
  <c r="A410" i="20"/>
  <c r="A411" i="20"/>
  <c r="A412" i="20"/>
  <c r="A413" i="20"/>
  <c r="A414" i="20"/>
  <c r="A415" i="20"/>
  <c r="A416" i="20"/>
  <c r="A417" i="20"/>
  <c r="A418" i="20"/>
  <c r="A419" i="20"/>
  <c r="A420" i="20"/>
  <c r="A421" i="20"/>
  <c r="A422" i="20"/>
  <c r="A423" i="20"/>
  <c r="A424" i="20"/>
  <c r="A425" i="20"/>
  <c r="A426" i="20"/>
  <c r="A427" i="20"/>
  <c r="A428" i="20"/>
  <c r="A429" i="20"/>
  <c r="A430" i="20"/>
  <c r="A431" i="20"/>
  <c r="A432" i="20"/>
  <c r="A433" i="20"/>
  <c r="A434" i="20"/>
  <c r="A435" i="20"/>
  <c r="A436" i="20"/>
  <c r="A437" i="20"/>
  <c r="A438" i="20"/>
  <c r="A439" i="20"/>
  <c r="A440" i="20"/>
  <c r="A441" i="20"/>
  <c r="A442" i="20"/>
  <c r="A443" i="20"/>
  <c r="A444" i="20"/>
  <c r="A445" i="20"/>
  <c r="A446" i="20"/>
  <c r="A447" i="20"/>
  <c r="A448" i="20"/>
  <c r="A449" i="20"/>
  <c r="A450" i="20"/>
  <c r="A451" i="20"/>
  <c r="A452" i="20"/>
  <c r="A453" i="20"/>
  <c r="A454" i="20"/>
  <c r="A455" i="20"/>
  <c r="A456" i="20"/>
  <c r="A457" i="20"/>
  <c r="A458" i="20"/>
  <c r="A459" i="20"/>
  <c r="A460" i="20"/>
  <c r="A461" i="20"/>
  <c r="A462" i="20"/>
  <c r="A463" i="20"/>
  <c r="A464" i="20"/>
  <c r="A465" i="20"/>
  <c r="A466" i="20"/>
  <c r="A467" i="20"/>
  <c r="A468" i="20"/>
  <c r="A469" i="20"/>
  <c r="A470" i="20"/>
  <c r="A471" i="20"/>
  <c r="A472" i="20"/>
  <c r="A473" i="20"/>
  <c r="A474" i="20"/>
  <c r="A475" i="20"/>
  <c r="A476" i="20"/>
  <c r="A477" i="20"/>
  <c r="A478" i="20"/>
  <c r="A479" i="20"/>
  <c r="A480" i="20"/>
  <c r="A481" i="20"/>
  <c r="A482" i="20"/>
  <c r="A483" i="20"/>
  <c r="A484" i="20"/>
  <c r="A485" i="20"/>
  <c r="A486" i="20"/>
  <c r="A487" i="20"/>
  <c r="A488" i="20"/>
  <c r="A489" i="20"/>
  <c r="A490" i="20"/>
  <c r="A491" i="20"/>
  <c r="A492" i="20"/>
  <c r="A493" i="20"/>
  <c r="A494" i="20"/>
  <c r="A495" i="20"/>
  <c r="A496" i="20"/>
  <c r="A497" i="20"/>
  <c r="A498" i="20"/>
  <c r="A499" i="20"/>
  <c r="A500" i="20"/>
  <c r="A501" i="20"/>
  <c r="A502" i="20"/>
  <c r="A503" i="20"/>
  <c r="A504" i="20"/>
  <c r="A505" i="20"/>
  <c r="A506" i="20"/>
  <c r="A507" i="20"/>
  <c r="A508" i="20"/>
  <c r="A509" i="20"/>
  <c r="A510" i="20"/>
  <c r="A511" i="20"/>
  <c r="A512" i="20"/>
  <c r="A513" i="20"/>
  <c r="A514" i="20"/>
  <c r="A515" i="20"/>
  <c r="A516" i="20"/>
  <c r="A517" i="20"/>
  <c r="A518" i="20"/>
  <c r="A519" i="20"/>
  <c r="A520" i="20"/>
  <c r="A521" i="20"/>
  <c r="A522" i="20"/>
  <c r="A523" i="20"/>
  <c r="A524" i="20"/>
  <c r="A525" i="20"/>
  <c r="A526" i="20"/>
  <c r="A527" i="20"/>
  <c r="A528" i="20"/>
  <c r="A529" i="20"/>
  <c r="A530" i="20"/>
  <c r="A531" i="20"/>
  <c r="A532" i="20"/>
  <c r="A533" i="20"/>
  <c r="A534" i="20"/>
  <c r="A535" i="20"/>
  <c r="A536" i="20"/>
  <c r="A537" i="20"/>
  <c r="A538" i="20"/>
  <c r="A539" i="20"/>
  <c r="A540" i="20"/>
  <c r="A541" i="20"/>
  <c r="A542" i="20"/>
  <c r="A543" i="20"/>
  <c r="A544" i="20"/>
  <c r="A545" i="20"/>
  <c r="A546" i="20"/>
  <c r="A547" i="20"/>
  <c r="A548" i="20"/>
  <c r="A549" i="20"/>
  <c r="A550" i="20"/>
  <c r="A551" i="20"/>
  <c r="A552" i="20"/>
  <c r="A553" i="20"/>
  <c r="A554" i="20"/>
  <c r="A555" i="20"/>
  <c r="A556" i="20"/>
  <c r="A557" i="20"/>
  <c r="A558" i="20"/>
  <c r="A559" i="20"/>
  <c r="A560" i="20"/>
  <c r="A561" i="20"/>
  <c r="A562" i="20"/>
  <c r="A563" i="20"/>
  <c r="A564" i="20"/>
  <c r="A565" i="20"/>
  <c r="A566" i="20"/>
  <c r="A567" i="20"/>
  <c r="A568" i="20"/>
  <c r="A569" i="20"/>
  <c r="A570" i="20"/>
  <c r="A571" i="20"/>
  <c r="A572" i="20"/>
  <c r="A573" i="20"/>
  <c r="A574" i="20"/>
  <c r="A575" i="20"/>
  <c r="A576" i="20"/>
  <c r="A577" i="20"/>
  <c r="A578" i="20"/>
  <c r="A579" i="20"/>
  <c r="A580" i="20"/>
  <c r="A581" i="20"/>
  <c r="A582" i="20"/>
  <c r="A583" i="20"/>
  <c r="A584" i="20"/>
  <c r="A585" i="20"/>
  <c r="A586" i="20"/>
  <c r="A587" i="20"/>
  <c r="A588" i="20"/>
  <c r="A589" i="20"/>
  <c r="A590" i="20"/>
  <c r="A591" i="20"/>
  <c r="A592" i="20"/>
  <c r="A593" i="20"/>
  <c r="A594" i="20"/>
  <c r="A595" i="20"/>
  <c r="A596" i="20"/>
  <c r="A597" i="20"/>
  <c r="A598" i="20"/>
  <c r="A599" i="20"/>
  <c r="A600" i="20"/>
  <c r="A601" i="20"/>
  <c r="A602" i="20"/>
  <c r="A603" i="20"/>
  <c r="A604" i="20"/>
  <c r="A605" i="20"/>
  <c r="A606" i="20"/>
  <c r="A607" i="20"/>
  <c r="A608" i="20"/>
  <c r="A609" i="20"/>
  <c r="A610" i="20"/>
  <c r="A611" i="20"/>
  <c r="A612" i="20"/>
  <c r="A613" i="20"/>
  <c r="A614" i="20"/>
  <c r="A615" i="20"/>
  <c r="A616" i="20"/>
  <c r="A617" i="20"/>
  <c r="A618" i="20"/>
  <c r="A619" i="20"/>
  <c r="A620" i="20"/>
  <c r="A621" i="20"/>
  <c r="A622" i="20"/>
  <c r="A623" i="20"/>
  <c r="A624" i="20"/>
  <c r="A625" i="20"/>
  <c r="A626" i="20"/>
  <c r="A627" i="20"/>
  <c r="A628" i="20"/>
  <c r="A629" i="20"/>
  <c r="A630" i="20"/>
  <c r="A631" i="20"/>
  <c r="A632" i="20"/>
  <c r="A633" i="20"/>
  <c r="A634" i="20"/>
  <c r="A635" i="20"/>
  <c r="A636" i="20"/>
  <c r="A637" i="20"/>
  <c r="A638" i="20"/>
  <c r="A639" i="20"/>
  <c r="A640" i="20"/>
  <c r="A641" i="20"/>
  <c r="A642" i="20"/>
  <c r="A643" i="20"/>
  <c r="A644" i="20"/>
  <c r="A645" i="20"/>
  <c r="A646" i="20"/>
  <c r="A647" i="20"/>
  <c r="A648" i="20"/>
  <c r="A649" i="20"/>
  <c r="A650" i="20"/>
  <c r="A651" i="20"/>
  <c r="A652" i="20"/>
  <c r="A653" i="20"/>
  <c r="A654" i="20"/>
  <c r="A655" i="20"/>
  <c r="A656" i="20"/>
  <c r="A657" i="20"/>
  <c r="A658" i="20"/>
  <c r="A659" i="20"/>
  <c r="A660" i="20"/>
  <c r="A661" i="20"/>
  <c r="A662" i="20"/>
  <c r="A663" i="20"/>
  <c r="A664" i="20"/>
  <c r="A665" i="20"/>
  <c r="A666" i="20"/>
  <c r="A667" i="20"/>
  <c r="A668" i="20"/>
  <c r="A669" i="20"/>
  <c r="A670" i="20"/>
  <c r="A671" i="20"/>
  <c r="A672" i="20"/>
  <c r="A673" i="20"/>
  <c r="A674" i="20"/>
  <c r="A675" i="20"/>
  <c r="A676" i="20"/>
  <c r="A677" i="20"/>
  <c r="A678" i="20"/>
  <c r="A679" i="20"/>
  <c r="A680" i="20"/>
  <c r="A681" i="20"/>
  <c r="A682" i="20"/>
  <c r="A683" i="20"/>
  <c r="A684" i="20"/>
  <c r="A685" i="20"/>
  <c r="A686" i="20"/>
  <c r="A687" i="20"/>
  <c r="A688" i="20"/>
  <c r="A689" i="20"/>
  <c r="A690" i="20"/>
  <c r="A691" i="20"/>
  <c r="A692" i="20"/>
  <c r="A693" i="20"/>
  <c r="A694" i="20"/>
  <c r="A695" i="20"/>
  <c r="A696" i="20"/>
  <c r="A697" i="20"/>
  <c r="A698" i="20"/>
  <c r="A699" i="20"/>
  <c r="A700" i="20"/>
  <c r="A701" i="20"/>
  <c r="A702" i="20"/>
  <c r="A703" i="20"/>
  <c r="A704" i="20"/>
  <c r="A705" i="20"/>
  <c r="A706" i="20"/>
  <c r="A707" i="20"/>
  <c r="A708" i="20"/>
  <c r="A709" i="20"/>
  <c r="A710" i="20"/>
  <c r="A711" i="20"/>
  <c r="A712" i="20"/>
  <c r="A713" i="20"/>
  <c r="A714" i="20"/>
  <c r="A715" i="20"/>
  <c r="A716" i="20"/>
  <c r="A717" i="20"/>
  <c r="A718" i="20"/>
  <c r="A719" i="20"/>
  <c r="A720" i="20"/>
  <c r="A721" i="20"/>
  <c r="A722" i="20"/>
  <c r="A723" i="20"/>
  <c r="A724" i="20"/>
  <c r="A725" i="20"/>
  <c r="A726" i="20"/>
  <c r="A727" i="20"/>
  <c r="A728" i="20"/>
  <c r="A729" i="20"/>
  <c r="A730" i="20"/>
  <c r="A731" i="20"/>
  <c r="A732" i="20"/>
  <c r="A733" i="20"/>
  <c r="A734" i="20"/>
  <c r="A735" i="20"/>
  <c r="A736" i="20"/>
  <c r="A737" i="20"/>
  <c r="A738" i="20"/>
  <c r="A739" i="20"/>
  <c r="A740" i="20"/>
  <c r="A741" i="20"/>
  <c r="A742" i="20"/>
  <c r="A743" i="20"/>
  <c r="A744" i="20"/>
  <c r="A745" i="20"/>
  <c r="A746" i="20"/>
  <c r="A747" i="20"/>
  <c r="A748" i="20"/>
  <c r="A749" i="20"/>
  <c r="A750" i="20"/>
  <c r="A751" i="20"/>
  <c r="A752" i="20"/>
  <c r="A753" i="20"/>
  <c r="A754" i="20"/>
  <c r="A755" i="20"/>
  <c r="A756" i="20"/>
  <c r="A757" i="20"/>
  <c r="A758" i="20"/>
  <c r="A759" i="20"/>
  <c r="A760" i="20"/>
  <c r="A761" i="20"/>
  <c r="A762" i="20"/>
  <c r="A763" i="20"/>
  <c r="A764" i="20"/>
  <c r="A765" i="20"/>
  <c r="A766" i="20"/>
  <c r="A767" i="20"/>
  <c r="A768" i="20"/>
  <c r="A769" i="20"/>
  <c r="A770" i="20"/>
  <c r="A771" i="20"/>
  <c r="A772" i="20"/>
  <c r="A773" i="20"/>
  <c r="A774" i="20"/>
  <c r="A775" i="20"/>
  <c r="A776" i="20"/>
  <c r="A777" i="20"/>
  <c r="A778" i="20"/>
  <c r="A779" i="20"/>
  <c r="A780" i="20"/>
  <c r="A781" i="20"/>
  <c r="A782" i="20"/>
  <c r="A783" i="20"/>
  <c r="A784" i="20"/>
  <c r="A785" i="20"/>
  <c r="A786" i="20"/>
  <c r="A787" i="20"/>
  <c r="A788" i="20"/>
  <c r="A789" i="20"/>
  <c r="A790" i="20"/>
  <c r="A791" i="20"/>
  <c r="A792" i="20"/>
  <c r="A793" i="20"/>
  <c r="A794" i="20"/>
  <c r="A795" i="20"/>
  <c r="A796" i="20"/>
  <c r="A797" i="20"/>
  <c r="A798" i="20"/>
  <c r="A799" i="20"/>
  <c r="A800" i="20"/>
  <c r="A801" i="20"/>
  <c r="A802" i="20"/>
  <c r="A803" i="20"/>
  <c r="A804" i="20"/>
  <c r="A805" i="20"/>
  <c r="A806" i="20"/>
  <c r="A807" i="20"/>
  <c r="A808" i="20"/>
  <c r="A809" i="20"/>
  <c r="A810" i="20"/>
  <c r="A811" i="20"/>
  <c r="A812" i="20"/>
  <c r="A813" i="20"/>
  <c r="A814" i="20"/>
  <c r="A815" i="20"/>
  <c r="A816" i="20"/>
  <c r="A817" i="20"/>
  <c r="A818" i="20"/>
  <c r="A819" i="20"/>
  <c r="A820" i="20"/>
  <c r="A821" i="20"/>
  <c r="A822" i="20"/>
  <c r="A823" i="20"/>
  <c r="A824" i="20"/>
  <c r="A825" i="20"/>
  <c r="A826" i="20"/>
  <c r="A827" i="20"/>
  <c r="A828" i="20"/>
  <c r="A829" i="20"/>
  <c r="A830" i="20"/>
  <c r="A831" i="20"/>
  <c r="A832" i="20"/>
  <c r="A833" i="20"/>
  <c r="A834" i="20"/>
  <c r="A835" i="20"/>
  <c r="A836" i="20"/>
  <c r="A837" i="20"/>
  <c r="A838" i="20"/>
  <c r="A839" i="20"/>
  <c r="A840" i="20"/>
  <c r="A841" i="20"/>
  <c r="A842" i="20"/>
  <c r="A843" i="20"/>
  <c r="A844" i="20"/>
  <c r="A845" i="20"/>
  <c r="A846" i="20"/>
  <c r="A847" i="20"/>
  <c r="A848" i="20"/>
  <c r="A849" i="20"/>
  <c r="A850" i="20"/>
  <c r="A851" i="20"/>
  <c r="A852" i="20"/>
  <c r="A853" i="20"/>
  <c r="A854" i="20"/>
  <c r="A855" i="20"/>
  <c r="A856" i="20"/>
  <c r="A857" i="20"/>
  <c r="A858" i="20"/>
  <c r="A859" i="20"/>
  <c r="A860" i="20"/>
  <c r="A861" i="20"/>
  <c r="A862" i="20"/>
  <c r="A863" i="20"/>
  <c r="A864" i="20"/>
  <c r="A865" i="20"/>
  <c r="A866" i="20"/>
  <c r="A867" i="20"/>
  <c r="A868" i="20"/>
  <c r="A869" i="20"/>
  <c r="A870" i="20"/>
  <c r="A871" i="20"/>
  <c r="A872" i="20"/>
  <c r="A873" i="20"/>
  <c r="A874" i="20"/>
  <c r="A875" i="20"/>
  <c r="A876" i="20"/>
  <c r="A877" i="20"/>
  <c r="A878" i="20"/>
  <c r="A879" i="20"/>
  <c r="A880" i="20"/>
  <c r="A881" i="20"/>
  <c r="A882" i="20"/>
  <c r="A883" i="20"/>
  <c r="A884" i="20"/>
  <c r="A885" i="20"/>
  <c r="A886" i="20"/>
  <c r="A887" i="20"/>
  <c r="A888" i="20"/>
  <c r="A889" i="20"/>
  <c r="A890" i="20"/>
  <c r="A891" i="20"/>
  <c r="A892" i="20"/>
  <c r="A893" i="20"/>
  <c r="A894" i="20"/>
  <c r="A895" i="20"/>
  <c r="A896" i="20"/>
  <c r="A897" i="20"/>
  <c r="A898" i="20"/>
  <c r="A899" i="20"/>
  <c r="A900" i="20"/>
  <c r="A901" i="20"/>
  <c r="A902" i="20"/>
  <c r="A903" i="20"/>
  <c r="A904" i="20"/>
  <c r="A905" i="20"/>
  <c r="A906" i="20"/>
  <c r="A907" i="20"/>
  <c r="A908" i="20"/>
  <c r="A909" i="20"/>
  <c r="A910" i="20"/>
  <c r="A911" i="20"/>
  <c r="A912" i="20"/>
  <c r="A913" i="20"/>
  <c r="A914" i="20"/>
  <c r="A915" i="20"/>
  <c r="A916" i="20"/>
  <c r="A917" i="20"/>
  <c r="A918" i="20"/>
  <c r="A919" i="20"/>
  <c r="A920" i="20"/>
  <c r="A921" i="20"/>
  <c r="A922" i="20"/>
  <c r="A923" i="20"/>
  <c r="A924" i="20"/>
  <c r="A925" i="20"/>
  <c r="A926" i="20"/>
  <c r="A927" i="20"/>
  <c r="A928" i="20"/>
  <c r="A929" i="20"/>
  <c r="A930" i="20"/>
  <c r="A931" i="20"/>
  <c r="A932" i="20"/>
  <c r="A933" i="20"/>
  <c r="A934" i="20"/>
  <c r="A935" i="20"/>
  <c r="A936" i="20"/>
  <c r="A937" i="20"/>
  <c r="A938" i="20"/>
  <c r="A939" i="20"/>
  <c r="A940" i="20"/>
  <c r="A941" i="20"/>
  <c r="A942" i="20"/>
  <c r="A943" i="20"/>
  <c r="A944" i="20"/>
  <c r="A945" i="20"/>
  <c r="A946" i="20"/>
  <c r="A947" i="20"/>
  <c r="A948" i="20"/>
  <c r="A949" i="20"/>
  <c r="A950" i="20"/>
  <c r="A951" i="20"/>
  <c r="A952" i="20"/>
  <c r="A953" i="20"/>
  <c r="A954" i="20"/>
  <c r="A955" i="20"/>
  <c r="A956" i="20"/>
  <c r="A957" i="20"/>
  <c r="A958" i="20"/>
  <c r="A959" i="20"/>
  <c r="A960" i="20"/>
  <c r="A961" i="20"/>
  <c r="A962" i="20"/>
  <c r="A963" i="20"/>
  <c r="A964" i="20"/>
  <c r="A965" i="20"/>
  <c r="A966" i="20"/>
  <c r="A967" i="20"/>
  <c r="A968" i="20"/>
  <c r="A969" i="20"/>
  <c r="A970" i="20"/>
  <c r="A971" i="20"/>
  <c r="A972" i="20"/>
  <c r="A973" i="20"/>
  <c r="A974" i="20"/>
  <c r="A975" i="20"/>
  <c r="A976" i="20"/>
  <c r="A977" i="20"/>
  <c r="A978" i="20"/>
  <c r="A979" i="20"/>
  <c r="A980" i="20"/>
  <c r="A981" i="20"/>
  <c r="A982" i="20"/>
  <c r="A983" i="20"/>
  <c r="A984" i="20"/>
  <c r="A985" i="20"/>
  <c r="A986" i="20"/>
  <c r="A987" i="20"/>
  <c r="A988" i="20"/>
  <c r="A989" i="20"/>
  <c r="A990" i="20"/>
  <c r="A991" i="20"/>
  <c r="A992" i="20"/>
  <c r="A993" i="20"/>
  <c r="A994" i="20"/>
  <c r="A995" i="20"/>
  <c r="A996" i="20"/>
  <c r="A997" i="20"/>
  <c r="A998" i="20"/>
  <c r="A999" i="20"/>
  <c r="A1000" i="20"/>
  <c r="A1001" i="20"/>
  <c r="A1002" i="20"/>
  <c r="A1003" i="20"/>
  <c r="A1004" i="20"/>
  <c r="A1005" i="20"/>
  <c r="A1006" i="20"/>
  <c r="A1007" i="20"/>
  <c r="A1008" i="20"/>
  <c r="A1009" i="20"/>
  <c r="A1010" i="20"/>
  <c r="A1011" i="20"/>
  <c r="A1012" i="20"/>
  <c r="A1013" i="20"/>
  <c r="A1014" i="20"/>
  <c r="A1015" i="20"/>
  <c r="A1016" i="20"/>
  <c r="A1017" i="20"/>
  <c r="A1018" i="20"/>
  <c r="A1019" i="20"/>
  <c r="A1020" i="20"/>
  <c r="A1021" i="20"/>
  <c r="A1022" i="20"/>
  <c r="A1023" i="20"/>
  <c r="A1024" i="20"/>
  <c r="A1025" i="20"/>
  <c r="A1026" i="20"/>
  <c r="A1027" i="20"/>
  <c r="A1028" i="20"/>
  <c r="A1029" i="20"/>
  <c r="A1030" i="20"/>
  <c r="A1031" i="20"/>
  <c r="A1032" i="20"/>
  <c r="A1033" i="20"/>
  <c r="A1034" i="20"/>
  <c r="A1035" i="20"/>
  <c r="A1036" i="20"/>
  <c r="A1037" i="20"/>
  <c r="A1038" i="20"/>
  <c r="A1039" i="20"/>
  <c r="A1040" i="20"/>
  <c r="A1041" i="20"/>
  <c r="A1042" i="20"/>
  <c r="A1043" i="20"/>
  <c r="A1044" i="20"/>
  <c r="A1045" i="20"/>
  <c r="A1046" i="20"/>
  <c r="A1047" i="20"/>
  <c r="A1048" i="20"/>
  <c r="A1049" i="20"/>
  <c r="A1050" i="20"/>
  <c r="A1051" i="20"/>
  <c r="A1052" i="20"/>
  <c r="A1053" i="20"/>
  <c r="A1054" i="20"/>
  <c r="A1055" i="20"/>
  <c r="A1056" i="20"/>
  <c r="A1057" i="20"/>
  <c r="A1058" i="20"/>
  <c r="A1059" i="20"/>
  <c r="A1060" i="20"/>
  <c r="A1061" i="20"/>
  <c r="A1062" i="20"/>
  <c r="A1063" i="20"/>
  <c r="A1064" i="20"/>
  <c r="A1065" i="20"/>
  <c r="A1066" i="20"/>
  <c r="A1067" i="20"/>
  <c r="A1068" i="20"/>
  <c r="A1069" i="20"/>
  <c r="A1070" i="20"/>
  <c r="A1071" i="20"/>
  <c r="A1072" i="20"/>
  <c r="A1073" i="20"/>
  <c r="A1074" i="20"/>
  <c r="A1075" i="20"/>
  <c r="A1076" i="20"/>
  <c r="A1077" i="20"/>
  <c r="A1078" i="20"/>
  <c r="A1079" i="20"/>
  <c r="A1080" i="20"/>
  <c r="A1081" i="20"/>
  <c r="A1082" i="20"/>
  <c r="A1083" i="20"/>
  <c r="A1084" i="20"/>
  <c r="A1085" i="20"/>
  <c r="A1086" i="20"/>
  <c r="A1087" i="20"/>
  <c r="A1088" i="20"/>
  <c r="A1089" i="20"/>
  <c r="A1090" i="20"/>
  <c r="A1091" i="20"/>
  <c r="A1092" i="20"/>
  <c r="A1093" i="20"/>
  <c r="A1094" i="20"/>
  <c r="A1095" i="20"/>
  <c r="A1096" i="20"/>
  <c r="A1097" i="20"/>
  <c r="A1098" i="20"/>
  <c r="A1099" i="20"/>
  <c r="A1100" i="20"/>
  <c r="A1101" i="20"/>
  <c r="A1102" i="20"/>
  <c r="A1103" i="20"/>
  <c r="A1104" i="20"/>
  <c r="A1105" i="20"/>
  <c r="A1106" i="20"/>
  <c r="A1107" i="20"/>
  <c r="A1108" i="20"/>
  <c r="A1109" i="20"/>
  <c r="A1110" i="20"/>
  <c r="A1111" i="20"/>
  <c r="A1112" i="20"/>
  <c r="A1113" i="20"/>
  <c r="A1114" i="20"/>
  <c r="A1115" i="20"/>
  <c r="A1116" i="20"/>
  <c r="A1117" i="20"/>
  <c r="A1118" i="20"/>
  <c r="A1119" i="20"/>
  <c r="A1120" i="20"/>
  <c r="A1121" i="20"/>
  <c r="A1122" i="20"/>
  <c r="A1123" i="20"/>
  <c r="A1124" i="20"/>
  <c r="A1125" i="20"/>
  <c r="A1126" i="20"/>
  <c r="A1127" i="20"/>
  <c r="A1128" i="20"/>
  <c r="A1129" i="20"/>
  <c r="A1130" i="20"/>
  <c r="A1131" i="20"/>
  <c r="A1132" i="20"/>
  <c r="A1133" i="20"/>
  <c r="A1134" i="20"/>
  <c r="A1135" i="20"/>
  <c r="A1136" i="20"/>
  <c r="A1137" i="20"/>
  <c r="A1138" i="20"/>
  <c r="A1139" i="20"/>
  <c r="A1140" i="20"/>
  <c r="A1141" i="20"/>
  <c r="A1142" i="20"/>
  <c r="A1143" i="20"/>
  <c r="A1144" i="20"/>
  <c r="A1145" i="20"/>
  <c r="A1146" i="20"/>
  <c r="A1147" i="20"/>
  <c r="A1148" i="20"/>
  <c r="A1149" i="20"/>
  <c r="A1150" i="20"/>
  <c r="A1151" i="20"/>
  <c r="A1152" i="20"/>
  <c r="A1153" i="20"/>
  <c r="A1154" i="20"/>
  <c r="A1155" i="20"/>
  <c r="A1156" i="20"/>
  <c r="A1157" i="20"/>
  <c r="A1158" i="20"/>
  <c r="A1159" i="20"/>
  <c r="A34" i="20"/>
  <c r="D33" i="20"/>
  <c r="C33" i="20"/>
  <c r="B33" i="20"/>
  <c r="E33" i="20"/>
  <c r="D21" i="20"/>
  <c r="D20" i="20"/>
  <c r="D19" i="20"/>
  <c r="D18" i="20"/>
  <c r="D17" i="20"/>
  <c r="D16" i="20"/>
  <c r="D15" i="20"/>
  <c r="D9" i="20"/>
  <c r="I33" i="20" s="1"/>
  <c r="D10" i="20"/>
  <c r="G33" i="20"/>
  <c r="D6" i="20"/>
  <c r="D11" i="20" s="1"/>
  <c r="B2" i="20"/>
  <c r="B1" i="20"/>
  <c r="I5" i="18"/>
  <c r="D12" i="20"/>
  <c r="D2" i="20"/>
  <c r="D1" i="20"/>
  <c r="D4" i="20"/>
  <c r="D3" i="20"/>
  <c r="S33" i="20"/>
  <c r="H33" i="20"/>
  <c r="T33" i="20"/>
  <c r="A19" i="19"/>
  <c r="D22" i="20"/>
  <c r="D13"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A531" i="18"/>
  <c r="A532" i="18"/>
  <c r="A533" i="18"/>
  <c r="A534" i="18"/>
  <c r="A535" i="18"/>
  <c r="A536" i="18"/>
  <c r="A537" i="18"/>
  <c r="A538" i="18"/>
  <c r="A539" i="18"/>
  <c r="A540" i="18"/>
  <c r="A541" i="18"/>
  <c r="A542" i="18"/>
  <c r="A543" i="18"/>
  <c r="A544" i="18"/>
  <c r="A545" i="18"/>
  <c r="A546" i="18"/>
  <c r="A547" i="18"/>
  <c r="A548" i="18"/>
  <c r="A549" i="18"/>
  <c r="A550" i="18"/>
  <c r="A551" i="18"/>
  <c r="A552" i="18"/>
  <c r="A553" i="18"/>
  <c r="A554" i="18"/>
  <c r="A555" i="18"/>
  <c r="A556" i="18"/>
  <c r="A557" i="18"/>
  <c r="A558" i="18"/>
  <c r="A559" i="18"/>
  <c r="A560" i="18"/>
  <c r="A561" i="18"/>
  <c r="A562" i="18"/>
  <c r="A563" i="18"/>
  <c r="A564" i="18"/>
  <c r="A565" i="18"/>
  <c r="A566" i="18"/>
  <c r="A567" i="18"/>
  <c r="A568" i="18"/>
  <c r="A569" i="18"/>
  <c r="A570" i="18"/>
  <c r="A571" i="18"/>
  <c r="A572" i="18"/>
  <c r="A573" i="18"/>
  <c r="A574" i="18"/>
  <c r="A575" i="18"/>
  <c r="A576" i="18"/>
  <c r="A577" i="18"/>
  <c r="A578" i="18"/>
  <c r="A579" i="18"/>
  <c r="A580" i="18"/>
  <c r="A581" i="18"/>
  <c r="A582" i="18"/>
  <c r="A583" i="18"/>
  <c r="A584" i="18"/>
  <c r="A585" i="18"/>
  <c r="A586" i="18"/>
  <c r="A587" i="18"/>
  <c r="A588" i="18"/>
  <c r="A589" i="18"/>
  <c r="A590" i="18"/>
  <c r="A591" i="18"/>
  <c r="A592" i="18"/>
  <c r="A593" i="18"/>
  <c r="A594" i="18"/>
  <c r="A595" i="18"/>
  <c r="A596" i="18"/>
  <c r="A597" i="18"/>
  <c r="A598" i="18"/>
  <c r="A599" i="18"/>
  <c r="A600" i="18"/>
  <c r="A601" i="18"/>
  <c r="A602" i="18"/>
  <c r="A603" i="18"/>
  <c r="A604" i="18"/>
  <c r="A605" i="18"/>
  <c r="A606" i="18"/>
  <c r="A607" i="18"/>
  <c r="A608" i="18"/>
  <c r="A609" i="18"/>
  <c r="A610" i="18"/>
  <c r="A611" i="18"/>
  <c r="A612" i="18"/>
  <c r="A613" i="18"/>
  <c r="A614" i="18"/>
  <c r="A615" i="18"/>
  <c r="A616" i="18"/>
  <c r="A617" i="18"/>
  <c r="A618" i="18"/>
  <c r="A619" i="18"/>
  <c r="A620" i="18"/>
  <c r="A621" i="18"/>
  <c r="A622" i="18"/>
  <c r="A623" i="18"/>
  <c r="A624" i="18"/>
  <c r="A625" i="18"/>
  <c r="A626" i="18"/>
  <c r="A627" i="18"/>
  <c r="A628" i="18"/>
  <c r="A629" i="18"/>
  <c r="A630" i="18"/>
  <c r="A631" i="18"/>
  <c r="A632" i="18"/>
  <c r="A633" i="18"/>
  <c r="A634" i="18"/>
  <c r="A635" i="18"/>
  <c r="A636" i="18"/>
  <c r="A637" i="18"/>
  <c r="A638" i="18"/>
  <c r="A639" i="18"/>
  <c r="A640" i="18"/>
  <c r="A641" i="18"/>
  <c r="A642" i="18"/>
  <c r="A643" i="18"/>
  <c r="A644" i="18"/>
  <c r="A645" i="18"/>
  <c r="A646" i="18"/>
  <c r="A647" i="18"/>
  <c r="A648" i="18"/>
  <c r="A649" i="18"/>
  <c r="A650" i="18"/>
  <c r="A651" i="18"/>
  <c r="A652" i="18"/>
  <c r="A653" i="18"/>
  <c r="A654" i="18"/>
  <c r="A655" i="18"/>
  <c r="A656" i="18"/>
  <c r="A657" i="18"/>
  <c r="A658" i="18"/>
  <c r="A659" i="18"/>
  <c r="A660" i="18"/>
  <c r="A661" i="18"/>
  <c r="A662" i="18"/>
  <c r="A663" i="18"/>
  <c r="A664" i="18"/>
  <c r="A665" i="18"/>
  <c r="A666" i="18"/>
  <c r="A667" i="18"/>
  <c r="A668" i="18"/>
  <c r="A669" i="18"/>
  <c r="A670" i="18"/>
  <c r="A671" i="18"/>
  <c r="A672" i="18"/>
  <c r="A673" i="18"/>
  <c r="A674" i="18"/>
  <c r="A675" i="18"/>
  <c r="A676" i="18"/>
  <c r="A677" i="18"/>
  <c r="A678" i="18"/>
  <c r="A679" i="18"/>
  <c r="A680" i="18"/>
  <c r="A681" i="18"/>
  <c r="A682" i="18"/>
  <c r="A683" i="18"/>
  <c r="A684" i="18"/>
  <c r="A685" i="18"/>
  <c r="A686" i="18"/>
  <c r="A687" i="18"/>
  <c r="A688" i="18"/>
  <c r="A689" i="18"/>
  <c r="A690" i="18"/>
  <c r="A691" i="18"/>
  <c r="A692" i="18"/>
  <c r="A693" i="18"/>
  <c r="A694" i="18"/>
  <c r="A695" i="18"/>
  <c r="A696" i="18"/>
  <c r="A697" i="18"/>
  <c r="A698" i="18"/>
  <c r="A699" i="18"/>
  <c r="A700" i="18"/>
  <c r="A701" i="18"/>
  <c r="A702" i="18"/>
  <c r="A703" i="18"/>
  <c r="A704" i="18"/>
  <c r="A705" i="18"/>
  <c r="A706" i="18"/>
  <c r="A707" i="18"/>
  <c r="A708" i="18"/>
  <c r="A709" i="18"/>
  <c r="A710" i="18"/>
  <c r="A711" i="18"/>
  <c r="A712" i="18"/>
  <c r="A713" i="18"/>
  <c r="A714" i="18"/>
  <c r="A715" i="18"/>
  <c r="A716" i="18"/>
  <c r="A717" i="18"/>
  <c r="A718" i="18"/>
  <c r="A719" i="18"/>
  <c r="A720" i="18"/>
  <c r="A721" i="18"/>
  <c r="A722" i="18"/>
  <c r="A723" i="18"/>
  <c r="A724" i="18"/>
  <c r="A725" i="18"/>
  <c r="A726" i="18"/>
  <c r="A727" i="18"/>
  <c r="A728" i="18"/>
  <c r="A729" i="18"/>
  <c r="A730" i="18"/>
  <c r="A731" i="18"/>
  <c r="A732" i="18"/>
  <c r="A733" i="18"/>
  <c r="A734" i="18"/>
  <c r="A735" i="18"/>
  <c r="A736" i="18"/>
  <c r="A737" i="18"/>
  <c r="A738" i="18"/>
  <c r="A739" i="18"/>
  <c r="A740" i="18"/>
  <c r="A741" i="18"/>
  <c r="A742" i="18"/>
  <c r="A743" i="18"/>
  <c r="A744" i="18"/>
  <c r="A745" i="18"/>
  <c r="A746" i="18"/>
  <c r="A747" i="18"/>
  <c r="A748" i="18"/>
  <c r="A749" i="18"/>
  <c r="A750" i="18"/>
  <c r="A751" i="18"/>
  <c r="A752" i="18"/>
  <c r="A753" i="18"/>
  <c r="A754" i="18"/>
  <c r="A755" i="18"/>
  <c r="A756" i="18"/>
  <c r="A757" i="18"/>
  <c r="A758" i="18"/>
  <c r="A759" i="18"/>
  <c r="A760" i="18"/>
  <c r="A761" i="18"/>
  <c r="A762" i="18"/>
  <c r="A763"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89" i="18"/>
  <c r="A790" i="18"/>
  <c r="A791" i="18"/>
  <c r="A792" i="18"/>
  <c r="A793" i="18"/>
  <c r="A794" i="18"/>
  <c r="A795" i="18"/>
  <c r="A796" i="18"/>
  <c r="A797" i="18"/>
  <c r="A798" i="18"/>
  <c r="A799" i="18"/>
  <c r="A800" i="18"/>
  <c r="A801" i="18"/>
  <c r="A802" i="18"/>
  <c r="A803" i="18"/>
  <c r="A804" i="18"/>
  <c r="A805" i="18"/>
  <c r="A806" i="18"/>
  <c r="A807" i="18"/>
  <c r="A808" i="18"/>
  <c r="A809" i="18"/>
  <c r="A810" i="18"/>
  <c r="A811" i="18"/>
  <c r="A812" i="18"/>
  <c r="A813" i="18"/>
  <c r="A814" i="18"/>
  <c r="A815" i="18"/>
  <c r="A816" i="18"/>
  <c r="A817" i="18"/>
  <c r="A818" i="18"/>
  <c r="A819" i="18"/>
  <c r="A820" i="18"/>
  <c r="A821" i="18"/>
  <c r="A822" i="18"/>
  <c r="A823" i="18"/>
  <c r="A824" i="18"/>
  <c r="A825" i="18"/>
  <c r="A826" i="18"/>
  <c r="A827" i="18"/>
  <c r="A828" i="18"/>
  <c r="A829" i="18"/>
  <c r="A830" i="18"/>
  <c r="A831" i="18"/>
  <c r="A832" i="18"/>
  <c r="A833" i="18"/>
  <c r="A834" i="18"/>
  <c r="A835" i="18"/>
  <c r="A836" i="18"/>
  <c r="A837" i="18"/>
  <c r="A838" i="18"/>
  <c r="A839" i="18"/>
  <c r="A840" i="18"/>
  <c r="A841" i="18"/>
  <c r="A842" i="18"/>
  <c r="A843" i="18"/>
  <c r="A844" i="18"/>
  <c r="A845" i="18"/>
  <c r="A846" i="18"/>
  <c r="A847" i="18"/>
  <c r="A848" i="18"/>
  <c r="A849" i="18"/>
  <c r="A850" i="18"/>
  <c r="A851" i="18"/>
  <c r="A852" i="18"/>
  <c r="A853" i="18"/>
  <c r="A854" i="18"/>
  <c r="A855" i="18"/>
  <c r="A856" i="18"/>
  <c r="A857" i="18"/>
  <c r="A858" i="18"/>
  <c r="A859" i="18"/>
  <c r="A860" i="18"/>
  <c r="A861" i="18"/>
  <c r="A862" i="18"/>
  <c r="A863" i="18"/>
  <c r="A864" i="18"/>
  <c r="A865" i="18"/>
  <c r="A866" i="18"/>
  <c r="A867" i="18"/>
  <c r="A868" i="18"/>
  <c r="A869" i="18"/>
  <c r="A870" i="18"/>
  <c r="A871" i="18"/>
  <c r="A872" i="18"/>
  <c r="A873" i="18"/>
  <c r="A874" i="18"/>
  <c r="A875" i="18"/>
  <c r="A876" i="18"/>
  <c r="A877" i="18"/>
  <c r="A878" i="18"/>
  <c r="A879" i="18"/>
  <c r="A880" i="18"/>
  <c r="A881" i="18"/>
  <c r="A882" i="18"/>
  <c r="A883" i="18"/>
  <c r="A884" i="18"/>
  <c r="A885" i="18"/>
  <c r="A886" i="18"/>
  <c r="A887" i="18"/>
  <c r="A888" i="18"/>
  <c r="A889" i="18"/>
  <c r="A890" i="18"/>
  <c r="A891" i="18"/>
  <c r="A892" i="18"/>
  <c r="A893" i="18"/>
  <c r="A894" i="18"/>
  <c r="A895" i="18"/>
  <c r="A896" i="18"/>
  <c r="A897" i="18"/>
  <c r="A898" i="18"/>
  <c r="A899" i="18"/>
  <c r="A900" i="18"/>
  <c r="A901" i="18"/>
  <c r="A902" i="18"/>
  <c r="A903" i="18"/>
  <c r="A904" i="18"/>
  <c r="A905" i="18"/>
  <c r="A906" i="18"/>
  <c r="A907" i="18"/>
  <c r="A908" i="18"/>
  <c r="A909" i="18"/>
  <c r="A910" i="18"/>
  <c r="A911" i="18"/>
  <c r="A912" i="18"/>
  <c r="A913" i="18"/>
  <c r="A914" i="18"/>
  <c r="A915" i="18"/>
  <c r="A916" i="18"/>
  <c r="A917" i="18"/>
  <c r="A918" i="18"/>
  <c r="A919" i="18"/>
  <c r="A920" i="18"/>
  <c r="A921" i="18"/>
  <c r="A922" i="18"/>
  <c r="A923" i="18"/>
  <c r="A924" i="18"/>
  <c r="A925" i="18"/>
  <c r="A926" i="18"/>
  <c r="A927" i="18"/>
  <c r="A928" i="18"/>
  <c r="A929" i="18"/>
  <c r="A930" i="18"/>
  <c r="A931" i="18"/>
  <c r="A932" i="18"/>
  <c r="A933" i="18"/>
  <c r="A934" i="18"/>
  <c r="A935" i="18"/>
  <c r="A936" i="18"/>
  <c r="A937" i="18"/>
  <c r="A938" i="18"/>
  <c r="A939" i="18"/>
  <c r="A940" i="18"/>
  <c r="A941" i="18"/>
  <c r="A942" i="18"/>
  <c r="A943" i="18"/>
  <c r="A944" i="18"/>
  <c r="A945" i="18"/>
  <c r="A946" i="18"/>
  <c r="A947" i="18"/>
  <c r="A948" i="18"/>
  <c r="A949" i="18"/>
  <c r="A950" i="18"/>
  <c r="A951" i="18"/>
  <c r="A952" i="18"/>
  <c r="A953" i="18"/>
  <c r="A954" i="18"/>
  <c r="A955" i="18"/>
  <c r="A956" i="18"/>
  <c r="A957" i="18"/>
  <c r="A958" i="18"/>
  <c r="A959" i="18"/>
  <c r="A960" i="18"/>
  <c r="A961" i="18"/>
  <c r="A962" i="18"/>
  <c r="A963" i="18"/>
  <c r="A964" i="18"/>
  <c r="A965" i="18"/>
  <c r="A966" i="18"/>
  <c r="A967" i="18"/>
  <c r="A968" i="18"/>
  <c r="A969" i="18"/>
  <c r="A970" i="18"/>
  <c r="A971" i="18"/>
  <c r="A972" i="18"/>
  <c r="A973" i="18"/>
  <c r="A974" i="18"/>
  <c r="A975" i="18"/>
  <c r="A976" i="18"/>
  <c r="A977" i="18"/>
  <c r="A978" i="18"/>
  <c r="A979" i="18"/>
  <c r="A980" i="18"/>
  <c r="A981" i="18"/>
  <c r="A982" i="18"/>
  <c r="A983" i="18"/>
  <c r="A984" i="18"/>
  <c r="A985" i="18"/>
  <c r="A986" i="18"/>
  <c r="A987" i="18"/>
  <c r="A988" i="18"/>
  <c r="A989" i="18"/>
  <c r="A990" i="18"/>
  <c r="A991" i="18"/>
  <c r="A992" i="18"/>
  <c r="A993" i="18"/>
  <c r="A994" i="18"/>
  <c r="A995" i="18"/>
  <c r="A996" i="18"/>
  <c r="A997" i="18"/>
  <c r="A998" i="18"/>
  <c r="A999" i="18"/>
  <c r="A1000" i="18"/>
  <c r="A1001" i="18"/>
  <c r="A1002" i="18"/>
  <c r="A1003" i="18"/>
  <c r="A1004" i="18"/>
  <c r="A1005" i="18"/>
  <c r="A1006" i="18"/>
  <c r="A1007" i="18"/>
  <c r="A1008" i="18"/>
  <c r="A1009" i="18"/>
  <c r="A1010" i="18"/>
  <c r="A1011" i="18"/>
  <c r="A1012" i="18"/>
  <c r="A1013" i="18"/>
  <c r="A1014" i="18"/>
  <c r="A1015" i="18"/>
  <c r="A1016" i="18"/>
  <c r="A1017" i="18"/>
  <c r="A1018" i="18"/>
  <c r="A1019" i="18"/>
  <c r="A1020" i="18"/>
  <c r="A1021" i="18"/>
  <c r="A1022" i="18"/>
  <c r="A1023" i="18"/>
  <c r="A1024" i="18"/>
  <c r="A1025" i="18"/>
  <c r="A1026" i="18"/>
  <c r="A1027" i="18"/>
  <c r="A1028" i="18"/>
  <c r="A1029" i="18"/>
  <c r="A1030" i="18"/>
  <c r="A1031" i="18"/>
  <c r="A1032" i="18"/>
  <c r="A1033" i="18"/>
  <c r="A1034" i="18"/>
  <c r="A1035" i="18"/>
  <c r="A1036" i="18"/>
  <c r="A1037" i="18"/>
  <c r="A1038" i="18"/>
  <c r="A1039" i="18"/>
  <c r="A1040" i="18"/>
  <c r="A1041" i="18"/>
  <c r="A1042" i="18"/>
  <c r="A1043" i="18"/>
  <c r="A1044" i="18"/>
  <c r="A1045" i="18"/>
  <c r="A1046" i="18"/>
  <c r="A1047" i="18"/>
  <c r="A1048" i="18"/>
  <c r="A1049" i="18"/>
  <c r="A1050" i="18"/>
  <c r="A1051" i="18"/>
  <c r="A1052" i="18"/>
  <c r="A1053" i="18"/>
  <c r="A1054" i="18"/>
  <c r="A1055" i="18"/>
  <c r="A1056" i="18"/>
  <c r="A1057" i="18"/>
  <c r="A1058" i="18"/>
  <c r="A1059" i="18"/>
  <c r="A1060" i="18"/>
  <c r="A1061" i="18"/>
  <c r="A1062" i="18"/>
  <c r="A1063" i="18"/>
  <c r="A1064" i="18"/>
  <c r="A1065" i="18"/>
  <c r="A1066" i="18"/>
  <c r="A1067" i="18"/>
  <c r="A1068" i="18"/>
  <c r="A1069" i="18"/>
  <c r="A1070" i="18"/>
  <c r="A1071" i="18"/>
  <c r="A1072" i="18"/>
  <c r="A1073" i="18"/>
  <c r="A1074" i="18"/>
  <c r="A1075" i="18"/>
  <c r="A1076" i="18"/>
  <c r="A1077" i="18"/>
  <c r="A1078" i="18"/>
  <c r="A1079" i="18"/>
  <c r="A1080" i="18"/>
  <c r="A1081" i="18"/>
  <c r="A1082" i="18"/>
  <c r="A1083" i="18"/>
  <c r="A1084" i="18"/>
  <c r="A1085" i="18"/>
  <c r="A1086" i="18"/>
  <c r="A1087" i="18"/>
  <c r="A1088" i="18"/>
  <c r="A1089" i="18"/>
  <c r="A1090" i="18"/>
  <c r="A1091" i="18"/>
  <c r="A1092" i="18"/>
  <c r="A1093" i="18"/>
  <c r="A1094" i="18"/>
  <c r="A1095" i="18"/>
  <c r="A1096" i="18"/>
  <c r="A1097" i="18"/>
  <c r="A1098" i="18"/>
  <c r="A1099" i="18"/>
  <c r="A1100" i="18"/>
  <c r="A1101" i="18"/>
  <c r="A1102" i="18"/>
  <c r="A1103" i="18"/>
  <c r="A1104" i="18"/>
  <c r="A1105" i="18"/>
  <c r="A1106" i="18"/>
  <c r="A1107" i="18"/>
  <c r="A1108" i="18"/>
  <c r="A1109" i="18"/>
  <c r="A1110" i="18"/>
  <c r="A1111" i="18"/>
  <c r="A1112" i="18"/>
  <c r="A1113" i="18"/>
  <c r="A1114" i="18"/>
  <c r="A1115" i="18"/>
  <c r="A1116" i="18"/>
  <c r="A1117" i="18"/>
  <c r="A1118" i="18"/>
  <c r="A1119" i="18"/>
  <c r="A1120" i="18"/>
  <c r="A1121" i="18"/>
  <c r="A1122" i="18"/>
  <c r="A1123" i="18"/>
  <c r="A1124" i="18"/>
  <c r="A1125" i="18"/>
  <c r="A1126" i="18"/>
  <c r="A1127" i="18"/>
  <c r="A1128" i="18"/>
  <c r="A1129" i="18"/>
  <c r="A1130" i="18"/>
  <c r="A1131" i="18"/>
  <c r="A1132" i="18"/>
  <c r="A1133" i="18"/>
  <c r="A1134" i="18"/>
  <c r="A1135" i="18"/>
  <c r="A1136" i="18"/>
  <c r="A1137" i="18"/>
  <c r="A1138" i="18"/>
  <c r="A1139" i="18"/>
  <c r="A1140" i="18"/>
  <c r="A1141" i="18"/>
  <c r="A1142" i="18"/>
  <c r="A1143" i="18"/>
  <c r="A1144" i="18"/>
  <c r="A1145" i="18"/>
  <c r="A1146" i="18"/>
  <c r="A1147" i="18"/>
  <c r="A1148" i="18"/>
  <c r="A1149" i="18"/>
  <c r="A1150" i="18"/>
  <c r="A1151" i="18"/>
  <c r="A1152" i="18"/>
  <c r="A1153" i="18"/>
  <c r="A1154" i="18"/>
  <c r="A1155" i="18"/>
  <c r="A1156" i="18"/>
  <c r="A1157" i="18"/>
  <c r="A1158" i="18"/>
  <c r="D32" i="18"/>
  <c r="C32" i="18"/>
  <c r="B32" i="18"/>
  <c r="D21" i="18"/>
  <c r="D19" i="18"/>
  <c r="D18" i="18"/>
  <c r="D17" i="18"/>
  <c r="D16" i="18"/>
  <c r="D15" i="18"/>
  <c r="D9" i="18"/>
  <c r="I32" i="18"/>
  <c r="D8" i="18"/>
  <c r="H32" i="18"/>
  <c r="D7" i="18"/>
  <c r="G32" i="18"/>
  <c r="D6" i="18"/>
  <c r="B2" i="18"/>
  <c r="B1" i="18"/>
  <c r="T32" i="18"/>
  <c r="E32" i="18"/>
  <c r="S32" i="18"/>
  <c r="D12" i="18"/>
  <c r="N32" i="18"/>
  <c r="J32" i="18"/>
  <c r="D20" i="18"/>
  <c r="D2" i="18"/>
  <c r="D1" i="18"/>
  <c r="D4" i="18"/>
  <c r="D3" i="18"/>
  <c r="D22" i="18"/>
  <c r="O32" i="18"/>
  <c r="K32" i="18"/>
  <c r="D14" i="18"/>
  <c r="D11" i="18"/>
  <c r="D10" i="18"/>
  <c r="D19" i="13"/>
  <c r="G5" i="13"/>
  <c r="B11" i="13"/>
  <c r="L32" i="18"/>
  <c r="I6" i="18"/>
  <c r="G4" i="13"/>
  <c r="B10" i="13"/>
  <c r="P32" i="18"/>
  <c r="M32" i="18"/>
  <c r="B32" i="13"/>
  <c r="Q32" i="18"/>
  <c r="R32" i="18"/>
  <c r="X32" i="18"/>
  <c r="W32" i="18"/>
  <c r="V32" i="18"/>
  <c r="U32" i="18"/>
  <c r="I5" i="13"/>
  <c r="D13" i="13"/>
  <c r="Z32" i="18"/>
  <c r="AC32" i="18"/>
  <c r="C33" i="18"/>
  <c r="Y32" i="18"/>
  <c r="AB32" i="18"/>
  <c r="AA32" i="18"/>
  <c r="AD32" i="18"/>
  <c r="I33" i="18"/>
  <c r="I6" i="13"/>
  <c r="B2" i="13"/>
  <c r="D14" i="13"/>
  <c r="B1" i="13"/>
  <c r="H33" i="18"/>
  <c r="D33" i="18"/>
  <c r="T33" i="18"/>
  <c r="G33" i="18"/>
  <c r="B33" i="18"/>
  <c r="A33" i="13"/>
  <c r="A34" i="13"/>
  <c r="D32" i="13"/>
  <c r="C32" i="13"/>
  <c r="D21" i="13"/>
  <c r="D18" i="13"/>
  <c r="D17" i="13"/>
  <c r="D16" i="13"/>
  <c r="D15" i="13"/>
  <c r="D20" i="13"/>
  <c r="D9" i="13"/>
  <c r="I32" i="13"/>
  <c r="D8" i="13"/>
  <c r="D7" i="13"/>
  <c r="G32" i="13"/>
  <c r="D6" i="13"/>
  <c r="S33" i="18"/>
  <c r="E33" i="18"/>
  <c r="J33" i="18"/>
  <c r="L33" i="18"/>
  <c r="F33" i="18"/>
  <c r="N33" i="18"/>
  <c r="S32" i="13"/>
  <c r="A35" i="13"/>
  <c r="T32" i="13"/>
  <c r="H32" i="13"/>
  <c r="D11" i="13"/>
  <c r="D2" i="13"/>
  <c r="D1" i="13"/>
  <c r="D4" i="13"/>
  <c r="D3" i="13"/>
  <c r="D12" i="13"/>
  <c r="D10" i="13"/>
  <c r="E32" i="13"/>
  <c r="M33" i="18"/>
  <c r="P33" i="18"/>
  <c r="O33" i="18"/>
  <c r="K33" i="18"/>
  <c r="A36" i="13"/>
  <c r="J32" i="13"/>
  <c r="N32" i="13"/>
  <c r="D22" i="13"/>
  <c r="Q33" i="18"/>
  <c r="R33" i="18"/>
  <c r="X33" i="18"/>
  <c r="O32" i="13"/>
  <c r="K32" i="13"/>
  <c r="W33" i="18"/>
  <c r="V33" i="18"/>
  <c r="U33" i="18"/>
  <c r="L32" i="13"/>
  <c r="A37" i="13"/>
  <c r="Y33" i="18"/>
  <c r="AB33" i="18"/>
  <c r="AA33" i="18"/>
  <c r="AD33" i="18"/>
  <c r="Z33" i="18"/>
  <c r="AC33" i="18"/>
  <c r="P32" i="13"/>
  <c r="M32" i="13"/>
  <c r="A38" i="13"/>
  <c r="Q32" i="13"/>
  <c r="R32" i="13"/>
  <c r="X32" i="13"/>
  <c r="B34" i="18"/>
  <c r="G34" i="18"/>
  <c r="H34" i="18"/>
  <c r="C34" i="18"/>
  <c r="I34" i="18"/>
  <c r="D34" i="18"/>
  <c r="U32" i="13"/>
  <c r="A39" i="13"/>
  <c r="AA32" i="13"/>
  <c r="Y32" i="13"/>
  <c r="AB32" i="13"/>
  <c r="G33" i="13"/>
  <c r="Z32" i="13"/>
  <c r="F34" i="18"/>
  <c r="T34" i="18"/>
  <c r="S34" i="18"/>
  <c r="N34" i="18"/>
  <c r="J34" i="18"/>
  <c r="L34" i="18"/>
  <c r="E34" i="18"/>
  <c r="A40" i="13"/>
  <c r="W32" i="13"/>
  <c r="V32" i="13"/>
  <c r="M34" i="18"/>
  <c r="P34" i="18"/>
  <c r="O34" i="18"/>
  <c r="K34" i="18"/>
  <c r="B33" i="13"/>
  <c r="AC32" i="13"/>
  <c r="C33" i="13"/>
  <c r="A41" i="13"/>
  <c r="AD32" i="13"/>
  <c r="I33" i="13"/>
  <c r="Q34" i="18"/>
  <c r="R34" i="18"/>
  <c r="X34" i="18"/>
  <c r="W34" i="18"/>
  <c r="V34" i="18"/>
  <c r="U34" i="18"/>
  <c r="E33" i="13"/>
  <c r="H33" i="13"/>
  <c r="F33" i="13"/>
  <c r="A42" i="13"/>
  <c r="D33" i="13"/>
  <c r="Z34" i="18"/>
  <c r="AC34" i="18"/>
  <c r="AA34" i="18"/>
  <c r="AD34" i="18"/>
  <c r="Y34" i="18"/>
  <c r="AB34" i="18"/>
  <c r="S33" i="13"/>
  <c r="N33" i="13"/>
  <c r="J33" i="13"/>
  <c r="A43" i="13"/>
  <c r="T33" i="13"/>
  <c r="D35" i="18"/>
  <c r="I35" i="18"/>
  <c r="C35" i="18"/>
  <c r="H35" i="18"/>
  <c r="G35" i="18"/>
  <c r="B35" i="18"/>
  <c r="O33" i="13"/>
  <c r="K33" i="13"/>
  <c r="L33" i="13"/>
  <c r="A44" i="13"/>
  <c r="F35" i="18"/>
  <c r="E35" i="18"/>
  <c r="J35" i="18"/>
  <c r="L35" i="18"/>
  <c r="N35" i="18"/>
  <c r="T35" i="18"/>
  <c r="S35" i="18"/>
  <c r="P33" i="13"/>
  <c r="U33" i="13"/>
  <c r="M33" i="13"/>
  <c r="A45" i="13"/>
  <c r="Q33" i="13"/>
  <c r="R33" i="13"/>
  <c r="X33" i="13"/>
  <c r="W33" i="13"/>
  <c r="O35" i="18"/>
  <c r="K35" i="18"/>
  <c r="M35" i="18"/>
  <c r="P35" i="18"/>
  <c r="V33" i="13"/>
  <c r="A46" i="13"/>
  <c r="AA33" i="13"/>
  <c r="AD33" i="13"/>
  <c r="I34" i="13"/>
  <c r="Z33" i="13"/>
  <c r="AC33" i="13"/>
  <c r="H34" i="13"/>
  <c r="Y33" i="13"/>
  <c r="AB33" i="13"/>
  <c r="G34" i="13"/>
  <c r="Q35" i="18"/>
  <c r="R35" i="18"/>
  <c r="X35" i="18"/>
  <c r="V35" i="18"/>
  <c r="W35" i="18"/>
  <c r="U35" i="18"/>
  <c r="A47" i="13"/>
  <c r="B34" i="13"/>
  <c r="AA35" i="18"/>
  <c r="AD35" i="18"/>
  <c r="Z35" i="18"/>
  <c r="AC35" i="18"/>
  <c r="Y35" i="18"/>
  <c r="AB35" i="18"/>
  <c r="D34" i="13"/>
  <c r="N34" i="13"/>
  <c r="J34" i="13"/>
  <c r="K34" i="13"/>
  <c r="C34" i="13"/>
  <c r="A48" i="13"/>
  <c r="L34" i="13"/>
  <c r="M34" i="13"/>
  <c r="X34" i="13"/>
  <c r="F34" i="13"/>
  <c r="T34" i="13"/>
  <c r="O34" i="13"/>
  <c r="S34" i="13"/>
  <c r="E34" i="13"/>
  <c r="H36" i="18"/>
  <c r="C36" i="18"/>
  <c r="I36" i="18"/>
  <c r="D36" i="18"/>
  <c r="B36" i="18"/>
  <c r="G36" i="18"/>
  <c r="A49" i="13"/>
  <c r="P34" i="13"/>
  <c r="W34" i="13"/>
  <c r="Q34" i="13"/>
  <c r="R34" i="13"/>
  <c r="Y34" i="13"/>
  <c r="T36" i="18"/>
  <c r="S36" i="18"/>
  <c r="N36" i="18"/>
  <c r="J36" i="18"/>
  <c r="L36" i="18"/>
  <c r="F36" i="18"/>
  <c r="E36" i="18"/>
  <c r="A50" i="13"/>
  <c r="U34" i="13"/>
  <c r="V34" i="13"/>
  <c r="AA34" i="13"/>
  <c r="AD34" i="13"/>
  <c r="D35" i="13"/>
  <c r="S35" i="13"/>
  <c r="Z34" i="13"/>
  <c r="M36" i="18"/>
  <c r="P36" i="18"/>
  <c r="O36" i="18"/>
  <c r="K36" i="18"/>
  <c r="AB34" i="13"/>
  <c r="G35" i="13"/>
  <c r="A51" i="13"/>
  <c r="AC34" i="13"/>
  <c r="H35" i="13"/>
  <c r="T35" i="13"/>
  <c r="I35" i="13"/>
  <c r="N35" i="13"/>
  <c r="Q36" i="18"/>
  <c r="R36" i="18"/>
  <c r="X36" i="18"/>
  <c r="C35" i="13"/>
  <c r="W36" i="18"/>
  <c r="V36" i="18"/>
  <c r="U36" i="18"/>
  <c r="B35" i="13"/>
  <c r="A52" i="13"/>
  <c r="J35" i="13"/>
  <c r="K35" i="13"/>
  <c r="F35" i="13"/>
  <c r="Z36" i="18"/>
  <c r="AC36" i="18"/>
  <c r="Y36" i="18"/>
  <c r="AB36" i="18"/>
  <c r="G37" i="18"/>
  <c r="AA36" i="18"/>
  <c r="AD36" i="18"/>
  <c r="O35" i="13"/>
  <c r="E35" i="13"/>
  <c r="A53" i="13"/>
  <c r="L35" i="13"/>
  <c r="M35" i="13"/>
  <c r="B37" i="18"/>
  <c r="D37" i="18"/>
  <c r="I37" i="18"/>
  <c r="H37" i="18"/>
  <c r="C37" i="18"/>
  <c r="A54" i="13"/>
  <c r="P35" i="13"/>
  <c r="W35" i="13"/>
  <c r="E37" i="18"/>
  <c r="Q35" i="13"/>
  <c r="R35" i="13"/>
  <c r="X35" i="13"/>
  <c r="J37" i="18"/>
  <c r="O37" i="18"/>
  <c r="F37" i="18"/>
  <c r="N37" i="18"/>
  <c r="T37" i="18"/>
  <c r="S37" i="18"/>
  <c r="U35" i="13"/>
  <c r="A55" i="13"/>
  <c r="V35" i="13"/>
  <c r="Z35" i="13"/>
  <c r="AC35" i="13"/>
  <c r="H36" i="13"/>
  <c r="Y35" i="13"/>
  <c r="AB35" i="13"/>
  <c r="B36" i="13"/>
  <c r="AA35" i="13"/>
  <c r="AD35" i="13"/>
  <c r="I36" i="13"/>
  <c r="L37" i="18"/>
  <c r="M37" i="18"/>
  <c r="K37" i="18"/>
  <c r="A56" i="13"/>
  <c r="D36" i="13"/>
  <c r="S36" i="13"/>
  <c r="Q37" i="18"/>
  <c r="R37" i="18"/>
  <c r="X37" i="18"/>
  <c r="P37" i="18"/>
  <c r="W37" i="18"/>
  <c r="C36" i="13"/>
  <c r="F36" i="13"/>
  <c r="G36" i="13"/>
  <c r="A57" i="13"/>
  <c r="T36" i="13"/>
  <c r="V37" i="18"/>
  <c r="U37" i="18"/>
  <c r="Y37" i="18"/>
  <c r="AB37" i="18"/>
  <c r="AA37" i="18"/>
  <c r="AD37" i="18"/>
  <c r="Z37" i="18"/>
  <c r="E36" i="13"/>
  <c r="N36" i="13"/>
  <c r="J36" i="13"/>
  <c r="A58" i="13"/>
  <c r="AC37" i="18"/>
  <c r="C38" i="18"/>
  <c r="I38" i="18"/>
  <c r="D38" i="18"/>
  <c r="B38" i="18"/>
  <c r="G38" i="18"/>
  <c r="O36" i="13"/>
  <c r="K36" i="13"/>
  <c r="L36" i="13"/>
  <c r="A59" i="13"/>
  <c r="H38" i="18"/>
  <c r="J38" i="18"/>
  <c r="L38" i="18"/>
  <c r="E38" i="18"/>
  <c r="F38" i="18"/>
  <c r="S38" i="18"/>
  <c r="N38" i="18"/>
  <c r="T38" i="18"/>
  <c r="P36" i="13"/>
  <c r="W36" i="13"/>
  <c r="M36" i="13"/>
  <c r="A60" i="13"/>
  <c r="Q36" i="13"/>
  <c r="R36" i="13"/>
  <c r="X36" i="13"/>
  <c r="P38" i="18"/>
  <c r="M38" i="18"/>
  <c r="O38" i="18"/>
  <c r="K38" i="18"/>
  <c r="U36" i="13"/>
  <c r="V36" i="13"/>
  <c r="A61" i="13"/>
  <c r="Y36" i="13"/>
  <c r="AB36" i="13"/>
  <c r="G37" i="13"/>
  <c r="Z36" i="13"/>
  <c r="AC36" i="13"/>
  <c r="C37" i="13"/>
  <c r="AA36" i="13"/>
  <c r="AD36" i="13"/>
  <c r="D37" i="13"/>
  <c r="T37" i="13"/>
  <c r="Q38" i="18"/>
  <c r="R38" i="18"/>
  <c r="X38" i="18"/>
  <c r="V38" i="18"/>
  <c r="W38" i="18"/>
  <c r="U38" i="18"/>
  <c r="A62" i="13"/>
  <c r="I37" i="13"/>
  <c r="S37" i="13"/>
  <c r="Z38" i="18"/>
  <c r="AC38" i="18"/>
  <c r="Y38" i="18"/>
  <c r="AB38" i="18"/>
  <c r="G39" i="18"/>
  <c r="AA38" i="18"/>
  <c r="AD38" i="18"/>
  <c r="H37" i="13"/>
  <c r="N37" i="13"/>
  <c r="B37" i="13"/>
  <c r="F37" i="13"/>
  <c r="A63" i="13"/>
  <c r="B39" i="18"/>
  <c r="J37" i="13"/>
  <c r="L37" i="13"/>
  <c r="P37" i="13"/>
  <c r="W37" i="13"/>
  <c r="E37" i="13"/>
  <c r="D39" i="18"/>
  <c r="I39" i="18"/>
  <c r="C39" i="18"/>
  <c r="H39" i="18"/>
  <c r="A64" i="13"/>
  <c r="E39" i="18"/>
  <c r="M37" i="13"/>
  <c r="K37" i="13"/>
  <c r="O37" i="13"/>
  <c r="J39" i="18"/>
  <c r="O39" i="18"/>
  <c r="F39" i="18"/>
  <c r="N39" i="18"/>
  <c r="T39" i="18"/>
  <c r="S39" i="18"/>
  <c r="V37" i="13"/>
  <c r="U37" i="13"/>
  <c r="A65" i="13"/>
  <c r="Q37" i="13"/>
  <c r="R37" i="13"/>
  <c r="X37" i="13"/>
  <c r="L39" i="18"/>
  <c r="P39" i="18"/>
  <c r="K39" i="18"/>
  <c r="A66" i="13"/>
  <c r="Z37" i="13"/>
  <c r="AC37" i="13"/>
  <c r="C38" i="13"/>
  <c r="Y37" i="13"/>
  <c r="AB37" i="13"/>
  <c r="G38" i="13"/>
  <c r="AA37" i="13"/>
  <c r="AD37" i="13"/>
  <c r="D38" i="13"/>
  <c r="T38" i="13"/>
  <c r="M39" i="18"/>
  <c r="W39" i="18"/>
  <c r="V39" i="18"/>
  <c r="U39" i="18"/>
  <c r="A67" i="13"/>
  <c r="H38" i="13"/>
  <c r="B38" i="13"/>
  <c r="F38" i="13"/>
  <c r="Q39" i="18"/>
  <c r="R39" i="18"/>
  <c r="X39" i="18"/>
  <c r="I38" i="13"/>
  <c r="N38" i="13"/>
  <c r="S38" i="13"/>
  <c r="A68" i="13"/>
  <c r="E38" i="13"/>
  <c r="J38" i="13"/>
  <c r="O38" i="13"/>
  <c r="AA39" i="18"/>
  <c r="AD39" i="18"/>
  <c r="I40" i="18"/>
  <c r="Y39" i="18"/>
  <c r="AB39" i="18"/>
  <c r="B40" i="18"/>
  <c r="Z39" i="18"/>
  <c r="AC39" i="18"/>
  <c r="L38" i="13"/>
  <c r="P38" i="13"/>
  <c r="W38" i="13"/>
  <c r="A69" i="13"/>
  <c r="D40" i="18"/>
  <c r="T40" i="18"/>
  <c r="G40" i="18"/>
  <c r="M38" i="13"/>
  <c r="X38" i="13"/>
  <c r="K38" i="13"/>
  <c r="H40" i="18"/>
  <c r="C40" i="18"/>
  <c r="F40" i="18"/>
  <c r="A70" i="13"/>
  <c r="U38" i="13"/>
  <c r="V38" i="13"/>
  <c r="S40" i="18"/>
  <c r="E40" i="18"/>
  <c r="J40" i="18"/>
  <c r="O40" i="18"/>
  <c r="N40" i="18"/>
  <c r="Q38" i="13"/>
  <c r="R38" i="13"/>
  <c r="Y38" i="13"/>
  <c r="AB38" i="13"/>
  <c r="A71" i="13"/>
  <c r="L40" i="18"/>
  <c r="P40" i="18"/>
  <c r="K40" i="18"/>
  <c r="Z38" i="13"/>
  <c r="AC38" i="13"/>
  <c r="H39" i="13"/>
  <c r="AA38" i="13"/>
  <c r="AD38" i="13"/>
  <c r="A72" i="13"/>
  <c r="G39" i="13"/>
  <c r="B39" i="13"/>
  <c r="M40" i="18"/>
  <c r="X40" i="18"/>
  <c r="C39" i="13"/>
  <c r="E39" i="13"/>
  <c r="D39" i="13"/>
  <c r="I39" i="13"/>
  <c r="J39" i="13"/>
  <c r="W40" i="18"/>
  <c r="V40" i="18"/>
  <c r="U40" i="18"/>
  <c r="A73" i="13"/>
  <c r="Q40" i="18"/>
  <c r="R40" i="18"/>
  <c r="F39" i="13"/>
  <c r="N39" i="13"/>
  <c r="S39" i="13"/>
  <c r="T39" i="13"/>
  <c r="Y40" i="18"/>
  <c r="AB40" i="18"/>
  <c r="B41" i="18"/>
  <c r="AA40" i="18"/>
  <c r="AD40" i="18"/>
  <c r="Z40" i="18"/>
  <c r="AC40" i="18"/>
  <c r="O39" i="13"/>
  <c r="K39" i="13"/>
  <c r="L39" i="13"/>
  <c r="A74" i="13"/>
  <c r="G41" i="18"/>
  <c r="I41" i="18"/>
  <c r="D41" i="18"/>
  <c r="C41" i="18"/>
  <c r="H41" i="18"/>
  <c r="P39" i="13"/>
  <c r="M39" i="13"/>
  <c r="A75" i="13"/>
  <c r="Q39" i="13"/>
  <c r="R39" i="13"/>
  <c r="X39" i="13"/>
  <c r="J41" i="18"/>
  <c r="O41" i="18"/>
  <c r="F41" i="18"/>
  <c r="T41" i="18"/>
  <c r="S41" i="18"/>
  <c r="N41" i="18"/>
  <c r="E41" i="18"/>
  <c r="A76" i="13"/>
  <c r="W39" i="13"/>
  <c r="V39" i="13"/>
  <c r="U39" i="13"/>
  <c r="Y39" i="13"/>
  <c r="AB39" i="13"/>
  <c r="AA39" i="13"/>
  <c r="AD39" i="13"/>
  <c r="D40" i="13"/>
  <c r="Z39" i="13"/>
  <c r="AC39" i="13"/>
  <c r="C40" i="13"/>
  <c r="L41" i="18"/>
  <c r="M41" i="18"/>
  <c r="K41" i="18"/>
  <c r="A77" i="13"/>
  <c r="Q41" i="18"/>
  <c r="R41" i="18"/>
  <c r="X41" i="18"/>
  <c r="P41" i="18"/>
  <c r="W41" i="18"/>
  <c r="H40" i="13"/>
  <c r="I40" i="13"/>
  <c r="A78" i="13"/>
  <c r="S40" i="13"/>
  <c r="T40" i="13"/>
  <c r="G40" i="13"/>
  <c r="B40" i="13"/>
  <c r="E40" i="13"/>
  <c r="Y41" i="18"/>
  <c r="AA41" i="18"/>
  <c r="AD41" i="18"/>
  <c r="Z41" i="18"/>
  <c r="U41" i="18"/>
  <c r="V41" i="18"/>
  <c r="N40" i="13"/>
  <c r="J40" i="13"/>
  <c r="A79" i="13"/>
  <c r="F40" i="13"/>
  <c r="AB41" i="18"/>
  <c r="B42" i="18"/>
  <c r="AC41" i="18"/>
  <c r="C42" i="18"/>
  <c r="I42" i="18"/>
  <c r="D42" i="18"/>
  <c r="G42" i="18"/>
  <c r="O40" i="13"/>
  <c r="K40" i="13"/>
  <c r="L40" i="13"/>
  <c r="A80" i="13"/>
  <c r="F42" i="18"/>
  <c r="H42" i="18"/>
  <c r="J42" i="18"/>
  <c r="L42" i="18"/>
  <c r="E42" i="18"/>
  <c r="T42" i="18"/>
  <c r="S42" i="18"/>
  <c r="N42" i="18"/>
  <c r="P40" i="13"/>
  <c r="U40" i="13"/>
  <c r="M40" i="13"/>
  <c r="A81" i="13"/>
  <c r="Q40" i="13"/>
  <c r="R40" i="13"/>
  <c r="X40" i="13"/>
  <c r="M42" i="18"/>
  <c r="P42" i="18"/>
  <c r="O42" i="18"/>
  <c r="K42" i="18"/>
  <c r="W40" i="13"/>
  <c r="V40" i="13"/>
  <c r="A82" i="13"/>
  <c r="Y40" i="13"/>
  <c r="AB40" i="13"/>
  <c r="G41" i="13"/>
  <c r="Z40" i="13"/>
  <c r="AC40" i="13"/>
  <c r="C41" i="13"/>
  <c r="AA40" i="13"/>
  <c r="AD40" i="13"/>
  <c r="I41" i="13"/>
  <c r="Q42" i="18"/>
  <c r="R42" i="18"/>
  <c r="X42" i="18"/>
  <c r="W42" i="18"/>
  <c r="V42" i="18"/>
  <c r="U42" i="18"/>
  <c r="A83" i="13"/>
  <c r="B41" i="13"/>
  <c r="E41" i="13"/>
  <c r="Z42" i="18"/>
  <c r="AC42" i="18"/>
  <c r="AA42" i="18"/>
  <c r="AD42" i="18"/>
  <c r="Y42" i="18"/>
  <c r="AB42" i="18"/>
  <c r="D41" i="13"/>
  <c r="S41" i="13"/>
  <c r="H41" i="13"/>
  <c r="A84" i="13"/>
  <c r="F41" i="13"/>
  <c r="G43" i="18"/>
  <c r="B43" i="18"/>
  <c r="T41" i="13"/>
  <c r="I43" i="18"/>
  <c r="D43" i="18"/>
  <c r="H43" i="18"/>
  <c r="C43" i="18"/>
  <c r="N41" i="13"/>
  <c r="J41" i="13"/>
  <c r="A85" i="13"/>
  <c r="J43" i="18"/>
  <c r="O43" i="18"/>
  <c r="N43" i="18"/>
  <c r="T43" i="18"/>
  <c r="S43" i="18"/>
  <c r="F43" i="18"/>
  <c r="L43" i="18"/>
  <c r="E43" i="18"/>
  <c r="O41" i="13"/>
  <c r="K41" i="13"/>
  <c r="L41" i="13"/>
  <c r="A86" i="13"/>
  <c r="K43" i="18"/>
  <c r="M43" i="18"/>
  <c r="P43" i="18"/>
  <c r="P41" i="13"/>
  <c r="V41" i="13"/>
  <c r="M41" i="13"/>
  <c r="A87" i="13"/>
  <c r="Q43" i="18"/>
  <c r="R43" i="18"/>
  <c r="X43" i="18"/>
  <c r="Q41" i="13"/>
  <c r="R41" i="13"/>
  <c r="X41" i="13"/>
  <c r="U41" i="13"/>
  <c r="W43" i="18"/>
  <c r="V43" i="18"/>
  <c r="U43" i="18"/>
  <c r="W41" i="13"/>
  <c r="A88" i="13"/>
  <c r="Y41" i="13"/>
  <c r="AB41" i="13"/>
  <c r="G42" i="13"/>
  <c r="AA43" i="18"/>
  <c r="AD43" i="18"/>
  <c r="Z43" i="18"/>
  <c r="AC43" i="18"/>
  <c r="C44" i="18"/>
  <c r="Y43" i="18"/>
  <c r="AB43" i="18"/>
  <c r="B44" i="18"/>
  <c r="Z41" i="13"/>
  <c r="AC41" i="13"/>
  <c r="C42" i="13"/>
  <c r="AA41" i="13"/>
  <c r="AD41" i="13"/>
  <c r="I42" i="13"/>
  <c r="A89" i="13"/>
  <c r="H42" i="13"/>
  <c r="J42" i="13"/>
  <c r="L42" i="13"/>
  <c r="B42" i="13"/>
  <c r="F42" i="13"/>
  <c r="D42" i="13"/>
  <c r="T42" i="13"/>
  <c r="H44" i="18"/>
  <c r="G44" i="18"/>
  <c r="F44" i="18"/>
  <c r="I44" i="18"/>
  <c r="D44" i="18"/>
  <c r="E44" i="18"/>
  <c r="A90" i="13"/>
  <c r="E42" i="13"/>
  <c r="S42" i="13"/>
  <c r="N42" i="13"/>
  <c r="P42" i="13"/>
  <c r="W42" i="13"/>
  <c r="J44" i="18"/>
  <c r="L44" i="18"/>
  <c r="M44" i="18"/>
  <c r="X44" i="18"/>
  <c r="T44" i="18"/>
  <c r="S44" i="18"/>
  <c r="N44" i="18"/>
  <c r="O42" i="13"/>
  <c r="K42" i="13"/>
  <c r="M42" i="13"/>
  <c r="X42" i="13"/>
  <c r="A91" i="13"/>
  <c r="O44" i="18"/>
  <c r="Q42" i="13"/>
  <c r="R42" i="13"/>
  <c r="Z42" i="13"/>
  <c r="P44" i="18"/>
  <c r="W44" i="18"/>
  <c r="K44" i="18"/>
  <c r="Q44" i="18"/>
  <c r="R44" i="18"/>
  <c r="U42" i="13"/>
  <c r="V42" i="13"/>
  <c r="A92" i="13"/>
  <c r="V44" i="18"/>
  <c r="AA44" i="18"/>
  <c r="AD44" i="18"/>
  <c r="Z44" i="18"/>
  <c r="Y44" i="18"/>
  <c r="U44" i="18"/>
  <c r="Y42" i="13"/>
  <c r="AB42" i="13"/>
  <c r="B43" i="13"/>
  <c r="AA42" i="13"/>
  <c r="AD42" i="13"/>
  <c r="I43" i="13"/>
  <c r="AC42" i="13"/>
  <c r="C43" i="13"/>
  <c r="A93" i="13"/>
  <c r="AC44" i="18"/>
  <c r="H45" i="18"/>
  <c r="AB44" i="18"/>
  <c r="B45" i="18"/>
  <c r="H43" i="13"/>
  <c r="D43" i="13"/>
  <c r="S43" i="13"/>
  <c r="F43" i="13"/>
  <c r="G43" i="13"/>
  <c r="E43" i="13"/>
  <c r="I45" i="18"/>
  <c r="D45" i="18"/>
  <c r="A94" i="13"/>
  <c r="C45" i="18"/>
  <c r="G45" i="18"/>
  <c r="J45" i="18"/>
  <c r="J43" i="13"/>
  <c r="O43" i="13"/>
  <c r="T43" i="13"/>
  <c r="N43" i="13"/>
  <c r="F45" i="18"/>
  <c r="T45" i="18"/>
  <c r="S45" i="18"/>
  <c r="E45" i="18"/>
  <c r="A95" i="13"/>
  <c r="L43" i="13"/>
  <c r="M43" i="13"/>
  <c r="N45" i="18"/>
  <c r="K43" i="13"/>
  <c r="O45" i="18"/>
  <c r="K45" i="18"/>
  <c r="L45" i="18"/>
  <c r="P43" i="13"/>
  <c r="V43" i="13"/>
  <c r="A96" i="13"/>
  <c r="Q43" i="13"/>
  <c r="R43" i="13"/>
  <c r="X43" i="13"/>
  <c r="M45" i="18"/>
  <c r="P45" i="18"/>
  <c r="U43" i="13"/>
  <c r="W43" i="13"/>
  <c r="A97" i="13"/>
  <c r="Z43" i="13"/>
  <c r="AC43" i="13"/>
  <c r="H44" i="13"/>
  <c r="Y43" i="13"/>
  <c r="AB43" i="13"/>
  <c r="B44" i="13"/>
  <c r="AA43" i="13"/>
  <c r="AD43" i="13"/>
  <c r="I44" i="13"/>
  <c r="Q45" i="18"/>
  <c r="R45" i="18"/>
  <c r="X45" i="18"/>
  <c r="W45" i="18"/>
  <c r="V45" i="18"/>
  <c r="U45" i="18"/>
  <c r="A98" i="13"/>
  <c r="C44" i="13"/>
  <c r="E44" i="13"/>
  <c r="Y45" i="18"/>
  <c r="AB45" i="18"/>
  <c r="B46" i="18"/>
  <c r="Z45" i="18"/>
  <c r="AC45" i="18"/>
  <c r="H46" i="18"/>
  <c r="AA45" i="18"/>
  <c r="AD45" i="18"/>
  <c r="D46" i="18"/>
  <c r="G44" i="13"/>
  <c r="J44" i="13"/>
  <c r="D44" i="13"/>
  <c r="A99" i="13"/>
  <c r="F44" i="13"/>
  <c r="N44" i="13"/>
  <c r="I46" i="18"/>
  <c r="C46" i="18"/>
  <c r="F46" i="18"/>
  <c r="G46" i="18"/>
  <c r="T44" i="13"/>
  <c r="S44" i="13"/>
  <c r="T46" i="18"/>
  <c r="S46" i="18"/>
  <c r="O44" i="13"/>
  <c r="K44" i="13"/>
  <c r="L44" i="13"/>
  <c r="A100" i="13"/>
  <c r="N46" i="18"/>
  <c r="E46" i="18"/>
  <c r="J46" i="18"/>
  <c r="O46" i="18"/>
  <c r="P44" i="13"/>
  <c r="M44" i="13"/>
  <c r="A101" i="13"/>
  <c r="K46" i="18"/>
  <c r="Q44" i="13"/>
  <c r="R44" i="13"/>
  <c r="X44" i="13"/>
  <c r="L46" i="18"/>
  <c r="P46" i="18"/>
  <c r="A102" i="13"/>
  <c r="U44" i="13"/>
  <c r="V44" i="13"/>
  <c r="W44" i="13"/>
  <c r="M46" i="18"/>
  <c r="Q46" i="18"/>
  <c r="R46" i="18"/>
  <c r="AA44" i="13"/>
  <c r="AD44" i="13"/>
  <c r="Z44" i="13"/>
  <c r="AC44" i="13"/>
  <c r="Y44" i="13"/>
  <c r="AB44" i="13"/>
  <c r="W46" i="18"/>
  <c r="V46" i="18"/>
  <c r="U46" i="18"/>
  <c r="A103" i="13"/>
  <c r="X46" i="18"/>
  <c r="Z46" i="18"/>
  <c r="AC46" i="18"/>
  <c r="A104" i="13"/>
  <c r="C45" i="13"/>
  <c r="H45" i="13"/>
  <c r="G45" i="13"/>
  <c r="B45" i="13"/>
  <c r="D45" i="13"/>
  <c r="I45" i="13"/>
  <c r="AA46" i="18"/>
  <c r="AD46" i="18"/>
  <c r="I47" i="18"/>
  <c r="Y46" i="18"/>
  <c r="AB46" i="18"/>
  <c r="B47" i="18"/>
  <c r="C47" i="18"/>
  <c r="H47" i="18"/>
  <c r="N45" i="13"/>
  <c r="A105" i="13"/>
  <c r="S45" i="13"/>
  <c r="T45" i="13"/>
  <c r="F45" i="13"/>
  <c r="E45" i="13"/>
  <c r="J45" i="13"/>
  <c r="D47" i="18"/>
  <c r="T47" i="18"/>
  <c r="G47" i="18"/>
  <c r="E47" i="18"/>
  <c r="F47" i="18"/>
  <c r="O45" i="13"/>
  <c r="K45" i="13"/>
  <c r="L45" i="13"/>
  <c r="A106" i="13"/>
  <c r="N47" i="18"/>
  <c r="S47" i="18"/>
  <c r="J47" i="18"/>
  <c r="L47" i="18"/>
  <c r="M47" i="18"/>
  <c r="P45" i="13"/>
  <c r="M45" i="13"/>
  <c r="A107" i="13"/>
  <c r="K47" i="18"/>
  <c r="O47" i="18"/>
  <c r="P47" i="18"/>
  <c r="U47" i="18"/>
  <c r="Q47" i="18"/>
  <c r="R47" i="18"/>
  <c r="X47" i="18"/>
  <c r="Q45" i="13"/>
  <c r="R45" i="13"/>
  <c r="X45" i="13"/>
  <c r="A108" i="13"/>
  <c r="U45" i="13"/>
  <c r="V45" i="13"/>
  <c r="W45" i="13"/>
  <c r="V47" i="18"/>
  <c r="W47" i="18"/>
  <c r="Y45" i="13"/>
  <c r="AB45" i="13"/>
  <c r="AA45" i="13"/>
  <c r="AD45" i="13"/>
  <c r="Z45" i="13"/>
  <c r="AC45" i="13"/>
  <c r="H46" i="13"/>
  <c r="AA47" i="18"/>
  <c r="AD47" i="18"/>
  <c r="Y47" i="18"/>
  <c r="AB47" i="18"/>
  <c r="Z47" i="18"/>
  <c r="A109" i="13"/>
  <c r="AC47" i="18"/>
  <c r="C48" i="18"/>
  <c r="I48" i="18"/>
  <c r="D48" i="18"/>
  <c r="G48" i="18"/>
  <c r="B48" i="18"/>
  <c r="A110" i="13"/>
  <c r="C46" i="13"/>
  <c r="D46" i="13"/>
  <c r="I46" i="13"/>
  <c r="G46" i="13"/>
  <c r="B46" i="13"/>
  <c r="H48" i="18"/>
  <c r="E48" i="18"/>
  <c r="F48" i="18"/>
  <c r="T48" i="18"/>
  <c r="S48" i="18"/>
  <c r="N48" i="18"/>
  <c r="J48" i="18"/>
  <c r="N46" i="13"/>
  <c r="A111" i="13"/>
  <c r="J46" i="13"/>
  <c r="S46" i="13"/>
  <c r="T46" i="13"/>
  <c r="E46" i="13"/>
  <c r="F46" i="13"/>
  <c r="O48" i="18"/>
  <c r="K48" i="18"/>
  <c r="L48" i="18"/>
  <c r="O46" i="13"/>
  <c r="K46" i="13"/>
  <c r="L46" i="13"/>
  <c r="A112" i="13"/>
  <c r="P48" i="18"/>
  <c r="M48" i="18"/>
  <c r="P46" i="13"/>
  <c r="W46" i="13"/>
  <c r="M46" i="13"/>
  <c r="A113" i="13"/>
  <c r="Q48" i="18"/>
  <c r="R48" i="18"/>
  <c r="X48" i="18"/>
  <c r="Q46" i="13"/>
  <c r="R46" i="13"/>
  <c r="X46" i="13"/>
  <c r="W48" i="18"/>
  <c r="V48" i="18"/>
  <c r="U48" i="18"/>
  <c r="V46" i="13"/>
  <c r="U46" i="13"/>
  <c r="A114" i="13"/>
  <c r="Y46" i="13"/>
  <c r="AB46" i="13"/>
  <c r="G47" i="13"/>
  <c r="AA46" i="13"/>
  <c r="AD46" i="13"/>
  <c r="D47" i="13"/>
  <c r="T47" i="13"/>
  <c r="Z46" i="13"/>
  <c r="AC46" i="13"/>
  <c r="C47" i="13"/>
  <c r="AA48" i="18"/>
  <c r="AD48" i="18"/>
  <c r="Z48" i="18"/>
  <c r="AC48" i="18"/>
  <c r="H49" i="18"/>
  <c r="Y48" i="18"/>
  <c r="AB48" i="18"/>
  <c r="A115" i="13"/>
  <c r="D49" i="18"/>
  <c r="I49" i="18"/>
  <c r="I47" i="13"/>
  <c r="S47" i="13"/>
  <c r="G49" i="18"/>
  <c r="B49" i="18"/>
  <c r="C49" i="18"/>
  <c r="B47" i="13"/>
  <c r="F47" i="13"/>
  <c r="T49" i="18"/>
  <c r="S49" i="18"/>
  <c r="H47" i="13"/>
  <c r="A116" i="13"/>
  <c r="J49" i="18"/>
  <c r="L49" i="18"/>
  <c r="M49" i="18"/>
  <c r="N49" i="18"/>
  <c r="E49" i="18"/>
  <c r="N47" i="13"/>
  <c r="F49" i="18"/>
  <c r="E47" i="13"/>
  <c r="J47" i="13"/>
  <c r="L47" i="13"/>
  <c r="A117" i="13"/>
  <c r="K49" i="18"/>
  <c r="O49" i="18"/>
  <c r="P49" i="18"/>
  <c r="W49" i="18"/>
  <c r="Q49" i="18"/>
  <c r="R49" i="18"/>
  <c r="X49" i="18"/>
  <c r="O47" i="13"/>
  <c r="K47" i="13"/>
  <c r="P47" i="13"/>
  <c r="U47" i="13"/>
  <c r="M47" i="13"/>
  <c r="A118" i="13"/>
  <c r="U49" i="18"/>
  <c r="V49" i="18"/>
  <c r="Y49" i="18"/>
  <c r="AA49" i="18"/>
  <c r="AD49" i="18"/>
  <c r="I50" i="18"/>
  <c r="Z49" i="18"/>
  <c r="Q47" i="13"/>
  <c r="R47" i="13"/>
  <c r="X47" i="13"/>
  <c r="W47" i="13"/>
  <c r="V47" i="13"/>
  <c r="A119" i="13"/>
  <c r="Y47" i="13"/>
  <c r="AB47" i="13"/>
  <c r="G48" i="13"/>
  <c r="AB49" i="18"/>
  <c r="G50" i="18"/>
  <c r="AC49" i="18"/>
  <c r="C50" i="18"/>
  <c r="Z47" i="13"/>
  <c r="AC47" i="13"/>
  <c r="C48" i="13"/>
  <c r="AA47" i="13"/>
  <c r="AD47" i="13"/>
  <c r="D48" i="13"/>
  <c r="D50" i="18"/>
  <c r="T50" i="18"/>
  <c r="B50" i="18"/>
  <c r="A120" i="13"/>
  <c r="B48" i="13"/>
  <c r="F48" i="13"/>
  <c r="H50" i="18"/>
  <c r="N50" i="18"/>
  <c r="F50" i="18"/>
  <c r="H48" i="13"/>
  <c r="S50" i="18"/>
  <c r="J50" i="18"/>
  <c r="L50" i="18"/>
  <c r="E50" i="18"/>
  <c r="I48" i="13"/>
  <c r="E48" i="13"/>
  <c r="A121" i="13"/>
  <c r="S48" i="13"/>
  <c r="T48" i="13"/>
  <c r="P50" i="18"/>
  <c r="M50" i="18"/>
  <c r="O50" i="18"/>
  <c r="K50" i="18"/>
  <c r="N48" i="13"/>
  <c r="J48" i="13"/>
  <c r="A122" i="13"/>
  <c r="Q50" i="18"/>
  <c r="R50" i="18"/>
  <c r="X50" i="18"/>
  <c r="W50" i="18"/>
  <c r="V50" i="18"/>
  <c r="U50" i="18"/>
  <c r="O48" i="13"/>
  <c r="K48" i="13"/>
  <c r="L48" i="13"/>
  <c r="A123" i="13"/>
  <c r="Z50" i="18"/>
  <c r="AC50" i="18"/>
  <c r="AA50" i="18"/>
  <c r="AD50" i="18"/>
  <c r="I51" i="18"/>
  <c r="Y50" i="18"/>
  <c r="AB50" i="18"/>
  <c r="P48" i="13"/>
  <c r="U48" i="13"/>
  <c r="M48" i="13"/>
  <c r="A124" i="13"/>
  <c r="Q48" i="13"/>
  <c r="R48" i="13"/>
  <c r="X48" i="13"/>
  <c r="D51" i="18"/>
  <c r="T51" i="18"/>
  <c r="G51" i="18"/>
  <c r="B51" i="18"/>
  <c r="H51" i="18"/>
  <c r="C51" i="18"/>
  <c r="W48" i="13"/>
  <c r="V48" i="13"/>
  <c r="A125" i="13"/>
  <c r="Y48" i="13"/>
  <c r="AB48" i="13"/>
  <c r="B49" i="13"/>
  <c r="AA48" i="13"/>
  <c r="AD48" i="13"/>
  <c r="I49" i="13"/>
  <c r="Z48" i="13"/>
  <c r="AC48" i="13"/>
  <c r="S51" i="18"/>
  <c r="N51" i="18"/>
  <c r="F51" i="18"/>
  <c r="E51" i="18"/>
  <c r="J51" i="18"/>
  <c r="L51" i="18"/>
  <c r="A126" i="13"/>
  <c r="G49" i="13"/>
  <c r="H49" i="13"/>
  <c r="C49" i="13"/>
  <c r="F49" i="13"/>
  <c r="D49" i="13"/>
  <c r="S49" i="13"/>
  <c r="M51" i="18"/>
  <c r="P51" i="18"/>
  <c r="O51" i="18"/>
  <c r="K51" i="18"/>
  <c r="A127" i="13"/>
  <c r="J49" i="13"/>
  <c r="K49" i="13"/>
  <c r="E49" i="13"/>
  <c r="Q51" i="18"/>
  <c r="R51" i="18"/>
  <c r="X51" i="18"/>
  <c r="T49" i="13"/>
  <c r="N49" i="13"/>
  <c r="V51" i="18"/>
  <c r="W51" i="18"/>
  <c r="U51" i="18"/>
  <c r="L49" i="13"/>
  <c r="A128" i="13"/>
  <c r="O49" i="13"/>
  <c r="AA51" i="18"/>
  <c r="AD51" i="18"/>
  <c r="Z51" i="18"/>
  <c r="AC51" i="18"/>
  <c r="Y51" i="18"/>
  <c r="AB51" i="18"/>
  <c r="G52" i="18"/>
  <c r="P49" i="13"/>
  <c r="V49" i="13"/>
  <c r="M49" i="13"/>
  <c r="A129" i="13"/>
  <c r="Q49" i="13"/>
  <c r="R49" i="13"/>
  <c r="X49" i="13"/>
  <c r="B52" i="18"/>
  <c r="H52" i="18"/>
  <c r="C52" i="18"/>
  <c r="I52" i="18"/>
  <c r="D52" i="18"/>
  <c r="U49" i="13"/>
  <c r="W49" i="13"/>
  <c r="A130" i="13"/>
  <c r="Y49" i="13"/>
  <c r="AB49" i="13"/>
  <c r="G50" i="13"/>
  <c r="AA49" i="13"/>
  <c r="AD49" i="13"/>
  <c r="I50" i="13"/>
  <c r="Z49" i="13"/>
  <c r="AC49" i="13"/>
  <c r="C50" i="13"/>
  <c r="E52" i="18"/>
  <c r="F52" i="18"/>
  <c r="J52" i="18"/>
  <c r="L52" i="18"/>
  <c r="T52" i="18"/>
  <c r="S52" i="18"/>
  <c r="N52" i="18"/>
  <c r="A131" i="13"/>
  <c r="H50" i="13"/>
  <c r="J50" i="13"/>
  <c r="D50" i="13"/>
  <c r="P52" i="18"/>
  <c r="M52" i="18"/>
  <c r="O52" i="18"/>
  <c r="K52" i="18"/>
  <c r="B50" i="13"/>
  <c r="E50" i="13"/>
  <c r="A132" i="13"/>
  <c r="N50" i="13"/>
  <c r="Q52" i="18"/>
  <c r="R52" i="18"/>
  <c r="X52" i="18"/>
  <c r="S50" i="13"/>
  <c r="T50" i="13"/>
  <c r="W52" i="18"/>
  <c r="V52" i="18"/>
  <c r="U52" i="18"/>
  <c r="O50" i="13"/>
  <c r="K50" i="13"/>
  <c r="L50" i="13"/>
  <c r="F50" i="13"/>
  <c r="A133" i="13"/>
  <c r="Z52" i="18"/>
  <c r="AC52" i="18"/>
  <c r="Y52" i="18"/>
  <c r="AB52" i="18"/>
  <c r="AA52" i="18"/>
  <c r="AD52" i="18"/>
  <c r="I53" i="18"/>
  <c r="P50" i="13"/>
  <c r="U50" i="13"/>
  <c r="M50" i="13"/>
  <c r="A134" i="13"/>
  <c r="Q50" i="13"/>
  <c r="R50" i="13"/>
  <c r="X50" i="13"/>
  <c r="D53" i="18"/>
  <c r="T53" i="18"/>
  <c r="H53" i="18"/>
  <c r="C53" i="18"/>
  <c r="B53" i="18"/>
  <c r="G53" i="18"/>
  <c r="V50" i="13"/>
  <c r="W50" i="13"/>
  <c r="A135" i="13"/>
  <c r="AA50" i="13"/>
  <c r="AD50" i="13"/>
  <c r="I51" i="13"/>
  <c r="Y50" i="13"/>
  <c r="AB50" i="13"/>
  <c r="B51" i="13"/>
  <c r="Z50" i="13"/>
  <c r="AC50" i="13"/>
  <c r="C51" i="13"/>
  <c r="S53" i="18"/>
  <c r="N53" i="18"/>
  <c r="E53" i="18"/>
  <c r="F53" i="18"/>
  <c r="J53" i="18"/>
  <c r="L53" i="18"/>
  <c r="A136" i="13"/>
  <c r="D51" i="13"/>
  <c r="S51" i="13"/>
  <c r="G51" i="13"/>
  <c r="M53" i="18"/>
  <c r="P53" i="18"/>
  <c r="O53" i="18"/>
  <c r="K53" i="18"/>
  <c r="H51" i="13"/>
  <c r="A137" i="13"/>
  <c r="E51" i="13"/>
  <c r="F51" i="13"/>
  <c r="T51" i="13"/>
  <c r="N51" i="13"/>
  <c r="Q53" i="18"/>
  <c r="R53" i="18"/>
  <c r="X53" i="18"/>
  <c r="W53" i="18"/>
  <c r="V53" i="18"/>
  <c r="U53" i="18"/>
  <c r="J51" i="13"/>
  <c r="A138" i="13"/>
  <c r="Y53" i="18"/>
  <c r="AB53" i="18"/>
  <c r="Z53" i="18"/>
  <c r="AC53" i="18"/>
  <c r="C54" i="18"/>
  <c r="AA53" i="18"/>
  <c r="AD53" i="18"/>
  <c r="O51" i="13"/>
  <c r="K51" i="13"/>
  <c r="L51" i="13"/>
  <c r="A139" i="13"/>
  <c r="H54" i="18"/>
  <c r="I54" i="18"/>
  <c r="D54" i="18"/>
  <c r="B54" i="18"/>
  <c r="F54" i="18"/>
  <c r="G54" i="18"/>
  <c r="P51" i="13"/>
  <c r="W51" i="13"/>
  <c r="M51" i="13"/>
  <c r="A140" i="13"/>
  <c r="Q51" i="13"/>
  <c r="R51" i="13"/>
  <c r="X51" i="13"/>
  <c r="J54" i="18"/>
  <c r="L54" i="18"/>
  <c r="E54" i="18"/>
  <c r="T54" i="18"/>
  <c r="S54" i="18"/>
  <c r="N54" i="18"/>
  <c r="V51" i="13"/>
  <c r="U51" i="13"/>
  <c r="A141" i="13"/>
  <c r="Y51" i="13"/>
  <c r="AB51" i="13"/>
  <c r="G52" i="13"/>
  <c r="AA51" i="13"/>
  <c r="AD51" i="13"/>
  <c r="D52" i="13"/>
  <c r="Z51" i="13"/>
  <c r="AC51" i="13"/>
  <c r="C52" i="13"/>
  <c r="P54" i="18"/>
  <c r="M54" i="18"/>
  <c r="O54" i="18"/>
  <c r="K54" i="18"/>
  <c r="A142" i="13"/>
  <c r="Q54" i="18"/>
  <c r="R54" i="18"/>
  <c r="X54" i="18"/>
  <c r="I52" i="13"/>
  <c r="H52" i="13"/>
  <c r="N52" i="13"/>
  <c r="B52" i="13"/>
  <c r="F52" i="13"/>
  <c r="W54" i="18"/>
  <c r="V54" i="18"/>
  <c r="U54" i="18"/>
  <c r="A143" i="13"/>
  <c r="S52" i="13"/>
  <c r="T52" i="13"/>
  <c r="Z54" i="18"/>
  <c r="AC54" i="18"/>
  <c r="H55" i="18"/>
  <c r="Y54" i="18"/>
  <c r="AB54" i="18"/>
  <c r="B55" i="18"/>
  <c r="AA54" i="18"/>
  <c r="AD54" i="18"/>
  <c r="E52" i="13"/>
  <c r="J52" i="13"/>
  <c r="O52" i="13"/>
  <c r="A144" i="13"/>
  <c r="I55" i="18"/>
  <c r="D55" i="18"/>
  <c r="T55" i="18"/>
  <c r="L52" i="13"/>
  <c r="M52" i="13"/>
  <c r="K52" i="13"/>
  <c r="C55" i="18"/>
  <c r="E55" i="18"/>
  <c r="G55" i="18"/>
  <c r="A145" i="13"/>
  <c r="J55" i="18"/>
  <c r="L55" i="18"/>
  <c r="S55" i="18"/>
  <c r="Q52" i="13"/>
  <c r="R52" i="13"/>
  <c r="X52" i="13"/>
  <c r="F55" i="18"/>
  <c r="P52" i="13"/>
  <c r="V52" i="13"/>
  <c r="N55" i="18"/>
  <c r="O55" i="18"/>
  <c r="K55" i="18"/>
  <c r="M55" i="18"/>
  <c r="X55" i="18"/>
  <c r="A146" i="13"/>
  <c r="Y52" i="13"/>
  <c r="AA52" i="13"/>
  <c r="Z52" i="13"/>
  <c r="AC52" i="13"/>
  <c r="H53" i="13"/>
  <c r="Q55" i="18"/>
  <c r="R55" i="18"/>
  <c r="U52" i="13"/>
  <c r="AB52" i="13"/>
  <c r="G53" i="13"/>
  <c r="W52" i="13"/>
  <c r="P55" i="18"/>
  <c r="V55" i="18"/>
  <c r="A147" i="13"/>
  <c r="AD52" i="13"/>
  <c r="I53" i="13"/>
  <c r="J53" i="13"/>
  <c r="AA55" i="18"/>
  <c r="Z55" i="18"/>
  <c r="AC55" i="18"/>
  <c r="Y55" i="18"/>
  <c r="C53" i="13"/>
  <c r="U55" i="18"/>
  <c r="W55" i="18"/>
  <c r="B53" i="13"/>
  <c r="A148" i="13"/>
  <c r="AD55" i="18"/>
  <c r="I56" i="18"/>
  <c r="AB55" i="18"/>
  <c r="B56" i="18"/>
  <c r="D53" i="13"/>
  <c r="S53" i="13"/>
  <c r="F53" i="13"/>
  <c r="H56" i="18"/>
  <c r="C56" i="18"/>
  <c r="O53" i="13"/>
  <c r="K53" i="13"/>
  <c r="L53" i="13"/>
  <c r="M53" i="13"/>
  <c r="X53" i="13"/>
  <c r="E53" i="13"/>
  <c r="A149" i="13"/>
  <c r="D56" i="18"/>
  <c r="G56" i="18"/>
  <c r="J56" i="18"/>
  <c r="N53" i="13"/>
  <c r="Q53" i="13"/>
  <c r="R53" i="13"/>
  <c r="T53" i="13"/>
  <c r="T56" i="18"/>
  <c r="S56" i="18"/>
  <c r="F56" i="18"/>
  <c r="E56" i="18"/>
  <c r="A150" i="13"/>
  <c r="N56" i="18"/>
  <c r="P53" i="13"/>
  <c r="U53" i="13"/>
  <c r="Y53" i="13"/>
  <c r="Z53" i="13"/>
  <c r="AA53" i="13"/>
  <c r="O56" i="18"/>
  <c r="K56" i="18"/>
  <c r="L56" i="18"/>
  <c r="A151" i="13"/>
  <c r="V53" i="13"/>
  <c r="AC53" i="13"/>
  <c r="H54" i="13"/>
  <c r="W53" i="13"/>
  <c r="AD53" i="13"/>
  <c r="I54" i="13"/>
  <c r="AB53" i="13"/>
  <c r="G54" i="13"/>
  <c r="P56" i="18"/>
  <c r="M56" i="18"/>
  <c r="A152" i="13"/>
  <c r="B54" i="13"/>
  <c r="C54" i="13"/>
  <c r="Q56" i="18"/>
  <c r="R56" i="18"/>
  <c r="X56" i="18"/>
  <c r="W56" i="18"/>
  <c r="V56" i="18"/>
  <c r="U56" i="18"/>
  <c r="A153" i="13"/>
  <c r="J54" i="13"/>
  <c r="D54" i="13"/>
  <c r="E54" i="13"/>
  <c r="F54" i="13"/>
  <c r="Y56" i="18"/>
  <c r="AB56" i="18"/>
  <c r="G57" i="18"/>
  <c r="AA56" i="18"/>
  <c r="AD56" i="18"/>
  <c r="I57" i="18"/>
  <c r="Z56" i="18"/>
  <c r="AC56" i="18"/>
  <c r="O54" i="13"/>
  <c r="K54" i="13"/>
  <c r="S54" i="13"/>
  <c r="N54" i="13"/>
  <c r="L54" i="13"/>
  <c r="M54" i="13"/>
  <c r="X54" i="13"/>
  <c r="A154" i="13"/>
  <c r="T54" i="13"/>
  <c r="D57" i="18"/>
  <c r="T57" i="18"/>
  <c r="B57" i="18"/>
  <c r="C57" i="18"/>
  <c r="H57" i="18"/>
  <c r="Q54" i="13"/>
  <c r="R54" i="13"/>
  <c r="P54" i="13"/>
  <c r="U54" i="13"/>
  <c r="A155" i="13"/>
  <c r="Y54" i="13"/>
  <c r="AB54" i="13"/>
  <c r="Z54" i="13"/>
  <c r="AA54" i="13"/>
  <c r="S57" i="18"/>
  <c r="E57" i="18"/>
  <c r="N57" i="18"/>
  <c r="J57" i="18"/>
  <c r="L57" i="18"/>
  <c r="F57" i="18"/>
  <c r="V54" i="13"/>
  <c r="W54" i="13"/>
  <c r="A156" i="13"/>
  <c r="AD54" i="13"/>
  <c r="I55" i="13"/>
  <c r="O57" i="18"/>
  <c r="K57" i="18"/>
  <c r="M57" i="18"/>
  <c r="P57" i="18"/>
  <c r="AC54" i="13"/>
  <c r="C55" i="13"/>
  <c r="A157" i="13"/>
  <c r="B55" i="13"/>
  <c r="G55" i="13"/>
  <c r="D55" i="13"/>
  <c r="S55" i="13"/>
  <c r="Q57" i="18"/>
  <c r="R57" i="18"/>
  <c r="X57" i="18"/>
  <c r="W57" i="18"/>
  <c r="V57" i="18"/>
  <c r="U57" i="18"/>
  <c r="H55" i="13"/>
  <c r="A158" i="13"/>
  <c r="E55" i="13"/>
  <c r="F55" i="13"/>
  <c r="T55" i="13"/>
  <c r="N55" i="13"/>
  <c r="Y57" i="18"/>
  <c r="AB57" i="18"/>
  <c r="B58" i="18"/>
  <c r="AA57" i="18"/>
  <c r="AD57" i="18"/>
  <c r="D58" i="18"/>
  <c r="Z57" i="18"/>
  <c r="AC57" i="18"/>
  <c r="J55" i="13"/>
  <c r="K55" i="13"/>
  <c r="A159" i="13"/>
  <c r="I58" i="18"/>
  <c r="G58" i="18"/>
  <c r="H58" i="18"/>
  <c r="C58" i="18"/>
  <c r="T58" i="18"/>
  <c r="S58" i="18"/>
  <c r="O55" i="13"/>
  <c r="L55" i="13"/>
  <c r="A160" i="13"/>
  <c r="N58" i="18"/>
  <c r="F58" i="18"/>
  <c r="E58" i="18"/>
  <c r="J58" i="18"/>
  <c r="L58" i="18"/>
  <c r="P55" i="13"/>
  <c r="M55" i="13"/>
  <c r="A161" i="13"/>
  <c r="Q55" i="13"/>
  <c r="R55" i="13"/>
  <c r="X55" i="13"/>
  <c r="P58" i="18"/>
  <c r="M58" i="18"/>
  <c r="O58" i="18"/>
  <c r="K58" i="18"/>
  <c r="U55" i="13"/>
  <c r="V55" i="13"/>
  <c r="W55" i="13"/>
  <c r="A162" i="13"/>
  <c r="Z55" i="13"/>
  <c r="AC55" i="13"/>
  <c r="C56" i="13"/>
  <c r="Y55" i="13"/>
  <c r="AB55" i="13"/>
  <c r="B56" i="13"/>
  <c r="AA55" i="13"/>
  <c r="AD55" i="13"/>
  <c r="D56" i="13"/>
  <c r="Q58" i="18"/>
  <c r="R58" i="18"/>
  <c r="X58" i="18"/>
  <c r="W58" i="18"/>
  <c r="V58" i="18"/>
  <c r="U58" i="18"/>
  <c r="A163" i="13"/>
  <c r="Z58" i="18"/>
  <c r="AC58" i="18"/>
  <c r="AA58" i="18"/>
  <c r="AD58" i="18"/>
  <c r="D59" i="18"/>
  <c r="Y58" i="18"/>
  <c r="AB58" i="18"/>
  <c r="G59" i="18"/>
  <c r="F56" i="13"/>
  <c r="H56" i="13"/>
  <c r="I56" i="13"/>
  <c r="G56" i="13"/>
  <c r="T56" i="13"/>
  <c r="E56" i="13"/>
  <c r="S56" i="13"/>
  <c r="A164" i="13"/>
  <c r="B59" i="18"/>
  <c r="I59" i="18"/>
  <c r="N56" i="13"/>
  <c r="J56" i="13"/>
  <c r="O56" i="13"/>
  <c r="C59" i="18"/>
  <c r="H59" i="18"/>
  <c r="T59" i="18"/>
  <c r="S59" i="18"/>
  <c r="A165" i="13"/>
  <c r="J59" i="18"/>
  <c r="O59" i="18"/>
  <c r="L56" i="13"/>
  <c r="M56" i="13"/>
  <c r="K56" i="13"/>
  <c r="N59" i="18"/>
  <c r="F59" i="18"/>
  <c r="L59" i="18"/>
  <c r="E59" i="18"/>
  <c r="A166" i="13"/>
  <c r="K59" i="18"/>
  <c r="Q56" i="13"/>
  <c r="R56" i="13"/>
  <c r="X56" i="13"/>
  <c r="P56" i="13"/>
  <c r="U56" i="13"/>
  <c r="M59" i="18"/>
  <c r="P59" i="18"/>
  <c r="A167" i="13"/>
  <c r="Y56" i="13"/>
  <c r="AB56" i="13"/>
  <c r="G57" i="13"/>
  <c r="Z56" i="13"/>
  <c r="AA56" i="13"/>
  <c r="Q59" i="18"/>
  <c r="R59" i="18"/>
  <c r="X59" i="18"/>
  <c r="W56" i="13"/>
  <c r="V56" i="13"/>
  <c r="V59" i="18"/>
  <c r="W59" i="18"/>
  <c r="U59" i="18"/>
  <c r="A168" i="13"/>
  <c r="AC56" i="13"/>
  <c r="C57" i="13"/>
  <c r="AD56" i="13"/>
  <c r="D57" i="13"/>
  <c r="S57" i="13"/>
  <c r="AA59" i="18"/>
  <c r="AD59" i="18"/>
  <c r="Z59" i="18"/>
  <c r="AC59" i="18"/>
  <c r="H60" i="18"/>
  <c r="Y59" i="18"/>
  <c r="AB59" i="18"/>
  <c r="B57" i="13"/>
  <c r="A169" i="13"/>
  <c r="F57" i="13"/>
  <c r="H57" i="13"/>
  <c r="E57" i="13"/>
  <c r="I57" i="13"/>
  <c r="C60" i="18"/>
  <c r="T57" i="13"/>
  <c r="I60" i="18"/>
  <c r="D60" i="18"/>
  <c r="B60" i="18"/>
  <c r="G60" i="18"/>
  <c r="A170" i="13"/>
  <c r="J57" i="13"/>
  <c r="L57" i="13"/>
  <c r="M57" i="13"/>
  <c r="N57" i="13"/>
  <c r="J60" i="18"/>
  <c r="L60" i="18"/>
  <c r="E60" i="18"/>
  <c r="T60" i="18"/>
  <c r="S60" i="18"/>
  <c r="N60" i="18"/>
  <c r="F60" i="18"/>
  <c r="A171" i="13"/>
  <c r="O57" i="13"/>
  <c r="K57" i="13"/>
  <c r="P57" i="13"/>
  <c r="U57" i="13"/>
  <c r="Q57" i="13"/>
  <c r="R57" i="13"/>
  <c r="X57" i="13"/>
  <c r="P60" i="18"/>
  <c r="M60" i="18"/>
  <c r="O60" i="18"/>
  <c r="K60" i="18"/>
  <c r="A172" i="13"/>
  <c r="W57" i="13"/>
  <c r="V57" i="13"/>
  <c r="Y57" i="13"/>
  <c r="AB57" i="13"/>
  <c r="B58" i="13"/>
  <c r="Q60" i="18"/>
  <c r="R60" i="18"/>
  <c r="X60" i="18"/>
  <c r="AA57" i="13"/>
  <c r="Z57" i="13"/>
  <c r="W60" i="18"/>
  <c r="V60" i="18"/>
  <c r="U60" i="18"/>
  <c r="A173" i="13"/>
  <c r="AC57" i="13"/>
  <c r="C58" i="13"/>
  <c r="E58" i="13"/>
  <c r="AD57" i="13"/>
  <c r="D58" i="13"/>
  <c r="S58" i="13"/>
  <c r="G58" i="13"/>
  <c r="Z60" i="18"/>
  <c r="AC60" i="18"/>
  <c r="AA60" i="18"/>
  <c r="AD60" i="18"/>
  <c r="Y60" i="18"/>
  <c r="AB60" i="18"/>
  <c r="B61" i="18"/>
  <c r="A174" i="13"/>
  <c r="F58" i="13"/>
  <c r="H58" i="13"/>
  <c r="I58" i="13"/>
  <c r="T58" i="13"/>
  <c r="D61" i="18"/>
  <c r="S61" i="18"/>
  <c r="I61" i="18"/>
  <c r="N58" i="13"/>
  <c r="G61" i="18"/>
  <c r="C61" i="18"/>
  <c r="E61" i="18"/>
  <c r="H61" i="18"/>
  <c r="J58" i="13"/>
  <c r="A175" i="13"/>
  <c r="T61" i="18"/>
  <c r="N61" i="18"/>
  <c r="F61" i="18"/>
  <c r="J61" i="18"/>
  <c r="L61" i="18"/>
  <c r="O58" i="13"/>
  <c r="K58" i="13"/>
  <c r="L58" i="13"/>
  <c r="A176" i="13"/>
  <c r="M61" i="18"/>
  <c r="P61" i="18"/>
  <c r="O61" i="18"/>
  <c r="K61" i="18"/>
  <c r="P58" i="13"/>
  <c r="V58" i="13"/>
  <c r="M58" i="13"/>
  <c r="A177" i="13"/>
  <c r="Q61" i="18"/>
  <c r="R61" i="18"/>
  <c r="X61" i="18"/>
  <c r="Q58" i="13"/>
  <c r="R58" i="13"/>
  <c r="X58" i="13"/>
  <c r="W58" i="13"/>
  <c r="U58" i="13"/>
  <c r="W61" i="18"/>
  <c r="V61" i="18"/>
  <c r="U61" i="18"/>
  <c r="A178" i="13"/>
  <c r="Z58" i="13"/>
  <c r="AC58" i="13"/>
  <c r="C59" i="13"/>
  <c r="Y61" i="18"/>
  <c r="AB61" i="18"/>
  <c r="Z61" i="18"/>
  <c r="AC61" i="18"/>
  <c r="AA61" i="18"/>
  <c r="AD61" i="18"/>
  <c r="AA58" i="13"/>
  <c r="AD58" i="13"/>
  <c r="Y58" i="13"/>
  <c r="AB58" i="13"/>
  <c r="B59" i="13"/>
  <c r="A179" i="13"/>
  <c r="H59" i="13"/>
  <c r="E59" i="13"/>
  <c r="D59" i="13"/>
  <c r="S59" i="13"/>
  <c r="I59" i="13"/>
  <c r="G59" i="13"/>
  <c r="F59" i="13"/>
  <c r="I62" i="18"/>
  <c r="D62" i="18"/>
  <c r="H62" i="18"/>
  <c r="C62" i="18"/>
  <c r="B62" i="18"/>
  <c r="G62" i="18"/>
  <c r="A180" i="13"/>
  <c r="J59" i="13"/>
  <c r="K59" i="13"/>
  <c r="T59" i="13"/>
  <c r="N59" i="13"/>
  <c r="F62" i="18"/>
  <c r="T62" i="18"/>
  <c r="S62" i="18"/>
  <c r="N62" i="18"/>
  <c r="J62" i="18"/>
  <c r="E62" i="18"/>
  <c r="A181" i="13"/>
  <c r="L59" i="13"/>
  <c r="P59" i="13"/>
  <c r="U59" i="13"/>
  <c r="O59" i="13"/>
  <c r="O62" i="18"/>
  <c r="K62" i="18"/>
  <c r="L62" i="18"/>
  <c r="A182" i="13"/>
  <c r="M59" i="13"/>
  <c r="Q59" i="13"/>
  <c r="R59" i="13"/>
  <c r="P62" i="18"/>
  <c r="M62" i="18"/>
  <c r="V59" i="13"/>
  <c r="W59" i="13"/>
  <c r="A183" i="13"/>
  <c r="X59" i="13"/>
  <c r="Y59" i="13"/>
  <c r="AB59" i="13"/>
  <c r="Q62" i="18"/>
  <c r="R62" i="18"/>
  <c r="X62" i="18"/>
  <c r="W62" i="18"/>
  <c r="V62" i="18"/>
  <c r="U62" i="18"/>
  <c r="A184" i="13"/>
  <c r="Z59" i="13"/>
  <c r="AC59" i="13"/>
  <c r="H60" i="13"/>
  <c r="AA59" i="13"/>
  <c r="AD59" i="13"/>
  <c r="D60" i="13"/>
  <c r="T60" i="13"/>
  <c r="G60" i="13"/>
  <c r="B60" i="13"/>
  <c r="Z62" i="18"/>
  <c r="AC62" i="18"/>
  <c r="Y62" i="18"/>
  <c r="AB62" i="18"/>
  <c r="G63" i="18"/>
  <c r="AA62" i="18"/>
  <c r="AD62" i="18"/>
  <c r="D63" i="18"/>
  <c r="A185" i="13"/>
  <c r="C60" i="13"/>
  <c r="E60" i="13"/>
  <c r="I60" i="13"/>
  <c r="J60" i="13"/>
  <c r="S60" i="13"/>
  <c r="I63" i="18"/>
  <c r="B63" i="18"/>
  <c r="T63" i="18"/>
  <c r="S63" i="18"/>
  <c r="C63" i="18"/>
  <c r="H63" i="18"/>
  <c r="A186" i="13"/>
  <c r="N60" i="13"/>
  <c r="F60" i="13"/>
  <c r="K60" i="13"/>
  <c r="O60" i="13"/>
  <c r="L60" i="13"/>
  <c r="N63" i="18"/>
  <c r="J63" i="18"/>
  <c r="F63" i="18"/>
  <c r="E63" i="18"/>
  <c r="A187" i="13"/>
  <c r="P60" i="13"/>
  <c r="M60" i="13"/>
  <c r="O63" i="18"/>
  <c r="K63" i="18"/>
  <c r="L63" i="18"/>
  <c r="A188" i="13"/>
  <c r="Q60" i="13"/>
  <c r="R60" i="13"/>
  <c r="X60" i="13"/>
  <c r="U60" i="13"/>
  <c r="V60" i="13"/>
  <c r="W60" i="13"/>
  <c r="M63" i="18"/>
  <c r="P63" i="18"/>
  <c r="A189" i="13"/>
  <c r="Y60" i="13"/>
  <c r="AB60" i="13"/>
  <c r="Q63" i="18"/>
  <c r="R63" i="18"/>
  <c r="X63" i="18"/>
  <c r="AA60" i="13"/>
  <c r="AD60" i="13"/>
  <c r="D61" i="13"/>
  <c r="Z60" i="13"/>
  <c r="AC60" i="13"/>
  <c r="V63" i="18"/>
  <c r="W63" i="18"/>
  <c r="U63" i="18"/>
  <c r="A190" i="13"/>
  <c r="AA63" i="18"/>
  <c r="AD63" i="18"/>
  <c r="Y63" i="18"/>
  <c r="AB63" i="18"/>
  <c r="Z63" i="18"/>
  <c r="AC63" i="18"/>
  <c r="I61" i="13"/>
  <c r="C61" i="13"/>
  <c r="H61" i="13"/>
  <c r="G61" i="13"/>
  <c r="B61" i="13"/>
  <c r="T61" i="13"/>
  <c r="S61" i="13"/>
  <c r="A191" i="13"/>
  <c r="J61" i="13"/>
  <c r="O61" i="13"/>
  <c r="E61" i="13"/>
  <c r="F61" i="13"/>
  <c r="N61" i="13"/>
  <c r="H64" i="18"/>
  <c r="C64" i="18"/>
  <c r="D64" i="18"/>
  <c r="I64" i="18"/>
  <c r="B64" i="18"/>
  <c r="G64" i="18"/>
  <c r="A192" i="13"/>
  <c r="L61" i="13"/>
  <c r="M61" i="13"/>
  <c r="K61" i="13"/>
  <c r="J64" i="18"/>
  <c r="T64" i="18"/>
  <c r="S64" i="18"/>
  <c r="N64" i="18"/>
  <c r="E64" i="18"/>
  <c r="F64" i="18"/>
  <c r="A193" i="13"/>
  <c r="Q61" i="13"/>
  <c r="R61" i="13"/>
  <c r="X61" i="13"/>
  <c r="P61" i="13"/>
  <c r="W61" i="13"/>
  <c r="O64" i="18"/>
  <c r="K64" i="18"/>
  <c r="L64" i="18"/>
  <c r="A194" i="13"/>
  <c r="AA61" i="13"/>
  <c r="AD61" i="13"/>
  <c r="D62" i="13"/>
  <c r="S62" i="13"/>
  <c r="Z61" i="13"/>
  <c r="Y61" i="13"/>
  <c r="U61" i="13"/>
  <c r="V61" i="13"/>
  <c r="P64" i="18"/>
  <c r="M64" i="18"/>
  <c r="A195" i="13"/>
  <c r="AC61" i="13"/>
  <c r="H62" i="13"/>
  <c r="AB61" i="13"/>
  <c r="B62" i="13"/>
  <c r="Q64" i="18"/>
  <c r="R64" i="18"/>
  <c r="X64" i="18"/>
  <c r="T62" i="13"/>
  <c r="I62" i="13"/>
  <c r="W64" i="18"/>
  <c r="V64" i="18"/>
  <c r="U64" i="18"/>
  <c r="A196" i="13"/>
  <c r="C62" i="13"/>
  <c r="E62" i="13"/>
  <c r="G62" i="13"/>
  <c r="J62" i="13"/>
  <c r="L62" i="13"/>
  <c r="AA64" i="18"/>
  <c r="AD64" i="18"/>
  <c r="I65" i="18"/>
  <c r="Z64" i="18"/>
  <c r="AC64" i="18"/>
  <c r="Y64" i="18"/>
  <c r="AB64" i="18"/>
  <c r="F62" i="13"/>
  <c r="A197" i="13"/>
  <c r="N62" i="13"/>
  <c r="P62" i="13"/>
  <c r="V62" i="13"/>
  <c r="D65" i="18"/>
  <c r="T65" i="18"/>
  <c r="O62" i="13"/>
  <c r="M62" i="13"/>
  <c r="K62" i="13"/>
  <c r="C65" i="18"/>
  <c r="H65" i="18"/>
  <c r="B65" i="18"/>
  <c r="G65" i="18"/>
  <c r="A198" i="13"/>
  <c r="S65" i="18"/>
  <c r="Q62" i="13"/>
  <c r="R62" i="13"/>
  <c r="X62" i="13"/>
  <c r="U62" i="13"/>
  <c r="W62" i="13"/>
  <c r="J65" i="18"/>
  <c r="L65" i="18"/>
  <c r="E65" i="18"/>
  <c r="N65" i="18"/>
  <c r="F65" i="18"/>
  <c r="A199" i="13"/>
  <c r="Z62" i="13"/>
  <c r="AC62" i="13"/>
  <c r="H63" i="13"/>
  <c r="Y62" i="13"/>
  <c r="AB62" i="13"/>
  <c r="G63" i="13"/>
  <c r="AA62" i="13"/>
  <c r="AD62" i="13"/>
  <c r="M65" i="18"/>
  <c r="P65" i="18"/>
  <c r="O65" i="18"/>
  <c r="K65" i="18"/>
  <c r="A200" i="13"/>
  <c r="C63" i="13"/>
  <c r="Q65" i="18"/>
  <c r="R65" i="18"/>
  <c r="X65" i="18"/>
  <c r="B63" i="13"/>
  <c r="I63" i="13"/>
  <c r="J63" i="13"/>
  <c r="O63" i="13"/>
  <c r="D63" i="13"/>
  <c r="T63" i="13"/>
  <c r="W65" i="18"/>
  <c r="V65" i="18"/>
  <c r="U65" i="18"/>
  <c r="A201" i="13"/>
  <c r="F63" i="13"/>
  <c r="E63" i="13"/>
  <c r="K63" i="13"/>
  <c r="L63" i="13"/>
  <c r="M63" i="13"/>
  <c r="X63" i="13"/>
  <c r="Y65" i="18"/>
  <c r="AB65" i="18"/>
  <c r="AA65" i="18"/>
  <c r="AD65" i="18"/>
  <c r="Z65" i="18"/>
  <c r="AC65" i="18"/>
  <c r="N63" i="13"/>
  <c r="S63" i="13"/>
  <c r="A202" i="13"/>
  <c r="P63" i="13"/>
  <c r="V63" i="13"/>
  <c r="Q63" i="13"/>
  <c r="R63" i="13"/>
  <c r="Y63" i="13"/>
  <c r="D66" i="18"/>
  <c r="I66" i="18"/>
  <c r="C66" i="18"/>
  <c r="H66" i="18"/>
  <c r="B66" i="18"/>
  <c r="G66" i="18"/>
  <c r="A203" i="13"/>
  <c r="AA63" i="13"/>
  <c r="Z63" i="13"/>
  <c r="AC63" i="13"/>
  <c r="U63" i="13"/>
  <c r="AB63" i="13"/>
  <c r="W63" i="13"/>
  <c r="F66" i="18"/>
  <c r="J66" i="18"/>
  <c r="E66" i="18"/>
  <c r="T66" i="18"/>
  <c r="S66" i="18"/>
  <c r="N66" i="18"/>
  <c r="A204" i="13"/>
  <c r="AD63" i="13"/>
  <c r="I64" i="13"/>
  <c r="H64" i="13"/>
  <c r="C64" i="13"/>
  <c r="B64" i="13"/>
  <c r="G64" i="13"/>
  <c r="O66" i="18"/>
  <c r="K66" i="18"/>
  <c r="L66" i="18"/>
  <c r="A205" i="13"/>
  <c r="D64" i="13"/>
  <c r="N64" i="13"/>
  <c r="J64" i="13"/>
  <c r="O64" i="13"/>
  <c r="F64" i="13"/>
  <c r="E64" i="13"/>
  <c r="P66" i="18"/>
  <c r="M66" i="18"/>
  <c r="A206" i="13"/>
  <c r="T64" i="13"/>
  <c r="S64" i="13"/>
  <c r="L64" i="13"/>
  <c r="P64" i="13"/>
  <c r="K64" i="13"/>
  <c r="Q66" i="18"/>
  <c r="R66" i="18"/>
  <c r="X66" i="18"/>
  <c r="W66" i="18"/>
  <c r="V66" i="18"/>
  <c r="U66" i="18"/>
  <c r="A207" i="13"/>
  <c r="V64" i="13"/>
  <c r="M64" i="13"/>
  <c r="X64" i="13"/>
  <c r="Z66" i="18"/>
  <c r="AC66" i="18"/>
  <c r="H67" i="18"/>
  <c r="AA66" i="18"/>
  <c r="AD66" i="18"/>
  <c r="Y66" i="18"/>
  <c r="AB66" i="18"/>
  <c r="G67" i="18"/>
  <c r="W64" i="13"/>
  <c r="U64" i="13"/>
  <c r="A208" i="13"/>
  <c r="Q64" i="13"/>
  <c r="R64" i="13"/>
  <c r="Y64" i="13"/>
  <c r="AB64" i="13"/>
  <c r="G65" i="13"/>
  <c r="D67" i="18"/>
  <c r="S67" i="18"/>
  <c r="I67" i="18"/>
  <c r="J67" i="18"/>
  <c r="B67" i="18"/>
  <c r="C67" i="18"/>
  <c r="A209" i="13"/>
  <c r="N67" i="18"/>
  <c r="T67" i="18"/>
  <c r="Z64" i="13"/>
  <c r="AC64" i="13"/>
  <c r="C65" i="13"/>
  <c r="AA64" i="13"/>
  <c r="AD64" i="13"/>
  <c r="D65" i="13"/>
  <c r="T65" i="13"/>
  <c r="E67" i="18"/>
  <c r="B65" i="13"/>
  <c r="F67" i="18"/>
  <c r="O67" i="18"/>
  <c r="K67" i="18"/>
  <c r="L67" i="18"/>
  <c r="A210" i="13"/>
  <c r="H65" i="13"/>
  <c r="E65" i="13"/>
  <c r="S65" i="13"/>
  <c r="I65" i="13"/>
  <c r="F65" i="13"/>
  <c r="M67" i="18"/>
  <c r="P67" i="18"/>
  <c r="A211" i="13"/>
  <c r="N65" i="13"/>
  <c r="J65" i="13"/>
  <c r="O65" i="13"/>
  <c r="Q67" i="18"/>
  <c r="R67" i="18"/>
  <c r="X67" i="18"/>
  <c r="V67" i="18"/>
  <c r="W67" i="18"/>
  <c r="U67" i="18"/>
  <c r="A212" i="13"/>
  <c r="L65" i="13"/>
  <c r="P65" i="13"/>
  <c r="U65" i="13"/>
  <c r="K65" i="13"/>
  <c r="AA67" i="18"/>
  <c r="AD67" i="18"/>
  <c r="Z67" i="18"/>
  <c r="AC67" i="18"/>
  <c r="Y67" i="18"/>
  <c r="AB67" i="18"/>
  <c r="A213" i="13"/>
  <c r="V65" i="13"/>
  <c r="W65" i="13"/>
  <c r="M65" i="13"/>
  <c r="Q65" i="13"/>
  <c r="R65" i="13"/>
  <c r="C68" i="18"/>
  <c r="H68" i="18"/>
  <c r="I68" i="18"/>
  <c r="D68" i="18"/>
  <c r="B68" i="18"/>
  <c r="G68" i="18"/>
  <c r="A214" i="13"/>
  <c r="X65" i="13"/>
  <c r="AA65" i="13"/>
  <c r="AD65" i="13"/>
  <c r="D66" i="13"/>
  <c r="T66" i="13"/>
  <c r="T68" i="18"/>
  <c r="S68" i="18"/>
  <c r="N68" i="18"/>
  <c r="J68" i="18"/>
  <c r="L68" i="18"/>
  <c r="E68" i="18"/>
  <c r="F68" i="18"/>
  <c r="A215" i="13"/>
  <c r="Z65" i="13"/>
  <c r="AC65" i="13"/>
  <c r="H66" i="13"/>
  <c r="S66" i="13"/>
  <c r="I66" i="13"/>
  <c r="Y65" i="13"/>
  <c r="AB65" i="13"/>
  <c r="P68" i="18"/>
  <c r="M68" i="18"/>
  <c r="O68" i="18"/>
  <c r="K68" i="18"/>
  <c r="A216" i="13"/>
  <c r="C66" i="13"/>
  <c r="G66" i="13"/>
  <c r="B66" i="13"/>
  <c r="Q68" i="18"/>
  <c r="R68" i="18"/>
  <c r="X68" i="18"/>
  <c r="W68" i="18"/>
  <c r="V68" i="18"/>
  <c r="U68" i="18"/>
  <c r="A217" i="13"/>
  <c r="E66" i="13"/>
  <c r="N66" i="13"/>
  <c r="J66" i="13"/>
  <c r="F66" i="13"/>
  <c r="Z68" i="18"/>
  <c r="AC68" i="18"/>
  <c r="Y68" i="18"/>
  <c r="AB68" i="18"/>
  <c r="B69" i="18"/>
  <c r="AA68" i="18"/>
  <c r="AD68" i="18"/>
  <c r="I69" i="18"/>
  <c r="A218" i="13"/>
  <c r="K66" i="13"/>
  <c r="O66" i="13"/>
  <c r="L66" i="13"/>
  <c r="G69" i="18"/>
  <c r="D69" i="18"/>
  <c r="T69" i="18"/>
  <c r="H69" i="18"/>
  <c r="C69" i="18"/>
  <c r="A219" i="13"/>
  <c r="J69" i="18"/>
  <c r="O69" i="18"/>
  <c r="P66" i="13"/>
  <c r="M66" i="13"/>
  <c r="S69" i="18"/>
  <c r="N69" i="18"/>
  <c r="F69" i="18"/>
  <c r="E69" i="18"/>
  <c r="A220" i="13"/>
  <c r="L69" i="18"/>
  <c r="M69" i="18"/>
  <c r="K69" i="18"/>
  <c r="X66" i="13"/>
  <c r="Q66" i="13"/>
  <c r="R66" i="13"/>
  <c r="V66" i="13"/>
  <c r="W66" i="13"/>
  <c r="U66" i="13"/>
  <c r="A221" i="13"/>
  <c r="P69" i="18"/>
  <c r="W69" i="18"/>
  <c r="Y66" i="13"/>
  <c r="AB66" i="13"/>
  <c r="Z66" i="13"/>
  <c r="AC66" i="13"/>
  <c r="AA66" i="13"/>
  <c r="AD66" i="13"/>
  <c r="Q69" i="18"/>
  <c r="R69" i="18"/>
  <c r="X69" i="18"/>
  <c r="A222" i="13"/>
  <c r="U69" i="18"/>
  <c r="V69" i="18"/>
  <c r="H67" i="13"/>
  <c r="C67" i="13"/>
  <c r="I67" i="13"/>
  <c r="D67" i="13"/>
  <c r="B67" i="13"/>
  <c r="G67" i="13"/>
  <c r="Y69" i="18"/>
  <c r="AB69" i="18"/>
  <c r="Z69" i="18"/>
  <c r="AA69" i="18"/>
  <c r="AD69" i="18"/>
  <c r="A223" i="13"/>
  <c r="AC69" i="18"/>
  <c r="H70" i="18"/>
  <c r="F67" i="13"/>
  <c r="E67" i="13"/>
  <c r="N67" i="13"/>
  <c r="S67" i="13"/>
  <c r="T67" i="13"/>
  <c r="J67" i="13"/>
  <c r="L67" i="13"/>
  <c r="C70" i="18"/>
  <c r="I70" i="18"/>
  <c r="D70" i="18"/>
  <c r="G70" i="18"/>
  <c r="B70" i="18"/>
  <c r="A224" i="13"/>
  <c r="K67" i="13"/>
  <c r="O67" i="13"/>
  <c r="M67" i="13"/>
  <c r="P67" i="13"/>
  <c r="F70" i="18"/>
  <c r="E70" i="18"/>
  <c r="J70" i="18"/>
  <c r="L70" i="18"/>
  <c r="S70" i="18"/>
  <c r="N70" i="18"/>
  <c r="T70" i="18"/>
  <c r="AE69" i="18"/>
  <c r="A225" i="13"/>
  <c r="V67" i="13"/>
  <c r="W67" i="13"/>
  <c r="U67" i="13"/>
  <c r="Q67" i="13"/>
  <c r="R67" i="13"/>
  <c r="X67" i="13"/>
  <c r="M70" i="18"/>
  <c r="P70" i="18"/>
  <c r="O70" i="18"/>
  <c r="K70" i="18"/>
  <c r="A226" i="13"/>
  <c r="Z67" i="13"/>
  <c r="AC67" i="13"/>
  <c r="AA67" i="13"/>
  <c r="AD67" i="13"/>
  <c r="Y67" i="13"/>
  <c r="AB67" i="13"/>
  <c r="Q70" i="18"/>
  <c r="R70" i="18"/>
  <c r="X70" i="18"/>
  <c r="W70" i="18"/>
  <c r="V70" i="18"/>
  <c r="U70" i="18"/>
  <c r="A227" i="13"/>
  <c r="G68" i="13"/>
  <c r="B68" i="13"/>
  <c r="I68" i="13"/>
  <c r="D68" i="13"/>
  <c r="H68" i="13"/>
  <c r="C68" i="13"/>
  <c r="Z70" i="18"/>
  <c r="AC70" i="18"/>
  <c r="Y70" i="18"/>
  <c r="AB70" i="18"/>
  <c r="B71" i="18"/>
  <c r="AA70" i="18"/>
  <c r="AD70" i="18"/>
  <c r="A228" i="13"/>
  <c r="F68" i="13"/>
  <c r="T68" i="13"/>
  <c r="N68" i="13"/>
  <c r="S68" i="13"/>
  <c r="E68" i="13"/>
  <c r="J68" i="13"/>
  <c r="L68" i="13"/>
  <c r="G71" i="18"/>
  <c r="I71" i="18"/>
  <c r="D71" i="18"/>
  <c r="H71" i="18"/>
  <c r="C71" i="18"/>
  <c r="A229" i="13"/>
  <c r="M68" i="13"/>
  <c r="P68" i="13"/>
  <c r="K68" i="13"/>
  <c r="O68" i="13"/>
  <c r="J71" i="18"/>
  <c r="T71" i="18"/>
  <c r="S71" i="18"/>
  <c r="N71" i="18"/>
  <c r="AE70" i="18"/>
  <c r="F71" i="18"/>
  <c r="E71" i="18"/>
  <c r="A230" i="13"/>
  <c r="V68" i="13"/>
  <c r="U68" i="13"/>
  <c r="W68" i="13"/>
  <c r="Q68" i="13"/>
  <c r="R68" i="13"/>
  <c r="X68" i="13"/>
  <c r="O71" i="18"/>
  <c r="K71" i="18"/>
  <c r="L71" i="18"/>
  <c r="A231" i="13"/>
  <c r="AA68" i="13"/>
  <c r="AD68" i="13"/>
  <c r="Y68" i="13"/>
  <c r="AB68" i="13"/>
  <c r="Z68" i="13"/>
  <c r="AC68" i="13"/>
  <c r="P71" i="18"/>
  <c r="M71" i="18"/>
  <c r="A232" i="13"/>
  <c r="I69" i="13"/>
  <c r="D69" i="13"/>
  <c r="H69" i="13"/>
  <c r="C69" i="13"/>
  <c r="B69" i="13"/>
  <c r="G69" i="13"/>
  <c r="Q71" i="18"/>
  <c r="R71" i="18"/>
  <c r="X71" i="18"/>
  <c r="W71" i="18"/>
  <c r="V71" i="18"/>
  <c r="U71" i="18"/>
  <c r="A233" i="13"/>
  <c r="E69" i="13"/>
  <c r="F69" i="13"/>
  <c r="J69" i="13"/>
  <c r="L69" i="13"/>
  <c r="S69" i="13"/>
  <c r="T69" i="13"/>
  <c r="N69" i="13"/>
  <c r="AA71" i="18"/>
  <c r="AD71" i="18"/>
  <c r="D72" i="18"/>
  <c r="Z71" i="18"/>
  <c r="AC71" i="18"/>
  <c r="C72" i="18"/>
  <c r="Y71" i="18"/>
  <c r="AB71" i="18"/>
  <c r="A234" i="13"/>
  <c r="M69" i="13"/>
  <c r="P69" i="13"/>
  <c r="O69" i="13"/>
  <c r="K69" i="13"/>
  <c r="H72" i="18"/>
  <c r="I72" i="18"/>
  <c r="G72" i="18"/>
  <c r="B72" i="18"/>
  <c r="F72" i="18"/>
  <c r="T72" i="18"/>
  <c r="S72" i="18"/>
  <c r="AE71" i="18"/>
  <c r="A235" i="13"/>
  <c r="W69" i="13"/>
  <c r="V69" i="13"/>
  <c r="U69" i="13"/>
  <c r="Q69" i="13"/>
  <c r="R69" i="13"/>
  <c r="X69" i="13"/>
  <c r="N72" i="18"/>
  <c r="E72" i="18"/>
  <c r="J72" i="18"/>
  <c r="L72" i="18"/>
  <c r="A236" i="13"/>
  <c r="Z69" i="13"/>
  <c r="AC69" i="13"/>
  <c r="Y69" i="13"/>
  <c r="AB69" i="13"/>
  <c r="AA69" i="13"/>
  <c r="AD69" i="13"/>
  <c r="O72" i="18"/>
  <c r="K72" i="18"/>
  <c r="M72" i="18"/>
  <c r="P72" i="18"/>
  <c r="A237" i="13"/>
  <c r="I70" i="13"/>
  <c r="D70" i="13"/>
  <c r="G70" i="13"/>
  <c r="B70" i="13"/>
  <c r="H70" i="13"/>
  <c r="C70" i="13"/>
  <c r="Q72" i="18"/>
  <c r="R72" i="18"/>
  <c r="X72" i="18"/>
  <c r="W72" i="18"/>
  <c r="V72" i="18"/>
  <c r="U72" i="18"/>
  <c r="A238" i="13"/>
  <c r="F70" i="13"/>
  <c r="N70" i="13"/>
  <c r="T70" i="13"/>
  <c r="S70" i="13"/>
  <c r="AE69" i="13"/>
  <c r="E70" i="13"/>
  <c r="J70" i="13"/>
  <c r="Y72" i="18"/>
  <c r="AB72" i="18"/>
  <c r="AA72" i="18"/>
  <c r="AD72" i="18"/>
  <c r="D73" i="18"/>
  <c r="Z72" i="18"/>
  <c r="AC72" i="18"/>
  <c r="H73" i="18"/>
  <c r="A239" i="13"/>
  <c r="K70" i="13"/>
  <c r="O70" i="13"/>
  <c r="L70" i="13"/>
  <c r="C73" i="18"/>
  <c r="I73" i="18"/>
  <c r="G73" i="18"/>
  <c r="B73" i="18"/>
  <c r="T73" i="18"/>
  <c r="S73" i="18"/>
  <c r="AE72" i="18"/>
  <c r="A240" i="13"/>
  <c r="M70" i="13"/>
  <c r="P70" i="13"/>
  <c r="N73" i="18"/>
  <c r="J73" i="18"/>
  <c r="L73" i="18"/>
  <c r="E73" i="18"/>
  <c r="F73" i="18"/>
  <c r="A241" i="13"/>
  <c r="Q70" i="13"/>
  <c r="R70" i="13"/>
  <c r="X70" i="13"/>
  <c r="U70" i="13"/>
  <c r="W70" i="13"/>
  <c r="V70" i="13"/>
  <c r="O73" i="18"/>
  <c r="K73" i="18"/>
  <c r="M73" i="18"/>
  <c r="P73" i="18"/>
  <c r="A242" i="13"/>
  <c r="Y70" i="13"/>
  <c r="AB70" i="13"/>
  <c r="AA70" i="13"/>
  <c r="AD70" i="13"/>
  <c r="Z70" i="13"/>
  <c r="AC70" i="13"/>
  <c r="Q73" i="18"/>
  <c r="R73" i="18"/>
  <c r="X73" i="18"/>
  <c r="V73" i="18"/>
  <c r="U73" i="18"/>
  <c r="W73" i="18"/>
  <c r="A243" i="13"/>
  <c r="C71" i="13"/>
  <c r="H71" i="13"/>
  <c r="D71" i="13"/>
  <c r="I71" i="13"/>
  <c r="G71" i="13"/>
  <c r="B71" i="13"/>
  <c r="Y73" i="18"/>
  <c r="AB73" i="18"/>
  <c r="AA73" i="18"/>
  <c r="AD73" i="18"/>
  <c r="Z73" i="18"/>
  <c r="AC73" i="18"/>
  <c r="A244" i="13"/>
  <c r="B74" i="18"/>
  <c r="G74" i="18"/>
  <c r="T71" i="13"/>
  <c r="S71" i="13"/>
  <c r="AE70" i="13"/>
  <c r="N71" i="13"/>
  <c r="J71" i="13"/>
  <c r="L71" i="13"/>
  <c r="E71" i="13"/>
  <c r="F71" i="13"/>
  <c r="H74" i="18"/>
  <c r="C74" i="18"/>
  <c r="D74" i="18"/>
  <c r="I74" i="18"/>
  <c r="A245" i="13"/>
  <c r="P71" i="13"/>
  <c r="M71" i="13"/>
  <c r="O71" i="13"/>
  <c r="K71" i="13"/>
  <c r="J74" i="18"/>
  <c r="F74" i="18"/>
  <c r="E74" i="18"/>
  <c r="S74" i="18"/>
  <c r="N74" i="18"/>
  <c r="T74" i="18"/>
  <c r="AE73" i="18"/>
  <c r="A246" i="13"/>
  <c r="Q71" i="13"/>
  <c r="R71" i="13"/>
  <c r="X71" i="13"/>
  <c r="W71" i="13"/>
  <c r="V71" i="13"/>
  <c r="U71" i="13"/>
  <c r="O74" i="18"/>
  <c r="K74" i="18"/>
  <c r="L74" i="18"/>
  <c r="A247" i="13"/>
  <c r="Y71" i="13"/>
  <c r="AB71" i="13"/>
  <c r="Z71" i="13"/>
  <c r="AC71" i="13"/>
  <c r="AA71" i="13"/>
  <c r="AD71" i="13"/>
  <c r="M74" i="18"/>
  <c r="P74" i="18"/>
  <c r="A248" i="13"/>
  <c r="I72" i="13"/>
  <c r="D72" i="13"/>
  <c r="C72" i="13"/>
  <c r="H72" i="13"/>
  <c r="G72" i="13"/>
  <c r="B72" i="13"/>
  <c r="Q74" i="18"/>
  <c r="R74" i="18"/>
  <c r="X74" i="18"/>
  <c r="W74" i="18"/>
  <c r="V74" i="18"/>
  <c r="U74" i="18"/>
  <c r="A249" i="13"/>
  <c r="E72" i="13"/>
  <c r="F72" i="13"/>
  <c r="T72" i="13"/>
  <c r="AE71" i="13"/>
  <c r="S72" i="13"/>
  <c r="N72" i="13"/>
  <c r="J72" i="13"/>
  <c r="L72" i="13"/>
  <c r="Z74" i="18"/>
  <c r="AC74" i="18"/>
  <c r="AA74" i="18"/>
  <c r="AD74" i="18"/>
  <c r="Y74" i="18"/>
  <c r="AB74" i="18"/>
  <c r="A250" i="13"/>
  <c r="M72" i="13"/>
  <c r="P72" i="13"/>
  <c r="K72" i="13"/>
  <c r="O72" i="13"/>
  <c r="I75" i="18"/>
  <c r="D75" i="18"/>
  <c r="H75" i="18"/>
  <c r="C75" i="18"/>
  <c r="B75" i="18"/>
  <c r="G75" i="18"/>
  <c r="A251" i="13"/>
  <c r="U72" i="13"/>
  <c r="W72" i="13"/>
  <c r="V72" i="13"/>
  <c r="Q72" i="13"/>
  <c r="R72" i="13"/>
  <c r="X72" i="13"/>
  <c r="F75" i="18"/>
  <c r="J75" i="18"/>
  <c r="L75" i="18"/>
  <c r="T75" i="18"/>
  <c r="S75" i="18"/>
  <c r="N75" i="18"/>
  <c r="AE74" i="18"/>
  <c r="E75" i="18"/>
  <c r="A252" i="13"/>
  <c r="AA72" i="13"/>
  <c r="AD72" i="13"/>
  <c r="Z72" i="13"/>
  <c r="AC72" i="13"/>
  <c r="Y72" i="13"/>
  <c r="AB72" i="13"/>
  <c r="P75" i="18"/>
  <c r="M75" i="18"/>
  <c r="O75" i="18"/>
  <c r="K75" i="18"/>
  <c r="A253" i="13"/>
  <c r="G73" i="13"/>
  <c r="B73" i="13"/>
  <c r="H73" i="13"/>
  <c r="C73" i="13"/>
  <c r="D73" i="13"/>
  <c r="I73" i="13"/>
  <c r="Q75" i="18"/>
  <c r="R75" i="18"/>
  <c r="X75" i="18"/>
  <c r="W75" i="18"/>
  <c r="V75" i="18"/>
  <c r="U75" i="18"/>
  <c r="A254" i="13"/>
  <c r="F73" i="13"/>
  <c r="J73" i="13"/>
  <c r="O73" i="13"/>
  <c r="E73" i="13"/>
  <c r="AE72" i="13"/>
  <c r="S73" i="13"/>
  <c r="T73" i="13"/>
  <c r="N73" i="13"/>
  <c r="L73" i="13"/>
  <c r="AA75" i="18"/>
  <c r="AD75" i="18"/>
  <c r="Z75" i="18"/>
  <c r="AC75" i="18"/>
  <c r="C76" i="18"/>
  <c r="Y75" i="18"/>
  <c r="AB75" i="18"/>
  <c r="G76" i="18"/>
  <c r="A255" i="13"/>
  <c r="K73" i="13"/>
  <c r="M73" i="13"/>
  <c r="P73" i="13"/>
  <c r="B76" i="18"/>
  <c r="F76" i="18"/>
  <c r="H76" i="18"/>
  <c r="D76" i="18"/>
  <c r="I76" i="18"/>
  <c r="A256" i="13"/>
  <c r="Q73" i="13"/>
  <c r="R73" i="13"/>
  <c r="X73" i="13"/>
  <c r="W73" i="13"/>
  <c r="V73" i="13"/>
  <c r="U73" i="13"/>
  <c r="J76" i="18"/>
  <c r="K76" i="18"/>
  <c r="E76" i="18"/>
  <c r="T76" i="18"/>
  <c r="S76" i="18"/>
  <c r="N76" i="18"/>
  <c r="AE75" i="18"/>
  <c r="A257" i="13"/>
  <c r="L76" i="18"/>
  <c r="P76" i="18"/>
  <c r="O76" i="18"/>
  <c r="Y73" i="13"/>
  <c r="AB73" i="13"/>
  <c r="AA73" i="13"/>
  <c r="AD73" i="13"/>
  <c r="Z73" i="13"/>
  <c r="AC73" i="13"/>
  <c r="A258" i="13"/>
  <c r="M76" i="18"/>
  <c r="Q76" i="18"/>
  <c r="R76" i="18"/>
  <c r="H74" i="13"/>
  <c r="C74" i="13"/>
  <c r="I74" i="13"/>
  <c r="D74" i="13"/>
  <c r="G74" i="13"/>
  <c r="B74" i="13"/>
  <c r="U76" i="18"/>
  <c r="W76" i="18"/>
  <c r="V76" i="18"/>
  <c r="A259" i="13"/>
  <c r="X76" i="18"/>
  <c r="AA76" i="18"/>
  <c r="AD76" i="18"/>
  <c r="E74" i="13"/>
  <c r="T74" i="13"/>
  <c r="N74" i="13"/>
  <c r="AE73" i="13"/>
  <c r="S74" i="13"/>
  <c r="F74" i="13"/>
  <c r="J74" i="13"/>
  <c r="L74" i="13"/>
  <c r="A260" i="13"/>
  <c r="Z76" i="18"/>
  <c r="AC76" i="18"/>
  <c r="C77" i="18"/>
  <c r="Y76" i="18"/>
  <c r="AB76" i="18"/>
  <c r="G77" i="18"/>
  <c r="P74" i="13"/>
  <c r="M74" i="13"/>
  <c r="O74" i="13"/>
  <c r="K74" i="13"/>
  <c r="I77" i="18"/>
  <c r="D77" i="18"/>
  <c r="A261" i="13"/>
  <c r="H77" i="18"/>
  <c r="J77" i="18"/>
  <c r="L77" i="18"/>
  <c r="B77" i="18"/>
  <c r="E77" i="18"/>
  <c r="Q74" i="13"/>
  <c r="R74" i="13"/>
  <c r="X74" i="13"/>
  <c r="W74" i="13"/>
  <c r="V74" i="13"/>
  <c r="U74" i="13"/>
  <c r="T77" i="18"/>
  <c r="S77" i="18"/>
  <c r="AE76" i="18"/>
  <c r="A262" i="13"/>
  <c r="F77" i="18"/>
  <c r="N77" i="18"/>
  <c r="P77" i="18"/>
  <c r="AA74" i="13"/>
  <c r="AD74" i="13"/>
  <c r="Y74" i="13"/>
  <c r="AB74" i="13"/>
  <c r="Z74" i="13"/>
  <c r="AC74" i="13"/>
  <c r="M77" i="18"/>
  <c r="O77" i="18"/>
  <c r="K77" i="18"/>
  <c r="A263" i="13"/>
  <c r="I75" i="13"/>
  <c r="D75" i="13"/>
  <c r="C75" i="13"/>
  <c r="H75" i="13"/>
  <c r="B75" i="13"/>
  <c r="G75" i="13"/>
  <c r="Q77" i="18"/>
  <c r="R77" i="18"/>
  <c r="X77" i="18"/>
  <c r="W77" i="18"/>
  <c r="V77" i="18"/>
  <c r="U77" i="18"/>
  <c r="A264" i="13"/>
  <c r="F75" i="13"/>
  <c r="J75" i="13"/>
  <c r="L75" i="13"/>
  <c r="AE74" i="13"/>
  <c r="S75" i="13"/>
  <c r="T75" i="13"/>
  <c r="N75" i="13"/>
  <c r="E75" i="13"/>
  <c r="Y77" i="18"/>
  <c r="AB77" i="18"/>
  <c r="G78" i="18"/>
  <c r="Z77" i="18"/>
  <c r="AC77" i="18"/>
  <c r="C78" i="18"/>
  <c r="AA77" i="18"/>
  <c r="AD77" i="18"/>
  <c r="A265" i="13"/>
  <c r="P75" i="13"/>
  <c r="M75" i="13"/>
  <c r="K75" i="13"/>
  <c r="O75" i="13"/>
  <c r="B78" i="18"/>
  <c r="E78" i="18"/>
  <c r="H78" i="18"/>
  <c r="D78" i="18"/>
  <c r="I78" i="18"/>
  <c r="A266" i="13"/>
  <c r="Q75" i="13"/>
  <c r="R75" i="13"/>
  <c r="X75" i="13"/>
  <c r="V75" i="13"/>
  <c r="W75" i="13"/>
  <c r="U75" i="13"/>
  <c r="F78" i="18"/>
  <c r="S78" i="18"/>
  <c r="T78" i="18"/>
  <c r="AE77" i="18"/>
  <c r="J78" i="18"/>
  <c r="N78" i="18"/>
  <c r="A267" i="13"/>
  <c r="Y75" i="13"/>
  <c r="AB75" i="13"/>
  <c r="G76" i="13"/>
  <c r="AA75" i="13"/>
  <c r="AD75" i="13"/>
  <c r="Z75" i="13"/>
  <c r="AC75" i="13"/>
  <c r="O78" i="18"/>
  <c r="K78" i="18"/>
  <c r="L78" i="18"/>
  <c r="A268" i="13"/>
  <c r="B76" i="13"/>
  <c r="H76" i="13"/>
  <c r="C76" i="13"/>
  <c r="D76" i="13"/>
  <c r="I76" i="13"/>
  <c r="M78" i="18"/>
  <c r="P78" i="18"/>
  <c r="A269" i="13"/>
  <c r="J76" i="13"/>
  <c r="O76" i="13"/>
  <c r="S76" i="13"/>
  <c r="AE75" i="13"/>
  <c r="T76" i="13"/>
  <c r="N76" i="13"/>
  <c r="E76" i="13"/>
  <c r="F76" i="13"/>
  <c r="L76" i="13"/>
  <c r="Q78" i="18"/>
  <c r="R78" i="18"/>
  <c r="X78" i="18"/>
  <c r="W78" i="18"/>
  <c r="V78" i="18"/>
  <c r="U78" i="18"/>
  <c r="A270" i="13"/>
  <c r="K76" i="13"/>
  <c r="M76" i="13"/>
  <c r="P76" i="13"/>
  <c r="Z78" i="18"/>
  <c r="AC78" i="18"/>
  <c r="AA78" i="18"/>
  <c r="AD78" i="18"/>
  <c r="Y78" i="18"/>
  <c r="AB78" i="18"/>
  <c r="A271" i="13"/>
  <c r="U76" i="13"/>
  <c r="V76" i="13"/>
  <c r="W76" i="13"/>
  <c r="X76" i="13"/>
  <c r="Q76" i="13"/>
  <c r="R76" i="13"/>
  <c r="I79" i="18"/>
  <c r="D79" i="18"/>
  <c r="H79" i="18"/>
  <c r="C79" i="18"/>
  <c r="B79" i="18"/>
  <c r="G79" i="18"/>
  <c r="A272" i="13"/>
  <c r="AA76" i="13"/>
  <c r="AD76" i="13"/>
  <c r="Y76" i="13"/>
  <c r="AB76" i="13"/>
  <c r="Z76" i="13"/>
  <c r="AC76" i="13"/>
  <c r="F79" i="18"/>
  <c r="J79" i="18"/>
  <c r="L79" i="18"/>
  <c r="T79" i="18"/>
  <c r="S79" i="18"/>
  <c r="N79" i="18"/>
  <c r="AE78" i="18"/>
  <c r="E79" i="18"/>
  <c r="A273" i="13"/>
  <c r="I77" i="13"/>
  <c r="D77" i="13"/>
  <c r="H77" i="13"/>
  <c r="C77" i="13"/>
  <c r="B77" i="13"/>
  <c r="G77" i="13"/>
  <c r="P79" i="18"/>
  <c r="M79" i="18"/>
  <c r="O79" i="18"/>
  <c r="K79" i="18"/>
  <c r="A274" i="13"/>
  <c r="E77" i="13"/>
  <c r="F77" i="13"/>
  <c r="J77" i="13"/>
  <c r="L77" i="13"/>
  <c r="S77" i="13"/>
  <c r="N77" i="13"/>
  <c r="AE76" i="13"/>
  <c r="T77" i="13"/>
  <c r="Q79" i="18"/>
  <c r="R79" i="18"/>
  <c r="X79" i="18"/>
  <c r="W79" i="18"/>
  <c r="V79" i="18"/>
  <c r="U79" i="18"/>
  <c r="A275" i="13"/>
  <c r="P77" i="13"/>
  <c r="M77" i="13"/>
  <c r="O77" i="13"/>
  <c r="K77" i="13"/>
  <c r="AA79" i="18"/>
  <c r="AD79" i="18"/>
  <c r="I80" i="18"/>
  <c r="Y79" i="18"/>
  <c r="AB79" i="18"/>
  <c r="B80" i="18"/>
  <c r="Z79" i="18"/>
  <c r="AC79" i="18"/>
  <c r="A276" i="13"/>
  <c r="U77" i="13"/>
  <c r="W77" i="13"/>
  <c r="V77" i="13"/>
  <c r="Q77" i="13"/>
  <c r="R77" i="13"/>
  <c r="X77" i="13"/>
  <c r="D80" i="18"/>
  <c r="T80" i="18"/>
  <c r="G80" i="18"/>
  <c r="C80" i="18"/>
  <c r="H80" i="18"/>
  <c r="A277" i="13"/>
  <c r="Y77" i="13"/>
  <c r="AB77" i="13"/>
  <c r="AA77" i="13"/>
  <c r="AD77" i="13"/>
  <c r="Z77" i="13"/>
  <c r="AC77" i="13"/>
  <c r="AE79" i="18"/>
  <c r="J80" i="18"/>
  <c r="L80" i="18"/>
  <c r="S80" i="18"/>
  <c r="N80" i="18"/>
  <c r="F80" i="18"/>
  <c r="E80" i="18"/>
  <c r="A278" i="13"/>
  <c r="K80" i="18"/>
  <c r="O80" i="18"/>
  <c r="H78" i="13"/>
  <c r="C78" i="13"/>
  <c r="D78" i="13"/>
  <c r="I78" i="13"/>
  <c r="G78" i="13"/>
  <c r="B78" i="13"/>
  <c r="M80" i="18"/>
  <c r="P80" i="18"/>
  <c r="A279" i="13"/>
  <c r="E78" i="13"/>
  <c r="J78" i="13"/>
  <c r="O78" i="13"/>
  <c r="S78" i="13"/>
  <c r="T78" i="13"/>
  <c r="AE77" i="13"/>
  <c r="N78" i="13"/>
  <c r="F78" i="13"/>
  <c r="Q80" i="18"/>
  <c r="R80" i="18"/>
  <c r="X80" i="18"/>
  <c r="W80" i="18"/>
  <c r="V80" i="18"/>
  <c r="U80" i="18"/>
  <c r="A280" i="13"/>
  <c r="K78" i="13"/>
  <c r="L78" i="13"/>
  <c r="P78" i="13"/>
  <c r="AA80" i="18"/>
  <c r="AD80" i="18"/>
  <c r="Y80" i="18"/>
  <c r="AB80" i="18"/>
  <c r="Z80" i="18"/>
  <c r="AC80" i="18"/>
  <c r="H81" i="18"/>
  <c r="A281" i="13"/>
  <c r="M78" i="13"/>
  <c r="Q78" i="13"/>
  <c r="R78" i="13"/>
  <c r="U78" i="13"/>
  <c r="V78" i="13"/>
  <c r="W78" i="13"/>
  <c r="C81" i="18"/>
  <c r="I81" i="18"/>
  <c r="D81" i="18"/>
  <c r="G81" i="18"/>
  <c r="B81" i="18"/>
  <c r="A282" i="13"/>
  <c r="X78" i="13"/>
  <c r="Z78" i="13"/>
  <c r="AC78" i="13"/>
  <c r="F81" i="18"/>
  <c r="E81" i="18"/>
  <c r="J81" i="18"/>
  <c r="N81" i="18"/>
  <c r="T81" i="18"/>
  <c r="S81" i="18"/>
  <c r="AE80" i="18"/>
  <c r="A283" i="13"/>
  <c r="AA78" i="13"/>
  <c r="AD78" i="13"/>
  <c r="D79" i="13"/>
  <c r="Y78" i="13"/>
  <c r="AB78" i="13"/>
  <c r="G79" i="13"/>
  <c r="H79" i="13"/>
  <c r="C79" i="13"/>
  <c r="O81" i="18"/>
  <c r="K81" i="18"/>
  <c r="L81" i="18"/>
  <c r="A284" i="13"/>
  <c r="I79" i="13"/>
  <c r="J79" i="13"/>
  <c r="B79" i="13"/>
  <c r="E79" i="13"/>
  <c r="S79" i="13"/>
  <c r="AE78" i="13"/>
  <c r="T79" i="13"/>
  <c r="M81" i="18"/>
  <c r="P81" i="18"/>
  <c r="A285" i="13"/>
  <c r="K79" i="13"/>
  <c r="O79" i="13"/>
  <c r="N79" i="13"/>
  <c r="F79" i="13"/>
  <c r="L79" i="13"/>
  <c r="Q81" i="18"/>
  <c r="R81" i="18"/>
  <c r="X81" i="18"/>
  <c r="V81" i="18"/>
  <c r="U81" i="18"/>
  <c r="W81" i="18"/>
  <c r="A286" i="13"/>
  <c r="P79" i="13"/>
  <c r="W79" i="13"/>
  <c r="M79" i="13"/>
  <c r="Q79" i="13"/>
  <c r="R79" i="13"/>
  <c r="V79" i="13"/>
  <c r="Y81" i="18"/>
  <c r="AB81" i="18"/>
  <c r="AA81" i="18"/>
  <c r="AD81" i="18"/>
  <c r="Z81" i="18"/>
  <c r="AC81" i="18"/>
  <c r="A287" i="13"/>
  <c r="U79" i="13"/>
  <c r="X79" i="13"/>
  <c r="AA79" i="13"/>
  <c r="AD79" i="13"/>
  <c r="Z79" i="13"/>
  <c r="AC79" i="13"/>
  <c r="H82" i="18"/>
  <c r="C82" i="18"/>
  <c r="B82" i="18"/>
  <c r="G82" i="18"/>
  <c r="D82" i="18"/>
  <c r="I82" i="18"/>
  <c r="A288" i="13"/>
  <c r="Y79" i="13"/>
  <c r="AB79" i="13"/>
  <c r="B80" i="13"/>
  <c r="I80" i="13"/>
  <c r="D80" i="13"/>
  <c r="C80" i="13"/>
  <c r="H80" i="13"/>
  <c r="J82" i="18"/>
  <c r="L82" i="18"/>
  <c r="E82" i="18"/>
  <c r="F82" i="18"/>
  <c r="S82" i="18"/>
  <c r="N82" i="18"/>
  <c r="T82" i="18"/>
  <c r="AE81" i="18"/>
  <c r="A289" i="13"/>
  <c r="G80" i="13"/>
  <c r="J80" i="13"/>
  <c r="L80" i="13"/>
  <c r="E80" i="13"/>
  <c r="F80" i="13"/>
  <c r="AE79" i="13"/>
  <c r="S80" i="13"/>
  <c r="T80" i="13"/>
  <c r="M82" i="18"/>
  <c r="P82" i="18"/>
  <c r="O82" i="18"/>
  <c r="K82" i="18"/>
  <c r="A290" i="13"/>
  <c r="N80" i="13"/>
  <c r="O80" i="13"/>
  <c r="K80" i="13"/>
  <c r="M80" i="13"/>
  <c r="P80" i="13"/>
  <c r="Q82" i="18"/>
  <c r="R82" i="18"/>
  <c r="X82" i="18"/>
  <c r="W82" i="18"/>
  <c r="V82" i="18"/>
  <c r="U82" i="18"/>
  <c r="A291" i="13"/>
  <c r="W80" i="13"/>
  <c r="U80" i="13"/>
  <c r="V80" i="13"/>
  <c r="Q80" i="13"/>
  <c r="R80" i="13"/>
  <c r="X80" i="13"/>
  <c r="Z82" i="18"/>
  <c r="AC82" i="18"/>
  <c r="AA82" i="18"/>
  <c r="AD82" i="18"/>
  <c r="Y82" i="18"/>
  <c r="AB82" i="18"/>
  <c r="G83" i="18"/>
  <c r="A292" i="13"/>
  <c r="Z80" i="13"/>
  <c r="AC80" i="13"/>
  <c r="Y80" i="13"/>
  <c r="AB80" i="13"/>
  <c r="AA80" i="13"/>
  <c r="AD80" i="13"/>
  <c r="B83" i="18"/>
  <c r="D83" i="18"/>
  <c r="I83" i="18"/>
  <c r="C83" i="18"/>
  <c r="H83" i="18"/>
  <c r="A293" i="13"/>
  <c r="D81" i="13"/>
  <c r="I81" i="13"/>
  <c r="G81" i="13"/>
  <c r="B81" i="13"/>
  <c r="C81" i="13"/>
  <c r="H81" i="13"/>
  <c r="E83" i="18"/>
  <c r="J83" i="18"/>
  <c r="O83" i="18"/>
  <c r="T83" i="18"/>
  <c r="S83" i="18"/>
  <c r="AE82" i="18"/>
  <c r="F83" i="18"/>
  <c r="A294" i="13"/>
  <c r="N83" i="18"/>
  <c r="J81" i="13"/>
  <c r="O81" i="13"/>
  <c r="F81" i="13"/>
  <c r="E81" i="13"/>
  <c r="AE80" i="13"/>
  <c r="T81" i="13"/>
  <c r="S81" i="13"/>
  <c r="N81" i="13"/>
  <c r="K83" i="18"/>
  <c r="L83" i="18"/>
  <c r="M83" i="18"/>
  <c r="A295" i="13"/>
  <c r="L81" i="13"/>
  <c r="M81" i="13"/>
  <c r="X81" i="13"/>
  <c r="K81" i="13"/>
  <c r="Q83" i="18"/>
  <c r="R83" i="18"/>
  <c r="X83" i="18"/>
  <c r="P83" i="18"/>
  <c r="U83" i="18"/>
  <c r="A296" i="13"/>
  <c r="Q81" i="13"/>
  <c r="R81" i="13"/>
  <c r="P81" i="13"/>
  <c r="W81" i="13"/>
  <c r="V81" i="13"/>
  <c r="Y81" i="13"/>
  <c r="AA83" i="18"/>
  <c r="Z83" i="18"/>
  <c r="Y83" i="18"/>
  <c r="AB83" i="18"/>
  <c r="AA81" i="13"/>
  <c r="AD81" i="13"/>
  <c r="I82" i="13"/>
  <c r="Z81" i="13"/>
  <c r="W83" i="18"/>
  <c r="V83" i="18"/>
  <c r="A297" i="13"/>
  <c r="U81" i="13"/>
  <c r="AC81" i="13"/>
  <c r="H82" i="13"/>
  <c r="AB81" i="13"/>
  <c r="B82" i="13"/>
  <c r="AD83" i="18"/>
  <c r="I84" i="18"/>
  <c r="D82" i="13"/>
  <c r="S82" i="13"/>
  <c r="B84" i="18"/>
  <c r="G84" i="18"/>
  <c r="AC83" i="18"/>
  <c r="C84" i="18"/>
  <c r="A298" i="13"/>
  <c r="C82" i="13"/>
  <c r="D84" i="18"/>
  <c r="AE83" i="18"/>
  <c r="F82" i="13"/>
  <c r="G82" i="13"/>
  <c r="J82" i="13"/>
  <c r="K82" i="13"/>
  <c r="H84" i="18"/>
  <c r="J84" i="18"/>
  <c r="L84" i="18"/>
  <c r="M84" i="18"/>
  <c r="X84" i="18"/>
  <c r="AE81" i="13"/>
  <c r="T82" i="13"/>
  <c r="N82" i="13"/>
  <c r="E84" i="18"/>
  <c r="F84" i="18"/>
  <c r="E82" i="13"/>
  <c r="A299" i="13"/>
  <c r="S84" i="18"/>
  <c r="T84" i="18"/>
  <c r="N84" i="18"/>
  <c r="Q84" i="18"/>
  <c r="R84" i="18"/>
  <c r="K84" i="18"/>
  <c r="O82" i="13"/>
  <c r="L82" i="13"/>
  <c r="M82" i="13"/>
  <c r="O84" i="18"/>
  <c r="A300" i="13"/>
  <c r="P84" i="18"/>
  <c r="U84" i="18"/>
  <c r="P82" i="13"/>
  <c r="V82" i="13"/>
  <c r="Z84" i="18"/>
  <c r="Y84" i="18"/>
  <c r="AA84" i="18"/>
  <c r="Q82" i="13"/>
  <c r="R82" i="13"/>
  <c r="X82" i="13"/>
  <c r="A301" i="13"/>
  <c r="AB84" i="18"/>
  <c r="V84" i="18"/>
  <c r="AC84" i="18"/>
  <c r="C85" i="18"/>
  <c r="W84" i="18"/>
  <c r="AD84" i="18"/>
  <c r="D85" i="18"/>
  <c r="T85" i="18"/>
  <c r="B85" i="18"/>
  <c r="G85" i="18"/>
  <c r="Y82" i="13"/>
  <c r="U82" i="13"/>
  <c r="W82" i="13"/>
  <c r="AA82" i="13"/>
  <c r="Z82" i="13"/>
  <c r="AC82" i="13"/>
  <c r="H83" i="13"/>
  <c r="A302" i="13"/>
  <c r="E85" i="18"/>
  <c r="I85" i="18"/>
  <c r="S85" i="18"/>
  <c r="H85" i="18"/>
  <c r="F85" i="18"/>
  <c r="AE84" i="18"/>
  <c r="AB82" i="13"/>
  <c r="G83" i="13"/>
  <c r="AD82" i="13"/>
  <c r="D83" i="13"/>
  <c r="S83" i="13"/>
  <c r="C83" i="13"/>
  <c r="A303" i="13"/>
  <c r="B83" i="13"/>
  <c r="N85" i="18"/>
  <c r="J85" i="18"/>
  <c r="AE82" i="13"/>
  <c r="T83" i="13"/>
  <c r="I83" i="13"/>
  <c r="N83" i="13"/>
  <c r="F83" i="13"/>
  <c r="A304" i="13"/>
  <c r="E83" i="13"/>
  <c r="L85" i="18"/>
  <c r="O85" i="18"/>
  <c r="K85" i="18"/>
  <c r="J83" i="13"/>
  <c r="O83" i="13"/>
  <c r="A305" i="13"/>
  <c r="P85" i="18"/>
  <c r="M85" i="18"/>
  <c r="L83" i="13"/>
  <c r="P83" i="13"/>
  <c r="U83" i="13"/>
  <c r="K83" i="13"/>
  <c r="A306" i="13"/>
  <c r="Q85" i="18"/>
  <c r="R85" i="18"/>
  <c r="X85" i="18"/>
  <c r="U85" i="18"/>
  <c r="W85" i="18"/>
  <c r="V85" i="18"/>
  <c r="M83" i="13"/>
  <c r="Q83" i="13"/>
  <c r="R83" i="13"/>
  <c r="W83" i="13"/>
  <c r="V83" i="13"/>
  <c r="A307" i="13"/>
  <c r="AA85" i="18"/>
  <c r="AD85" i="18"/>
  <c r="Z85" i="18"/>
  <c r="AC85" i="18"/>
  <c r="Y85" i="18"/>
  <c r="AB85" i="18"/>
  <c r="X83" i="13"/>
  <c r="Z83" i="13"/>
  <c r="AC83" i="13"/>
  <c r="H84" i="13"/>
  <c r="A308" i="13"/>
  <c r="AA83" i="13"/>
  <c r="AD83" i="13"/>
  <c r="D84" i="13"/>
  <c r="AE83" i="13"/>
  <c r="B86" i="18"/>
  <c r="G86" i="18"/>
  <c r="I86" i="18"/>
  <c r="D86" i="18"/>
  <c r="C86" i="18"/>
  <c r="H86" i="18"/>
  <c r="Y83" i="13"/>
  <c r="AB83" i="13"/>
  <c r="G84" i="13"/>
  <c r="C84" i="13"/>
  <c r="A309" i="13"/>
  <c r="S84" i="13"/>
  <c r="I84" i="13"/>
  <c r="N84" i="13"/>
  <c r="T84" i="13"/>
  <c r="F86" i="18"/>
  <c r="S86" i="18"/>
  <c r="T86" i="18"/>
  <c r="AE85" i="18"/>
  <c r="J86" i="18"/>
  <c r="N86" i="18"/>
  <c r="E86" i="18"/>
  <c r="B84" i="13"/>
  <c r="E84" i="13"/>
  <c r="A310" i="13"/>
  <c r="J84" i="13"/>
  <c r="O84" i="13"/>
  <c r="F84" i="13"/>
  <c r="L86" i="18"/>
  <c r="O86" i="18"/>
  <c r="K86" i="18"/>
  <c r="A311" i="13"/>
  <c r="L84" i="13"/>
  <c r="M84" i="13"/>
  <c r="K84" i="13"/>
  <c r="P86" i="18"/>
  <c r="M86" i="18"/>
  <c r="A312" i="13"/>
  <c r="P84" i="13"/>
  <c r="U84" i="13"/>
  <c r="X86" i="18"/>
  <c r="Q86" i="18"/>
  <c r="R86" i="18"/>
  <c r="W86" i="18"/>
  <c r="U86" i="18"/>
  <c r="V86" i="18"/>
  <c r="Q84" i="13"/>
  <c r="R84" i="13"/>
  <c r="X84" i="13"/>
  <c r="A313" i="13"/>
  <c r="W84" i="13"/>
  <c r="V84" i="13"/>
  <c r="Y86" i="18"/>
  <c r="AB86" i="18"/>
  <c r="AA86" i="18"/>
  <c r="AD86" i="18"/>
  <c r="Z86" i="18"/>
  <c r="AC86" i="18"/>
  <c r="Y84" i="13"/>
  <c r="AB84" i="13"/>
  <c r="G85" i="13"/>
  <c r="Z84" i="13"/>
  <c r="AA84" i="13"/>
  <c r="AD84" i="13"/>
  <c r="D85" i="13"/>
  <c r="AE84" i="13"/>
  <c r="A314" i="13"/>
  <c r="AC84" i="13"/>
  <c r="H87" i="18"/>
  <c r="C87" i="18"/>
  <c r="D87" i="18"/>
  <c r="I87" i="18"/>
  <c r="B87" i="18"/>
  <c r="G87" i="18"/>
  <c r="B85" i="13"/>
  <c r="H85" i="13"/>
  <c r="C85" i="13"/>
  <c r="I85" i="13"/>
  <c r="T85" i="13"/>
  <c r="S85" i="13"/>
  <c r="A315" i="13"/>
  <c r="F87" i="18"/>
  <c r="E87" i="18"/>
  <c r="T87" i="18"/>
  <c r="S87" i="18"/>
  <c r="AE86" i="18"/>
  <c r="J87" i="18"/>
  <c r="L87" i="18"/>
  <c r="E85" i="13"/>
  <c r="F85" i="13"/>
  <c r="J85" i="13"/>
  <c r="O85" i="13"/>
  <c r="N85" i="13"/>
  <c r="A316" i="13"/>
  <c r="N87" i="18"/>
  <c r="P87" i="18"/>
  <c r="L85" i="13"/>
  <c r="M85" i="13"/>
  <c r="Q85" i="13"/>
  <c r="R85" i="13"/>
  <c r="M87" i="18"/>
  <c r="O87" i="18"/>
  <c r="K87" i="18"/>
  <c r="K85" i="13"/>
  <c r="A317" i="13"/>
  <c r="P85" i="13"/>
  <c r="W85" i="13"/>
  <c r="X85" i="13"/>
  <c r="AA85" i="13"/>
  <c r="X87" i="18"/>
  <c r="Q87" i="18"/>
  <c r="R87" i="18"/>
  <c r="W87" i="18"/>
  <c r="V87" i="18"/>
  <c r="U87" i="18"/>
  <c r="A318" i="13"/>
  <c r="Y85" i="13"/>
  <c r="Z85" i="13"/>
  <c r="U85" i="13"/>
  <c r="V85" i="13"/>
  <c r="AD85" i="13"/>
  <c r="I86" i="13"/>
  <c r="AA87" i="18"/>
  <c r="AD87" i="18"/>
  <c r="Y87" i="18"/>
  <c r="AB87" i="18"/>
  <c r="Z87" i="18"/>
  <c r="AC87" i="18"/>
  <c r="A319" i="13"/>
  <c r="AB85" i="13"/>
  <c r="G86" i="13"/>
  <c r="AC85" i="13"/>
  <c r="C86" i="13"/>
  <c r="D86" i="13"/>
  <c r="AE85" i="13"/>
  <c r="H88" i="18"/>
  <c r="C88" i="18"/>
  <c r="B88" i="18"/>
  <c r="G88" i="18"/>
  <c r="D88" i="18"/>
  <c r="I88" i="18"/>
  <c r="A320" i="13"/>
  <c r="H86" i="13"/>
  <c r="S86" i="13"/>
  <c r="T86" i="13"/>
  <c r="B86" i="13"/>
  <c r="F86" i="13"/>
  <c r="J86" i="13"/>
  <c r="O86" i="13"/>
  <c r="J88" i="18"/>
  <c r="K88" i="18"/>
  <c r="E88" i="18"/>
  <c r="F88" i="18"/>
  <c r="AE87" i="18"/>
  <c r="N88" i="18"/>
  <c r="T88" i="18"/>
  <c r="S88" i="18"/>
  <c r="N86" i="13"/>
  <c r="A321" i="13"/>
  <c r="L86" i="13"/>
  <c r="P86" i="13"/>
  <c r="W86" i="13"/>
  <c r="O88" i="18"/>
  <c r="L88" i="18"/>
  <c r="P88" i="18"/>
  <c r="K86" i="13"/>
  <c r="E86" i="13"/>
  <c r="A322" i="13"/>
  <c r="M86" i="13"/>
  <c r="M88" i="18"/>
  <c r="Q88" i="18"/>
  <c r="R88" i="18"/>
  <c r="W88" i="18"/>
  <c r="V88" i="18"/>
  <c r="U88" i="18"/>
  <c r="V86" i="13"/>
  <c r="U86" i="13"/>
  <c r="Q86" i="13"/>
  <c r="R86" i="13"/>
  <c r="X86" i="13"/>
  <c r="A323" i="13"/>
  <c r="X88" i="18"/>
  <c r="Y88" i="18"/>
  <c r="AB88" i="18"/>
  <c r="AA86" i="13"/>
  <c r="AD86" i="13"/>
  <c r="D87" i="13"/>
  <c r="AE86" i="13"/>
  <c r="Y86" i="13"/>
  <c r="AB86" i="13"/>
  <c r="B87" i="13"/>
  <c r="Z86" i="13"/>
  <c r="AC86" i="13"/>
  <c r="C87" i="13"/>
  <c r="A324" i="13"/>
  <c r="Z88" i="18"/>
  <c r="AC88" i="18"/>
  <c r="C89" i="18"/>
  <c r="AA88" i="18"/>
  <c r="AD88" i="18"/>
  <c r="D89" i="18"/>
  <c r="G89" i="18"/>
  <c r="B89" i="18"/>
  <c r="G87" i="13"/>
  <c r="S87" i="13"/>
  <c r="I87" i="13"/>
  <c r="T87" i="13"/>
  <c r="F87" i="13"/>
  <c r="H87" i="13"/>
  <c r="E87" i="13"/>
  <c r="A325" i="13"/>
  <c r="I89" i="18"/>
  <c r="H89" i="18"/>
  <c r="J89" i="18"/>
  <c r="F89" i="18"/>
  <c r="E89" i="18"/>
  <c r="S89" i="18"/>
  <c r="N89" i="18"/>
  <c r="T89" i="18"/>
  <c r="AE88" i="18"/>
  <c r="J87" i="13"/>
  <c r="K87" i="13"/>
  <c r="A326" i="13"/>
  <c r="N87" i="13"/>
  <c r="L89" i="18"/>
  <c r="K89" i="18"/>
  <c r="O89" i="18"/>
  <c r="L87" i="13"/>
  <c r="P87" i="13"/>
  <c r="O87" i="13"/>
  <c r="A327" i="13"/>
  <c r="M89" i="18"/>
  <c r="P89" i="18"/>
  <c r="U87" i="13"/>
  <c r="W87" i="13"/>
  <c r="M87" i="13"/>
  <c r="Q87" i="13"/>
  <c r="R87" i="13"/>
  <c r="V87" i="13"/>
  <c r="A328" i="13"/>
  <c r="V89" i="18"/>
  <c r="W89" i="18"/>
  <c r="U89" i="18"/>
  <c r="Q89" i="18"/>
  <c r="R89" i="18"/>
  <c r="X89" i="18"/>
  <c r="X87" i="13"/>
  <c r="Z87" i="13"/>
  <c r="AC87" i="13"/>
  <c r="C88" i="13"/>
  <c r="A329" i="13"/>
  <c r="Z89" i="18"/>
  <c r="AC89" i="18"/>
  <c r="AA89" i="18"/>
  <c r="AD89" i="18"/>
  <c r="Y89" i="18"/>
  <c r="AB89" i="18"/>
  <c r="AA87" i="13"/>
  <c r="AD87" i="13"/>
  <c r="D88" i="13"/>
  <c r="T88" i="13"/>
  <c r="Y87" i="13"/>
  <c r="AB87" i="13"/>
  <c r="G88" i="13"/>
  <c r="H88" i="13"/>
  <c r="A330" i="13"/>
  <c r="G90" i="18"/>
  <c r="B90" i="18"/>
  <c r="I90" i="18"/>
  <c r="D90" i="18"/>
  <c r="H90" i="18"/>
  <c r="C90" i="18"/>
  <c r="AE87" i="13"/>
  <c r="S88" i="13"/>
  <c r="I88" i="13"/>
  <c r="J88" i="13"/>
  <c r="K88" i="13"/>
  <c r="B88" i="13"/>
  <c r="F88" i="13"/>
  <c r="A331" i="13"/>
  <c r="F90" i="18"/>
  <c r="E90" i="18"/>
  <c r="T90" i="18"/>
  <c r="AE89" i="18"/>
  <c r="S90" i="18"/>
  <c r="J90" i="18"/>
  <c r="N90" i="18"/>
  <c r="N88" i="13"/>
  <c r="L88" i="13"/>
  <c r="M88" i="13"/>
  <c r="E88" i="13"/>
  <c r="O88" i="13"/>
  <c r="A332" i="13"/>
  <c r="L90" i="18"/>
  <c r="O90" i="18"/>
  <c r="K90" i="18"/>
  <c r="P88" i="13"/>
  <c r="U88" i="13"/>
  <c r="Q88" i="13"/>
  <c r="R88" i="13"/>
  <c r="X88" i="13"/>
  <c r="A333" i="13"/>
  <c r="V88" i="13"/>
  <c r="M90" i="18"/>
  <c r="P90" i="18"/>
  <c r="W88" i="13"/>
  <c r="Y88" i="13"/>
  <c r="AB88" i="13"/>
  <c r="B89" i="13"/>
  <c r="AA88" i="13"/>
  <c r="Z88" i="13"/>
  <c r="A334" i="13"/>
  <c r="AD88" i="13"/>
  <c r="D89" i="13"/>
  <c r="S89" i="13"/>
  <c r="AC88" i="13"/>
  <c r="C89" i="13"/>
  <c r="E89" i="13"/>
  <c r="U90" i="18"/>
  <c r="V90" i="18"/>
  <c r="W90" i="18"/>
  <c r="X90" i="18"/>
  <c r="Q90" i="18"/>
  <c r="R90" i="18"/>
  <c r="G89" i="13"/>
  <c r="A335" i="13"/>
  <c r="F89" i="13"/>
  <c r="H89" i="13"/>
  <c r="AE88" i="13"/>
  <c r="T89" i="13"/>
  <c r="I89" i="13"/>
  <c r="Y90" i="18"/>
  <c r="AB90" i="18"/>
  <c r="Z90" i="18"/>
  <c r="AC90" i="18"/>
  <c r="AA90" i="18"/>
  <c r="AD90" i="18"/>
  <c r="A336" i="13"/>
  <c r="J89" i="13"/>
  <c r="L89" i="13"/>
  <c r="M89" i="13"/>
  <c r="D91" i="18"/>
  <c r="I91" i="18"/>
  <c r="C91" i="18"/>
  <c r="H91" i="18"/>
  <c r="B91" i="18"/>
  <c r="G91" i="18"/>
  <c r="O89" i="13"/>
  <c r="A337" i="13"/>
  <c r="K89" i="13"/>
  <c r="N89" i="13"/>
  <c r="P89" i="13"/>
  <c r="V89" i="13"/>
  <c r="F91" i="18"/>
  <c r="J91" i="18"/>
  <c r="N91" i="18"/>
  <c r="E91" i="18"/>
  <c r="S91" i="18"/>
  <c r="T91" i="18"/>
  <c r="AE90" i="18"/>
  <c r="Q89" i="13"/>
  <c r="R89" i="13"/>
  <c r="X89" i="13"/>
  <c r="A338" i="13"/>
  <c r="U89" i="13"/>
  <c r="W89" i="13"/>
  <c r="L91" i="18"/>
  <c r="O91" i="18"/>
  <c r="K91" i="18"/>
  <c r="Y89" i="13"/>
  <c r="AA89" i="13"/>
  <c r="Z89" i="13"/>
  <c r="AC89" i="13"/>
  <c r="C90" i="13"/>
  <c r="A339" i="13"/>
  <c r="AD89" i="13"/>
  <c r="D90" i="13"/>
  <c r="AE89" i="13"/>
  <c r="AB89" i="13"/>
  <c r="B90" i="13"/>
  <c r="E90" i="13"/>
  <c r="M91" i="18"/>
  <c r="P91" i="18"/>
  <c r="H90" i="13"/>
  <c r="G90" i="13"/>
  <c r="S90" i="13"/>
  <c r="I90" i="13"/>
  <c r="A340" i="13"/>
  <c r="F90" i="13"/>
  <c r="T90" i="13"/>
  <c r="V91" i="18"/>
  <c r="U91" i="18"/>
  <c r="W91" i="18"/>
  <c r="X91" i="18"/>
  <c r="Q91" i="18"/>
  <c r="R91" i="18"/>
  <c r="J90" i="13"/>
  <c r="O90" i="13"/>
  <c r="N90" i="13"/>
  <c r="A341" i="13"/>
  <c r="AA91" i="18"/>
  <c r="AD91" i="18"/>
  <c r="Z91" i="18"/>
  <c r="AC91" i="18"/>
  <c r="Y91" i="18"/>
  <c r="AB91" i="18"/>
  <c r="K90" i="13"/>
  <c r="L90" i="13"/>
  <c r="P90" i="13"/>
  <c r="W90" i="13"/>
  <c r="A342" i="13"/>
  <c r="I92" i="18"/>
  <c r="D92" i="18"/>
  <c r="H92" i="18"/>
  <c r="C92" i="18"/>
  <c r="B92" i="18"/>
  <c r="G92" i="18"/>
  <c r="M90" i="13"/>
  <c r="V90" i="13"/>
  <c r="U90" i="13"/>
  <c r="A343" i="13"/>
  <c r="E92" i="18"/>
  <c r="F92" i="18"/>
  <c r="J92" i="18"/>
  <c r="N92" i="18"/>
  <c r="T92" i="18"/>
  <c r="S92" i="18"/>
  <c r="AE91" i="18"/>
  <c r="Q90" i="13"/>
  <c r="R90" i="13"/>
  <c r="X90" i="13"/>
  <c r="A344" i="13"/>
  <c r="Y90" i="13"/>
  <c r="AB90" i="13"/>
  <c r="B91" i="13"/>
  <c r="K92" i="18"/>
  <c r="O92" i="18"/>
  <c r="L92" i="18"/>
  <c r="AA90" i="13"/>
  <c r="AD90" i="13"/>
  <c r="I91" i="13"/>
  <c r="Z90" i="13"/>
  <c r="AC90" i="13"/>
  <c r="H91" i="13"/>
  <c r="A345" i="13"/>
  <c r="G91" i="13"/>
  <c r="J91" i="13"/>
  <c r="L91" i="13"/>
  <c r="P92" i="18"/>
  <c r="M92" i="18"/>
  <c r="C91" i="13"/>
  <c r="E91" i="13"/>
  <c r="D91" i="13"/>
  <c r="AE90" i="13"/>
  <c r="A346" i="13"/>
  <c r="X92" i="18"/>
  <c r="Q92" i="18"/>
  <c r="R92" i="18"/>
  <c r="U92" i="18"/>
  <c r="W92" i="18"/>
  <c r="V92" i="18"/>
  <c r="F91" i="13"/>
  <c r="K91" i="13"/>
  <c r="O91" i="13"/>
  <c r="N91" i="13"/>
  <c r="P91" i="13"/>
  <c r="T91" i="13"/>
  <c r="S91" i="13"/>
  <c r="M91" i="13"/>
  <c r="A347" i="13"/>
  <c r="U91" i="13"/>
  <c r="Z92" i="18"/>
  <c r="AC92" i="18"/>
  <c r="AA92" i="18"/>
  <c r="AD92" i="18"/>
  <c r="Y92" i="18"/>
  <c r="AB92" i="18"/>
  <c r="Q91" i="13"/>
  <c r="R91" i="13"/>
  <c r="X91" i="13"/>
  <c r="V91" i="13"/>
  <c r="W91" i="13"/>
  <c r="A348" i="13"/>
  <c r="I93" i="18"/>
  <c r="D93" i="18"/>
  <c r="H93" i="18"/>
  <c r="C93" i="18"/>
  <c r="B93" i="18"/>
  <c r="G93" i="18"/>
  <c r="AA91" i="13"/>
  <c r="AD91" i="13"/>
  <c r="I92" i="13"/>
  <c r="Z91" i="13"/>
  <c r="AC91" i="13"/>
  <c r="C92" i="13"/>
  <c r="Y91" i="13"/>
  <c r="AB91" i="13"/>
  <c r="G92" i="13"/>
  <c r="A349" i="13"/>
  <c r="J93" i="18"/>
  <c r="O93" i="18"/>
  <c r="F93" i="18"/>
  <c r="L93" i="18"/>
  <c r="N93" i="18"/>
  <c r="T93" i="18"/>
  <c r="S93" i="18"/>
  <c r="AE92" i="18"/>
  <c r="E93" i="18"/>
  <c r="B92" i="13"/>
  <c r="E92" i="13"/>
  <c r="H92" i="13"/>
  <c r="J92" i="13"/>
  <c r="O92" i="13"/>
  <c r="D92" i="13"/>
  <c r="AE91" i="13"/>
  <c r="A350" i="13"/>
  <c r="K93" i="18"/>
  <c r="M93" i="18"/>
  <c r="P93" i="18"/>
  <c r="F92" i="13"/>
  <c r="T92" i="13"/>
  <c r="N92" i="13"/>
  <c r="S92" i="13"/>
  <c r="L92" i="13"/>
  <c r="M92" i="13"/>
  <c r="K92" i="13"/>
  <c r="A351" i="13"/>
  <c r="U93" i="18"/>
  <c r="V93" i="18"/>
  <c r="W93" i="18"/>
  <c r="X93" i="18"/>
  <c r="Q93" i="18"/>
  <c r="R93" i="18"/>
  <c r="Q92" i="13"/>
  <c r="R92" i="13"/>
  <c r="X92" i="13"/>
  <c r="P92" i="13"/>
  <c r="W92" i="13"/>
  <c r="A352" i="13"/>
  <c r="AA93" i="18"/>
  <c r="AD93" i="18"/>
  <c r="Y93" i="18"/>
  <c r="AB93" i="18"/>
  <c r="Z93" i="18"/>
  <c r="AC93" i="18"/>
  <c r="Y92" i="13"/>
  <c r="AA92" i="13"/>
  <c r="AD92" i="13"/>
  <c r="D93" i="13"/>
  <c r="S93" i="13"/>
  <c r="Z92" i="13"/>
  <c r="U92" i="13"/>
  <c r="V92" i="13"/>
  <c r="A353" i="13"/>
  <c r="C94" i="18"/>
  <c r="H94" i="18"/>
  <c r="G94" i="18"/>
  <c r="B94" i="18"/>
  <c r="D94" i="18"/>
  <c r="I94" i="18"/>
  <c r="AB92" i="13"/>
  <c r="G93" i="13"/>
  <c r="AC92" i="13"/>
  <c r="C93" i="13"/>
  <c r="AE92" i="13"/>
  <c r="T93" i="13"/>
  <c r="I93" i="13"/>
  <c r="B93" i="13"/>
  <c r="A354" i="13"/>
  <c r="E94" i="18"/>
  <c r="J94" i="18"/>
  <c r="L94" i="18"/>
  <c r="S94" i="18"/>
  <c r="T94" i="18"/>
  <c r="AE93" i="18"/>
  <c r="F94" i="18"/>
  <c r="H93" i="13"/>
  <c r="F93" i="13"/>
  <c r="E93" i="13"/>
  <c r="A355" i="13"/>
  <c r="N94" i="18"/>
  <c r="P94" i="18"/>
  <c r="O94" i="18"/>
  <c r="K94" i="18"/>
  <c r="M94" i="18"/>
  <c r="J93" i="13"/>
  <c r="O93" i="13"/>
  <c r="A356" i="13"/>
  <c r="N93" i="13"/>
  <c r="W94" i="18"/>
  <c r="V94" i="18"/>
  <c r="U94" i="18"/>
  <c r="Q94" i="18"/>
  <c r="R94" i="18"/>
  <c r="X94" i="18"/>
  <c r="K93" i="13"/>
  <c r="L93" i="13"/>
  <c r="A357" i="13"/>
  <c r="Z94" i="18"/>
  <c r="AC94" i="18"/>
  <c r="AA94" i="18"/>
  <c r="AD94" i="18"/>
  <c r="Y94" i="18"/>
  <c r="AB94" i="18"/>
  <c r="M93" i="13"/>
  <c r="P93" i="13"/>
  <c r="A358" i="13"/>
  <c r="G95" i="18"/>
  <c r="B95" i="18"/>
  <c r="D95" i="18"/>
  <c r="I95" i="18"/>
  <c r="C95" i="18"/>
  <c r="H95" i="18"/>
  <c r="V93" i="13"/>
  <c r="W93" i="13"/>
  <c r="U93" i="13"/>
  <c r="Q93" i="13"/>
  <c r="R93" i="13"/>
  <c r="X93" i="13"/>
  <c r="A359" i="13"/>
  <c r="T95" i="18"/>
  <c r="S95" i="18"/>
  <c r="AE94" i="18"/>
  <c r="F95" i="18"/>
  <c r="E95" i="18"/>
  <c r="J95" i="18"/>
  <c r="N95" i="18"/>
  <c r="Y93" i="13"/>
  <c r="AB93" i="13"/>
  <c r="AA93" i="13"/>
  <c r="AD93" i="13"/>
  <c r="Z93" i="13"/>
  <c r="AC93" i="13"/>
  <c r="A360" i="13"/>
  <c r="L95" i="18"/>
  <c r="O95" i="18"/>
  <c r="K95" i="18"/>
  <c r="G94" i="13"/>
  <c r="B94" i="13"/>
  <c r="C94" i="13"/>
  <c r="H94" i="13"/>
  <c r="I94" i="13"/>
  <c r="D94" i="13"/>
  <c r="A361" i="13"/>
  <c r="P95" i="18"/>
  <c r="M95" i="18"/>
  <c r="J94" i="13"/>
  <c r="O94" i="13"/>
  <c r="T94" i="13"/>
  <c r="AE93" i="13"/>
  <c r="S94" i="13"/>
  <c r="F94" i="13"/>
  <c r="E94" i="13"/>
  <c r="A362" i="13"/>
  <c r="N94" i="13"/>
  <c r="Q95" i="18"/>
  <c r="R95" i="18"/>
  <c r="X95" i="18"/>
  <c r="W95" i="18"/>
  <c r="V95" i="18"/>
  <c r="U95" i="18"/>
  <c r="L94" i="13"/>
  <c r="P94" i="13"/>
  <c r="K94" i="13"/>
  <c r="A363" i="13"/>
  <c r="Y95" i="18"/>
  <c r="AB95" i="18"/>
  <c r="Z95" i="18"/>
  <c r="AC95" i="18"/>
  <c r="AA95" i="18"/>
  <c r="AD95" i="18"/>
  <c r="M94" i="13"/>
  <c r="Q94" i="13"/>
  <c r="R94" i="13"/>
  <c r="W94" i="13"/>
  <c r="V94" i="13"/>
  <c r="U94" i="13"/>
  <c r="A364" i="13"/>
  <c r="D96" i="18"/>
  <c r="I96" i="18"/>
  <c r="H96" i="18"/>
  <c r="C96" i="18"/>
  <c r="G96" i="18"/>
  <c r="B96" i="18"/>
  <c r="X94" i="13"/>
  <c r="Z94" i="13"/>
  <c r="AC94" i="13"/>
  <c r="A365" i="13"/>
  <c r="F96" i="18"/>
  <c r="E96" i="18"/>
  <c r="J96" i="18"/>
  <c r="N96" i="18"/>
  <c r="T96" i="18"/>
  <c r="S96" i="18"/>
  <c r="AE95" i="18"/>
  <c r="Y94" i="13"/>
  <c r="AB94" i="13"/>
  <c r="G95" i="13"/>
  <c r="AA94" i="13"/>
  <c r="AD94" i="13"/>
  <c r="I95" i="13"/>
  <c r="C95" i="13"/>
  <c r="H95" i="13"/>
  <c r="A366" i="13"/>
  <c r="L96" i="18"/>
  <c r="O96" i="18"/>
  <c r="K96" i="18"/>
  <c r="B95" i="13"/>
  <c r="F95" i="13"/>
  <c r="D95" i="13"/>
  <c r="T95" i="13"/>
  <c r="J95" i="13"/>
  <c r="L95" i="13"/>
  <c r="A367" i="13"/>
  <c r="P96" i="18"/>
  <c r="M96" i="18"/>
  <c r="S95" i="13"/>
  <c r="AE94" i="13"/>
  <c r="N95" i="13"/>
  <c r="P95" i="13"/>
  <c r="E95" i="13"/>
  <c r="M95" i="13"/>
  <c r="O95" i="13"/>
  <c r="K95" i="13"/>
  <c r="A368" i="13"/>
  <c r="Q96" i="18"/>
  <c r="R96" i="18"/>
  <c r="X96" i="18"/>
  <c r="V96" i="18"/>
  <c r="U96" i="18"/>
  <c r="W96" i="18"/>
  <c r="U95" i="13"/>
  <c r="V95" i="13"/>
  <c r="W95" i="13"/>
  <c r="X95" i="13"/>
  <c r="Q95" i="13"/>
  <c r="R95" i="13"/>
  <c r="A369" i="13"/>
  <c r="Y96" i="18"/>
  <c r="AB96" i="18"/>
  <c r="Z96" i="18"/>
  <c r="AC96" i="18"/>
  <c r="AA96" i="18"/>
  <c r="AD96" i="18"/>
  <c r="Y95" i="13"/>
  <c r="AB95" i="13"/>
  <c r="Z95" i="13"/>
  <c r="AC95" i="13"/>
  <c r="AA95" i="13"/>
  <c r="AD95" i="13"/>
  <c r="A370" i="13"/>
  <c r="I97" i="18"/>
  <c r="D97" i="18"/>
  <c r="C97" i="18"/>
  <c r="H97" i="18"/>
  <c r="B97" i="18"/>
  <c r="G97" i="18"/>
  <c r="H96" i="13"/>
  <c r="C96" i="13"/>
  <c r="D96" i="13"/>
  <c r="I96" i="13"/>
  <c r="G96" i="13"/>
  <c r="B96" i="13"/>
  <c r="A371" i="13"/>
  <c r="F97" i="18"/>
  <c r="J97" i="18"/>
  <c r="N97" i="18"/>
  <c r="T97" i="18"/>
  <c r="S97" i="18"/>
  <c r="AE96" i="18"/>
  <c r="E97" i="18"/>
  <c r="E96" i="13"/>
  <c r="S96" i="13"/>
  <c r="T96" i="13"/>
  <c r="AE95" i="13"/>
  <c r="F96" i="13"/>
  <c r="J96" i="13"/>
  <c r="N96" i="13"/>
  <c r="A372" i="13"/>
  <c r="K97" i="18"/>
  <c r="O97" i="18"/>
  <c r="L97" i="18"/>
  <c r="L96" i="13"/>
  <c r="K96" i="13"/>
  <c r="O96" i="13"/>
  <c r="A373" i="13"/>
  <c r="M97" i="18"/>
  <c r="P97" i="18"/>
  <c r="P96" i="13"/>
  <c r="M96" i="13"/>
  <c r="A374" i="13"/>
  <c r="U97" i="18"/>
  <c r="W97" i="18"/>
  <c r="V97" i="18"/>
  <c r="Q97" i="18"/>
  <c r="R97" i="18"/>
  <c r="X97" i="18"/>
  <c r="X96" i="13"/>
  <c r="Q96" i="13"/>
  <c r="R96" i="13"/>
  <c r="V96" i="13"/>
  <c r="W96" i="13"/>
  <c r="U96" i="13"/>
  <c r="A375" i="13"/>
  <c r="AA97" i="18"/>
  <c r="AD97" i="18"/>
  <c r="Z97" i="18"/>
  <c r="AC97" i="18"/>
  <c r="Y97" i="18"/>
  <c r="AB97" i="18"/>
  <c r="Y96" i="13"/>
  <c r="AB96" i="13"/>
  <c r="Z96" i="13"/>
  <c r="AC96" i="13"/>
  <c r="AA96" i="13"/>
  <c r="AD96" i="13"/>
  <c r="A376" i="13"/>
  <c r="G98" i="18"/>
  <c r="B98" i="18"/>
  <c r="C98" i="18"/>
  <c r="H98" i="18"/>
  <c r="D98" i="18"/>
  <c r="I98" i="18"/>
  <c r="B97" i="13"/>
  <c r="G97" i="13"/>
  <c r="I97" i="13"/>
  <c r="D97" i="13"/>
  <c r="H97" i="13"/>
  <c r="C97" i="13"/>
  <c r="A377" i="13"/>
  <c r="F98" i="18"/>
  <c r="E98" i="18"/>
  <c r="S98" i="18"/>
  <c r="T98" i="18"/>
  <c r="AE97" i="18"/>
  <c r="J98" i="18"/>
  <c r="N98" i="18"/>
  <c r="L98" i="18"/>
  <c r="T97" i="13"/>
  <c r="AE96" i="13"/>
  <c r="S97" i="13"/>
  <c r="E97" i="13"/>
  <c r="F97" i="13"/>
  <c r="J97" i="13"/>
  <c r="L97" i="13"/>
  <c r="A378" i="13"/>
  <c r="N97" i="13"/>
  <c r="M98" i="18"/>
  <c r="P98" i="18"/>
  <c r="O98" i="18"/>
  <c r="K98" i="18"/>
  <c r="M97" i="13"/>
  <c r="P97" i="13"/>
  <c r="K97" i="13"/>
  <c r="O97" i="13"/>
  <c r="A379" i="13"/>
  <c r="W98" i="18"/>
  <c r="U98" i="18"/>
  <c r="V98" i="18"/>
  <c r="X98" i="18"/>
  <c r="Q98" i="18"/>
  <c r="R98" i="18"/>
  <c r="W97" i="13"/>
  <c r="U97" i="13"/>
  <c r="V97" i="13"/>
  <c r="Q97" i="13"/>
  <c r="R97" i="13"/>
  <c r="X97" i="13"/>
  <c r="A380" i="13"/>
  <c r="Z98" i="18"/>
  <c r="AC98" i="18"/>
  <c r="AA98" i="18"/>
  <c r="AD98" i="18"/>
  <c r="Y98" i="18"/>
  <c r="AB98" i="18"/>
  <c r="Y97" i="13"/>
  <c r="AB97" i="13"/>
  <c r="AA97" i="13"/>
  <c r="AD97" i="13"/>
  <c r="Z97" i="13"/>
  <c r="AC97" i="13"/>
  <c r="A381" i="13"/>
  <c r="C99" i="18"/>
  <c r="H99" i="18"/>
  <c r="G99" i="18"/>
  <c r="B99" i="18"/>
  <c r="D99" i="18"/>
  <c r="I99" i="18"/>
  <c r="C98" i="13"/>
  <c r="H98" i="13"/>
  <c r="D98" i="13"/>
  <c r="I98" i="13"/>
  <c r="G98" i="13"/>
  <c r="B98" i="13"/>
  <c r="A382" i="13"/>
  <c r="J99" i="18"/>
  <c r="L99" i="18"/>
  <c r="E99" i="18"/>
  <c r="S99" i="18"/>
  <c r="T99" i="18"/>
  <c r="AE98" i="18"/>
  <c r="F99" i="18"/>
  <c r="E98" i="13"/>
  <c r="T98" i="13"/>
  <c r="S98" i="13"/>
  <c r="AE97" i="13"/>
  <c r="J98" i="13"/>
  <c r="N98" i="13"/>
  <c r="F98" i="13"/>
  <c r="A383" i="13"/>
  <c r="N99" i="18"/>
  <c r="P99" i="18"/>
  <c r="M99" i="18"/>
  <c r="O99" i="18"/>
  <c r="K99" i="18"/>
  <c r="K98" i="13"/>
  <c r="O98" i="13"/>
  <c r="L98" i="13"/>
  <c r="A384" i="13"/>
  <c r="X99" i="18"/>
  <c r="Q99" i="18"/>
  <c r="R99" i="18"/>
  <c r="V99" i="18"/>
  <c r="U99" i="18"/>
  <c r="W99" i="18"/>
  <c r="M98" i="13"/>
  <c r="P98" i="13"/>
  <c r="A385" i="13"/>
  <c r="AA99" i="18"/>
  <c r="AD99" i="18"/>
  <c r="Z99" i="18"/>
  <c r="AC99" i="18"/>
  <c r="Y99" i="18"/>
  <c r="AB99" i="18"/>
  <c r="V98" i="13"/>
  <c r="U98" i="13"/>
  <c r="W98" i="13"/>
  <c r="X98" i="13"/>
  <c r="Q98" i="13"/>
  <c r="R98" i="13"/>
  <c r="A386" i="13"/>
  <c r="I100" i="18"/>
  <c r="D100" i="18"/>
  <c r="H100" i="18"/>
  <c r="C100" i="18"/>
  <c r="G100" i="18"/>
  <c r="B100" i="18"/>
  <c r="AA98" i="13"/>
  <c r="AD98" i="13"/>
  <c r="Y98" i="13"/>
  <c r="AB98" i="13"/>
  <c r="Z98" i="13"/>
  <c r="AC98" i="13"/>
  <c r="A387" i="13"/>
  <c r="F100" i="18"/>
  <c r="E100" i="18"/>
  <c r="T100" i="18"/>
  <c r="S100" i="18"/>
  <c r="AE99" i="18"/>
  <c r="J100" i="18"/>
  <c r="N100" i="18"/>
  <c r="I99" i="13"/>
  <c r="D99" i="13"/>
  <c r="B99" i="13"/>
  <c r="G99" i="13"/>
  <c r="H99" i="13"/>
  <c r="C99" i="13"/>
  <c r="A388" i="13"/>
  <c r="L100" i="18"/>
  <c r="O100" i="18"/>
  <c r="K100" i="18"/>
  <c r="E99" i="13"/>
  <c r="F99" i="13"/>
  <c r="J99" i="13"/>
  <c r="L99" i="13"/>
  <c r="T99" i="13"/>
  <c r="AE98" i="13"/>
  <c r="S99" i="13"/>
  <c r="N99" i="13"/>
  <c r="A389" i="13"/>
  <c r="P100" i="18"/>
  <c r="M100" i="18"/>
  <c r="P99" i="13"/>
  <c r="M99" i="13"/>
  <c r="O99" i="13"/>
  <c r="K99" i="13"/>
  <c r="A390" i="13"/>
  <c r="X100" i="18"/>
  <c r="Q100" i="18"/>
  <c r="R100" i="18"/>
  <c r="U100" i="18"/>
  <c r="W100" i="18"/>
  <c r="V100" i="18"/>
  <c r="Q99" i="13"/>
  <c r="R99" i="13"/>
  <c r="X99" i="13"/>
  <c r="V99" i="13"/>
  <c r="U99" i="13"/>
  <c r="W99" i="13"/>
  <c r="A391" i="13"/>
  <c r="Y100" i="18"/>
  <c r="AB100" i="18"/>
  <c r="AA100" i="18"/>
  <c r="AD100" i="18"/>
  <c r="Z100" i="18"/>
  <c r="AC100" i="18"/>
  <c r="Y99" i="13"/>
  <c r="AB99" i="13"/>
  <c r="Z99" i="13"/>
  <c r="AC99" i="13"/>
  <c r="AA99" i="13"/>
  <c r="AD99" i="13"/>
  <c r="A392" i="13"/>
  <c r="I101" i="18"/>
  <c r="D101" i="18"/>
  <c r="H101" i="18"/>
  <c r="C101" i="18"/>
  <c r="B101" i="18"/>
  <c r="G101" i="18"/>
  <c r="B100" i="13"/>
  <c r="G100" i="13"/>
  <c r="I100" i="13"/>
  <c r="D100" i="13"/>
  <c r="H100" i="13"/>
  <c r="C100" i="13"/>
  <c r="A393" i="13"/>
  <c r="J101" i="18"/>
  <c r="N101" i="18"/>
  <c r="S101" i="18"/>
  <c r="T101" i="18"/>
  <c r="AE100" i="18"/>
  <c r="F101" i="18"/>
  <c r="E101" i="18"/>
  <c r="E100" i="13"/>
  <c r="S100" i="13"/>
  <c r="AE99" i="13"/>
  <c r="T100" i="13"/>
  <c r="F100" i="13"/>
  <c r="J100" i="13"/>
  <c r="L100" i="13"/>
  <c r="A394" i="13"/>
  <c r="N100" i="13"/>
  <c r="P100" i="13"/>
  <c r="L101" i="18"/>
  <c r="O101" i="18"/>
  <c r="K101" i="18"/>
  <c r="M100" i="13"/>
  <c r="K100" i="13"/>
  <c r="O100" i="13"/>
  <c r="A395" i="13"/>
  <c r="P101" i="18"/>
  <c r="M101" i="18"/>
  <c r="W100" i="13"/>
  <c r="U100" i="13"/>
  <c r="V100" i="13"/>
  <c r="Q100" i="13"/>
  <c r="R100" i="13"/>
  <c r="X100" i="13"/>
  <c r="A396" i="13"/>
  <c r="X101" i="18"/>
  <c r="Q101" i="18"/>
  <c r="R101" i="18"/>
  <c r="W101" i="18"/>
  <c r="V101" i="18"/>
  <c r="U101" i="18"/>
  <c r="Y100" i="13"/>
  <c r="AB100" i="13"/>
  <c r="AA100" i="13"/>
  <c r="AD100" i="13"/>
  <c r="Z100" i="13"/>
  <c r="AC100" i="13"/>
  <c r="A397" i="13"/>
  <c r="Y101" i="18"/>
  <c r="AB101" i="18"/>
  <c r="AA101" i="18"/>
  <c r="AD101" i="18"/>
  <c r="Z101" i="18"/>
  <c r="AC101" i="18"/>
  <c r="B101" i="13"/>
  <c r="G101" i="13"/>
  <c r="H101" i="13"/>
  <c r="C101" i="13"/>
  <c r="I101" i="13"/>
  <c r="D101" i="13"/>
  <c r="A398" i="13"/>
  <c r="H102" i="18"/>
  <c r="C102" i="18"/>
  <c r="I102" i="18"/>
  <c r="D102" i="18"/>
  <c r="B102" i="18"/>
  <c r="G102" i="18"/>
  <c r="E101" i="13"/>
  <c r="F101" i="13"/>
  <c r="S101" i="13"/>
  <c r="AE100" i="13"/>
  <c r="T101" i="13"/>
  <c r="J101" i="13"/>
  <c r="L101" i="13"/>
  <c r="A399" i="13"/>
  <c r="N101" i="13"/>
  <c r="J102" i="18"/>
  <c r="L102" i="18"/>
  <c r="T102" i="18"/>
  <c r="S102" i="18"/>
  <c r="AE101" i="18"/>
  <c r="F102" i="18"/>
  <c r="E102" i="18"/>
  <c r="M101" i="13"/>
  <c r="P101" i="13"/>
  <c r="K101" i="13"/>
  <c r="O101" i="13"/>
  <c r="A400" i="13"/>
  <c r="N102" i="18"/>
  <c r="P102" i="18"/>
  <c r="O102" i="18"/>
  <c r="K102" i="18"/>
  <c r="M102" i="18"/>
  <c r="W101" i="13"/>
  <c r="V101" i="13"/>
  <c r="U101" i="13"/>
  <c r="Q101" i="13"/>
  <c r="R101" i="13"/>
  <c r="X101" i="13"/>
  <c r="A401" i="13"/>
  <c r="W102" i="18"/>
  <c r="V102" i="18"/>
  <c r="U102" i="18"/>
  <c r="X102" i="18"/>
  <c r="Q102" i="18"/>
  <c r="R102" i="18"/>
  <c r="Z101" i="13"/>
  <c r="AC101" i="13"/>
  <c r="AA101" i="13"/>
  <c r="AD101" i="13"/>
  <c r="Y101" i="13"/>
  <c r="AB101" i="13"/>
  <c r="A402" i="13"/>
  <c r="AA102" i="18"/>
  <c r="AD102" i="18"/>
  <c r="Y102" i="18"/>
  <c r="AB102" i="18"/>
  <c r="Z102" i="18"/>
  <c r="AC102" i="18"/>
  <c r="G102" i="13"/>
  <c r="B102" i="13"/>
  <c r="C102" i="13"/>
  <c r="H102" i="13"/>
  <c r="I102" i="13"/>
  <c r="D102" i="13"/>
  <c r="A403" i="13"/>
  <c r="C103" i="18"/>
  <c r="H103" i="18"/>
  <c r="G103" i="18"/>
  <c r="B103" i="18"/>
  <c r="I103" i="18"/>
  <c r="D103" i="18"/>
  <c r="F102" i="13"/>
  <c r="T102" i="13"/>
  <c r="S102" i="13"/>
  <c r="AE101" i="13"/>
  <c r="E102" i="13"/>
  <c r="J102" i="13"/>
  <c r="L102" i="13"/>
  <c r="A404" i="13"/>
  <c r="N102" i="13"/>
  <c r="J103" i="18"/>
  <c r="N103" i="18"/>
  <c r="E103" i="18"/>
  <c r="S103" i="18"/>
  <c r="T103" i="18"/>
  <c r="AE102" i="18"/>
  <c r="F103" i="18"/>
  <c r="M102" i="13"/>
  <c r="P102" i="13"/>
  <c r="O102" i="13"/>
  <c r="K102" i="13"/>
  <c r="A405" i="13"/>
  <c r="L103" i="18"/>
  <c r="O103" i="18"/>
  <c r="K103" i="18"/>
  <c r="W102" i="13"/>
  <c r="U102" i="13"/>
  <c r="V102" i="13"/>
  <c r="Q102" i="13"/>
  <c r="R102" i="13"/>
  <c r="X102" i="13"/>
  <c r="A406" i="13"/>
  <c r="M103" i="18"/>
  <c r="P103" i="18"/>
  <c r="Y102" i="13"/>
  <c r="AB102" i="13"/>
  <c r="Z102" i="13"/>
  <c r="AC102" i="13"/>
  <c r="AA102" i="13"/>
  <c r="AD102" i="13"/>
  <c r="A407" i="13"/>
  <c r="W103" i="18"/>
  <c r="V103" i="18"/>
  <c r="U103" i="18"/>
  <c r="X103" i="18"/>
  <c r="Q103" i="18"/>
  <c r="R103" i="18"/>
  <c r="G103" i="13"/>
  <c r="B103" i="13"/>
  <c r="D103" i="13"/>
  <c r="I103" i="13"/>
  <c r="C103" i="13"/>
  <c r="H103" i="13"/>
  <c r="A408" i="13"/>
  <c r="Y103" i="18"/>
  <c r="AB103" i="18"/>
  <c r="Z103" i="18"/>
  <c r="AC103" i="18"/>
  <c r="AA103" i="18"/>
  <c r="AD103" i="18"/>
  <c r="E103" i="13"/>
  <c r="AE102" i="13"/>
  <c r="T103" i="13"/>
  <c r="S103" i="13"/>
  <c r="F103" i="13"/>
  <c r="J103" i="13"/>
  <c r="L103" i="13"/>
  <c r="A409" i="13"/>
  <c r="N103" i="13"/>
  <c r="C104" i="18"/>
  <c r="H104" i="18"/>
  <c r="D104" i="18"/>
  <c r="I104" i="18"/>
  <c r="G104" i="18"/>
  <c r="B104" i="18"/>
  <c r="P103" i="13"/>
  <c r="M103" i="13"/>
  <c r="O103" i="13"/>
  <c r="K103" i="13"/>
  <c r="A410" i="13"/>
  <c r="S104" i="18"/>
  <c r="T104" i="18"/>
  <c r="AE103" i="18"/>
  <c r="E104" i="18"/>
  <c r="J104" i="18"/>
  <c r="N104" i="18"/>
  <c r="F104" i="18"/>
  <c r="Q103" i="13"/>
  <c r="R103" i="13"/>
  <c r="X103" i="13"/>
  <c r="U103" i="13"/>
  <c r="W103" i="13"/>
  <c r="V103" i="13"/>
  <c r="A411" i="13"/>
  <c r="L104" i="18"/>
  <c r="K104" i="18"/>
  <c r="O104" i="18"/>
  <c r="Y103" i="13"/>
  <c r="AB103" i="13"/>
  <c r="AA103" i="13"/>
  <c r="AD103" i="13"/>
  <c r="Z103" i="13"/>
  <c r="AC103" i="13"/>
  <c r="A412" i="13"/>
  <c r="M104" i="18"/>
  <c r="P104" i="18"/>
  <c r="C104" i="13"/>
  <c r="H104" i="13"/>
  <c r="D104" i="13"/>
  <c r="I104" i="13"/>
  <c r="G104" i="13"/>
  <c r="B104" i="13"/>
  <c r="A413" i="13"/>
  <c r="V104" i="18"/>
  <c r="U104" i="18"/>
  <c r="W104" i="18"/>
  <c r="Q104" i="18"/>
  <c r="R104" i="18"/>
  <c r="X104" i="18"/>
  <c r="E104" i="13"/>
  <c r="S104" i="13"/>
  <c r="AE103" i="13"/>
  <c r="T104" i="13"/>
  <c r="J104" i="13"/>
  <c r="L104" i="13"/>
  <c r="F104" i="13"/>
  <c r="A414" i="13"/>
  <c r="N104" i="13"/>
  <c r="P104" i="13"/>
  <c r="AA104" i="18"/>
  <c r="AD104" i="18"/>
  <c r="Y104" i="18"/>
  <c r="AB104" i="18"/>
  <c r="Z104" i="18"/>
  <c r="AC104" i="18"/>
  <c r="M104" i="13"/>
  <c r="K104" i="13"/>
  <c r="O104" i="13"/>
  <c r="A415" i="13"/>
  <c r="C105" i="18"/>
  <c r="H105" i="18"/>
  <c r="B105" i="18"/>
  <c r="G105" i="18"/>
  <c r="I105" i="18"/>
  <c r="D105" i="18"/>
  <c r="U104" i="13"/>
  <c r="V104" i="13"/>
  <c r="W104" i="13"/>
  <c r="X104" i="13"/>
  <c r="Q104" i="13"/>
  <c r="R104" i="13"/>
  <c r="A416" i="13"/>
  <c r="J105" i="18"/>
  <c r="L105" i="18"/>
  <c r="E105" i="18"/>
  <c r="T105" i="18"/>
  <c r="S105" i="18"/>
  <c r="AE104" i="18"/>
  <c r="F105" i="18"/>
  <c r="Z104" i="13"/>
  <c r="AC104" i="13"/>
  <c r="Y104" i="13"/>
  <c r="AB104" i="13"/>
  <c r="AA104" i="13"/>
  <c r="AD104" i="13"/>
  <c r="A417" i="13"/>
  <c r="N105" i="18"/>
  <c r="P105" i="18"/>
  <c r="M105" i="18"/>
  <c r="K105" i="18"/>
  <c r="O105" i="18"/>
  <c r="D105" i="13"/>
  <c r="I105" i="13"/>
  <c r="G105" i="13"/>
  <c r="B105" i="13"/>
  <c r="H105" i="13"/>
  <c r="C105" i="13"/>
  <c r="A418" i="13"/>
  <c r="Q105" i="18"/>
  <c r="R105" i="18"/>
  <c r="X105" i="18"/>
  <c r="U105" i="18"/>
  <c r="W105" i="18"/>
  <c r="V105" i="18"/>
  <c r="J105" i="13"/>
  <c r="O105" i="13"/>
  <c r="E105" i="13"/>
  <c r="F105" i="13"/>
  <c r="S105" i="13"/>
  <c r="T105" i="13"/>
  <c r="AE104" i="13"/>
  <c r="A419" i="13"/>
  <c r="N105" i="13"/>
  <c r="AA105" i="18"/>
  <c r="AD105" i="18"/>
  <c r="Z105" i="18"/>
  <c r="AC105" i="18"/>
  <c r="Y105" i="18"/>
  <c r="AB105" i="18"/>
  <c r="L105" i="13"/>
  <c r="M105" i="13"/>
  <c r="X105" i="13"/>
  <c r="K105" i="13"/>
  <c r="A420" i="13"/>
  <c r="B106" i="18"/>
  <c r="G106" i="18"/>
  <c r="C106" i="18"/>
  <c r="H106" i="18"/>
  <c r="D106" i="18"/>
  <c r="I106" i="18"/>
  <c r="Q105" i="13"/>
  <c r="R105" i="13"/>
  <c r="Y105" i="13"/>
  <c r="P105" i="13"/>
  <c r="U105" i="13"/>
  <c r="A421" i="13"/>
  <c r="F106" i="18"/>
  <c r="J106" i="18"/>
  <c r="N106" i="18"/>
  <c r="S106" i="18"/>
  <c r="T106" i="18"/>
  <c r="AE105" i="18"/>
  <c r="E106" i="18"/>
  <c r="Z105" i="13"/>
  <c r="W105" i="13"/>
  <c r="AA105" i="13"/>
  <c r="V105" i="13"/>
  <c r="AB105" i="13"/>
  <c r="B106" i="13"/>
  <c r="A422" i="13"/>
  <c r="AD105" i="13"/>
  <c r="I106" i="13"/>
  <c r="O106" i="18"/>
  <c r="K106" i="18"/>
  <c r="L106" i="18"/>
  <c r="AC105" i="13"/>
  <c r="C106" i="13"/>
  <c r="F106" i="13"/>
  <c r="G106" i="13"/>
  <c r="A423" i="13"/>
  <c r="D106" i="13"/>
  <c r="S106" i="13"/>
  <c r="E106" i="13"/>
  <c r="H106" i="13"/>
  <c r="J106" i="13"/>
  <c r="O106" i="13"/>
  <c r="P106" i="18"/>
  <c r="M106" i="18"/>
  <c r="T106" i="13"/>
  <c r="A424" i="13"/>
  <c r="AE105" i="13"/>
  <c r="N106" i="13"/>
  <c r="Q106" i="18"/>
  <c r="R106" i="18"/>
  <c r="X106" i="18"/>
  <c r="W106" i="18"/>
  <c r="V106" i="18"/>
  <c r="U106" i="18"/>
  <c r="L106" i="13"/>
  <c r="K106" i="13"/>
  <c r="A425" i="13"/>
  <c r="P106" i="13"/>
  <c r="U106" i="13"/>
  <c r="Y106" i="18"/>
  <c r="AB106" i="18"/>
  <c r="AA106" i="18"/>
  <c r="AD106" i="18"/>
  <c r="Z106" i="18"/>
  <c r="AC106" i="18"/>
  <c r="W106" i="13"/>
  <c r="M106" i="13"/>
  <c r="X106" i="13"/>
  <c r="A426" i="13"/>
  <c r="V106" i="13"/>
  <c r="D107" i="18"/>
  <c r="I107" i="18"/>
  <c r="H107" i="18"/>
  <c r="C107" i="18"/>
  <c r="G107" i="18"/>
  <c r="B107" i="18"/>
  <c r="Q106" i="13"/>
  <c r="R106" i="13"/>
  <c r="Y106" i="13"/>
  <c r="AB106" i="13"/>
  <c r="G107" i="13"/>
  <c r="A427" i="13"/>
  <c r="F107" i="18"/>
  <c r="E107" i="18"/>
  <c r="J107" i="18"/>
  <c r="N107" i="18"/>
  <c r="L107" i="18"/>
  <c r="T107" i="18"/>
  <c r="S107" i="18"/>
  <c r="AE106" i="18"/>
  <c r="AA106" i="13"/>
  <c r="AD106" i="13"/>
  <c r="I107" i="13"/>
  <c r="Z106" i="13"/>
  <c r="AC106" i="13"/>
  <c r="H107" i="13"/>
  <c r="B107" i="13"/>
  <c r="A428" i="13"/>
  <c r="P107" i="18"/>
  <c r="M107" i="18"/>
  <c r="O107" i="18"/>
  <c r="K107" i="18"/>
  <c r="D107" i="13"/>
  <c r="S107" i="13"/>
  <c r="J107" i="13"/>
  <c r="K107" i="13"/>
  <c r="C107" i="13"/>
  <c r="E107" i="13"/>
  <c r="A429" i="13"/>
  <c r="L107" i="13"/>
  <c r="M107" i="13"/>
  <c r="X107" i="13"/>
  <c r="O107" i="13"/>
  <c r="T107" i="13"/>
  <c r="N107" i="13"/>
  <c r="X107" i="18"/>
  <c r="Q107" i="18"/>
  <c r="R107" i="18"/>
  <c r="W107" i="18"/>
  <c r="V107" i="18"/>
  <c r="U107" i="18"/>
  <c r="AE106" i="13"/>
  <c r="F107" i="13"/>
  <c r="A430" i="13"/>
  <c r="P107" i="13"/>
  <c r="U107" i="13"/>
  <c r="Q107" i="13"/>
  <c r="R107" i="13"/>
  <c r="AA107" i="13"/>
  <c r="AA107" i="18"/>
  <c r="AD107" i="18"/>
  <c r="Y107" i="18"/>
  <c r="AB107" i="18"/>
  <c r="Z107" i="18"/>
  <c r="AC107" i="18"/>
  <c r="A431" i="13"/>
  <c r="W107" i="13"/>
  <c r="AD107" i="13"/>
  <c r="Z107" i="13"/>
  <c r="V107" i="13"/>
  <c r="Y107" i="13"/>
  <c r="AB107" i="13"/>
  <c r="B108" i="13"/>
  <c r="D108" i="18"/>
  <c r="I108" i="18"/>
  <c r="G108" i="18"/>
  <c r="B108" i="18"/>
  <c r="C108" i="18"/>
  <c r="H108" i="18"/>
  <c r="A432" i="13"/>
  <c r="I108" i="13"/>
  <c r="D108" i="13"/>
  <c r="S108" i="13"/>
  <c r="AC107" i="13"/>
  <c r="H108" i="13"/>
  <c r="G108" i="13"/>
  <c r="J108" i="18"/>
  <c r="F108" i="18"/>
  <c r="E108" i="18"/>
  <c r="T108" i="18"/>
  <c r="S108" i="18"/>
  <c r="N108" i="18"/>
  <c r="AE107" i="18"/>
  <c r="A433" i="13"/>
  <c r="T108" i="13"/>
  <c r="AE107" i="13"/>
  <c r="C108" i="13"/>
  <c r="J108" i="13"/>
  <c r="L108" i="13"/>
  <c r="M108" i="13"/>
  <c r="X108" i="13"/>
  <c r="L108" i="18"/>
  <c r="O108" i="18"/>
  <c r="K108" i="18"/>
  <c r="A434" i="13"/>
  <c r="N108" i="13"/>
  <c r="Q108" i="13"/>
  <c r="R108" i="13"/>
  <c r="Y108" i="13"/>
  <c r="O108" i="13"/>
  <c r="F108" i="13"/>
  <c r="E108" i="13"/>
  <c r="K108" i="13"/>
  <c r="P108" i="13"/>
  <c r="U108" i="13"/>
  <c r="P108" i="18"/>
  <c r="M108" i="18"/>
  <c r="A435" i="13"/>
  <c r="AB108" i="13"/>
  <c r="B109" i="13"/>
  <c r="V108" i="13"/>
  <c r="W108" i="13"/>
  <c r="AA108" i="13"/>
  <c r="AD108" i="13"/>
  <c r="D109" i="13"/>
  <c r="T109" i="13"/>
  <c r="Z108" i="13"/>
  <c r="Q108" i="18"/>
  <c r="R108" i="18"/>
  <c r="X108" i="18"/>
  <c r="W108" i="18"/>
  <c r="V108" i="18"/>
  <c r="U108" i="18"/>
  <c r="A436" i="13"/>
  <c r="G109" i="13"/>
  <c r="AC108" i="13"/>
  <c r="C109" i="13"/>
  <c r="E109" i="13"/>
  <c r="S109" i="13"/>
  <c r="AE108" i="13"/>
  <c r="I109" i="13"/>
  <c r="H109" i="13"/>
  <c r="Y108" i="18"/>
  <c r="AB108" i="18"/>
  <c r="Z108" i="18"/>
  <c r="AC108" i="18"/>
  <c r="AA108" i="18"/>
  <c r="AD108" i="18"/>
  <c r="A437" i="13"/>
  <c r="F109" i="13"/>
  <c r="J109" i="13"/>
  <c r="O109" i="13"/>
  <c r="I109" i="18"/>
  <c r="D109" i="18"/>
  <c r="H109" i="18"/>
  <c r="C109" i="18"/>
  <c r="B109" i="18"/>
  <c r="G109" i="18"/>
  <c r="A438" i="13"/>
  <c r="N109" i="13"/>
  <c r="K109" i="13"/>
  <c r="L109" i="13"/>
  <c r="F109" i="18"/>
  <c r="J109" i="18"/>
  <c r="N109" i="18"/>
  <c r="T109" i="18"/>
  <c r="S109" i="18"/>
  <c r="AE108" i="18"/>
  <c r="E109" i="18"/>
  <c r="A439" i="13"/>
  <c r="P109" i="13"/>
  <c r="V109" i="13"/>
  <c r="M109" i="13"/>
  <c r="X109" i="13"/>
  <c r="K109" i="18"/>
  <c r="O109" i="18"/>
  <c r="L109" i="18"/>
  <c r="A440" i="13"/>
  <c r="U109" i="13"/>
  <c r="W109" i="13"/>
  <c r="Q109" i="13"/>
  <c r="R109" i="13"/>
  <c r="AA109" i="13"/>
  <c r="AD109" i="13"/>
  <c r="D110" i="13"/>
  <c r="T110" i="13"/>
  <c r="M109" i="18"/>
  <c r="P109" i="18"/>
  <c r="A441" i="13"/>
  <c r="I110" i="13"/>
  <c r="Y109" i="13"/>
  <c r="AB109" i="13"/>
  <c r="B110" i="13"/>
  <c r="S110" i="13"/>
  <c r="Z109" i="13"/>
  <c r="AC109" i="13"/>
  <c r="H110" i="13"/>
  <c r="AE109" i="13"/>
  <c r="V109" i="18"/>
  <c r="W109" i="18"/>
  <c r="U109" i="18"/>
  <c r="X109" i="18"/>
  <c r="Q109" i="18"/>
  <c r="R109" i="18"/>
  <c r="A442" i="13"/>
  <c r="G110" i="13"/>
  <c r="C110" i="13"/>
  <c r="F110" i="13"/>
  <c r="Z109" i="18"/>
  <c r="AC109" i="18"/>
  <c r="Y109" i="18"/>
  <c r="AB109" i="18"/>
  <c r="AA109" i="18"/>
  <c r="AD109" i="18"/>
  <c r="J110" i="13"/>
  <c r="O110" i="13"/>
  <c r="A443" i="13"/>
  <c r="N110" i="13"/>
  <c r="E110" i="13"/>
  <c r="L110" i="13"/>
  <c r="M110" i="13"/>
  <c r="X110" i="13"/>
  <c r="G110" i="18"/>
  <c r="B110" i="18"/>
  <c r="D110" i="18"/>
  <c r="I110" i="18"/>
  <c r="H110" i="18"/>
  <c r="C110" i="18"/>
  <c r="K110" i="13"/>
  <c r="A444" i="13"/>
  <c r="Q110" i="13"/>
  <c r="R110" i="13"/>
  <c r="Y110" i="13"/>
  <c r="P110" i="13"/>
  <c r="W110" i="13"/>
  <c r="T110" i="18"/>
  <c r="S110" i="18"/>
  <c r="AE109" i="18"/>
  <c r="F110" i="18"/>
  <c r="E110" i="18"/>
  <c r="J110" i="18"/>
  <c r="N110" i="18"/>
  <c r="A445" i="13"/>
  <c r="Z110" i="13"/>
  <c r="AA110" i="13"/>
  <c r="AD110" i="13"/>
  <c r="I111" i="13"/>
  <c r="U110" i="13"/>
  <c r="AB110" i="13"/>
  <c r="G111" i="13"/>
  <c r="V110" i="13"/>
  <c r="L110" i="18"/>
  <c r="K110" i="18"/>
  <c r="O110" i="18"/>
  <c r="A446" i="13"/>
  <c r="D111" i="13"/>
  <c r="AE110" i="13"/>
  <c r="AC110" i="13"/>
  <c r="H111" i="13"/>
  <c r="M110" i="18"/>
  <c r="P110" i="18"/>
  <c r="B111" i="13"/>
  <c r="S111" i="13"/>
  <c r="A447" i="13"/>
  <c r="T111" i="13"/>
  <c r="C111" i="13"/>
  <c r="F111" i="13"/>
  <c r="J111" i="13"/>
  <c r="O111" i="13"/>
  <c r="U110" i="18"/>
  <c r="W110" i="18"/>
  <c r="V110" i="18"/>
  <c r="Q110" i="18"/>
  <c r="R110" i="18"/>
  <c r="X110" i="18"/>
  <c r="A448" i="13"/>
  <c r="L111" i="13"/>
  <c r="M111" i="13"/>
  <c r="K111" i="13"/>
  <c r="N111" i="13"/>
  <c r="E111" i="13"/>
  <c r="Y110" i="18"/>
  <c r="AB110" i="18"/>
  <c r="AA110" i="18"/>
  <c r="AD110" i="18"/>
  <c r="Z110" i="18"/>
  <c r="AC110" i="18"/>
  <c r="A449" i="13"/>
  <c r="P111" i="13"/>
  <c r="V111" i="13"/>
  <c r="I111" i="18"/>
  <c r="D111" i="18"/>
  <c r="C111" i="18"/>
  <c r="H111" i="18"/>
  <c r="G111" i="18"/>
  <c r="B111" i="18"/>
  <c r="Q111" i="13"/>
  <c r="R111" i="13"/>
  <c r="X111" i="13"/>
  <c r="A450" i="13"/>
  <c r="U111" i="13"/>
  <c r="W111" i="13"/>
  <c r="E111" i="18"/>
  <c r="F111" i="18"/>
  <c r="T111" i="18"/>
  <c r="S111" i="18"/>
  <c r="AE110" i="18"/>
  <c r="J111" i="18"/>
  <c r="N111" i="18"/>
  <c r="Y111" i="13"/>
  <c r="AB111" i="13"/>
  <c r="G112" i="13"/>
  <c r="AA111" i="13"/>
  <c r="AD111" i="13"/>
  <c r="I112" i="13"/>
  <c r="Z111" i="13"/>
  <c r="AC111" i="13"/>
  <c r="C112" i="13"/>
  <c r="A451" i="13"/>
  <c r="L111" i="18"/>
  <c r="O111" i="18"/>
  <c r="K111" i="18"/>
  <c r="B112" i="13"/>
  <c r="F112" i="13"/>
  <c r="H112" i="13"/>
  <c r="J112" i="13"/>
  <c r="D112" i="13"/>
  <c r="A452" i="13"/>
  <c r="P111" i="18"/>
  <c r="M111" i="18"/>
  <c r="E112" i="13"/>
  <c r="O112" i="13"/>
  <c r="K112" i="13"/>
  <c r="L112" i="13"/>
  <c r="M112" i="13"/>
  <c r="X112" i="13"/>
  <c r="S112" i="13"/>
  <c r="N112" i="13"/>
  <c r="T112" i="13"/>
  <c r="AE111" i="13"/>
  <c r="A453" i="13"/>
  <c r="Q111" i="18"/>
  <c r="R111" i="18"/>
  <c r="X111" i="18"/>
  <c r="V111" i="18"/>
  <c r="U111" i="18"/>
  <c r="W111" i="18"/>
  <c r="P112" i="13"/>
  <c r="W112" i="13"/>
  <c r="Q112" i="13"/>
  <c r="R112" i="13"/>
  <c r="A454" i="13"/>
  <c r="Z111" i="18"/>
  <c r="AC111" i="18"/>
  <c r="AA111" i="18"/>
  <c r="AD111" i="18"/>
  <c r="Y111" i="18"/>
  <c r="AB111" i="18"/>
  <c r="Y112" i="13"/>
  <c r="Z112" i="13"/>
  <c r="AA112" i="13"/>
  <c r="AD112" i="13"/>
  <c r="D113" i="13"/>
  <c r="V112" i="13"/>
  <c r="U112" i="13"/>
  <c r="A455" i="13"/>
  <c r="I112" i="18"/>
  <c r="D112" i="18"/>
  <c r="B112" i="18"/>
  <c r="G112" i="18"/>
  <c r="H112" i="18"/>
  <c r="C112" i="18"/>
  <c r="AB112" i="13"/>
  <c r="G113" i="13"/>
  <c r="AC112" i="13"/>
  <c r="H113" i="13"/>
  <c r="A456" i="13"/>
  <c r="I113" i="13"/>
  <c r="S113" i="13"/>
  <c r="T113" i="13"/>
  <c r="AE112" i="13"/>
  <c r="J112" i="18"/>
  <c r="L112" i="18"/>
  <c r="E112" i="18"/>
  <c r="F112" i="18"/>
  <c r="T112" i="18"/>
  <c r="S112" i="18"/>
  <c r="AE111" i="18"/>
  <c r="B113" i="13"/>
  <c r="C113" i="13"/>
  <c r="A457" i="13"/>
  <c r="J113" i="13"/>
  <c r="N113" i="13"/>
  <c r="N112" i="18"/>
  <c r="P112" i="18"/>
  <c r="M112" i="18"/>
  <c r="O112" i="18"/>
  <c r="K112" i="18"/>
  <c r="F113" i="13"/>
  <c r="O113" i="13"/>
  <c r="K113" i="13"/>
  <c r="L113" i="13"/>
  <c r="E113" i="13"/>
  <c r="A458" i="13"/>
  <c r="V112" i="18"/>
  <c r="U112" i="18"/>
  <c r="W112" i="18"/>
  <c r="Q112" i="18"/>
  <c r="R112" i="18"/>
  <c r="X112" i="18"/>
  <c r="P113" i="13"/>
  <c r="U113" i="13"/>
  <c r="M113" i="13"/>
  <c r="A459" i="13"/>
  <c r="Y112" i="18"/>
  <c r="AB112" i="18"/>
  <c r="Z112" i="18"/>
  <c r="AC112" i="18"/>
  <c r="AA112" i="18"/>
  <c r="AD112" i="18"/>
  <c r="Q113" i="13"/>
  <c r="R113" i="13"/>
  <c r="X113" i="13"/>
  <c r="W113" i="13"/>
  <c r="V113" i="13"/>
  <c r="A460" i="13"/>
  <c r="Y113" i="13"/>
  <c r="AB113" i="13"/>
  <c r="G114" i="13"/>
  <c r="H113" i="18"/>
  <c r="C113" i="18"/>
  <c r="D113" i="18"/>
  <c r="I113" i="18"/>
  <c r="G113" i="18"/>
  <c r="B113" i="18"/>
  <c r="AA113" i="13"/>
  <c r="AD113" i="13"/>
  <c r="I114" i="13"/>
  <c r="Z113" i="13"/>
  <c r="AC113" i="13"/>
  <c r="H114" i="13"/>
  <c r="B114" i="13"/>
  <c r="A461" i="13"/>
  <c r="T113" i="18"/>
  <c r="S113" i="18"/>
  <c r="AE112" i="18"/>
  <c r="E113" i="18"/>
  <c r="F113" i="18"/>
  <c r="J113" i="18"/>
  <c r="N113" i="18"/>
  <c r="C114" i="13"/>
  <c r="E114" i="13"/>
  <c r="D114" i="13"/>
  <c r="AE113" i="13"/>
  <c r="A462" i="13"/>
  <c r="J114" i="13"/>
  <c r="L113" i="18"/>
  <c r="K113" i="18"/>
  <c r="O113" i="18"/>
  <c r="F114" i="13"/>
  <c r="T114" i="13"/>
  <c r="S114" i="13"/>
  <c r="N114" i="13"/>
  <c r="O114" i="13"/>
  <c r="K114" i="13"/>
  <c r="L114" i="13"/>
  <c r="A463" i="13"/>
  <c r="P113" i="18"/>
  <c r="M113" i="18"/>
  <c r="P114" i="13"/>
  <c r="M114" i="13"/>
  <c r="A464" i="13"/>
  <c r="Q113" i="18"/>
  <c r="R113" i="18"/>
  <c r="X113" i="18"/>
  <c r="V113" i="18"/>
  <c r="U113" i="18"/>
  <c r="W113" i="18"/>
  <c r="Q114" i="13"/>
  <c r="R114" i="13"/>
  <c r="X114" i="13"/>
  <c r="A465" i="13"/>
  <c r="W114" i="13"/>
  <c r="U114" i="13"/>
  <c r="V114" i="13"/>
  <c r="Y113" i="18"/>
  <c r="AB113" i="18"/>
  <c r="AA113" i="18"/>
  <c r="AD113" i="18"/>
  <c r="Z113" i="18"/>
  <c r="AC113" i="18"/>
  <c r="Y114" i="13"/>
  <c r="AB114" i="13"/>
  <c r="G115" i="13"/>
  <c r="AA114" i="13"/>
  <c r="AD114" i="13"/>
  <c r="I115" i="13"/>
  <c r="Z114" i="13"/>
  <c r="AC114" i="13"/>
  <c r="A466" i="13"/>
  <c r="G114" i="18"/>
  <c r="B114" i="18"/>
  <c r="C114" i="18"/>
  <c r="H114" i="18"/>
  <c r="I114" i="18"/>
  <c r="D114" i="18"/>
  <c r="B115" i="13"/>
  <c r="A467" i="13"/>
  <c r="D115" i="13"/>
  <c r="C115" i="13"/>
  <c r="H115" i="13"/>
  <c r="E114" i="18"/>
  <c r="F114" i="18"/>
  <c r="T114" i="18"/>
  <c r="S114" i="18"/>
  <c r="AE113" i="18"/>
  <c r="J114" i="18"/>
  <c r="N114" i="18"/>
  <c r="S115" i="13"/>
  <c r="E115" i="13"/>
  <c r="A468" i="13"/>
  <c r="AE114" i="13"/>
  <c r="T115" i="13"/>
  <c r="F115" i="13"/>
  <c r="J115" i="13"/>
  <c r="N115" i="13"/>
  <c r="O114" i="18"/>
  <c r="K114" i="18"/>
  <c r="L114" i="18"/>
  <c r="O115" i="13"/>
  <c r="K115" i="13"/>
  <c r="L115" i="13"/>
  <c r="A469" i="13"/>
  <c r="M114" i="18"/>
  <c r="P114" i="18"/>
  <c r="P115" i="13"/>
  <c r="W115" i="13"/>
  <c r="M115" i="13"/>
  <c r="A470" i="13"/>
  <c r="W114" i="18"/>
  <c r="V114" i="18"/>
  <c r="U114" i="18"/>
  <c r="Q114" i="18"/>
  <c r="R114" i="18"/>
  <c r="X114" i="18"/>
  <c r="Q115" i="13"/>
  <c r="R115" i="13"/>
  <c r="X115" i="13"/>
  <c r="A471" i="13"/>
  <c r="U115" i="13"/>
  <c r="V115" i="13"/>
  <c r="AA114" i="18"/>
  <c r="AD114" i="18"/>
  <c r="Y114" i="18"/>
  <c r="AB114" i="18"/>
  <c r="Z114" i="18"/>
  <c r="AC114" i="18"/>
  <c r="Y115" i="13"/>
  <c r="AB115" i="13"/>
  <c r="B116" i="13"/>
  <c r="Z115" i="13"/>
  <c r="AC115" i="13"/>
  <c r="H116" i="13"/>
  <c r="AA115" i="13"/>
  <c r="AD115" i="13"/>
  <c r="I116" i="13"/>
  <c r="A472" i="13"/>
  <c r="G115" i="18"/>
  <c r="B115" i="18"/>
  <c r="H115" i="18"/>
  <c r="C115" i="18"/>
  <c r="I115" i="18"/>
  <c r="D115" i="18"/>
  <c r="D116" i="13"/>
  <c r="T116" i="13"/>
  <c r="G116" i="13"/>
  <c r="C116" i="13"/>
  <c r="E116" i="13"/>
  <c r="A473" i="13"/>
  <c r="F115" i="18"/>
  <c r="T115" i="18"/>
  <c r="S115" i="18"/>
  <c r="AE114" i="18"/>
  <c r="E115" i="18"/>
  <c r="J115" i="18"/>
  <c r="N115" i="18"/>
  <c r="L115" i="18"/>
  <c r="S116" i="13"/>
  <c r="AE115" i="13"/>
  <c r="J116" i="13"/>
  <c r="O116" i="13"/>
  <c r="F116" i="13"/>
  <c r="A474" i="13"/>
  <c r="N116" i="13"/>
  <c r="M115" i="18"/>
  <c r="P115" i="18"/>
  <c r="K115" i="18"/>
  <c r="O115" i="18"/>
  <c r="L116" i="13"/>
  <c r="P116" i="13"/>
  <c r="K116" i="13"/>
  <c r="A475" i="13"/>
  <c r="U115" i="18"/>
  <c r="V115" i="18"/>
  <c r="W115" i="18"/>
  <c r="X115" i="18"/>
  <c r="Q115" i="18"/>
  <c r="R115" i="18"/>
  <c r="M116" i="13"/>
  <c r="Q116" i="13"/>
  <c r="R116" i="13"/>
  <c r="A476" i="13"/>
  <c r="W116" i="13"/>
  <c r="U116" i="13"/>
  <c r="V116" i="13"/>
  <c r="AA115" i="18"/>
  <c r="AD115" i="18"/>
  <c r="Z115" i="18"/>
  <c r="AC115" i="18"/>
  <c r="Y115" i="18"/>
  <c r="AB115" i="18"/>
  <c r="X116" i="13"/>
  <c r="Y116" i="13"/>
  <c r="AB116" i="13"/>
  <c r="G117" i="13"/>
  <c r="A477" i="13"/>
  <c r="B116" i="18"/>
  <c r="G116" i="18"/>
  <c r="C116" i="18"/>
  <c r="H116" i="18"/>
  <c r="D116" i="18"/>
  <c r="I116" i="18"/>
  <c r="AA116" i="13"/>
  <c r="AD116" i="13"/>
  <c r="I117" i="13"/>
  <c r="Z116" i="13"/>
  <c r="AC116" i="13"/>
  <c r="H117" i="13"/>
  <c r="A478" i="13"/>
  <c r="B117" i="13"/>
  <c r="J116" i="18"/>
  <c r="N116" i="18"/>
  <c r="T116" i="18"/>
  <c r="S116" i="18"/>
  <c r="AE115" i="18"/>
  <c r="F116" i="18"/>
  <c r="E116" i="18"/>
  <c r="C117" i="13"/>
  <c r="F117" i="13"/>
  <c r="D117" i="13"/>
  <c r="AE116" i="13"/>
  <c r="J117" i="13"/>
  <c r="A479" i="13"/>
  <c r="L116" i="18"/>
  <c r="O116" i="18"/>
  <c r="K116" i="18"/>
  <c r="E117" i="13"/>
  <c r="S117" i="13"/>
  <c r="T117" i="13"/>
  <c r="N117" i="13"/>
  <c r="O117" i="13"/>
  <c r="K117" i="13"/>
  <c r="L117" i="13"/>
  <c r="A480" i="13"/>
  <c r="M116" i="18"/>
  <c r="P116" i="18"/>
  <c r="P117" i="13"/>
  <c r="W117" i="13"/>
  <c r="M117" i="13"/>
  <c r="A481" i="13"/>
  <c r="V116" i="18"/>
  <c r="U116" i="18"/>
  <c r="W116" i="18"/>
  <c r="X116" i="18"/>
  <c r="Q116" i="18"/>
  <c r="R116" i="18"/>
  <c r="Q117" i="13"/>
  <c r="R117" i="13"/>
  <c r="X117" i="13"/>
  <c r="V117" i="13"/>
  <c r="U117" i="13"/>
  <c r="A482" i="13"/>
  <c r="AA116" i="18"/>
  <c r="AD116" i="18"/>
  <c r="Z116" i="18"/>
  <c r="AC116" i="18"/>
  <c r="Y116" i="18"/>
  <c r="AB116" i="18"/>
  <c r="Y117" i="13"/>
  <c r="AB117" i="13"/>
  <c r="B118" i="13"/>
  <c r="AA117" i="13"/>
  <c r="AD117" i="13"/>
  <c r="D118" i="13"/>
  <c r="Z117" i="13"/>
  <c r="AC117" i="13"/>
  <c r="H118" i="13"/>
  <c r="A483" i="13"/>
  <c r="H117" i="18"/>
  <c r="C117" i="18"/>
  <c r="G117" i="18"/>
  <c r="B117" i="18"/>
  <c r="D117" i="18"/>
  <c r="I117" i="18"/>
  <c r="I118" i="13"/>
  <c r="G118" i="13"/>
  <c r="C118" i="13"/>
  <c r="F118" i="13"/>
  <c r="A484" i="13"/>
  <c r="S118" i="13"/>
  <c r="T118" i="13"/>
  <c r="AE117" i="13"/>
  <c r="J117" i="18"/>
  <c r="O117" i="18"/>
  <c r="F117" i="18"/>
  <c r="E117" i="18"/>
  <c r="T117" i="18"/>
  <c r="S117" i="18"/>
  <c r="N117" i="18"/>
  <c r="AE116" i="18"/>
  <c r="J118" i="13"/>
  <c r="O118" i="13"/>
  <c r="E118" i="13"/>
  <c r="A485" i="13"/>
  <c r="K117" i="18"/>
  <c r="L117" i="18"/>
  <c r="P117" i="18"/>
  <c r="L118" i="13"/>
  <c r="N118" i="13"/>
  <c r="K118" i="13"/>
  <c r="A486" i="13"/>
  <c r="P118" i="13"/>
  <c r="W118" i="13"/>
  <c r="M118" i="13"/>
  <c r="X118" i="13"/>
  <c r="M117" i="18"/>
  <c r="Q117" i="18"/>
  <c r="R117" i="18"/>
  <c r="W117" i="18"/>
  <c r="V117" i="18"/>
  <c r="U117" i="18"/>
  <c r="U118" i="13"/>
  <c r="A487" i="13"/>
  <c r="V118" i="13"/>
  <c r="Q118" i="13"/>
  <c r="R118" i="13"/>
  <c r="Z118" i="13"/>
  <c r="AC118" i="13"/>
  <c r="C119" i="13"/>
  <c r="X117" i="18"/>
  <c r="Y117" i="18"/>
  <c r="AB117" i="18"/>
  <c r="Y118" i="13"/>
  <c r="AB118" i="13"/>
  <c r="G119" i="13"/>
  <c r="AA118" i="13"/>
  <c r="AD118" i="13"/>
  <c r="I119" i="13"/>
  <c r="A488" i="13"/>
  <c r="Z117" i="18"/>
  <c r="AC117" i="18"/>
  <c r="H118" i="18"/>
  <c r="AA117" i="18"/>
  <c r="AD117" i="18"/>
  <c r="I118" i="18"/>
  <c r="G118" i="18"/>
  <c r="B118" i="18"/>
  <c r="C118" i="18"/>
  <c r="D119" i="13"/>
  <c r="AE118" i="13"/>
  <c r="B119" i="13"/>
  <c r="F119" i="13"/>
  <c r="H119" i="13"/>
  <c r="J119" i="13"/>
  <c r="A489" i="13"/>
  <c r="D118" i="18"/>
  <c r="T118" i="18"/>
  <c r="J118" i="18"/>
  <c r="L118" i="18"/>
  <c r="E118" i="18"/>
  <c r="F118" i="18"/>
  <c r="T119" i="13"/>
  <c r="S119" i="13"/>
  <c r="O119" i="13"/>
  <c r="K119" i="13"/>
  <c r="L119" i="13"/>
  <c r="M119" i="13"/>
  <c r="X119" i="13"/>
  <c r="N119" i="13"/>
  <c r="E119" i="13"/>
  <c r="A490" i="13"/>
  <c r="AE117" i="18"/>
  <c r="S118" i="18"/>
  <c r="N118" i="18"/>
  <c r="P118" i="18"/>
  <c r="M118" i="18"/>
  <c r="O118" i="18"/>
  <c r="K118" i="18"/>
  <c r="Q119" i="13"/>
  <c r="R119" i="13"/>
  <c r="P119" i="13"/>
  <c r="A491" i="13"/>
  <c r="W118" i="18"/>
  <c r="U118" i="18"/>
  <c r="V118" i="18"/>
  <c r="X118" i="18"/>
  <c r="Q118" i="18"/>
  <c r="R118" i="18"/>
  <c r="Z119" i="13"/>
  <c r="AA119" i="13"/>
  <c r="Y119" i="13"/>
  <c r="A492" i="13"/>
  <c r="W119" i="13"/>
  <c r="V119" i="13"/>
  <c r="U119" i="13"/>
  <c r="Y118" i="18"/>
  <c r="AB118" i="18"/>
  <c r="AA118" i="18"/>
  <c r="AD118" i="18"/>
  <c r="Z118" i="18"/>
  <c r="AC118" i="18"/>
  <c r="A493" i="13"/>
  <c r="AB119" i="13"/>
  <c r="AC119" i="13"/>
  <c r="AD119" i="13"/>
  <c r="C119" i="18"/>
  <c r="H119" i="18"/>
  <c r="D119" i="18"/>
  <c r="I119" i="18"/>
  <c r="B119" i="18"/>
  <c r="G119" i="18"/>
  <c r="A494" i="13"/>
  <c r="C120" i="13"/>
  <c r="H120" i="13"/>
  <c r="I120" i="13"/>
  <c r="D120" i="13"/>
  <c r="G120" i="13"/>
  <c r="B120" i="13"/>
  <c r="S119" i="18"/>
  <c r="T119" i="18"/>
  <c r="AE118" i="18"/>
  <c r="J119" i="18"/>
  <c r="N119" i="18"/>
  <c r="E119" i="18"/>
  <c r="F119" i="18"/>
  <c r="A495" i="13"/>
  <c r="S120" i="13"/>
  <c r="T120" i="13"/>
  <c r="AE119" i="13"/>
  <c r="E120" i="13"/>
  <c r="J120" i="13"/>
  <c r="N120" i="13"/>
  <c r="F120" i="13"/>
  <c r="L119" i="18"/>
  <c r="P119" i="18"/>
  <c r="O119" i="18"/>
  <c r="K119" i="18"/>
  <c r="O120" i="13"/>
  <c r="K120" i="13"/>
  <c r="L120" i="13"/>
  <c r="A496" i="13"/>
  <c r="M119" i="18"/>
  <c r="Q119" i="18"/>
  <c r="R119" i="18"/>
  <c r="U119" i="18"/>
  <c r="W119" i="18"/>
  <c r="V119" i="18"/>
  <c r="P120" i="13"/>
  <c r="W120" i="13"/>
  <c r="M120" i="13"/>
  <c r="A497" i="13"/>
  <c r="X119" i="18"/>
  <c r="AA119" i="18"/>
  <c r="AD119" i="18"/>
  <c r="Y119" i="18"/>
  <c r="AB119" i="18"/>
  <c r="Q120" i="13"/>
  <c r="R120" i="13"/>
  <c r="X120" i="13"/>
  <c r="V120" i="13"/>
  <c r="A498" i="13"/>
  <c r="U120" i="13"/>
  <c r="Z119" i="18"/>
  <c r="AC119" i="18"/>
  <c r="C120" i="18"/>
  <c r="G120" i="18"/>
  <c r="B120" i="18"/>
  <c r="D120" i="18"/>
  <c r="I120" i="18"/>
  <c r="Z120" i="13"/>
  <c r="AC120" i="13"/>
  <c r="H121" i="13"/>
  <c r="AA120" i="13"/>
  <c r="AD120" i="13"/>
  <c r="I121" i="13"/>
  <c r="Y120" i="13"/>
  <c r="AB120" i="13"/>
  <c r="B121" i="13"/>
  <c r="A499" i="13"/>
  <c r="H120" i="18"/>
  <c r="F120" i="18"/>
  <c r="E120" i="18"/>
  <c r="T120" i="18"/>
  <c r="S120" i="18"/>
  <c r="AE119" i="18"/>
  <c r="J120" i="18"/>
  <c r="N120" i="18"/>
  <c r="C121" i="13"/>
  <c r="E121" i="13"/>
  <c r="D121" i="13"/>
  <c r="S121" i="13"/>
  <c r="G121" i="13"/>
  <c r="A500" i="13"/>
  <c r="L120" i="18"/>
  <c r="O120" i="18"/>
  <c r="K120" i="18"/>
  <c r="T121" i="13"/>
  <c r="AE120" i="13"/>
  <c r="F121" i="13"/>
  <c r="J121" i="13"/>
  <c r="N121" i="13"/>
  <c r="A501" i="13"/>
  <c r="M120" i="18"/>
  <c r="P120" i="18"/>
  <c r="O121" i="13"/>
  <c r="K121" i="13"/>
  <c r="L121" i="13"/>
  <c r="A502" i="13"/>
  <c r="W120" i="18"/>
  <c r="V120" i="18"/>
  <c r="U120" i="18"/>
  <c r="Q120" i="18"/>
  <c r="R120" i="18"/>
  <c r="X120" i="18"/>
  <c r="P121" i="13"/>
  <c r="W121" i="13"/>
  <c r="M121" i="13"/>
  <c r="A503" i="13"/>
  <c r="AA120" i="18"/>
  <c r="AD120" i="18"/>
  <c r="Z120" i="18"/>
  <c r="AC120" i="18"/>
  <c r="Y120" i="18"/>
  <c r="AB120" i="18"/>
  <c r="Q121" i="13"/>
  <c r="R121" i="13"/>
  <c r="X121" i="13"/>
  <c r="V121" i="13"/>
  <c r="U121" i="13"/>
  <c r="A504" i="13"/>
  <c r="B121" i="18"/>
  <c r="G121" i="18"/>
  <c r="I121" i="18"/>
  <c r="D121" i="18"/>
  <c r="H121" i="18"/>
  <c r="C121" i="18"/>
  <c r="Z121" i="13"/>
  <c r="AC121" i="13"/>
  <c r="H122" i="13"/>
  <c r="AA121" i="13"/>
  <c r="AD121" i="13"/>
  <c r="D122" i="13"/>
  <c r="S122" i="13"/>
  <c r="Y121" i="13"/>
  <c r="AB121" i="13"/>
  <c r="G122" i="13"/>
  <c r="A505" i="13"/>
  <c r="S121" i="18"/>
  <c r="T121" i="18"/>
  <c r="AE120" i="18"/>
  <c r="E121" i="18"/>
  <c r="F121" i="18"/>
  <c r="J121" i="18"/>
  <c r="N121" i="18"/>
  <c r="AE121" i="13"/>
  <c r="I122" i="13"/>
  <c r="J122" i="13"/>
  <c r="O122" i="13"/>
  <c r="T122" i="13"/>
  <c r="C122" i="13"/>
  <c r="B122" i="13"/>
  <c r="A506" i="13"/>
  <c r="L121" i="18"/>
  <c r="O121" i="18"/>
  <c r="K121" i="18"/>
  <c r="N122" i="13"/>
  <c r="E122" i="13"/>
  <c r="L122" i="13"/>
  <c r="K122" i="13"/>
  <c r="F122" i="13"/>
  <c r="A507" i="13"/>
  <c r="P122" i="13"/>
  <c r="W122" i="13"/>
  <c r="M121" i="18"/>
  <c r="P121" i="18"/>
  <c r="M122" i="13"/>
  <c r="A508" i="13"/>
  <c r="V122" i="13"/>
  <c r="U122" i="13"/>
  <c r="V121" i="18"/>
  <c r="W121" i="18"/>
  <c r="U121" i="18"/>
  <c r="Q121" i="18"/>
  <c r="R121" i="18"/>
  <c r="X121" i="18"/>
  <c r="Q122" i="13"/>
  <c r="R122" i="13"/>
  <c r="X122" i="13"/>
  <c r="A509" i="13"/>
  <c r="Z121" i="18"/>
  <c r="AC121" i="18"/>
  <c r="Y121" i="18"/>
  <c r="AB121" i="18"/>
  <c r="AA121" i="18"/>
  <c r="AD121" i="18"/>
  <c r="Y122" i="13"/>
  <c r="AB122" i="13"/>
  <c r="G123" i="13"/>
  <c r="AA122" i="13"/>
  <c r="AD122" i="13"/>
  <c r="D123" i="13"/>
  <c r="S123" i="13"/>
  <c r="Z122" i="13"/>
  <c r="AC122" i="13"/>
  <c r="H123" i="13"/>
  <c r="A510" i="13"/>
  <c r="I122" i="18"/>
  <c r="D122" i="18"/>
  <c r="B122" i="18"/>
  <c r="G122" i="18"/>
  <c r="C122" i="18"/>
  <c r="H122" i="18"/>
  <c r="B123" i="13"/>
  <c r="AE122" i="13"/>
  <c r="T123" i="13"/>
  <c r="C123" i="13"/>
  <c r="I123" i="13"/>
  <c r="J123" i="13"/>
  <c r="L123" i="13"/>
  <c r="A511" i="13"/>
  <c r="J122" i="18"/>
  <c r="L122" i="18"/>
  <c r="E122" i="18"/>
  <c r="AE121" i="18"/>
  <c r="T122" i="18"/>
  <c r="S122" i="18"/>
  <c r="F122" i="18"/>
  <c r="F123" i="13"/>
  <c r="N123" i="13"/>
  <c r="P123" i="13"/>
  <c r="E123" i="13"/>
  <c r="K123" i="13"/>
  <c r="O123" i="13"/>
  <c r="M123" i="13"/>
  <c r="A512" i="13"/>
  <c r="N122" i="18"/>
  <c r="K122" i="18"/>
  <c r="O122" i="18"/>
  <c r="M122" i="18"/>
  <c r="P122" i="18"/>
  <c r="Q123" i="13"/>
  <c r="R123" i="13"/>
  <c r="X123" i="13"/>
  <c r="A513" i="13"/>
  <c r="V123" i="13"/>
  <c r="U123" i="13"/>
  <c r="W123" i="13"/>
  <c r="W122" i="18"/>
  <c r="V122" i="18"/>
  <c r="U122" i="18"/>
  <c r="Q122" i="18"/>
  <c r="R122" i="18"/>
  <c r="X122" i="18"/>
  <c r="AA123" i="13"/>
  <c r="AD123" i="13"/>
  <c r="I124" i="13"/>
  <c r="Z123" i="13"/>
  <c r="AC123" i="13"/>
  <c r="Y123" i="13"/>
  <c r="AB123" i="13"/>
  <c r="A514" i="13"/>
  <c r="Z122" i="18"/>
  <c r="AC122" i="18"/>
  <c r="Y122" i="18"/>
  <c r="AB122" i="18"/>
  <c r="AA122" i="18"/>
  <c r="AD122" i="18"/>
  <c r="A515" i="13"/>
  <c r="D124" i="13"/>
  <c r="G124" i="13"/>
  <c r="B124" i="13"/>
  <c r="C124" i="13"/>
  <c r="H124" i="13"/>
  <c r="I123" i="18"/>
  <c r="D123" i="18"/>
  <c r="C123" i="18"/>
  <c r="H123" i="18"/>
  <c r="G123" i="18"/>
  <c r="B123" i="18"/>
  <c r="S124" i="13"/>
  <c r="A516" i="13"/>
  <c r="T124" i="13"/>
  <c r="AE123" i="13"/>
  <c r="F124" i="13"/>
  <c r="E124" i="13"/>
  <c r="J124" i="13"/>
  <c r="N124" i="13"/>
  <c r="F123" i="18"/>
  <c r="S123" i="18"/>
  <c r="T123" i="18"/>
  <c r="AE122" i="18"/>
  <c r="E123" i="18"/>
  <c r="J123" i="18"/>
  <c r="N123" i="18"/>
  <c r="O124" i="13"/>
  <c r="K124" i="13"/>
  <c r="L124" i="13"/>
  <c r="A517" i="13"/>
  <c r="O123" i="18"/>
  <c r="K123" i="18"/>
  <c r="L123" i="18"/>
  <c r="P124" i="13"/>
  <c r="V124" i="13"/>
  <c r="M124" i="13"/>
  <c r="A518" i="13"/>
  <c r="P123" i="18"/>
  <c r="M123" i="18"/>
  <c r="Q124" i="13"/>
  <c r="R124" i="13"/>
  <c r="X124" i="13"/>
  <c r="A519" i="13"/>
  <c r="U124" i="13"/>
  <c r="W124" i="13"/>
  <c r="X123" i="18"/>
  <c r="Q123" i="18"/>
  <c r="R123" i="18"/>
  <c r="U123" i="18"/>
  <c r="W123" i="18"/>
  <c r="V123" i="18"/>
  <c r="Z124" i="13"/>
  <c r="AC124" i="13"/>
  <c r="H125" i="13"/>
  <c r="AA124" i="13"/>
  <c r="AD124" i="13"/>
  <c r="I125" i="13"/>
  <c r="Y124" i="13"/>
  <c r="AB124" i="13"/>
  <c r="A520" i="13"/>
  <c r="Y123" i="18"/>
  <c r="AB123" i="18"/>
  <c r="Z123" i="18"/>
  <c r="AC123" i="18"/>
  <c r="AA123" i="18"/>
  <c r="AD123" i="18"/>
  <c r="C125" i="13"/>
  <c r="G125" i="13"/>
  <c r="J125" i="13"/>
  <c r="B125" i="13"/>
  <c r="D125" i="13"/>
  <c r="A521" i="13"/>
  <c r="F125" i="13"/>
  <c r="H124" i="18"/>
  <c r="C124" i="18"/>
  <c r="I124" i="18"/>
  <c r="D124" i="18"/>
  <c r="G124" i="18"/>
  <c r="B124" i="18"/>
  <c r="E125" i="13"/>
  <c r="O125" i="13"/>
  <c r="K125" i="13"/>
  <c r="S125" i="13"/>
  <c r="N125" i="13"/>
  <c r="L125" i="13"/>
  <c r="AE124" i="13"/>
  <c r="T125" i="13"/>
  <c r="A522" i="13"/>
  <c r="T124" i="18"/>
  <c r="S124" i="18"/>
  <c r="AE123" i="18"/>
  <c r="F124" i="18"/>
  <c r="E124" i="18"/>
  <c r="J124" i="18"/>
  <c r="N124" i="18"/>
  <c r="P125" i="13"/>
  <c r="V125" i="13"/>
  <c r="M125" i="13"/>
  <c r="A523" i="13"/>
  <c r="L124" i="18"/>
  <c r="O124" i="18"/>
  <c r="K124" i="18"/>
  <c r="Q125" i="13"/>
  <c r="R125" i="13"/>
  <c r="X125" i="13"/>
  <c r="W125" i="13"/>
  <c r="A524" i="13"/>
  <c r="U125" i="13"/>
  <c r="M124" i="18"/>
  <c r="P124" i="18"/>
  <c r="AA125" i="13"/>
  <c r="AD125" i="13"/>
  <c r="I126" i="13"/>
  <c r="Y125" i="13"/>
  <c r="AB125" i="13"/>
  <c r="G126" i="13"/>
  <c r="Z125" i="13"/>
  <c r="AC125" i="13"/>
  <c r="C126" i="13"/>
  <c r="A525" i="13"/>
  <c r="U124" i="18"/>
  <c r="W124" i="18"/>
  <c r="V124" i="18"/>
  <c r="Q124" i="18"/>
  <c r="R124" i="18"/>
  <c r="X124" i="18"/>
  <c r="H126" i="13"/>
  <c r="J126" i="13"/>
  <c r="D126" i="13"/>
  <c r="B126" i="13"/>
  <c r="F126" i="13"/>
  <c r="A526" i="13"/>
  <c r="AA124" i="18"/>
  <c r="AD124" i="18"/>
  <c r="Z124" i="18"/>
  <c r="AC124" i="18"/>
  <c r="Y124" i="18"/>
  <c r="AB124" i="18"/>
  <c r="O126" i="13"/>
  <c r="K126" i="13"/>
  <c r="AE125" i="13"/>
  <c r="N126" i="13"/>
  <c r="L126" i="13"/>
  <c r="M126" i="13"/>
  <c r="X126" i="13"/>
  <c r="S126" i="13"/>
  <c r="T126" i="13"/>
  <c r="E126" i="13"/>
  <c r="A527" i="13"/>
  <c r="C125" i="18"/>
  <c r="H125" i="18"/>
  <c r="I125" i="18"/>
  <c r="D125" i="18"/>
  <c r="G125" i="18"/>
  <c r="B125" i="18"/>
  <c r="Q126" i="13"/>
  <c r="R126" i="13"/>
  <c r="P126" i="13"/>
  <c r="V126" i="13"/>
  <c r="A528" i="13"/>
  <c r="S125" i="18"/>
  <c r="T125" i="18"/>
  <c r="AE124" i="18"/>
  <c r="E125" i="18"/>
  <c r="J125" i="18"/>
  <c r="N125" i="18"/>
  <c r="F125" i="18"/>
  <c r="Z126" i="13"/>
  <c r="AC126" i="13"/>
  <c r="H127" i="13"/>
  <c r="AA126" i="13"/>
  <c r="Y126" i="13"/>
  <c r="U126" i="13"/>
  <c r="A529" i="13"/>
  <c r="W126" i="13"/>
  <c r="L125" i="18"/>
  <c r="O125" i="18"/>
  <c r="K125" i="18"/>
  <c r="AB126" i="13"/>
  <c r="G127" i="13"/>
  <c r="AD126" i="13"/>
  <c r="I127" i="13"/>
  <c r="A530" i="13"/>
  <c r="C127" i="13"/>
  <c r="B127" i="13"/>
  <c r="E127" i="13"/>
  <c r="M125" i="18"/>
  <c r="P125" i="18"/>
  <c r="D127" i="13"/>
  <c r="A531" i="13"/>
  <c r="J127" i="13"/>
  <c r="F127" i="13"/>
  <c r="U125" i="18"/>
  <c r="W125" i="18"/>
  <c r="V125" i="18"/>
  <c r="Q125" i="18"/>
  <c r="R125" i="18"/>
  <c r="X125" i="18"/>
  <c r="O127" i="13"/>
  <c r="K127" i="13"/>
  <c r="S127" i="13"/>
  <c r="N127" i="13"/>
  <c r="L127" i="13"/>
  <c r="AE126" i="13"/>
  <c r="T127" i="13"/>
  <c r="A532" i="13"/>
  <c r="AA125" i="18"/>
  <c r="AD125" i="18"/>
  <c r="Y125" i="18"/>
  <c r="AB125" i="18"/>
  <c r="Z125" i="18"/>
  <c r="AC125" i="18"/>
  <c r="P127" i="13"/>
  <c r="M127" i="13"/>
  <c r="A533" i="13"/>
  <c r="G126" i="18"/>
  <c r="B126" i="18"/>
  <c r="C126" i="18"/>
  <c r="H126" i="18"/>
  <c r="I126" i="18"/>
  <c r="D126" i="18"/>
  <c r="Q127" i="13"/>
  <c r="R127" i="13"/>
  <c r="X127" i="13"/>
  <c r="A534" i="13"/>
  <c r="U127" i="13"/>
  <c r="V127" i="13"/>
  <c r="W127" i="13"/>
  <c r="F126" i="18"/>
  <c r="S126" i="18"/>
  <c r="T126" i="18"/>
  <c r="AE125" i="18"/>
  <c r="E126" i="18"/>
  <c r="J126" i="18"/>
  <c r="N126" i="18"/>
  <c r="L126" i="18"/>
  <c r="Z127" i="13"/>
  <c r="AC127" i="13"/>
  <c r="H128" i="13"/>
  <c r="Y127" i="13"/>
  <c r="AB127" i="13"/>
  <c r="AA127" i="13"/>
  <c r="AD127" i="13"/>
  <c r="A535" i="13"/>
  <c r="M126" i="18"/>
  <c r="P126" i="18"/>
  <c r="K126" i="18"/>
  <c r="O126" i="18"/>
  <c r="A536" i="13"/>
  <c r="C128" i="13"/>
  <c r="D128" i="13"/>
  <c r="I128" i="13"/>
  <c r="G128" i="13"/>
  <c r="B128" i="13"/>
  <c r="V126" i="18"/>
  <c r="W126" i="18"/>
  <c r="U126" i="18"/>
  <c r="X126" i="18"/>
  <c r="Q126" i="18"/>
  <c r="R126" i="18"/>
  <c r="F128" i="13"/>
  <c r="A537" i="13"/>
  <c r="J128" i="13"/>
  <c r="N128" i="13"/>
  <c r="S128" i="13"/>
  <c r="T128" i="13"/>
  <c r="AE127" i="13"/>
  <c r="E128" i="13"/>
  <c r="Y126" i="18"/>
  <c r="AB126" i="18"/>
  <c r="AA126" i="18"/>
  <c r="AD126" i="18"/>
  <c r="Z126" i="18"/>
  <c r="AC126" i="18"/>
  <c r="O128" i="13"/>
  <c r="K128" i="13"/>
  <c r="L128" i="13"/>
  <c r="A538" i="13"/>
  <c r="I127" i="18"/>
  <c r="D127" i="18"/>
  <c r="G127" i="18"/>
  <c r="B127" i="18"/>
  <c r="C127" i="18"/>
  <c r="H127" i="18"/>
  <c r="P128" i="13"/>
  <c r="M128" i="13"/>
  <c r="A539" i="13"/>
  <c r="J127" i="18"/>
  <c r="L127" i="18"/>
  <c r="E127" i="18"/>
  <c r="T127" i="18"/>
  <c r="S127" i="18"/>
  <c r="AE126" i="18"/>
  <c r="F127" i="18"/>
  <c r="Q128" i="13"/>
  <c r="R128" i="13"/>
  <c r="X128" i="13"/>
  <c r="A540" i="13"/>
  <c r="U128" i="13"/>
  <c r="V128" i="13"/>
  <c r="W128" i="13"/>
  <c r="N127" i="18"/>
  <c r="P127" i="18"/>
  <c r="M127" i="18"/>
  <c r="K127" i="18"/>
  <c r="O127" i="18"/>
  <c r="AA128" i="13"/>
  <c r="AD128" i="13"/>
  <c r="Y128" i="13"/>
  <c r="AB128" i="13"/>
  <c r="Z128" i="13"/>
  <c r="AC128" i="13"/>
  <c r="C129" i="13"/>
  <c r="A541" i="13"/>
  <c r="Q127" i="18"/>
  <c r="R127" i="18"/>
  <c r="X127" i="18"/>
  <c r="W127" i="18"/>
  <c r="V127" i="18"/>
  <c r="U127" i="18"/>
  <c r="H129" i="13"/>
  <c r="A542" i="13"/>
  <c r="D129" i="13"/>
  <c r="I129" i="13"/>
  <c r="G129" i="13"/>
  <c r="B129" i="13"/>
  <c r="F129" i="13"/>
  <c r="Z127" i="18"/>
  <c r="AC127" i="18"/>
  <c r="AA127" i="18"/>
  <c r="AD127" i="18"/>
  <c r="Y127" i="18"/>
  <c r="AB127" i="18"/>
  <c r="A543" i="13"/>
  <c r="J129" i="13"/>
  <c r="N129" i="13"/>
  <c r="S129" i="13"/>
  <c r="T129" i="13"/>
  <c r="AE128" i="13"/>
  <c r="E129" i="13"/>
  <c r="D128" i="18"/>
  <c r="I128" i="18"/>
  <c r="H128" i="18"/>
  <c r="C128" i="18"/>
  <c r="B128" i="18"/>
  <c r="G128" i="18"/>
  <c r="O129" i="13"/>
  <c r="K129" i="13"/>
  <c r="L129" i="13"/>
  <c r="A544" i="13"/>
  <c r="F128" i="18"/>
  <c r="J128" i="18"/>
  <c r="N128" i="18"/>
  <c r="E128" i="18"/>
  <c r="S128" i="18"/>
  <c r="T128" i="18"/>
  <c r="AE127" i="18"/>
  <c r="P129" i="13"/>
  <c r="M129" i="13"/>
  <c r="A545" i="13"/>
  <c r="L128" i="18"/>
  <c r="M128" i="18"/>
  <c r="O128" i="18"/>
  <c r="K128" i="18"/>
  <c r="Q129" i="13"/>
  <c r="R129" i="13"/>
  <c r="X129" i="13"/>
  <c r="A546" i="13"/>
  <c r="U129" i="13"/>
  <c r="V129" i="13"/>
  <c r="W129" i="13"/>
  <c r="P128" i="18"/>
  <c r="W128" i="18"/>
  <c r="X128" i="18"/>
  <c r="Q128" i="18"/>
  <c r="R128" i="18"/>
  <c r="Z129" i="13"/>
  <c r="AC129" i="13"/>
  <c r="AA129" i="13"/>
  <c r="AD129" i="13"/>
  <c r="Y129" i="13"/>
  <c r="AB129" i="13"/>
  <c r="A547" i="13"/>
  <c r="U128" i="18"/>
  <c r="V128" i="18"/>
  <c r="Y128" i="18"/>
  <c r="AA128" i="18"/>
  <c r="AD128" i="18"/>
  <c r="Z128" i="18"/>
  <c r="A548" i="13"/>
  <c r="G130" i="13"/>
  <c r="B130" i="13"/>
  <c r="C130" i="13"/>
  <c r="H130" i="13"/>
  <c r="D130" i="13"/>
  <c r="I130" i="13"/>
  <c r="AB128" i="18"/>
  <c r="AC128" i="18"/>
  <c r="H129" i="18"/>
  <c r="D129" i="18"/>
  <c r="I129" i="18"/>
  <c r="B129" i="18"/>
  <c r="G129" i="18"/>
  <c r="A549" i="13"/>
  <c r="F130" i="13"/>
  <c r="E130" i="13"/>
  <c r="S130" i="13"/>
  <c r="T130" i="13"/>
  <c r="AE129" i="13"/>
  <c r="J130" i="13"/>
  <c r="N130" i="13"/>
  <c r="C129" i="18"/>
  <c r="E129" i="18"/>
  <c r="T129" i="18"/>
  <c r="S129" i="18"/>
  <c r="AE128" i="18"/>
  <c r="J129" i="18"/>
  <c r="L129" i="18"/>
  <c r="O130" i="13"/>
  <c r="K130" i="13"/>
  <c r="L130" i="13"/>
  <c r="A550" i="13"/>
  <c r="F129" i="18"/>
  <c r="N129" i="18"/>
  <c r="P129" i="18"/>
  <c r="M129" i="18"/>
  <c r="O129" i="18"/>
  <c r="K129" i="18"/>
  <c r="P130" i="13"/>
  <c r="M130" i="13"/>
  <c r="A551" i="13"/>
  <c r="V129" i="18"/>
  <c r="W129" i="18"/>
  <c r="U129" i="18"/>
  <c r="X129" i="18"/>
  <c r="Q129" i="18"/>
  <c r="R129" i="18"/>
  <c r="Q130" i="13"/>
  <c r="R130" i="13"/>
  <c r="X130" i="13"/>
  <c r="A552" i="13"/>
  <c r="U130" i="13"/>
  <c r="V130" i="13"/>
  <c r="W130" i="13"/>
  <c r="Y129" i="18"/>
  <c r="AB129" i="18"/>
  <c r="AA129" i="18"/>
  <c r="AD129" i="18"/>
  <c r="Z129" i="18"/>
  <c r="AC129" i="18"/>
  <c r="Z130" i="13"/>
  <c r="AC130" i="13"/>
  <c r="H131" i="13"/>
  <c r="Y130" i="13"/>
  <c r="AB130" i="13"/>
  <c r="AA130" i="13"/>
  <c r="AD130" i="13"/>
  <c r="A553" i="13"/>
  <c r="I130" i="18"/>
  <c r="D130" i="18"/>
  <c r="G130" i="18"/>
  <c r="B130" i="18"/>
  <c r="H130" i="18"/>
  <c r="C130" i="18"/>
  <c r="C131" i="13"/>
  <c r="A554" i="13"/>
  <c r="I131" i="13"/>
  <c r="D131" i="13"/>
  <c r="B131" i="13"/>
  <c r="G131" i="13"/>
  <c r="J130" i="18"/>
  <c r="N130" i="18"/>
  <c r="S130" i="18"/>
  <c r="T130" i="18"/>
  <c r="AE129" i="18"/>
  <c r="E130" i="18"/>
  <c r="F130" i="18"/>
  <c r="A555" i="13"/>
  <c r="J131" i="13"/>
  <c r="N131" i="13"/>
  <c r="E131" i="13"/>
  <c r="S131" i="13"/>
  <c r="T131" i="13"/>
  <c r="AE130" i="13"/>
  <c r="F131" i="13"/>
  <c r="L130" i="18"/>
  <c r="O130" i="18"/>
  <c r="K130" i="18"/>
  <c r="O131" i="13"/>
  <c r="K131" i="13"/>
  <c r="L131" i="13"/>
  <c r="A556" i="13"/>
  <c r="M130" i="18"/>
  <c r="P130" i="18"/>
  <c r="P131" i="13"/>
  <c r="W131" i="13"/>
  <c r="M131" i="13"/>
  <c r="A557" i="13"/>
  <c r="W130" i="18"/>
  <c r="V130" i="18"/>
  <c r="U130" i="18"/>
  <c r="X130" i="18"/>
  <c r="Q130" i="18"/>
  <c r="R130" i="18"/>
  <c r="Q131" i="13"/>
  <c r="R131" i="13"/>
  <c r="X131" i="13"/>
  <c r="V131" i="13"/>
  <c r="U131" i="13"/>
  <c r="A558" i="13"/>
  <c r="Y131" i="13"/>
  <c r="AB131" i="13"/>
  <c r="G132" i="13"/>
  <c r="Z130" i="18"/>
  <c r="AC130" i="18"/>
  <c r="AA130" i="18"/>
  <c r="AD130" i="18"/>
  <c r="Y130" i="18"/>
  <c r="AB130" i="18"/>
  <c r="AA131" i="13"/>
  <c r="AD131" i="13"/>
  <c r="I132" i="13"/>
  <c r="Z131" i="13"/>
  <c r="AC131" i="13"/>
  <c r="H132" i="13"/>
  <c r="A559" i="13"/>
  <c r="D131" i="18"/>
  <c r="I131" i="18"/>
  <c r="H131" i="18"/>
  <c r="C131" i="18"/>
  <c r="G131" i="18"/>
  <c r="B131" i="18"/>
  <c r="D132" i="13"/>
  <c r="AE131" i="13"/>
  <c r="B132" i="13"/>
  <c r="C132" i="13"/>
  <c r="A560" i="13"/>
  <c r="J132" i="13"/>
  <c r="E131" i="18"/>
  <c r="F131" i="18"/>
  <c r="J131" i="18"/>
  <c r="N131" i="18"/>
  <c r="S131" i="18"/>
  <c r="T131" i="18"/>
  <c r="AE130" i="18"/>
  <c r="N132" i="13"/>
  <c r="T132" i="13"/>
  <c r="S132" i="13"/>
  <c r="O132" i="13"/>
  <c r="K132" i="13"/>
  <c r="L132" i="13"/>
  <c r="F132" i="13"/>
  <c r="E132" i="13"/>
  <c r="A561" i="13"/>
  <c r="L131" i="18"/>
  <c r="O131" i="18"/>
  <c r="K131" i="18"/>
  <c r="P132" i="13"/>
  <c r="M132" i="13"/>
  <c r="A562" i="13"/>
  <c r="P131" i="18"/>
  <c r="M131" i="18"/>
  <c r="Q132" i="13"/>
  <c r="R132" i="13"/>
  <c r="X132" i="13"/>
  <c r="A563" i="13"/>
  <c r="U132" i="13"/>
  <c r="V132" i="13"/>
  <c r="W132" i="13"/>
  <c r="Z132" i="13"/>
  <c r="AC132" i="13"/>
  <c r="C133" i="13"/>
  <c r="Q131" i="18"/>
  <c r="R131" i="18"/>
  <c r="X131" i="18"/>
  <c r="U131" i="18"/>
  <c r="W131" i="18"/>
  <c r="V131" i="18"/>
  <c r="Y132" i="13"/>
  <c r="AB132" i="13"/>
  <c r="AA132" i="13"/>
  <c r="AD132" i="13"/>
  <c r="A564" i="13"/>
  <c r="Y131" i="18"/>
  <c r="AB131" i="18"/>
  <c r="AA131" i="18"/>
  <c r="AD131" i="18"/>
  <c r="Z131" i="18"/>
  <c r="AC131" i="18"/>
  <c r="A565" i="13"/>
  <c r="H133" i="13"/>
  <c r="D133" i="13"/>
  <c r="I133" i="13"/>
  <c r="G133" i="13"/>
  <c r="B133" i="13"/>
  <c r="F133" i="13"/>
  <c r="I132" i="18"/>
  <c r="D132" i="18"/>
  <c r="H132" i="18"/>
  <c r="C132" i="18"/>
  <c r="G132" i="18"/>
  <c r="B132" i="18"/>
  <c r="A566" i="13"/>
  <c r="J133" i="13"/>
  <c r="N133" i="13"/>
  <c r="S133" i="13"/>
  <c r="T133" i="13"/>
  <c r="AE132" i="13"/>
  <c r="E133" i="13"/>
  <c r="F132" i="18"/>
  <c r="E132" i="18"/>
  <c r="T132" i="18"/>
  <c r="S132" i="18"/>
  <c r="AE131" i="18"/>
  <c r="J132" i="18"/>
  <c r="N132" i="18"/>
  <c r="O133" i="13"/>
  <c r="K133" i="13"/>
  <c r="L133" i="13"/>
  <c r="A567" i="13"/>
  <c r="L132" i="18"/>
  <c r="P132" i="18"/>
  <c r="K132" i="18"/>
  <c r="O132" i="18"/>
  <c r="M132" i="18"/>
  <c r="P133" i="13"/>
  <c r="M133" i="13"/>
  <c r="A568" i="13"/>
  <c r="W132" i="18"/>
  <c r="V132" i="18"/>
  <c r="U132" i="18"/>
  <c r="Q132" i="18"/>
  <c r="R132" i="18"/>
  <c r="X132" i="18"/>
  <c r="Q133" i="13"/>
  <c r="R133" i="13"/>
  <c r="X133" i="13"/>
  <c r="A569" i="13"/>
  <c r="U133" i="13"/>
  <c r="V133" i="13"/>
  <c r="W133" i="13"/>
  <c r="Y132" i="18"/>
  <c r="AB132" i="18"/>
  <c r="Z132" i="18"/>
  <c r="AC132" i="18"/>
  <c r="AA132" i="18"/>
  <c r="AD132" i="18"/>
  <c r="Z133" i="13"/>
  <c r="AC133" i="13"/>
  <c r="H134" i="13"/>
  <c r="Y133" i="13"/>
  <c r="AB133" i="13"/>
  <c r="AA133" i="13"/>
  <c r="AD133" i="13"/>
  <c r="A570" i="13"/>
  <c r="D133" i="18"/>
  <c r="I133" i="18"/>
  <c r="G133" i="18"/>
  <c r="B133" i="18"/>
  <c r="H133" i="18"/>
  <c r="C133" i="18"/>
  <c r="A571" i="13"/>
  <c r="C134" i="13"/>
  <c r="D134" i="13"/>
  <c r="I134" i="13"/>
  <c r="G134" i="13"/>
  <c r="B134" i="13"/>
  <c r="J133" i="18"/>
  <c r="F133" i="18"/>
  <c r="E133" i="18"/>
  <c r="S133" i="18"/>
  <c r="N133" i="18"/>
  <c r="T133" i="18"/>
  <c r="AE132" i="18"/>
  <c r="F134" i="13"/>
  <c r="A572" i="13"/>
  <c r="J134" i="13"/>
  <c r="N134" i="13"/>
  <c r="S134" i="13"/>
  <c r="T134" i="13"/>
  <c r="AE133" i="13"/>
  <c r="E134" i="13"/>
  <c r="L133" i="18"/>
  <c r="O133" i="18"/>
  <c r="K133" i="18"/>
  <c r="O134" i="13"/>
  <c r="K134" i="13"/>
  <c r="L134" i="13"/>
  <c r="A573" i="13"/>
  <c r="P133" i="18"/>
  <c r="M133" i="18"/>
  <c r="P134" i="13"/>
  <c r="M134" i="13"/>
  <c r="A574" i="13"/>
  <c r="Q133" i="18"/>
  <c r="R133" i="18"/>
  <c r="X133" i="18"/>
  <c r="U133" i="18"/>
  <c r="W133" i="18"/>
  <c r="V133" i="18"/>
  <c r="Q134" i="13"/>
  <c r="R134" i="13"/>
  <c r="X134" i="13"/>
  <c r="A575" i="13"/>
  <c r="U134" i="13"/>
  <c r="V134" i="13"/>
  <c r="W134" i="13"/>
  <c r="Z134" i="13"/>
  <c r="AC134" i="13"/>
  <c r="H135" i="13"/>
  <c r="Y133" i="18"/>
  <c r="AB133" i="18"/>
  <c r="AA133" i="18"/>
  <c r="AD133" i="18"/>
  <c r="Z133" i="18"/>
  <c r="AC133" i="18"/>
  <c r="AA134" i="13"/>
  <c r="AD134" i="13"/>
  <c r="Y134" i="13"/>
  <c r="AB134" i="13"/>
  <c r="A576" i="13"/>
  <c r="G134" i="18"/>
  <c r="B134" i="18"/>
  <c r="I134" i="18"/>
  <c r="D134" i="18"/>
  <c r="C134" i="18"/>
  <c r="H134" i="18"/>
  <c r="A577" i="13"/>
  <c r="C135" i="13"/>
  <c r="D135" i="13"/>
  <c r="I135" i="13"/>
  <c r="G135" i="13"/>
  <c r="B135" i="13"/>
  <c r="E134" i="18"/>
  <c r="T134" i="18"/>
  <c r="S134" i="18"/>
  <c r="AE133" i="18"/>
  <c r="F134" i="18"/>
  <c r="J134" i="18"/>
  <c r="N134" i="18"/>
  <c r="F135" i="13"/>
  <c r="A578" i="13"/>
  <c r="J135" i="13"/>
  <c r="N135" i="13"/>
  <c r="S135" i="13"/>
  <c r="T135" i="13"/>
  <c r="AE134" i="13"/>
  <c r="E135" i="13"/>
  <c r="L134" i="18"/>
  <c r="O134" i="18"/>
  <c r="K134" i="18"/>
  <c r="O135" i="13"/>
  <c r="K135" i="13"/>
  <c r="L135" i="13"/>
  <c r="A579" i="13"/>
  <c r="M134" i="18"/>
  <c r="P134" i="18"/>
  <c r="P135" i="13"/>
  <c r="M135" i="13"/>
  <c r="A580" i="13"/>
  <c r="U134" i="18"/>
  <c r="W134" i="18"/>
  <c r="V134" i="18"/>
  <c r="Q134" i="18"/>
  <c r="R134" i="18"/>
  <c r="X134" i="18"/>
  <c r="Q135" i="13"/>
  <c r="R135" i="13"/>
  <c r="X135" i="13"/>
  <c r="A581" i="13"/>
  <c r="U135" i="13"/>
  <c r="V135" i="13"/>
  <c r="W135" i="13"/>
  <c r="Z135" i="13"/>
  <c r="AC135" i="13"/>
  <c r="H136" i="13"/>
  <c r="AA134" i="18"/>
  <c r="AD134" i="18"/>
  <c r="Z134" i="18"/>
  <c r="AC134" i="18"/>
  <c r="Y134" i="18"/>
  <c r="AB134" i="18"/>
  <c r="Y135" i="13"/>
  <c r="AB135" i="13"/>
  <c r="AA135" i="13"/>
  <c r="AD135" i="13"/>
  <c r="A582" i="13"/>
  <c r="G135" i="18"/>
  <c r="B135" i="18"/>
  <c r="H135" i="18"/>
  <c r="C135" i="18"/>
  <c r="I135" i="18"/>
  <c r="D135" i="18"/>
  <c r="A583" i="13"/>
  <c r="C136" i="13"/>
  <c r="D136" i="13"/>
  <c r="I136" i="13"/>
  <c r="G136" i="13"/>
  <c r="B136" i="13"/>
  <c r="F135" i="18"/>
  <c r="S135" i="18"/>
  <c r="T135" i="18"/>
  <c r="AE134" i="18"/>
  <c r="E135" i="18"/>
  <c r="J135" i="18"/>
  <c r="L135" i="18"/>
  <c r="A584" i="13"/>
  <c r="E136" i="13"/>
  <c r="J136" i="13"/>
  <c r="N136" i="13"/>
  <c r="F136" i="13"/>
  <c r="S136" i="13"/>
  <c r="T136" i="13"/>
  <c r="AE135" i="13"/>
  <c r="N135" i="18"/>
  <c r="P135" i="18"/>
  <c r="O135" i="18"/>
  <c r="K135" i="18"/>
  <c r="M135" i="18"/>
  <c r="O136" i="13"/>
  <c r="K136" i="13"/>
  <c r="L136" i="13"/>
  <c r="A585" i="13"/>
  <c r="Q135" i="18"/>
  <c r="R135" i="18"/>
  <c r="X135" i="18"/>
  <c r="W135" i="18"/>
  <c r="V135" i="18"/>
  <c r="U135" i="18"/>
  <c r="P136" i="13"/>
  <c r="W136" i="13"/>
  <c r="M136" i="13"/>
  <c r="A586" i="13"/>
  <c r="AA135" i="18"/>
  <c r="AD135" i="18"/>
  <c r="Z135" i="18"/>
  <c r="AC135" i="18"/>
  <c r="Y135" i="18"/>
  <c r="AB135" i="18"/>
  <c r="Q136" i="13"/>
  <c r="R136" i="13"/>
  <c r="X136" i="13"/>
  <c r="U136" i="13"/>
  <c r="V136" i="13"/>
  <c r="A587" i="13"/>
  <c r="H136" i="18"/>
  <c r="C136" i="18"/>
  <c r="I136" i="18"/>
  <c r="D136" i="18"/>
  <c r="B136" i="18"/>
  <c r="G136" i="18"/>
  <c r="Y136" i="13"/>
  <c r="AB136" i="13"/>
  <c r="B137" i="13"/>
  <c r="AA136" i="13"/>
  <c r="AD136" i="13"/>
  <c r="I137" i="13"/>
  <c r="Z136" i="13"/>
  <c r="AC136" i="13"/>
  <c r="C137" i="13"/>
  <c r="A588" i="13"/>
  <c r="S136" i="18"/>
  <c r="T136" i="18"/>
  <c r="AE135" i="18"/>
  <c r="J136" i="18"/>
  <c r="N136" i="18"/>
  <c r="F136" i="18"/>
  <c r="E136" i="18"/>
  <c r="D137" i="13"/>
  <c r="S137" i="13"/>
  <c r="H137" i="13"/>
  <c r="G137" i="13"/>
  <c r="A589" i="13"/>
  <c r="F137" i="13"/>
  <c r="E137" i="13"/>
  <c r="L136" i="18"/>
  <c r="O136" i="18"/>
  <c r="K136" i="18"/>
  <c r="AE136" i="13"/>
  <c r="T137" i="13"/>
  <c r="J137" i="13"/>
  <c r="N137" i="13"/>
  <c r="A590" i="13"/>
  <c r="M136" i="18"/>
  <c r="P136" i="18"/>
  <c r="O137" i="13"/>
  <c r="K137" i="13"/>
  <c r="L137" i="13"/>
  <c r="A591" i="13"/>
  <c r="W136" i="18"/>
  <c r="V136" i="18"/>
  <c r="U136" i="18"/>
  <c r="Q136" i="18"/>
  <c r="R136" i="18"/>
  <c r="X136" i="18"/>
  <c r="P137" i="13"/>
  <c r="U137" i="13"/>
  <c r="M137" i="13"/>
  <c r="A592" i="13"/>
  <c r="Z136" i="18"/>
  <c r="AC136" i="18"/>
  <c r="Y136" i="18"/>
  <c r="AB136" i="18"/>
  <c r="AA136" i="18"/>
  <c r="AD136" i="18"/>
  <c r="Q137" i="13"/>
  <c r="R137" i="13"/>
  <c r="X137" i="13"/>
  <c r="V137" i="13"/>
  <c r="W137" i="13"/>
  <c r="A593" i="13"/>
  <c r="G137" i="18"/>
  <c r="B137" i="18"/>
  <c r="I137" i="18"/>
  <c r="D137" i="18"/>
  <c r="C137" i="18"/>
  <c r="H137" i="18"/>
  <c r="AA137" i="13"/>
  <c r="AD137" i="13"/>
  <c r="D138" i="13"/>
  <c r="Y137" i="13"/>
  <c r="AB137" i="13"/>
  <c r="B138" i="13"/>
  <c r="Z137" i="13"/>
  <c r="AC137" i="13"/>
  <c r="A594" i="13"/>
  <c r="T137" i="18"/>
  <c r="S137" i="18"/>
  <c r="AE136" i="18"/>
  <c r="E137" i="18"/>
  <c r="F137" i="18"/>
  <c r="J137" i="18"/>
  <c r="N137" i="18"/>
  <c r="G138" i="13"/>
  <c r="C138" i="13"/>
  <c r="E138" i="13"/>
  <c r="H138" i="13"/>
  <c r="I138" i="13"/>
  <c r="A595" i="13"/>
  <c r="T138" i="13"/>
  <c r="S138" i="13"/>
  <c r="AE137" i="13"/>
  <c r="O137" i="18"/>
  <c r="K137" i="18"/>
  <c r="L137" i="18"/>
  <c r="F138" i="13"/>
  <c r="J138" i="13"/>
  <c r="O138" i="13"/>
  <c r="A596" i="13"/>
  <c r="N138" i="13"/>
  <c r="M137" i="18"/>
  <c r="P137" i="18"/>
  <c r="L138" i="13"/>
  <c r="P138" i="13"/>
  <c r="K138" i="13"/>
  <c r="A597" i="13"/>
  <c r="W137" i="18"/>
  <c r="V137" i="18"/>
  <c r="U137" i="18"/>
  <c r="Q137" i="18"/>
  <c r="R137" i="18"/>
  <c r="X137" i="18"/>
  <c r="M138" i="13"/>
  <c r="Q138" i="13"/>
  <c r="R138" i="13"/>
  <c r="A598" i="13"/>
  <c r="Y137" i="18"/>
  <c r="AB137" i="18"/>
  <c r="AA137" i="18"/>
  <c r="AD137" i="18"/>
  <c r="Z137" i="18"/>
  <c r="AC137" i="18"/>
  <c r="X138" i="13"/>
  <c r="Z138" i="13"/>
  <c r="V138" i="13"/>
  <c r="W138" i="13"/>
  <c r="U138" i="13"/>
  <c r="A599" i="13"/>
  <c r="Y138" i="13"/>
  <c r="AB138" i="13"/>
  <c r="AA138" i="13"/>
  <c r="AD138" i="13"/>
  <c r="B138" i="18"/>
  <c r="G138" i="18"/>
  <c r="D138" i="18"/>
  <c r="I138" i="18"/>
  <c r="C138" i="18"/>
  <c r="H138" i="18"/>
  <c r="AC138" i="13"/>
  <c r="C139" i="13"/>
  <c r="A600" i="13"/>
  <c r="G139" i="13"/>
  <c r="B139" i="13"/>
  <c r="E139" i="13"/>
  <c r="T138" i="18"/>
  <c r="S138" i="18"/>
  <c r="AE137" i="18"/>
  <c r="J138" i="18"/>
  <c r="N138" i="18"/>
  <c r="F138" i="18"/>
  <c r="E138" i="18"/>
  <c r="H139" i="13"/>
  <c r="D139" i="13"/>
  <c r="I139" i="13"/>
  <c r="A601" i="13"/>
  <c r="L138" i="18"/>
  <c r="P138" i="18"/>
  <c r="F139" i="13"/>
  <c r="O138" i="18"/>
  <c r="K138" i="18"/>
  <c r="J139" i="13"/>
  <c r="N139" i="13"/>
  <c r="S139" i="13"/>
  <c r="T139" i="13"/>
  <c r="AE138" i="13"/>
  <c r="A602" i="13"/>
  <c r="M138" i="18"/>
  <c r="Q138" i="18"/>
  <c r="R138" i="18"/>
  <c r="W138" i="18"/>
  <c r="V138" i="18"/>
  <c r="U138" i="18"/>
  <c r="O139" i="13"/>
  <c r="K139" i="13"/>
  <c r="L139" i="13"/>
  <c r="A603" i="13"/>
  <c r="X138" i="18"/>
  <c r="Z138" i="18"/>
  <c r="AC138" i="18"/>
  <c r="Y138" i="18"/>
  <c r="AB138" i="18"/>
  <c r="P139" i="13"/>
  <c r="V139" i="13"/>
  <c r="M139" i="13"/>
  <c r="A604" i="13"/>
  <c r="AA138" i="18"/>
  <c r="AD138" i="18"/>
  <c r="D139" i="18"/>
  <c r="H139" i="18"/>
  <c r="C139" i="18"/>
  <c r="G139" i="18"/>
  <c r="B139" i="18"/>
  <c r="I139" i="18"/>
  <c r="Q139" i="13"/>
  <c r="R139" i="13"/>
  <c r="X139" i="13"/>
  <c r="U139" i="13"/>
  <c r="W139" i="13"/>
  <c r="A605" i="13"/>
  <c r="J139" i="18"/>
  <c r="L139" i="18"/>
  <c r="E139" i="18"/>
  <c r="F139" i="18"/>
  <c r="T139" i="18"/>
  <c r="S139" i="18"/>
  <c r="AE138" i="18"/>
  <c r="AA139" i="13"/>
  <c r="AD139" i="13"/>
  <c r="D140" i="13"/>
  <c r="Z139" i="13"/>
  <c r="AC139" i="13"/>
  <c r="H140" i="13"/>
  <c r="Y139" i="13"/>
  <c r="AB139" i="13"/>
  <c r="G140" i="13"/>
  <c r="A606" i="13"/>
  <c r="N139" i="18"/>
  <c r="K139" i="18"/>
  <c r="O139" i="18"/>
  <c r="P139" i="18"/>
  <c r="M139" i="18"/>
  <c r="C140" i="13"/>
  <c r="B140" i="13"/>
  <c r="I140" i="13"/>
  <c r="T140" i="13"/>
  <c r="S140" i="13"/>
  <c r="AE139" i="13"/>
  <c r="A607" i="13"/>
  <c r="X139" i="18"/>
  <c r="Q139" i="18"/>
  <c r="R139" i="18"/>
  <c r="U139" i="18"/>
  <c r="W139" i="18"/>
  <c r="V139" i="18"/>
  <c r="E140" i="13"/>
  <c r="J140" i="13"/>
  <c r="K140" i="13"/>
  <c r="F140" i="13"/>
  <c r="A608" i="13"/>
  <c r="N140" i="13"/>
  <c r="Y139" i="18"/>
  <c r="AB139" i="18"/>
  <c r="AA139" i="18"/>
  <c r="AD139" i="18"/>
  <c r="Z139" i="18"/>
  <c r="AC139" i="18"/>
  <c r="O140" i="13"/>
  <c r="L140" i="13"/>
  <c r="P140" i="13"/>
  <c r="U140" i="13"/>
  <c r="A609" i="13"/>
  <c r="B140" i="18"/>
  <c r="G140" i="18"/>
  <c r="I140" i="18"/>
  <c r="D140" i="18"/>
  <c r="H140" i="18"/>
  <c r="C140" i="18"/>
  <c r="M140" i="13"/>
  <c r="V140" i="13"/>
  <c r="W140" i="13"/>
  <c r="A610" i="13"/>
  <c r="F140" i="18"/>
  <c r="J140" i="18"/>
  <c r="N140" i="18"/>
  <c r="S140" i="18"/>
  <c r="T140" i="18"/>
  <c r="AE139" i="18"/>
  <c r="E140" i="18"/>
  <c r="Q140" i="13"/>
  <c r="R140" i="13"/>
  <c r="X140" i="13"/>
  <c r="A611" i="13"/>
  <c r="O140" i="18"/>
  <c r="K140" i="18"/>
  <c r="L140" i="18"/>
  <c r="AA140" i="13"/>
  <c r="AD140" i="13"/>
  <c r="I141" i="13"/>
  <c r="Z140" i="13"/>
  <c r="AC140" i="13"/>
  <c r="H141" i="13"/>
  <c r="Y140" i="13"/>
  <c r="AB140" i="13"/>
  <c r="G141" i="13"/>
  <c r="A612" i="13"/>
  <c r="M140" i="18"/>
  <c r="P140" i="18"/>
  <c r="J141" i="13"/>
  <c r="O141" i="13"/>
  <c r="C141" i="13"/>
  <c r="D141" i="13"/>
  <c r="S141" i="13"/>
  <c r="B141" i="13"/>
  <c r="A613" i="13"/>
  <c r="L141" i="13"/>
  <c r="M141" i="13"/>
  <c r="V140" i="18"/>
  <c r="U140" i="18"/>
  <c r="W140" i="18"/>
  <c r="Q140" i="18"/>
  <c r="R140" i="18"/>
  <c r="X140" i="18"/>
  <c r="K141" i="13"/>
  <c r="N141" i="13"/>
  <c r="AE140" i="13"/>
  <c r="T141" i="13"/>
  <c r="E141" i="13"/>
  <c r="F141" i="13"/>
  <c r="A614" i="13"/>
  <c r="P141" i="13"/>
  <c r="U141" i="13"/>
  <c r="AA140" i="18"/>
  <c r="AD140" i="18"/>
  <c r="Z140" i="18"/>
  <c r="AC140" i="18"/>
  <c r="Y140" i="18"/>
  <c r="AB140" i="18"/>
  <c r="Q141" i="13"/>
  <c r="R141" i="13"/>
  <c r="X141" i="13"/>
  <c r="A615" i="13"/>
  <c r="V141" i="13"/>
  <c r="W141" i="13"/>
  <c r="I141" i="18"/>
  <c r="D141" i="18"/>
  <c r="G141" i="18"/>
  <c r="B141" i="18"/>
  <c r="H141" i="18"/>
  <c r="C141" i="18"/>
  <c r="Y141" i="13"/>
  <c r="AB141" i="13"/>
  <c r="G142" i="13"/>
  <c r="AA141" i="13"/>
  <c r="AD141" i="13"/>
  <c r="Z141" i="13"/>
  <c r="AC141" i="13"/>
  <c r="H142" i="13"/>
  <c r="A616" i="13"/>
  <c r="J141" i="18"/>
  <c r="E141" i="18"/>
  <c r="F141" i="18"/>
  <c r="S141" i="18"/>
  <c r="N141" i="18"/>
  <c r="T141" i="18"/>
  <c r="AE140" i="18"/>
  <c r="B142" i="13"/>
  <c r="C142" i="13"/>
  <c r="I142" i="13"/>
  <c r="J142" i="13"/>
  <c r="D142" i="13"/>
  <c r="AE141" i="13"/>
  <c r="A617" i="13"/>
  <c r="L141" i="18"/>
  <c r="O141" i="18"/>
  <c r="K141" i="18"/>
  <c r="F142" i="13"/>
  <c r="E142" i="13"/>
  <c r="S142" i="13"/>
  <c r="T142" i="13"/>
  <c r="N142" i="13"/>
  <c r="O142" i="13"/>
  <c r="K142" i="13"/>
  <c r="L142" i="13"/>
  <c r="A618" i="13"/>
  <c r="M141" i="18"/>
  <c r="P141" i="18"/>
  <c r="P142" i="13"/>
  <c r="M142" i="13"/>
  <c r="A619" i="13"/>
  <c r="V141" i="18"/>
  <c r="U141" i="18"/>
  <c r="W141" i="18"/>
  <c r="Q141" i="18"/>
  <c r="R141" i="18"/>
  <c r="X141" i="18"/>
  <c r="Q142" i="13"/>
  <c r="R142" i="13"/>
  <c r="X142" i="13"/>
  <c r="A620" i="13"/>
  <c r="U142" i="13"/>
  <c r="V142" i="13"/>
  <c r="W142" i="13"/>
  <c r="Z142" i="13"/>
  <c r="AC142" i="13"/>
  <c r="H143" i="13"/>
  <c r="AA141" i="18"/>
  <c r="AD141" i="18"/>
  <c r="Y141" i="18"/>
  <c r="AB141" i="18"/>
  <c r="Z141" i="18"/>
  <c r="AC141" i="18"/>
  <c r="AA142" i="13"/>
  <c r="AD142" i="13"/>
  <c r="Y142" i="13"/>
  <c r="AB142" i="13"/>
  <c r="A621" i="13"/>
  <c r="H142" i="18"/>
  <c r="C142" i="18"/>
  <c r="G142" i="18"/>
  <c r="B142" i="18"/>
  <c r="D142" i="18"/>
  <c r="I142" i="18"/>
  <c r="A622" i="13"/>
  <c r="C143" i="13"/>
  <c r="D143" i="13"/>
  <c r="I143" i="13"/>
  <c r="G143" i="13"/>
  <c r="B143" i="13"/>
  <c r="E142" i="18"/>
  <c r="J142" i="18"/>
  <c r="N142" i="18"/>
  <c r="F142" i="18"/>
  <c r="T142" i="18"/>
  <c r="S142" i="18"/>
  <c r="AE141" i="18"/>
  <c r="A623" i="13"/>
  <c r="F143" i="13"/>
  <c r="E143" i="13"/>
  <c r="J143" i="13"/>
  <c r="N143" i="13"/>
  <c r="S143" i="13"/>
  <c r="T143" i="13"/>
  <c r="AE142" i="13"/>
  <c r="L142" i="18"/>
  <c r="K142" i="18"/>
  <c r="O142" i="18"/>
  <c r="O143" i="13"/>
  <c r="K143" i="13"/>
  <c r="L143" i="13"/>
  <c r="A624" i="13"/>
  <c r="M142" i="18"/>
  <c r="P142" i="18"/>
  <c r="P143" i="13"/>
  <c r="V143" i="13"/>
  <c r="M143" i="13"/>
  <c r="A625" i="13"/>
  <c r="W142" i="18"/>
  <c r="U142" i="18"/>
  <c r="V142" i="18"/>
  <c r="X142" i="18"/>
  <c r="Q142" i="18"/>
  <c r="R142" i="18"/>
  <c r="Q143" i="13"/>
  <c r="R143" i="13"/>
  <c r="X143" i="13"/>
  <c r="U143" i="13"/>
  <c r="W143" i="13"/>
  <c r="A626" i="13"/>
  <c r="Z142" i="18"/>
  <c r="AC142" i="18"/>
  <c r="Y142" i="18"/>
  <c r="AB142" i="18"/>
  <c r="AA142" i="18"/>
  <c r="AD142" i="18"/>
  <c r="Z143" i="13"/>
  <c r="AC143" i="13"/>
  <c r="H144" i="13"/>
  <c r="AA143" i="13"/>
  <c r="AD143" i="13"/>
  <c r="I144" i="13"/>
  <c r="Y143" i="13"/>
  <c r="AB143" i="13"/>
  <c r="G144" i="13"/>
  <c r="A627" i="13"/>
  <c r="C144" i="13"/>
  <c r="H143" i="18"/>
  <c r="C143" i="18"/>
  <c r="I143" i="18"/>
  <c r="D143" i="18"/>
  <c r="B143" i="18"/>
  <c r="G143" i="18"/>
  <c r="D144" i="13"/>
  <c r="B144" i="13"/>
  <c r="A628" i="13"/>
  <c r="J144" i="13"/>
  <c r="N144" i="13"/>
  <c r="F144" i="13"/>
  <c r="J143" i="18"/>
  <c r="L143" i="18"/>
  <c r="F143" i="18"/>
  <c r="S143" i="18"/>
  <c r="T143" i="18"/>
  <c r="AE142" i="18"/>
  <c r="E143" i="18"/>
  <c r="AE143" i="13"/>
  <c r="T144" i="13"/>
  <c r="S144" i="13"/>
  <c r="O144" i="13"/>
  <c r="K144" i="13"/>
  <c r="L144" i="13"/>
  <c r="E144" i="13"/>
  <c r="A629" i="13"/>
  <c r="N143" i="18"/>
  <c r="P143" i="18"/>
  <c r="M143" i="18"/>
  <c r="K143" i="18"/>
  <c r="O143" i="18"/>
  <c r="P144" i="13"/>
  <c r="V144" i="13"/>
  <c r="M144" i="13"/>
  <c r="A630" i="13"/>
  <c r="W143" i="18"/>
  <c r="V143" i="18"/>
  <c r="U143" i="18"/>
  <c r="Q143" i="18"/>
  <c r="R143" i="18"/>
  <c r="X143" i="18"/>
  <c r="Q144" i="13"/>
  <c r="R144" i="13"/>
  <c r="X144" i="13"/>
  <c r="U144" i="13"/>
  <c r="W144" i="13"/>
  <c r="A631" i="13"/>
  <c r="Z144" i="13"/>
  <c r="AC144" i="13"/>
  <c r="C145" i="13"/>
  <c r="AA143" i="18"/>
  <c r="AD143" i="18"/>
  <c r="Y143" i="18"/>
  <c r="AB143" i="18"/>
  <c r="Z143" i="18"/>
  <c r="AC143" i="18"/>
  <c r="AA144" i="13"/>
  <c r="AD144" i="13"/>
  <c r="I145" i="13"/>
  <c r="Y144" i="13"/>
  <c r="AB144" i="13"/>
  <c r="G145" i="13"/>
  <c r="A632" i="13"/>
  <c r="H145" i="13"/>
  <c r="J145" i="13"/>
  <c r="B144" i="18"/>
  <c r="G144" i="18"/>
  <c r="C144" i="18"/>
  <c r="H144" i="18"/>
  <c r="D144" i="18"/>
  <c r="I144" i="18"/>
  <c r="D145" i="13"/>
  <c r="B145" i="13"/>
  <c r="E145" i="13"/>
  <c r="A633" i="13"/>
  <c r="N145" i="13"/>
  <c r="J144" i="18"/>
  <c r="N144" i="18"/>
  <c r="T144" i="18"/>
  <c r="S144" i="18"/>
  <c r="AE143" i="18"/>
  <c r="F144" i="18"/>
  <c r="E144" i="18"/>
  <c r="T145" i="13"/>
  <c r="AE144" i="13"/>
  <c r="S145" i="13"/>
  <c r="O145" i="13"/>
  <c r="K145" i="13"/>
  <c r="L145" i="13"/>
  <c r="F145" i="13"/>
  <c r="A634" i="13"/>
  <c r="L144" i="18"/>
  <c r="M144" i="18"/>
  <c r="O144" i="18"/>
  <c r="K144" i="18"/>
  <c r="P145" i="13"/>
  <c r="V145" i="13"/>
  <c r="M145" i="13"/>
  <c r="A635" i="13"/>
  <c r="P144" i="18"/>
  <c r="V144" i="18"/>
  <c r="Q144" i="18"/>
  <c r="R144" i="18"/>
  <c r="X144" i="18"/>
  <c r="Q145" i="13"/>
  <c r="R145" i="13"/>
  <c r="X145" i="13"/>
  <c r="U145" i="13"/>
  <c r="W145" i="13"/>
  <c r="A636" i="13"/>
  <c r="U144" i="18"/>
  <c r="W144" i="18"/>
  <c r="Z145" i="13"/>
  <c r="AC145" i="13"/>
  <c r="H146" i="13"/>
  <c r="Y144" i="18"/>
  <c r="AB144" i="18"/>
  <c r="AA144" i="18"/>
  <c r="Z144" i="18"/>
  <c r="AC144" i="18"/>
  <c r="Y145" i="13"/>
  <c r="AB145" i="13"/>
  <c r="B146" i="13"/>
  <c r="AA145" i="13"/>
  <c r="AD145" i="13"/>
  <c r="I146" i="13"/>
  <c r="A637" i="13"/>
  <c r="AD144" i="18"/>
  <c r="I145" i="18"/>
  <c r="C146" i="13"/>
  <c r="E146" i="13"/>
  <c r="D145" i="18"/>
  <c r="H145" i="18"/>
  <c r="C145" i="18"/>
  <c r="B145" i="18"/>
  <c r="G145" i="18"/>
  <c r="G146" i="13"/>
  <c r="J146" i="13"/>
  <c r="D146" i="13"/>
  <c r="A638" i="13"/>
  <c r="F146" i="13"/>
  <c r="F145" i="18"/>
  <c r="J145" i="18"/>
  <c r="N145" i="18"/>
  <c r="E145" i="18"/>
  <c r="S145" i="18"/>
  <c r="T145" i="18"/>
  <c r="AE144" i="18"/>
  <c r="O146" i="13"/>
  <c r="K146" i="13"/>
  <c r="L146" i="13"/>
  <c r="M146" i="13"/>
  <c r="X146" i="13"/>
  <c r="T146" i="13"/>
  <c r="N146" i="13"/>
  <c r="AE145" i="13"/>
  <c r="S146" i="13"/>
  <c r="A639" i="13"/>
  <c r="K145" i="18"/>
  <c r="O145" i="18"/>
  <c r="L145" i="18"/>
  <c r="Q146" i="13"/>
  <c r="R146" i="13"/>
  <c r="P146" i="13"/>
  <c r="U146" i="13"/>
  <c r="A640" i="13"/>
  <c r="P145" i="18"/>
  <c r="M145" i="18"/>
  <c r="Z146" i="13"/>
  <c r="AA146" i="13"/>
  <c r="Y146" i="13"/>
  <c r="AB146" i="13"/>
  <c r="V146" i="13"/>
  <c r="W146" i="13"/>
  <c r="A641" i="13"/>
  <c r="Q145" i="18"/>
  <c r="R145" i="18"/>
  <c r="X145" i="18"/>
  <c r="V145" i="18"/>
  <c r="W145" i="18"/>
  <c r="U145" i="18"/>
  <c r="AD146" i="13"/>
  <c r="I147" i="13"/>
  <c r="AC146" i="13"/>
  <c r="H147" i="13"/>
  <c r="G147" i="13"/>
  <c r="B147" i="13"/>
  <c r="A642" i="13"/>
  <c r="AA145" i="18"/>
  <c r="AD145" i="18"/>
  <c r="Z145" i="18"/>
  <c r="AC145" i="18"/>
  <c r="Y145" i="18"/>
  <c r="AB145" i="18"/>
  <c r="D147" i="13"/>
  <c r="S147" i="13"/>
  <c r="J147" i="13"/>
  <c r="O147" i="13"/>
  <c r="C147" i="13"/>
  <c r="F147" i="13"/>
  <c r="A643" i="13"/>
  <c r="G146" i="18"/>
  <c r="B146" i="18"/>
  <c r="C146" i="18"/>
  <c r="H146" i="18"/>
  <c r="I146" i="18"/>
  <c r="D146" i="18"/>
  <c r="AE146" i="13"/>
  <c r="L147" i="13"/>
  <c r="N147" i="13"/>
  <c r="T147" i="13"/>
  <c r="E147" i="13"/>
  <c r="K147" i="13"/>
  <c r="A644" i="13"/>
  <c r="F146" i="18"/>
  <c r="S146" i="18"/>
  <c r="T146" i="18"/>
  <c r="AE145" i="18"/>
  <c r="E146" i="18"/>
  <c r="J146" i="18"/>
  <c r="N146" i="18"/>
  <c r="P147" i="13"/>
  <c r="V147" i="13"/>
  <c r="M147" i="13"/>
  <c r="A645" i="13"/>
  <c r="L146" i="18"/>
  <c r="M146" i="18"/>
  <c r="O146" i="18"/>
  <c r="K146" i="18"/>
  <c r="U147" i="13"/>
  <c r="W147" i="13"/>
  <c r="Q147" i="13"/>
  <c r="R147" i="13"/>
  <c r="X147" i="13"/>
  <c r="A646" i="13"/>
  <c r="P146" i="18"/>
  <c r="W146" i="18"/>
  <c r="Q146" i="18"/>
  <c r="R146" i="18"/>
  <c r="X146" i="18"/>
  <c r="AA147" i="13"/>
  <c r="AD147" i="13"/>
  <c r="D148" i="13"/>
  <c r="Y147" i="13"/>
  <c r="AB147" i="13"/>
  <c r="B148" i="13"/>
  <c r="Z147" i="13"/>
  <c r="AC147" i="13"/>
  <c r="C148" i="13"/>
  <c r="A647" i="13"/>
  <c r="U146" i="18"/>
  <c r="V146" i="18"/>
  <c r="Z146" i="18"/>
  <c r="AC146" i="18"/>
  <c r="Y146" i="18"/>
  <c r="AA146" i="18"/>
  <c r="AD146" i="18"/>
  <c r="I148" i="13"/>
  <c r="G148" i="13"/>
  <c r="H148" i="13"/>
  <c r="A648" i="13"/>
  <c r="S148" i="13"/>
  <c r="T148" i="13"/>
  <c r="AE147" i="13"/>
  <c r="F148" i="13"/>
  <c r="E148" i="13"/>
  <c r="AB146" i="18"/>
  <c r="H147" i="18"/>
  <c r="C147" i="18"/>
  <c r="I147" i="18"/>
  <c r="D147" i="18"/>
  <c r="G147" i="18"/>
  <c r="B147" i="18"/>
  <c r="J148" i="13"/>
  <c r="K148" i="13"/>
  <c r="A649" i="13"/>
  <c r="N148" i="13"/>
  <c r="J147" i="18"/>
  <c r="L147" i="18"/>
  <c r="T147" i="18"/>
  <c r="S147" i="18"/>
  <c r="AE146" i="18"/>
  <c r="E147" i="18"/>
  <c r="F147" i="18"/>
  <c r="L148" i="13"/>
  <c r="P148" i="13"/>
  <c r="O148" i="13"/>
  <c r="A650" i="13"/>
  <c r="N147" i="18"/>
  <c r="P147" i="18"/>
  <c r="M147" i="18"/>
  <c r="O147" i="18"/>
  <c r="K147" i="18"/>
  <c r="M148" i="13"/>
  <c r="Q148" i="13"/>
  <c r="R148" i="13"/>
  <c r="A651" i="13"/>
  <c r="W148" i="13"/>
  <c r="U148" i="13"/>
  <c r="V148" i="13"/>
  <c r="X148" i="13"/>
  <c r="Z148" i="13"/>
  <c r="AC148" i="13"/>
  <c r="H149" i="13"/>
  <c r="W147" i="18"/>
  <c r="U147" i="18"/>
  <c r="V147" i="18"/>
  <c r="Q147" i="18"/>
  <c r="R147" i="18"/>
  <c r="X147" i="18"/>
  <c r="A652" i="13"/>
  <c r="AA148" i="13"/>
  <c r="AD148" i="13"/>
  <c r="I149" i="13"/>
  <c r="Y148" i="13"/>
  <c r="AB148" i="13"/>
  <c r="G149" i="13"/>
  <c r="J149" i="13"/>
  <c r="Z147" i="18"/>
  <c r="AC147" i="18"/>
  <c r="AA147" i="18"/>
  <c r="AD147" i="18"/>
  <c r="Y147" i="18"/>
  <c r="AB147" i="18"/>
  <c r="C149" i="13"/>
  <c r="A653" i="13"/>
  <c r="D149" i="13"/>
  <c r="B149" i="13"/>
  <c r="F149" i="13"/>
  <c r="I148" i="18"/>
  <c r="D148" i="18"/>
  <c r="G148" i="18"/>
  <c r="B148" i="18"/>
  <c r="C148" i="18"/>
  <c r="H148" i="18"/>
  <c r="O149" i="13"/>
  <c r="K149" i="13"/>
  <c r="S149" i="13"/>
  <c r="N149" i="13"/>
  <c r="L149" i="13"/>
  <c r="M149" i="13"/>
  <c r="X149" i="13"/>
  <c r="E149" i="13"/>
  <c r="A654" i="13"/>
  <c r="AE148" i="13"/>
  <c r="T149" i="13"/>
  <c r="E148" i="18"/>
  <c r="J148" i="18"/>
  <c r="L148" i="18"/>
  <c r="T148" i="18"/>
  <c r="S148" i="18"/>
  <c r="AE147" i="18"/>
  <c r="F148" i="18"/>
  <c r="Q149" i="13"/>
  <c r="R149" i="13"/>
  <c r="P149" i="13"/>
  <c r="A655" i="13"/>
  <c r="N148" i="18"/>
  <c r="P148" i="18"/>
  <c r="M148" i="18"/>
  <c r="K148" i="18"/>
  <c r="O148" i="18"/>
  <c r="Z149" i="13"/>
  <c r="AA149" i="13"/>
  <c r="Y149" i="13"/>
  <c r="A656" i="13"/>
  <c r="U149" i="13"/>
  <c r="V149" i="13"/>
  <c r="W149" i="13"/>
  <c r="V148" i="18"/>
  <c r="U148" i="18"/>
  <c r="W148" i="18"/>
  <c r="Q148" i="18"/>
  <c r="R148" i="18"/>
  <c r="X148" i="18"/>
  <c r="A657" i="13"/>
  <c r="AB149" i="13"/>
  <c r="G150" i="13"/>
  <c r="AD149" i="13"/>
  <c r="AC149" i="13"/>
  <c r="Y148" i="18"/>
  <c r="AB148" i="18"/>
  <c r="AA148" i="18"/>
  <c r="AD148" i="18"/>
  <c r="Z148" i="18"/>
  <c r="AC148" i="18"/>
  <c r="B150" i="13"/>
  <c r="A658" i="13"/>
  <c r="C150" i="13"/>
  <c r="H150" i="13"/>
  <c r="I150" i="13"/>
  <c r="D150" i="13"/>
  <c r="H149" i="18"/>
  <c r="C149" i="18"/>
  <c r="D149" i="18"/>
  <c r="I149" i="18"/>
  <c r="G149" i="18"/>
  <c r="B149" i="18"/>
  <c r="A659" i="13"/>
  <c r="T150" i="13"/>
  <c r="S150" i="13"/>
  <c r="AE149" i="13"/>
  <c r="F150" i="13"/>
  <c r="E150" i="13"/>
  <c r="J150" i="13"/>
  <c r="N150" i="13"/>
  <c r="E149" i="18"/>
  <c r="F149" i="18"/>
  <c r="S149" i="18"/>
  <c r="T149" i="18"/>
  <c r="AE148" i="18"/>
  <c r="J149" i="18"/>
  <c r="N149" i="18"/>
  <c r="O150" i="13"/>
  <c r="K150" i="13"/>
  <c r="L150" i="13"/>
  <c r="A660" i="13"/>
  <c r="L149" i="18"/>
  <c r="K149" i="18"/>
  <c r="O149" i="18"/>
  <c r="P150" i="13"/>
  <c r="M150" i="13"/>
  <c r="A661" i="13"/>
  <c r="M149" i="18"/>
  <c r="P149" i="18"/>
  <c r="Q150" i="13"/>
  <c r="R150" i="13"/>
  <c r="X150" i="13"/>
  <c r="A662" i="13"/>
  <c r="U150" i="13"/>
  <c r="V150" i="13"/>
  <c r="W150" i="13"/>
  <c r="U149" i="18"/>
  <c r="W149" i="18"/>
  <c r="V149" i="18"/>
  <c r="Q149" i="18"/>
  <c r="R149" i="18"/>
  <c r="X149" i="18"/>
  <c r="Z150" i="13"/>
  <c r="AC150" i="13"/>
  <c r="Y150" i="13"/>
  <c r="AB150" i="13"/>
  <c r="AA150" i="13"/>
  <c r="AD150" i="13"/>
  <c r="A663" i="13"/>
  <c r="Y149" i="18"/>
  <c r="AB149" i="18"/>
  <c r="Z149" i="18"/>
  <c r="AC149" i="18"/>
  <c r="AA149" i="18"/>
  <c r="AD149" i="18"/>
  <c r="A664" i="13"/>
  <c r="G151" i="13"/>
  <c r="B151" i="13"/>
  <c r="C151" i="13"/>
  <c r="H151" i="13"/>
  <c r="I151" i="13"/>
  <c r="D151" i="13"/>
  <c r="I150" i="18"/>
  <c r="D150" i="18"/>
  <c r="H150" i="18"/>
  <c r="C150" i="18"/>
  <c r="G150" i="18"/>
  <c r="B150" i="18"/>
  <c r="N151" i="13"/>
  <c r="A665" i="13"/>
  <c r="F151" i="13"/>
  <c r="E151" i="13"/>
  <c r="T151" i="13"/>
  <c r="S151" i="13"/>
  <c r="AE150" i="13"/>
  <c r="J151" i="13"/>
  <c r="F150" i="18"/>
  <c r="E150" i="18"/>
  <c r="T150" i="18"/>
  <c r="S150" i="18"/>
  <c r="AE149" i="18"/>
  <c r="J150" i="18"/>
  <c r="N150" i="18"/>
  <c r="L150" i="18"/>
  <c r="O151" i="13"/>
  <c r="K151" i="13"/>
  <c r="L151" i="13"/>
  <c r="A666" i="13"/>
  <c r="P150" i="18"/>
  <c r="M150" i="18"/>
  <c r="K150" i="18"/>
  <c r="O150" i="18"/>
  <c r="P151" i="13"/>
  <c r="M151" i="13"/>
  <c r="A667" i="13"/>
  <c r="Q150" i="18"/>
  <c r="R150" i="18"/>
  <c r="X150" i="18"/>
  <c r="V150" i="18"/>
  <c r="W150" i="18"/>
  <c r="U150" i="18"/>
  <c r="Q151" i="13"/>
  <c r="R151" i="13"/>
  <c r="X151" i="13"/>
  <c r="A668" i="13"/>
  <c r="U151" i="13"/>
  <c r="V151" i="13"/>
  <c r="W151" i="13"/>
  <c r="Z151" i="13"/>
  <c r="AC151" i="13"/>
  <c r="Z150" i="18"/>
  <c r="AC150" i="18"/>
  <c r="Y150" i="18"/>
  <c r="AB150" i="18"/>
  <c r="AA150" i="18"/>
  <c r="AD150" i="18"/>
  <c r="Y151" i="13"/>
  <c r="AB151" i="13"/>
  <c r="AA151" i="13"/>
  <c r="AD151" i="13"/>
  <c r="A669" i="13"/>
  <c r="B151" i="18"/>
  <c r="G151" i="18"/>
  <c r="C151" i="18"/>
  <c r="H151" i="18"/>
  <c r="I151" i="18"/>
  <c r="D151" i="18"/>
  <c r="A670" i="13"/>
  <c r="B152" i="13"/>
  <c r="G152" i="13"/>
  <c r="H152" i="13"/>
  <c r="C152" i="13"/>
  <c r="D152" i="13"/>
  <c r="I152" i="13"/>
  <c r="E151" i="18"/>
  <c r="F151" i="18"/>
  <c r="T151" i="18"/>
  <c r="S151" i="18"/>
  <c r="AE150" i="18"/>
  <c r="J151" i="18"/>
  <c r="N151" i="18"/>
  <c r="A671" i="13"/>
  <c r="F152" i="13"/>
  <c r="J152" i="13"/>
  <c r="N152" i="13"/>
  <c r="T152" i="13"/>
  <c r="S152" i="13"/>
  <c r="AE151" i="13"/>
  <c r="E152" i="13"/>
  <c r="L151" i="18"/>
  <c r="M151" i="18"/>
  <c r="O151" i="18"/>
  <c r="K151" i="18"/>
  <c r="O152" i="13"/>
  <c r="K152" i="13"/>
  <c r="L152" i="13"/>
  <c r="A672" i="13"/>
  <c r="P151" i="18"/>
  <c r="V151" i="18"/>
  <c r="Q151" i="18"/>
  <c r="R151" i="18"/>
  <c r="X151" i="18"/>
  <c r="P152" i="13"/>
  <c r="U152" i="13"/>
  <c r="M152" i="13"/>
  <c r="A673" i="13"/>
  <c r="U151" i="18"/>
  <c r="W151" i="18"/>
  <c r="Y151" i="18"/>
  <c r="AB151" i="18"/>
  <c r="AA151" i="18"/>
  <c r="AD151" i="18"/>
  <c r="Z151" i="18"/>
  <c r="AC151" i="18"/>
  <c r="Q152" i="13"/>
  <c r="R152" i="13"/>
  <c r="X152" i="13"/>
  <c r="W152" i="13"/>
  <c r="V152" i="13"/>
  <c r="A674" i="13"/>
  <c r="G152" i="18"/>
  <c r="B152" i="18"/>
  <c r="H152" i="18"/>
  <c r="C152" i="18"/>
  <c r="I152" i="18"/>
  <c r="D152" i="18"/>
  <c r="AA152" i="13"/>
  <c r="AD152" i="13"/>
  <c r="D153" i="13"/>
  <c r="Y152" i="13"/>
  <c r="AB152" i="13"/>
  <c r="G153" i="13"/>
  <c r="Z152" i="13"/>
  <c r="AC152" i="13"/>
  <c r="H153" i="13"/>
  <c r="A675" i="13"/>
  <c r="F152" i="18"/>
  <c r="E152" i="18"/>
  <c r="S152" i="18"/>
  <c r="T152" i="18"/>
  <c r="AE151" i="18"/>
  <c r="J152" i="18"/>
  <c r="N152" i="18"/>
  <c r="B153" i="13"/>
  <c r="I153" i="13"/>
  <c r="C153" i="13"/>
  <c r="A676" i="13"/>
  <c r="T153" i="13"/>
  <c r="S153" i="13"/>
  <c r="AE152" i="13"/>
  <c r="L152" i="18"/>
  <c r="O152" i="18"/>
  <c r="K152" i="18"/>
  <c r="E153" i="13"/>
  <c r="J153" i="13"/>
  <c r="N153" i="13"/>
  <c r="F153" i="13"/>
  <c r="A677" i="13"/>
  <c r="M152" i="18"/>
  <c r="P152" i="18"/>
  <c r="O153" i="13"/>
  <c r="K153" i="13"/>
  <c r="L153" i="13"/>
  <c r="A678" i="13"/>
  <c r="W152" i="18"/>
  <c r="V152" i="18"/>
  <c r="U152" i="18"/>
  <c r="Q152" i="18"/>
  <c r="R152" i="18"/>
  <c r="X152" i="18"/>
  <c r="P153" i="13"/>
  <c r="W153" i="13"/>
  <c r="M153" i="13"/>
  <c r="A679" i="13"/>
  <c r="Z152" i="18"/>
  <c r="AC152" i="18"/>
  <c r="AA152" i="18"/>
  <c r="AD152" i="18"/>
  <c r="Y152" i="18"/>
  <c r="AB152" i="18"/>
  <c r="Q153" i="13"/>
  <c r="R153" i="13"/>
  <c r="X153" i="13"/>
  <c r="V153" i="13"/>
  <c r="U153" i="13"/>
  <c r="A680" i="13"/>
  <c r="B153" i="18"/>
  <c r="G153" i="18"/>
  <c r="D153" i="18"/>
  <c r="I153" i="18"/>
  <c r="C153" i="18"/>
  <c r="H153" i="18"/>
  <c r="Z153" i="13"/>
  <c r="AC153" i="13"/>
  <c r="C154" i="13"/>
  <c r="AA153" i="13"/>
  <c r="AD153" i="13"/>
  <c r="I154" i="13"/>
  <c r="Y153" i="13"/>
  <c r="AB153" i="13"/>
  <c r="G154" i="13"/>
  <c r="A681" i="13"/>
  <c r="S153" i="18"/>
  <c r="T153" i="18"/>
  <c r="AE152" i="18"/>
  <c r="J153" i="18"/>
  <c r="N153" i="18"/>
  <c r="F153" i="18"/>
  <c r="E153" i="18"/>
  <c r="D154" i="13"/>
  <c r="AE153" i="13"/>
  <c r="H154" i="13"/>
  <c r="B154" i="13"/>
  <c r="A682" i="13"/>
  <c r="L153" i="18"/>
  <c r="O153" i="18"/>
  <c r="K153" i="18"/>
  <c r="S154" i="13"/>
  <c r="T154" i="13"/>
  <c r="J154" i="13"/>
  <c r="L154" i="13"/>
  <c r="M154" i="13"/>
  <c r="E154" i="13"/>
  <c r="F154" i="13"/>
  <c r="A683" i="13"/>
  <c r="N154" i="13"/>
  <c r="Q154" i="13"/>
  <c r="R154" i="13"/>
  <c r="P153" i="18"/>
  <c r="M153" i="18"/>
  <c r="X154" i="13"/>
  <c r="K154" i="13"/>
  <c r="O154" i="13"/>
  <c r="A684" i="13"/>
  <c r="P154" i="13"/>
  <c r="U154" i="13"/>
  <c r="Q153" i="18"/>
  <c r="R153" i="18"/>
  <c r="X153" i="18"/>
  <c r="V153" i="18"/>
  <c r="U153" i="18"/>
  <c r="W153" i="18"/>
  <c r="Y154" i="13"/>
  <c r="AB154" i="13"/>
  <c r="AA154" i="13"/>
  <c r="Z154" i="13"/>
  <c r="V154" i="13"/>
  <c r="W154" i="13"/>
  <c r="A685" i="13"/>
  <c r="AA153" i="18"/>
  <c r="AD153" i="18"/>
  <c r="Y153" i="18"/>
  <c r="AB153" i="18"/>
  <c r="Z153" i="18"/>
  <c r="AC153" i="18"/>
  <c r="AD154" i="13"/>
  <c r="I155" i="13"/>
  <c r="G155" i="13"/>
  <c r="B155" i="13"/>
  <c r="AC154" i="13"/>
  <c r="C155" i="13"/>
  <c r="A686" i="13"/>
  <c r="D155" i="13"/>
  <c r="S155" i="13"/>
  <c r="E155" i="13"/>
  <c r="G154" i="18"/>
  <c r="B154" i="18"/>
  <c r="H154" i="18"/>
  <c r="C154" i="18"/>
  <c r="I154" i="18"/>
  <c r="D154" i="18"/>
  <c r="F155" i="13"/>
  <c r="H155" i="13"/>
  <c r="A687" i="13"/>
  <c r="AE154" i="13"/>
  <c r="T155" i="13"/>
  <c r="J155" i="13"/>
  <c r="O155" i="13"/>
  <c r="F154" i="18"/>
  <c r="S154" i="18"/>
  <c r="T154" i="18"/>
  <c r="AE153" i="18"/>
  <c r="E154" i="18"/>
  <c r="J154" i="18"/>
  <c r="N154" i="18"/>
  <c r="A688" i="13"/>
  <c r="L154" i="18"/>
  <c r="P154" i="18"/>
  <c r="L155" i="13"/>
  <c r="N155" i="13"/>
  <c r="K155" i="13"/>
  <c r="O154" i="18"/>
  <c r="K154" i="18"/>
  <c r="A689" i="13"/>
  <c r="P155" i="13"/>
  <c r="W155" i="13"/>
  <c r="M155" i="13"/>
  <c r="Q155" i="13"/>
  <c r="R155" i="13"/>
  <c r="M154" i="18"/>
  <c r="Q154" i="18"/>
  <c r="R154" i="18"/>
  <c r="U154" i="18"/>
  <c r="W154" i="18"/>
  <c r="V154" i="18"/>
  <c r="V155" i="13"/>
  <c r="U155" i="13"/>
  <c r="A690" i="13"/>
  <c r="X155" i="13"/>
  <c r="X154" i="18"/>
  <c r="Y154" i="18"/>
  <c r="AB154" i="18"/>
  <c r="Z155" i="13"/>
  <c r="AC155" i="13"/>
  <c r="H156" i="13"/>
  <c r="Y155" i="13"/>
  <c r="AB155" i="13"/>
  <c r="G156" i="13"/>
  <c r="AA155" i="13"/>
  <c r="AD155" i="13"/>
  <c r="I156" i="13"/>
  <c r="A691" i="13"/>
  <c r="AA154" i="18"/>
  <c r="AD154" i="18"/>
  <c r="I155" i="18"/>
  <c r="Z154" i="18"/>
  <c r="AC154" i="18"/>
  <c r="H155" i="18"/>
  <c r="G155" i="18"/>
  <c r="B155" i="18"/>
  <c r="D156" i="13"/>
  <c r="T156" i="13"/>
  <c r="B156" i="13"/>
  <c r="J156" i="13"/>
  <c r="O156" i="13"/>
  <c r="C156" i="13"/>
  <c r="A692" i="13"/>
  <c r="C155" i="18"/>
  <c r="E155" i="18"/>
  <c r="D155" i="18"/>
  <c r="S155" i="18"/>
  <c r="J155" i="18"/>
  <c r="N156" i="13"/>
  <c r="L156" i="13"/>
  <c r="S156" i="13"/>
  <c r="AE155" i="13"/>
  <c r="K156" i="13"/>
  <c r="E156" i="13"/>
  <c r="F156" i="13"/>
  <c r="A693" i="13"/>
  <c r="F155" i="18"/>
  <c r="N155" i="18"/>
  <c r="T155" i="18"/>
  <c r="AE154" i="18"/>
  <c r="L155" i="18"/>
  <c r="O155" i="18"/>
  <c r="K155" i="18"/>
  <c r="P156" i="13"/>
  <c r="W156" i="13"/>
  <c r="M156" i="13"/>
  <c r="Q156" i="13"/>
  <c r="R156" i="13"/>
  <c r="A694" i="13"/>
  <c r="P155" i="18"/>
  <c r="M155" i="18"/>
  <c r="V156" i="13"/>
  <c r="U156" i="13"/>
  <c r="X156" i="13"/>
  <c r="Z156" i="13"/>
  <c r="A695" i="13"/>
  <c r="AA156" i="13"/>
  <c r="AD156" i="13"/>
  <c r="I157" i="13"/>
  <c r="Y156" i="13"/>
  <c r="AB156" i="13"/>
  <c r="B157" i="13"/>
  <c r="Q155" i="18"/>
  <c r="R155" i="18"/>
  <c r="X155" i="18"/>
  <c r="U155" i="18"/>
  <c r="W155" i="18"/>
  <c r="V155" i="18"/>
  <c r="AC156" i="13"/>
  <c r="C157" i="13"/>
  <c r="A696" i="13"/>
  <c r="D157" i="13"/>
  <c r="T157" i="13"/>
  <c r="E157" i="13"/>
  <c r="AA155" i="18"/>
  <c r="AD155" i="18"/>
  <c r="Z155" i="18"/>
  <c r="AC155" i="18"/>
  <c r="Y155" i="18"/>
  <c r="AB155" i="18"/>
  <c r="G157" i="13"/>
  <c r="F157" i="13"/>
  <c r="H157" i="13"/>
  <c r="AE156" i="13"/>
  <c r="S157" i="13"/>
  <c r="A697" i="13"/>
  <c r="H156" i="18"/>
  <c r="C156" i="18"/>
  <c r="D156" i="18"/>
  <c r="I156" i="18"/>
  <c r="B156" i="18"/>
  <c r="G156" i="18"/>
  <c r="J157" i="13"/>
  <c r="O157" i="13"/>
  <c r="A698" i="13"/>
  <c r="N157" i="13"/>
  <c r="T156" i="18"/>
  <c r="S156" i="18"/>
  <c r="AE155" i="18"/>
  <c r="J156" i="18"/>
  <c r="L156" i="18"/>
  <c r="F156" i="18"/>
  <c r="E156" i="18"/>
  <c r="L157" i="13"/>
  <c r="K157" i="13"/>
  <c r="A699" i="13"/>
  <c r="P157" i="13"/>
  <c r="V157" i="13"/>
  <c r="N156" i="18"/>
  <c r="P156" i="18"/>
  <c r="M157" i="13"/>
  <c r="Q157" i="13"/>
  <c r="R157" i="13"/>
  <c r="M156" i="18"/>
  <c r="O156" i="18"/>
  <c r="K156" i="18"/>
  <c r="W157" i="13"/>
  <c r="A700" i="13"/>
  <c r="U157" i="13"/>
  <c r="X157" i="13"/>
  <c r="Z157" i="13"/>
  <c r="AC157" i="13"/>
  <c r="H158" i="13"/>
  <c r="V156" i="18"/>
  <c r="U156" i="18"/>
  <c r="W156" i="18"/>
  <c r="Q156" i="18"/>
  <c r="R156" i="18"/>
  <c r="X156" i="18"/>
  <c r="A701" i="13"/>
  <c r="AA157" i="13"/>
  <c r="AD157" i="13"/>
  <c r="I158" i="13"/>
  <c r="Y157" i="13"/>
  <c r="AB157" i="13"/>
  <c r="B158" i="13"/>
  <c r="C158" i="13"/>
  <c r="Z156" i="18"/>
  <c r="AC156" i="18"/>
  <c r="AA156" i="18"/>
  <c r="AD156" i="18"/>
  <c r="Y156" i="18"/>
  <c r="AB156" i="18"/>
  <c r="A702" i="13"/>
  <c r="G158" i="13"/>
  <c r="E158" i="13"/>
  <c r="J158" i="13"/>
  <c r="L158" i="13"/>
  <c r="D158" i="13"/>
  <c r="T158" i="13"/>
  <c r="F158" i="13"/>
  <c r="I157" i="18"/>
  <c r="D157" i="18"/>
  <c r="G157" i="18"/>
  <c r="B157" i="18"/>
  <c r="H157" i="18"/>
  <c r="C157" i="18"/>
  <c r="A703" i="13"/>
  <c r="K158" i="13"/>
  <c r="AE157" i="13"/>
  <c r="O158" i="13"/>
  <c r="S158" i="13"/>
  <c r="N158" i="13"/>
  <c r="P158" i="13"/>
  <c r="F157" i="18"/>
  <c r="E157" i="18"/>
  <c r="J157" i="18"/>
  <c r="N157" i="18"/>
  <c r="T157" i="18"/>
  <c r="S157" i="18"/>
  <c r="AE156" i="18"/>
  <c r="M158" i="13"/>
  <c r="A704" i="13"/>
  <c r="U158" i="13"/>
  <c r="L157" i="18"/>
  <c r="O157" i="18"/>
  <c r="K157" i="18"/>
  <c r="Q158" i="13"/>
  <c r="R158" i="13"/>
  <c r="X158" i="13"/>
  <c r="W158" i="13"/>
  <c r="V158" i="13"/>
  <c r="A705" i="13"/>
  <c r="P157" i="18"/>
  <c r="M157" i="18"/>
  <c r="Z158" i="13"/>
  <c r="AC158" i="13"/>
  <c r="H159" i="13"/>
  <c r="Y158" i="13"/>
  <c r="AB158" i="13"/>
  <c r="B159" i="13"/>
  <c r="AA158" i="13"/>
  <c r="AD158" i="13"/>
  <c r="A706" i="13"/>
  <c r="X157" i="18"/>
  <c r="Q157" i="18"/>
  <c r="R157" i="18"/>
  <c r="U157" i="18"/>
  <c r="W157" i="18"/>
  <c r="V157" i="18"/>
  <c r="G159" i="13"/>
  <c r="I159" i="13"/>
  <c r="D159" i="13"/>
  <c r="T159" i="13"/>
  <c r="C159" i="13"/>
  <c r="E159" i="13"/>
  <c r="A707" i="13"/>
  <c r="AA157" i="18"/>
  <c r="AD157" i="18"/>
  <c r="Y157" i="18"/>
  <c r="AB157" i="18"/>
  <c r="Z157" i="18"/>
  <c r="AC157" i="18"/>
  <c r="S159" i="13"/>
  <c r="J159" i="13"/>
  <c r="K159" i="13"/>
  <c r="AE158" i="13"/>
  <c r="F159" i="13"/>
  <c r="A708" i="13"/>
  <c r="N159" i="13"/>
  <c r="C158" i="18"/>
  <c r="H158" i="18"/>
  <c r="B158" i="18"/>
  <c r="G158" i="18"/>
  <c r="D158" i="18"/>
  <c r="I158" i="18"/>
  <c r="L159" i="13"/>
  <c r="O159" i="13"/>
  <c r="A709" i="13"/>
  <c r="P159" i="13"/>
  <c r="U159" i="13"/>
  <c r="J158" i="18"/>
  <c r="L158" i="18"/>
  <c r="E158" i="18"/>
  <c r="S158" i="18"/>
  <c r="T158" i="18"/>
  <c r="N158" i="18"/>
  <c r="AE157" i="18"/>
  <c r="F158" i="18"/>
  <c r="M159" i="13"/>
  <c r="Q159" i="13"/>
  <c r="R159" i="13"/>
  <c r="W159" i="13"/>
  <c r="V159" i="13"/>
  <c r="A710" i="13"/>
  <c r="M158" i="18"/>
  <c r="P158" i="18"/>
  <c r="O158" i="18"/>
  <c r="K158" i="18"/>
  <c r="X159" i="13"/>
  <c r="Z159" i="13"/>
  <c r="AC159" i="13"/>
  <c r="C160" i="13"/>
  <c r="AA159" i="13"/>
  <c r="AD159" i="13"/>
  <c r="I160" i="13"/>
  <c r="A711" i="13"/>
  <c r="Y159" i="13"/>
  <c r="AB159" i="13"/>
  <c r="B160" i="13"/>
  <c r="E160" i="13"/>
  <c r="V158" i="18"/>
  <c r="W158" i="18"/>
  <c r="U158" i="18"/>
  <c r="X158" i="18"/>
  <c r="Q158" i="18"/>
  <c r="R158" i="18"/>
  <c r="D160" i="13"/>
  <c r="T160" i="13"/>
  <c r="H160" i="13"/>
  <c r="A712" i="13"/>
  <c r="F160" i="13"/>
  <c r="G160" i="13"/>
  <c r="J160" i="13"/>
  <c r="L160" i="13"/>
  <c r="Z158" i="18"/>
  <c r="AC158" i="18"/>
  <c r="Y158" i="18"/>
  <c r="AB158" i="18"/>
  <c r="AA158" i="18"/>
  <c r="AD158" i="18"/>
  <c r="AE159" i="13"/>
  <c r="S160" i="13"/>
  <c r="A713" i="13"/>
  <c r="N160" i="13"/>
  <c r="P160" i="13"/>
  <c r="V160" i="13"/>
  <c r="G159" i="18"/>
  <c r="B159" i="18"/>
  <c r="H159" i="18"/>
  <c r="C159" i="18"/>
  <c r="I159" i="18"/>
  <c r="D159" i="18"/>
  <c r="K160" i="13"/>
  <c r="O160" i="13"/>
  <c r="M160" i="13"/>
  <c r="A714" i="13"/>
  <c r="F159" i="18"/>
  <c r="T159" i="18"/>
  <c r="S159" i="18"/>
  <c r="AE158" i="18"/>
  <c r="E159" i="18"/>
  <c r="J159" i="18"/>
  <c r="L159" i="18"/>
  <c r="Q160" i="13"/>
  <c r="R160" i="13"/>
  <c r="X160" i="13"/>
  <c r="U160" i="13"/>
  <c r="W160" i="13"/>
  <c r="A715" i="13"/>
  <c r="N159" i="18"/>
  <c r="P159" i="18"/>
  <c r="M159" i="18"/>
  <c r="K159" i="18"/>
  <c r="O159" i="18"/>
  <c r="AA160" i="13"/>
  <c r="AD160" i="13"/>
  <c r="D161" i="13"/>
  <c r="S161" i="13"/>
  <c r="Y160" i="13"/>
  <c r="AB160" i="13"/>
  <c r="B161" i="13"/>
  <c r="Z160" i="13"/>
  <c r="AC160" i="13"/>
  <c r="H161" i="13"/>
  <c r="A716" i="13"/>
  <c r="X159" i="18"/>
  <c r="Q159" i="18"/>
  <c r="R159" i="18"/>
  <c r="V159" i="18"/>
  <c r="W159" i="18"/>
  <c r="U159" i="18"/>
  <c r="C161" i="13"/>
  <c r="F161" i="13"/>
  <c r="AE160" i="13"/>
  <c r="T161" i="13"/>
  <c r="I161" i="13"/>
  <c r="G161" i="13"/>
  <c r="A717" i="13"/>
  <c r="AA159" i="18"/>
  <c r="AD159" i="18"/>
  <c r="Y159" i="18"/>
  <c r="AB159" i="18"/>
  <c r="Z159" i="18"/>
  <c r="AC159" i="18"/>
  <c r="E161" i="13"/>
  <c r="J161" i="13"/>
  <c r="N161" i="13"/>
  <c r="A718" i="13"/>
  <c r="G160" i="18"/>
  <c r="B160" i="18"/>
  <c r="D160" i="18"/>
  <c r="I160" i="18"/>
  <c r="C160" i="18"/>
  <c r="H160" i="18"/>
  <c r="O161" i="13"/>
  <c r="K161" i="13"/>
  <c r="L161" i="13"/>
  <c r="A719" i="13"/>
  <c r="J160" i="18"/>
  <c r="L160" i="18"/>
  <c r="E160" i="18"/>
  <c r="F160" i="18"/>
  <c r="T160" i="18"/>
  <c r="S160" i="18"/>
  <c r="AE159" i="18"/>
  <c r="P161" i="13"/>
  <c r="U161" i="13"/>
  <c r="M161" i="13"/>
  <c r="A720" i="13"/>
  <c r="N160" i="18"/>
  <c r="P160" i="18"/>
  <c r="M160" i="18"/>
  <c r="O160" i="18"/>
  <c r="K160" i="18"/>
  <c r="Q161" i="13"/>
  <c r="R161" i="13"/>
  <c r="X161" i="13"/>
  <c r="V161" i="13"/>
  <c r="W161" i="13"/>
  <c r="A721" i="13"/>
  <c r="X160" i="18"/>
  <c r="Q160" i="18"/>
  <c r="R160" i="18"/>
  <c r="V160" i="18"/>
  <c r="U160" i="18"/>
  <c r="W160" i="18"/>
  <c r="Z161" i="13"/>
  <c r="AC161" i="13"/>
  <c r="H162" i="13"/>
  <c r="AA161" i="13"/>
  <c r="AD161" i="13"/>
  <c r="D162" i="13"/>
  <c r="AE161" i="13"/>
  <c r="Y161" i="13"/>
  <c r="AB161" i="13"/>
  <c r="B162" i="13"/>
  <c r="A722" i="13"/>
  <c r="Z160" i="18"/>
  <c r="AC160" i="18"/>
  <c r="Y160" i="18"/>
  <c r="AB160" i="18"/>
  <c r="AA160" i="18"/>
  <c r="AD160" i="18"/>
  <c r="G162" i="13"/>
  <c r="I162" i="13"/>
  <c r="S162" i="13"/>
  <c r="T162" i="13"/>
  <c r="C162" i="13"/>
  <c r="E162" i="13"/>
  <c r="A723" i="13"/>
  <c r="J162" i="13"/>
  <c r="L162" i="13"/>
  <c r="I161" i="18"/>
  <c r="D161" i="18"/>
  <c r="H161" i="18"/>
  <c r="C161" i="18"/>
  <c r="B161" i="18"/>
  <c r="G161" i="18"/>
  <c r="F162" i="13"/>
  <c r="A724" i="13"/>
  <c r="N162" i="13"/>
  <c r="P162" i="13"/>
  <c r="O162" i="13"/>
  <c r="M162" i="13"/>
  <c r="K162" i="13"/>
  <c r="F161" i="18"/>
  <c r="J161" i="18"/>
  <c r="N161" i="18"/>
  <c r="T161" i="18"/>
  <c r="S161" i="18"/>
  <c r="AE160" i="18"/>
  <c r="E161" i="18"/>
  <c r="A725" i="13"/>
  <c r="V162" i="13"/>
  <c r="W162" i="13"/>
  <c r="U162" i="13"/>
  <c r="Q162" i="13"/>
  <c r="R162" i="13"/>
  <c r="X162" i="13"/>
  <c r="L161" i="18"/>
  <c r="K161" i="18"/>
  <c r="O161" i="18"/>
  <c r="A726" i="13"/>
  <c r="AA162" i="13"/>
  <c r="AD162" i="13"/>
  <c r="I163" i="13"/>
  <c r="Z162" i="13"/>
  <c r="AC162" i="13"/>
  <c r="H163" i="13"/>
  <c r="Y162" i="13"/>
  <c r="AB162" i="13"/>
  <c r="B163" i="13"/>
  <c r="M161" i="18"/>
  <c r="P161" i="18"/>
  <c r="A727" i="13"/>
  <c r="D163" i="13"/>
  <c r="C163" i="13"/>
  <c r="F163" i="13"/>
  <c r="G163" i="13"/>
  <c r="W161" i="18"/>
  <c r="V161" i="18"/>
  <c r="U161" i="18"/>
  <c r="Q161" i="18"/>
  <c r="R161" i="18"/>
  <c r="X161" i="18"/>
  <c r="S163" i="13"/>
  <c r="E163" i="13"/>
  <c r="A728" i="13"/>
  <c r="AE162" i="13"/>
  <c r="T163" i="13"/>
  <c r="J163" i="13"/>
  <c r="N163" i="13"/>
  <c r="Y161" i="18"/>
  <c r="AB161" i="18"/>
  <c r="AA161" i="18"/>
  <c r="AD161" i="18"/>
  <c r="Z161" i="18"/>
  <c r="AC161" i="18"/>
  <c r="O163" i="13"/>
  <c r="K163" i="13"/>
  <c r="L163" i="13"/>
  <c r="A729" i="13"/>
  <c r="I162" i="18"/>
  <c r="D162" i="18"/>
  <c r="G162" i="18"/>
  <c r="B162" i="18"/>
  <c r="H162" i="18"/>
  <c r="C162" i="18"/>
  <c r="P163" i="13"/>
  <c r="M163" i="13"/>
  <c r="A730" i="13"/>
  <c r="E162" i="18"/>
  <c r="F162" i="18"/>
  <c r="S162" i="18"/>
  <c r="T162" i="18"/>
  <c r="AE161" i="18"/>
  <c r="J162" i="18"/>
  <c r="N162" i="18"/>
  <c r="Q163" i="13"/>
  <c r="R163" i="13"/>
  <c r="X163" i="13"/>
  <c r="A731" i="13"/>
  <c r="V163" i="13"/>
  <c r="U163" i="13"/>
  <c r="W163" i="13"/>
  <c r="L162" i="18"/>
  <c r="M162" i="18"/>
  <c r="K162" i="18"/>
  <c r="O162" i="18"/>
  <c r="Y163" i="13"/>
  <c r="AB163" i="13"/>
  <c r="Z163" i="13"/>
  <c r="AC163" i="13"/>
  <c r="AA163" i="13"/>
  <c r="AD163" i="13"/>
  <c r="I164" i="13"/>
  <c r="A732" i="13"/>
  <c r="P162" i="18"/>
  <c r="V162" i="18"/>
  <c r="W162" i="18"/>
  <c r="X162" i="18"/>
  <c r="Q162" i="18"/>
  <c r="R162" i="18"/>
  <c r="D164" i="13"/>
  <c r="A733" i="13"/>
  <c r="H164" i="13"/>
  <c r="C164" i="13"/>
  <c r="G164" i="13"/>
  <c r="B164" i="13"/>
  <c r="U162" i="18"/>
  <c r="AA162" i="18"/>
  <c r="AD162" i="18"/>
  <c r="Y162" i="18"/>
  <c r="Z162" i="18"/>
  <c r="AC162" i="18"/>
  <c r="AE163" i="13"/>
  <c r="T164" i="13"/>
  <c r="S164" i="13"/>
  <c r="A734" i="13"/>
  <c r="F164" i="13"/>
  <c r="E164" i="13"/>
  <c r="J164" i="13"/>
  <c r="N164" i="13"/>
  <c r="AB162" i="18"/>
  <c r="G163" i="18"/>
  <c r="H163" i="18"/>
  <c r="C163" i="18"/>
  <c r="I163" i="18"/>
  <c r="D163" i="18"/>
  <c r="B163" i="18"/>
  <c r="O164" i="13"/>
  <c r="K164" i="13"/>
  <c r="L164" i="13"/>
  <c r="A735" i="13"/>
  <c r="T163" i="18"/>
  <c r="S163" i="18"/>
  <c r="AE162" i="18"/>
  <c r="F163" i="18"/>
  <c r="E163" i="18"/>
  <c r="J163" i="18"/>
  <c r="N163" i="18"/>
  <c r="P164" i="13"/>
  <c r="W164" i="13"/>
  <c r="M164" i="13"/>
  <c r="A736" i="13"/>
  <c r="L163" i="18"/>
  <c r="M163" i="18"/>
  <c r="O163" i="18"/>
  <c r="K163" i="18"/>
  <c r="Q164" i="13"/>
  <c r="R164" i="13"/>
  <c r="X164" i="13"/>
  <c r="U164" i="13"/>
  <c r="V164" i="13"/>
  <c r="A737" i="13"/>
  <c r="P163" i="18"/>
  <c r="W163" i="18"/>
  <c r="X163" i="18"/>
  <c r="Q163" i="18"/>
  <c r="R163" i="18"/>
  <c r="Z164" i="13"/>
  <c r="AC164" i="13"/>
  <c r="H165" i="13"/>
  <c r="Y164" i="13"/>
  <c r="AB164" i="13"/>
  <c r="G165" i="13"/>
  <c r="AA164" i="13"/>
  <c r="AD164" i="13"/>
  <c r="I165" i="13"/>
  <c r="A738" i="13"/>
  <c r="V163" i="18"/>
  <c r="U163" i="18"/>
  <c r="Y163" i="18"/>
  <c r="AA163" i="18"/>
  <c r="AD163" i="18"/>
  <c r="Z163" i="18"/>
  <c r="D165" i="13"/>
  <c r="T165" i="13"/>
  <c r="B165" i="13"/>
  <c r="C165" i="13"/>
  <c r="A739" i="13"/>
  <c r="J165" i="13"/>
  <c r="AC163" i="18"/>
  <c r="AB163" i="18"/>
  <c r="I164" i="18"/>
  <c r="D164" i="18"/>
  <c r="H164" i="18"/>
  <c r="C164" i="18"/>
  <c r="G164" i="18"/>
  <c r="B164" i="18"/>
  <c r="AE164" i="13"/>
  <c r="F165" i="13"/>
  <c r="N165" i="13"/>
  <c r="S165" i="13"/>
  <c r="O165" i="13"/>
  <c r="K165" i="13"/>
  <c r="L165" i="13"/>
  <c r="E165" i="13"/>
  <c r="A740" i="13"/>
  <c r="F164" i="18"/>
  <c r="E164" i="18"/>
  <c r="T164" i="18"/>
  <c r="S164" i="18"/>
  <c r="AE163" i="18"/>
  <c r="J164" i="18"/>
  <c r="N164" i="18"/>
  <c r="P165" i="13"/>
  <c r="M165" i="13"/>
  <c r="A741" i="13"/>
  <c r="L164" i="18"/>
  <c r="P164" i="18"/>
  <c r="K164" i="18"/>
  <c r="O164" i="18"/>
  <c r="Q165" i="13"/>
  <c r="R165" i="13"/>
  <c r="X165" i="13"/>
  <c r="A742" i="13"/>
  <c r="U165" i="13"/>
  <c r="V165" i="13"/>
  <c r="W165" i="13"/>
  <c r="M164" i="18"/>
  <c r="X164" i="18"/>
  <c r="W164" i="18"/>
  <c r="V164" i="18"/>
  <c r="U164" i="18"/>
  <c r="Z165" i="13"/>
  <c r="AC165" i="13"/>
  <c r="H166" i="13"/>
  <c r="Y165" i="13"/>
  <c r="AB165" i="13"/>
  <c r="AA165" i="13"/>
  <c r="AD165" i="13"/>
  <c r="D166" i="13"/>
  <c r="A743" i="13"/>
  <c r="Q164" i="18"/>
  <c r="R164" i="18"/>
  <c r="AA164" i="18"/>
  <c r="AD164" i="18"/>
  <c r="Z164" i="18"/>
  <c r="AC164" i="18"/>
  <c r="Y164" i="18"/>
  <c r="AB164" i="18"/>
  <c r="AE165" i="13"/>
  <c r="C166" i="13"/>
  <c r="A744" i="13"/>
  <c r="T166" i="13"/>
  <c r="S166" i="13"/>
  <c r="I166" i="13"/>
  <c r="B166" i="13"/>
  <c r="G166" i="13"/>
  <c r="C165" i="18"/>
  <c r="H165" i="18"/>
  <c r="B165" i="18"/>
  <c r="G165" i="18"/>
  <c r="D165" i="18"/>
  <c r="I165" i="18"/>
  <c r="A745" i="13"/>
  <c r="F166" i="13"/>
  <c r="E166" i="13"/>
  <c r="J166" i="13"/>
  <c r="N166" i="13"/>
  <c r="J165" i="18"/>
  <c r="E165" i="18"/>
  <c r="S165" i="18"/>
  <c r="T165" i="18"/>
  <c r="N165" i="18"/>
  <c r="AE164" i="18"/>
  <c r="F165" i="18"/>
  <c r="O166" i="13"/>
  <c r="K166" i="13"/>
  <c r="L166" i="13"/>
  <c r="A746" i="13"/>
  <c r="L165" i="18"/>
  <c r="O165" i="18"/>
  <c r="K165" i="18"/>
  <c r="P166" i="13"/>
  <c r="V166" i="13"/>
  <c r="M166" i="13"/>
  <c r="A747" i="13"/>
  <c r="M165" i="18"/>
  <c r="P165" i="18"/>
  <c r="Q166" i="13"/>
  <c r="R166" i="13"/>
  <c r="X166" i="13"/>
  <c r="W166" i="13"/>
  <c r="U166" i="13"/>
  <c r="A748" i="13"/>
  <c r="Q165" i="18"/>
  <c r="R165" i="18"/>
  <c r="X165" i="18"/>
  <c r="U165" i="18"/>
  <c r="V165" i="18"/>
  <c r="W165" i="18"/>
  <c r="Z166" i="13"/>
  <c r="AC166" i="13"/>
  <c r="C167" i="13"/>
  <c r="AA166" i="13"/>
  <c r="AD166" i="13"/>
  <c r="I167" i="13"/>
  <c r="Y166" i="13"/>
  <c r="AB166" i="13"/>
  <c r="B167" i="13"/>
  <c r="A749" i="13"/>
  <c r="AA165" i="18"/>
  <c r="AD165" i="18"/>
  <c r="Y165" i="18"/>
  <c r="AB165" i="18"/>
  <c r="Z165" i="18"/>
  <c r="AC165" i="18"/>
  <c r="E167" i="13"/>
  <c r="H167" i="13"/>
  <c r="F167" i="13"/>
  <c r="G167" i="13"/>
  <c r="D167" i="13"/>
  <c r="A750" i="13"/>
  <c r="H166" i="18"/>
  <c r="C166" i="18"/>
  <c r="G166" i="18"/>
  <c r="B166" i="18"/>
  <c r="I166" i="18"/>
  <c r="D166" i="18"/>
  <c r="J167" i="13"/>
  <c r="K167" i="13"/>
  <c r="S167" i="13"/>
  <c r="T167" i="13"/>
  <c r="AE166" i="13"/>
  <c r="A751" i="13"/>
  <c r="N167" i="13"/>
  <c r="E166" i="18"/>
  <c r="J166" i="18"/>
  <c r="N166" i="18"/>
  <c r="S166" i="18"/>
  <c r="T166" i="18"/>
  <c r="AE165" i="18"/>
  <c r="F166" i="18"/>
  <c r="L167" i="13"/>
  <c r="M167" i="13"/>
  <c r="Q167" i="13"/>
  <c r="R167" i="13"/>
  <c r="O167" i="13"/>
  <c r="A752" i="13"/>
  <c r="L166" i="18"/>
  <c r="O166" i="18"/>
  <c r="K166" i="18"/>
  <c r="P167" i="13"/>
  <c r="U167" i="13"/>
  <c r="X167" i="13"/>
  <c r="Y167" i="13"/>
  <c r="A753" i="13"/>
  <c r="M166" i="18"/>
  <c r="P166" i="18"/>
  <c r="AB167" i="13"/>
  <c r="G168" i="13"/>
  <c r="AA167" i="13"/>
  <c r="Z167" i="13"/>
  <c r="V167" i="13"/>
  <c r="W167" i="13"/>
  <c r="B168" i="13"/>
  <c r="A754" i="13"/>
  <c r="W166" i="18"/>
  <c r="V166" i="18"/>
  <c r="U166" i="18"/>
  <c r="Q166" i="18"/>
  <c r="R166" i="18"/>
  <c r="X166" i="18"/>
  <c r="AC167" i="13"/>
  <c r="H168" i="13"/>
  <c r="AD167" i="13"/>
  <c r="I168" i="13"/>
  <c r="A755" i="13"/>
  <c r="C168" i="13"/>
  <c r="F168" i="13"/>
  <c r="J168" i="13"/>
  <c r="K168" i="13"/>
  <c r="Z166" i="18"/>
  <c r="AC166" i="18"/>
  <c r="Y166" i="18"/>
  <c r="AB166" i="18"/>
  <c r="AA166" i="18"/>
  <c r="AD166" i="18"/>
  <c r="D168" i="13"/>
  <c r="AE167" i="13"/>
  <c r="L168" i="13"/>
  <c r="M168" i="13"/>
  <c r="X168" i="13"/>
  <c r="O168" i="13"/>
  <c r="E168" i="13"/>
  <c r="A756" i="13"/>
  <c r="H167" i="18"/>
  <c r="C167" i="18"/>
  <c r="B167" i="18"/>
  <c r="G167" i="18"/>
  <c r="D167" i="18"/>
  <c r="I167" i="18"/>
  <c r="T168" i="13"/>
  <c r="N168" i="13"/>
  <c r="Q168" i="13"/>
  <c r="R168" i="13"/>
  <c r="S168" i="13"/>
  <c r="A757" i="13"/>
  <c r="P168" i="13"/>
  <c r="W168" i="13"/>
  <c r="J167" i="18"/>
  <c r="L167" i="18"/>
  <c r="E167" i="18"/>
  <c r="F167" i="18"/>
  <c r="S167" i="18"/>
  <c r="N167" i="18"/>
  <c r="T167" i="18"/>
  <c r="AE166" i="18"/>
  <c r="Z168" i="13"/>
  <c r="Y168" i="13"/>
  <c r="AA168" i="13"/>
  <c r="A758" i="13"/>
  <c r="U168" i="13"/>
  <c r="AB168" i="13"/>
  <c r="B169" i="13"/>
  <c r="AD168" i="13"/>
  <c r="I169" i="13"/>
  <c r="V168" i="13"/>
  <c r="AC168" i="13"/>
  <c r="H169" i="13"/>
  <c r="P167" i="18"/>
  <c r="M167" i="18"/>
  <c r="O167" i="18"/>
  <c r="K167" i="18"/>
  <c r="A759" i="13"/>
  <c r="D169" i="13"/>
  <c r="AE168" i="13"/>
  <c r="X167" i="18"/>
  <c r="Q167" i="18"/>
  <c r="R167" i="18"/>
  <c r="W167" i="18"/>
  <c r="V167" i="18"/>
  <c r="U167" i="18"/>
  <c r="C169" i="13"/>
  <c r="F169" i="13"/>
  <c r="G169" i="13"/>
  <c r="A760" i="13"/>
  <c r="S169" i="13"/>
  <c r="T169" i="13"/>
  <c r="AA167" i="18"/>
  <c r="AD167" i="18"/>
  <c r="Z167" i="18"/>
  <c r="AC167" i="18"/>
  <c r="Y167" i="18"/>
  <c r="AB167" i="18"/>
  <c r="E169" i="13"/>
  <c r="J169" i="13"/>
  <c r="O169" i="13"/>
  <c r="A761" i="13"/>
  <c r="N169" i="13"/>
  <c r="I168" i="18"/>
  <c r="D168" i="18"/>
  <c r="G168" i="18"/>
  <c r="B168" i="18"/>
  <c r="H168" i="18"/>
  <c r="C168" i="18"/>
  <c r="L169" i="13"/>
  <c r="P169" i="13"/>
  <c r="V169" i="13"/>
  <c r="K169" i="13"/>
  <c r="A762" i="13"/>
  <c r="F168" i="18"/>
  <c r="E168" i="18"/>
  <c r="T168" i="18"/>
  <c r="S168" i="18"/>
  <c r="AE167" i="18"/>
  <c r="J168" i="18"/>
  <c r="N168" i="18"/>
  <c r="M169" i="13"/>
  <c r="X169" i="13"/>
  <c r="U169" i="13"/>
  <c r="W169" i="13"/>
  <c r="A763" i="13"/>
  <c r="O168" i="18"/>
  <c r="K168" i="18"/>
  <c r="L168" i="18"/>
  <c r="Q169" i="13"/>
  <c r="R169" i="13"/>
  <c r="Y169" i="13"/>
  <c r="AB169" i="13"/>
  <c r="B170" i="13"/>
  <c r="A764" i="13"/>
  <c r="M168" i="18"/>
  <c r="P168" i="18"/>
  <c r="AA169" i="13"/>
  <c r="AD169" i="13"/>
  <c r="I170" i="13"/>
  <c r="Z169" i="13"/>
  <c r="AC169" i="13"/>
  <c r="H170" i="13"/>
  <c r="G170" i="13"/>
  <c r="A765" i="13"/>
  <c r="U168" i="18"/>
  <c r="W168" i="18"/>
  <c r="V168" i="18"/>
  <c r="Q168" i="18"/>
  <c r="R168" i="18"/>
  <c r="X168" i="18"/>
  <c r="C170" i="13"/>
  <c r="F170" i="13"/>
  <c r="D170" i="13"/>
  <c r="T170" i="13"/>
  <c r="J170" i="13"/>
  <c r="L170" i="13"/>
  <c r="A766" i="13"/>
  <c r="Y168" i="18"/>
  <c r="AB168" i="18"/>
  <c r="AA168" i="18"/>
  <c r="AD168" i="18"/>
  <c r="Z168" i="18"/>
  <c r="AC168" i="18"/>
  <c r="E170" i="13"/>
  <c r="AE169" i="13"/>
  <c r="N170" i="13"/>
  <c r="P170" i="13"/>
  <c r="S170" i="13"/>
  <c r="O170" i="13"/>
  <c r="K170" i="13"/>
  <c r="M170" i="13"/>
  <c r="A767" i="13"/>
  <c r="U170" i="13"/>
  <c r="B169" i="18"/>
  <c r="G169" i="18"/>
  <c r="C169" i="18"/>
  <c r="H169" i="18"/>
  <c r="D169" i="18"/>
  <c r="I169" i="18"/>
  <c r="Q170" i="13"/>
  <c r="R170" i="13"/>
  <c r="X170" i="13"/>
  <c r="W170" i="13"/>
  <c r="V170" i="13"/>
  <c r="A768" i="13"/>
  <c r="F169" i="18"/>
  <c r="J169" i="18"/>
  <c r="N169" i="18"/>
  <c r="AE168" i="18"/>
  <c r="T169" i="18"/>
  <c r="S169" i="18"/>
  <c r="E169" i="18"/>
  <c r="Y170" i="13"/>
  <c r="AB170" i="13"/>
  <c r="B171" i="13"/>
  <c r="Z170" i="13"/>
  <c r="AC170" i="13"/>
  <c r="AA170" i="13"/>
  <c r="AD170" i="13"/>
  <c r="I171" i="13"/>
  <c r="A769" i="13"/>
  <c r="L169" i="18"/>
  <c r="O169" i="18"/>
  <c r="K169" i="18"/>
  <c r="G171" i="13"/>
  <c r="D171" i="13"/>
  <c r="S171" i="13"/>
  <c r="H171" i="13"/>
  <c r="C171" i="13"/>
  <c r="E171" i="13"/>
  <c r="A770" i="13"/>
  <c r="J171" i="13"/>
  <c r="O171" i="13"/>
  <c r="M169" i="18"/>
  <c r="P169" i="18"/>
  <c r="T171" i="13"/>
  <c r="N171" i="13"/>
  <c r="AE170" i="13"/>
  <c r="F171" i="13"/>
  <c r="A771" i="13"/>
  <c r="L171" i="13"/>
  <c r="M171" i="13"/>
  <c r="K171" i="13"/>
  <c r="W169" i="18"/>
  <c r="U169" i="18"/>
  <c r="V169" i="18"/>
  <c r="Q169" i="18"/>
  <c r="R169" i="18"/>
  <c r="X169" i="18"/>
  <c r="A772" i="13"/>
  <c r="P171" i="13"/>
  <c r="Y169" i="18"/>
  <c r="AB169" i="18"/>
  <c r="AA169" i="18"/>
  <c r="AD169" i="18"/>
  <c r="Z169" i="18"/>
  <c r="AC169" i="18"/>
  <c r="Q171" i="13"/>
  <c r="R171" i="13"/>
  <c r="Z171" i="13"/>
  <c r="X171" i="13"/>
  <c r="A773" i="13"/>
  <c r="U171" i="13"/>
  <c r="V171" i="13"/>
  <c r="W171" i="13"/>
  <c r="G170" i="18"/>
  <c r="B170" i="18"/>
  <c r="H170" i="18"/>
  <c r="C170" i="18"/>
  <c r="I170" i="18"/>
  <c r="D170" i="18"/>
  <c r="AA171" i="13"/>
  <c r="AD171" i="13"/>
  <c r="Y171" i="13"/>
  <c r="AB171" i="13"/>
  <c r="AC171" i="13"/>
  <c r="C172" i="13"/>
  <c r="A774" i="13"/>
  <c r="F170" i="18"/>
  <c r="S170" i="18"/>
  <c r="T170" i="18"/>
  <c r="AE169" i="18"/>
  <c r="E170" i="18"/>
  <c r="J170" i="18"/>
  <c r="N170" i="18"/>
  <c r="H172" i="13"/>
  <c r="A775" i="13"/>
  <c r="D172" i="13"/>
  <c r="I172" i="13"/>
  <c r="G172" i="13"/>
  <c r="B172" i="13"/>
  <c r="L170" i="18"/>
  <c r="M170" i="18"/>
  <c r="O170" i="18"/>
  <c r="K170" i="18"/>
  <c r="A776" i="13"/>
  <c r="J172" i="13"/>
  <c r="N172" i="13"/>
  <c r="T172" i="13"/>
  <c r="S172" i="13"/>
  <c r="AE171" i="13"/>
  <c r="E172" i="13"/>
  <c r="F172" i="13"/>
  <c r="P170" i="18"/>
  <c r="W170" i="18"/>
  <c r="U170" i="18"/>
  <c r="Q170" i="18"/>
  <c r="R170" i="18"/>
  <c r="X170" i="18"/>
  <c r="O172" i="13"/>
  <c r="K172" i="13"/>
  <c r="L172" i="13"/>
  <c r="A777" i="13"/>
  <c r="V170" i="18"/>
  <c r="Z170" i="18"/>
  <c r="AC170" i="18"/>
  <c r="AA170" i="18"/>
  <c r="AD170" i="18"/>
  <c r="Y170" i="18"/>
  <c r="AB170" i="18"/>
  <c r="P172" i="13"/>
  <c r="U172" i="13"/>
  <c r="M172" i="13"/>
  <c r="A778" i="13"/>
  <c r="B171" i="18"/>
  <c r="G171" i="18"/>
  <c r="D171" i="18"/>
  <c r="I171" i="18"/>
  <c r="C171" i="18"/>
  <c r="H171" i="18"/>
  <c r="Q172" i="13"/>
  <c r="R172" i="13"/>
  <c r="X172" i="13"/>
  <c r="V172" i="13"/>
  <c r="W172" i="13"/>
  <c r="A779" i="13"/>
  <c r="F171" i="18"/>
  <c r="T171" i="18"/>
  <c r="S171" i="18"/>
  <c r="AE170" i="18"/>
  <c r="J171" i="18"/>
  <c r="N171" i="18"/>
  <c r="E171" i="18"/>
  <c r="Z172" i="13"/>
  <c r="AC172" i="13"/>
  <c r="H173" i="13"/>
  <c r="AA172" i="13"/>
  <c r="AD172" i="13"/>
  <c r="D173" i="13"/>
  <c r="Y172" i="13"/>
  <c r="AB172" i="13"/>
  <c r="B173" i="13"/>
  <c r="A780" i="13"/>
  <c r="L171" i="18"/>
  <c r="K171" i="18"/>
  <c r="O171" i="18"/>
  <c r="G173" i="13"/>
  <c r="AE172" i="13"/>
  <c r="T173" i="13"/>
  <c r="I173" i="13"/>
  <c r="S173" i="13"/>
  <c r="C173" i="13"/>
  <c r="F173" i="13"/>
  <c r="A781" i="13"/>
  <c r="M171" i="18"/>
  <c r="P171" i="18"/>
  <c r="J173" i="13"/>
  <c r="L173" i="13"/>
  <c r="N173" i="13"/>
  <c r="E173" i="13"/>
  <c r="A782" i="13"/>
  <c r="U171" i="18"/>
  <c r="W171" i="18"/>
  <c r="V171" i="18"/>
  <c r="Q171" i="18"/>
  <c r="R171" i="18"/>
  <c r="X171" i="18"/>
  <c r="O173" i="13"/>
  <c r="K173" i="13"/>
  <c r="P173" i="13"/>
  <c r="W173" i="13"/>
  <c r="M173" i="13"/>
  <c r="A783" i="13"/>
  <c r="Z171" i="18"/>
  <c r="AC171" i="18"/>
  <c r="Y171" i="18"/>
  <c r="AB171" i="18"/>
  <c r="AA171" i="18"/>
  <c r="AD171" i="18"/>
  <c r="Q173" i="13"/>
  <c r="R173" i="13"/>
  <c r="X173" i="13"/>
  <c r="V173" i="13"/>
  <c r="U173" i="13"/>
  <c r="A784" i="13"/>
  <c r="D172" i="18"/>
  <c r="I172" i="18"/>
  <c r="C172" i="18"/>
  <c r="H172" i="18"/>
  <c r="G172" i="18"/>
  <c r="B172" i="18"/>
  <c r="Z173" i="13"/>
  <c r="AC173" i="13"/>
  <c r="C174" i="13"/>
  <c r="AA173" i="13"/>
  <c r="AD173" i="13"/>
  <c r="I174" i="13"/>
  <c r="Y173" i="13"/>
  <c r="AB173" i="13"/>
  <c r="G174" i="13"/>
  <c r="A785" i="13"/>
  <c r="F172" i="18"/>
  <c r="E172" i="18"/>
  <c r="J172" i="18"/>
  <c r="N172" i="18"/>
  <c r="S172" i="18"/>
  <c r="T172" i="18"/>
  <c r="AE171" i="18"/>
  <c r="D174" i="13"/>
  <c r="AE173" i="13"/>
  <c r="B174" i="13"/>
  <c r="F174" i="13"/>
  <c r="H174" i="13"/>
  <c r="A786" i="13"/>
  <c r="L172" i="18"/>
  <c r="K172" i="18"/>
  <c r="O172" i="18"/>
  <c r="T174" i="13"/>
  <c r="S174" i="13"/>
  <c r="E174" i="13"/>
  <c r="J174" i="13"/>
  <c r="O174" i="13"/>
  <c r="N174" i="13"/>
  <c r="A787" i="13"/>
  <c r="P172" i="18"/>
  <c r="M172" i="18"/>
  <c r="L174" i="13"/>
  <c r="M174" i="13"/>
  <c r="X174" i="13"/>
  <c r="K174" i="13"/>
  <c r="A788" i="13"/>
  <c r="Q172" i="18"/>
  <c r="R172" i="18"/>
  <c r="X172" i="18"/>
  <c r="W172" i="18"/>
  <c r="U172" i="18"/>
  <c r="V172" i="18"/>
  <c r="P174" i="13"/>
  <c r="W174" i="13"/>
  <c r="Q174" i="13"/>
  <c r="R174" i="13"/>
  <c r="AA174" i="13"/>
  <c r="AD174" i="13"/>
  <c r="A789" i="13"/>
  <c r="Z172" i="18"/>
  <c r="AC172" i="18"/>
  <c r="Y172" i="18"/>
  <c r="AB172" i="18"/>
  <c r="AA172" i="18"/>
  <c r="AD172" i="18"/>
  <c r="U174" i="13"/>
  <c r="V174" i="13"/>
  <c r="Z174" i="13"/>
  <c r="Y174" i="13"/>
  <c r="A790" i="13"/>
  <c r="D175" i="13"/>
  <c r="I175" i="13"/>
  <c r="D173" i="18"/>
  <c r="I173" i="18"/>
  <c r="B173" i="18"/>
  <c r="G173" i="18"/>
  <c r="H173" i="18"/>
  <c r="C173" i="18"/>
  <c r="AC174" i="13"/>
  <c r="H175" i="13"/>
  <c r="AB174" i="13"/>
  <c r="B175" i="13"/>
  <c r="A791" i="13"/>
  <c r="AE174" i="13"/>
  <c r="S175" i="13"/>
  <c r="T175" i="13"/>
  <c r="J173" i="18"/>
  <c r="N173" i="18"/>
  <c r="E173" i="18"/>
  <c r="F173" i="18"/>
  <c r="T173" i="18"/>
  <c r="S173" i="18"/>
  <c r="AE172" i="18"/>
  <c r="C175" i="13"/>
  <c r="F175" i="13"/>
  <c r="G175" i="13"/>
  <c r="A792" i="13"/>
  <c r="L173" i="18"/>
  <c r="K173" i="18"/>
  <c r="O173" i="18"/>
  <c r="E175" i="13"/>
  <c r="J175" i="13"/>
  <c r="O175" i="13"/>
  <c r="A793" i="13"/>
  <c r="N175" i="13"/>
  <c r="M173" i="18"/>
  <c r="P173" i="18"/>
  <c r="L175" i="13"/>
  <c r="K175" i="13"/>
  <c r="A794" i="13"/>
  <c r="P175" i="13"/>
  <c r="V175" i="13"/>
  <c r="W173" i="18"/>
  <c r="U173" i="18"/>
  <c r="V173" i="18"/>
  <c r="Q173" i="18"/>
  <c r="R173" i="18"/>
  <c r="X173" i="18"/>
  <c r="M175" i="13"/>
  <c r="Q175" i="13"/>
  <c r="R175" i="13"/>
  <c r="A795" i="13"/>
  <c r="U175" i="13"/>
  <c r="W175" i="13"/>
  <c r="Z173" i="18"/>
  <c r="AC173" i="18"/>
  <c r="AA173" i="18"/>
  <c r="AD173" i="18"/>
  <c r="Y173" i="18"/>
  <c r="AB173" i="18"/>
  <c r="X175" i="13"/>
  <c r="AA175" i="13"/>
  <c r="AD175" i="13"/>
  <c r="D176" i="13"/>
  <c r="S176" i="13"/>
  <c r="A796" i="13"/>
  <c r="Z175" i="13"/>
  <c r="AC175" i="13"/>
  <c r="H176" i="13"/>
  <c r="G174" i="18"/>
  <c r="B174" i="18"/>
  <c r="I174" i="18"/>
  <c r="D174" i="18"/>
  <c r="C174" i="18"/>
  <c r="H174" i="18"/>
  <c r="Y175" i="13"/>
  <c r="AB175" i="13"/>
  <c r="B176" i="13"/>
  <c r="T176" i="13"/>
  <c r="I176" i="13"/>
  <c r="AE175" i="13"/>
  <c r="A797" i="13"/>
  <c r="C176" i="13"/>
  <c r="F176" i="13"/>
  <c r="S174" i="18"/>
  <c r="T174" i="18"/>
  <c r="AE173" i="18"/>
  <c r="E174" i="18"/>
  <c r="F174" i="18"/>
  <c r="J174" i="18"/>
  <c r="N174" i="18"/>
  <c r="G176" i="13"/>
  <c r="J176" i="13"/>
  <c r="K176" i="13"/>
  <c r="A798" i="13"/>
  <c r="E176" i="13"/>
  <c r="N176" i="13"/>
  <c r="L174" i="18"/>
  <c r="O174" i="18"/>
  <c r="K174" i="18"/>
  <c r="O176" i="13"/>
  <c r="L176" i="13"/>
  <c r="A799" i="13"/>
  <c r="P176" i="13"/>
  <c r="U176" i="13"/>
  <c r="M174" i="18"/>
  <c r="P174" i="18"/>
  <c r="M176" i="13"/>
  <c r="A800" i="13"/>
  <c r="V176" i="13"/>
  <c r="W176" i="13"/>
  <c r="V174" i="18"/>
  <c r="U174" i="18"/>
  <c r="W174" i="18"/>
  <c r="Q174" i="18"/>
  <c r="R174" i="18"/>
  <c r="X174" i="18"/>
  <c r="Q176" i="13"/>
  <c r="R176" i="13"/>
  <c r="X176" i="13"/>
  <c r="A801" i="13"/>
  <c r="Y174" i="18"/>
  <c r="AB174" i="18"/>
  <c r="AA174" i="18"/>
  <c r="AD174" i="18"/>
  <c r="Z174" i="18"/>
  <c r="AC174" i="18"/>
  <c r="Z176" i="13"/>
  <c r="AC176" i="13"/>
  <c r="C177" i="13"/>
  <c r="AA176" i="13"/>
  <c r="AD176" i="13"/>
  <c r="D177" i="13"/>
  <c r="S177" i="13"/>
  <c r="Y176" i="13"/>
  <c r="AB176" i="13"/>
  <c r="G177" i="13"/>
  <c r="A802" i="13"/>
  <c r="H175" i="18"/>
  <c r="C175" i="18"/>
  <c r="I175" i="18"/>
  <c r="D175" i="18"/>
  <c r="B175" i="18"/>
  <c r="G175" i="18"/>
  <c r="H177" i="13"/>
  <c r="AE176" i="13"/>
  <c r="T177" i="13"/>
  <c r="I177" i="13"/>
  <c r="B177" i="13"/>
  <c r="F177" i="13"/>
  <c r="A803" i="13"/>
  <c r="T175" i="18"/>
  <c r="S175" i="18"/>
  <c r="AE174" i="18"/>
  <c r="F175" i="18"/>
  <c r="J175" i="18"/>
  <c r="N175" i="18"/>
  <c r="E175" i="18"/>
  <c r="J177" i="13"/>
  <c r="K177" i="13"/>
  <c r="E177" i="13"/>
  <c r="A804" i="13"/>
  <c r="N177" i="13"/>
  <c r="O177" i="13"/>
  <c r="L175" i="18"/>
  <c r="O175" i="18"/>
  <c r="K175" i="18"/>
  <c r="L177" i="13"/>
  <c r="M177" i="13"/>
  <c r="A805" i="13"/>
  <c r="P175" i="18"/>
  <c r="M175" i="18"/>
  <c r="P177" i="13"/>
  <c r="U177" i="13"/>
  <c r="Q177" i="13"/>
  <c r="R177" i="13"/>
  <c r="X177" i="13"/>
  <c r="A806" i="13"/>
  <c r="X175" i="18"/>
  <c r="Q175" i="18"/>
  <c r="R175" i="18"/>
  <c r="W175" i="18"/>
  <c r="V175" i="18"/>
  <c r="U175" i="18"/>
  <c r="W177" i="13"/>
  <c r="V177" i="13"/>
  <c r="Z177" i="13"/>
  <c r="AA177" i="13"/>
  <c r="Y177" i="13"/>
  <c r="AB177" i="13"/>
  <c r="G178" i="13"/>
  <c r="A807" i="13"/>
  <c r="Z175" i="18"/>
  <c r="AC175" i="18"/>
  <c r="AA175" i="18"/>
  <c r="AD175" i="18"/>
  <c r="Y175" i="18"/>
  <c r="AB175" i="18"/>
  <c r="AD177" i="13"/>
  <c r="D178" i="13"/>
  <c r="AE177" i="13"/>
  <c r="AC177" i="13"/>
  <c r="H178" i="13"/>
  <c r="B178" i="13"/>
  <c r="A808" i="13"/>
  <c r="G176" i="18"/>
  <c r="B176" i="18"/>
  <c r="I176" i="18"/>
  <c r="D176" i="18"/>
  <c r="H176" i="18"/>
  <c r="C176" i="18"/>
  <c r="C178" i="13"/>
  <c r="F178" i="13"/>
  <c r="I178" i="13"/>
  <c r="T178" i="13"/>
  <c r="S178" i="13"/>
  <c r="A809" i="13"/>
  <c r="E178" i="13"/>
  <c r="T176" i="18"/>
  <c r="S176" i="18"/>
  <c r="AE175" i="18"/>
  <c r="F176" i="18"/>
  <c r="E176" i="18"/>
  <c r="J176" i="18"/>
  <c r="L176" i="18"/>
  <c r="J178" i="13"/>
  <c r="K178" i="13"/>
  <c r="A810" i="13"/>
  <c r="N176" i="18"/>
  <c r="P176" i="18"/>
  <c r="N178" i="13"/>
  <c r="L178" i="13"/>
  <c r="M178" i="13"/>
  <c r="M176" i="18"/>
  <c r="O176" i="18"/>
  <c r="K176" i="18"/>
  <c r="O178" i="13"/>
  <c r="A811" i="13"/>
  <c r="P178" i="13"/>
  <c r="U178" i="13"/>
  <c r="V176" i="18"/>
  <c r="U176" i="18"/>
  <c r="W176" i="18"/>
  <c r="X176" i="18"/>
  <c r="Q176" i="18"/>
  <c r="R176" i="18"/>
  <c r="Q178" i="13"/>
  <c r="R178" i="13"/>
  <c r="X178" i="13"/>
  <c r="A812" i="13"/>
  <c r="W178" i="13"/>
  <c r="V178" i="13"/>
  <c r="Z176" i="18"/>
  <c r="AC176" i="18"/>
  <c r="AA176" i="18"/>
  <c r="AD176" i="18"/>
  <c r="Y176" i="18"/>
  <c r="AB176" i="18"/>
  <c r="Z178" i="13"/>
  <c r="AC178" i="13"/>
  <c r="Y178" i="13"/>
  <c r="AB178" i="13"/>
  <c r="AA178" i="13"/>
  <c r="A813" i="13"/>
  <c r="AD178" i="13"/>
  <c r="B177" i="18"/>
  <c r="G177" i="18"/>
  <c r="I177" i="18"/>
  <c r="D177" i="18"/>
  <c r="C177" i="18"/>
  <c r="H177" i="18"/>
  <c r="D179" i="13"/>
  <c r="I179" i="13"/>
  <c r="B179" i="13"/>
  <c r="G179" i="13"/>
  <c r="H179" i="13"/>
  <c r="C179" i="13"/>
  <c r="A814" i="13"/>
  <c r="S177" i="18"/>
  <c r="T177" i="18"/>
  <c r="AE176" i="18"/>
  <c r="J177" i="18"/>
  <c r="N177" i="18"/>
  <c r="F177" i="18"/>
  <c r="E177" i="18"/>
  <c r="J179" i="13"/>
  <c r="L179" i="13"/>
  <c r="E179" i="13"/>
  <c r="F179" i="13"/>
  <c r="S179" i="13"/>
  <c r="T179" i="13"/>
  <c r="AE178" i="13"/>
  <c r="A815" i="13"/>
  <c r="N179" i="13"/>
  <c r="P179" i="13"/>
  <c r="L177" i="18"/>
  <c r="K177" i="18"/>
  <c r="O177" i="18"/>
  <c r="O179" i="13"/>
  <c r="K179" i="13"/>
  <c r="M179" i="13"/>
  <c r="A816" i="13"/>
  <c r="P177" i="18"/>
  <c r="M177" i="18"/>
  <c r="Q179" i="13"/>
  <c r="R179" i="13"/>
  <c r="X179" i="13"/>
  <c r="U179" i="13"/>
  <c r="W179" i="13"/>
  <c r="V179" i="13"/>
  <c r="A817" i="13"/>
  <c r="V177" i="18"/>
  <c r="U177" i="18"/>
  <c r="W177" i="18"/>
  <c r="Q177" i="18"/>
  <c r="R177" i="18"/>
  <c r="X177" i="18"/>
  <c r="Z179" i="13"/>
  <c r="AC179" i="13"/>
  <c r="Y179" i="13"/>
  <c r="AB179" i="13"/>
  <c r="AA179" i="13"/>
  <c r="AD179" i="13"/>
  <c r="A818" i="13"/>
  <c r="Z177" i="18"/>
  <c r="AC177" i="18"/>
  <c r="Y177" i="18"/>
  <c r="AB177" i="18"/>
  <c r="AA177" i="18"/>
  <c r="AD177" i="18"/>
  <c r="G180" i="13"/>
  <c r="B180" i="13"/>
  <c r="D180" i="13"/>
  <c r="I180" i="13"/>
  <c r="H180" i="13"/>
  <c r="C180" i="13"/>
  <c r="A819" i="13"/>
  <c r="D178" i="18"/>
  <c r="I178" i="18"/>
  <c r="G178" i="18"/>
  <c r="B178" i="18"/>
  <c r="C178" i="18"/>
  <c r="H178" i="18"/>
  <c r="F180" i="13"/>
  <c r="J180" i="13"/>
  <c r="L180" i="13"/>
  <c r="T180" i="13"/>
  <c r="S180" i="13"/>
  <c r="AE179" i="13"/>
  <c r="E180" i="13"/>
  <c r="A820" i="13"/>
  <c r="N180" i="13"/>
  <c r="P180" i="13"/>
  <c r="E178" i="18"/>
  <c r="J178" i="18"/>
  <c r="N178" i="18"/>
  <c r="F178" i="18"/>
  <c r="T178" i="18"/>
  <c r="S178" i="18"/>
  <c r="AE177" i="18"/>
  <c r="M180" i="13"/>
  <c r="K180" i="13"/>
  <c r="O180" i="13"/>
  <c r="A821" i="13"/>
  <c r="L178" i="18"/>
  <c r="K178" i="18"/>
  <c r="O178" i="18"/>
  <c r="Q180" i="13"/>
  <c r="R180" i="13"/>
  <c r="X180" i="13"/>
  <c r="V180" i="13"/>
  <c r="U180" i="13"/>
  <c r="W180" i="13"/>
  <c r="A822" i="13"/>
  <c r="M178" i="18"/>
  <c r="P178" i="18"/>
  <c r="Z180" i="13"/>
  <c r="AC180" i="13"/>
  <c r="AA180" i="13"/>
  <c r="AD180" i="13"/>
  <c r="Y180" i="13"/>
  <c r="AB180" i="13"/>
  <c r="A823" i="13"/>
  <c r="Q178" i="18"/>
  <c r="R178" i="18"/>
  <c r="X178" i="18"/>
  <c r="W178" i="18"/>
  <c r="V178" i="18"/>
  <c r="U178" i="18"/>
  <c r="H181" i="13"/>
  <c r="C181" i="13"/>
  <c r="G181" i="13"/>
  <c r="B181" i="13"/>
  <c r="D181" i="13"/>
  <c r="I181" i="13"/>
  <c r="A824" i="13"/>
  <c r="AA178" i="18"/>
  <c r="AD178" i="18"/>
  <c r="Y178" i="18"/>
  <c r="AB178" i="18"/>
  <c r="Z178" i="18"/>
  <c r="AC178" i="18"/>
  <c r="E181" i="13"/>
  <c r="F181" i="13"/>
  <c r="J181" i="13"/>
  <c r="L181" i="13"/>
  <c r="S181" i="13"/>
  <c r="AE180" i="13"/>
  <c r="T181" i="13"/>
  <c r="A825" i="13"/>
  <c r="N181" i="13"/>
  <c r="C179" i="18"/>
  <c r="H179" i="18"/>
  <c r="G179" i="18"/>
  <c r="B179" i="18"/>
  <c r="I179" i="18"/>
  <c r="D179" i="18"/>
  <c r="O181" i="13"/>
  <c r="K181" i="13"/>
  <c r="M181" i="13"/>
  <c r="P181" i="13"/>
  <c r="A826" i="13"/>
  <c r="T179" i="18"/>
  <c r="S179" i="18"/>
  <c r="AE178" i="18"/>
  <c r="F179" i="18"/>
  <c r="E179" i="18"/>
  <c r="J179" i="18"/>
  <c r="N179" i="18"/>
  <c r="Q181" i="13"/>
  <c r="R181" i="13"/>
  <c r="X181" i="13"/>
  <c r="V181" i="13"/>
  <c r="U181" i="13"/>
  <c r="W181" i="13"/>
  <c r="A827" i="13"/>
  <c r="O179" i="18"/>
  <c r="K179" i="18"/>
  <c r="L179" i="18"/>
  <c r="AA181" i="13"/>
  <c r="AD181" i="13"/>
  <c r="Y181" i="13"/>
  <c r="AB181" i="13"/>
  <c r="Z181" i="13"/>
  <c r="AC181" i="13"/>
  <c r="H182" i="13"/>
  <c r="A828" i="13"/>
  <c r="P179" i="18"/>
  <c r="M179" i="18"/>
  <c r="I182" i="13"/>
  <c r="D182" i="13"/>
  <c r="T182" i="13"/>
  <c r="C182" i="13"/>
  <c r="G182" i="13"/>
  <c r="B182" i="13"/>
  <c r="A829" i="13"/>
  <c r="X179" i="18"/>
  <c r="Q179" i="18"/>
  <c r="R179" i="18"/>
  <c r="U179" i="18"/>
  <c r="W179" i="18"/>
  <c r="V179" i="18"/>
  <c r="S182" i="13"/>
  <c r="AE181" i="13"/>
  <c r="E182" i="13"/>
  <c r="J182" i="13"/>
  <c r="L182" i="13"/>
  <c r="F182" i="13"/>
  <c r="A830" i="13"/>
  <c r="N182" i="13"/>
  <c r="AA179" i="18"/>
  <c r="AD179" i="18"/>
  <c r="Z179" i="18"/>
  <c r="AC179" i="18"/>
  <c r="Y179" i="18"/>
  <c r="AB179" i="18"/>
  <c r="P182" i="13"/>
  <c r="M182" i="13"/>
  <c r="K182" i="13"/>
  <c r="O182" i="13"/>
  <c r="A831" i="13"/>
  <c r="I180" i="18"/>
  <c r="D180" i="18"/>
  <c r="B180" i="18"/>
  <c r="G180" i="18"/>
  <c r="H180" i="18"/>
  <c r="C180" i="18"/>
  <c r="Q182" i="13"/>
  <c r="R182" i="13"/>
  <c r="X182" i="13"/>
  <c r="U182" i="13"/>
  <c r="W182" i="13"/>
  <c r="V182" i="13"/>
  <c r="A832" i="13"/>
  <c r="F180" i="18"/>
  <c r="E180" i="18"/>
  <c r="J180" i="18"/>
  <c r="N180" i="18"/>
  <c r="S180" i="18"/>
  <c r="T180" i="18"/>
  <c r="AE179" i="18"/>
  <c r="AA182" i="13"/>
  <c r="AD182" i="13"/>
  <c r="Z182" i="13"/>
  <c r="AC182" i="13"/>
  <c r="H183" i="13"/>
  <c r="Y182" i="13"/>
  <c r="AB182" i="13"/>
  <c r="G183" i="13"/>
  <c r="A833" i="13"/>
  <c r="L180" i="18"/>
  <c r="O180" i="18"/>
  <c r="K180" i="18"/>
  <c r="C183" i="13"/>
  <c r="B183" i="13"/>
  <c r="D183" i="13"/>
  <c r="I183" i="13"/>
  <c r="J183" i="13"/>
  <c r="A834" i="13"/>
  <c r="P180" i="18"/>
  <c r="M180" i="18"/>
  <c r="F183" i="13"/>
  <c r="E183" i="13"/>
  <c r="K183" i="13"/>
  <c r="O183" i="13"/>
  <c r="L183" i="13"/>
  <c r="T183" i="13"/>
  <c r="AE182" i="13"/>
  <c r="S183" i="13"/>
  <c r="N183" i="13"/>
  <c r="A835" i="13"/>
  <c r="Q180" i="18"/>
  <c r="R180" i="18"/>
  <c r="X180" i="18"/>
  <c r="W180" i="18"/>
  <c r="U180" i="18"/>
  <c r="V180" i="18"/>
  <c r="P183" i="13"/>
  <c r="M183" i="13"/>
  <c r="A836" i="13"/>
  <c r="Y180" i="18"/>
  <c r="AB180" i="18"/>
  <c r="AA180" i="18"/>
  <c r="AD180" i="18"/>
  <c r="Z180" i="18"/>
  <c r="AC180" i="18"/>
  <c r="Q183" i="13"/>
  <c r="R183" i="13"/>
  <c r="X183" i="13"/>
  <c r="U183" i="13"/>
  <c r="W183" i="13"/>
  <c r="V183" i="13"/>
  <c r="A837" i="13"/>
  <c r="H181" i="18"/>
  <c r="C181" i="18"/>
  <c r="G181" i="18"/>
  <c r="B181" i="18"/>
  <c r="D181" i="18"/>
  <c r="I181" i="18"/>
  <c r="AA183" i="13"/>
  <c r="AD183" i="13"/>
  <c r="Y183" i="13"/>
  <c r="AB183" i="13"/>
  <c r="Z183" i="13"/>
  <c r="AC183" i="13"/>
  <c r="C184" i="13"/>
  <c r="A838" i="13"/>
  <c r="J181" i="18"/>
  <c r="N181" i="18"/>
  <c r="E181" i="18"/>
  <c r="F181" i="18"/>
  <c r="T181" i="18"/>
  <c r="S181" i="18"/>
  <c r="AE180" i="18"/>
  <c r="I184" i="13"/>
  <c r="D184" i="13"/>
  <c r="H184" i="13"/>
  <c r="G184" i="13"/>
  <c r="B184" i="13"/>
  <c r="A839" i="13"/>
  <c r="L181" i="18"/>
  <c r="O181" i="18"/>
  <c r="K181" i="18"/>
  <c r="S184" i="13"/>
  <c r="T184" i="13"/>
  <c r="AE183" i="13"/>
  <c r="E184" i="13"/>
  <c r="F184" i="13"/>
  <c r="J184" i="13"/>
  <c r="N184" i="13"/>
  <c r="A840" i="13"/>
  <c r="P181" i="18"/>
  <c r="M181" i="18"/>
  <c r="O184" i="13"/>
  <c r="K184" i="13"/>
  <c r="L184" i="13"/>
  <c r="A841" i="13"/>
  <c r="X181" i="18"/>
  <c r="Q181" i="18"/>
  <c r="R181" i="18"/>
  <c r="U181" i="18"/>
  <c r="W181" i="18"/>
  <c r="V181" i="18"/>
  <c r="M184" i="13"/>
  <c r="P184" i="13"/>
  <c r="A842" i="13"/>
  <c r="AA181" i="18"/>
  <c r="AD181" i="18"/>
  <c r="Z181" i="18"/>
  <c r="AC181" i="18"/>
  <c r="Y181" i="18"/>
  <c r="AB181" i="18"/>
  <c r="Q184" i="13"/>
  <c r="R184" i="13"/>
  <c r="X184" i="13"/>
  <c r="U184" i="13"/>
  <c r="V184" i="13"/>
  <c r="W184" i="13"/>
  <c r="A843" i="13"/>
  <c r="I182" i="18"/>
  <c r="D182" i="18"/>
  <c r="H182" i="18"/>
  <c r="C182" i="18"/>
  <c r="G182" i="18"/>
  <c r="B182" i="18"/>
  <c r="Z184" i="13"/>
  <c r="AC184" i="13"/>
  <c r="AA184" i="13"/>
  <c r="AD184" i="13"/>
  <c r="Y184" i="13"/>
  <c r="AB184" i="13"/>
  <c r="A844" i="13"/>
  <c r="F182" i="18"/>
  <c r="E182" i="18"/>
  <c r="S182" i="18"/>
  <c r="T182" i="18"/>
  <c r="AE181" i="18"/>
  <c r="J182" i="18"/>
  <c r="N182" i="18"/>
  <c r="G185" i="13"/>
  <c r="B185" i="13"/>
  <c r="H185" i="13"/>
  <c r="C185" i="13"/>
  <c r="I185" i="13"/>
  <c r="D185" i="13"/>
  <c r="A845" i="13"/>
  <c r="L182" i="18"/>
  <c r="K182" i="18"/>
  <c r="O182" i="18"/>
  <c r="F185" i="13"/>
  <c r="E185" i="13"/>
  <c r="S185" i="13"/>
  <c r="T185" i="13"/>
  <c r="N185" i="13"/>
  <c r="AE184" i="13"/>
  <c r="J185" i="13"/>
  <c r="L185" i="13"/>
  <c r="A846" i="13"/>
  <c r="M182" i="18"/>
  <c r="P182" i="18"/>
  <c r="P185" i="13"/>
  <c r="M185" i="13"/>
  <c r="O185" i="13"/>
  <c r="K185" i="13"/>
  <c r="A847" i="13"/>
  <c r="U182" i="18"/>
  <c r="W182" i="18"/>
  <c r="V182" i="18"/>
  <c r="Q182" i="18"/>
  <c r="R182" i="18"/>
  <c r="X182" i="18"/>
  <c r="Q185" i="13"/>
  <c r="R185" i="13"/>
  <c r="X185" i="13"/>
  <c r="W185" i="13"/>
  <c r="V185" i="13"/>
  <c r="U185" i="13"/>
  <c r="A848" i="13"/>
  <c r="Z182" i="18"/>
  <c r="AC182" i="18"/>
  <c r="Y182" i="18"/>
  <c r="AB182" i="18"/>
  <c r="AA182" i="18"/>
  <c r="AD182" i="18"/>
  <c r="Y185" i="13"/>
  <c r="AB185" i="13"/>
  <c r="G186" i="13"/>
  <c r="AA185" i="13"/>
  <c r="AD185" i="13"/>
  <c r="D186" i="13"/>
  <c r="Z185" i="13"/>
  <c r="AC185" i="13"/>
  <c r="C186" i="13"/>
  <c r="A849" i="13"/>
  <c r="I183" i="18"/>
  <c r="D183" i="18"/>
  <c r="G183" i="18"/>
  <c r="B183" i="18"/>
  <c r="H183" i="18"/>
  <c r="C183" i="18"/>
  <c r="H186" i="13"/>
  <c r="I186" i="13"/>
  <c r="B186" i="13"/>
  <c r="E186" i="13"/>
  <c r="S186" i="13"/>
  <c r="AE185" i="13"/>
  <c r="T186" i="13"/>
  <c r="A850" i="13"/>
  <c r="E183" i="18"/>
  <c r="F183" i="18"/>
  <c r="J183" i="18"/>
  <c r="N183" i="18"/>
  <c r="L183" i="18"/>
  <c r="S183" i="18"/>
  <c r="T183" i="18"/>
  <c r="AE182" i="18"/>
  <c r="J186" i="13"/>
  <c r="L186" i="13"/>
  <c r="M186" i="13"/>
  <c r="X186" i="13"/>
  <c r="F186" i="13"/>
  <c r="A851" i="13"/>
  <c r="N186" i="13"/>
  <c r="K183" i="18"/>
  <c r="O183" i="18"/>
  <c r="P183" i="18"/>
  <c r="M183" i="18"/>
  <c r="O186" i="13"/>
  <c r="K186" i="13"/>
  <c r="Q186" i="13"/>
  <c r="R186" i="13"/>
  <c r="AA186" i="13"/>
  <c r="P186" i="13"/>
  <c r="V186" i="13"/>
  <c r="A852" i="13"/>
  <c r="X183" i="18"/>
  <c r="Q183" i="18"/>
  <c r="R183" i="18"/>
  <c r="U183" i="18"/>
  <c r="W183" i="18"/>
  <c r="V183" i="18"/>
  <c r="Y186" i="13"/>
  <c r="Z186" i="13"/>
  <c r="AC186" i="13"/>
  <c r="W186" i="13"/>
  <c r="AD186" i="13"/>
  <c r="D187" i="13"/>
  <c r="AE186" i="13"/>
  <c r="U186" i="13"/>
  <c r="A853" i="13"/>
  <c r="Z183" i="18"/>
  <c r="AC183" i="18"/>
  <c r="Y183" i="18"/>
  <c r="AB183" i="18"/>
  <c r="AA183" i="18"/>
  <c r="AD183" i="18"/>
  <c r="AB186" i="13"/>
  <c r="G187" i="13"/>
  <c r="H187" i="13"/>
  <c r="C187" i="13"/>
  <c r="T187" i="13"/>
  <c r="S187" i="13"/>
  <c r="I187" i="13"/>
  <c r="A854" i="13"/>
  <c r="I184" i="18"/>
  <c r="D184" i="18"/>
  <c r="B184" i="18"/>
  <c r="G184" i="18"/>
  <c r="H184" i="18"/>
  <c r="C184" i="18"/>
  <c r="B187" i="13"/>
  <c r="F187" i="13"/>
  <c r="J187" i="13"/>
  <c r="N187" i="13"/>
  <c r="A855" i="13"/>
  <c r="J184" i="18"/>
  <c r="F184" i="18"/>
  <c r="S184" i="18"/>
  <c r="T184" i="18"/>
  <c r="N184" i="18"/>
  <c r="AE183" i="18"/>
  <c r="E184" i="18"/>
  <c r="E187" i="13"/>
  <c r="K187" i="13"/>
  <c r="L187" i="13"/>
  <c r="O187" i="13"/>
  <c r="A856" i="13"/>
  <c r="L184" i="18"/>
  <c r="M184" i="18"/>
  <c r="O184" i="18"/>
  <c r="K184" i="18"/>
  <c r="M187" i="13"/>
  <c r="P187" i="13"/>
  <c r="A857" i="13"/>
  <c r="X184" i="18"/>
  <c r="Q184" i="18"/>
  <c r="R184" i="18"/>
  <c r="P184" i="18"/>
  <c r="Q187" i="13"/>
  <c r="R187" i="13"/>
  <c r="X187" i="13"/>
  <c r="V187" i="13"/>
  <c r="W187" i="13"/>
  <c r="U187" i="13"/>
  <c r="A858" i="13"/>
  <c r="U184" i="18"/>
  <c r="W184" i="18"/>
  <c r="V184" i="18"/>
  <c r="Y184" i="18"/>
  <c r="AA184" i="18"/>
  <c r="Z184" i="18"/>
  <c r="AA187" i="13"/>
  <c r="AD187" i="13"/>
  <c r="Z187" i="13"/>
  <c r="AC187" i="13"/>
  <c r="Y187" i="13"/>
  <c r="AB187" i="13"/>
  <c r="A859" i="13"/>
  <c r="AC184" i="18"/>
  <c r="AD184" i="18"/>
  <c r="AB184" i="18"/>
  <c r="I188" i="13"/>
  <c r="D188" i="13"/>
  <c r="C188" i="13"/>
  <c r="H188" i="13"/>
  <c r="B188" i="13"/>
  <c r="G188" i="13"/>
  <c r="A860" i="13"/>
  <c r="I185" i="18"/>
  <c r="D185" i="18"/>
  <c r="C185" i="18"/>
  <c r="H185" i="18"/>
  <c r="G185" i="18"/>
  <c r="B185" i="18"/>
  <c r="S188" i="13"/>
  <c r="AE187" i="13"/>
  <c r="T188" i="13"/>
  <c r="E188" i="13"/>
  <c r="J188" i="13"/>
  <c r="L188" i="13"/>
  <c r="F188" i="13"/>
  <c r="A861" i="13"/>
  <c r="N188" i="13"/>
  <c r="J185" i="18"/>
  <c r="F185" i="18"/>
  <c r="E185" i="18"/>
  <c r="T185" i="18"/>
  <c r="N185" i="18"/>
  <c r="S185" i="18"/>
  <c r="AE184" i="18"/>
  <c r="P188" i="13"/>
  <c r="W188" i="13"/>
  <c r="M188" i="13"/>
  <c r="K188" i="13"/>
  <c r="O188" i="13"/>
  <c r="A862" i="13"/>
  <c r="L185" i="18"/>
  <c r="K185" i="18"/>
  <c r="O185" i="18"/>
  <c r="Q188" i="13"/>
  <c r="R188" i="13"/>
  <c r="Y188" i="13"/>
  <c r="X188" i="13"/>
  <c r="U188" i="13"/>
  <c r="V188" i="13"/>
  <c r="A863" i="13"/>
  <c r="P185" i="18"/>
  <c r="M185" i="18"/>
  <c r="AA188" i="13"/>
  <c r="AD188" i="13"/>
  <c r="I189" i="13"/>
  <c r="Z188" i="13"/>
  <c r="AC188" i="13"/>
  <c r="AB188" i="13"/>
  <c r="B189" i="13"/>
  <c r="A864" i="13"/>
  <c r="X185" i="18"/>
  <c r="Q185" i="18"/>
  <c r="R185" i="18"/>
  <c r="V185" i="18"/>
  <c r="U185" i="18"/>
  <c r="W185" i="18"/>
  <c r="D189" i="13"/>
  <c r="AE188" i="13"/>
  <c r="C189" i="13"/>
  <c r="F189" i="13"/>
  <c r="H189" i="13"/>
  <c r="G189" i="13"/>
  <c r="A865" i="13"/>
  <c r="Z185" i="18"/>
  <c r="AC185" i="18"/>
  <c r="Y185" i="18"/>
  <c r="AB185" i="18"/>
  <c r="AA185" i="18"/>
  <c r="AD185" i="18"/>
  <c r="J189" i="13"/>
  <c r="O189" i="13"/>
  <c r="S189" i="13"/>
  <c r="T189" i="13"/>
  <c r="E189" i="13"/>
  <c r="A866" i="13"/>
  <c r="N189" i="13"/>
  <c r="I186" i="18"/>
  <c r="D186" i="18"/>
  <c r="G186" i="18"/>
  <c r="B186" i="18"/>
  <c r="C186" i="18"/>
  <c r="H186" i="18"/>
  <c r="K189" i="13"/>
  <c r="L189" i="13"/>
  <c r="P189" i="13"/>
  <c r="U189" i="13"/>
  <c r="A867" i="13"/>
  <c r="E186" i="18"/>
  <c r="J186" i="18"/>
  <c r="L186" i="18"/>
  <c r="T186" i="18"/>
  <c r="S186" i="18"/>
  <c r="AE185" i="18"/>
  <c r="F186" i="18"/>
  <c r="M189" i="13"/>
  <c r="X189" i="13"/>
  <c r="W189" i="13"/>
  <c r="V189" i="13"/>
  <c r="A868" i="13"/>
  <c r="N186" i="18"/>
  <c r="P186" i="18"/>
  <c r="M186" i="18"/>
  <c r="O186" i="18"/>
  <c r="K186" i="18"/>
  <c r="Q189" i="13"/>
  <c r="R189" i="13"/>
  <c r="AA189" i="13"/>
  <c r="AD189" i="13"/>
  <c r="I190" i="13"/>
  <c r="A869" i="13"/>
  <c r="Z189" i="13"/>
  <c r="AC189" i="13"/>
  <c r="H190" i="13"/>
  <c r="Y189" i="13"/>
  <c r="AB189" i="13"/>
  <c r="G190" i="13"/>
  <c r="Q186" i="18"/>
  <c r="R186" i="18"/>
  <c r="X186" i="18"/>
  <c r="W186" i="18"/>
  <c r="V186" i="18"/>
  <c r="U186" i="18"/>
  <c r="D190" i="13"/>
  <c r="S190" i="13"/>
  <c r="A870" i="13"/>
  <c r="C190" i="13"/>
  <c r="J190" i="13"/>
  <c r="L190" i="13"/>
  <c r="M190" i="13"/>
  <c r="X190" i="13"/>
  <c r="B190" i="13"/>
  <c r="F190" i="13"/>
  <c r="Z186" i="18"/>
  <c r="AC186" i="18"/>
  <c r="AA186" i="18"/>
  <c r="AD186" i="18"/>
  <c r="Y186" i="18"/>
  <c r="AB186" i="18"/>
  <c r="AE189" i="13"/>
  <c r="T190" i="13"/>
  <c r="A871" i="13"/>
  <c r="N190" i="13"/>
  <c r="Q190" i="13"/>
  <c r="R190" i="13"/>
  <c r="Z190" i="13"/>
  <c r="K190" i="13"/>
  <c r="O190" i="13"/>
  <c r="E190" i="13"/>
  <c r="H187" i="18"/>
  <c r="C187" i="18"/>
  <c r="G187" i="18"/>
  <c r="B187" i="18"/>
  <c r="I187" i="18"/>
  <c r="D187" i="18"/>
  <c r="A872" i="13"/>
  <c r="P190" i="13"/>
  <c r="U190" i="13"/>
  <c r="E187" i="18"/>
  <c r="F187" i="18"/>
  <c r="J187" i="18"/>
  <c r="N187" i="18"/>
  <c r="T187" i="18"/>
  <c r="S187" i="18"/>
  <c r="AE186" i="18"/>
  <c r="Y190" i="13"/>
  <c r="AB190" i="13"/>
  <c r="G191" i="13"/>
  <c r="AA190" i="13"/>
  <c r="A873" i="13"/>
  <c r="V190" i="13"/>
  <c r="AC190" i="13"/>
  <c r="H191" i="13"/>
  <c r="W190" i="13"/>
  <c r="AD190" i="13"/>
  <c r="L187" i="18"/>
  <c r="O187" i="18"/>
  <c r="K187" i="18"/>
  <c r="B191" i="13"/>
  <c r="A874" i="13"/>
  <c r="D191" i="13"/>
  <c r="I191" i="13"/>
  <c r="C191" i="13"/>
  <c r="F191" i="13"/>
  <c r="P187" i="18"/>
  <c r="M187" i="18"/>
  <c r="J191" i="13"/>
  <c r="O191" i="13"/>
  <c r="A875" i="13"/>
  <c r="E191" i="13"/>
  <c r="T191" i="13"/>
  <c r="S191" i="13"/>
  <c r="AE190" i="13"/>
  <c r="N191" i="13"/>
  <c r="L191" i="13"/>
  <c r="P191" i="13"/>
  <c r="W191" i="13"/>
  <c r="Q187" i="18"/>
  <c r="R187" i="18"/>
  <c r="X187" i="18"/>
  <c r="U187" i="18"/>
  <c r="V187" i="18"/>
  <c r="W187" i="18"/>
  <c r="K191" i="13"/>
  <c r="A876" i="13"/>
  <c r="M191" i="13"/>
  <c r="X191" i="13"/>
  <c r="Z187" i="18"/>
  <c r="AC187" i="18"/>
  <c r="Y187" i="18"/>
  <c r="AB187" i="18"/>
  <c r="AA187" i="18"/>
  <c r="AD187" i="18"/>
  <c r="V191" i="13"/>
  <c r="U191" i="13"/>
  <c r="A877" i="13"/>
  <c r="Q191" i="13"/>
  <c r="R191" i="13"/>
  <c r="Y191" i="13"/>
  <c r="AB191" i="13"/>
  <c r="B192" i="13"/>
  <c r="D188" i="18"/>
  <c r="I188" i="18"/>
  <c r="C188" i="18"/>
  <c r="H188" i="18"/>
  <c r="G188" i="18"/>
  <c r="B188" i="18"/>
  <c r="A878" i="13"/>
  <c r="AA191" i="13"/>
  <c r="AD191" i="13"/>
  <c r="I192" i="13"/>
  <c r="Z191" i="13"/>
  <c r="AC191" i="13"/>
  <c r="C192" i="13"/>
  <c r="E192" i="13"/>
  <c r="E188" i="18"/>
  <c r="T188" i="18"/>
  <c r="S188" i="18"/>
  <c r="AE187" i="18"/>
  <c r="J188" i="18"/>
  <c r="N188" i="18"/>
  <c r="F188" i="18"/>
  <c r="G192" i="13"/>
  <c r="A879" i="13"/>
  <c r="D192" i="13"/>
  <c r="AE191" i="13"/>
  <c r="H192" i="13"/>
  <c r="J192" i="13"/>
  <c r="K192" i="13"/>
  <c r="F192" i="13"/>
  <c r="L188" i="18"/>
  <c r="O188" i="18"/>
  <c r="K188" i="18"/>
  <c r="A880" i="13"/>
  <c r="S192" i="13"/>
  <c r="T192" i="13"/>
  <c r="N192" i="13"/>
  <c r="M188" i="18"/>
  <c r="P188" i="18"/>
  <c r="O192" i="13"/>
  <c r="L192" i="13"/>
  <c r="P192" i="13"/>
  <c r="W192" i="13"/>
  <c r="A881" i="13"/>
  <c r="U188" i="18"/>
  <c r="W188" i="18"/>
  <c r="V188" i="18"/>
  <c r="X188" i="18"/>
  <c r="Q188" i="18"/>
  <c r="R188" i="18"/>
  <c r="M192" i="13"/>
  <c r="Q192" i="13"/>
  <c r="R192" i="13"/>
  <c r="U192" i="13"/>
  <c r="V192" i="13"/>
  <c r="A882" i="13"/>
  <c r="Y188" i="18"/>
  <c r="AB188" i="18"/>
  <c r="AA188" i="18"/>
  <c r="AD188" i="18"/>
  <c r="Z188" i="18"/>
  <c r="AC188" i="18"/>
  <c r="X192" i="13"/>
  <c r="Y192" i="13"/>
  <c r="AB192" i="13"/>
  <c r="G193" i="13"/>
  <c r="A883" i="13"/>
  <c r="I189" i="18"/>
  <c r="D189" i="18"/>
  <c r="H189" i="18"/>
  <c r="C189" i="18"/>
  <c r="G189" i="18"/>
  <c r="B189" i="18"/>
  <c r="Z192" i="13"/>
  <c r="AC192" i="13"/>
  <c r="H193" i="13"/>
  <c r="AA192" i="13"/>
  <c r="AD192" i="13"/>
  <c r="I193" i="13"/>
  <c r="B193" i="13"/>
  <c r="A884" i="13"/>
  <c r="F189" i="18"/>
  <c r="E189" i="18"/>
  <c r="T189" i="18"/>
  <c r="S189" i="18"/>
  <c r="AE188" i="18"/>
  <c r="J189" i="18"/>
  <c r="N189" i="18"/>
  <c r="J193" i="13"/>
  <c r="O193" i="13"/>
  <c r="C193" i="13"/>
  <c r="F193" i="13"/>
  <c r="D193" i="13"/>
  <c r="S193" i="13"/>
  <c r="A885" i="13"/>
  <c r="L189" i="18"/>
  <c r="P189" i="18"/>
  <c r="L193" i="13"/>
  <c r="M193" i="13"/>
  <c r="K193" i="13"/>
  <c r="K189" i="18"/>
  <c r="O189" i="18"/>
  <c r="E193" i="13"/>
  <c r="T193" i="13"/>
  <c r="N193" i="13"/>
  <c r="AE192" i="13"/>
  <c r="A886" i="13"/>
  <c r="M189" i="18"/>
  <c r="Q189" i="18"/>
  <c r="R189" i="18"/>
  <c r="P193" i="13"/>
  <c r="U193" i="13"/>
  <c r="U189" i="18"/>
  <c r="W189" i="18"/>
  <c r="V189" i="18"/>
  <c r="Q193" i="13"/>
  <c r="R193" i="13"/>
  <c r="X193" i="13"/>
  <c r="A887" i="13"/>
  <c r="X189" i="18"/>
  <c r="W193" i="13"/>
  <c r="V193" i="13"/>
  <c r="Y189" i="18"/>
  <c r="AB189" i="18"/>
  <c r="Z189" i="18"/>
  <c r="AC189" i="18"/>
  <c r="AA189" i="18"/>
  <c r="AD189" i="18"/>
  <c r="Z193" i="13"/>
  <c r="Y193" i="13"/>
  <c r="AB193" i="13"/>
  <c r="G194" i="13"/>
  <c r="AA193" i="13"/>
  <c r="A888" i="13"/>
  <c r="AC193" i="13"/>
  <c r="H194" i="13"/>
  <c r="AD193" i="13"/>
  <c r="I194" i="13"/>
  <c r="J194" i="13"/>
  <c r="H190" i="18"/>
  <c r="C190" i="18"/>
  <c r="G190" i="18"/>
  <c r="B190" i="18"/>
  <c r="I190" i="18"/>
  <c r="D190" i="18"/>
  <c r="B194" i="13"/>
  <c r="C194" i="13"/>
  <c r="D194" i="13"/>
  <c r="A889" i="13"/>
  <c r="J190" i="18"/>
  <c r="L190" i="18"/>
  <c r="T190" i="18"/>
  <c r="S190" i="18"/>
  <c r="AE189" i="18"/>
  <c r="E190" i="18"/>
  <c r="F190" i="18"/>
  <c r="F194" i="13"/>
  <c r="O194" i="13"/>
  <c r="K194" i="13"/>
  <c r="L194" i="13"/>
  <c r="M194" i="13"/>
  <c r="X194" i="13"/>
  <c r="S194" i="13"/>
  <c r="N194" i="13"/>
  <c r="E194" i="13"/>
  <c r="T194" i="13"/>
  <c r="AE193" i="13"/>
  <c r="A890" i="13"/>
  <c r="N190" i="18"/>
  <c r="P190" i="18"/>
  <c r="M190" i="18"/>
  <c r="O190" i="18"/>
  <c r="K190" i="18"/>
  <c r="Q194" i="13"/>
  <c r="R194" i="13"/>
  <c r="P194" i="13"/>
  <c r="A891" i="13"/>
  <c r="Q190" i="18"/>
  <c r="R190" i="18"/>
  <c r="X190" i="18"/>
  <c r="W190" i="18"/>
  <c r="U190" i="18"/>
  <c r="V190" i="18"/>
  <c r="Z194" i="13"/>
  <c r="AA194" i="13"/>
  <c r="Y194" i="13"/>
  <c r="A892" i="13"/>
  <c r="W194" i="13"/>
  <c r="U194" i="13"/>
  <c r="V194" i="13"/>
  <c r="AA190" i="18"/>
  <c r="AD190" i="18"/>
  <c r="Z190" i="18"/>
  <c r="AC190" i="18"/>
  <c r="Y190" i="18"/>
  <c r="AB190" i="18"/>
  <c r="A893" i="13"/>
  <c r="AC194" i="13"/>
  <c r="H195" i="13"/>
  <c r="AD194" i="13"/>
  <c r="D195" i="13"/>
  <c r="AB194" i="13"/>
  <c r="C191" i="18"/>
  <c r="H191" i="18"/>
  <c r="G191" i="18"/>
  <c r="B191" i="18"/>
  <c r="D191" i="18"/>
  <c r="I191" i="18"/>
  <c r="C195" i="13"/>
  <c r="A894" i="13"/>
  <c r="I195" i="13"/>
  <c r="B195" i="13"/>
  <c r="G195" i="13"/>
  <c r="S195" i="13"/>
  <c r="T195" i="13"/>
  <c r="AE194" i="13"/>
  <c r="E191" i="18"/>
  <c r="J191" i="18"/>
  <c r="N191" i="18"/>
  <c r="T191" i="18"/>
  <c r="S191" i="18"/>
  <c r="AE190" i="18"/>
  <c r="F191" i="18"/>
  <c r="F195" i="13"/>
  <c r="A895" i="13"/>
  <c r="J195" i="13"/>
  <c r="N195" i="13"/>
  <c r="E195" i="13"/>
  <c r="L191" i="18"/>
  <c r="P191" i="18"/>
  <c r="O191" i="18"/>
  <c r="K191" i="18"/>
  <c r="O195" i="13"/>
  <c r="K195" i="13"/>
  <c r="L195" i="13"/>
  <c r="A896" i="13"/>
  <c r="M191" i="18"/>
  <c r="U191" i="18"/>
  <c r="V191" i="18"/>
  <c r="W191" i="18"/>
  <c r="Q191" i="18"/>
  <c r="R191" i="18"/>
  <c r="X191" i="18"/>
  <c r="P195" i="13"/>
  <c r="W195" i="13"/>
  <c r="M195" i="13"/>
  <c r="A897" i="13"/>
  <c r="AA191" i="18"/>
  <c r="AD191" i="18"/>
  <c r="Y191" i="18"/>
  <c r="AB191" i="18"/>
  <c r="Z191" i="18"/>
  <c r="AC191" i="18"/>
  <c r="Q195" i="13"/>
  <c r="R195" i="13"/>
  <c r="X195" i="13"/>
  <c r="U195" i="13"/>
  <c r="V195" i="13"/>
  <c r="A898" i="13"/>
  <c r="Z195" i="13"/>
  <c r="AC195" i="13"/>
  <c r="C196" i="13"/>
  <c r="H192" i="18"/>
  <c r="C192" i="18"/>
  <c r="D192" i="18"/>
  <c r="I192" i="18"/>
  <c r="B192" i="18"/>
  <c r="G192" i="18"/>
  <c r="Y195" i="13"/>
  <c r="AB195" i="13"/>
  <c r="G196" i="13"/>
  <c r="AA195" i="13"/>
  <c r="AD195" i="13"/>
  <c r="I196" i="13"/>
  <c r="A899" i="13"/>
  <c r="F192" i="18"/>
  <c r="J192" i="18"/>
  <c r="N192" i="18"/>
  <c r="L192" i="18"/>
  <c r="T192" i="18"/>
  <c r="S192" i="18"/>
  <c r="AE191" i="18"/>
  <c r="E192" i="18"/>
  <c r="D196" i="13"/>
  <c r="T196" i="13"/>
  <c r="B196" i="13"/>
  <c r="E196" i="13"/>
  <c r="H196" i="13"/>
  <c r="A900" i="13"/>
  <c r="M192" i="18"/>
  <c r="P192" i="18"/>
  <c r="K192" i="18"/>
  <c r="O192" i="18"/>
  <c r="AE195" i="13"/>
  <c r="S196" i="13"/>
  <c r="J196" i="13"/>
  <c r="O196" i="13"/>
  <c r="F196" i="13"/>
  <c r="A901" i="13"/>
  <c r="N196" i="13"/>
  <c r="W192" i="18"/>
  <c r="U192" i="18"/>
  <c r="V192" i="18"/>
  <c r="X192" i="18"/>
  <c r="Q192" i="18"/>
  <c r="R192" i="18"/>
  <c r="L196" i="13"/>
  <c r="P196" i="13"/>
  <c r="U196" i="13"/>
  <c r="K196" i="13"/>
  <c r="A902" i="13"/>
  <c r="Y192" i="18"/>
  <c r="AB192" i="18"/>
  <c r="Z192" i="18"/>
  <c r="AC192" i="18"/>
  <c r="AA192" i="18"/>
  <c r="AD192" i="18"/>
  <c r="M196" i="13"/>
  <c r="W196" i="13"/>
  <c r="V196" i="13"/>
  <c r="A903" i="13"/>
  <c r="I193" i="18"/>
  <c r="D193" i="18"/>
  <c r="C193" i="18"/>
  <c r="H193" i="18"/>
  <c r="G193" i="18"/>
  <c r="B193" i="18"/>
  <c r="Q196" i="13"/>
  <c r="R196" i="13"/>
  <c r="X196" i="13"/>
  <c r="A904" i="13"/>
  <c r="J193" i="18"/>
  <c r="L193" i="18"/>
  <c r="F193" i="18"/>
  <c r="E193" i="18"/>
  <c r="T193" i="18"/>
  <c r="S193" i="18"/>
  <c r="N193" i="18"/>
  <c r="AE192" i="18"/>
  <c r="Y196" i="13"/>
  <c r="AB196" i="13"/>
  <c r="G197" i="13"/>
  <c r="AA196" i="13"/>
  <c r="AD196" i="13"/>
  <c r="I197" i="13"/>
  <c r="Z196" i="13"/>
  <c r="AC196" i="13"/>
  <c r="H197" i="13"/>
  <c r="A905" i="13"/>
  <c r="P193" i="18"/>
  <c r="M193" i="18"/>
  <c r="O193" i="18"/>
  <c r="K193" i="18"/>
  <c r="D197" i="13"/>
  <c r="B197" i="13"/>
  <c r="J197" i="13"/>
  <c r="K197" i="13"/>
  <c r="C197" i="13"/>
  <c r="A906" i="13"/>
  <c r="N197" i="13"/>
  <c r="Q193" i="18"/>
  <c r="R193" i="18"/>
  <c r="X193" i="18"/>
  <c r="V193" i="18"/>
  <c r="U193" i="18"/>
  <c r="W193" i="18"/>
  <c r="T197" i="13"/>
  <c r="F197" i="13"/>
  <c r="AE196" i="13"/>
  <c r="O197" i="13"/>
  <c r="L197" i="13"/>
  <c r="M197" i="13"/>
  <c r="X197" i="13"/>
  <c r="S197" i="13"/>
  <c r="E197" i="13"/>
  <c r="A907" i="13"/>
  <c r="Z193" i="18"/>
  <c r="AC193" i="18"/>
  <c r="Y193" i="18"/>
  <c r="AB193" i="18"/>
  <c r="AA193" i="18"/>
  <c r="AD193" i="18"/>
  <c r="P197" i="13"/>
  <c r="W197" i="13"/>
  <c r="Q197" i="13"/>
  <c r="R197" i="13"/>
  <c r="Y197" i="13"/>
  <c r="A908" i="13"/>
  <c r="I194" i="18"/>
  <c r="D194" i="18"/>
  <c r="G194" i="18"/>
  <c r="B194" i="18"/>
  <c r="H194" i="18"/>
  <c r="C194" i="18"/>
  <c r="U197" i="13"/>
  <c r="AB197" i="13"/>
  <c r="B198" i="13"/>
  <c r="V197" i="13"/>
  <c r="Z197" i="13"/>
  <c r="AA197" i="13"/>
  <c r="AD197" i="13"/>
  <c r="I198" i="13"/>
  <c r="A909" i="13"/>
  <c r="E194" i="18"/>
  <c r="J194" i="18"/>
  <c r="L194" i="18"/>
  <c r="F194" i="18"/>
  <c r="T194" i="18"/>
  <c r="S194" i="18"/>
  <c r="AE193" i="18"/>
  <c r="AC197" i="13"/>
  <c r="C198" i="13"/>
  <c r="E198" i="13"/>
  <c r="D198" i="13"/>
  <c r="AE197" i="13"/>
  <c r="G198" i="13"/>
  <c r="A910" i="13"/>
  <c r="N194" i="18"/>
  <c r="P194" i="18"/>
  <c r="M194" i="18"/>
  <c r="O194" i="18"/>
  <c r="K194" i="18"/>
  <c r="F198" i="13"/>
  <c r="H198" i="13"/>
  <c r="T198" i="13"/>
  <c r="S198" i="13"/>
  <c r="A911" i="13"/>
  <c r="J198" i="13"/>
  <c r="O198" i="13"/>
  <c r="X194" i="18"/>
  <c r="Q194" i="18"/>
  <c r="R194" i="18"/>
  <c r="W194" i="18"/>
  <c r="U194" i="18"/>
  <c r="V194" i="18"/>
  <c r="A912" i="13"/>
  <c r="N198" i="13"/>
  <c r="K198" i="13"/>
  <c r="L198" i="13"/>
  <c r="M198" i="13"/>
  <c r="X198" i="13"/>
  <c r="Z194" i="18"/>
  <c r="AC194" i="18"/>
  <c r="AA194" i="18"/>
  <c r="AD194" i="18"/>
  <c r="Y194" i="18"/>
  <c r="AB194" i="18"/>
  <c r="A913" i="13"/>
  <c r="Q198" i="13"/>
  <c r="R198" i="13"/>
  <c r="AA198" i="13"/>
  <c r="P198" i="13"/>
  <c r="W198" i="13"/>
  <c r="H195" i="18"/>
  <c r="C195" i="18"/>
  <c r="I195" i="18"/>
  <c r="D195" i="18"/>
  <c r="B195" i="18"/>
  <c r="G195" i="18"/>
  <c r="A914" i="13"/>
  <c r="U198" i="13"/>
  <c r="AD198" i="13"/>
  <c r="I199" i="13"/>
  <c r="V198" i="13"/>
  <c r="Y198" i="13"/>
  <c r="Z198" i="13"/>
  <c r="S195" i="18"/>
  <c r="T195" i="18"/>
  <c r="AE194" i="18"/>
  <c r="F195" i="18"/>
  <c r="J195" i="18"/>
  <c r="N195" i="18"/>
  <c r="E195" i="18"/>
  <c r="A915" i="13"/>
  <c r="L195" i="18"/>
  <c r="M195" i="18"/>
  <c r="D199" i="13"/>
  <c r="S199" i="13"/>
  <c r="AB198" i="13"/>
  <c r="G199" i="13"/>
  <c r="AC198" i="13"/>
  <c r="P195" i="18"/>
  <c r="O195" i="18"/>
  <c r="K195" i="18"/>
  <c r="AE198" i="13"/>
  <c r="A916" i="13"/>
  <c r="T199" i="13"/>
  <c r="B199" i="13"/>
  <c r="C199" i="13"/>
  <c r="H199" i="13"/>
  <c r="W195" i="18"/>
  <c r="U195" i="18"/>
  <c r="V195" i="18"/>
  <c r="Q195" i="18"/>
  <c r="R195" i="18"/>
  <c r="X195" i="18"/>
  <c r="A917" i="13"/>
  <c r="F199" i="13"/>
  <c r="E199" i="13"/>
  <c r="J199" i="13"/>
  <c r="N199" i="13"/>
  <c r="AA195" i="18"/>
  <c r="AD195" i="18"/>
  <c r="Z195" i="18"/>
  <c r="AC195" i="18"/>
  <c r="Y195" i="18"/>
  <c r="AB195" i="18"/>
  <c r="A918" i="13"/>
  <c r="K199" i="13"/>
  <c r="O199" i="13"/>
  <c r="L199" i="13"/>
  <c r="C196" i="18"/>
  <c r="H196" i="18"/>
  <c r="B196" i="18"/>
  <c r="G196" i="18"/>
  <c r="I196" i="18"/>
  <c r="D196" i="18"/>
  <c r="A919" i="13"/>
  <c r="M199" i="13"/>
  <c r="P199" i="13"/>
  <c r="J196" i="18"/>
  <c r="N196" i="18"/>
  <c r="E196" i="18"/>
  <c r="T196" i="18"/>
  <c r="S196" i="18"/>
  <c r="AE195" i="18"/>
  <c r="F196" i="18"/>
  <c r="A920" i="13"/>
  <c r="X199" i="13"/>
  <c r="Q199" i="13"/>
  <c r="R199" i="13"/>
  <c r="W199" i="13"/>
  <c r="V199" i="13"/>
  <c r="U199" i="13"/>
  <c r="O196" i="18"/>
  <c r="K196" i="18"/>
  <c r="L196" i="18"/>
  <c r="A921" i="13"/>
  <c r="Z199" i="13"/>
  <c r="AC199" i="13"/>
  <c r="AA199" i="13"/>
  <c r="AD199" i="13"/>
  <c r="Y199" i="13"/>
  <c r="AB199" i="13"/>
  <c r="M196" i="18"/>
  <c r="P196" i="18"/>
  <c r="A922" i="13"/>
  <c r="G200" i="13"/>
  <c r="B200" i="13"/>
  <c r="C200" i="13"/>
  <c r="H200" i="13"/>
  <c r="I200" i="13"/>
  <c r="D200" i="13"/>
  <c r="V196" i="18"/>
  <c r="W196" i="18"/>
  <c r="U196" i="18"/>
  <c r="X196" i="18"/>
  <c r="Q196" i="18"/>
  <c r="R196" i="18"/>
  <c r="A923" i="13"/>
  <c r="J200" i="13"/>
  <c r="N200" i="13"/>
  <c r="T200" i="13"/>
  <c r="S200" i="13"/>
  <c r="AE199" i="13"/>
  <c r="F200" i="13"/>
  <c r="E200" i="13"/>
  <c r="Z196" i="18"/>
  <c r="AC196" i="18"/>
  <c r="Y196" i="18"/>
  <c r="AB196" i="18"/>
  <c r="AA196" i="18"/>
  <c r="AD196" i="18"/>
  <c r="A924" i="13"/>
  <c r="L200" i="13"/>
  <c r="P200" i="13"/>
  <c r="M200" i="13"/>
  <c r="O200" i="13"/>
  <c r="K200" i="13"/>
  <c r="G197" i="18"/>
  <c r="B197" i="18"/>
  <c r="H197" i="18"/>
  <c r="C197" i="18"/>
  <c r="D197" i="18"/>
  <c r="I197" i="18"/>
  <c r="A925" i="13"/>
  <c r="X200" i="13"/>
  <c r="Q200" i="13"/>
  <c r="R200" i="13"/>
  <c r="V200" i="13"/>
  <c r="U200" i="13"/>
  <c r="W200" i="13"/>
  <c r="F197" i="18"/>
  <c r="E197" i="18"/>
  <c r="S197" i="18"/>
  <c r="T197" i="18"/>
  <c r="AE196" i="18"/>
  <c r="J197" i="18"/>
  <c r="L197" i="18"/>
  <c r="A926" i="13"/>
  <c r="N197" i="18"/>
  <c r="P197" i="18"/>
  <c r="Z200" i="13"/>
  <c r="AC200" i="13"/>
  <c r="AA200" i="13"/>
  <c r="AD200" i="13"/>
  <c r="Y200" i="13"/>
  <c r="AB200" i="13"/>
  <c r="M197" i="18"/>
  <c r="O197" i="18"/>
  <c r="K197" i="18"/>
  <c r="A927" i="13"/>
  <c r="B201" i="13"/>
  <c r="G201" i="13"/>
  <c r="I201" i="13"/>
  <c r="D201" i="13"/>
  <c r="C201" i="13"/>
  <c r="H201" i="13"/>
  <c r="V197" i="18"/>
  <c r="U197" i="18"/>
  <c r="W197" i="18"/>
  <c r="Q197" i="18"/>
  <c r="R197" i="18"/>
  <c r="X197" i="18"/>
  <c r="A928" i="13"/>
  <c r="F201" i="13"/>
  <c r="AE200" i="13"/>
  <c r="T201" i="13"/>
  <c r="S201" i="13"/>
  <c r="J201" i="13"/>
  <c r="L201" i="13"/>
  <c r="E201" i="13"/>
  <c r="Y197" i="18"/>
  <c r="AB197" i="18"/>
  <c r="Z197" i="18"/>
  <c r="AC197" i="18"/>
  <c r="AA197" i="18"/>
  <c r="AD197" i="18"/>
  <c r="A929" i="13"/>
  <c r="N201" i="13"/>
  <c r="M201" i="13"/>
  <c r="P201" i="13"/>
  <c r="O201" i="13"/>
  <c r="K201" i="13"/>
  <c r="D198" i="18"/>
  <c r="I198" i="18"/>
  <c r="C198" i="18"/>
  <c r="H198" i="18"/>
  <c r="B198" i="18"/>
  <c r="G198" i="18"/>
  <c r="A930" i="13"/>
  <c r="W201" i="13"/>
  <c r="V201" i="13"/>
  <c r="U201" i="13"/>
  <c r="X201" i="13"/>
  <c r="Q201" i="13"/>
  <c r="R201" i="13"/>
  <c r="F198" i="18"/>
  <c r="J198" i="18"/>
  <c r="N198" i="18"/>
  <c r="E198" i="18"/>
  <c r="T198" i="18"/>
  <c r="S198" i="18"/>
  <c r="AE197" i="18"/>
  <c r="A931" i="13"/>
  <c r="L198" i="18"/>
  <c r="P198" i="18"/>
  <c r="Y201" i="13"/>
  <c r="AB201" i="13"/>
  <c r="AA201" i="13"/>
  <c r="AD201" i="13"/>
  <c r="Z201" i="13"/>
  <c r="AC201" i="13"/>
  <c r="K198" i="18"/>
  <c r="O198" i="18"/>
  <c r="A932" i="13"/>
  <c r="M198" i="18"/>
  <c r="X198" i="18"/>
  <c r="B202" i="13"/>
  <c r="G202" i="13"/>
  <c r="H202" i="13"/>
  <c r="C202" i="13"/>
  <c r="I202" i="13"/>
  <c r="D202" i="13"/>
  <c r="V198" i="18"/>
  <c r="U198" i="18"/>
  <c r="W198" i="18"/>
  <c r="A933" i="13"/>
  <c r="Q198" i="18"/>
  <c r="R198" i="18"/>
  <c r="AA198" i="18"/>
  <c r="AD198" i="18"/>
  <c r="E202" i="13"/>
  <c r="F202" i="13"/>
  <c r="T202" i="13"/>
  <c r="AE201" i="13"/>
  <c r="S202" i="13"/>
  <c r="J202" i="13"/>
  <c r="N202" i="13"/>
  <c r="A934" i="13"/>
  <c r="Y198" i="18"/>
  <c r="AB198" i="18"/>
  <c r="G199" i="18"/>
  <c r="Z198" i="18"/>
  <c r="AC198" i="18"/>
  <c r="C199" i="18"/>
  <c r="L202" i="13"/>
  <c r="M202" i="13"/>
  <c r="O202" i="13"/>
  <c r="K202" i="13"/>
  <c r="P202" i="13"/>
  <c r="B199" i="18"/>
  <c r="D199" i="18"/>
  <c r="I199" i="18"/>
  <c r="A935" i="13"/>
  <c r="H199" i="18"/>
  <c r="V202" i="13"/>
  <c r="W202" i="13"/>
  <c r="U202" i="13"/>
  <c r="X202" i="13"/>
  <c r="Q202" i="13"/>
  <c r="R202" i="13"/>
  <c r="F199" i="18"/>
  <c r="E199" i="18"/>
  <c r="S199" i="18"/>
  <c r="T199" i="18"/>
  <c r="AE198" i="18"/>
  <c r="J199" i="18"/>
  <c r="N199" i="18"/>
  <c r="A936" i="13"/>
  <c r="Y202" i="13"/>
  <c r="AB202" i="13"/>
  <c r="Z202" i="13"/>
  <c r="AC202" i="13"/>
  <c r="AA202" i="13"/>
  <c r="AD202" i="13"/>
  <c r="L199" i="18"/>
  <c r="K199" i="18"/>
  <c r="O199" i="18"/>
  <c r="A937" i="13"/>
  <c r="D203" i="13"/>
  <c r="I203" i="13"/>
  <c r="C203" i="13"/>
  <c r="H203" i="13"/>
  <c r="B203" i="13"/>
  <c r="G203" i="13"/>
  <c r="M199" i="18"/>
  <c r="P199" i="18"/>
  <c r="A938" i="13"/>
  <c r="F203" i="13"/>
  <c r="J203" i="13"/>
  <c r="N203" i="13"/>
  <c r="E203" i="13"/>
  <c r="S203" i="13"/>
  <c r="T203" i="13"/>
  <c r="AE202" i="13"/>
  <c r="U199" i="18"/>
  <c r="V199" i="18"/>
  <c r="W199" i="18"/>
  <c r="X199" i="18"/>
  <c r="Q199" i="18"/>
  <c r="R199" i="18"/>
  <c r="A939" i="13"/>
  <c r="K203" i="13"/>
  <c r="O203" i="13"/>
  <c r="L203" i="13"/>
  <c r="Y199" i="18"/>
  <c r="AB199" i="18"/>
  <c r="AA199" i="18"/>
  <c r="AD199" i="18"/>
  <c r="Z199" i="18"/>
  <c r="AC199" i="18"/>
  <c r="A940" i="13"/>
  <c r="P203" i="13"/>
  <c r="M203" i="13"/>
  <c r="D200" i="18"/>
  <c r="I200" i="18"/>
  <c r="C200" i="18"/>
  <c r="H200" i="18"/>
  <c r="B200" i="18"/>
  <c r="G200" i="18"/>
  <c r="A941" i="13"/>
  <c r="Q203" i="13"/>
  <c r="R203" i="13"/>
  <c r="X203" i="13"/>
  <c r="V203" i="13"/>
  <c r="U203" i="13"/>
  <c r="W203" i="13"/>
  <c r="F200" i="18"/>
  <c r="J200" i="18"/>
  <c r="N200" i="18"/>
  <c r="E200" i="18"/>
  <c r="T200" i="18"/>
  <c r="S200" i="18"/>
  <c r="AE199" i="18"/>
  <c r="A942" i="13"/>
  <c r="Y203" i="13"/>
  <c r="AB203" i="13"/>
  <c r="Z203" i="13"/>
  <c r="AC203" i="13"/>
  <c r="AA203" i="13"/>
  <c r="AD203" i="13"/>
  <c r="L200" i="18"/>
  <c r="O200" i="18"/>
  <c r="K200" i="18"/>
  <c r="A943" i="13"/>
  <c r="D204" i="13"/>
  <c r="I204" i="13"/>
  <c r="H204" i="13"/>
  <c r="C204" i="13"/>
  <c r="G204" i="13"/>
  <c r="B204" i="13"/>
  <c r="P200" i="18"/>
  <c r="M200" i="18"/>
  <c r="A944" i="13"/>
  <c r="J204" i="13"/>
  <c r="O204" i="13"/>
  <c r="AE203" i="13"/>
  <c r="S204" i="13"/>
  <c r="T204" i="13"/>
  <c r="E204" i="13"/>
  <c r="F204" i="13"/>
  <c r="Q200" i="18"/>
  <c r="R200" i="18"/>
  <c r="X200" i="18"/>
  <c r="W200" i="18"/>
  <c r="V200" i="18"/>
  <c r="U200" i="18"/>
  <c r="A945" i="13"/>
  <c r="N204" i="13"/>
  <c r="K204" i="13"/>
  <c r="L204" i="13"/>
  <c r="M204" i="13"/>
  <c r="X204" i="13"/>
  <c r="Z200" i="18"/>
  <c r="AC200" i="18"/>
  <c r="Y200" i="18"/>
  <c r="AB200" i="18"/>
  <c r="AA200" i="18"/>
  <c r="AD200" i="18"/>
  <c r="A946" i="13"/>
  <c r="Q204" i="13"/>
  <c r="R204" i="13"/>
  <c r="P204" i="13"/>
  <c r="I201" i="18"/>
  <c r="D201" i="18"/>
  <c r="G201" i="18"/>
  <c r="B201" i="18"/>
  <c r="H201" i="18"/>
  <c r="C201" i="18"/>
  <c r="A947" i="13"/>
  <c r="W204" i="13"/>
  <c r="V204" i="13"/>
  <c r="U204" i="13"/>
  <c r="AA204" i="13"/>
  <c r="Z204" i="13"/>
  <c r="Y204" i="13"/>
  <c r="F201" i="18"/>
  <c r="S201" i="18"/>
  <c r="T201" i="18"/>
  <c r="AE200" i="18"/>
  <c r="E201" i="18"/>
  <c r="J201" i="18"/>
  <c r="N201" i="18"/>
  <c r="A948" i="13"/>
  <c r="AC204" i="13"/>
  <c r="H205" i="13"/>
  <c r="AD204" i="13"/>
  <c r="D205" i="13"/>
  <c r="AB204" i="13"/>
  <c r="O201" i="18"/>
  <c r="K201" i="18"/>
  <c r="L201" i="18"/>
  <c r="A949" i="13"/>
  <c r="I205" i="13"/>
  <c r="C205" i="13"/>
  <c r="G205" i="13"/>
  <c r="B205" i="13"/>
  <c r="S205" i="13"/>
  <c r="T205" i="13"/>
  <c r="AE204" i="13"/>
  <c r="M201" i="18"/>
  <c r="P201" i="18"/>
  <c r="A950" i="13"/>
  <c r="E205" i="13"/>
  <c r="F205" i="13"/>
  <c r="J205" i="13"/>
  <c r="N205" i="13"/>
  <c r="U201" i="18"/>
  <c r="V201" i="18"/>
  <c r="W201" i="18"/>
  <c r="Q201" i="18"/>
  <c r="R201" i="18"/>
  <c r="X201" i="18"/>
  <c r="A951" i="13"/>
  <c r="O205" i="13"/>
  <c r="K205" i="13"/>
  <c r="L205" i="13"/>
  <c r="Z201" i="18"/>
  <c r="AC201" i="18"/>
  <c r="Y201" i="18"/>
  <c r="AB201" i="18"/>
  <c r="AA201" i="18"/>
  <c r="AD201" i="18"/>
  <c r="A952" i="13"/>
  <c r="P205" i="13"/>
  <c r="M205" i="13"/>
  <c r="G202" i="18"/>
  <c r="B202" i="18"/>
  <c r="D202" i="18"/>
  <c r="I202" i="18"/>
  <c r="C202" i="18"/>
  <c r="H202" i="18"/>
  <c r="A953" i="13"/>
  <c r="X205" i="13"/>
  <c r="Q205" i="13"/>
  <c r="R205" i="13"/>
  <c r="W205" i="13"/>
  <c r="U205" i="13"/>
  <c r="V205" i="13"/>
  <c r="T202" i="18"/>
  <c r="S202" i="18"/>
  <c r="AE201" i="18"/>
  <c r="F202" i="18"/>
  <c r="E202" i="18"/>
  <c r="J202" i="18"/>
  <c r="N202" i="18"/>
  <c r="A954" i="13"/>
  <c r="Z205" i="13"/>
  <c r="AC205" i="13"/>
  <c r="Y205" i="13"/>
  <c r="AB205" i="13"/>
  <c r="AA205" i="13"/>
  <c r="AD205" i="13"/>
  <c r="L202" i="18"/>
  <c r="O202" i="18"/>
  <c r="K202" i="18"/>
  <c r="A955" i="13"/>
  <c r="B206" i="13"/>
  <c r="G206" i="13"/>
  <c r="D206" i="13"/>
  <c r="I206" i="13"/>
  <c r="C206" i="13"/>
  <c r="F206" i="13"/>
  <c r="H206" i="13"/>
  <c r="M202" i="18"/>
  <c r="P202" i="18"/>
  <c r="A956" i="13"/>
  <c r="E206" i="13"/>
  <c r="T206" i="13"/>
  <c r="S206" i="13"/>
  <c r="AE205" i="13"/>
  <c r="J206" i="13"/>
  <c r="N206" i="13"/>
  <c r="W202" i="18"/>
  <c r="V202" i="18"/>
  <c r="U202" i="18"/>
  <c r="X202" i="18"/>
  <c r="Q202" i="18"/>
  <c r="R202" i="18"/>
  <c r="A957" i="13"/>
  <c r="L206" i="13"/>
  <c r="K206" i="13"/>
  <c r="O206" i="13"/>
  <c r="Z202" i="18"/>
  <c r="AC202" i="18"/>
  <c r="AA202" i="18"/>
  <c r="AD202" i="18"/>
  <c r="Y202" i="18"/>
  <c r="AB202" i="18"/>
  <c r="A958" i="13"/>
  <c r="M206" i="13"/>
  <c r="P206" i="13"/>
  <c r="C203" i="18"/>
  <c r="H203" i="18"/>
  <c r="G203" i="18"/>
  <c r="B203" i="18"/>
  <c r="I203" i="18"/>
  <c r="D203" i="18"/>
  <c r="A959" i="13"/>
  <c r="E203" i="18"/>
  <c r="U206" i="13"/>
  <c r="W206" i="13"/>
  <c r="V206" i="13"/>
  <c r="X206" i="13"/>
  <c r="Q206" i="13"/>
  <c r="R206" i="13"/>
  <c r="J203" i="18"/>
  <c r="N203" i="18"/>
  <c r="S203" i="18"/>
  <c r="T203" i="18"/>
  <c r="AE202" i="18"/>
  <c r="F203" i="18"/>
  <c r="A960" i="13"/>
  <c r="L203" i="18"/>
  <c r="M203" i="18"/>
  <c r="AA206" i="13"/>
  <c r="AD206" i="13"/>
  <c r="Z206" i="13"/>
  <c r="AC206" i="13"/>
  <c r="Y206" i="13"/>
  <c r="AB206" i="13"/>
  <c r="K203" i="18"/>
  <c r="O203" i="18"/>
  <c r="A961" i="13"/>
  <c r="P203" i="18"/>
  <c r="W203" i="18"/>
  <c r="C207" i="13"/>
  <c r="H207" i="13"/>
  <c r="B207" i="13"/>
  <c r="G207" i="13"/>
  <c r="D207" i="13"/>
  <c r="I207" i="13"/>
  <c r="X203" i="18"/>
  <c r="Q203" i="18"/>
  <c r="R203" i="18"/>
  <c r="V203" i="18"/>
  <c r="U203" i="18"/>
  <c r="A962" i="13"/>
  <c r="J207" i="13"/>
  <c r="L207" i="13"/>
  <c r="E207" i="13"/>
  <c r="F207" i="13"/>
  <c r="T207" i="13"/>
  <c r="S207" i="13"/>
  <c r="AE206" i="13"/>
  <c r="N207" i="13"/>
  <c r="AA203" i="18"/>
  <c r="AD203" i="18"/>
  <c r="Z203" i="18"/>
  <c r="AC203" i="18"/>
  <c r="Y203" i="18"/>
  <c r="AB203" i="18"/>
  <c r="A963" i="13"/>
  <c r="K207" i="13"/>
  <c r="O207" i="13"/>
  <c r="P207" i="13"/>
  <c r="M207" i="13"/>
  <c r="B204" i="18"/>
  <c r="G204" i="18"/>
  <c r="C204" i="18"/>
  <c r="H204" i="18"/>
  <c r="D204" i="18"/>
  <c r="I204" i="18"/>
  <c r="A964" i="13"/>
  <c r="X207" i="13"/>
  <c r="Q207" i="13"/>
  <c r="R207" i="13"/>
  <c r="V207" i="13"/>
  <c r="U207" i="13"/>
  <c r="W207" i="13"/>
  <c r="F204" i="18"/>
  <c r="J204" i="18"/>
  <c r="N204" i="18"/>
  <c r="S204" i="18"/>
  <c r="T204" i="18"/>
  <c r="AE203" i="18"/>
  <c r="E204" i="18"/>
  <c r="A965" i="13"/>
  <c r="AA207" i="13"/>
  <c r="AD207" i="13"/>
  <c r="Y207" i="13"/>
  <c r="AB207" i="13"/>
  <c r="Z207" i="13"/>
  <c r="AC207" i="13"/>
  <c r="L204" i="18"/>
  <c r="K204" i="18"/>
  <c r="O204" i="18"/>
  <c r="A966" i="13"/>
  <c r="H208" i="13"/>
  <c r="C208" i="13"/>
  <c r="B208" i="13"/>
  <c r="G208" i="13"/>
  <c r="D208" i="13"/>
  <c r="I208" i="13"/>
  <c r="M204" i="18"/>
  <c r="P204" i="18"/>
  <c r="A967" i="13"/>
  <c r="F208" i="13"/>
  <c r="J208" i="13"/>
  <c r="L208" i="13"/>
  <c r="E208" i="13"/>
  <c r="AE207" i="13"/>
  <c r="S208" i="13"/>
  <c r="T208" i="13"/>
  <c r="U204" i="18"/>
  <c r="V204" i="18"/>
  <c r="W204" i="18"/>
  <c r="X204" i="18"/>
  <c r="Q204" i="18"/>
  <c r="R204" i="18"/>
  <c r="A968" i="13"/>
  <c r="N208" i="13"/>
  <c r="M208" i="13"/>
  <c r="P208" i="13"/>
  <c r="K208" i="13"/>
  <c r="O208" i="13"/>
  <c r="AA204" i="18"/>
  <c r="AD204" i="18"/>
  <c r="Z204" i="18"/>
  <c r="AC204" i="18"/>
  <c r="Y204" i="18"/>
  <c r="AB204" i="18"/>
  <c r="A969" i="13"/>
  <c r="W208" i="13"/>
  <c r="V208" i="13"/>
  <c r="U208" i="13"/>
  <c r="Q208" i="13"/>
  <c r="R208" i="13"/>
  <c r="X208" i="13"/>
  <c r="D205" i="18"/>
  <c r="I205" i="18"/>
  <c r="H205" i="18"/>
  <c r="C205" i="18"/>
  <c r="G205" i="18"/>
  <c r="B205" i="18"/>
  <c r="A970" i="13"/>
  <c r="Z208" i="13"/>
  <c r="AC208" i="13"/>
  <c r="Y208" i="13"/>
  <c r="AB208" i="13"/>
  <c r="AA208" i="13"/>
  <c r="AD208" i="13"/>
  <c r="E205" i="18"/>
  <c r="F205" i="18"/>
  <c r="J205" i="18"/>
  <c r="N205" i="18"/>
  <c r="T205" i="18"/>
  <c r="S205" i="18"/>
  <c r="AE204" i="18"/>
  <c r="A971" i="13"/>
  <c r="C209" i="13"/>
  <c r="H209" i="13"/>
  <c r="I209" i="13"/>
  <c r="D209" i="13"/>
  <c r="G209" i="13"/>
  <c r="B209" i="13"/>
  <c r="L205" i="18"/>
  <c r="K205" i="18"/>
  <c r="O205" i="18"/>
  <c r="A972" i="13"/>
  <c r="J209" i="13"/>
  <c r="O209" i="13"/>
  <c r="F209" i="13"/>
  <c r="N209" i="13"/>
  <c r="T209" i="13"/>
  <c r="AE208" i="13"/>
  <c r="S209" i="13"/>
  <c r="L209" i="13"/>
  <c r="E209" i="13"/>
  <c r="P205" i="18"/>
  <c r="M205" i="18"/>
  <c r="A973" i="13"/>
  <c r="K209" i="13"/>
  <c r="P209" i="13"/>
  <c r="M209" i="13"/>
  <c r="X205" i="18"/>
  <c r="Q205" i="18"/>
  <c r="R205" i="18"/>
  <c r="V205" i="18"/>
  <c r="W205" i="18"/>
  <c r="U205" i="18"/>
  <c r="A974" i="13"/>
  <c r="V209" i="13"/>
  <c r="U209" i="13"/>
  <c r="W209" i="13"/>
  <c r="X209" i="13"/>
  <c r="Q209" i="13"/>
  <c r="R209" i="13"/>
  <c r="Y205" i="18"/>
  <c r="AB205" i="18"/>
  <c r="AA205" i="18"/>
  <c r="AD205" i="18"/>
  <c r="Z205" i="18"/>
  <c r="AC205" i="18"/>
  <c r="A975" i="13"/>
  <c r="Y209" i="13"/>
  <c r="AB209" i="13"/>
  <c r="AA209" i="13"/>
  <c r="AD209" i="13"/>
  <c r="Z209" i="13"/>
  <c r="AC209" i="13"/>
  <c r="B206" i="18"/>
  <c r="G206" i="18"/>
  <c r="C206" i="18"/>
  <c r="H206" i="18"/>
  <c r="D206" i="18"/>
  <c r="I206" i="18"/>
  <c r="A976" i="13"/>
  <c r="C210" i="13"/>
  <c r="H210" i="13"/>
  <c r="D210" i="13"/>
  <c r="I210" i="13"/>
  <c r="B210" i="13"/>
  <c r="G210" i="13"/>
  <c r="E206" i="18"/>
  <c r="F206" i="18"/>
  <c r="J206" i="18"/>
  <c r="T206" i="18"/>
  <c r="S206" i="18"/>
  <c r="N206" i="18"/>
  <c r="AE205" i="18"/>
  <c r="A977" i="13"/>
  <c r="E210" i="13"/>
  <c r="T210" i="13"/>
  <c r="S210" i="13"/>
  <c r="AE209" i="13"/>
  <c r="J210" i="13"/>
  <c r="N210" i="13"/>
  <c r="L210" i="13"/>
  <c r="F210" i="13"/>
  <c r="O206" i="18"/>
  <c r="K206" i="18"/>
  <c r="L206" i="18"/>
  <c r="A978" i="13"/>
  <c r="P210" i="13"/>
  <c r="M210" i="13"/>
  <c r="O210" i="13"/>
  <c r="K210" i="13"/>
  <c r="M206" i="18"/>
  <c r="P206" i="18"/>
  <c r="A979" i="13"/>
  <c r="Q210" i="13"/>
  <c r="R210" i="13"/>
  <c r="X210" i="13"/>
  <c r="V210" i="13"/>
  <c r="U210" i="13"/>
  <c r="W210" i="13"/>
  <c r="U206" i="18"/>
  <c r="V206" i="18"/>
  <c r="W206" i="18"/>
  <c r="X206" i="18"/>
  <c r="Q206" i="18"/>
  <c r="R206" i="18"/>
  <c r="A980" i="13"/>
  <c r="AA210" i="13"/>
  <c r="AD210" i="13"/>
  <c r="Y210" i="13"/>
  <c r="AB210" i="13"/>
  <c r="Z210" i="13"/>
  <c r="AC210" i="13"/>
  <c r="Z206" i="18"/>
  <c r="AC206" i="18"/>
  <c r="AA206" i="18"/>
  <c r="AD206" i="18"/>
  <c r="Y206" i="18"/>
  <c r="AB206" i="18"/>
  <c r="A981" i="13"/>
  <c r="H211" i="13"/>
  <c r="C211" i="13"/>
  <c r="G211" i="13"/>
  <c r="B211" i="13"/>
  <c r="I211" i="13"/>
  <c r="D211" i="13"/>
  <c r="I207" i="18"/>
  <c r="D207" i="18"/>
  <c r="B207" i="18"/>
  <c r="G207" i="18"/>
  <c r="C207" i="18"/>
  <c r="H207" i="18"/>
  <c r="A982" i="13"/>
  <c r="E211" i="13"/>
  <c r="J211" i="13"/>
  <c r="K211" i="13"/>
  <c r="L211" i="13"/>
  <c r="M211" i="13"/>
  <c r="F211" i="13"/>
  <c r="T211" i="13"/>
  <c r="S211" i="13"/>
  <c r="N211" i="13"/>
  <c r="AE210" i="13"/>
  <c r="J207" i="18"/>
  <c r="L207" i="18"/>
  <c r="E207" i="18"/>
  <c r="T207" i="18"/>
  <c r="S207" i="18"/>
  <c r="N207" i="18"/>
  <c r="AE206" i="18"/>
  <c r="F207" i="18"/>
  <c r="A983" i="13"/>
  <c r="O211" i="13"/>
  <c r="P211" i="13"/>
  <c r="V211" i="13"/>
  <c r="M207" i="18"/>
  <c r="P207" i="18"/>
  <c r="K207" i="18"/>
  <c r="O207" i="18"/>
  <c r="X211" i="13"/>
  <c r="Q211" i="13"/>
  <c r="R211" i="13"/>
  <c r="A984" i="13"/>
  <c r="W211" i="13"/>
  <c r="U211" i="13"/>
  <c r="U207" i="18"/>
  <c r="W207" i="18"/>
  <c r="V207" i="18"/>
  <c r="X207" i="18"/>
  <c r="Q207" i="18"/>
  <c r="R207" i="18"/>
  <c r="AA211" i="13"/>
  <c r="Y211" i="13"/>
  <c r="Z211" i="13"/>
  <c r="AC211" i="13"/>
  <c r="A985" i="13"/>
  <c r="AD211" i="13"/>
  <c r="AB211" i="13"/>
  <c r="B212" i="13"/>
  <c r="AA207" i="18"/>
  <c r="AD207" i="18"/>
  <c r="Z207" i="18"/>
  <c r="AC207" i="18"/>
  <c r="Y207" i="18"/>
  <c r="AB207" i="18"/>
  <c r="H212" i="13"/>
  <c r="C212" i="13"/>
  <c r="I212" i="13"/>
  <c r="D212" i="13"/>
  <c r="G212" i="13"/>
  <c r="A986" i="13"/>
  <c r="C208" i="18"/>
  <c r="H208" i="18"/>
  <c r="I208" i="18"/>
  <c r="D208" i="18"/>
  <c r="B208" i="18"/>
  <c r="G208" i="18"/>
  <c r="AE211" i="13"/>
  <c r="T212" i="13"/>
  <c r="S212" i="13"/>
  <c r="E212" i="13"/>
  <c r="F212" i="13"/>
  <c r="J212" i="13"/>
  <c r="L212" i="13"/>
  <c r="A987" i="13"/>
  <c r="N212" i="13"/>
  <c r="P212" i="13"/>
  <c r="S208" i="18"/>
  <c r="T208" i="18"/>
  <c r="AE207" i="18"/>
  <c r="J208" i="18"/>
  <c r="N208" i="18"/>
  <c r="E208" i="18"/>
  <c r="F208" i="18"/>
  <c r="M212" i="13"/>
  <c r="O212" i="13"/>
  <c r="K212" i="13"/>
  <c r="A988" i="13"/>
  <c r="L208" i="18"/>
  <c r="O208" i="18"/>
  <c r="K208" i="18"/>
  <c r="Q212" i="13"/>
  <c r="R212" i="13"/>
  <c r="X212" i="13"/>
  <c r="W212" i="13"/>
  <c r="U212" i="13"/>
  <c r="V212" i="13"/>
  <c r="A989" i="13"/>
  <c r="P208" i="18"/>
  <c r="M208" i="18"/>
  <c r="Z212" i="13"/>
  <c r="AC212" i="13"/>
  <c r="AA212" i="13"/>
  <c r="AD212" i="13"/>
  <c r="Y212" i="13"/>
  <c r="AB212" i="13"/>
  <c r="A990" i="13"/>
  <c r="Q208" i="18"/>
  <c r="R208" i="18"/>
  <c r="X208" i="18"/>
  <c r="W208" i="18"/>
  <c r="U208" i="18"/>
  <c r="V208" i="18"/>
  <c r="H213" i="13"/>
  <c r="C213" i="13"/>
  <c r="B213" i="13"/>
  <c r="G213" i="13"/>
  <c r="I213" i="13"/>
  <c r="D213" i="13"/>
  <c r="A991" i="13"/>
  <c r="Z208" i="18"/>
  <c r="AC208" i="18"/>
  <c r="AA208" i="18"/>
  <c r="AD208" i="18"/>
  <c r="Y208" i="18"/>
  <c r="AB208" i="18"/>
  <c r="E213" i="13"/>
  <c r="J213" i="13"/>
  <c r="L213" i="13"/>
  <c r="T213" i="13"/>
  <c r="S213" i="13"/>
  <c r="AE212" i="13"/>
  <c r="F213" i="13"/>
  <c r="A992" i="13"/>
  <c r="N213" i="13"/>
  <c r="G209" i="18"/>
  <c r="B209" i="18"/>
  <c r="I209" i="18"/>
  <c r="D209" i="18"/>
  <c r="H209" i="18"/>
  <c r="C209" i="18"/>
  <c r="M213" i="13"/>
  <c r="P213" i="13"/>
  <c r="K213" i="13"/>
  <c r="O213" i="13"/>
  <c r="A993" i="13"/>
  <c r="F209" i="18"/>
  <c r="T209" i="18"/>
  <c r="S209" i="18"/>
  <c r="AE208" i="18"/>
  <c r="E209" i="18"/>
  <c r="J209" i="18"/>
  <c r="N209" i="18"/>
  <c r="W213" i="13"/>
  <c r="U213" i="13"/>
  <c r="V213" i="13"/>
  <c r="X213" i="13"/>
  <c r="Q213" i="13"/>
  <c r="R213" i="13"/>
  <c r="A994" i="13"/>
  <c r="L209" i="18"/>
  <c r="O209" i="18"/>
  <c r="K209" i="18"/>
  <c r="Z213" i="13"/>
  <c r="AC213" i="13"/>
  <c r="AA213" i="13"/>
  <c r="AD213" i="13"/>
  <c r="Y213" i="13"/>
  <c r="AB213" i="13"/>
  <c r="A995" i="13"/>
  <c r="P209" i="18"/>
  <c r="M209" i="18"/>
  <c r="D214" i="13"/>
  <c r="I214" i="13"/>
  <c r="H214" i="13"/>
  <c r="C214" i="13"/>
  <c r="G214" i="13"/>
  <c r="B214" i="13"/>
  <c r="A996" i="13"/>
  <c r="X209" i="18"/>
  <c r="Q209" i="18"/>
  <c r="R209" i="18"/>
  <c r="U209" i="18"/>
  <c r="W209" i="18"/>
  <c r="V209" i="18"/>
  <c r="F214" i="13"/>
  <c r="E214" i="13"/>
  <c r="AE213" i="13"/>
  <c r="T214" i="13"/>
  <c r="S214" i="13"/>
  <c r="J214" i="13"/>
  <c r="L214" i="13"/>
  <c r="A997" i="13"/>
  <c r="N214" i="13"/>
  <c r="P214" i="13"/>
  <c r="Z209" i="18"/>
  <c r="AC209" i="18"/>
  <c r="Y209" i="18"/>
  <c r="AB209" i="18"/>
  <c r="AA209" i="18"/>
  <c r="AD209" i="18"/>
  <c r="M214" i="13"/>
  <c r="K214" i="13"/>
  <c r="O214" i="13"/>
  <c r="A998" i="13"/>
  <c r="I210" i="18"/>
  <c r="D210" i="18"/>
  <c r="G210" i="18"/>
  <c r="B210" i="18"/>
  <c r="C210" i="18"/>
  <c r="H210" i="18"/>
  <c r="V214" i="13"/>
  <c r="U214" i="13"/>
  <c r="W214" i="13"/>
  <c r="Q214" i="13"/>
  <c r="R214" i="13"/>
  <c r="X214" i="13"/>
  <c r="A999" i="13"/>
  <c r="J210" i="18"/>
  <c r="O210" i="18"/>
  <c r="F210" i="18"/>
  <c r="E210" i="18"/>
  <c r="S210" i="18"/>
  <c r="T210" i="18"/>
  <c r="AE209" i="18"/>
  <c r="Z214" i="13"/>
  <c r="AC214" i="13"/>
  <c r="AA214" i="13"/>
  <c r="AD214" i="13"/>
  <c r="Y214" i="13"/>
  <c r="AB214" i="13"/>
  <c r="A1000" i="13"/>
  <c r="K210" i="18"/>
  <c r="L210" i="18"/>
  <c r="N210" i="18"/>
  <c r="G215" i="13"/>
  <c r="B215" i="13"/>
  <c r="I215" i="13"/>
  <c r="D215" i="13"/>
  <c r="C215" i="13"/>
  <c r="H215" i="13"/>
  <c r="A1001" i="13"/>
  <c r="P210" i="18"/>
  <c r="W210" i="18"/>
  <c r="M210" i="18"/>
  <c r="X210" i="18"/>
  <c r="E215" i="13"/>
  <c r="F215" i="13"/>
  <c r="AE214" i="13"/>
  <c r="S215" i="13"/>
  <c r="T215" i="13"/>
  <c r="J215" i="13"/>
  <c r="L215" i="13"/>
  <c r="A1002" i="13"/>
  <c r="Q210" i="18"/>
  <c r="R210" i="18"/>
  <c r="Y210" i="18"/>
  <c r="V210" i="18"/>
  <c r="U210" i="18"/>
  <c r="N215" i="13"/>
  <c r="P215" i="13"/>
  <c r="M215" i="13"/>
  <c r="K215" i="13"/>
  <c r="O215" i="13"/>
  <c r="A1003" i="13"/>
  <c r="Z210" i="18"/>
  <c r="AC210" i="18"/>
  <c r="C211" i="18"/>
  <c r="AA210" i="18"/>
  <c r="AD210" i="18"/>
  <c r="D211" i="18"/>
  <c r="AB210" i="18"/>
  <c r="B211" i="18"/>
  <c r="V215" i="13"/>
  <c r="W215" i="13"/>
  <c r="U215" i="13"/>
  <c r="X215" i="13"/>
  <c r="Q215" i="13"/>
  <c r="R215" i="13"/>
  <c r="A1004" i="13"/>
  <c r="G211" i="18"/>
  <c r="I211" i="18"/>
  <c r="H211" i="18"/>
  <c r="S211" i="18"/>
  <c r="T211" i="18"/>
  <c r="AE210" i="18"/>
  <c r="F211" i="18"/>
  <c r="E211" i="18"/>
  <c r="Y215" i="13"/>
  <c r="AB215" i="13"/>
  <c r="AA215" i="13"/>
  <c r="AD215" i="13"/>
  <c r="Z215" i="13"/>
  <c r="AC215" i="13"/>
  <c r="A1005" i="13"/>
  <c r="J211" i="18"/>
  <c r="N211" i="18"/>
  <c r="L211" i="18"/>
  <c r="M211" i="18"/>
  <c r="G216" i="13"/>
  <c r="B216" i="13"/>
  <c r="C216" i="13"/>
  <c r="H216" i="13"/>
  <c r="I216" i="13"/>
  <c r="D216" i="13"/>
  <c r="A1006" i="13"/>
  <c r="K211" i="18"/>
  <c r="O211" i="18"/>
  <c r="P211" i="18"/>
  <c r="V211" i="18"/>
  <c r="X211" i="18"/>
  <c r="Q211" i="18"/>
  <c r="R211" i="18"/>
  <c r="J216" i="13"/>
  <c r="O216" i="13"/>
  <c r="F216" i="13"/>
  <c r="T216" i="13"/>
  <c r="S216" i="13"/>
  <c r="AE215" i="13"/>
  <c r="E216" i="13"/>
  <c r="A1007" i="13"/>
  <c r="W211" i="18"/>
  <c r="U211" i="18"/>
  <c r="N216" i="13"/>
  <c r="L216" i="13"/>
  <c r="M216" i="13"/>
  <c r="Z211" i="18"/>
  <c r="AC211" i="18"/>
  <c r="Y211" i="18"/>
  <c r="AB211" i="18"/>
  <c r="AA211" i="18"/>
  <c r="AD211" i="18"/>
  <c r="K216" i="13"/>
  <c r="A1008" i="13"/>
  <c r="P216" i="13"/>
  <c r="W216" i="13"/>
  <c r="I212" i="18"/>
  <c r="D212" i="18"/>
  <c r="H212" i="18"/>
  <c r="C212" i="18"/>
  <c r="B212" i="18"/>
  <c r="G212" i="18"/>
  <c r="X216" i="13"/>
  <c r="Q216" i="13"/>
  <c r="R216" i="13"/>
  <c r="A1009" i="13"/>
  <c r="V216" i="13"/>
  <c r="U216" i="13"/>
  <c r="F212" i="18"/>
  <c r="J212" i="18"/>
  <c r="N212" i="18"/>
  <c r="T212" i="18"/>
  <c r="S212" i="18"/>
  <c r="AE211" i="18"/>
  <c r="E212" i="18"/>
  <c r="Z216" i="13"/>
  <c r="AC216" i="13"/>
  <c r="AA216" i="13"/>
  <c r="AD216" i="13"/>
  <c r="Y216" i="13"/>
  <c r="A1010" i="13"/>
  <c r="AB216" i="13"/>
  <c r="L212" i="18"/>
  <c r="O212" i="18"/>
  <c r="K212" i="18"/>
  <c r="D217" i="13"/>
  <c r="I217" i="13"/>
  <c r="C217" i="13"/>
  <c r="H217" i="13"/>
  <c r="G217" i="13"/>
  <c r="B217" i="13"/>
  <c r="A1011" i="13"/>
  <c r="M212" i="18"/>
  <c r="P212" i="18"/>
  <c r="F217" i="13"/>
  <c r="E217" i="13"/>
  <c r="J217" i="13"/>
  <c r="L217" i="13"/>
  <c r="AE216" i="13"/>
  <c r="S217" i="13"/>
  <c r="T217" i="13"/>
  <c r="N217" i="13"/>
  <c r="A1012" i="13"/>
  <c r="V212" i="18"/>
  <c r="U212" i="18"/>
  <c r="W212" i="18"/>
  <c r="X212" i="18"/>
  <c r="Q212" i="18"/>
  <c r="R212" i="18"/>
  <c r="P217" i="13"/>
  <c r="M217" i="13"/>
  <c r="O217" i="13"/>
  <c r="K217" i="13"/>
  <c r="A1013" i="13"/>
  <c r="AA212" i="18"/>
  <c r="AD212" i="18"/>
  <c r="Z212" i="18"/>
  <c r="AC212" i="18"/>
  <c r="Y212" i="18"/>
  <c r="AB212" i="18"/>
  <c r="Q217" i="13"/>
  <c r="R217" i="13"/>
  <c r="X217" i="13"/>
  <c r="V217" i="13"/>
  <c r="W217" i="13"/>
  <c r="U217" i="13"/>
  <c r="A1014" i="13"/>
  <c r="G213" i="18"/>
  <c r="B213" i="18"/>
  <c r="C213" i="18"/>
  <c r="H213" i="18"/>
  <c r="D213" i="18"/>
  <c r="I213" i="18"/>
  <c r="Z217" i="13"/>
  <c r="AC217" i="13"/>
  <c r="AA217" i="13"/>
  <c r="AD217" i="13"/>
  <c r="Y217" i="13"/>
  <c r="AB217" i="13"/>
  <c r="A1015" i="13"/>
  <c r="F213" i="18"/>
  <c r="E213" i="18"/>
  <c r="T213" i="18"/>
  <c r="S213" i="18"/>
  <c r="AE212" i="18"/>
  <c r="J213" i="18"/>
  <c r="N213" i="18"/>
  <c r="I218" i="13"/>
  <c r="D218" i="13"/>
  <c r="G218" i="13"/>
  <c r="B218" i="13"/>
  <c r="H218" i="13"/>
  <c r="C218" i="13"/>
  <c r="A1016" i="13"/>
  <c r="L213" i="18"/>
  <c r="M213" i="18"/>
  <c r="O213" i="18"/>
  <c r="K213" i="18"/>
  <c r="J218" i="13"/>
  <c r="N218" i="13"/>
  <c r="L218" i="13"/>
  <c r="AE217" i="13"/>
  <c r="S218" i="13"/>
  <c r="T218" i="13"/>
  <c r="F218" i="13"/>
  <c r="E218" i="13"/>
  <c r="A1017" i="13"/>
  <c r="P213" i="18"/>
  <c r="U213" i="18"/>
  <c r="W213" i="18"/>
  <c r="V213" i="18"/>
  <c r="Q213" i="18"/>
  <c r="R213" i="18"/>
  <c r="X213" i="18"/>
  <c r="M218" i="13"/>
  <c r="P218" i="13"/>
  <c r="O218" i="13"/>
  <c r="K218" i="13"/>
  <c r="A1018" i="13"/>
  <c r="Z213" i="18"/>
  <c r="AC213" i="18"/>
  <c r="Y213" i="18"/>
  <c r="AB213" i="18"/>
  <c r="AA213" i="18"/>
  <c r="AD213" i="18"/>
  <c r="U218" i="13"/>
  <c r="W218" i="13"/>
  <c r="V218" i="13"/>
  <c r="Q218" i="13"/>
  <c r="R218" i="13"/>
  <c r="X218" i="13"/>
  <c r="A1019" i="13"/>
  <c r="H214" i="18"/>
  <c r="C214" i="18"/>
  <c r="I214" i="18"/>
  <c r="D214" i="18"/>
  <c r="B214" i="18"/>
  <c r="G214" i="18"/>
  <c r="Z218" i="13"/>
  <c r="AC218" i="13"/>
  <c r="Y218" i="13"/>
  <c r="AB218" i="13"/>
  <c r="AA218" i="13"/>
  <c r="AD218" i="13"/>
  <c r="A1020" i="13"/>
  <c r="AE213" i="18"/>
  <c r="T214" i="18"/>
  <c r="S214" i="18"/>
  <c r="J214" i="18"/>
  <c r="N214" i="18"/>
  <c r="F214" i="18"/>
  <c r="E214" i="18"/>
  <c r="D219" i="13"/>
  <c r="I219" i="13"/>
  <c r="C219" i="13"/>
  <c r="H219" i="13"/>
  <c r="G219" i="13"/>
  <c r="B219" i="13"/>
  <c r="A1021" i="13"/>
  <c r="L214" i="18"/>
  <c r="O214" i="18"/>
  <c r="K214" i="18"/>
  <c r="F219" i="13"/>
  <c r="E219" i="13"/>
  <c r="J219" i="13"/>
  <c r="L219" i="13"/>
  <c r="T219" i="13"/>
  <c r="S219" i="13"/>
  <c r="AE218" i="13"/>
  <c r="A1022" i="13"/>
  <c r="N219" i="13"/>
  <c r="P219" i="13"/>
  <c r="M214" i="18"/>
  <c r="P214" i="18"/>
  <c r="M219" i="13"/>
  <c r="K219" i="13"/>
  <c r="O219" i="13"/>
  <c r="A1023" i="13"/>
  <c r="Q214" i="18"/>
  <c r="R214" i="18"/>
  <c r="X214" i="18"/>
  <c r="U214" i="18"/>
  <c r="W214" i="18"/>
  <c r="V214" i="18"/>
  <c r="X219" i="13"/>
  <c r="Q219" i="13"/>
  <c r="R219" i="13"/>
  <c r="U219" i="13"/>
  <c r="W219" i="13"/>
  <c r="V219" i="13"/>
  <c r="A1024" i="13"/>
  <c r="Z214" i="18"/>
  <c r="AC214" i="18"/>
  <c r="Y214" i="18"/>
  <c r="AB214" i="18"/>
  <c r="AA214" i="18"/>
  <c r="AD214" i="18"/>
  <c r="AA219" i="13"/>
  <c r="AD219" i="13"/>
  <c r="Z219" i="13"/>
  <c r="AC219" i="13"/>
  <c r="Y219" i="13"/>
  <c r="AB219" i="13"/>
  <c r="A1025" i="13"/>
  <c r="D215" i="18"/>
  <c r="I215" i="18"/>
  <c r="H215" i="18"/>
  <c r="C215" i="18"/>
  <c r="G215" i="18"/>
  <c r="B215" i="18"/>
  <c r="G220" i="13"/>
  <c r="B220" i="13"/>
  <c r="C220" i="13"/>
  <c r="H220" i="13"/>
  <c r="I220" i="13"/>
  <c r="D220" i="13"/>
  <c r="A1026" i="13"/>
  <c r="F215" i="18"/>
  <c r="E215" i="18"/>
  <c r="J215" i="18"/>
  <c r="N215" i="18"/>
  <c r="S215" i="18"/>
  <c r="T215" i="18"/>
  <c r="AE214" i="18"/>
  <c r="E220" i="13"/>
  <c r="J220" i="13"/>
  <c r="L220" i="13"/>
  <c r="F220" i="13"/>
  <c r="N220" i="13"/>
  <c r="AE219" i="13"/>
  <c r="S220" i="13"/>
  <c r="T220" i="13"/>
  <c r="A1027" i="13"/>
  <c r="L215" i="18"/>
  <c r="P215" i="18"/>
  <c r="O215" i="18"/>
  <c r="K215" i="18"/>
  <c r="M220" i="13"/>
  <c r="P220" i="13"/>
  <c r="O220" i="13"/>
  <c r="K220" i="13"/>
  <c r="A1028" i="13"/>
  <c r="M215" i="18"/>
  <c r="X215" i="18"/>
  <c r="V215" i="18"/>
  <c r="W215" i="18"/>
  <c r="U215" i="18"/>
  <c r="Q215" i="18"/>
  <c r="R215" i="18"/>
  <c r="V220" i="13"/>
  <c r="W220" i="13"/>
  <c r="U220" i="13"/>
  <c r="X220" i="13"/>
  <c r="Q220" i="13"/>
  <c r="R220" i="13"/>
  <c r="A1029" i="13"/>
  <c r="AA215" i="18"/>
  <c r="AD215" i="18"/>
  <c r="Z215" i="18"/>
  <c r="AC215" i="18"/>
  <c r="Y215" i="18"/>
  <c r="AB215" i="18"/>
  <c r="AA220" i="13"/>
  <c r="AD220" i="13"/>
  <c r="Y220" i="13"/>
  <c r="AB220" i="13"/>
  <c r="Z220" i="13"/>
  <c r="AC220" i="13"/>
  <c r="A1030" i="13"/>
  <c r="C216" i="18"/>
  <c r="H216" i="18"/>
  <c r="B216" i="18"/>
  <c r="G216" i="18"/>
  <c r="D216" i="18"/>
  <c r="I216" i="18"/>
  <c r="D221" i="13"/>
  <c r="I221" i="13"/>
  <c r="G221" i="13"/>
  <c r="B221" i="13"/>
  <c r="H221" i="13"/>
  <c r="C221" i="13"/>
  <c r="A1031" i="13"/>
  <c r="E216" i="18"/>
  <c r="J216" i="18"/>
  <c r="N216" i="18"/>
  <c r="T216" i="18"/>
  <c r="S216" i="18"/>
  <c r="AE215" i="18"/>
  <c r="F216" i="18"/>
  <c r="J221" i="13"/>
  <c r="K221" i="13"/>
  <c r="F221" i="13"/>
  <c r="E221" i="13"/>
  <c r="AE220" i="13"/>
  <c r="S221" i="13"/>
  <c r="T221" i="13"/>
  <c r="A1032" i="13"/>
  <c r="N221" i="13"/>
  <c r="L216" i="18"/>
  <c r="O216" i="18"/>
  <c r="K216" i="18"/>
  <c r="O221" i="13"/>
  <c r="L221" i="13"/>
  <c r="M221" i="13"/>
  <c r="X221" i="13"/>
  <c r="A1033" i="13"/>
  <c r="P216" i="18"/>
  <c r="M216" i="18"/>
  <c r="P221" i="13"/>
  <c r="U221" i="13"/>
  <c r="Q221" i="13"/>
  <c r="R221" i="13"/>
  <c r="A1034" i="13"/>
  <c r="Q216" i="18"/>
  <c r="R216" i="18"/>
  <c r="X216" i="18"/>
  <c r="W216" i="18"/>
  <c r="U216" i="18"/>
  <c r="V216" i="18"/>
  <c r="W221" i="13"/>
  <c r="V221" i="13"/>
  <c r="Z221" i="13"/>
  <c r="Y221" i="13"/>
  <c r="AB221" i="13"/>
  <c r="AA221" i="13"/>
  <c r="A1035" i="13"/>
  <c r="AD221" i="13"/>
  <c r="AC221" i="13"/>
  <c r="H222" i="13"/>
  <c r="Z216" i="18"/>
  <c r="AC216" i="18"/>
  <c r="AA216" i="18"/>
  <c r="AD216" i="18"/>
  <c r="Y216" i="18"/>
  <c r="AB216" i="18"/>
  <c r="G222" i="13"/>
  <c r="B222" i="13"/>
  <c r="D222" i="13"/>
  <c r="I222" i="13"/>
  <c r="A1036" i="13"/>
  <c r="C222" i="13"/>
  <c r="D217" i="18"/>
  <c r="I217" i="18"/>
  <c r="G217" i="18"/>
  <c r="B217" i="18"/>
  <c r="H217" i="18"/>
  <c r="C217" i="18"/>
  <c r="F222" i="13"/>
  <c r="E222" i="13"/>
  <c r="J222" i="13"/>
  <c r="O222" i="13"/>
  <c r="AE221" i="13"/>
  <c r="T222" i="13"/>
  <c r="S222" i="13"/>
  <c r="A1037" i="13"/>
  <c r="N222" i="13"/>
  <c r="F217" i="18"/>
  <c r="E217" i="18"/>
  <c r="J217" i="18"/>
  <c r="N217" i="18"/>
  <c r="S217" i="18"/>
  <c r="T217" i="18"/>
  <c r="AE216" i="18"/>
  <c r="K222" i="13"/>
  <c r="L222" i="13"/>
  <c r="M222" i="13"/>
  <c r="Q222" i="13"/>
  <c r="R222" i="13"/>
  <c r="A1038" i="13"/>
  <c r="L217" i="18"/>
  <c r="K217" i="18"/>
  <c r="O217" i="18"/>
  <c r="X222" i="13"/>
  <c r="AA222" i="13"/>
  <c r="P222" i="13"/>
  <c r="A1039" i="13"/>
  <c r="Y222" i="13"/>
  <c r="Z222" i="13"/>
  <c r="P217" i="18"/>
  <c r="M217" i="18"/>
  <c r="U222" i="13"/>
  <c r="AB222" i="13"/>
  <c r="V222" i="13"/>
  <c r="W222" i="13"/>
  <c r="AD222" i="13"/>
  <c r="A1040" i="13"/>
  <c r="AC222" i="13"/>
  <c r="H223" i="13"/>
  <c r="Q217" i="18"/>
  <c r="R217" i="18"/>
  <c r="X217" i="18"/>
  <c r="V217" i="18"/>
  <c r="U217" i="18"/>
  <c r="W217" i="18"/>
  <c r="I223" i="13"/>
  <c r="D223" i="13"/>
  <c r="AE222" i="13"/>
  <c r="G223" i="13"/>
  <c r="B223" i="13"/>
  <c r="A1041" i="13"/>
  <c r="C223" i="13"/>
  <c r="E223" i="13"/>
  <c r="Z217" i="18"/>
  <c r="AC217" i="18"/>
  <c r="AA217" i="18"/>
  <c r="AD217" i="18"/>
  <c r="Y217" i="18"/>
  <c r="AB217" i="18"/>
  <c r="J223" i="13"/>
  <c r="O223" i="13"/>
  <c r="T223" i="13"/>
  <c r="S223" i="13"/>
  <c r="A1042" i="13"/>
  <c r="N223" i="13"/>
  <c r="F223" i="13"/>
  <c r="K223" i="13"/>
  <c r="L223" i="13"/>
  <c r="M223" i="13"/>
  <c r="C218" i="18"/>
  <c r="H218" i="18"/>
  <c r="I218" i="18"/>
  <c r="D218" i="18"/>
  <c r="B218" i="18"/>
  <c r="G218" i="18"/>
  <c r="A1043" i="13"/>
  <c r="Q223" i="13"/>
  <c r="R223" i="13"/>
  <c r="X223" i="13"/>
  <c r="P223" i="13"/>
  <c r="V223" i="13"/>
  <c r="J218" i="18"/>
  <c r="N218" i="18"/>
  <c r="E218" i="18"/>
  <c r="S218" i="18"/>
  <c r="T218" i="18"/>
  <c r="AE217" i="18"/>
  <c r="F218" i="18"/>
  <c r="AA223" i="13"/>
  <c r="A1044" i="13"/>
  <c r="L218" i="18"/>
  <c r="P218" i="18"/>
  <c r="Z223" i="13"/>
  <c r="Y223" i="13"/>
  <c r="AC223" i="13"/>
  <c r="H224" i="13"/>
  <c r="U223" i="13"/>
  <c r="W223" i="13"/>
  <c r="AD223" i="13"/>
  <c r="M218" i="18"/>
  <c r="O218" i="18"/>
  <c r="K218" i="18"/>
  <c r="A1045" i="13"/>
  <c r="C224" i="13"/>
  <c r="AB223" i="13"/>
  <c r="B224" i="13"/>
  <c r="I224" i="13"/>
  <c r="D224" i="13"/>
  <c r="T224" i="13"/>
  <c r="W218" i="18"/>
  <c r="V218" i="18"/>
  <c r="U218" i="18"/>
  <c r="X218" i="18"/>
  <c r="Q218" i="18"/>
  <c r="R218" i="18"/>
  <c r="A1046" i="13"/>
  <c r="F224" i="13"/>
  <c r="G224" i="13"/>
  <c r="J224" i="13"/>
  <c r="L224" i="13"/>
  <c r="AE223" i="13"/>
  <c r="S224" i="13"/>
  <c r="E224" i="13"/>
  <c r="Z218" i="18"/>
  <c r="AC218" i="18"/>
  <c r="Y218" i="18"/>
  <c r="AB218" i="18"/>
  <c r="AA218" i="18"/>
  <c r="AD218" i="18"/>
  <c r="A1047" i="13"/>
  <c r="N224" i="13"/>
  <c r="P224" i="13"/>
  <c r="V224" i="13"/>
  <c r="K224" i="13"/>
  <c r="O224" i="13"/>
  <c r="I219" i="18"/>
  <c r="D219" i="18"/>
  <c r="G219" i="18"/>
  <c r="B219" i="18"/>
  <c r="H219" i="18"/>
  <c r="C219" i="18"/>
  <c r="M224" i="13"/>
  <c r="A1048" i="13"/>
  <c r="U224" i="13"/>
  <c r="W224" i="13"/>
  <c r="E219" i="18"/>
  <c r="J219" i="18"/>
  <c r="N219" i="18"/>
  <c r="F219" i="18"/>
  <c r="T219" i="18"/>
  <c r="S219" i="18"/>
  <c r="AE218" i="18"/>
  <c r="Q224" i="13"/>
  <c r="R224" i="13"/>
  <c r="X224" i="13"/>
  <c r="A1049" i="13"/>
  <c r="AA224" i="13"/>
  <c r="AD224" i="13"/>
  <c r="D225" i="13"/>
  <c r="L219" i="18"/>
  <c r="K219" i="18"/>
  <c r="O219" i="18"/>
  <c r="Z224" i="13"/>
  <c r="AC224" i="13"/>
  <c r="H225" i="13"/>
  <c r="Y224" i="13"/>
  <c r="AB224" i="13"/>
  <c r="G225" i="13"/>
  <c r="A1050" i="13"/>
  <c r="I225" i="13"/>
  <c r="J225" i="13"/>
  <c r="N225" i="13"/>
  <c r="M219" i="18"/>
  <c r="P219" i="18"/>
  <c r="C225" i="13"/>
  <c r="B225" i="13"/>
  <c r="S225" i="13"/>
  <c r="T225" i="13"/>
  <c r="AE224" i="13"/>
  <c r="A1051" i="13"/>
  <c r="V219" i="18"/>
  <c r="U219" i="18"/>
  <c r="W219" i="18"/>
  <c r="Q219" i="18"/>
  <c r="R219" i="18"/>
  <c r="X219" i="18"/>
  <c r="E225" i="13"/>
  <c r="F225" i="13"/>
  <c r="O225" i="13"/>
  <c r="K225" i="13"/>
  <c r="L225" i="13"/>
  <c r="M225" i="13"/>
  <c r="A1052" i="13"/>
  <c r="Z219" i="18"/>
  <c r="AC219" i="18"/>
  <c r="Y219" i="18"/>
  <c r="AB219" i="18"/>
  <c r="AA219" i="18"/>
  <c r="AD219" i="18"/>
  <c r="Q225" i="13"/>
  <c r="R225" i="13"/>
  <c r="X225" i="13"/>
  <c r="P225" i="13"/>
  <c r="A1053" i="13"/>
  <c r="I220" i="18"/>
  <c r="D220" i="18"/>
  <c r="B220" i="18"/>
  <c r="G220" i="18"/>
  <c r="C220" i="18"/>
  <c r="H220" i="18"/>
  <c r="Z225" i="13"/>
  <c r="Y225" i="13"/>
  <c r="AA225" i="13"/>
  <c r="W225" i="13"/>
  <c r="V225" i="13"/>
  <c r="U225" i="13"/>
  <c r="A1054" i="13"/>
  <c r="F220" i="18"/>
  <c r="J220" i="18"/>
  <c r="L220" i="18"/>
  <c r="E220" i="18"/>
  <c r="T220" i="18"/>
  <c r="S220" i="18"/>
  <c r="AE219" i="18"/>
  <c r="AC225" i="13"/>
  <c r="C226" i="13"/>
  <c r="AD225" i="13"/>
  <c r="I226" i="13"/>
  <c r="AB225" i="13"/>
  <c r="G226" i="13"/>
  <c r="A1055" i="13"/>
  <c r="N220" i="18"/>
  <c r="K220" i="18"/>
  <c r="O220" i="18"/>
  <c r="M220" i="18"/>
  <c r="P220" i="18"/>
  <c r="B226" i="13"/>
  <c r="F226" i="13"/>
  <c r="H226" i="13"/>
  <c r="J226" i="13"/>
  <c r="K226" i="13"/>
  <c r="D226" i="13"/>
  <c r="S226" i="13"/>
  <c r="A1056" i="13"/>
  <c r="U220" i="18"/>
  <c r="V220" i="18"/>
  <c r="W220" i="18"/>
  <c r="X220" i="18"/>
  <c r="Q220" i="18"/>
  <c r="R220" i="18"/>
  <c r="E226" i="13"/>
  <c r="N226" i="13"/>
  <c r="T226" i="13"/>
  <c r="AE225" i="13"/>
  <c r="O226" i="13"/>
  <c r="L226" i="13"/>
  <c r="A1057" i="13"/>
  <c r="AA220" i="18"/>
  <c r="AD220" i="18"/>
  <c r="Y220" i="18"/>
  <c r="AB220" i="18"/>
  <c r="Z220" i="18"/>
  <c r="AC220" i="18"/>
  <c r="P226" i="13"/>
  <c r="M226" i="13"/>
  <c r="A1058" i="13"/>
  <c r="G221" i="18"/>
  <c r="B221" i="18"/>
  <c r="H221" i="18"/>
  <c r="C221" i="18"/>
  <c r="I221" i="18"/>
  <c r="D221" i="18"/>
  <c r="Q226" i="13"/>
  <c r="R226" i="13"/>
  <c r="X226" i="13"/>
  <c r="W226" i="13"/>
  <c r="U226" i="13"/>
  <c r="V226" i="13"/>
  <c r="A1059" i="13"/>
  <c r="F221" i="18"/>
  <c r="E221" i="18"/>
  <c r="T221" i="18"/>
  <c r="S221" i="18"/>
  <c r="AE220" i="18"/>
  <c r="J221" i="18"/>
  <c r="N221" i="18"/>
  <c r="Z226" i="13"/>
  <c r="AC226" i="13"/>
  <c r="Y226" i="13"/>
  <c r="AB226" i="13"/>
  <c r="AA226" i="13"/>
  <c r="AD226" i="13"/>
  <c r="A1060" i="13"/>
  <c r="O221" i="18"/>
  <c r="K221" i="18"/>
  <c r="L221" i="18"/>
  <c r="G227" i="13"/>
  <c r="B227" i="13"/>
  <c r="I227" i="13"/>
  <c r="D227" i="13"/>
  <c r="H227" i="13"/>
  <c r="C227" i="13"/>
  <c r="A1061" i="13"/>
  <c r="P221" i="18"/>
  <c r="M221" i="18"/>
  <c r="F227" i="13"/>
  <c r="J227" i="13"/>
  <c r="O227" i="13"/>
  <c r="T227" i="13"/>
  <c r="AE226" i="13"/>
  <c r="S227" i="13"/>
  <c r="E227" i="13"/>
  <c r="A1062" i="13"/>
  <c r="N227" i="13"/>
  <c r="L227" i="13"/>
  <c r="P227" i="13"/>
  <c r="U221" i="18"/>
  <c r="W221" i="18"/>
  <c r="V221" i="18"/>
  <c r="Q221" i="18"/>
  <c r="R221" i="18"/>
  <c r="X221" i="18"/>
  <c r="K227" i="13"/>
  <c r="A1063" i="13"/>
  <c r="M227" i="13"/>
  <c r="X227" i="13"/>
  <c r="Y221" i="18"/>
  <c r="AB221" i="18"/>
  <c r="Z221" i="18"/>
  <c r="AC221" i="18"/>
  <c r="AA221" i="18"/>
  <c r="AD221" i="18"/>
  <c r="U227" i="13"/>
  <c r="V227" i="13"/>
  <c r="W227" i="13"/>
  <c r="A1064" i="13"/>
  <c r="Q227" i="13"/>
  <c r="R227" i="13"/>
  <c r="Z227" i="13"/>
  <c r="AC227" i="13"/>
  <c r="C222" i="18"/>
  <c r="H222" i="18"/>
  <c r="I222" i="18"/>
  <c r="D222" i="18"/>
  <c r="B222" i="18"/>
  <c r="G222" i="18"/>
  <c r="A1065" i="13"/>
  <c r="Y227" i="13"/>
  <c r="AB227" i="13"/>
  <c r="G228" i="13"/>
  <c r="AA227" i="13"/>
  <c r="AD227" i="13"/>
  <c r="I228" i="13"/>
  <c r="T222" i="18"/>
  <c r="S222" i="18"/>
  <c r="AE221" i="18"/>
  <c r="J222" i="18"/>
  <c r="N222" i="18"/>
  <c r="E222" i="18"/>
  <c r="F222" i="18"/>
  <c r="C228" i="13"/>
  <c r="H228" i="13"/>
  <c r="A1066" i="13"/>
  <c r="B228" i="13"/>
  <c r="E228" i="13"/>
  <c r="D228" i="13"/>
  <c r="AE227" i="13"/>
  <c r="L222" i="18"/>
  <c r="K222" i="18"/>
  <c r="O222" i="18"/>
  <c r="J228" i="13"/>
  <c r="L228" i="13"/>
  <c r="A1067" i="13"/>
  <c r="S228" i="13"/>
  <c r="T228" i="13"/>
  <c r="N228" i="13"/>
  <c r="P228" i="13"/>
  <c r="F228" i="13"/>
  <c r="P222" i="18"/>
  <c r="M222" i="18"/>
  <c r="O228" i="13"/>
  <c r="K228" i="13"/>
  <c r="M228" i="13"/>
  <c r="A1068" i="13"/>
  <c r="Q222" i="18"/>
  <c r="R222" i="18"/>
  <c r="X222" i="18"/>
  <c r="V222" i="18"/>
  <c r="U222" i="18"/>
  <c r="W222" i="18"/>
  <c r="Q228" i="13"/>
  <c r="R228" i="13"/>
  <c r="X228" i="13"/>
  <c r="V228" i="13"/>
  <c r="U228" i="13"/>
  <c r="W228" i="13"/>
  <c r="A1069" i="13"/>
  <c r="Z222" i="18"/>
  <c r="AC222" i="18"/>
  <c r="Y222" i="18"/>
  <c r="AB222" i="18"/>
  <c r="AA222" i="18"/>
  <c r="AD222" i="18"/>
  <c r="Y228" i="13"/>
  <c r="AB228" i="13"/>
  <c r="Z228" i="13"/>
  <c r="AC228" i="13"/>
  <c r="AA228" i="13"/>
  <c r="AD228" i="13"/>
  <c r="A1070" i="13"/>
  <c r="I223" i="18"/>
  <c r="D223" i="18"/>
  <c r="H223" i="18"/>
  <c r="C223" i="18"/>
  <c r="B223" i="18"/>
  <c r="G223" i="18"/>
  <c r="I229" i="13"/>
  <c r="D229" i="13"/>
  <c r="H229" i="13"/>
  <c r="C229" i="13"/>
  <c r="G229" i="13"/>
  <c r="B229" i="13"/>
  <c r="A1071" i="13"/>
  <c r="E223" i="18"/>
  <c r="F223" i="18"/>
  <c r="J223" i="18"/>
  <c r="L223" i="18"/>
  <c r="T223" i="18"/>
  <c r="S223" i="18"/>
  <c r="AE222" i="18"/>
  <c r="T229" i="13"/>
  <c r="AE228" i="13"/>
  <c r="S229" i="13"/>
  <c r="E229" i="13"/>
  <c r="J229" i="13"/>
  <c r="N229" i="13"/>
  <c r="F229" i="13"/>
  <c r="A1072" i="13"/>
  <c r="N223" i="18"/>
  <c r="P223" i="18"/>
  <c r="M223" i="18"/>
  <c r="O223" i="18"/>
  <c r="K223" i="18"/>
  <c r="O229" i="13"/>
  <c r="K229" i="13"/>
  <c r="L229" i="13"/>
  <c r="P229" i="13"/>
  <c r="A1073" i="13"/>
  <c r="W223" i="18"/>
  <c r="V223" i="18"/>
  <c r="U223" i="18"/>
  <c r="Q223" i="18"/>
  <c r="R223" i="18"/>
  <c r="X223" i="18"/>
  <c r="W229" i="13"/>
  <c r="V229" i="13"/>
  <c r="U229" i="13"/>
  <c r="M229" i="13"/>
  <c r="A1074" i="13"/>
  <c r="Z223" i="18"/>
  <c r="AC223" i="18"/>
  <c r="Y223" i="18"/>
  <c r="AB223" i="18"/>
  <c r="AA223" i="18"/>
  <c r="AD223" i="18"/>
  <c r="Q229" i="13"/>
  <c r="R229" i="13"/>
  <c r="X229" i="13"/>
  <c r="A1075" i="13"/>
  <c r="D224" i="18"/>
  <c r="I224" i="18"/>
  <c r="H224" i="18"/>
  <c r="C224" i="18"/>
  <c r="B224" i="18"/>
  <c r="G224" i="18"/>
  <c r="AA229" i="13"/>
  <c r="AD229" i="13"/>
  <c r="I230" i="13"/>
  <c r="Y229" i="13"/>
  <c r="AB229" i="13"/>
  <c r="G230" i="13"/>
  <c r="Z229" i="13"/>
  <c r="AC229" i="13"/>
  <c r="C230" i="13"/>
  <c r="A1076" i="13"/>
  <c r="F224" i="18"/>
  <c r="J224" i="18"/>
  <c r="N224" i="18"/>
  <c r="E224" i="18"/>
  <c r="T224" i="18"/>
  <c r="S224" i="18"/>
  <c r="AE223" i="18"/>
  <c r="D230" i="13"/>
  <c r="AE229" i="13"/>
  <c r="B230" i="13"/>
  <c r="E230" i="13"/>
  <c r="H230" i="13"/>
  <c r="J230" i="13"/>
  <c r="L230" i="13"/>
  <c r="M230" i="13"/>
  <c r="X230" i="13"/>
  <c r="A1077" i="13"/>
  <c r="S230" i="13"/>
  <c r="T230" i="13"/>
  <c r="L224" i="18"/>
  <c r="K224" i="18"/>
  <c r="O224" i="18"/>
  <c r="F230" i="13"/>
  <c r="N230" i="13"/>
  <c r="Q230" i="13"/>
  <c r="R230" i="13"/>
  <c r="O230" i="13"/>
  <c r="K230" i="13"/>
  <c r="A1078" i="13"/>
  <c r="P224" i="18"/>
  <c r="M224" i="18"/>
  <c r="P230" i="13"/>
  <c r="V230" i="13"/>
  <c r="Z230" i="13"/>
  <c r="AA230" i="13"/>
  <c r="Y230" i="13"/>
  <c r="A1079" i="13"/>
  <c r="Q224" i="18"/>
  <c r="R224" i="18"/>
  <c r="X224" i="18"/>
  <c r="W224" i="18"/>
  <c r="V224" i="18"/>
  <c r="U224" i="18"/>
  <c r="W230" i="13"/>
  <c r="AD230" i="13"/>
  <c r="D231" i="13"/>
  <c r="T231" i="13"/>
  <c r="AC230" i="13"/>
  <c r="H231" i="13"/>
  <c r="U230" i="13"/>
  <c r="AB230" i="13"/>
  <c r="B231" i="13"/>
  <c r="A1080" i="13"/>
  <c r="Z224" i="18"/>
  <c r="AC224" i="18"/>
  <c r="Y224" i="18"/>
  <c r="AB224" i="18"/>
  <c r="AA224" i="18"/>
  <c r="AD224" i="18"/>
  <c r="C231" i="13"/>
  <c r="F231" i="13"/>
  <c r="I231" i="13"/>
  <c r="G231" i="13"/>
  <c r="S231" i="13"/>
  <c r="AE230" i="13"/>
  <c r="A1081" i="13"/>
  <c r="B225" i="18"/>
  <c r="G225" i="18"/>
  <c r="C225" i="18"/>
  <c r="H225" i="18"/>
  <c r="D225" i="18"/>
  <c r="I225" i="18"/>
  <c r="E231" i="13"/>
  <c r="J231" i="13"/>
  <c r="K231" i="13"/>
  <c r="A1082" i="13"/>
  <c r="N231" i="13"/>
  <c r="J225" i="18"/>
  <c r="N225" i="18"/>
  <c r="T225" i="18"/>
  <c r="S225" i="18"/>
  <c r="AE224" i="18"/>
  <c r="F225" i="18"/>
  <c r="E225" i="18"/>
  <c r="L231" i="13"/>
  <c r="M231" i="13"/>
  <c r="O231" i="13"/>
  <c r="A1083" i="13"/>
  <c r="L225" i="18"/>
  <c r="O225" i="18"/>
  <c r="K225" i="18"/>
  <c r="Q231" i="13"/>
  <c r="R231" i="13"/>
  <c r="X231" i="13"/>
  <c r="P231" i="13"/>
  <c r="U231" i="13"/>
  <c r="A1084" i="13"/>
  <c r="M225" i="18"/>
  <c r="P225" i="18"/>
  <c r="Z231" i="13"/>
  <c r="AA231" i="13"/>
  <c r="Y231" i="13"/>
  <c r="AB231" i="13"/>
  <c r="V231" i="13"/>
  <c r="W231" i="13"/>
  <c r="A1085" i="13"/>
  <c r="W225" i="18"/>
  <c r="V225" i="18"/>
  <c r="U225" i="18"/>
  <c r="X225" i="18"/>
  <c r="Q225" i="18"/>
  <c r="R225" i="18"/>
  <c r="AC231" i="13"/>
  <c r="C232" i="13"/>
  <c r="AD231" i="13"/>
  <c r="I232" i="13"/>
  <c r="B232" i="13"/>
  <c r="G232" i="13"/>
  <c r="A1086" i="13"/>
  <c r="Z225" i="18"/>
  <c r="AC225" i="18"/>
  <c r="Y225" i="18"/>
  <c r="AB225" i="18"/>
  <c r="AA225" i="18"/>
  <c r="AD225" i="18"/>
  <c r="E232" i="13"/>
  <c r="H232" i="13"/>
  <c r="J232" i="13"/>
  <c r="O232" i="13"/>
  <c r="D232" i="13"/>
  <c r="S232" i="13"/>
  <c r="F232" i="13"/>
  <c r="A1087" i="13"/>
  <c r="D226" i="18"/>
  <c r="I226" i="18"/>
  <c r="G226" i="18"/>
  <c r="B226" i="18"/>
  <c r="H226" i="18"/>
  <c r="C226" i="18"/>
  <c r="T232" i="13"/>
  <c r="N232" i="13"/>
  <c r="AE231" i="13"/>
  <c r="L232" i="13"/>
  <c r="K232" i="13"/>
  <c r="A1088" i="13"/>
  <c r="E226" i="18"/>
  <c r="P232" i="13"/>
  <c r="U232" i="13"/>
  <c r="J226" i="18"/>
  <c r="F226" i="18"/>
  <c r="T226" i="18"/>
  <c r="S226" i="18"/>
  <c r="N226" i="18"/>
  <c r="AE225" i="18"/>
  <c r="M232" i="13"/>
  <c r="Q232" i="13"/>
  <c r="R232" i="13"/>
  <c r="A1089" i="13"/>
  <c r="V232" i="13"/>
  <c r="W232" i="13"/>
  <c r="L226" i="18"/>
  <c r="O226" i="18"/>
  <c r="K226" i="18"/>
  <c r="X232" i="13"/>
  <c r="Z232" i="13"/>
  <c r="A1090" i="13"/>
  <c r="AC232" i="13"/>
  <c r="H233" i="13"/>
  <c r="P226" i="18"/>
  <c r="M226" i="18"/>
  <c r="Y232" i="13"/>
  <c r="AB232" i="13"/>
  <c r="G233" i="13"/>
  <c r="AA232" i="13"/>
  <c r="AD232" i="13"/>
  <c r="D233" i="13"/>
  <c r="AE232" i="13"/>
  <c r="C233" i="13"/>
  <c r="A1091" i="13"/>
  <c r="Q226" i="18"/>
  <c r="R226" i="18"/>
  <c r="X226" i="18"/>
  <c r="V226" i="18"/>
  <c r="U226" i="18"/>
  <c r="W226" i="18"/>
  <c r="I233" i="13"/>
  <c r="J233" i="13"/>
  <c r="O233" i="13"/>
  <c r="B233" i="13"/>
  <c r="F233" i="13"/>
  <c r="S233" i="13"/>
  <c r="T233" i="13"/>
  <c r="A1092" i="13"/>
  <c r="AA226" i="18"/>
  <c r="AD226" i="18"/>
  <c r="Y226" i="18"/>
  <c r="AB226" i="18"/>
  <c r="Z226" i="18"/>
  <c r="AC226" i="18"/>
  <c r="K233" i="13"/>
  <c r="L233" i="13"/>
  <c r="M233" i="13"/>
  <c r="X233" i="13"/>
  <c r="N233" i="13"/>
  <c r="E233" i="13"/>
  <c r="A1093" i="13"/>
  <c r="H227" i="18"/>
  <c r="C227" i="18"/>
  <c r="I227" i="18"/>
  <c r="D227" i="18"/>
  <c r="B227" i="18"/>
  <c r="G227" i="18"/>
  <c r="Q233" i="13"/>
  <c r="R233" i="13"/>
  <c r="Y233" i="13"/>
  <c r="P233" i="13"/>
  <c r="U233" i="13"/>
  <c r="A1094" i="13"/>
  <c r="J227" i="18"/>
  <c r="S227" i="18"/>
  <c r="T227" i="18"/>
  <c r="N227" i="18"/>
  <c r="AE226" i="18"/>
  <c r="E227" i="18"/>
  <c r="F227" i="18"/>
  <c r="AB233" i="13"/>
  <c r="B234" i="13"/>
  <c r="AA233" i="13"/>
  <c r="Z233" i="13"/>
  <c r="W233" i="13"/>
  <c r="V233" i="13"/>
  <c r="A1095" i="13"/>
  <c r="L227" i="18"/>
  <c r="O227" i="18"/>
  <c r="K227" i="18"/>
  <c r="G234" i="13"/>
  <c r="AC233" i="13"/>
  <c r="AD233" i="13"/>
  <c r="I234" i="13"/>
  <c r="A1096" i="13"/>
  <c r="M227" i="18"/>
  <c r="P227" i="18"/>
  <c r="D234" i="13"/>
  <c r="S234" i="13"/>
  <c r="H234" i="13"/>
  <c r="J234" i="13"/>
  <c r="O234" i="13"/>
  <c r="C234" i="13"/>
  <c r="A1097" i="13"/>
  <c r="U227" i="18"/>
  <c r="V227" i="18"/>
  <c r="W227" i="18"/>
  <c r="X227" i="18"/>
  <c r="Q227" i="18"/>
  <c r="R227" i="18"/>
  <c r="AE233" i="13"/>
  <c r="T234" i="13"/>
  <c r="N234" i="13"/>
  <c r="L234" i="13"/>
  <c r="M234" i="13"/>
  <c r="X234" i="13"/>
  <c r="K234" i="13"/>
  <c r="E234" i="13"/>
  <c r="F234" i="13"/>
  <c r="A1098" i="13"/>
  <c r="AA227" i="18"/>
  <c r="AD227" i="18"/>
  <c r="Z227" i="18"/>
  <c r="AC227" i="18"/>
  <c r="Y227" i="18"/>
  <c r="AB227" i="18"/>
  <c r="Q234" i="13"/>
  <c r="R234" i="13"/>
  <c r="Y234" i="13"/>
  <c r="P234" i="13"/>
  <c r="W234" i="13"/>
  <c r="A1099" i="13"/>
  <c r="H228" i="18"/>
  <c r="C228" i="18"/>
  <c r="D228" i="18"/>
  <c r="I228" i="18"/>
  <c r="G228" i="18"/>
  <c r="B228" i="18"/>
  <c r="U234" i="13"/>
  <c r="AB234" i="13"/>
  <c r="V234" i="13"/>
  <c r="AA234" i="13"/>
  <c r="AD234" i="13"/>
  <c r="I235" i="13"/>
  <c r="Z234" i="13"/>
  <c r="A1100" i="13"/>
  <c r="AC234" i="13"/>
  <c r="H235" i="13"/>
  <c r="T228" i="18"/>
  <c r="S228" i="18"/>
  <c r="AE227" i="18"/>
  <c r="E228" i="18"/>
  <c r="F228" i="18"/>
  <c r="J228" i="18"/>
  <c r="N228" i="18"/>
  <c r="B235" i="13"/>
  <c r="G235" i="13"/>
  <c r="D235" i="13"/>
  <c r="AE234" i="13"/>
  <c r="A1101" i="13"/>
  <c r="C235" i="13"/>
  <c r="F235" i="13"/>
  <c r="J235" i="13"/>
  <c r="L235" i="13"/>
  <c r="M235" i="13"/>
  <c r="L228" i="18"/>
  <c r="K228" i="18"/>
  <c r="O228" i="18"/>
  <c r="N235" i="13"/>
  <c r="S235" i="13"/>
  <c r="T235" i="13"/>
  <c r="A1102" i="13"/>
  <c r="O235" i="13"/>
  <c r="E235" i="13"/>
  <c r="P235" i="13"/>
  <c r="W235" i="13"/>
  <c r="K235" i="13"/>
  <c r="M228" i="18"/>
  <c r="P228" i="18"/>
  <c r="Q235" i="13"/>
  <c r="R235" i="13"/>
  <c r="X235" i="13"/>
  <c r="A1103" i="13"/>
  <c r="V235" i="13"/>
  <c r="U235" i="13"/>
  <c r="V228" i="18"/>
  <c r="W228" i="18"/>
  <c r="U228" i="18"/>
  <c r="Q228" i="18"/>
  <c r="R228" i="18"/>
  <c r="X228" i="18"/>
  <c r="Z235" i="13"/>
  <c r="Y235" i="13"/>
  <c r="AA235" i="13"/>
  <c r="AD235" i="13"/>
  <c r="I236" i="13"/>
  <c r="A1104" i="13"/>
  <c r="AC235" i="13"/>
  <c r="H236" i="13"/>
  <c r="AB235" i="13"/>
  <c r="G236" i="13"/>
  <c r="Z228" i="18"/>
  <c r="AC228" i="18"/>
  <c r="Y228" i="18"/>
  <c r="AB228" i="18"/>
  <c r="AA228" i="18"/>
  <c r="AD228" i="18"/>
  <c r="D236" i="13"/>
  <c r="S236" i="13"/>
  <c r="A1105" i="13"/>
  <c r="C236" i="13"/>
  <c r="E236" i="13"/>
  <c r="J236" i="13"/>
  <c r="O236" i="13"/>
  <c r="B236" i="13"/>
  <c r="G229" i="18"/>
  <c r="B229" i="18"/>
  <c r="D229" i="18"/>
  <c r="I229" i="18"/>
  <c r="C229" i="18"/>
  <c r="H229" i="18"/>
  <c r="T236" i="13"/>
  <c r="AE235" i="13"/>
  <c r="A1106" i="13"/>
  <c r="L236" i="13"/>
  <c r="M236" i="13"/>
  <c r="K236" i="13"/>
  <c r="N236" i="13"/>
  <c r="P236" i="13"/>
  <c r="V236" i="13"/>
  <c r="F236" i="13"/>
  <c r="S229" i="18"/>
  <c r="T229" i="18"/>
  <c r="AE228" i="18"/>
  <c r="E229" i="18"/>
  <c r="J229" i="18"/>
  <c r="N229" i="18"/>
  <c r="F229" i="18"/>
  <c r="Q236" i="13"/>
  <c r="R236" i="13"/>
  <c r="X236" i="13"/>
  <c r="A1107" i="13"/>
  <c r="Y236" i="13"/>
  <c r="L229" i="18"/>
  <c r="M229" i="18"/>
  <c r="O229" i="18"/>
  <c r="K229" i="18"/>
  <c r="AA236" i="13"/>
  <c r="Z236" i="13"/>
  <c r="AC236" i="13"/>
  <c r="U236" i="13"/>
  <c r="W236" i="13"/>
  <c r="A1108" i="13"/>
  <c r="AB236" i="13"/>
  <c r="X229" i="18"/>
  <c r="Q229" i="18"/>
  <c r="R229" i="18"/>
  <c r="P229" i="18"/>
  <c r="AD236" i="13"/>
  <c r="D237" i="13"/>
  <c r="S237" i="13"/>
  <c r="A1109" i="13"/>
  <c r="C237" i="13"/>
  <c r="H237" i="13"/>
  <c r="B237" i="13"/>
  <c r="G237" i="13"/>
  <c r="Y229" i="18"/>
  <c r="AA229" i="18"/>
  <c r="Z229" i="18"/>
  <c r="W229" i="18"/>
  <c r="U229" i="18"/>
  <c r="V229" i="18"/>
  <c r="AE236" i="13"/>
  <c r="T237" i="13"/>
  <c r="I237" i="13"/>
  <c r="J237" i="13"/>
  <c r="A1110" i="13"/>
  <c r="E237" i="13"/>
  <c r="F237" i="13"/>
  <c r="AC229" i="18"/>
  <c r="C230" i="18"/>
  <c r="AD229" i="18"/>
  <c r="I230" i="18"/>
  <c r="AB229" i="18"/>
  <c r="N237" i="13"/>
  <c r="O237" i="13"/>
  <c r="K237" i="13"/>
  <c r="L237" i="13"/>
  <c r="A1111" i="13"/>
  <c r="H230" i="18"/>
  <c r="D230" i="18"/>
  <c r="T230" i="18"/>
  <c r="B230" i="18"/>
  <c r="E230" i="18"/>
  <c r="G230" i="18"/>
  <c r="P237" i="13"/>
  <c r="M237" i="13"/>
  <c r="A1112" i="13"/>
  <c r="AE229" i="18"/>
  <c r="S230" i="18"/>
  <c r="F230" i="18"/>
  <c r="J230" i="18"/>
  <c r="L230" i="18"/>
  <c r="Q237" i="13"/>
  <c r="R237" i="13"/>
  <c r="X237" i="13"/>
  <c r="A1113" i="13"/>
  <c r="V237" i="13"/>
  <c r="W237" i="13"/>
  <c r="U237" i="13"/>
  <c r="N230" i="18"/>
  <c r="P230" i="18"/>
  <c r="M230" i="18"/>
  <c r="O230" i="18"/>
  <c r="K230" i="18"/>
  <c r="AA237" i="13"/>
  <c r="AD237" i="13"/>
  <c r="D238" i="13"/>
  <c r="Y237" i="13"/>
  <c r="AB237" i="13"/>
  <c r="Z237" i="13"/>
  <c r="AC237" i="13"/>
  <c r="A1114" i="13"/>
  <c r="X230" i="18"/>
  <c r="Q230" i="18"/>
  <c r="R230" i="18"/>
  <c r="U230" i="18"/>
  <c r="W230" i="18"/>
  <c r="V230" i="18"/>
  <c r="I238" i="13"/>
  <c r="A1115" i="13"/>
  <c r="S238" i="13"/>
  <c r="T238" i="13"/>
  <c r="AE237" i="13"/>
  <c r="G238" i="13"/>
  <c r="B238" i="13"/>
  <c r="C238" i="13"/>
  <c r="H238" i="13"/>
  <c r="AA230" i="18"/>
  <c r="AD230" i="18"/>
  <c r="Y230" i="18"/>
  <c r="AB230" i="18"/>
  <c r="Z230" i="18"/>
  <c r="AC230" i="18"/>
  <c r="A1116" i="13"/>
  <c r="F238" i="13"/>
  <c r="E238" i="13"/>
  <c r="J238" i="13"/>
  <c r="N238" i="13"/>
  <c r="C231" i="18"/>
  <c r="H231" i="18"/>
  <c r="B231" i="18"/>
  <c r="G231" i="18"/>
  <c r="I231" i="18"/>
  <c r="D231" i="18"/>
  <c r="O238" i="13"/>
  <c r="K238" i="13"/>
  <c r="L238" i="13"/>
  <c r="A1117" i="13"/>
  <c r="J231" i="18"/>
  <c r="L231" i="18"/>
  <c r="E231" i="18"/>
  <c r="T231" i="18"/>
  <c r="S231" i="18"/>
  <c r="N231" i="18"/>
  <c r="AE230" i="18"/>
  <c r="F231" i="18"/>
  <c r="P238" i="13"/>
  <c r="M238" i="13"/>
  <c r="A1118" i="13"/>
  <c r="P231" i="18"/>
  <c r="M231" i="18"/>
  <c r="K231" i="18"/>
  <c r="O231" i="18"/>
  <c r="Q238" i="13"/>
  <c r="R238" i="13"/>
  <c r="X238" i="13"/>
  <c r="A1119" i="13"/>
  <c r="V238" i="13"/>
  <c r="W238" i="13"/>
  <c r="U238" i="13"/>
  <c r="X231" i="18"/>
  <c r="Q231" i="18"/>
  <c r="R231" i="18"/>
  <c r="W231" i="18"/>
  <c r="V231" i="18"/>
  <c r="U231" i="18"/>
  <c r="Z238" i="13"/>
  <c r="AC238" i="13"/>
  <c r="AA238" i="13"/>
  <c r="AD238" i="13"/>
  <c r="D239" i="13"/>
  <c r="Y238" i="13"/>
  <c r="AB238" i="13"/>
  <c r="A1120" i="13"/>
  <c r="Z231" i="18"/>
  <c r="AC231" i="18"/>
  <c r="Y231" i="18"/>
  <c r="AB231" i="18"/>
  <c r="AA231" i="18"/>
  <c r="AD231" i="18"/>
  <c r="A1121" i="13"/>
  <c r="I239" i="13"/>
  <c r="S239" i="13"/>
  <c r="T239" i="13"/>
  <c r="AE238" i="13"/>
  <c r="G239" i="13"/>
  <c r="B239" i="13"/>
  <c r="C239" i="13"/>
  <c r="H239" i="13"/>
  <c r="D232" i="18"/>
  <c r="I232" i="18"/>
  <c r="G232" i="18"/>
  <c r="B232" i="18"/>
  <c r="C232" i="18"/>
  <c r="H232" i="18"/>
  <c r="A1122" i="13"/>
  <c r="E239" i="13"/>
  <c r="F239" i="13"/>
  <c r="J239" i="13"/>
  <c r="N239" i="13"/>
  <c r="E232" i="18"/>
  <c r="J232" i="18"/>
  <c r="N232" i="18"/>
  <c r="F232" i="18"/>
  <c r="T232" i="18"/>
  <c r="S232" i="18"/>
  <c r="AE231" i="18"/>
  <c r="O239" i="13"/>
  <c r="K239" i="13"/>
  <c r="L239" i="13"/>
  <c r="A1123" i="13"/>
  <c r="L232" i="18"/>
  <c r="O232" i="18"/>
  <c r="K232" i="18"/>
  <c r="P239" i="13"/>
  <c r="M239" i="13"/>
  <c r="A1124" i="13"/>
  <c r="M232" i="18"/>
  <c r="P232" i="18"/>
  <c r="Q239" i="13"/>
  <c r="R239" i="13"/>
  <c r="X239" i="13"/>
  <c r="A1125" i="13"/>
  <c r="V239" i="13"/>
  <c r="W239" i="13"/>
  <c r="U239" i="13"/>
  <c r="V232" i="18"/>
  <c r="W232" i="18"/>
  <c r="U232" i="18"/>
  <c r="Q232" i="18"/>
  <c r="R232" i="18"/>
  <c r="X232" i="18"/>
  <c r="Z239" i="13"/>
  <c r="AC239" i="13"/>
  <c r="Y239" i="13"/>
  <c r="AB239" i="13"/>
  <c r="AA239" i="13"/>
  <c r="AD239" i="13"/>
  <c r="D240" i="13"/>
  <c r="A1126" i="13"/>
  <c r="AA232" i="18"/>
  <c r="AD232" i="18"/>
  <c r="Z232" i="18"/>
  <c r="AC232" i="18"/>
  <c r="Y232" i="18"/>
  <c r="AB232" i="18"/>
  <c r="A1127" i="13"/>
  <c r="I240" i="13"/>
  <c r="C240" i="13"/>
  <c r="H240" i="13"/>
  <c r="S240" i="13"/>
  <c r="T240" i="13"/>
  <c r="AE239" i="13"/>
  <c r="G240" i="13"/>
  <c r="B240" i="13"/>
  <c r="B233" i="18"/>
  <c r="G233" i="18"/>
  <c r="I233" i="18"/>
  <c r="D233" i="18"/>
  <c r="H233" i="18"/>
  <c r="C233" i="18"/>
  <c r="A1128" i="13"/>
  <c r="F240" i="13"/>
  <c r="E240" i="13"/>
  <c r="J240" i="13"/>
  <c r="N240" i="13"/>
  <c r="T233" i="18"/>
  <c r="S233" i="18"/>
  <c r="AE232" i="18"/>
  <c r="J233" i="18"/>
  <c r="N233" i="18"/>
  <c r="F233" i="18"/>
  <c r="E233" i="18"/>
  <c r="O240" i="13"/>
  <c r="K240" i="13"/>
  <c r="L240" i="13"/>
  <c r="A1129" i="13"/>
  <c r="O233" i="18"/>
  <c r="K233" i="18"/>
  <c r="L233" i="18"/>
  <c r="P240" i="13"/>
  <c r="M240" i="13"/>
  <c r="A1130" i="13"/>
  <c r="P233" i="18"/>
  <c r="M233" i="18"/>
  <c r="Q240" i="13"/>
  <c r="R240" i="13"/>
  <c r="X240" i="13"/>
  <c r="A1131" i="13"/>
  <c r="V240" i="13"/>
  <c r="W240" i="13"/>
  <c r="U240" i="13"/>
  <c r="X233" i="18"/>
  <c r="Q233" i="18"/>
  <c r="R233" i="18"/>
  <c r="V233" i="18"/>
  <c r="U233" i="18"/>
  <c r="W233" i="18"/>
  <c r="Z240" i="13"/>
  <c r="AC240" i="13"/>
  <c r="C241" i="13"/>
  <c r="Y240" i="13"/>
  <c r="AB240" i="13"/>
  <c r="B241" i="13"/>
  <c r="AA240" i="13"/>
  <c r="AD240" i="13"/>
  <c r="A1132" i="13"/>
  <c r="Z233" i="18"/>
  <c r="AC233" i="18"/>
  <c r="Y233" i="18"/>
  <c r="AB233" i="18"/>
  <c r="AA233" i="18"/>
  <c r="AD233" i="18"/>
  <c r="H241" i="13"/>
  <c r="G241" i="13"/>
  <c r="A1133" i="13"/>
  <c r="F241" i="13"/>
  <c r="D241" i="13"/>
  <c r="I241" i="13"/>
  <c r="E241" i="13"/>
  <c r="H234" i="18"/>
  <c r="C234" i="18"/>
  <c r="I234" i="18"/>
  <c r="D234" i="18"/>
  <c r="G234" i="18"/>
  <c r="B234" i="18"/>
  <c r="A1134" i="13"/>
  <c r="S241" i="13"/>
  <c r="T241" i="13"/>
  <c r="AE240" i="13"/>
  <c r="J241" i="13"/>
  <c r="N241" i="13"/>
  <c r="T234" i="18"/>
  <c r="S234" i="18"/>
  <c r="AE233" i="18"/>
  <c r="E234" i="18"/>
  <c r="F234" i="18"/>
  <c r="J234" i="18"/>
  <c r="N234" i="18"/>
  <c r="O241" i="13"/>
  <c r="K241" i="13"/>
  <c r="L241" i="13"/>
  <c r="A1135" i="13"/>
  <c r="L234" i="18"/>
  <c r="M234" i="18"/>
  <c r="P234" i="18"/>
  <c r="O234" i="18"/>
  <c r="K234" i="18"/>
  <c r="P241" i="13"/>
  <c r="M241" i="13"/>
  <c r="A1136" i="13"/>
  <c r="U234" i="18"/>
  <c r="W234" i="18"/>
  <c r="V234" i="18"/>
  <c r="Q234" i="18"/>
  <c r="R234" i="18"/>
  <c r="X234" i="18"/>
  <c r="Q241" i="13"/>
  <c r="R241" i="13"/>
  <c r="X241" i="13"/>
  <c r="A1137" i="13"/>
  <c r="V241" i="13"/>
  <c r="W241" i="13"/>
  <c r="U241" i="13"/>
  <c r="Y234" i="18"/>
  <c r="AB234" i="18"/>
  <c r="Z234" i="18"/>
  <c r="AC234" i="18"/>
  <c r="AA234" i="18"/>
  <c r="AD234" i="18"/>
  <c r="Z241" i="13"/>
  <c r="AC241" i="13"/>
  <c r="H242" i="13"/>
  <c r="Y241" i="13"/>
  <c r="AB241" i="13"/>
  <c r="B242" i="13"/>
  <c r="AA241" i="13"/>
  <c r="AD241" i="13"/>
  <c r="A1138" i="13"/>
  <c r="D235" i="18"/>
  <c r="I235" i="18"/>
  <c r="C235" i="18"/>
  <c r="H235" i="18"/>
  <c r="G235" i="18"/>
  <c r="B235" i="18"/>
  <c r="C242" i="13"/>
  <c r="E242" i="13"/>
  <c r="A1139" i="13"/>
  <c r="G242" i="13"/>
  <c r="I242" i="13"/>
  <c r="D242" i="13"/>
  <c r="F235" i="18"/>
  <c r="E235" i="18"/>
  <c r="J235" i="18"/>
  <c r="L235" i="18"/>
  <c r="T235" i="18"/>
  <c r="S235" i="18"/>
  <c r="AE234" i="18"/>
  <c r="F242" i="13"/>
  <c r="A1140" i="13"/>
  <c r="J242" i="13"/>
  <c r="N242" i="13"/>
  <c r="S242" i="13"/>
  <c r="T242" i="13"/>
  <c r="AE241" i="13"/>
  <c r="N235" i="18"/>
  <c r="P235" i="18"/>
  <c r="M235" i="18"/>
  <c r="K235" i="18"/>
  <c r="O235" i="18"/>
  <c r="O242" i="13"/>
  <c r="K242" i="13"/>
  <c r="L242" i="13"/>
  <c r="A1141" i="13"/>
  <c r="W235" i="18"/>
  <c r="V235" i="18"/>
  <c r="U235" i="18"/>
  <c r="Q235" i="18"/>
  <c r="R235" i="18"/>
  <c r="X235" i="18"/>
  <c r="P242" i="13"/>
  <c r="W242" i="13"/>
  <c r="M242" i="13"/>
  <c r="A1142" i="13"/>
  <c r="Z235" i="18"/>
  <c r="AC235" i="18"/>
  <c r="AA235" i="18"/>
  <c r="AD235" i="18"/>
  <c r="Y235" i="18"/>
  <c r="AB235" i="18"/>
  <c r="Q242" i="13"/>
  <c r="R242" i="13"/>
  <c r="X242" i="13"/>
  <c r="U242" i="13"/>
  <c r="V242" i="13"/>
  <c r="A1143" i="13"/>
  <c r="G236" i="18"/>
  <c r="B236" i="18"/>
  <c r="I236" i="18"/>
  <c r="D236" i="18"/>
  <c r="H236" i="18"/>
  <c r="C236" i="18"/>
  <c r="Z242" i="13"/>
  <c r="AC242" i="13"/>
  <c r="Y242" i="13"/>
  <c r="AB242" i="13"/>
  <c r="G243" i="13"/>
  <c r="AA242" i="13"/>
  <c r="AD242" i="13"/>
  <c r="I243" i="13"/>
  <c r="A1144" i="13"/>
  <c r="AE235" i="18"/>
  <c r="T236" i="18"/>
  <c r="S236" i="18"/>
  <c r="F236" i="18"/>
  <c r="E236" i="18"/>
  <c r="J236" i="18"/>
  <c r="N236" i="18"/>
  <c r="H243" i="13"/>
  <c r="J243" i="13"/>
  <c r="C243" i="13"/>
  <c r="D243" i="13"/>
  <c r="AE242" i="13"/>
  <c r="B243" i="13"/>
  <c r="A1145" i="13"/>
  <c r="L236" i="18"/>
  <c r="O236" i="18"/>
  <c r="K236" i="18"/>
  <c r="F243" i="13"/>
  <c r="N243" i="13"/>
  <c r="S243" i="13"/>
  <c r="T243" i="13"/>
  <c r="E243" i="13"/>
  <c r="O243" i="13"/>
  <c r="K243" i="13"/>
  <c r="L243" i="13"/>
  <c r="A1146" i="13"/>
  <c r="M236" i="18"/>
  <c r="P236" i="18"/>
  <c r="P243" i="13"/>
  <c r="V243" i="13"/>
  <c r="M243" i="13"/>
  <c r="A1147" i="13"/>
  <c r="W236" i="18"/>
  <c r="U236" i="18"/>
  <c r="V236" i="18"/>
  <c r="X236" i="18"/>
  <c r="Q236" i="18"/>
  <c r="R236" i="18"/>
  <c r="Q243" i="13"/>
  <c r="R243" i="13"/>
  <c r="X243" i="13"/>
  <c r="W243" i="13"/>
  <c r="U243" i="13"/>
  <c r="A1148" i="13"/>
  <c r="Z236" i="18"/>
  <c r="AC236" i="18"/>
  <c r="Y236" i="18"/>
  <c r="AB236" i="18"/>
  <c r="AA236" i="18"/>
  <c r="AD236" i="18"/>
  <c r="Z243" i="13"/>
  <c r="AC243" i="13"/>
  <c r="C244" i="13"/>
  <c r="Y243" i="13"/>
  <c r="AB243" i="13"/>
  <c r="G244" i="13"/>
  <c r="AA243" i="13"/>
  <c r="AD243" i="13"/>
  <c r="I244" i="13"/>
  <c r="A1149" i="13"/>
  <c r="G237" i="18"/>
  <c r="B237" i="18"/>
  <c r="D237" i="18"/>
  <c r="I237" i="18"/>
  <c r="H237" i="18"/>
  <c r="C237" i="18"/>
  <c r="H244" i="13"/>
  <c r="J244" i="13"/>
  <c r="B244" i="13"/>
  <c r="F244" i="13"/>
  <c r="D244" i="13"/>
  <c r="A1150" i="13"/>
  <c r="T237" i="18"/>
  <c r="S237" i="18"/>
  <c r="AE236" i="18"/>
  <c r="F237" i="18"/>
  <c r="E237" i="18"/>
  <c r="J237" i="18"/>
  <c r="L237" i="18"/>
  <c r="O244" i="13"/>
  <c r="K244" i="13"/>
  <c r="AE243" i="13"/>
  <c r="N244" i="13"/>
  <c r="L244" i="13"/>
  <c r="M244" i="13"/>
  <c r="X244" i="13"/>
  <c r="E244" i="13"/>
  <c r="S244" i="13"/>
  <c r="T244" i="13"/>
  <c r="A1151" i="13"/>
  <c r="N237" i="18"/>
  <c r="K237" i="18"/>
  <c r="O237" i="18"/>
  <c r="M237" i="18"/>
  <c r="P237" i="18"/>
  <c r="Q244" i="13"/>
  <c r="R244" i="13"/>
  <c r="P244" i="13"/>
  <c r="A1152" i="13"/>
  <c r="V237" i="18"/>
  <c r="U237" i="18"/>
  <c r="W237" i="18"/>
  <c r="Q237" i="18"/>
  <c r="R237" i="18"/>
  <c r="X237" i="18"/>
  <c r="Z244" i="13"/>
  <c r="AA244" i="13"/>
  <c r="Y244" i="13"/>
  <c r="A1153" i="13"/>
  <c r="V244" i="13"/>
  <c r="W244" i="13"/>
  <c r="U244" i="13"/>
  <c r="Y237" i="18"/>
  <c r="AB237" i="18"/>
  <c r="AA237" i="18"/>
  <c r="AD237" i="18"/>
  <c r="Z237" i="18"/>
  <c r="AC237" i="18"/>
  <c r="A1154" i="13"/>
  <c r="AB244" i="13"/>
  <c r="AD244" i="13"/>
  <c r="AC244" i="13"/>
  <c r="C238" i="18"/>
  <c r="H238" i="18"/>
  <c r="I238" i="18"/>
  <c r="D238" i="18"/>
  <c r="B238" i="18"/>
  <c r="G238" i="18"/>
  <c r="A1155" i="13"/>
  <c r="C245" i="13"/>
  <c r="H245" i="13"/>
  <c r="D245" i="13"/>
  <c r="I245" i="13"/>
  <c r="B245" i="13"/>
  <c r="G245" i="13"/>
  <c r="T238" i="18"/>
  <c r="S238" i="18"/>
  <c r="AE237" i="18"/>
  <c r="J238" i="18"/>
  <c r="N238" i="18"/>
  <c r="E238" i="18"/>
  <c r="F238" i="18"/>
  <c r="A1156" i="13"/>
  <c r="E245" i="13"/>
  <c r="S245" i="13"/>
  <c r="T245" i="13"/>
  <c r="AE244" i="13"/>
  <c r="J245" i="13"/>
  <c r="N245" i="13"/>
  <c r="F245" i="13"/>
  <c r="L238" i="18"/>
  <c r="O238" i="18"/>
  <c r="K238" i="18"/>
  <c r="O245" i="13"/>
  <c r="K245" i="13"/>
  <c r="L245" i="13"/>
  <c r="A1157" i="13"/>
  <c r="M238" i="18"/>
  <c r="P238" i="18"/>
  <c r="P245" i="13"/>
  <c r="M245" i="13"/>
  <c r="A1158" i="13"/>
  <c r="V238" i="18"/>
  <c r="U238" i="18"/>
  <c r="W238" i="18"/>
  <c r="Q238" i="18"/>
  <c r="R238" i="18"/>
  <c r="X238" i="18"/>
  <c r="Q245" i="13"/>
  <c r="R245" i="13"/>
  <c r="X245" i="13"/>
  <c r="V245" i="13"/>
  <c r="W245" i="13"/>
  <c r="U245" i="13"/>
  <c r="Z238" i="18"/>
  <c r="AC238" i="18"/>
  <c r="Y238" i="18"/>
  <c r="AB238" i="18"/>
  <c r="AA238" i="18"/>
  <c r="AD238" i="18"/>
  <c r="AA245" i="13"/>
  <c r="AD245" i="13"/>
  <c r="Y245" i="13"/>
  <c r="AB245" i="13"/>
  <c r="B246" i="13"/>
  <c r="Z245" i="13"/>
  <c r="AC245" i="13"/>
  <c r="H246" i="13"/>
  <c r="D239" i="18"/>
  <c r="I239" i="18"/>
  <c r="G239" i="18"/>
  <c r="B239" i="18"/>
  <c r="C239" i="18"/>
  <c r="H239" i="18"/>
  <c r="C246" i="13"/>
  <c r="E246" i="13"/>
  <c r="G246" i="13"/>
  <c r="D246" i="13"/>
  <c r="I246" i="13"/>
  <c r="E239" i="18"/>
  <c r="J239" i="18"/>
  <c r="L239" i="18"/>
  <c r="F239" i="18"/>
  <c r="T239" i="18"/>
  <c r="S239" i="18"/>
  <c r="N239" i="18"/>
  <c r="AE238" i="18"/>
  <c r="J246" i="13"/>
  <c r="N246" i="13"/>
  <c r="F246" i="13"/>
  <c r="S246" i="13"/>
  <c r="T246" i="13"/>
  <c r="AE245" i="13"/>
  <c r="P239" i="18"/>
  <c r="M239" i="18"/>
  <c r="K239" i="18"/>
  <c r="O239" i="18"/>
  <c r="O246" i="13"/>
  <c r="K246" i="13"/>
  <c r="L246" i="13"/>
  <c r="Q239" i="18"/>
  <c r="R239" i="18"/>
  <c r="X239" i="18"/>
  <c r="V239" i="18"/>
  <c r="U239" i="18"/>
  <c r="W239" i="18"/>
  <c r="P246" i="13"/>
  <c r="V246" i="13"/>
  <c r="M246" i="13"/>
  <c r="AA239" i="18"/>
  <c r="AD239" i="18"/>
  <c r="Z239" i="18"/>
  <c r="AC239" i="18"/>
  <c r="Y239" i="18"/>
  <c r="AB239" i="18"/>
  <c r="Q246" i="13"/>
  <c r="R246" i="13"/>
  <c r="X246" i="13"/>
  <c r="U246" i="13"/>
  <c r="W246" i="13"/>
  <c r="D240" i="18"/>
  <c r="I240" i="18"/>
  <c r="B240" i="18"/>
  <c r="G240" i="18"/>
  <c r="C240" i="18"/>
  <c r="H240" i="18"/>
  <c r="Y246" i="13"/>
  <c r="AB246" i="13"/>
  <c r="B247" i="13"/>
  <c r="Z246" i="13"/>
  <c r="AC246" i="13"/>
  <c r="C247" i="13"/>
  <c r="AA246" i="13"/>
  <c r="AD246" i="13"/>
  <c r="I247" i="13"/>
  <c r="J240" i="18"/>
  <c r="N240" i="18"/>
  <c r="E240" i="18"/>
  <c r="F240" i="18"/>
  <c r="T240" i="18"/>
  <c r="S240" i="18"/>
  <c r="AE239" i="18"/>
  <c r="H247" i="13"/>
  <c r="F247" i="13"/>
  <c r="D247" i="13"/>
  <c r="T247" i="13"/>
  <c r="E247" i="13"/>
  <c r="G247" i="13"/>
  <c r="L240" i="18"/>
  <c r="O240" i="18"/>
  <c r="K240" i="18"/>
  <c r="S247" i="13"/>
  <c r="AE246" i="13"/>
  <c r="J247" i="13"/>
  <c r="O247" i="13"/>
  <c r="N247" i="13"/>
  <c r="M240" i="18"/>
  <c r="P240" i="18"/>
  <c r="L247" i="13"/>
  <c r="K247" i="13"/>
  <c r="P247" i="13"/>
  <c r="V247" i="13"/>
  <c r="W240" i="18"/>
  <c r="V240" i="18"/>
  <c r="U240" i="18"/>
  <c r="Q240" i="18"/>
  <c r="R240" i="18"/>
  <c r="X240" i="18"/>
  <c r="M247" i="13"/>
  <c r="W247" i="13"/>
  <c r="U247" i="13"/>
  <c r="Y240" i="18"/>
  <c r="AB240" i="18"/>
  <c r="AA240" i="18"/>
  <c r="AD240" i="18"/>
  <c r="Z240" i="18"/>
  <c r="AC240" i="18"/>
  <c r="Q247" i="13"/>
  <c r="R247" i="13"/>
  <c r="X247" i="13"/>
  <c r="B241" i="18"/>
  <c r="G241" i="18"/>
  <c r="D241" i="18"/>
  <c r="I241" i="18"/>
  <c r="H241" i="18"/>
  <c r="C241" i="18"/>
  <c r="Y247" i="13"/>
  <c r="AB247" i="13"/>
  <c r="B248" i="13"/>
  <c r="AA247" i="13"/>
  <c r="AD247" i="13"/>
  <c r="I248" i="13"/>
  <c r="Z247" i="13"/>
  <c r="AC247" i="13"/>
  <c r="F241" i="18"/>
  <c r="T241" i="18"/>
  <c r="S241" i="18"/>
  <c r="N241" i="18"/>
  <c r="AE240" i="18"/>
  <c r="J241" i="18"/>
  <c r="E241" i="18"/>
  <c r="G248" i="13"/>
  <c r="D248" i="13"/>
  <c r="AE247" i="13"/>
  <c r="H248" i="13"/>
  <c r="C248" i="13"/>
  <c r="L241" i="18"/>
  <c r="O241" i="18"/>
  <c r="K241" i="18"/>
  <c r="J248" i="13"/>
  <c r="K248" i="13"/>
  <c r="T248" i="13"/>
  <c r="S248" i="13"/>
  <c r="E248" i="13"/>
  <c r="F248" i="13"/>
  <c r="N248" i="13"/>
  <c r="L248" i="13"/>
  <c r="M248" i="13"/>
  <c r="P241" i="18"/>
  <c r="M241" i="18"/>
  <c r="O248" i="13"/>
  <c r="P248" i="13"/>
  <c r="W248" i="13"/>
  <c r="X241" i="18"/>
  <c r="Q241" i="18"/>
  <c r="R241" i="18"/>
  <c r="U241" i="18"/>
  <c r="W241" i="18"/>
  <c r="V241" i="18"/>
  <c r="Q248" i="13"/>
  <c r="R248" i="13"/>
  <c r="X248" i="13"/>
  <c r="V248" i="13"/>
  <c r="U248" i="13"/>
  <c r="AA241" i="18"/>
  <c r="AD241" i="18"/>
  <c r="Y241" i="18"/>
  <c r="AB241" i="18"/>
  <c r="Z241" i="18"/>
  <c r="AC241" i="18"/>
  <c r="Z248" i="13"/>
  <c r="AC248" i="13"/>
  <c r="C249" i="13"/>
  <c r="Y248" i="13"/>
  <c r="AA248" i="13"/>
  <c r="AD248" i="13"/>
  <c r="I249" i="13"/>
  <c r="AB248" i="13"/>
  <c r="G249" i="13"/>
  <c r="C242" i="18"/>
  <c r="H242" i="18"/>
  <c r="B242" i="18"/>
  <c r="G242" i="18"/>
  <c r="I242" i="18"/>
  <c r="D242" i="18"/>
  <c r="H249" i="13"/>
  <c r="J249" i="13"/>
  <c r="O249" i="13"/>
  <c r="D249" i="13"/>
  <c r="S249" i="13"/>
  <c r="B249" i="13"/>
  <c r="E249" i="13"/>
  <c r="J242" i="18"/>
  <c r="L242" i="18"/>
  <c r="T242" i="18"/>
  <c r="S242" i="18"/>
  <c r="AE241" i="18"/>
  <c r="E242" i="18"/>
  <c r="F242" i="18"/>
  <c r="N249" i="13"/>
  <c r="AE248" i="13"/>
  <c r="T249" i="13"/>
  <c r="L249" i="13"/>
  <c r="M249" i="13"/>
  <c r="K249" i="13"/>
  <c r="F249" i="13"/>
  <c r="N242" i="18"/>
  <c r="P242" i="18"/>
  <c r="O242" i="18"/>
  <c r="K242" i="18"/>
  <c r="M242" i="18"/>
  <c r="Q249" i="13"/>
  <c r="R249" i="13"/>
  <c r="X249" i="13"/>
  <c r="P249" i="13"/>
  <c r="W249" i="13"/>
  <c r="W242" i="18"/>
  <c r="V242" i="18"/>
  <c r="U242" i="18"/>
  <c r="X242" i="18"/>
  <c r="Q242" i="18"/>
  <c r="R242" i="18"/>
  <c r="Y249" i="13"/>
  <c r="AA249" i="13"/>
  <c r="AD249" i="13"/>
  <c r="I250" i="13"/>
  <c r="Z249" i="13"/>
  <c r="V249" i="13"/>
  <c r="U249" i="13"/>
  <c r="Y242" i="18"/>
  <c r="AB242" i="18"/>
  <c r="Z242" i="18"/>
  <c r="AC242" i="18"/>
  <c r="AA242" i="18"/>
  <c r="AD242" i="18"/>
  <c r="AC249" i="13"/>
  <c r="H250" i="13"/>
  <c r="AB249" i="13"/>
  <c r="G250" i="13"/>
  <c r="D250" i="13"/>
  <c r="C250" i="13"/>
  <c r="I243" i="18"/>
  <c r="D243" i="18"/>
  <c r="H243" i="18"/>
  <c r="C243" i="18"/>
  <c r="G243" i="18"/>
  <c r="B243" i="18"/>
  <c r="B250" i="13"/>
  <c r="J250" i="13"/>
  <c r="K250" i="13"/>
  <c r="T250" i="13"/>
  <c r="S250" i="13"/>
  <c r="AE249" i="13"/>
  <c r="N250" i="13"/>
  <c r="F250" i="13"/>
  <c r="F243" i="18"/>
  <c r="E243" i="18"/>
  <c r="T243" i="18"/>
  <c r="S243" i="18"/>
  <c r="AE242" i="18"/>
  <c r="J243" i="18"/>
  <c r="L243" i="18"/>
  <c r="E250" i="13"/>
  <c r="L250" i="13"/>
  <c r="O250" i="13"/>
  <c r="P250" i="13"/>
  <c r="V250" i="13"/>
  <c r="N243" i="18"/>
  <c r="P243" i="18"/>
  <c r="M243" i="18"/>
  <c r="K243" i="18"/>
  <c r="O243" i="18"/>
  <c r="M250" i="13"/>
  <c r="Q250" i="13"/>
  <c r="R250" i="13"/>
  <c r="W250" i="13"/>
  <c r="U250" i="13"/>
  <c r="Q243" i="18"/>
  <c r="R243" i="18"/>
  <c r="X243" i="18"/>
  <c r="U243" i="18"/>
  <c r="W243" i="18"/>
  <c r="V243" i="18"/>
  <c r="X250" i="13"/>
  <c r="Z250" i="13"/>
  <c r="AC250" i="13"/>
  <c r="H251" i="13"/>
  <c r="AA250" i="13"/>
  <c r="AD250" i="13"/>
  <c r="D251" i="13"/>
  <c r="S251" i="13"/>
  <c r="Y250" i="13"/>
  <c r="AB250" i="13"/>
  <c r="G251" i="13"/>
  <c r="Y243" i="18"/>
  <c r="AB243" i="18"/>
  <c r="AA243" i="18"/>
  <c r="AD243" i="18"/>
  <c r="Z243" i="18"/>
  <c r="AC243" i="18"/>
  <c r="C251" i="13"/>
  <c r="AE250" i="13"/>
  <c r="B251" i="13"/>
  <c r="E251" i="13"/>
  <c r="T251" i="13"/>
  <c r="I251" i="13"/>
  <c r="D244" i="18"/>
  <c r="I244" i="18"/>
  <c r="H244" i="18"/>
  <c r="C244" i="18"/>
  <c r="G244" i="18"/>
  <c r="B244" i="18"/>
  <c r="F251" i="13"/>
  <c r="J251" i="13"/>
  <c r="L251" i="13"/>
  <c r="J244" i="18"/>
  <c r="F244" i="18"/>
  <c r="E244" i="18"/>
  <c r="T244" i="18"/>
  <c r="S244" i="18"/>
  <c r="N244" i="18"/>
  <c r="AE243" i="18"/>
  <c r="N251" i="13"/>
  <c r="P251" i="13"/>
  <c r="O251" i="13"/>
  <c r="M251" i="13"/>
  <c r="K251" i="13"/>
  <c r="L244" i="18"/>
  <c r="O244" i="18"/>
  <c r="K244" i="18"/>
  <c r="Q251" i="13"/>
  <c r="R251" i="13"/>
  <c r="W251" i="13"/>
  <c r="U251" i="13"/>
  <c r="V251" i="13"/>
  <c r="X251" i="13"/>
  <c r="P244" i="18"/>
  <c r="M244" i="18"/>
  <c r="Y251" i="13"/>
  <c r="AB251" i="13"/>
  <c r="G252" i="13"/>
  <c r="Z251" i="13"/>
  <c r="AC251" i="13"/>
  <c r="H252" i="13"/>
  <c r="AA251" i="13"/>
  <c r="AD251" i="13"/>
  <c r="D252" i="13"/>
  <c r="T252" i="13"/>
  <c r="Q244" i="18"/>
  <c r="R244" i="18"/>
  <c r="X244" i="18"/>
  <c r="U244" i="18"/>
  <c r="V244" i="18"/>
  <c r="W244" i="18"/>
  <c r="B252" i="13"/>
  <c r="C252" i="13"/>
  <c r="F252" i="13"/>
  <c r="AE251" i="13"/>
  <c r="S252" i="13"/>
  <c r="I252" i="13"/>
  <c r="J252" i="13"/>
  <c r="N252" i="13"/>
  <c r="Z244" i="18"/>
  <c r="AC244" i="18"/>
  <c r="AA244" i="18"/>
  <c r="AD244" i="18"/>
  <c r="Y244" i="18"/>
  <c r="AB244" i="18"/>
  <c r="E252" i="13"/>
  <c r="G245" i="18"/>
  <c r="B245" i="18"/>
  <c r="H245" i="18"/>
  <c r="C245" i="18"/>
  <c r="D245" i="18"/>
  <c r="I245" i="18"/>
  <c r="L252" i="13"/>
  <c r="O252" i="13"/>
  <c r="K252" i="13"/>
  <c r="F245" i="18"/>
  <c r="E245" i="18"/>
  <c r="T245" i="18"/>
  <c r="S245" i="18"/>
  <c r="AE244" i="18"/>
  <c r="J245" i="18"/>
  <c r="N245" i="18"/>
  <c r="P252" i="13"/>
  <c r="M252" i="13"/>
  <c r="O245" i="18"/>
  <c r="K245" i="18"/>
  <c r="L245" i="18"/>
  <c r="Q252" i="13"/>
  <c r="R252" i="13"/>
  <c r="X252" i="13"/>
  <c r="U252" i="13"/>
  <c r="V252" i="13"/>
  <c r="W252" i="13"/>
  <c r="M245" i="18"/>
  <c r="P245" i="18"/>
  <c r="AA252" i="13"/>
  <c r="AD252" i="13"/>
  <c r="Z252" i="13"/>
  <c r="AC252" i="13"/>
  <c r="Y252" i="13"/>
  <c r="AB252" i="13"/>
  <c r="V245" i="18"/>
  <c r="U245" i="18"/>
  <c r="W245" i="18"/>
  <c r="Q245" i="18"/>
  <c r="R245" i="18"/>
  <c r="X245" i="18"/>
  <c r="I253" i="13"/>
  <c r="D253" i="13"/>
  <c r="H253" i="13"/>
  <c r="C253" i="13"/>
  <c r="G253" i="13"/>
  <c r="B253" i="13"/>
  <c r="AA245" i="18"/>
  <c r="AD245" i="18"/>
  <c r="Z245" i="18"/>
  <c r="AC245" i="18"/>
  <c r="Y245" i="18"/>
  <c r="AB245" i="18"/>
  <c r="F253" i="13"/>
  <c r="E253" i="13"/>
  <c r="AE252" i="13"/>
  <c r="S253" i="13"/>
  <c r="T253" i="13"/>
  <c r="J253" i="13"/>
  <c r="L253" i="13"/>
  <c r="N253" i="13"/>
  <c r="P253" i="13"/>
  <c r="H246" i="18"/>
  <c r="C246" i="18"/>
  <c r="G246" i="18"/>
  <c r="B246" i="18"/>
  <c r="I246" i="18"/>
  <c r="D246" i="18"/>
  <c r="M253" i="13"/>
  <c r="K253" i="13"/>
  <c r="O253" i="13"/>
  <c r="E246" i="18"/>
  <c r="J246" i="18"/>
  <c r="F246" i="18"/>
  <c r="T246" i="18"/>
  <c r="S246" i="18"/>
  <c r="N246" i="18"/>
  <c r="AE245" i="18"/>
  <c r="X253" i="13"/>
  <c r="Q253" i="13"/>
  <c r="R253" i="13"/>
  <c r="U253" i="13"/>
  <c r="V253" i="13"/>
  <c r="W253" i="13"/>
  <c r="L246" i="18"/>
  <c r="O246" i="18"/>
  <c r="K246" i="18"/>
  <c r="Z253" i="13"/>
  <c r="AC253" i="13"/>
  <c r="AA253" i="13"/>
  <c r="AD253" i="13"/>
  <c r="Y253" i="13"/>
  <c r="AB253" i="13"/>
  <c r="P246" i="18"/>
  <c r="M246" i="18"/>
  <c r="G254" i="13"/>
  <c r="B254" i="13"/>
  <c r="I254" i="13"/>
  <c r="D254" i="13"/>
  <c r="H254" i="13"/>
  <c r="C254" i="13"/>
  <c r="Q246" i="18"/>
  <c r="R246" i="18"/>
  <c r="X246" i="18"/>
  <c r="V246" i="18"/>
  <c r="U246" i="18"/>
  <c r="W246" i="18"/>
  <c r="F254" i="13"/>
  <c r="S254" i="13"/>
  <c r="T254" i="13"/>
  <c r="AE253" i="13"/>
  <c r="E254" i="13"/>
  <c r="J254" i="13"/>
  <c r="L254" i="13"/>
  <c r="N254" i="13"/>
  <c r="AA246" i="18"/>
  <c r="AD246" i="18"/>
  <c r="Z246" i="18"/>
  <c r="AC246" i="18"/>
  <c r="Y246" i="18"/>
  <c r="AB246" i="18"/>
  <c r="M254" i="13"/>
  <c r="P254" i="13"/>
  <c r="O254" i="13"/>
  <c r="K254" i="13"/>
  <c r="B247" i="18"/>
  <c r="G247" i="18"/>
  <c r="I247" i="18"/>
  <c r="D247" i="18"/>
  <c r="C247" i="18"/>
  <c r="H247" i="18"/>
  <c r="U254" i="13"/>
  <c r="V254" i="13"/>
  <c r="W254" i="13"/>
  <c r="X254" i="13"/>
  <c r="Q254" i="13"/>
  <c r="R254" i="13"/>
  <c r="T247" i="18"/>
  <c r="S247" i="18"/>
  <c r="AE246" i="18"/>
  <c r="J247" i="18"/>
  <c r="L247" i="18"/>
  <c r="F247" i="18"/>
  <c r="E247" i="18"/>
  <c r="Y254" i="13"/>
  <c r="AB254" i="13"/>
  <c r="Z254" i="13"/>
  <c r="AC254" i="13"/>
  <c r="AA254" i="13"/>
  <c r="AD254" i="13"/>
  <c r="N247" i="18"/>
  <c r="P247" i="18"/>
  <c r="M247" i="18"/>
  <c r="O247" i="18"/>
  <c r="K247" i="18"/>
  <c r="D255" i="13"/>
  <c r="I255" i="13"/>
  <c r="H255" i="13"/>
  <c r="C255" i="13"/>
  <c r="B255" i="13"/>
  <c r="G255" i="13"/>
  <c r="X247" i="18"/>
  <c r="Q247" i="18"/>
  <c r="R247" i="18"/>
  <c r="U247" i="18"/>
  <c r="W247" i="18"/>
  <c r="V247" i="18"/>
  <c r="E255" i="13"/>
  <c r="F255" i="13"/>
  <c r="J255" i="13"/>
  <c r="L255" i="13"/>
  <c r="T255" i="13"/>
  <c r="S255" i="13"/>
  <c r="AE254" i="13"/>
  <c r="N255" i="13"/>
  <c r="P255" i="13"/>
  <c r="Y247" i="18"/>
  <c r="AB247" i="18"/>
  <c r="AA247" i="18"/>
  <c r="AD247" i="18"/>
  <c r="Z247" i="18"/>
  <c r="AC247" i="18"/>
  <c r="M255" i="13"/>
  <c r="K255" i="13"/>
  <c r="O255" i="13"/>
  <c r="I248" i="18"/>
  <c r="D248" i="18"/>
  <c r="C248" i="18"/>
  <c r="H248" i="18"/>
  <c r="B248" i="18"/>
  <c r="G248" i="18"/>
  <c r="W255" i="13"/>
  <c r="V255" i="13"/>
  <c r="U255" i="13"/>
  <c r="X255" i="13"/>
  <c r="Q255" i="13"/>
  <c r="R255" i="13"/>
  <c r="F248" i="18"/>
  <c r="J248" i="18"/>
  <c r="N248" i="18"/>
  <c r="T248" i="18"/>
  <c r="S248" i="18"/>
  <c r="AE247" i="18"/>
  <c r="E248" i="18"/>
  <c r="Z255" i="13"/>
  <c r="AC255" i="13"/>
  <c r="Y255" i="13"/>
  <c r="AB255" i="13"/>
  <c r="AA255" i="13"/>
  <c r="AD255" i="13"/>
  <c r="L248" i="18"/>
  <c r="K248" i="18"/>
  <c r="O248" i="18"/>
  <c r="G256" i="13"/>
  <c r="B256" i="13"/>
  <c r="I256" i="13"/>
  <c r="D256" i="13"/>
  <c r="C256" i="13"/>
  <c r="H256" i="13"/>
  <c r="M248" i="18"/>
  <c r="P248" i="18"/>
  <c r="J256" i="13"/>
  <c r="L256" i="13"/>
  <c r="AE255" i="13"/>
  <c r="S256" i="13"/>
  <c r="T256" i="13"/>
  <c r="F256" i="13"/>
  <c r="E256" i="13"/>
  <c r="N256" i="13"/>
  <c r="P256" i="13"/>
  <c r="W248" i="18"/>
  <c r="V248" i="18"/>
  <c r="U248" i="18"/>
  <c r="Q248" i="18"/>
  <c r="R248" i="18"/>
  <c r="X248" i="18"/>
  <c r="M256" i="13"/>
  <c r="K256" i="13"/>
  <c r="O256" i="13"/>
  <c r="AA248" i="18"/>
  <c r="AD248" i="18"/>
  <c r="Z248" i="18"/>
  <c r="AC248" i="18"/>
  <c r="Y248" i="18"/>
  <c r="AB248" i="18"/>
  <c r="W256" i="13"/>
  <c r="V256" i="13"/>
  <c r="U256" i="13"/>
  <c r="Q256" i="13"/>
  <c r="R256" i="13"/>
  <c r="X256" i="13"/>
  <c r="G249" i="18"/>
  <c r="B249" i="18"/>
  <c r="H249" i="18"/>
  <c r="C249" i="18"/>
  <c r="I249" i="18"/>
  <c r="D249" i="18"/>
  <c r="AA256" i="13"/>
  <c r="AD256" i="13"/>
  <c r="Z256" i="13"/>
  <c r="AC256" i="13"/>
  <c r="Y256" i="13"/>
  <c r="AB256" i="13"/>
  <c r="F249" i="18"/>
  <c r="S249" i="18"/>
  <c r="T249" i="18"/>
  <c r="AE248" i="18"/>
  <c r="E249" i="18"/>
  <c r="J249" i="18"/>
  <c r="N249" i="18"/>
  <c r="G257" i="13"/>
  <c r="B257" i="13"/>
  <c r="H257" i="13"/>
  <c r="C257" i="13"/>
  <c r="I257" i="13"/>
  <c r="D257" i="13"/>
  <c r="F257" i="13"/>
  <c r="L249" i="18"/>
  <c r="O249" i="18"/>
  <c r="K249" i="18"/>
  <c r="S257" i="13"/>
  <c r="AE256" i="13"/>
  <c r="T257" i="13"/>
  <c r="E257" i="13"/>
  <c r="J257" i="13"/>
  <c r="L257" i="13"/>
  <c r="N257" i="13"/>
  <c r="P257" i="13"/>
  <c r="M249" i="18"/>
  <c r="P249" i="18"/>
  <c r="O257" i="13"/>
  <c r="K257" i="13"/>
  <c r="M257" i="13"/>
  <c r="Q249" i="18"/>
  <c r="R249" i="18"/>
  <c r="X249" i="18"/>
  <c r="W249" i="18"/>
  <c r="V249" i="18"/>
  <c r="U249" i="18"/>
  <c r="Q257" i="13"/>
  <c r="R257" i="13"/>
  <c r="X257" i="13"/>
  <c r="U257" i="13"/>
  <c r="W257" i="13"/>
  <c r="V257" i="13"/>
  <c r="Z249" i="18"/>
  <c r="AC249" i="18"/>
  <c r="Y249" i="18"/>
  <c r="AB249" i="18"/>
  <c r="AA249" i="18"/>
  <c r="AD249" i="18"/>
  <c r="Y257" i="13"/>
  <c r="AB257" i="13"/>
  <c r="Z257" i="13"/>
  <c r="AC257" i="13"/>
  <c r="AA257" i="13"/>
  <c r="AD257" i="13"/>
  <c r="C250" i="18"/>
  <c r="H250" i="18"/>
  <c r="D250" i="18"/>
  <c r="I250" i="18"/>
  <c r="G250" i="18"/>
  <c r="B250" i="18"/>
  <c r="D258" i="13"/>
  <c r="I258" i="13"/>
  <c r="H258" i="13"/>
  <c r="C258" i="13"/>
  <c r="G258" i="13"/>
  <c r="B258" i="13"/>
  <c r="T250" i="18"/>
  <c r="S250" i="18"/>
  <c r="AE249" i="18"/>
  <c r="E250" i="18"/>
  <c r="J250" i="18"/>
  <c r="N250" i="18"/>
  <c r="F250" i="18"/>
  <c r="F258" i="13"/>
  <c r="E258" i="13"/>
  <c r="J258" i="13"/>
  <c r="N258" i="13"/>
  <c r="T258" i="13"/>
  <c r="S258" i="13"/>
  <c r="AE257" i="13"/>
  <c r="L250" i="18"/>
  <c r="P250" i="18"/>
  <c r="O250" i="18"/>
  <c r="K250" i="18"/>
  <c r="L258" i="13"/>
  <c r="K258" i="13"/>
  <c r="O258" i="13"/>
  <c r="M250" i="18"/>
  <c r="Q250" i="18"/>
  <c r="R250" i="18"/>
  <c r="U250" i="18"/>
  <c r="W250" i="18"/>
  <c r="V250" i="18"/>
  <c r="M258" i="13"/>
  <c r="P258" i="13"/>
  <c r="X250" i="18"/>
  <c r="Y250" i="18"/>
  <c r="AB250" i="18"/>
  <c r="U258" i="13"/>
  <c r="W258" i="13"/>
  <c r="V258" i="13"/>
  <c r="X258" i="13"/>
  <c r="Q258" i="13"/>
  <c r="R258" i="13"/>
  <c r="Z250" i="18"/>
  <c r="AC250" i="18"/>
  <c r="C251" i="18"/>
  <c r="AA250" i="18"/>
  <c r="AD250" i="18"/>
  <c r="I251" i="18"/>
  <c r="B251" i="18"/>
  <c r="G251" i="18"/>
  <c r="Y258" i="13"/>
  <c r="AB258" i="13"/>
  <c r="Z258" i="13"/>
  <c r="AC258" i="13"/>
  <c r="AA258" i="13"/>
  <c r="AD258" i="13"/>
  <c r="H251" i="18"/>
  <c r="J251" i="18"/>
  <c r="L251" i="18"/>
  <c r="D251" i="18"/>
  <c r="S251" i="18"/>
  <c r="F251" i="18"/>
  <c r="E251" i="18"/>
  <c r="C259" i="13"/>
  <c r="H259" i="13"/>
  <c r="I259" i="13"/>
  <c r="D259" i="13"/>
  <c r="G259" i="13"/>
  <c r="B259" i="13"/>
  <c r="T251" i="18"/>
  <c r="AE250" i="18"/>
  <c r="N251" i="18"/>
  <c r="P251" i="18"/>
  <c r="M251" i="18"/>
  <c r="O251" i="18"/>
  <c r="K251" i="18"/>
  <c r="S259" i="13"/>
  <c r="AE258" i="13"/>
  <c r="T259" i="13"/>
  <c r="E259" i="13"/>
  <c r="J259" i="13"/>
  <c r="L259" i="13"/>
  <c r="F259" i="13"/>
  <c r="N259" i="13"/>
  <c r="P259" i="13"/>
  <c r="Q251" i="18"/>
  <c r="R251" i="18"/>
  <c r="X251" i="18"/>
  <c r="V251" i="18"/>
  <c r="U251" i="18"/>
  <c r="W251" i="18"/>
  <c r="M259" i="13"/>
  <c r="K259" i="13"/>
  <c r="O259" i="13"/>
  <c r="Y251" i="18"/>
  <c r="AB251" i="18"/>
  <c r="Z251" i="18"/>
  <c r="AC251" i="18"/>
  <c r="AA251" i="18"/>
  <c r="AD251" i="18"/>
  <c r="W259" i="13"/>
  <c r="V259" i="13"/>
  <c r="U259" i="13"/>
  <c r="Q259" i="13"/>
  <c r="R259" i="13"/>
  <c r="X259" i="13"/>
  <c r="C252" i="18"/>
  <c r="H252" i="18"/>
  <c r="I252" i="18"/>
  <c r="D252" i="18"/>
  <c r="G252" i="18"/>
  <c r="B252" i="18"/>
  <c r="Z259" i="13"/>
  <c r="AC259" i="13"/>
  <c r="AA259" i="13"/>
  <c r="AD259" i="13"/>
  <c r="Y259" i="13"/>
  <c r="AB259" i="13"/>
  <c r="T252" i="18"/>
  <c r="S252" i="18"/>
  <c r="AE251" i="18"/>
  <c r="E252" i="18"/>
  <c r="J252" i="18"/>
  <c r="N252" i="18"/>
  <c r="F252" i="18"/>
  <c r="G260" i="13"/>
  <c r="B260" i="13"/>
  <c r="D260" i="13"/>
  <c r="I260" i="13"/>
  <c r="C260" i="13"/>
  <c r="H260" i="13"/>
  <c r="L252" i="18"/>
  <c r="M252" i="18"/>
  <c r="O252" i="18"/>
  <c r="K252" i="18"/>
  <c r="E260" i="13"/>
  <c r="J260" i="13"/>
  <c r="N260" i="13"/>
  <c r="F260" i="13"/>
  <c r="S260" i="13"/>
  <c r="T260" i="13"/>
  <c r="AE259" i="13"/>
  <c r="P252" i="18"/>
  <c r="U252" i="18"/>
  <c r="Q252" i="18"/>
  <c r="R252" i="18"/>
  <c r="X252" i="18"/>
  <c r="L260" i="13"/>
  <c r="O260" i="13"/>
  <c r="K260" i="13"/>
  <c r="V252" i="18"/>
  <c r="W252" i="18"/>
  <c r="AA252" i="18"/>
  <c r="Y252" i="18"/>
  <c r="AB252" i="18"/>
  <c r="Z252" i="18"/>
  <c r="AC252" i="18"/>
  <c r="M260" i="13"/>
  <c r="P260" i="13"/>
  <c r="AD252" i="18"/>
  <c r="B253" i="18"/>
  <c r="G253" i="18"/>
  <c r="H253" i="18"/>
  <c r="C253" i="18"/>
  <c r="I253" i="18"/>
  <c r="D253" i="18"/>
  <c r="V260" i="13"/>
  <c r="W260" i="13"/>
  <c r="U260" i="13"/>
  <c r="Q260" i="13"/>
  <c r="R260" i="13"/>
  <c r="X260" i="13"/>
  <c r="F253" i="18"/>
  <c r="S253" i="18"/>
  <c r="T253" i="18"/>
  <c r="AE252" i="18"/>
  <c r="J253" i="18"/>
  <c r="L253" i="18"/>
  <c r="E253" i="18"/>
  <c r="AA260" i="13"/>
  <c r="AD260" i="13"/>
  <c r="Y260" i="13"/>
  <c r="AB260" i="13"/>
  <c r="Z260" i="13"/>
  <c r="AC260" i="13"/>
  <c r="N253" i="18"/>
  <c r="P253" i="18"/>
  <c r="M253" i="18"/>
  <c r="O253" i="18"/>
  <c r="K253" i="18"/>
  <c r="B261" i="13"/>
  <c r="G261" i="13"/>
  <c r="I261" i="13"/>
  <c r="D261" i="13"/>
  <c r="C261" i="13"/>
  <c r="H261" i="13"/>
  <c r="W253" i="18"/>
  <c r="V253" i="18"/>
  <c r="U253" i="18"/>
  <c r="Q253" i="18"/>
  <c r="R253" i="18"/>
  <c r="X253" i="18"/>
  <c r="F261" i="13"/>
  <c r="AE260" i="13"/>
  <c r="S261" i="13"/>
  <c r="T261" i="13"/>
  <c r="J261" i="13"/>
  <c r="N261" i="13"/>
  <c r="E261" i="13"/>
  <c r="Z253" i="18"/>
  <c r="AC253" i="18"/>
  <c r="Y253" i="18"/>
  <c r="AB253" i="18"/>
  <c r="AA253" i="18"/>
  <c r="AD253" i="18"/>
  <c r="L261" i="13"/>
  <c r="O261" i="13"/>
  <c r="K261" i="13"/>
  <c r="C254" i="18"/>
  <c r="H254" i="18"/>
  <c r="D254" i="18"/>
  <c r="I254" i="18"/>
  <c r="B254" i="18"/>
  <c r="G254" i="18"/>
  <c r="M261" i="13"/>
  <c r="P261" i="13"/>
  <c r="T254" i="18"/>
  <c r="S254" i="18"/>
  <c r="AE253" i="18"/>
  <c r="J254" i="18"/>
  <c r="L254" i="18"/>
  <c r="E254" i="18"/>
  <c r="F254" i="18"/>
  <c r="W261" i="13"/>
  <c r="V261" i="13"/>
  <c r="U261" i="13"/>
  <c r="X261" i="13"/>
  <c r="Q261" i="13"/>
  <c r="R261" i="13"/>
  <c r="N254" i="18"/>
  <c r="P254" i="18"/>
  <c r="M254" i="18"/>
  <c r="K254" i="18"/>
  <c r="O254" i="18"/>
  <c r="Y261" i="13"/>
  <c r="AB261" i="13"/>
  <c r="AA261" i="13"/>
  <c r="AD261" i="13"/>
  <c r="Z261" i="13"/>
  <c r="AC261" i="13"/>
  <c r="Q254" i="18"/>
  <c r="R254" i="18"/>
  <c r="X254" i="18"/>
  <c r="U254" i="18"/>
  <c r="V254" i="18"/>
  <c r="W254" i="18"/>
  <c r="C262" i="13"/>
  <c r="H262" i="13"/>
  <c r="G262" i="13"/>
  <c r="B262" i="13"/>
  <c r="I262" i="13"/>
  <c r="D262" i="13"/>
  <c r="Z254" i="18"/>
  <c r="AC254" i="18"/>
  <c r="Y254" i="18"/>
  <c r="AB254" i="18"/>
  <c r="AA254" i="18"/>
  <c r="AD254" i="18"/>
  <c r="J262" i="13"/>
  <c r="O262" i="13"/>
  <c r="E262" i="13"/>
  <c r="T262" i="13"/>
  <c r="S262" i="13"/>
  <c r="AE261" i="13"/>
  <c r="F262" i="13"/>
  <c r="N262" i="13"/>
  <c r="I255" i="18"/>
  <c r="D255" i="18"/>
  <c r="B255" i="18"/>
  <c r="G255" i="18"/>
  <c r="H255" i="18"/>
  <c r="C255" i="18"/>
  <c r="L262" i="13"/>
  <c r="M262" i="13"/>
  <c r="K262" i="13"/>
  <c r="J255" i="18"/>
  <c r="L255" i="18"/>
  <c r="T255" i="18"/>
  <c r="S255" i="18"/>
  <c r="AE254" i="18"/>
  <c r="E255" i="18"/>
  <c r="F255" i="18"/>
  <c r="P262" i="13"/>
  <c r="W262" i="13"/>
  <c r="Q262" i="13"/>
  <c r="R262" i="13"/>
  <c r="X262" i="13"/>
  <c r="N255" i="18"/>
  <c r="M255" i="18"/>
  <c r="P255" i="18"/>
  <c r="O255" i="18"/>
  <c r="K255" i="18"/>
  <c r="V262" i="13"/>
  <c r="U262" i="13"/>
  <c r="AA262" i="13"/>
  <c r="AD262" i="13"/>
  <c r="Y262" i="13"/>
  <c r="Z262" i="13"/>
  <c r="V255" i="18"/>
  <c r="W255" i="18"/>
  <c r="U255" i="18"/>
  <c r="X255" i="18"/>
  <c r="Q255" i="18"/>
  <c r="R255" i="18"/>
  <c r="AC262" i="13"/>
  <c r="H263" i="13"/>
  <c r="AB262" i="13"/>
  <c r="G263" i="13"/>
  <c r="I263" i="13"/>
  <c r="D263" i="13"/>
  <c r="AA255" i="18"/>
  <c r="AD255" i="18"/>
  <c r="Y255" i="18"/>
  <c r="AB255" i="18"/>
  <c r="Z255" i="18"/>
  <c r="AC255" i="18"/>
  <c r="B263" i="13"/>
  <c r="C263" i="13"/>
  <c r="J263" i="13"/>
  <c r="L263" i="13"/>
  <c r="S263" i="13"/>
  <c r="T263" i="13"/>
  <c r="AE262" i="13"/>
  <c r="N263" i="13"/>
  <c r="I256" i="18"/>
  <c r="D256" i="18"/>
  <c r="C256" i="18"/>
  <c r="H256" i="18"/>
  <c r="G256" i="18"/>
  <c r="B256" i="18"/>
  <c r="E263" i="13"/>
  <c r="F263" i="13"/>
  <c r="M263" i="13"/>
  <c r="P263" i="13"/>
  <c r="O263" i="13"/>
  <c r="K263" i="13"/>
  <c r="F256" i="18"/>
  <c r="E256" i="18"/>
  <c r="T256" i="18"/>
  <c r="S256" i="18"/>
  <c r="AE255" i="18"/>
  <c r="J256" i="18"/>
  <c r="N256" i="18"/>
  <c r="U263" i="13"/>
  <c r="V263" i="13"/>
  <c r="W263" i="13"/>
  <c r="X263" i="13"/>
  <c r="Q263" i="13"/>
  <c r="R263" i="13"/>
  <c r="L256" i="18"/>
  <c r="O256" i="18"/>
  <c r="K256" i="18"/>
  <c r="Z263" i="13"/>
  <c r="AC263" i="13"/>
  <c r="AA263" i="13"/>
  <c r="AD263" i="13"/>
  <c r="Y263" i="13"/>
  <c r="AB263" i="13"/>
  <c r="M256" i="18"/>
  <c r="P256" i="18"/>
  <c r="I264" i="13"/>
  <c r="D264" i="13"/>
  <c r="H264" i="13"/>
  <c r="C264" i="13"/>
  <c r="G264" i="13"/>
  <c r="B264" i="13"/>
  <c r="U256" i="18"/>
  <c r="W256" i="18"/>
  <c r="V256" i="18"/>
  <c r="Q256" i="18"/>
  <c r="R256" i="18"/>
  <c r="X256" i="18"/>
  <c r="S264" i="13"/>
  <c r="T264" i="13"/>
  <c r="AE263" i="13"/>
  <c r="F264" i="13"/>
  <c r="E264" i="13"/>
  <c r="J264" i="13"/>
  <c r="L264" i="13"/>
  <c r="N264" i="13"/>
  <c r="P264" i="13"/>
  <c r="Z256" i="18"/>
  <c r="AC256" i="18"/>
  <c r="AA256" i="18"/>
  <c r="AD256" i="18"/>
  <c r="Y256" i="18"/>
  <c r="AB256" i="18"/>
  <c r="M264" i="13"/>
  <c r="O264" i="13"/>
  <c r="K264" i="13"/>
  <c r="B257" i="18"/>
  <c r="G257" i="18"/>
  <c r="I257" i="18"/>
  <c r="D257" i="18"/>
  <c r="H257" i="18"/>
  <c r="C257" i="18"/>
  <c r="U264" i="13"/>
  <c r="V264" i="13"/>
  <c r="W264" i="13"/>
  <c r="Q264" i="13"/>
  <c r="R264" i="13"/>
  <c r="X264" i="13"/>
  <c r="S257" i="18"/>
  <c r="T257" i="18"/>
  <c r="AE256" i="18"/>
  <c r="F257" i="18"/>
  <c r="J257" i="18"/>
  <c r="N257" i="18"/>
  <c r="E257" i="18"/>
  <c r="AA264" i="13"/>
  <c r="AD264" i="13"/>
  <c r="Z264" i="13"/>
  <c r="AC264" i="13"/>
  <c r="Y264" i="13"/>
  <c r="AB264" i="13"/>
  <c r="L257" i="18"/>
  <c r="K257" i="18"/>
  <c r="O257" i="18"/>
  <c r="G265" i="13"/>
  <c r="B265" i="13"/>
  <c r="H265" i="13"/>
  <c r="C265" i="13"/>
  <c r="D265" i="13"/>
  <c r="I265" i="13"/>
  <c r="M257" i="18"/>
  <c r="P257" i="18"/>
  <c r="F265" i="13"/>
  <c r="E265" i="13"/>
  <c r="T265" i="13"/>
  <c r="S265" i="13"/>
  <c r="AE264" i="13"/>
  <c r="J265" i="13"/>
  <c r="N265" i="13"/>
  <c r="W257" i="18"/>
  <c r="V257" i="18"/>
  <c r="U257" i="18"/>
  <c r="X257" i="18"/>
  <c r="Q257" i="18"/>
  <c r="R257" i="18"/>
  <c r="K265" i="13"/>
  <c r="O265" i="13"/>
  <c r="L265" i="13"/>
  <c r="AA257" i="18"/>
  <c r="AD257" i="18"/>
  <c r="Y257" i="18"/>
  <c r="AB257" i="18"/>
  <c r="Z257" i="18"/>
  <c r="AC257" i="18"/>
  <c r="P265" i="13"/>
  <c r="M265" i="13"/>
  <c r="C258" i="18"/>
  <c r="H258" i="18"/>
  <c r="B258" i="18"/>
  <c r="G258" i="18"/>
  <c r="I258" i="18"/>
  <c r="D258" i="18"/>
  <c r="Q265" i="13"/>
  <c r="R265" i="13"/>
  <c r="X265" i="13"/>
  <c r="V265" i="13"/>
  <c r="W265" i="13"/>
  <c r="U265" i="13"/>
  <c r="J258" i="18"/>
  <c r="L258" i="18"/>
  <c r="S258" i="18"/>
  <c r="T258" i="18"/>
  <c r="AE257" i="18"/>
  <c r="E258" i="18"/>
  <c r="F258" i="18"/>
  <c r="Z265" i="13"/>
  <c r="AC265" i="13"/>
  <c r="Y265" i="13"/>
  <c r="AB265" i="13"/>
  <c r="AA265" i="13"/>
  <c r="AD265" i="13"/>
  <c r="N258" i="18"/>
  <c r="P258" i="18"/>
  <c r="M258" i="18"/>
  <c r="O258" i="18"/>
  <c r="K258" i="18"/>
  <c r="D266" i="13"/>
  <c r="I266" i="13"/>
  <c r="B266" i="13"/>
  <c r="G266" i="13"/>
  <c r="H266" i="13"/>
  <c r="C266" i="13"/>
  <c r="X258" i="18"/>
  <c r="Q258" i="18"/>
  <c r="R258" i="18"/>
  <c r="W258" i="18"/>
  <c r="V258" i="18"/>
  <c r="U258" i="18"/>
  <c r="J266" i="13"/>
  <c r="O266" i="13"/>
  <c r="F266" i="13"/>
  <c r="E266" i="13"/>
  <c r="S266" i="13"/>
  <c r="N266" i="13"/>
  <c r="T266" i="13"/>
  <c r="AE265" i="13"/>
  <c r="Y258" i="18"/>
  <c r="AB258" i="18"/>
  <c r="AA258" i="18"/>
  <c r="AD258" i="18"/>
  <c r="Z258" i="18"/>
  <c r="AC258" i="18"/>
  <c r="K266" i="13"/>
  <c r="L266" i="13"/>
  <c r="M266" i="13"/>
  <c r="D259" i="18"/>
  <c r="I259" i="18"/>
  <c r="H259" i="18"/>
  <c r="C259" i="18"/>
  <c r="G259" i="18"/>
  <c r="B259" i="18"/>
  <c r="P266" i="13"/>
  <c r="W266" i="13"/>
  <c r="X266" i="13"/>
  <c r="Q266" i="13"/>
  <c r="R266" i="13"/>
  <c r="F259" i="18"/>
  <c r="E259" i="18"/>
  <c r="J259" i="18"/>
  <c r="N259" i="18"/>
  <c r="L259" i="18"/>
  <c r="S259" i="18"/>
  <c r="T259" i="18"/>
  <c r="AE258" i="18"/>
  <c r="U266" i="13"/>
  <c r="V266" i="13"/>
  <c r="Z266" i="13"/>
  <c r="AA266" i="13"/>
  <c r="AD266" i="13"/>
  <c r="Y266" i="13"/>
  <c r="M259" i="18"/>
  <c r="P259" i="18"/>
  <c r="O259" i="18"/>
  <c r="K259" i="18"/>
  <c r="AC266" i="13"/>
  <c r="H267" i="13"/>
  <c r="AB266" i="13"/>
  <c r="G267" i="13"/>
  <c r="I267" i="13"/>
  <c r="D267" i="13"/>
  <c r="C267" i="13"/>
  <c r="W259" i="18"/>
  <c r="V259" i="18"/>
  <c r="U259" i="18"/>
  <c r="Q259" i="18"/>
  <c r="R259" i="18"/>
  <c r="X259" i="18"/>
  <c r="B267" i="13"/>
  <c r="AE266" i="13"/>
  <c r="T267" i="13"/>
  <c r="S267" i="13"/>
  <c r="J267" i="13"/>
  <c r="N267" i="13"/>
  <c r="F267" i="13"/>
  <c r="E267" i="13"/>
  <c r="AA259" i="18"/>
  <c r="AD259" i="18"/>
  <c r="Z259" i="18"/>
  <c r="AC259" i="18"/>
  <c r="Y259" i="18"/>
  <c r="AB259" i="18"/>
  <c r="L267" i="13"/>
  <c r="O267" i="13"/>
  <c r="K267" i="13"/>
  <c r="D260" i="18"/>
  <c r="I260" i="18"/>
  <c r="B260" i="18"/>
  <c r="G260" i="18"/>
  <c r="C260" i="18"/>
  <c r="H260" i="18"/>
  <c r="P267" i="13"/>
  <c r="M267" i="13"/>
  <c r="J260" i="18"/>
  <c r="E260" i="18"/>
  <c r="F260" i="18"/>
  <c r="T260" i="18"/>
  <c r="N260" i="18"/>
  <c r="S260" i="18"/>
  <c r="AE259" i="18"/>
  <c r="Q267" i="13"/>
  <c r="R267" i="13"/>
  <c r="X267" i="13"/>
  <c r="W267" i="13"/>
  <c r="V267" i="13"/>
  <c r="U267" i="13"/>
  <c r="L260" i="18"/>
  <c r="K260" i="18"/>
  <c r="O260" i="18"/>
  <c r="Z267" i="13"/>
  <c r="AC267" i="13"/>
  <c r="Y267" i="13"/>
  <c r="AB267" i="13"/>
  <c r="AA267" i="13"/>
  <c r="AD267" i="13"/>
  <c r="M260" i="18"/>
  <c r="P260" i="18"/>
  <c r="D268" i="13"/>
  <c r="I268" i="13"/>
  <c r="C268" i="13"/>
  <c r="H268" i="13"/>
  <c r="G268" i="13"/>
  <c r="B268" i="13"/>
  <c r="W260" i="18"/>
  <c r="V260" i="18"/>
  <c r="U260" i="18"/>
  <c r="Q260" i="18"/>
  <c r="R260" i="18"/>
  <c r="X260" i="18"/>
  <c r="F268" i="13"/>
  <c r="E268" i="13"/>
  <c r="J268" i="13"/>
  <c r="L268" i="13"/>
  <c r="T268" i="13"/>
  <c r="S268" i="13"/>
  <c r="AE267" i="13"/>
  <c r="N268" i="13"/>
  <c r="P268" i="13"/>
  <c r="Y260" i="18"/>
  <c r="AB260" i="18"/>
  <c r="AA260" i="18"/>
  <c r="AD260" i="18"/>
  <c r="Z260" i="18"/>
  <c r="AC260" i="18"/>
  <c r="M268" i="13"/>
  <c r="O268" i="13"/>
  <c r="K268" i="13"/>
  <c r="I261" i="18"/>
  <c r="D261" i="18"/>
  <c r="G261" i="18"/>
  <c r="B261" i="18"/>
  <c r="H261" i="18"/>
  <c r="C261" i="18"/>
  <c r="U268" i="13"/>
  <c r="V268" i="13"/>
  <c r="W268" i="13"/>
  <c r="X268" i="13"/>
  <c r="Q268" i="13"/>
  <c r="R268" i="13"/>
  <c r="E261" i="18"/>
  <c r="J261" i="18"/>
  <c r="L261" i="18"/>
  <c r="F261" i="18"/>
  <c r="S261" i="18"/>
  <c r="T261" i="18"/>
  <c r="AE260" i="18"/>
  <c r="Z268" i="13"/>
  <c r="AC268" i="13"/>
  <c r="AA268" i="13"/>
  <c r="AD268" i="13"/>
  <c r="Y268" i="13"/>
  <c r="AB268" i="13"/>
  <c r="N261" i="18"/>
  <c r="M261" i="18"/>
  <c r="P261" i="18"/>
  <c r="O261" i="18"/>
  <c r="K261" i="18"/>
  <c r="B269" i="13"/>
  <c r="G269" i="13"/>
  <c r="I269" i="13"/>
  <c r="D269" i="13"/>
  <c r="H269" i="13"/>
  <c r="C269" i="13"/>
  <c r="U261" i="18"/>
  <c r="W261" i="18"/>
  <c r="V261" i="18"/>
  <c r="Q261" i="18"/>
  <c r="R261" i="18"/>
  <c r="X261" i="18"/>
  <c r="E269" i="13"/>
  <c r="S269" i="13"/>
  <c r="T269" i="13"/>
  <c r="AE268" i="13"/>
  <c r="F269" i="13"/>
  <c r="J269" i="13"/>
  <c r="L269" i="13"/>
  <c r="N269" i="13"/>
  <c r="P269" i="13"/>
  <c r="Z261" i="18"/>
  <c r="AC261" i="18"/>
  <c r="Y261" i="18"/>
  <c r="AB261" i="18"/>
  <c r="AA261" i="18"/>
  <c r="AD261" i="18"/>
  <c r="M269" i="13"/>
  <c r="O269" i="13"/>
  <c r="K269" i="13"/>
  <c r="D262" i="18"/>
  <c r="I262" i="18"/>
  <c r="G262" i="18"/>
  <c r="B262" i="18"/>
  <c r="H262" i="18"/>
  <c r="C262" i="18"/>
  <c r="Q269" i="13"/>
  <c r="R269" i="13"/>
  <c r="X269" i="13"/>
  <c r="U269" i="13"/>
  <c r="V269" i="13"/>
  <c r="W269" i="13"/>
  <c r="E262" i="18"/>
  <c r="J262" i="18"/>
  <c r="N262" i="18"/>
  <c r="F262" i="18"/>
  <c r="S262" i="18"/>
  <c r="T262" i="18"/>
  <c r="AE261" i="18"/>
  <c r="Z269" i="13"/>
  <c r="AC269" i="13"/>
  <c r="Y269" i="13"/>
  <c r="AB269" i="13"/>
  <c r="AA269" i="13"/>
  <c r="AD269" i="13"/>
  <c r="L262" i="18"/>
  <c r="K262" i="18"/>
  <c r="O262" i="18"/>
  <c r="B270" i="13"/>
  <c r="G270" i="13"/>
  <c r="C270" i="13"/>
  <c r="H270" i="13"/>
  <c r="D270" i="13"/>
  <c r="I270" i="13"/>
  <c r="P262" i="18"/>
  <c r="M262" i="18"/>
  <c r="F270" i="13"/>
  <c r="J270" i="13"/>
  <c r="L270" i="13"/>
  <c r="S270" i="13"/>
  <c r="T270" i="13"/>
  <c r="AE269" i="13"/>
  <c r="E270" i="13"/>
  <c r="N270" i="13"/>
  <c r="Q262" i="18"/>
  <c r="R262" i="18"/>
  <c r="X262" i="18"/>
  <c r="W262" i="18"/>
  <c r="U262" i="18"/>
  <c r="V262" i="18"/>
  <c r="P270" i="13"/>
  <c r="M270" i="13"/>
  <c r="K270" i="13"/>
  <c r="O270" i="13"/>
  <c r="Y262" i="18"/>
  <c r="AB262" i="18"/>
  <c r="AA262" i="18"/>
  <c r="AD262" i="18"/>
  <c r="Z262" i="18"/>
  <c r="AC262" i="18"/>
  <c r="Q270" i="13"/>
  <c r="R270" i="13"/>
  <c r="X270" i="13"/>
  <c r="V270" i="13"/>
  <c r="W270" i="13"/>
  <c r="U270" i="13"/>
  <c r="I263" i="18"/>
  <c r="D263" i="18"/>
  <c r="H263" i="18"/>
  <c r="C263" i="18"/>
  <c r="B263" i="18"/>
  <c r="G263" i="18"/>
  <c r="AA270" i="13"/>
  <c r="AD270" i="13"/>
  <c r="Y270" i="13"/>
  <c r="AB270" i="13"/>
  <c r="Z270" i="13"/>
  <c r="AC270" i="13"/>
  <c r="F263" i="18"/>
  <c r="J263" i="18"/>
  <c r="N263" i="18"/>
  <c r="T263" i="18"/>
  <c r="S263" i="18"/>
  <c r="AE262" i="18"/>
  <c r="E263" i="18"/>
  <c r="G271" i="13"/>
  <c r="B271" i="13"/>
  <c r="D271" i="13"/>
  <c r="I271" i="13"/>
  <c r="C271" i="13"/>
  <c r="H271" i="13"/>
  <c r="L263" i="18"/>
  <c r="K263" i="18"/>
  <c r="O263" i="18"/>
  <c r="E271" i="13"/>
  <c r="J271" i="13"/>
  <c r="L271" i="13"/>
  <c r="F271" i="13"/>
  <c r="T271" i="13"/>
  <c r="S271" i="13"/>
  <c r="AE270" i="13"/>
  <c r="N271" i="13"/>
  <c r="P271" i="13"/>
  <c r="M263" i="18"/>
  <c r="P263" i="18"/>
  <c r="M271" i="13"/>
  <c r="K271" i="13"/>
  <c r="O271" i="13"/>
  <c r="U263" i="18"/>
  <c r="V263" i="18"/>
  <c r="W263" i="18"/>
  <c r="Q263" i="18"/>
  <c r="R263" i="18"/>
  <c r="X263" i="18"/>
  <c r="W271" i="13"/>
  <c r="V271" i="13"/>
  <c r="U271" i="13"/>
  <c r="Q271" i="13"/>
  <c r="R271" i="13"/>
  <c r="X271" i="13"/>
  <c r="AA263" i="18"/>
  <c r="AD263" i="18"/>
  <c r="Z263" i="18"/>
  <c r="AC263" i="18"/>
  <c r="Y263" i="18"/>
  <c r="AB263" i="18"/>
  <c r="Z271" i="13"/>
  <c r="AC271" i="13"/>
  <c r="AA271" i="13"/>
  <c r="AD271" i="13"/>
  <c r="Y271" i="13"/>
  <c r="AB271" i="13"/>
  <c r="D264" i="18"/>
  <c r="I264" i="18"/>
  <c r="G264" i="18"/>
  <c r="B264" i="18"/>
  <c r="C264" i="18"/>
  <c r="H264" i="18"/>
  <c r="B272" i="13"/>
  <c r="G272" i="13"/>
  <c r="D272" i="13"/>
  <c r="I272" i="13"/>
  <c r="H272" i="13"/>
  <c r="C272" i="13"/>
  <c r="E264" i="18"/>
  <c r="J264" i="18"/>
  <c r="F264" i="18"/>
  <c r="N264" i="18"/>
  <c r="S264" i="18"/>
  <c r="T264" i="18"/>
  <c r="AE263" i="18"/>
  <c r="S272" i="13"/>
  <c r="T272" i="13"/>
  <c r="AE271" i="13"/>
  <c r="F272" i="13"/>
  <c r="J272" i="13"/>
  <c r="N272" i="13"/>
  <c r="E272" i="13"/>
  <c r="L264" i="18"/>
  <c r="K264" i="18"/>
  <c r="O264" i="18"/>
  <c r="L272" i="13"/>
  <c r="O272" i="13"/>
  <c r="K272" i="13"/>
  <c r="M264" i="18"/>
  <c r="P264" i="18"/>
  <c r="P272" i="13"/>
  <c r="M272" i="13"/>
  <c r="Q264" i="18"/>
  <c r="R264" i="18"/>
  <c r="X264" i="18"/>
  <c r="U264" i="18"/>
  <c r="W264" i="18"/>
  <c r="V264" i="18"/>
  <c r="U272" i="13"/>
  <c r="W272" i="13"/>
  <c r="V272" i="13"/>
  <c r="Q272" i="13"/>
  <c r="R272" i="13"/>
  <c r="X272" i="13"/>
  <c r="Y264" i="18"/>
  <c r="AB264" i="18"/>
  <c r="AA264" i="18"/>
  <c r="AD264" i="18"/>
  <c r="Z264" i="18"/>
  <c r="AC264" i="18"/>
  <c r="AA272" i="13"/>
  <c r="AD272" i="13"/>
  <c r="Y272" i="13"/>
  <c r="AB272" i="13"/>
  <c r="Z272" i="13"/>
  <c r="AC272" i="13"/>
  <c r="B265" i="18"/>
  <c r="G265" i="18"/>
  <c r="C265" i="18"/>
  <c r="H265" i="18"/>
  <c r="I265" i="18"/>
  <c r="D265" i="18"/>
  <c r="H273" i="13"/>
  <c r="C273" i="13"/>
  <c r="B273" i="13"/>
  <c r="G273" i="13"/>
  <c r="D273" i="13"/>
  <c r="I273" i="13"/>
  <c r="S265" i="18"/>
  <c r="T265" i="18"/>
  <c r="AE264" i="18"/>
  <c r="J265" i="18"/>
  <c r="N265" i="18"/>
  <c r="F265" i="18"/>
  <c r="E265" i="18"/>
  <c r="E273" i="13"/>
  <c r="J273" i="13"/>
  <c r="L273" i="13"/>
  <c r="F273" i="13"/>
  <c r="T273" i="13"/>
  <c r="S273" i="13"/>
  <c r="AE272" i="13"/>
  <c r="N273" i="13"/>
  <c r="P273" i="13"/>
  <c r="L265" i="18"/>
  <c r="O265" i="18"/>
  <c r="K265" i="18"/>
  <c r="M273" i="13"/>
  <c r="K273" i="13"/>
  <c r="O273" i="13"/>
  <c r="M265" i="18"/>
  <c r="P265" i="18"/>
  <c r="Q273" i="13"/>
  <c r="R273" i="13"/>
  <c r="X273" i="13"/>
  <c r="W273" i="13"/>
  <c r="U273" i="13"/>
  <c r="V273" i="13"/>
  <c r="W265" i="18"/>
  <c r="V265" i="18"/>
  <c r="U265" i="18"/>
  <c r="Q265" i="18"/>
  <c r="R265" i="18"/>
  <c r="X265" i="18"/>
  <c r="Z273" i="13"/>
  <c r="AC273" i="13"/>
  <c r="Y273" i="13"/>
  <c r="AB273" i="13"/>
  <c r="AA273" i="13"/>
  <c r="AD273" i="13"/>
  <c r="Y265" i="18"/>
  <c r="AB265" i="18"/>
  <c r="AA265" i="18"/>
  <c r="AD265" i="18"/>
  <c r="Z265" i="18"/>
  <c r="AC265" i="18"/>
  <c r="B274" i="13"/>
  <c r="G274" i="13"/>
  <c r="D274" i="13"/>
  <c r="I274" i="13"/>
  <c r="C274" i="13"/>
  <c r="H274" i="13"/>
  <c r="H266" i="18"/>
  <c r="C266" i="18"/>
  <c r="I266" i="18"/>
  <c r="D266" i="18"/>
  <c r="B266" i="18"/>
  <c r="G266" i="18"/>
  <c r="E274" i="13"/>
  <c r="T274" i="13"/>
  <c r="S274" i="13"/>
  <c r="AE273" i="13"/>
  <c r="J274" i="13"/>
  <c r="L274" i="13"/>
  <c r="F274" i="13"/>
  <c r="N274" i="13"/>
  <c r="P274" i="13"/>
  <c r="AE265" i="18"/>
  <c r="T266" i="18"/>
  <c r="S266" i="18"/>
  <c r="J266" i="18"/>
  <c r="N266" i="18"/>
  <c r="F266" i="18"/>
  <c r="E266" i="18"/>
  <c r="M274" i="13"/>
  <c r="O274" i="13"/>
  <c r="K274" i="13"/>
  <c r="L266" i="18"/>
  <c r="K266" i="18"/>
  <c r="O266" i="18"/>
  <c r="Q274" i="13"/>
  <c r="R274" i="13"/>
  <c r="X274" i="13"/>
  <c r="V274" i="13"/>
  <c r="U274" i="13"/>
  <c r="W274" i="13"/>
  <c r="P266" i="18"/>
  <c r="M266" i="18"/>
  <c r="Y274" i="13"/>
  <c r="AB274" i="13"/>
  <c r="Z274" i="13"/>
  <c r="AC274" i="13"/>
  <c r="AA274" i="13"/>
  <c r="AD274" i="13"/>
  <c r="Q266" i="18"/>
  <c r="R266" i="18"/>
  <c r="X266" i="18"/>
  <c r="W266" i="18"/>
  <c r="V266" i="18"/>
  <c r="U266" i="18"/>
  <c r="H275" i="13"/>
  <c r="C275" i="13"/>
  <c r="G275" i="13"/>
  <c r="B275" i="13"/>
  <c r="I275" i="13"/>
  <c r="D275" i="13"/>
  <c r="Y266" i="18"/>
  <c r="AB266" i="18"/>
  <c r="AA266" i="18"/>
  <c r="AD266" i="18"/>
  <c r="Z266" i="18"/>
  <c r="AC266" i="18"/>
  <c r="E275" i="13"/>
  <c r="S275" i="13"/>
  <c r="T275" i="13"/>
  <c r="AE274" i="13"/>
  <c r="J275" i="13"/>
  <c r="L275" i="13"/>
  <c r="F275" i="13"/>
  <c r="N275" i="13"/>
  <c r="D267" i="18"/>
  <c r="I267" i="18"/>
  <c r="H267" i="18"/>
  <c r="C267" i="18"/>
  <c r="B267" i="18"/>
  <c r="G267" i="18"/>
  <c r="M275" i="13"/>
  <c r="P275" i="13"/>
  <c r="O275" i="13"/>
  <c r="K275" i="13"/>
  <c r="F267" i="18"/>
  <c r="J267" i="18"/>
  <c r="L267" i="18"/>
  <c r="E267" i="18"/>
  <c r="T267" i="18"/>
  <c r="S267" i="18"/>
  <c r="N267" i="18"/>
  <c r="AE266" i="18"/>
  <c r="U275" i="13"/>
  <c r="V275" i="13"/>
  <c r="W275" i="13"/>
  <c r="Q275" i="13"/>
  <c r="R275" i="13"/>
  <c r="X275" i="13"/>
  <c r="M267" i="18"/>
  <c r="P267" i="18"/>
  <c r="O267" i="18"/>
  <c r="K267" i="18"/>
  <c r="AA275" i="13"/>
  <c r="AD275" i="13"/>
  <c r="Y275" i="13"/>
  <c r="AB275" i="13"/>
  <c r="Z275" i="13"/>
  <c r="AC275" i="13"/>
  <c r="V267" i="18"/>
  <c r="U267" i="18"/>
  <c r="W267" i="18"/>
  <c r="Q267" i="18"/>
  <c r="R267" i="18"/>
  <c r="X267" i="18"/>
  <c r="I276" i="13"/>
  <c r="D276" i="13"/>
  <c r="B276" i="13"/>
  <c r="G276" i="13"/>
  <c r="C276" i="13"/>
  <c r="H276" i="13"/>
  <c r="AA267" i="18"/>
  <c r="AD267" i="18"/>
  <c r="Z267" i="18"/>
  <c r="AC267" i="18"/>
  <c r="Y267" i="18"/>
  <c r="AB267" i="18"/>
  <c r="J276" i="13"/>
  <c r="L276" i="13"/>
  <c r="E276" i="13"/>
  <c r="T276" i="13"/>
  <c r="S276" i="13"/>
  <c r="AE275" i="13"/>
  <c r="F276" i="13"/>
  <c r="N276" i="13"/>
  <c r="P276" i="13"/>
  <c r="I268" i="18"/>
  <c r="D268" i="18"/>
  <c r="G268" i="18"/>
  <c r="B268" i="18"/>
  <c r="C268" i="18"/>
  <c r="H268" i="18"/>
  <c r="M276" i="13"/>
  <c r="O276" i="13"/>
  <c r="K276" i="13"/>
  <c r="E268" i="18"/>
  <c r="J268" i="18"/>
  <c r="N268" i="18"/>
  <c r="S268" i="18"/>
  <c r="T268" i="18"/>
  <c r="AE267" i="18"/>
  <c r="F268" i="18"/>
  <c r="Q276" i="13"/>
  <c r="R276" i="13"/>
  <c r="X276" i="13"/>
  <c r="U276" i="13"/>
  <c r="V276" i="13"/>
  <c r="W276" i="13"/>
  <c r="L268" i="18"/>
  <c r="O268" i="18"/>
  <c r="K268" i="18"/>
  <c r="Z276" i="13"/>
  <c r="AC276" i="13"/>
  <c r="AA276" i="13"/>
  <c r="AD276" i="13"/>
  <c r="Y276" i="13"/>
  <c r="AB276" i="13"/>
  <c r="M268" i="18"/>
  <c r="P268" i="18"/>
  <c r="B277" i="13"/>
  <c r="G277" i="13"/>
  <c r="D277" i="13"/>
  <c r="I277" i="13"/>
  <c r="H277" i="13"/>
  <c r="C277" i="13"/>
  <c r="V268" i="18"/>
  <c r="U268" i="18"/>
  <c r="W268" i="18"/>
  <c r="X268" i="18"/>
  <c r="Q268" i="18"/>
  <c r="R268" i="18"/>
  <c r="F277" i="13"/>
  <c r="S277" i="13"/>
  <c r="T277" i="13"/>
  <c r="AE276" i="13"/>
  <c r="J277" i="13"/>
  <c r="N277" i="13"/>
  <c r="E277" i="13"/>
  <c r="Z268" i="18"/>
  <c r="AC268" i="18"/>
  <c r="Y268" i="18"/>
  <c r="AB268" i="18"/>
  <c r="AA268" i="18"/>
  <c r="AD268" i="18"/>
  <c r="O277" i="13"/>
  <c r="K277" i="13"/>
  <c r="L277" i="13"/>
  <c r="B269" i="18"/>
  <c r="G269" i="18"/>
  <c r="D269" i="18"/>
  <c r="I269" i="18"/>
  <c r="H269" i="18"/>
  <c r="C269" i="18"/>
  <c r="M277" i="13"/>
  <c r="P277" i="13"/>
  <c r="S269" i="18"/>
  <c r="T269" i="18"/>
  <c r="AE268" i="18"/>
  <c r="F269" i="18"/>
  <c r="J269" i="18"/>
  <c r="N269" i="18"/>
  <c r="E269" i="18"/>
  <c r="U277" i="13"/>
  <c r="W277" i="13"/>
  <c r="V277" i="13"/>
  <c r="Q277" i="13"/>
  <c r="R277" i="13"/>
  <c r="X277" i="13"/>
  <c r="L269" i="18"/>
  <c r="O269" i="18"/>
  <c r="K269" i="18"/>
  <c r="AA277" i="13"/>
  <c r="AD277" i="13"/>
  <c r="Y277" i="13"/>
  <c r="AB277" i="13"/>
  <c r="Z277" i="13"/>
  <c r="AC277" i="13"/>
  <c r="M269" i="18"/>
  <c r="P269" i="18"/>
  <c r="C278" i="13"/>
  <c r="H278" i="13"/>
  <c r="B278" i="13"/>
  <c r="G278" i="13"/>
  <c r="I278" i="13"/>
  <c r="D278" i="13"/>
  <c r="U269" i="18"/>
  <c r="W269" i="18"/>
  <c r="V269" i="18"/>
  <c r="Q269" i="18"/>
  <c r="R269" i="18"/>
  <c r="X269" i="18"/>
  <c r="F278" i="13"/>
  <c r="J278" i="13"/>
  <c r="N278" i="13"/>
  <c r="S278" i="13"/>
  <c r="T278" i="13"/>
  <c r="AE277" i="13"/>
  <c r="E278" i="13"/>
  <c r="AA269" i="18"/>
  <c r="AD269" i="18"/>
  <c r="Y269" i="18"/>
  <c r="AB269" i="18"/>
  <c r="Z269" i="18"/>
  <c r="AC269" i="18"/>
  <c r="K278" i="13"/>
  <c r="O278" i="13"/>
  <c r="L278" i="13"/>
  <c r="C270" i="18"/>
  <c r="H270" i="18"/>
  <c r="B270" i="18"/>
  <c r="G270" i="18"/>
  <c r="I270" i="18"/>
  <c r="D270" i="18"/>
  <c r="M278" i="13"/>
  <c r="P278" i="13"/>
  <c r="J270" i="18"/>
  <c r="N270" i="18"/>
  <c r="S270" i="18"/>
  <c r="T270" i="18"/>
  <c r="AE269" i="18"/>
  <c r="E270" i="18"/>
  <c r="F270" i="18"/>
  <c r="Q278" i="13"/>
  <c r="R278" i="13"/>
  <c r="X278" i="13"/>
  <c r="W278" i="13"/>
  <c r="V278" i="13"/>
  <c r="U278" i="13"/>
  <c r="L270" i="18"/>
  <c r="K270" i="18"/>
  <c r="O270" i="18"/>
  <c r="AA278" i="13"/>
  <c r="AD278" i="13"/>
  <c r="Y278" i="13"/>
  <c r="AB278" i="13"/>
  <c r="Z278" i="13"/>
  <c r="AC278" i="13"/>
  <c r="M270" i="18"/>
  <c r="P270" i="18"/>
  <c r="D279" i="13"/>
  <c r="S279" i="13"/>
  <c r="I279" i="13"/>
  <c r="H279" i="13"/>
  <c r="C279" i="13"/>
  <c r="B279" i="13"/>
  <c r="G279" i="13"/>
  <c r="U270" i="18"/>
  <c r="V270" i="18"/>
  <c r="W270" i="18"/>
  <c r="Q270" i="18"/>
  <c r="R270" i="18"/>
  <c r="X270" i="18"/>
  <c r="AE278" i="13"/>
  <c r="T279" i="13"/>
  <c r="J279" i="13"/>
  <c r="N279" i="13"/>
  <c r="E279" i="13"/>
  <c r="F279" i="13"/>
  <c r="Y270" i="18"/>
  <c r="AB270" i="18"/>
  <c r="AA270" i="18"/>
  <c r="AD270" i="18"/>
  <c r="Z270" i="18"/>
  <c r="AC270" i="18"/>
  <c r="L279" i="13"/>
  <c r="O279" i="13"/>
  <c r="K279" i="13"/>
  <c r="I271" i="18"/>
  <c r="D271" i="18"/>
  <c r="H271" i="18"/>
  <c r="C271" i="18"/>
  <c r="B271" i="18"/>
  <c r="G271" i="18"/>
  <c r="P279" i="13"/>
  <c r="M279" i="13"/>
  <c r="E271" i="18"/>
  <c r="F271" i="18"/>
  <c r="J271" i="18"/>
  <c r="L271" i="18"/>
  <c r="S271" i="18"/>
  <c r="T271" i="18"/>
  <c r="AE270" i="18"/>
  <c r="Q279" i="13"/>
  <c r="R279" i="13"/>
  <c r="X279" i="13"/>
  <c r="W279" i="13"/>
  <c r="U279" i="13"/>
  <c r="V279" i="13"/>
  <c r="N271" i="18"/>
  <c r="P271" i="18"/>
  <c r="M271" i="18"/>
  <c r="O271" i="18"/>
  <c r="K271" i="18"/>
  <c r="Y279" i="13"/>
  <c r="AB279" i="13"/>
  <c r="AA279" i="13"/>
  <c r="AD279" i="13"/>
  <c r="Z279" i="13"/>
  <c r="AC279" i="13"/>
  <c r="W271" i="18"/>
  <c r="U271" i="18"/>
  <c r="V271" i="18"/>
  <c r="Q271" i="18"/>
  <c r="R271" i="18"/>
  <c r="X271" i="18"/>
  <c r="H280" i="13"/>
  <c r="C280" i="13"/>
  <c r="G280" i="13"/>
  <c r="B280" i="13"/>
  <c r="I280" i="13"/>
  <c r="D280" i="13"/>
  <c r="AA271" i="18"/>
  <c r="AD271" i="18"/>
  <c r="Y271" i="18"/>
  <c r="AB271" i="18"/>
  <c r="Z271" i="18"/>
  <c r="AC271" i="18"/>
  <c r="E280" i="13"/>
  <c r="J280" i="13"/>
  <c r="L280" i="13"/>
  <c r="F280" i="13"/>
  <c r="S280" i="13"/>
  <c r="T280" i="13"/>
  <c r="AE279" i="13"/>
  <c r="N280" i="13"/>
  <c r="I272" i="18"/>
  <c r="D272" i="18"/>
  <c r="C272" i="18"/>
  <c r="H272" i="18"/>
  <c r="B272" i="18"/>
  <c r="G272" i="18"/>
  <c r="P280" i="13"/>
  <c r="M280" i="13"/>
  <c r="K280" i="13"/>
  <c r="O280" i="13"/>
  <c r="E272" i="18"/>
  <c r="F272" i="18"/>
  <c r="J272" i="18"/>
  <c r="N272" i="18"/>
  <c r="S272" i="18"/>
  <c r="T272" i="18"/>
  <c r="AE271" i="18"/>
  <c r="X280" i="13"/>
  <c r="Q280" i="13"/>
  <c r="R280" i="13"/>
  <c r="W280" i="13"/>
  <c r="U280" i="13"/>
  <c r="V280" i="13"/>
  <c r="L272" i="18"/>
  <c r="O272" i="18"/>
  <c r="K272" i="18"/>
  <c r="Y280" i="13"/>
  <c r="AB280" i="13"/>
  <c r="Z280" i="13"/>
  <c r="AC280" i="13"/>
  <c r="AA280" i="13"/>
  <c r="AD280" i="13"/>
  <c r="P272" i="18"/>
  <c r="M272" i="18"/>
  <c r="C281" i="13"/>
  <c r="H281" i="13"/>
  <c r="D281" i="13"/>
  <c r="I281" i="13"/>
  <c r="G281" i="13"/>
  <c r="B281" i="13"/>
  <c r="X272" i="18"/>
  <c r="Q272" i="18"/>
  <c r="R272" i="18"/>
  <c r="W272" i="18"/>
  <c r="V272" i="18"/>
  <c r="U272" i="18"/>
  <c r="S281" i="13"/>
  <c r="T281" i="13"/>
  <c r="AE280" i="13"/>
  <c r="E281" i="13"/>
  <c r="J281" i="13"/>
  <c r="L281" i="13"/>
  <c r="F281" i="13"/>
  <c r="N281" i="13"/>
  <c r="P281" i="13"/>
  <c r="Z272" i="18"/>
  <c r="AC272" i="18"/>
  <c r="Y272" i="18"/>
  <c r="AB272" i="18"/>
  <c r="AA272" i="18"/>
  <c r="AD272" i="18"/>
  <c r="K281" i="13"/>
  <c r="O281" i="13"/>
  <c r="M281" i="13"/>
  <c r="B273" i="18"/>
  <c r="G273" i="18"/>
  <c r="D273" i="18"/>
  <c r="I273" i="18"/>
  <c r="H273" i="18"/>
  <c r="C273" i="18"/>
  <c r="U281" i="13"/>
  <c r="W281" i="13"/>
  <c r="V281" i="13"/>
  <c r="X281" i="13"/>
  <c r="Q281" i="13"/>
  <c r="R281" i="13"/>
  <c r="T273" i="18"/>
  <c r="S273" i="18"/>
  <c r="AE272" i="18"/>
  <c r="F273" i="18"/>
  <c r="J273" i="18"/>
  <c r="N273" i="18"/>
  <c r="E273" i="18"/>
  <c r="Z281" i="13"/>
  <c r="AC281" i="13"/>
  <c r="AA281" i="13"/>
  <c r="AD281" i="13"/>
  <c r="Y281" i="13"/>
  <c r="AB281" i="13"/>
  <c r="L273" i="18"/>
  <c r="P273" i="18"/>
  <c r="K273" i="18"/>
  <c r="O273" i="18"/>
  <c r="I282" i="13"/>
  <c r="D282" i="13"/>
  <c r="C282" i="13"/>
  <c r="H282" i="13"/>
  <c r="B282" i="13"/>
  <c r="G282" i="13"/>
  <c r="M273" i="18"/>
  <c r="X273" i="18"/>
  <c r="W273" i="18"/>
  <c r="V273" i="18"/>
  <c r="U273" i="18"/>
  <c r="J282" i="13"/>
  <c r="L282" i="13"/>
  <c r="S282" i="13"/>
  <c r="N282" i="13"/>
  <c r="T282" i="13"/>
  <c r="AE281" i="13"/>
  <c r="F282" i="13"/>
  <c r="E282" i="13"/>
  <c r="Q273" i="18"/>
  <c r="R273" i="18"/>
  <c r="Y273" i="18"/>
  <c r="AB273" i="18"/>
  <c r="P282" i="13"/>
  <c r="M282" i="13"/>
  <c r="O282" i="13"/>
  <c r="K282" i="13"/>
  <c r="Z273" i="18"/>
  <c r="AC273" i="18"/>
  <c r="C274" i="18"/>
  <c r="AA273" i="18"/>
  <c r="AD273" i="18"/>
  <c r="I274" i="18"/>
  <c r="B274" i="18"/>
  <c r="G274" i="18"/>
  <c r="Q282" i="13"/>
  <c r="R282" i="13"/>
  <c r="X282" i="13"/>
  <c r="U282" i="13"/>
  <c r="W282" i="13"/>
  <c r="V282" i="13"/>
  <c r="H274" i="18"/>
  <c r="J274" i="18"/>
  <c r="E274" i="18"/>
  <c r="D274" i="18"/>
  <c r="T274" i="18"/>
  <c r="F274" i="18"/>
  <c r="Y282" i="13"/>
  <c r="AB282" i="13"/>
  <c r="AA282" i="13"/>
  <c r="AD282" i="13"/>
  <c r="Z282" i="13"/>
  <c r="AC282" i="13"/>
  <c r="N274" i="18"/>
  <c r="S274" i="18"/>
  <c r="AE273" i="18"/>
  <c r="L274" i="18"/>
  <c r="K274" i="18"/>
  <c r="O274" i="18"/>
  <c r="I283" i="13"/>
  <c r="D283" i="13"/>
  <c r="B283" i="13"/>
  <c r="G283" i="13"/>
  <c r="H283" i="13"/>
  <c r="C283" i="13"/>
  <c r="P274" i="18"/>
  <c r="M274" i="18"/>
  <c r="J283" i="13"/>
  <c r="L283" i="13"/>
  <c r="F283" i="13"/>
  <c r="E283" i="13"/>
  <c r="S283" i="13"/>
  <c r="T283" i="13"/>
  <c r="AE282" i="13"/>
  <c r="N283" i="13"/>
  <c r="P283" i="13"/>
  <c r="Q274" i="18"/>
  <c r="R274" i="18"/>
  <c r="X274" i="18"/>
  <c r="V274" i="18"/>
  <c r="W274" i="18"/>
  <c r="U274" i="18"/>
  <c r="K283" i="13"/>
  <c r="O283" i="13"/>
  <c r="M283" i="13"/>
  <c r="Z274" i="18"/>
  <c r="AC274" i="18"/>
  <c r="Y274" i="18"/>
  <c r="AB274" i="18"/>
  <c r="AA274" i="18"/>
  <c r="AD274" i="18"/>
  <c r="V283" i="13"/>
  <c r="W283" i="13"/>
  <c r="U283" i="13"/>
  <c r="X283" i="13"/>
  <c r="Q283" i="13"/>
  <c r="R283" i="13"/>
  <c r="I275" i="18"/>
  <c r="D275" i="18"/>
  <c r="H275" i="18"/>
  <c r="C275" i="18"/>
  <c r="B275" i="18"/>
  <c r="G275" i="18"/>
  <c r="AA283" i="13"/>
  <c r="AD283" i="13"/>
  <c r="Z283" i="13"/>
  <c r="AC283" i="13"/>
  <c r="Y283" i="13"/>
  <c r="AB283" i="13"/>
  <c r="E275" i="18"/>
  <c r="F275" i="18"/>
  <c r="J275" i="18"/>
  <c r="N275" i="18"/>
  <c r="T275" i="18"/>
  <c r="S275" i="18"/>
  <c r="AE274" i="18"/>
  <c r="G284" i="13"/>
  <c r="B284" i="13"/>
  <c r="C284" i="13"/>
  <c r="H284" i="13"/>
  <c r="D284" i="13"/>
  <c r="I284" i="13"/>
  <c r="L275" i="18"/>
  <c r="K275" i="18"/>
  <c r="O275" i="18"/>
  <c r="T284" i="13"/>
  <c r="S284" i="13"/>
  <c r="AE283" i="13"/>
  <c r="F284" i="13"/>
  <c r="J284" i="13"/>
  <c r="N284" i="13"/>
  <c r="E284" i="13"/>
  <c r="M275" i="18"/>
  <c r="P275" i="18"/>
  <c r="L284" i="13"/>
  <c r="M284" i="13"/>
  <c r="K284" i="13"/>
  <c r="O284" i="13"/>
  <c r="V275" i="18"/>
  <c r="W275" i="18"/>
  <c r="U275" i="18"/>
  <c r="X275" i="18"/>
  <c r="Q275" i="18"/>
  <c r="R275" i="18"/>
  <c r="X284" i="13"/>
  <c r="Q284" i="13"/>
  <c r="R284" i="13"/>
  <c r="P284" i="13"/>
  <c r="Y275" i="18"/>
  <c r="AB275" i="18"/>
  <c r="Z275" i="18"/>
  <c r="AC275" i="18"/>
  <c r="AA275" i="18"/>
  <c r="AD275" i="18"/>
  <c r="V284" i="13"/>
  <c r="W284" i="13"/>
  <c r="U284" i="13"/>
  <c r="Z284" i="13"/>
  <c r="AA284" i="13"/>
  <c r="Y284" i="13"/>
  <c r="D276" i="18"/>
  <c r="I276" i="18"/>
  <c r="B276" i="18"/>
  <c r="G276" i="18"/>
  <c r="C276" i="18"/>
  <c r="H276" i="18"/>
  <c r="AB284" i="13"/>
  <c r="B285" i="13"/>
  <c r="AC284" i="13"/>
  <c r="C285" i="13"/>
  <c r="AD284" i="13"/>
  <c r="I285" i="13"/>
  <c r="J276" i="18"/>
  <c r="L276" i="18"/>
  <c r="E276" i="18"/>
  <c r="F276" i="18"/>
  <c r="T276" i="18"/>
  <c r="S276" i="18"/>
  <c r="AE275" i="18"/>
  <c r="G285" i="13"/>
  <c r="D285" i="13"/>
  <c r="S285" i="13"/>
  <c r="H285" i="13"/>
  <c r="E285" i="13"/>
  <c r="F285" i="13"/>
  <c r="N276" i="18"/>
  <c r="P276" i="18"/>
  <c r="M276" i="18"/>
  <c r="O276" i="18"/>
  <c r="K276" i="18"/>
  <c r="J285" i="13"/>
  <c r="L285" i="13"/>
  <c r="M285" i="13"/>
  <c r="AE284" i="13"/>
  <c r="T285" i="13"/>
  <c r="N285" i="13"/>
  <c r="Q285" i="13"/>
  <c r="R285" i="13"/>
  <c r="O285" i="13"/>
  <c r="K285" i="13"/>
  <c r="U276" i="18"/>
  <c r="W276" i="18"/>
  <c r="V276" i="18"/>
  <c r="Q276" i="18"/>
  <c r="R276" i="18"/>
  <c r="X276" i="18"/>
  <c r="X285" i="13"/>
  <c r="P285" i="13"/>
  <c r="W285" i="13"/>
  <c r="Z276" i="18"/>
  <c r="AC276" i="18"/>
  <c r="AA276" i="18"/>
  <c r="AD276" i="18"/>
  <c r="Y276" i="18"/>
  <c r="AB276" i="18"/>
  <c r="Y285" i="13"/>
  <c r="Z285" i="13"/>
  <c r="AA285" i="13"/>
  <c r="V285" i="13"/>
  <c r="AC285" i="13"/>
  <c r="U285" i="13"/>
  <c r="AB285" i="13"/>
  <c r="B286" i="13"/>
  <c r="AD285" i="13"/>
  <c r="D286" i="13"/>
  <c r="B277" i="18"/>
  <c r="G277" i="18"/>
  <c r="D277" i="18"/>
  <c r="I277" i="18"/>
  <c r="C277" i="18"/>
  <c r="H277" i="18"/>
  <c r="C286" i="13"/>
  <c r="H286" i="13"/>
  <c r="I286" i="13"/>
  <c r="G286" i="13"/>
  <c r="S277" i="18"/>
  <c r="T277" i="18"/>
  <c r="AE276" i="18"/>
  <c r="J277" i="18"/>
  <c r="N277" i="18"/>
  <c r="F277" i="18"/>
  <c r="E277" i="18"/>
  <c r="F286" i="13"/>
  <c r="E286" i="13"/>
  <c r="N286" i="13"/>
  <c r="T286" i="13"/>
  <c r="S286" i="13"/>
  <c r="AE285" i="13"/>
  <c r="J286" i="13"/>
  <c r="L286" i="13"/>
  <c r="M286" i="13"/>
  <c r="L277" i="18"/>
  <c r="P277" i="18"/>
  <c r="K277" i="18"/>
  <c r="O277" i="18"/>
  <c r="O286" i="13"/>
  <c r="K286" i="13"/>
  <c r="P286" i="13"/>
  <c r="M277" i="18"/>
  <c r="Q277" i="18"/>
  <c r="R277" i="18"/>
  <c r="V277" i="18"/>
  <c r="U277" i="18"/>
  <c r="W277" i="18"/>
  <c r="Q286" i="13"/>
  <c r="R286" i="13"/>
  <c r="X286" i="13"/>
  <c r="V286" i="13"/>
  <c r="U286" i="13"/>
  <c r="W286" i="13"/>
  <c r="X277" i="18"/>
  <c r="Z277" i="18"/>
  <c r="AC277" i="18"/>
  <c r="Z286" i="13"/>
  <c r="AC286" i="13"/>
  <c r="Y286" i="13"/>
  <c r="AB286" i="13"/>
  <c r="AA286" i="13"/>
  <c r="AD286" i="13"/>
  <c r="Y277" i="18"/>
  <c r="AB277" i="18"/>
  <c r="AA277" i="18"/>
  <c r="AD277" i="18"/>
  <c r="I278" i="18"/>
  <c r="C278" i="18"/>
  <c r="H278" i="18"/>
  <c r="D278" i="18"/>
  <c r="B278" i="18"/>
  <c r="G278" i="18"/>
  <c r="D287" i="13"/>
  <c r="I287" i="13"/>
  <c r="C287" i="13"/>
  <c r="H287" i="13"/>
  <c r="G287" i="13"/>
  <c r="B287" i="13"/>
  <c r="T278" i="18"/>
  <c r="S278" i="18"/>
  <c r="AE277" i="18"/>
  <c r="J278" i="18"/>
  <c r="N278" i="18"/>
  <c r="E278" i="18"/>
  <c r="F278" i="18"/>
  <c r="J287" i="13"/>
  <c r="L287" i="13"/>
  <c r="F287" i="13"/>
  <c r="E287" i="13"/>
  <c r="T287" i="13"/>
  <c r="S287" i="13"/>
  <c r="AE286" i="13"/>
  <c r="N287" i="13"/>
  <c r="P287" i="13"/>
  <c r="L278" i="18"/>
  <c r="O278" i="18"/>
  <c r="K278" i="18"/>
  <c r="K287" i="13"/>
  <c r="O287" i="13"/>
  <c r="M287" i="13"/>
  <c r="P278" i="18"/>
  <c r="M278" i="18"/>
  <c r="V287" i="13"/>
  <c r="U287" i="13"/>
  <c r="W287" i="13"/>
  <c r="X287" i="13"/>
  <c r="Q287" i="13"/>
  <c r="R287" i="13"/>
  <c r="W278" i="18"/>
  <c r="V278" i="18"/>
  <c r="U278" i="18"/>
  <c r="Q278" i="18"/>
  <c r="R278" i="18"/>
  <c r="X278" i="18"/>
  <c r="Z287" i="13"/>
  <c r="AC287" i="13"/>
  <c r="AA287" i="13"/>
  <c r="AD287" i="13"/>
  <c r="Y287" i="13"/>
  <c r="AB287" i="13"/>
  <c r="AA278" i="18"/>
  <c r="AD278" i="18"/>
  <c r="Z278" i="18"/>
  <c r="AC278" i="18"/>
  <c r="Y278" i="18"/>
  <c r="AB278" i="18"/>
  <c r="I288" i="13"/>
  <c r="D288" i="13"/>
  <c r="G288" i="13"/>
  <c r="B288" i="13"/>
  <c r="H288" i="13"/>
  <c r="C288" i="13"/>
  <c r="G279" i="18"/>
  <c r="B279" i="18"/>
  <c r="C279" i="18"/>
  <c r="H279" i="18"/>
  <c r="I279" i="18"/>
  <c r="D279" i="18"/>
  <c r="F288" i="13"/>
  <c r="S288" i="13"/>
  <c r="T288" i="13"/>
  <c r="AE287" i="13"/>
  <c r="E288" i="13"/>
  <c r="J288" i="13"/>
  <c r="N288" i="13"/>
  <c r="S279" i="18"/>
  <c r="T279" i="18"/>
  <c r="AE278" i="18"/>
  <c r="F279" i="18"/>
  <c r="E279" i="18"/>
  <c r="J279" i="18"/>
  <c r="N279" i="18"/>
  <c r="O288" i="13"/>
  <c r="K288" i="13"/>
  <c r="L288" i="13"/>
  <c r="L279" i="18"/>
  <c r="O279" i="18"/>
  <c r="K279" i="18"/>
  <c r="P288" i="13"/>
  <c r="M288" i="13"/>
  <c r="M279" i="18"/>
  <c r="P279" i="18"/>
  <c r="Q288" i="13"/>
  <c r="R288" i="13"/>
  <c r="X288" i="13"/>
  <c r="W288" i="13"/>
  <c r="U288" i="13"/>
  <c r="V288" i="13"/>
  <c r="U279" i="18"/>
  <c r="W279" i="18"/>
  <c r="V279" i="18"/>
  <c r="Q279" i="18"/>
  <c r="R279" i="18"/>
  <c r="X279" i="18"/>
  <c r="Z288" i="13"/>
  <c r="AC288" i="13"/>
  <c r="Y288" i="13"/>
  <c r="AB288" i="13"/>
  <c r="AA288" i="13"/>
  <c r="AD288" i="13"/>
  <c r="AA279" i="18"/>
  <c r="AD279" i="18"/>
  <c r="Z279" i="18"/>
  <c r="AC279" i="18"/>
  <c r="Y279" i="18"/>
  <c r="AB279" i="18"/>
  <c r="I289" i="13"/>
  <c r="D289" i="13"/>
  <c r="G289" i="13"/>
  <c r="B289" i="13"/>
  <c r="C289" i="13"/>
  <c r="H289" i="13"/>
  <c r="D280" i="18"/>
  <c r="I280" i="18"/>
  <c r="G280" i="18"/>
  <c r="B280" i="18"/>
  <c r="H280" i="18"/>
  <c r="C280" i="18"/>
  <c r="J289" i="13"/>
  <c r="N289" i="13"/>
  <c r="T289" i="13"/>
  <c r="S289" i="13"/>
  <c r="AE288" i="13"/>
  <c r="E289" i="13"/>
  <c r="F289" i="13"/>
  <c r="E280" i="18"/>
  <c r="J280" i="18"/>
  <c r="N280" i="18"/>
  <c r="F280" i="18"/>
  <c r="S280" i="18"/>
  <c r="T280" i="18"/>
  <c r="AE279" i="18"/>
  <c r="L289" i="13"/>
  <c r="K289" i="13"/>
  <c r="O289" i="13"/>
  <c r="L280" i="18"/>
  <c r="O280" i="18"/>
  <c r="K280" i="18"/>
  <c r="M289" i="13"/>
  <c r="P289" i="13"/>
  <c r="P280" i="18"/>
  <c r="M280" i="18"/>
  <c r="V289" i="13"/>
  <c r="U289" i="13"/>
  <c r="W289" i="13"/>
  <c r="X289" i="13"/>
  <c r="Q289" i="13"/>
  <c r="R289" i="13"/>
  <c r="Q280" i="18"/>
  <c r="R280" i="18"/>
  <c r="X280" i="18"/>
  <c r="U280" i="18"/>
  <c r="V280" i="18"/>
  <c r="W280" i="18"/>
  <c r="AA289" i="13"/>
  <c r="AD289" i="13"/>
  <c r="Y289" i="13"/>
  <c r="AB289" i="13"/>
  <c r="Z289" i="13"/>
  <c r="AC289" i="13"/>
  <c r="Z280" i="18"/>
  <c r="AC280" i="18"/>
  <c r="Y280" i="18"/>
  <c r="AB280" i="18"/>
  <c r="AA280" i="18"/>
  <c r="AD280" i="18"/>
  <c r="I290" i="13"/>
  <c r="D290" i="13"/>
  <c r="C290" i="13"/>
  <c r="H290" i="13"/>
  <c r="B290" i="13"/>
  <c r="G290" i="13"/>
  <c r="I281" i="18"/>
  <c r="D281" i="18"/>
  <c r="B281" i="18"/>
  <c r="G281" i="18"/>
  <c r="C281" i="18"/>
  <c r="H281" i="18"/>
  <c r="J290" i="13"/>
  <c r="N290" i="13"/>
  <c r="S290" i="13"/>
  <c r="T290" i="13"/>
  <c r="AE289" i="13"/>
  <c r="F290" i="13"/>
  <c r="E290" i="13"/>
  <c r="J281" i="18"/>
  <c r="N281" i="18"/>
  <c r="T281" i="18"/>
  <c r="S281" i="18"/>
  <c r="AE280" i="18"/>
  <c r="E281" i="18"/>
  <c r="F281" i="18"/>
  <c r="L290" i="13"/>
  <c r="O290" i="13"/>
  <c r="K290" i="13"/>
  <c r="L281" i="18"/>
  <c r="O281" i="18"/>
  <c r="K281" i="18"/>
  <c r="M290" i="13"/>
  <c r="P290" i="13"/>
  <c r="P281" i="18"/>
  <c r="M281" i="18"/>
  <c r="U290" i="13"/>
  <c r="V290" i="13"/>
  <c r="W290" i="13"/>
  <c r="Q290" i="13"/>
  <c r="R290" i="13"/>
  <c r="X290" i="13"/>
  <c r="Q281" i="18"/>
  <c r="R281" i="18"/>
  <c r="X281" i="18"/>
  <c r="W281" i="18"/>
  <c r="V281" i="18"/>
  <c r="U281" i="18"/>
  <c r="Z290" i="13"/>
  <c r="AC290" i="13"/>
  <c r="AA290" i="13"/>
  <c r="AD290" i="13"/>
  <c r="Y290" i="13"/>
  <c r="AB290" i="13"/>
  <c r="Z281" i="18"/>
  <c r="AC281" i="18"/>
  <c r="Y281" i="18"/>
  <c r="AB281" i="18"/>
  <c r="AA281" i="18"/>
  <c r="AD281" i="18"/>
  <c r="G291" i="13"/>
  <c r="B291" i="13"/>
  <c r="I291" i="13"/>
  <c r="D291" i="13"/>
  <c r="C291" i="13"/>
  <c r="H291" i="13"/>
  <c r="H282" i="18"/>
  <c r="C282" i="18"/>
  <c r="G282" i="18"/>
  <c r="B282" i="18"/>
  <c r="I282" i="18"/>
  <c r="D282" i="18"/>
  <c r="F291" i="13"/>
  <c r="S291" i="13"/>
  <c r="T291" i="13"/>
  <c r="AE290" i="13"/>
  <c r="E291" i="13"/>
  <c r="J291" i="13"/>
  <c r="N291" i="13"/>
  <c r="F282" i="18"/>
  <c r="E282" i="18"/>
  <c r="J282" i="18"/>
  <c r="N282" i="18"/>
  <c r="L282" i="18"/>
  <c r="T282" i="18"/>
  <c r="S282" i="18"/>
  <c r="AE281" i="18"/>
  <c r="O291" i="13"/>
  <c r="K291" i="13"/>
  <c r="L291" i="13"/>
  <c r="M282" i="18"/>
  <c r="P282" i="18"/>
  <c r="O282" i="18"/>
  <c r="K282" i="18"/>
  <c r="P291" i="13"/>
  <c r="M291" i="13"/>
  <c r="U282" i="18"/>
  <c r="W282" i="18"/>
  <c r="V282" i="18"/>
  <c r="X282" i="18"/>
  <c r="Q282" i="18"/>
  <c r="R282" i="18"/>
  <c r="X291" i="13"/>
  <c r="Q291" i="13"/>
  <c r="R291" i="13"/>
  <c r="U291" i="13"/>
  <c r="W291" i="13"/>
  <c r="V291" i="13"/>
  <c r="Y282" i="18"/>
  <c r="AB282" i="18"/>
  <c r="AA282" i="18"/>
  <c r="AD282" i="18"/>
  <c r="Z282" i="18"/>
  <c r="AC282" i="18"/>
  <c r="AA291" i="13"/>
  <c r="AD291" i="13"/>
  <c r="Y291" i="13"/>
  <c r="AB291" i="13"/>
  <c r="Z291" i="13"/>
  <c r="AC291" i="13"/>
  <c r="H283" i="18"/>
  <c r="C283" i="18"/>
  <c r="I283" i="18"/>
  <c r="D283" i="18"/>
  <c r="B283" i="18"/>
  <c r="G283" i="18"/>
  <c r="H292" i="13"/>
  <c r="C292" i="13"/>
  <c r="G292" i="13"/>
  <c r="B292" i="13"/>
  <c r="I292" i="13"/>
  <c r="D292" i="13"/>
  <c r="AE282" i="18"/>
  <c r="T283" i="18"/>
  <c r="S283" i="18"/>
  <c r="J283" i="18"/>
  <c r="N283" i="18"/>
  <c r="F283" i="18"/>
  <c r="E283" i="18"/>
  <c r="S292" i="13"/>
  <c r="T292" i="13"/>
  <c r="AE291" i="13"/>
  <c r="E292" i="13"/>
  <c r="F292" i="13"/>
  <c r="J292" i="13"/>
  <c r="L292" i="13"/>
  <c r="N292" i="13"/>
  <c r="P292" i="13"/>
  <c r="L283" i="18"/>
  <c r="M283" i="18"/>
  <c r="O283" i="18"/>
  <c r="K283" i="18"/>
  <c r="M292" i="13"/>
  <c r="O292" i="13"/>
  <c r="K292" i="13"/>
  <c r="P283" i="18"/>
  <c r="V283" i="18"/>
  <c r="X283" i="18"/>
  <c r="Q283" i="18"/>
  <c r="R283" i="18"/>
  <c r="U292" i="13"/>
  <c r="W292" i="13"/>
  <c r="V292" i="13"/>
  <c r="Q292" i="13"/>
  <c r="R292" i="13"/>
  <c r="X292" i="13"/>
  <c r="U283" i="18"/>
  <c r="W283" i="18"/>
  <c r="AA283" i="18"/>
  <c r="Y283" i="18"/>
  <c r="Z283" i="18"/>
  <c r="AC283" i="18"/>
  <c r="AA292" i="13"/>
  <c r="AD292" i="13"/>
  <c r="Y292" i="13"/>
  <c r="AB292" i="13"/>
  <c r="Z292" i="13"/>
  <c r="AC292" i="13"/>
  <c r="AB283" i="18"/>
  <c r="G284" i="18"/>
  <c r="AD283" i="18"/>
  <c r="D284" i="18"/>
  <c r="C284" i="18"/>
  <c r="H284" i="18"/>
  <c r="H293" i="13"/>
  <c r="C293" i="13"/>
  <c r="G293" i="13"/>
  <c r="B293" i="13"/>
  <c r="D293" i="13"/>
  <c r="I293" i="13"/>
  <c r="B284" i="18"/>
  <c r="E284" i="18"/>
  <c r="I284" i="18"/>
  <c r="J284" i="18"/>
  <c r="N284" i="18"/>
  <c r="F284" i="18"/>
  <c r="S284" i="18"/>
  <c r="T284" i="18"/>
  <c r="AE283" i="18"/>
  <c r="E293" i="13"/>
  <c r="J293" i="13"/>
  <c r="N293" i="13"/>
  <c r="F293" i="13"/>
  <c r="S293" i="13"/>
  <c r="T293" i="13"/>
  <c r="AE292" i="13"/>
  <c r="L284" i="18"/>
  <c r="K284" i="18"/>
  <c r="O284" i="18"/>
  <c r="L293" i="13"/>
  <c r="O293" i="13"/>
  <c r="K293" i="13"/>
  <c r="M284" i="18"/>
  <c r="P284" i="18"/>
  <c r="P293" i="13"/>
  <c r="M293" i="13"/>
  <c r="U284" i="18"/>
  <c r="W284" i="18"/>
  <c r="V284" i="18"/>
  <c r="Q284" i="18"/>
  <c r="R284" i="18"/>
  <c r="X284" i="18"/>
  <c r="Q293" i="13"/>
  <c r="R293" i="13"/>
  <c r="X293" i="13"/>
  <c r="W293" i="13"/>
  <c r="U293" i="13"/>
  <c r="V293" i="13"/>
  <c r="Z284" i="18"/>
  <c r="AC284" i="18"/>
  <c r="Y284" i="18"/>
  <c r="AB284" i="18"/>
  <c r="AA284" i="18"/>
  <c r="AD284" i="18"/>
  <c r="Y293" i="13"/>
  <c r="AB293" i="13"/>
  <c r="AA293" i="13"/>
  <c r="AD293" i="13"/>
  <c r="Z293" i="13"/>
  <c r="AC293" i="13"/>
  <c r="G285" i="18"/>
  <c r="B285" i="18"/>
  <c r="I285" i="18"/>
  <c r="D285" i="18"/>
  <c r="H285" i="18"/>
  <c r="C285" i="18"/>
  <c r="I294" i="13"/>
  <c r="D294" i="13"/>
  <c r="B294" i="13"/>
  <c r="G294" i="13"/>
  <c r="C294" i="13"/>
  <c r="H294" i="13"/>
  <c r="E285" i="18"/>
  <c r="J285" i="18"/>
  <c r="N285" i="18"/>
  <c r="S285" i="18"/>
  <c r="T285" i="18"/>
  <c r="AE284" i="18"/>
  <c r="F285" i="18"/>
  <c r="J294" i="13"/>
  <c r="N294" i="13"/>
  <c r="F294" i="13"/>
  <c r="E294" i="13"/>
  <c r="T294" i="13"/>
  <c r="S294" i="13"/>
  <c r="AE293" i="13"/>
  <c r="L285" i="18"/>
  <c r="M285" i="18"/>
  <c r="O285" i="18"/>
  <c r="K285" i="18"/>
  <c r="L294" i="13"/>
  <c r="K294" i="13"/>
  <c r="O294" i="13"/>
  <c r="P285" i="18"/>
  <c r="Q285" i="18"/>
  <c r="R285" i="18"/>
  <c r="X285" i="18"/>
  <c r="W285" i="18"/>
  <c r="V285" i="18"/>
  <c r="U285" i="18"/>
  <c r="P294" i="13"/>
  <c r="M294" i="13"/>
  <c r="AA285" i="18"/>
  <c r="AD285" i="18"/>
  <c r="Y285" i="18"/>
  <c r="AB285" i="18"/>
  <c r="Z285" i="18"/>
  <c r="AC285" i="18"/>
  <c r="Q294" i="13"/>
  <c r="R294" i="13"/>
  <c r="X294" i="13"/>
  <c r="V294" i="13"/>
  <c r="U294" i="13"/>
  <c r="W294" i="13"/>
  <c r="C286" i="18"/>
  <c r="H286" i="18"/>
  <c r="G286" i="18"/>
  <c r="B286" i="18"/>
  <c r="I286" i="18"/>
  <c r="D286" i="18"/>
  <c r="Y294" i="13"/>
  <c r="AB294" i="13"/>
  <c r="Z294" i="13"/>
  <c r="AC294" i="13"/>
  <c r="AA294" i="13"/>
  <c r="AD294" i="13"/>
  <c r="J286" i="18"/>
  <c r="N286" i="18"/>
  <c r="E286" i="18"/>
  <c r="T286" i="18"/>
  <c r="S286" i="18"/>
  <c r="AE285" i="18"/>
  <c r="F286" i="18"/>
  <c r="I295" i="13"/>
  <c r="D295" i="13"/>
  <c r="H295" i="13"/>
  <c r="C295" i="13"/>
  <c r="B295" i="13"/>
  <c r="G295" i="13"/>
  <c r="O286" i="18"/>
  <c r="K286" i="18"/>
  <c r="L286" i="18"/>
  <c r="M286" i="18"/>
  <c r="F295" i="13"/>
  <c r="J295" i="13"/>
  <c r="N295" i="13"/>
  <c r="T295" i="13"/>
  <c r="S295" i="13"/>
  <c r="AE294" i="13"/>
  <c r="E295" i="13"/>
  <c r="P286" i="18"/>
  <c r="U286" i="18"/>
  <c r="Q286" i="18"/>
  <c r="R286" i="18"/>
  <c r="X286" i="18"/>
  <c r="O295" i="13"/>
  <c r="K295" i="13"/>
  <c r="L295" i="13"/>
  <c r="V286" i="18"/>
  <c r="W286" i="18"/>
  <c r="Y286" i="18"/>
  <c r="AB286" i="18"/>
  <c r="AA286" i="18"/>
  <c r="Z286" i="18"/>
  <c r="AC286" i="18"/>
  <c r="M295" i="13"/>
  <c r="P295" i="13"/>
  <c r="AD286" i="18"/>
  <c r="D287" i="18"/>
  <c r="H287" i="18"/>
  <c r="C287" i="18"/>
  <c r="G287" i="18"/>
  <c r="B287" i="18"/>
  <c r="V295" i="13"/>
  <c r="W295" i="13"/>
  <c r="U295" i="13"/>
  <c r="X295" i="13"/>
  <c r="Q295" i="13"/>
  <c r="R295" i="13"/>
  <c r="I287" i="18"/>
  <c r="J287" i="18"/>
  <c r="N287" i="18"/>
  <c r="E287" i="18"/>
  <c r="F287" i="18"/>
  <c r="S287" i="18"/>
  <c r="T287" i="18"/>
  <c r="AE286" i="18"/>
  <c r="AA295" i="13"/>
  <c r="AD295" i="13"/>
  <c r="Z295" i="13"/>
  <c r="AC295" i="13"/>
  <c r="Y295" i="13"/>
  <c r="AB295" i="13"/>
  <c r="L287" i="18"/>
  <c r="M287" i="18"/>
  <c r="O287" i="18"/>
  <c r="K287" i="18"/>
  <c r="C296" i="13"/>
  <c r="H296" i="13"/>
  <c r="G296" i="13"/>
  <c r="B296" i="13"/>
  <c r="D296" i="13"/>
  <c r="I296" i="13"/>
  <c r="P287" i="18"/>
  <c r="V287" i="18"/>
  <c r="Q287" i="18"/>
  <c r="R287" i="18"/>
  <c r="X287" i="18"/>
  <c r="S296" i="13"/>
  <c r="T296" i="13"/>
  <c r="AE295" i="13"/>
  <c r="E296" i="13"/>
  <c r="F296" i="13"/>
  <c r="J296" i="13"/>
  <c r="N296" i="13"/>
  <c r="W287" i="18"/>
  <c r="U287" i="18"/>
  <c r="Y287" i="18"/>
  <c r="AB287" i="18"/>
  <c r="AA287" i="18"/>
  <c r="Z287" i="18"/>
  <c r="AC287" i="18"/>
  <c r="L296" i="13"/>
  <c r="K296" i="13"/>
  <c r="O296" i="13"/>
  <c r="AD287" i="18"/>
  <c r="D288" i="18"/>
  <c r="I288" i="18"/>
  <c r="B288" i="18"/>
  <c r="G288" i="18"/>
  <c r="C288" i="18"/>
  <c r="H288" i="18"/>
  <c r="P296" i="13"/>
  <c r="M296" i="13"/>
  <c r="J288" i="18"/>
  <c r="L288" i="18"/>
  <c r="E288" i="18"/>
  <c r="F288" i="18"/>
  <c r="T288" i="18"/>
  <c r="S288" i="18"/>
  <c r="AE287" i="18"/>
  <c r="W296" i="13"/>
  <c r="U296" i="13"/>
  <c r="V296" i="13"/>
  <c r="Q296" i="13"/>
  <c r="R296" i="13"/>
  <c r="X296" i="13"/>
  <c r="N288" i="18"/>
  <c r="P288" i="18"/>
  <c r="M288" i="18"/>
  <c r="O288" i="18"/>
  <c r="K288" i="18"/>
  <c r="Y296" i="13"/>
  <c r="AB296" i="13"/>
  <c r="AA296" i="13"/>
  <c r="AD296" i="13"/>
  <c r="Z296" i="13"/>
  <c r="AC296" i="13"/>
  <c r="W288" i="18"/>
  <c r="V288" i="18"/>
  <c r="U288" i="18"/>
  <c r="Q288" i="18"/>
  <c r="R288" i="18"/>
  <c r="X288" i="18"/>
  <c r="B297" i="13"/>
  <c r="G297" i="13"/>
  <c r="H297" i="13"/>
  <c r="C297" i="13"/>
  <c r="I297" i="13"/>
  <c r="D297" i="13"/>
  <c r="Z288" i="18"/>
  <c r="AC288" i="18"/>
  <c r="AA288" i="18"/>
  <c r="AD288" i="18"/>
  <c r="Y288" i="18"/>
  <c r="AB288" i="18"/>
  <c r="E297" i="13"/>
  <c r="F297" i="13"/>
  <c r="J297" i="13"/>
  <c r="L297" i="13"/>
  <c r="S297" i="13"/>
  <c r="T297" i="13"/>
  <c r="AE296" i="13"/>
  <c r="N297" i="13"/>
  <c r="H289" i="18"/>
  <c r="C289" i="18"/>
  <c r="B289" i="18"/>
  <c r="G289" i="18"/>
  <c r="D289" i="18"/>
  <c r="I289" i="18"/>
  <c r="M297" i="13"/>
  <c r="P297" i="13"/>
  <c r="K297" i="13"/>
  <c r="O297" i="13"/>
  <c r="J289" i="18"/>
  <c r="K289" i="18"/>
  <c r="L289" i="18"/>
  <c r="F289" i="18"/>
  <c r="E289" i="18"/>
  <c r="S289" i="18"/>
  <c r="N289" i="18"/>
  <c r="T289" i="18"/>
  <c r="AE288" i="18"/>
  <c r="V297" i="13"/>
  <c r="W297" i="13"/>
  <c r="U297" i="13"/>
  <c r="X297" i="13"/>
  <c r="Q297" i="13"/>
  <c r="R297" i="13"/>
  <c r="O289" i="18"/>
  <c r="M289" i="18"/>
  <c r="P289" i="18"/>
  <c r="AA297" i="13"/>
  <c r="AD297" i="13"/>
  <c r="Z297" i="13"/>
  <c r="AC297" i="13"/>
  <c r="Y297" i="13"/>
  <c r="AB297" i="13"/>
  <c r="U289" i="18"/>
  <c r="W289" i="18"/>
  <c r="V289" i="18"/>
  <c r="X289" i="18"/>
  <c r="Q289" i="18"/>
  <c r="R289" i="18"/>
  <c r="G298" i="13"/>
  <c r="B298" i="13"/>
  <c r="C298" i="13"/>
  <c r="H298" i="13"/>
  <c r="I298" i="13"/>
  <c r="D298" i="13"/>
  <c r="Z289" i="18"/>
  <c r="AC289" i="18"/>
  <c r="AA289" i="18"/>
  <c r="AD289" i="18"/>
  <c r="Y289" i="18"/>
  <c r="AB289" i="18"/>
  <c r="F298" i="13"/>
  <c r="S298" i="13"/>
  <c r="T298" i="13"/>
  <c r="AE297" i="13"/>
  <c r="E298" i="13"/>
  <c r="J298" i="13"/>
  <c r="N298" i="13"/>
  <c r="I290" i="18"/>
  <c r="D290" i="18"/>
  <c r="C290" i="18"/>
  <c r="H290" i="18"/>
  <c r="G290" i="18"/>
  <c r="B290" i="18"/>
  <c r="O298" i="13"/>
  <c r="K298" i="13"/>
  <c r="L298" i="13"/>
  <c r="E290" i="18"/>
  <c r="F290" i="18"/>
  <c r="S290" i="18"/>
  <c r="T290" i="18"/>
  <c r="AE289" i="18"/>
  <c r="J290" i="18"/>
  <c r="N290" i="18"/>
  <c r="P298" i="13"/>
  <c r="M298" i="13"/>
  <c r="L290" i="18"/>
  <c r="O290" i="18"/>
  <c r="K290" i="18"/>
  <c r="X298" i="13"/>
  <c r="Q298" i="13"/>
  <c r="R298" i="13"/>
  <c r="V298" i="13"/>
  <c r="U298" i="13"/>
  <c r="W298" i="13"/>
  <c r="P290" i="18"/>
  <c r="M290" i="18"/>
  <c r="Y298" i="13"/>
  <c r="AB298" i="13"/>
  <c r="AA298" i="13"/>
  <c r="AD298" i="13"/>
  <c r="Z298" i="13"/>
  <c r="AC298" i="13"/>
  <c r="Q290" i="18"/>
  <c r="R290" i="18"/>
  <c r="X290" i="18"/>
  <c r="V290" i="18"/>
  <c r="U290" i="18"/>
  <c r="W290" i="18"/>
  <c r="B299" i="13"/>
  <c r="G299" i="13"/>
  <c r="H299" i="13"/>
  <c r="C299" i="13"/>
  <c r="D299" i="13"/>
  <c r="I299" i="13"/>
  <c r="AA290" i="18"/>
  <c r="AD290" i="18"/>
  <c r="Y290" i="18"/>
  <c r="AB290" i="18"/>
  <c r="Z290" i="18"/>
  <c r="AC290" i="18"/>
  <c r="E299" i="13"/>
  <c r="J299" i="13"/>
  <c r="L299" i="13"/>
  <c r="S299" i="13"/>
  <c r="T299" i="13"/>
  <c r="AE298" i="13"/>
  <c r="F299" i="13"/>
  <c r="N299" i="13"/>
  <c r="C291" i="18"/>
  <c r="H291" i="18"/>
  <c r="I291" i="18"/>
  <c r="D291" i="18"/>
  <c r="G291" i="18"/>
  <c r="B291" i="18"/>
  <c r="P299" i="13"/>
  <c r="M299" i="13"/>
  <c r="K299" i="13"/>
  <c r="O299" i="13"/>
  <c r="AE290" i="18"/>
  <c r="T291" i="18"/>
  <c r="S291" i="18"/>
  <c r="F291" i="18"/>
  <c r="E291" i="18"/>
  <c r="J291" i="18"/>
  <c r="N291" i="18"/>
  <c r="L291" i="18"/>
  <c r="X299" i="13"/>
  <c r="Q299" i="13"/>
  <c r="R299" i="13"/>
  <c r="W299" i="13"/>
  <c r="V299" i="13"/>
  <c r="U299" i="13"/>
  <c r="M291" i="18"/>
  <c r="P291" i="18"/>
  <c r="O291" i="18"/>
  <c r="K291" i="18"/>
  <c r="AA299" i="13"/>
  <c r="AD299" i="13"/>
  <c r="Y299" i="13"/>
  <c r="AB299" i="13"/>
  <c r="Z299" i="13"/>
  <c r="AC299" i="13"/>
  <c r="V291" i="18"/>
  <c r="U291" i="18"/>
  <c r="W291" i="18"/>
  <c r="Q291" i="18"/>
  <c r="R291" i="18"/>
  <c r="X291" i="18"/>
  <c r="D300" i="13"/>
  <c r="I300" i="13"/>
  <c r="B300" i="13"/>
  <c r="G300" i="13"/>
  <c r="C300" i="13"/>
  <c r="H300" i="13"/>
  <c r="Z291" i="18"/>
  <c r="AC291" i="18"/>
  <c r="AA291" i="18"/>
  <c r="AD291" i="18"/>
  <c r="Y291" i="18"/>
  <c r="AB291" i="18"/>
  <c r="E300" i="13"/>
  <c r="J300" i="13"/>
  <c r="L300" i="13"/>
  <c r="F300" i="13"/>
  <c r="T300" i="13"/>
  <c r="S300" i="13"/>
  <c r="N300" i="13"/>
  <c r="AE299" i="13"/>
  <c r="D292" i="18"/>
  <c r="I292" i="18"/>
  <c r="B292" i="18"/>
  <c r="G292" i="18"/>
  <c r="C292" i="18"/>
  <c r="H292" i="18"/>
  <c r="M300" i="13"/>
  <c r="P300" i="13"/>
  <c r="K300" i="13"/>
  <c r="O300" i="13"/>
  <c r="J292" i="18"/>
  <c r="E292" i="18"/>
  <c r="F292" i="18"/>
  <c r="S292" i="18"/>
  <c r="N292" i="18"/>
  <c r="T292" i="18"/>
  <c r="AE291" i="18"/>
  <c r="V300" i="13"/>
  <c r="U300" i="13"/>
  <c r="W300" i="13"/>
  <c r="Q300" i="13"/>
  <c r="R300" i="13"/>
  <c r="X300" i="13"/>
  <c r="L292" i="18"/>
  <c r="O292" i="18"/>
  <c r="K292" i="18"/>
  <c r="AA300" i="13"/>
  <c r="AD300" i="13"/>
  <c r="Z300" i="13"/>
  <c r="AC300" i="13"/>
  <c r="Y300" i="13"/>
  <c r="AB300" i="13"/>
  <c r="M292" i="18"/>
  <c r="P292" i="18"/>
  <c r="B301" i="13"/>
  <c r="G301" i="13"/>
  <c r="I301" i="13"/>
  <c r="D301" i="13"/>
  <c r="C301" i="13"/>
  <c r="H301" i="13"/>
  <c r="V292" i="18"/>
  <c r="U292" i="18"/>
  <c r="W292" i="18"/>
  <c r="X292" i="18"/>
  <c r="Q292" i="18"/>
  <c r="R292" i="18"/>
  <c r="S301" i="13"/>
  <c r="T301" i="13"/>
  <c r="AE300" i="13"/>
  <c r="J301" i="13"/>
  <c r="L301" i="13"/>
  <c r="F301" i="13"/>
  <c r="E301" i="13"/>
  <c r="N301" i="13"/>
  <c r="AA292" i="18"/>
  <c r="AD292" i="18"/>
  <c r="Z292" i="18"/>
  <c r="AC292" i="18"/>
  <c r="Y292" i="18"/>
  <c r="AB292" i="18"/>
  <c r="K301" i="13"/>
  <c r="O301" i="13"/>
  <c r="M301" i="13"/>
  <c r="P301" i="13"/>
  <c r="G293" i="18"/>
  <c r="B293" i="18"/>
  <c r="I293" i="18"/>
  <c r="D293" i="18"/>
  <c r="H293" i="18"/>
  <c r="C293" i="18"/>
  <c r="U301" i="13"/>
  <c r="W301" i="13"/>
  <c r="V301" i="13"/>
  <c r="X301" i="13"/>
  <c r="Q301" i="13"/>
  <c r="R301" i="13"/>
  <c r="T293" i="18"/>
  <c r="S293" i="18"/>
  <c r="AE292" i="18"/>
  <c r="F293" i="18"/>
  <c r="E293" i="18"/>
  <c r="J293" i="18"/>
  <c r="N293" i="18"/>
  <c r="AA301" i="13"/>
  <c r="AD301" i="13"/>
  <c r="Z301" i="13"/>
  <c r="AC301" i="13"/>
  <c r="Y301" i="13"/>
  <c r="AB301" i="13"/>
  <c r="L293" i="18"/>
  <c r="O293" i="18"/>
  <c r="K293" i="18"/>
  <c r="H302" i="13"/>
  <c r="C302" i="13"/>
  <c r="G302" i="13"/>
  <c r="B302" i="13"/>
  <c r="D302" i="13"/>
  <c r="I302" i="13"/>
  <c r="M293" i="18"/>
  <c r="P293" i="18"/>
  <c r="E302" i="13"/>
  <c r="J302" i="13"/>
  <c r="L302" i="13"/>
  <c r="F302" i="13"/>
  <c r="T302" i="13"/>
  <c r="S302" i="13"/>
  <c r="AE301" i="13"/>
  <c r="N302" i="13"/>
  <c r="Q293" i="18"/>
  <c r="R293" i="18"/>
  <c r="X293" i="18"/>
  <c r="W293" i="18"/>
  <c r="V293" i="18"/>
  <c r="U293" i="18"/>
  <c r="P302" i="13"/>
  <c r="M302" i="13"/>
  <c r="K302" i="13"/>
  <c r="O302" i="13"/>
  <c r="Z293" i="18"/>
  <c r="AC293" i="18"/>
  <c r="Y293" i="18"/>
  <c r="AB293" i="18"/>
  <c r="AA293" i="18"/>
  <c r="AD293" i="18"/>
  <c r="Q302" i="13"/>
  <c r="R302" i="13"/>
  <c r="X302" i="13"/>
  <c r="U302" i="13"/>
  <c r="V302" i="13"/>
  <c r="W302" i="13"/>
  <c r="C294" i="18"/>
  <c r="H294" i="18"/>
  <c r="I294" i="18"/>
  <c r="D294" i="18"/>
  <c r="G294" i="18"/>
  <c r="B294" i="18"/>
  <c r="Z302" i="13"/>
  <c r="AC302" i="13"/>
  <c r="Y302" i="13"/>
  <c r="AB302" i="13"/>
  <c r="AA302" i="13"/>
  <c r="AD302" i="13"/>
  <c r="E294" i="18"/>
  <c r="F294" i="18"/>
  <c r="T294" i="18"/>
  <c r="S294" i="18"/>
  <c r="AE293" i="18"/>
  <c r="J294" i="18"/>
  <c r="L294" i="18"/>
  <c r="D303" i="13"/>
  <c r="I303" i="13"/>
  <c r="B303" i="13"/>
  <c r="G303" i="13"/>
  <c r="C303" i="13"/>
  <c r="H303" i="13"/>
  <c r="N294" i="18"/>
  <c r="P294" i="18"/>
  <c r="M294" i="18"/>
  <c r="K294" i="18"/>
  <c r="O294" i="18"/>
  <c r="J303" i="13"/>
  <c r="O303" i="13"/>
  <c r="E303" i="13"/>
  <c r="F303" i="13"/>
  <c r="T303" i="13"/>
  <c r="S303" i="13"/>
  <c r="AE302" i="13"/>
  <c r="N303" i="13"/>
  <c r="X294" i="18"/>
  <c r="Q294" i="18"/>
  <c r="R294" i="18"/>
  <c r="V294" i="18"/>
  <c r="U294" i="18"/>
  <c r="W294" i="18"/>
  <c r="L303" i="13"/>
  <c r="P303" i="13"/>
  <c r="K303" i="13"/>
  <c r="Z294" i="18"/>
  <c r="AC294" i="18"/>
  <c r="Y294" i="18"/>
  <c r="AB294" i="18"/>
  <c r="AA294" i="18"/>
  <c r="AD294" i="18"/>
  <c r="M303" i="13"/>
  <c r="Q303" i="13"/>
  <c r="R303" i="13"/>
  <c r="V303" i="13"/>
  <c r="U303" i="13"/>
  <c r="W303" i="13"/>
  <c r="I295" i="18"/>
  <c r="D295" i="18"/>
  <c r="B295" i="18"/>
  <c r="G295" i="18"/>
  <c r="C295" i="18"/>
  <c r="H295" i="18"/>
  <c r="X303" i="13"/>
  <c r="AA303" i="13"/>
  <c r="AD303" i="13"/>
  <c r="Z303" i="13"/>
  <c r="AC303" i="13"/>
  <c r="H304" i="13"/>
  <c r="Y303" i="13"/>
  <c r="AB303" i="13"/>
  <c r="B304" i="13"/>
  <c r="F295" i="18"/>
  <c r="J295" i="18"/>
  <c r="N295" i="18"/>
  <c r="E295" i="18"/>
  <c r="T295" i="18"/>
  <c r="S295" i="18"/>
  <c r="AE294" i="18"/>
  <c r="D304" i="13"/>
  <c r="I304" i="13"/>
  <c r="C304" i="13"/>
  <c r="G304" i="13"/>
  <c r="J304" i="13"/>
  <c r="L295" i="18"/>
  <c r="K295" i="18"/>
  <c r="O295" i="18"/>
  <c r="F304" i="13"/>
  <c r="S304" i="13"/>
  <c r="T304" i="13"/>
  <c r="AE303" i="13"/>
  <c r="E304" i="13"/>
  <c r="N304" i="13"/>
  <c r="M295" i="18"/>
  <c r="P295" i="18"/>
  <c r="L304" i="13"/>
  <c r="K304" i="13"/>
  <c r="O304" i="13"/>
  <c r="W295" i="18"/>
  <c r="V295" i="18"/>
  <c r="U295" i="18"/>
  <c r="Q295" i="18"/>
  <c r="R295" i="18"/>
  <c r="X295" i="18"/>
  <c r="M304" i="13"/>
  <c r="P304" i="13"/>
  <c r="Y295" i="18"/>
  <c r="AB295" i="18"/>
  <c r="AA295" i="18"/>
  <c r="AD295" i="18"/>
  <c r="Z295" i="18"/>
  <c r="AC295" i="18"/>
  <c r="W304" i="13"/>
  <c r="V304" i="13"/>
  <c r="U304" i="13"/>
  <c r="Q304" i="13"/>
  <c r="R304" i="13"/>
  <c r="X304" i="13"/>
  <c r="I296" i="18"/>
  <c r="D296" i="18"/>
  <c r="C296" i="18"/>
  <c r="H296" i="18"/>
  <c r="B296" i="18"/>
  <c r="G296" i="18"/>
  <c r="Y304" i="13"/>
  <c r="AB304" i="13"/>
  <c r="AA304" i="13"/>
  <c r="AD304" i="13"/>
  <c r="Z304" i="13"/>
  <c r="AC304" i="13"/>
  <c r="F296" i="18"/>
  <c r="J296" i="18"/>
  <c r="N296" i="18"/>
  <c r="T296" i="18"/>
  <c r="S296" i="18"/>
  <c r="AE295" i="18"/>
  <c r="E296" i="18"/>
  <c r="H305" i="13"/>
  <c r="C305" i="13"/>
  <c r="D305" i="13"/>
  <c r="I305" i="13"/>
  <c r="B305" i="13"/>
  <c r="G305" i="13"/>
  <c r="L296" i="18"/>
  <c r="O296" i="18"/>
  <c r="K296" i="18"/>
  <c r="J305" i="13"/>
  <c r="O305" i="13"/>
  <c r="F305" i="13"/>
  <c r="E305" i="13"/>
  <c r="S305" i="13"/>
  <c r="T305" i="13"/>
  <c r="AE304" i="13"/>
  <c r="N305" i="13"/>
  <c r="P296" i="18"/>
  <c r="M296" i="18"/>
  <c r="K305" i="13"/>
  <c r="L305" i="13"/>
  <c r="P305" i="13"/>
  <c r="X296" i="18"/>
  <c r="Q296" i="18"/>
  <c r="R296" i="18"/>
  <c r="W296" i="18"/>
  <c r="U296" i="18"/>
  <c r="V296" i="18"/>
  <c r="M305" i="13"/>
  <c r="Q305" i="13"/>
  <c r="R305" i="13"/>
  <c r="W305" i="13"/>
  <c r="V305" i="13"/>
  <c r="U305" i="13"/>
  <c r="Z296" i="18"/>
  <c r="AC296" i="18"/>
  <c r="Y296" i="18"/>
  <c r="AB296" i="18"/>
  <c r="AA296" i="18"/>
  <c r="AD296" i="18"/>
  <c r="X305" i="13"/>
  <c r="Z305" i="13"/>
  <c r="AC305" i="13"/>
  <c r="G297" i="18"/>
  <c r="B297" i="18"/>
  <c r="H297" i="18"/>
  <c r="C297" i="18"/>
  <c r="D297" i="18"/>
  <c r="I297" i="18"/>
  <c r="AA305" i="13"/>
  <c r="AD305" i="13"/>
  <c r="I306" i="13"/>
  <c r="Y305" i="13"/>
  <c r="AB305" i="13"/>
  <c r="G306" i="13"/>
  <c r="H306" i="13"/>
  <c r="C306" i="13"/>
  <c r="F297" i="18"/>
  <c r="E297" i="18"/>
  <c r="S297" i="18"/>
  <c r="T297" i="18"/>
  <c r="AE296" i="18"/>
  <c r="J297" i="18"/>
  <c r="N297" i="18"/>
  <c r="D306" i="13"/>
  <c r="S306" i="13"/>
  <c r="B306" i="13"/>
  <c r="F306" i="13"/>
  <c r="J306" i="13"/>
  <c r="N306" i="13"/>
  <c r="L297" i="18"/>
  <c r="O297" i="18"/>
  <c r="K297" i="18"/>
  <c r="T306" i="13"/>
  <c r="AE305" i="13"/>
  <c r="E306" i="13"/>
  <c r="L306" i="13"/>
  <c r="M306" i="13"/>
  <c r="K306" i="13"/>
  <c r="O306" i="13"/>
  <c r="P297" i="18"/>
  <c r="M297" i="18"/>
  <c r="P306" i="13"/>
  <c r="X306" i="13"/>
  <c r="Q306" i="13"/>
  <c r="R306" i="13"/>
  <c r="Q297" i="18"/>
  <c r="R297" i="18"/>
  <c r="X297" i="18"/>
  <c r="W297" i="18"/>
  <c r="V297" i="18"/>
  <c r="U297" i="18"/>
  <c r="Z306" i="13"/>
  <c r="Y306" i="13"/>
  <c r="AA306" i="13"/>
  <c r="V306" i="13"/>
  <c r="W306" i="13"/>
  <c r="U306" i="13"/>
  <c r="Z297" i="18"/>
  <c r="AC297" i="18"/>
  <c r="Y297" i="18"/>
  <c r="AB297" i="18"/>
  <c r="AA297" i="18"/>
  <c r="AD297" i="18"/>
  <c r="AD306" i="13"/>
  <c r="I307" i="13"/>
  <c r="AB306" i="13"/>
  <c r="AC306" i="13"/>
  <c r="G298" i="18"/>
  <c r="B298" i="18"/>
  <c r="C298" i="18"/>
  <c r="H298" i="18"/>
  <c r="D298" i="18"/>
  <c r="I298" i="18"/>
  <c r="D307" i="13"/>
  <c r="AE306" i="13"/>
  <c r="C307" i="13"/>
  <c r="H307" i="13"/>
  <c r="B307" i="13"/>
  <c r="G307" i="13"/>
  <c r="F298" i="18"/>
  <c r="E298" i="18"/>
  <c r="T298" i="18"/>
  <c r="S298" i="18"/>
  <c r="AE297" i="18"/>
  <c r="J298" i="18"/>
  <c r="L298" i="18"/>
  <c r="T307" i="13"/>
  <c r="S307" i="13"/>
  <c r="E307" i="13"/>
  <c r="J307" i="13"/>
  <c r="N307" i="13"/>
  <c r="F307" i="13"/>
  <c r="N298" i="18"/>
  <c r="P298" i="18"/>
  <c r="O298" i="18"/>
  <c r="K298" i="18"/>
  <c r="M298" i="18"/>
  <c r="L307" i="13"/>
  <c r="O307" i="13"/>
  <c r="K307" i="13"/>
  <c r="Q298" i="18"/>
  <c r="R298" i="18"/>
  <c r="X298" i="18"/>
  <c r="V298" i="18"/>
  <c r="U298" i="18"/>
  <c r="W298" i="18"/>
  <c r="P307" i="13"/>
  <c r="M307" i="13"/>
  <c r="Y298" i="18"/>
  <c r="AB298" i="18"/>
  <c r="AA298" i="18"/>
  <c r="AD298" i="18"/>
  <c r="Z298" i="18"/>
  <c r="AC298" i="18"/>
  <c r="Q307" i="13"/>
  <c r="R307" i="13"/>
  <c r="X307" i="13"/>
  <c r="V307" i="13"/>
  <c r="U307" i="13"/>
  <c r="W307" i="13"/>
  <c r="I299" i="18"/>
  <c r="D299" i="18"/>
  <c r="H299" i="18"/>
  <c r="C299" i="18"/>
  <c r="B299" i="18"/>
  <c r="G299" i="18"/>
  <c r="Z307" i="13"/>
  <c r="AC307" i="13"/>
  <c r="AA307" i="13"/>
  <c r="AD307" i="13"/>
  <c r="Y307" i="13"/>
  <c r="AB307" i="13"/>
  <c r="E299" i="18"/>
  <c r="F299" i="18"/>
  <c r="J299" i="18"/>
  <c r="N299" i="18"/>
  <c r="T299" i="18"/>
  <c r="S299" i="18"/>
  <c r="AE298" i="18"/>
  <c r="D308" i="13"/>
  <c r="I308" i="13"/>
  <c r="B308" i="13"/>
  <c r="G308" i="13"/>
  <c r="C308" i="13"/>
  <c r="H308" i="13"/>
  <c r="L299" i="18"/>
  <c r="O299" i="18"/>
  <c r="K299" i="18"/>
  <c r="J308" i="13"/>
  <c r="N308" i="13"/>
  <c r="E308" i="13"/>
  <c r="F308" i="13"/>
  <c r="S308" i="13"/>
  <c r="T308" i="13"/>
  <c r="AE307" i="13"/>
  <c r="M299" i="18"/>
  <c r="P299" i="18"/>
  <c r="O308" i="13"/>
  <c r="K308" i="13"/>
  <c r="L308" i="13"/>
  <c r="V299" i="18"/>
  <c r="U299" i="18"/>
  <c r="W299" i="18"/>
  <c r="Q299" i="18"/>
  <c r="R299" i="18"/>
  <c r="X299" i="18"/>
  <c r="P308" i="13"/>
  <c r="M308" i="13"/>
  <c r="AA299" i="18"/>
  <c r="AD299" i="18"/>
  <c r="Z299" i="18"/>
  <c r="AC299" i="18"/>
  <c r="Y299" i="18"/>
  <c r="AB299" i="18"/>
  <c r="Q308" i="13"/>
  <c r="R308" i="13"/>
  <c r="X308" i="13"/>
  <c r="U308" i="13"/>
  <c r="W308" i="13"/>
  <c r="V308" i="13"/>
  <c r="C300" i="18"/>
  <c r="H300" i="18"/>
  <c r="I300" i="18"/>
  <c r="D300" i="18"/>
  <c r="B300" i="18"/>
  <c r="G300" i="18"/>
  <c r="Z308" i="13"/>
  <c r="AC308" i="13"/>
  <c r="AA308" i="13"/>
  <c r="AD308" i="13"/>
  <c r="Y308" i="13"/>
  <c r="AB308" i="13"/>
  <c r="T300" i="18"/>
  <c r="S300" i="18"/>
  <c r="AE299" i="18"/>
  <c r="J300" i="18"/>
  <c r="L300" i="18"/>
  <c r="E300" i="18"/>
  <c r="F300" i="18"/>
  <c r="H309" i="13"/>
  <c r="C309" i="13"/>
  <c r="D309" i="13"/>
  <c r="I309" i="13"/>
  <c r="G309" i="13"/>
  <c r="B309" i="13"/>
  <c r="N300" i="18"/>
  <c r="P300" i="18"/>
  <c r="O300" i="18"/>
  <c r="K300" i="18"/>
  <c r="M300" i="18"/>
  <c r="S309" i="13"/>
  <c r="T309" i="13"/>
  <c r="AE308" i="13"/>
  <c r="F309" i="13"/>
  <c r="E309" i="13"/>
  <c r="J309" i="13"/>
  <c r="L309" i="13"/>
  <c r="N309" i="13"/>
  <c r="V300" i="18"/>
  <c r="U300" i="18"/>
  <c r="W300" i="18"/>
  <c r="Q300" i="18"/>
  <c r="R300" i="18"/>
  <c r="X300" i="18"/>
  <c r="P309" i="13"/>
  <c r="M309" i="13"/>
  <c r="K309" i="13"/>
  <c r="O309" i="13"/>
  <c r="Y300" i="18"/>
  <c r="AB300" i="18"/>
  <c r="Z300" i="18"/>
  <c r="AC300" i="18"/>
  <c r="AA300" i="18"/>
  <c r="AD300" i="18"/>
  <c r="X309" i="13"/>
  <c r="Q309" i="13"/>
  <c r="R309" i="13"/>
  <c r="U309" i="13"/>
  <c r="W309" i="13"/>
  <c r="V309" i="13"/>
  <c r="I301" i="18"/>
  <c r="D301" i="18"/>
  <c r="H301" i="18"/>
  <c r="C301" i="18"/>
  <c r="G301" i="18"/>
  <c r="B301" i="18"/>
  <c r="AA309" i="13"/>
  <c r="AD309" i="13"/>
  <c r="Y309" i="13"/>
  <c r="AB309" i="13"/>
  <c r="Z309" i="13"/>
  <c r="AC309" i="13"/>
  <c r="E301" i="18"/>
  <c r="S301" i="18"/>
  <c r="T301" i="18"/>
  <c r="AE300" i="18"/>
  <c r="F301" i="18"/>
  <c r="J301" i="18"/>
  <c r="N301" i="18"/>
  <c r="H310" i="13"/>
  <c r="C310" i="13"/>
  <c r="D310" i="13"/>
  <c r="I310" i="13"/>
  <c r="G310" i="13"/>
  <c r="B310" i="13"/>
  <c r="L301" i="18"/>
  <c r="K301" i="18"/>
  <c r="O301" i="18"/>
  <c r="T310" i="13"/>
  <c r="S310" i="13"/>
  <c r="AE309" i="13"/>
  <c r="E310" i="13"/>
  <c r="F310" i="13"/>
  <c r="J310" i="13"/>
  <c r="N310" i="13"/>
  <c r="M301" i="18"/>
  <c r="P301" i="18"/>
  <c r="L310" i="13"/>
  <c r="K310" i="13"/>
  <c r="O310" i="13"/>
  <c r="V301" i="18"/>
  <c r="W301" i="18"/>
  <c r="U301" i="18"/>
  <c r="Q301" i="18"/>
  <c r="R301" i="18"/>
  <c r="X301" i="18"/>
  <c r="P310" i="13"/>
  <c r="M310" i="13"/>
  <c r="Z301" i="18"/>
  <c r="AC301" i="18"/>
  <c r="Y301" i="18"/>
  <c r="AB301" i="18"/>
  <c r="AA301" i="18"/>
  <c r="AD301" i="18"/>
  <c r="Q310" i="13"/>
  <c r="R310" i="13"/>
  <c r="X310" i="13"/>
  <c r="W310" i="13"/>
  <c r="V310" i="13"/>
  <c r="U310" i="13"/>
  <c r="H302" i="18"/>
  <c r="C302" i="18"/>
  <c r="D302" i="18"/>
  <c r="I302" i="18"/>
  <c r="B302" i="18"/>
  <c r="G302" i="18"/>
  <c r="Z310" i="13"/>
  <c r="AC310" i="13"/>
  <c r="AA310" i="13"/>
  <c r="AD310" i="13"/>
  <c r="Y310" i="13"/>
  <c r="AB310" i="13"/>
  <c r="T302" i="18"/>
  <c r="S302" i="18"/>
  <c r="AE301" i="18"/>
  <c r="J302" i="18"/>
  <c r="N302" i="18"/>
  <c r="F302" i="18"/>
  <c r="E302" i="18"/>
  <c r="G311" i="13"/>
  <c r="B311" i="13"/>
  <c r="D311" i="13"/>
  <c r="I311" i="13"/>
  <c r="H311" i="13"/>
  <c r="C311" i="13"/>
  <c r="L302" i="18"/>
  <c r="O302" i="18"/>
  <c r="K302" i="18"/>
  <c r="S311" i="13"/>
  <c r="T311" i="13"/>
  <c r="AE310" i="13"/>
  <c r="F311" i="13"/>
  <c r="E311" i="13"/>
  <c r="J311" i="13"/>
  <c r="L311" i="13"/>
  <c r="N311" i="13"/>
  <c r="P311" i="13"/>
  <c r="M302" i="18"/>
  <c r="P302" i="18"/>
  <c r="M311" i="13"/>
  <c r="K311" i="13"/>
  <c r="O311" i="13"/>
  <c r="U302" i="18"/>
  <c r="V302" i="18"/>
  <c r="W302" i="18"/>
  <c r="Q302" i="18"/>
  <c r="R302" i="18"/>
  <c r="X302" i="18"/>
  <c r="W311" i="13"/>
  <c r="V311" i="13"/>
  <c r="U311" i="13"/>
  <c r="X311" i="13"/>
  <c r="Q311" i="13"/>
  <c r="R311" i="13"/>
  <c r="Y302" i="18"/>
  <c r="AB302" i="18"/>
  <c r="AA302" i="18"/>
  <c r="AD302" i="18"/>
  <c r="Z302" i="18"/>
  <c r="AC302" i="18"/>
  <c r="Y311" i="13"/>
  <c r="AB311" i="13"/>
  <c r="AA311" i="13"/>
  <c r="AD311" i="13"/>
  <c r="Z311" i="13"/>
  <c r="AC311" i="13"/>
  <c r="C303" i="18"/>
  <c r="H303" i="18"/>
  <c r="I303" i="18"/>
  <c r="D303" i="18"/>
  <c r="G303" i="18"/>
  <c r="B303" i="18"/>
  <c r="B312" i="13"/>
  <c r="G312" i="13"/>
  <c r="C312" i="13"/>
  <c r="H312" i="13"/>
  <c r="D312" i="13"/>
  <c r="I312" i="13"/>
  <c r="S303" i="18"/>
  <c r="T303" i="18"/>
  <c r="AE302" i="18"/>
  <c r="E303" i="18"/>
  <c r="J303" i="18"/>
  <c r="N303" i="18"/>
  <c r="F303" i="18"/>
  <c r="F312" i="13"/>
  <c r="J312" i="13"/>
  <c r="L312" i="13"/>
  <c r="AE311" i="13"/>
  <c r="S312" i="13"/>
  <c r="T312" i="13"/>
  <c r="E312" i="13"/>
  <c r="N312" i="13"/>
  <c r="P312" i="13"/>
  <c r="L303" i="18"/>
  <c r="O303" i="18"/>
  <c r="K303" i="18"/>
  <c r="M312" i="13"/>
  <c r="K312" i="13"/>
  <c r="O312" i="13"/>
  <c r="P303" i="18"/>
  <c r="M303" i="18"/>
  <c r="U312" i="13"/>
  <c r="V312" i="13"/>
  <c r="W312" i="13"/>
  <c r="X312" i="13"/>
  <c r="Q312" i="13"/>
  <c r="R312" i="13"/>
  <c r="Q303" i="18"/>
  <c r="R303" i="18"/>
  <c r="X303" i="18"/>
  <c r="U303" i="18"/>
  <c r="W303" i="18"/>
  <c r="V303" i="18"/>
  <c r="AA312" i="13"/>
  <c r="AD312" i="13"/>
  <c r="Z312" i="13"/>
  <c r="AC312" i="13"/>
  <c r="Y312" i="13"/>
  <c r="AB312" i="13"/>
  <c r="AA303" i="18"/>
  <c r="AD303" i="18"/>
  <c r="Z303" i="18"/>
  <c r="AC303" i="18"/>
  <c r="Y303" i="18"/>
  <c r="AB303" i="18"/>
  <c r="H313" i="13"/>
  <c r="C313" i="13"/>
  <c r="D313" i="13"/>
  <c r="I313" i="13"/>
  <c r="B313" i="13"/>
  <c r="G313" i="13"/>
  <c r="I304" i="18"/>
  <c r="D304" i="18"/>
  <c r="G304" i="18"/>
  <c r="B304" i="18"/>
  <c r="H304" i="18"/>
  <c r="C304" i="18"/>
  <c r="AE312" i="13"/>
  <c r="T313" i="13"/>
  <c r="S313" i="13"/>
  <c r="J313" i="13"/>
  <c r="N313" i="13"/>
  <c r="F313" i="13"/>
  <c r="E313" i="13"/>
  <c r="E304" i="18"/>
  <c r="J304" i="18"/>
  <c r="L304" i="18"/>
  <c r="F304" i="18"/>
  <c r="T304" i="18"/>
  <c r="S304" i="18"/>
  <c r="N304" i="18"/>
  <c r="AE303" i="18"/>
  <c r="L313" i="13"/>
  <c r="M313" i="13"/>
  <c r="K313" i="13"/>
  <c r="O313" i="13"/>
  <c r="P304" i="18"/>
  <c r="M304" i="18"/>
  <c r="K304" i="18"/>
  <c r="O304" i="18"/>
  <c r="P313" i="13"/>
  <c r="X313" i="13"/>
  <c r="Q313" i="13"/>
  <c r="R313" i="13"/>
  <c r="X304" i="18"/>
  <c r="Q304" i="18"/>
  <c r="R304" i="18"/>
  <c r="U304" i="18"/>
  <c r="V304" i="18"/>
  <c r="W304" i="18"/>
  <c r="AA313" i="13"/>
  <c r="Y313" i="13"/>
  <c r="Z313" i="13"/>
  <c r="W313" i="13"/>
  <c r="V313" i="13"/>
  <c r="U313" i="13"/>
  <c r="AA304" i="18"/>
  <c r="AD304" i="18"/>
  <c r="Z304" i="18"/>
  <c r="AC304" i="18"/>
  <c r="Y304" i="18"/>
  <c r="AB304" i="18"/>
  <c r="AC313" i="13"/>
  <c r="H314" i="13"/>
  <c r="AB313" i="13"/>
  <c r="AD313" i="13"/>
  <c r="G305" i="18"/>
  <c r="B305" i="18"/>
  <c r="D305" i="18"/>
  <c r="I305" i="18"/>
  <c r="H305" i="18"/>
  <c r="C305" i="18"/>
  <c r="C314" i="13"/>
  <c r="I314" i="13"/>
  <c r="D314" i="13"/>
  <c r="G314" i="13"/>
  <c r="B314" i="13"/>
  <c r="F314" i="13"/>
  <c r="T305" i="18"/>
  <c r="S305" i="18"/>
  <c r="AE304" i="18"/>
  <c r="F305" i="18"/>
  <c r="E305" i="18"/>
  <c r="J305" i="18"/>
  <c r="N305" i="18"/>
  <c r="J314" i="13"/>
  <c r="K314" i="13"/>
  <c r="E314" i="13"/>
  <c r="S314" i="13"/>
  <c r="T314" i="13"/>
  <c r="N314" i="13"/>
  <c r="AE313" i="13"/>
  <c r="O314" i="13"/>
  <c r="L314" i="13"/>
  <c r="M314" i="13"/>
  <c r="L305" i="18"/>
  <c r="O305" i="18"/>
  <c r="K305" i="18"/>
  <c r="P314" i="13"/>
  <c r="W314" i="13"/>
  <c r="P305" i="18"/>
  <c r="M305" i="18"/>
  <c r="Q314" i="13"/>
  <c r="R314" i="13"/>
  <c r="X314" i="13"/>
  <c r="V314" i="13"/>
  <c r="U314" i="13"/>
  <c r="Q305" i="18"/>
  <c r="R305" i="18"/>
  <c r="X305" i="18"/>
  <c r="U305" i="18"/>
  <c r="W305" i="18"/>
  <c r="V305" i="18"/>
  <c r="Z314" i="13"/>
  <c r="Y314" i="13"/>
  <c r="AA314" i="13"/>
  <c r="AD314" i="13"/>
  <c r="AC314" i="13"/>
  <c r="H315" i="13"/>
  <c r="AB314" i="13"/>
  <c r="G315" i="13"/>
  <c r="AA305" i="18"/>
  <c r="AD305" i="18"/>
  <c r="Z305" i="18"/>
  <c r="AC305" i="18"/>
  <c r="Y305" i="18"/>
  <c r="AB305" i="18"/>
  <c r="D315" i="13"/>
  <c r="I315" i="13"/>
  <c r="C315" i="13"/>
  <c r="B315" i="13"/>
  <c r="F315" i="13"/>
  <c r="H306" i="18"/>
  <c r="C306" i="18"/>
  <c r="G306" i="18"/>
  <c r="B306" i="18"/>
  <c r="I306" i="18"/>
  <c r="D306" i="18"/>
  <c r="J315" i="13"/>
  <c r="L315" i="13"/>
  <c r="S315" i="13"/>
  <c r="T315" i="13"/>
  <c r="AE314" i="13"/>
  <c r="N315" i="13"/>
  <c r="E315" i="13"/>
  <c r="E306" i="18"/>
  <c r="J306" i="18"/>
  <c r="N306" i="18"/>
  <c r="T306" i="18"/>
  <c r="S306" i="18"/>
  <c r="AE305" i="18"/>
  <c r="F306" i="18"/>
  <c r="M315" i="13"/>
  <c r="P315" i="13"/>
  <c r="O315" i="13"/>
  <c r="K315" i="13"/>
  <c r="O306" i="18"/>
  <c r="K306" i="18"/>
  <c r="L306" i="18"/>
  <c r="U315" i="13"/>
  <c r="W315" i="13"/>
  <c r="V315" i="13"/>
  <c r="X315" i="13"/>
  <c r="Q315" i="13"/>
  <c r="R315" i="13"/>
  <c r="P306" i="18"/>
  <c r="M306" i="18"/>
  <c r="Z315" i="13"/>
  <c r="AC315" i="13"/>
  <c r="Y315" i="13"/>
  <c r="AB315" i="13"/>
  <c r="AA315" i="13"/>
  <c r="AD315" i="13"/>
  <c r="Q306" i="18"/>
  <c r="R306" i="18"/>
  <c r="X306" i="18"/>
  <c r="V306" i="18"/>
  <c r="U306" i="18"/>
  <c r="W306" i="18"/>
  <c r="G316" i="13"/>
  <c r="B316" i="13"/>
  <c r="I316" i="13"/>
  <c r="D316" i="13"/>
  <c r="H316" i="13"/>
  <c r="C316" i="13"/>
  <c r="AA306" i="18"/>
  <c r="AD306" i="18"/>
  <c r="Z306" i="18"/>
  <c r="AC306" i="18"/>
  <c r="Y306" i="18"/>
  <c r="AB306" i="18"/>
  <c r="F316" i="13"/>
  <c r="S316" i="13"/>
  <c r="T316" i="13"/>
  <c r="AE315" i="13"/>
  <c r="E316" i="13"/>
  <c r="J316" i="13"/>
  <c r="N316" i="13"/>
  <c r="H307" i="18"/>
  <c r="C307" i="18"/>
  <c r="B307" i="18"/>
  <c r="G307" i="18"/>
  <c r="D307" i="18"/>
  <c r="I307" i="18"/>
  <c r="L316" i="13"/>
  <c r="M316" i="13"/>
  <c r="K316" i="13"/>
  <c r="O316" i="13"/>
  <c r="J307" i="18"/>
  <c r="L307" i="18"/>
  <c r="E307" i="18"/>
  <c r="F307" i="18"/>
  <c r="T307" i="18"/>
  <c r="S307" i="18"/>
  <c r="N307" i="18"/>
  <c r="AE306" i="18"/>
  <c r="P316" i="13"/>
  <c r="W316" i="13"/>
  <c r="X316" i="13"/>
  <c r="Q316" i="13"/>
  <c r="R316" i="13"/>
  <c r="K307" i="18"/>
  <c r="O307" i="18"/>
  <c r="M307" i="18"/>
  <c r="P307" i="18"/>
  <c r="U316" i="13"/>
  <c r="V316" i="13"/>
  <c r="Z316" i="13"/>
  <c r="AA316" i="13"/>
  <c r="AD316" i="13"/>
  <c r="Y316" i="13"/>
  <c r="V307" i="18"/>
  <c r="W307" i="18"/>
  <c r="U307" i="18"/>
  <c r="X307" i="18"/>
  <c r="Q307" i="18"/>
  <c r="R307" i="18"/>
  <c r="AB316" i="13"/>
  <c r="G317" i="13"/>
  <c r="AC316" i="13"/>
  <c r="C317" i="13"/>
  <c r="I317" i="13"/>
  <c r="D317" i="13"/>
  <c r="AA307" i="18"/>
  <c r="AD307" i="18"/>
  <c r="Z307" i="18"/>
  <c r="AC307" i="18"/>
  <c r="Y307" i="18"/>
  <c r="AB307" i="18"/>
  <c r="B317" i="13"/>
  <c r="F317" i="13"/>
  <c r="H317" i="13"/>
  <c r="S317" i="13"/>
  <c r="T317" i="13"/>
  <c r="AE316" i="13"/>
  <c r="E317" i="13"/>
  <c r="B308" i="18"/>
  <c r="G308" i="18"/>
  <c r="D308" i="18"/>
  <c r="I308" i="18"/>
  <c r="H308" i="18"/>
  <c r="C308" i="18"/>
  <c r="J317" i="13"/>
  <c r="K317" i="13"/>
  <c r="N317" i="13"/>
  <c r="L317" i="13"/>
  <c r="P317" i="13"/>
  <c r="O317" i="13"/>
  <c r="F308" i="18"/>
  <c r="T308" i="18"/>
  <c r="S308" i="18"/>
  <c r="AE307" i="18"/>
  <c r="J308" i="18"/>
  <c r="N308" i="18"/>
  <c r="E308" i="18"/>
  <c r="M317" i="13"/>
  <c r="X317" i="13"/>
  <c r="K308" i="18"/>
  <c r="O308" i="18"/>
  <c r="L308" i="18"/>
  <c r="V317" i="13"/>
  <c r="W317" i="13"/>
  <c r="U317" i="13"/>
  <c r="Q317" i="13"/>
  <c r="R317" i="13"/>
  <c r="AA317" i="13"/>
  <c r="AD317" i="13"/>
  <c r="P308" i="18"/>
  <c r="M308" i="18"/>
  <c r="Z317" i="13"/>
  <c r="AC317" i="13"/>
  <c r="C318" i="13"/>
  <c r="Y317" i="13"/>
  <c r="AB317" i="13"/>
  <c r="G318" i="13"/>
  <c r="Q308" i="18"/>
  <c r="R308" i="18"/>
  <c r="X308" i="18"/>
  <c r="U308" i="18"/>
  <c r="W308" i="18"/>
  <c r="V308" i="18"/>
  <c r="D318" i="13"/>
  <c r="I318" i="13"/>
  <c r="H318" i="13"/>
  <c r="J318" i="13"/>
  <c r="L318" i="13"/>
  <c r="B318" i="13"/>
  <c r="E318" i="13"/>
  <c r="AA308" i="18"/>
  <c r="AD308" i="18"/>
  <c r="Z308" i="18"/>
  <c r="AC308" i="18"/>
  <c r="Y308" i="18"/>
  <c r="AB308" i="18"/>
  <c r="T318" i="13"/>
  <c r="S318" i="13"/>
  <c r="AE317" i="13"/>
  <c r="F318" i="13"/>
  <c r="N318" i="13"/>
  <c r="P318" i="13"/>
  <c r="B309" i="18"/>
  <c r="G309" i="18"/>
  <c r="H309" i="18"/>
  <c r="C309" i="18"/>
  <c r="I309" i="18"/>
  <c r="D309" i="18"/>
  <c r="M318" i="13"/>
  <c r="O318" i="13"/>
  <c r="K318" i="13"/>
  <c r="F309" i="18"/>
  <c r="S309" i="18"/>
  <c r="T309" i="18"/>
  <c r="N309" i="18"/>
  <c r="AE308" i="18"/>
  <c r="J309" i="18"/>
  <c r="E309" i="18"/>
  <c r="Q318" i="13"/>
  <c r="R318" i="13"/>
  <c r="X318" i="13"/>
  <c r="W318" i="13"/>
  <c r="V318" i="13"/>
  <c r="U318" i="13"/>
  <c r="L309" i="18"/>
  <c r="K309" i="18"/>
  <c r="O309" i="18"/>
  <c r="AA318" i="13"/>
  <c r="AD318" i="13"/>
  <c r="Y318" i="13"/>
  <c r="AB318" i="13"/>
  <c r="Z318" i="13"/>
  <c r="AC318" i="13"/>
  <c r="P309" i="18"/>
  <c r="M309" i="18"/>
  <c r="I319" i="13"/>
  <c r="D319" i="13"/>
  <c r="G319" i="13"/>
  <c r="B319" i="13"/>
  <c r="H319" i="13"/>
  <c r="C319" i="13"/>
  <c r="Q309" i="18"/>
  <c r="R309" i="18"/>
  <c r="X309" i="18"/>
  <c r="V309" i="18"/>
  <c r="W309" i="18"/>
  <c r="U309" i="18"/>
  <c r="T319" i="13"/>
  <c r="S319" i="13"/>
  <c r="AE318" i="13"/>
  <c r="E319" i="13"/>
  <c r="F319" i="13"/>
  <c r="J319" i="13"/>
  <c r="L319" i="13"/>
  <c r="N319" i="13"/>
  <c r="P319" i="13"/>
  <c r="AA309" i="18"/>
  <c r="AD309" i="18"/>
  <c r="Z309" i="18"/>
  <c r="AC309" i="18"/>
  <c r="Y309" i="18"/>
  <c r="AB309" i="18"/>
  <c r="M319" i="13"/>
  <c r="O319" i="13"/>
  <c r="K319" i="13"/>
  <c r="C310" i="18"/>
  <c r="H310" i="18"/>
  <c r="B310" i="18"/>
  <c r="G310" i="18"/>
  <c r="I310" i="18"/>
  <c r="D310" i="18"/>
  <c r="Q319" i="13"/>
  <c r="R319" i="13"/>
  <c r="X319" i="13"/>
  <c r="W319" i="13"/>
  <c r="U319" i="13"/>
  <c r="V319" i="13"/>
  <c r="J310" i="18"/>
  <c r="O310" i="18"/>
  <c r="E310" i="18"/>
  <c r="T310" i="18"/>
  <c r="S310" i="18"/>
  <c r="N310" i="18"/>
  <c r="AE309" i="18"/>
  <c r="F310" i="18"/>
  <c r="AA319" i="13"/>
  <c r="AD319" i="13"/>
  <c r="Z319" i="13"/>
  <c r="AC319" i="13"/>
  <c r="Y319" i="13"/>
  <c r="AB319" i="13"/>
  <c r="K310" i="18"/>
  <c r="L310" i="18"/>
  <c r="P310" i="18"/>
  <c r="H320" i="13"/>
  <c r="C320" i="13"/>
  <c r="B320" i="13"/>
  <c r="G320" i="13"/>
  <c r="I320" i="13"/>
  <c r="D320" i="13"/>
  <c r="M310" i="18"/>
  <c r="Q310" i="18"/>
  <c r="R310" i="18"/>
  <c r="U310" i="18"/>
  <c r="W310" i="18"/>
  <c r="V310" i="18"/>
  <c r="J320" i="13"/>
  <c r="L320" i="13"/>
  <c r="F320" i="13"/>
  <c r="E320" i="13"/>
  <c r="S320" i="13"/>
  <c r="T320" i="13"/>
  <c r="AE319" i="13"/>
  <c r="X310" i="18"/>
  <c r="N320" i="13"/>
  <c r="Y310" i="18"/>
  <c r="AB310" i="18"/>
  <c r="AA310" i="18"/>
  <c r="AD310" i="18"/>
  <c r="Z310" i="18"/>
  <c r="AC310" i="18"/>
  <c r="P320" i="13"/>
  <c r="M320" i="13"/>
  <c r="K320" i="13"/>
  <c r="O320" i="13"/>
  <c r="I311" i="18"/>
  <c r="D311" i="18"/>
  <c r="H311" i="18"/>
  <c r="C311" i="18"/>
  <c r="G311" i="18"/>
  <c r="B311" i="18"/>
  <c r="Q320" i="13"/>
  <c r="R320" i="13"/>
  <c r="X320" i="13"/>
  <c r="W320" i="13"/>
  <c r="U320" i="13"/>
  <c r="V320" i="13"/>
  <c r="F311" i="18"/>
  <c r="E311" i="18"/>
  <c r="T311" i="18"/>
  <c r="S311" i="18"/>
  <c r="AE310" i="18"/>
  <c r="J311" i="18"/>
  <c r="N311" i="18"/>
  <c r="AA320" i="13"/>
  <c r="AD320" i="13"/>
  <c r="Z320" i="13"/>
  <c r="AC320" i="13"/>
  <c r="Y320" i="13"/>
  <c r="AB320" i="13"/>
  <c r="L311" i="18"/>
  <c r="M311" i="18"/>
  <c r="K311" i="18"/>
  <c r="O311" i="18"/>
  <c r="G321" i="13"/>
  <c r="B321" i="13"/>
  <c r="I321" i="13"/>
  <c r="D321" i="13"/>
  <c r="C321" i="13"/>
  <c r="H321" i="13"/>
  <c r="P311" i="18"/>
  <c r="W311" i="18"/>
  <c r="X311" i="18"/>
  <c r="Q311" i="18"/>
  <c r="R311" i="18"/>
  <c r="S321" i="13"/>
  <c r="T321" i="13"/>
  <c r="AE320" i="13"/>
  <c r="E321" i="13"/>
  <c r="F321" i="13"/>
  <c r="J321" i="13"/>
  <c r="L321" i="13"/>
  <c r="N321" i="13"/>
  <c r="P321" i="13"/>
  <c r="V311" i="18"/>
  <c r="U311" i="18"/>
  <c r="AA311" i="18"/>
  <c r="AD311" i="18"/>
  <c r="Z311" i="18"/>
  <c r="Y311" i="18"/>
  <c r="M321" i="13"/>
  <c r="O321" i="13"/>
  <c r="K321" i="13"/>
  <c r="AC311" i="18"/>
  <c r="AB311" i="18"/>
  <c r="B312" i="18"/>
  <c r="D312" i="18"/>
  <c r="I312" i="18"/>
  <c r="C312" i="18"/>
  <c r="H312" i="18"/>
  <c r="W321" i="13"/>
  <c r="U321" i="13"/>
  <c r="V321" i="13"/>
  <c r="Q321" i="13"/>
  <c r="R321" i="13"/>
  <c r="X321" i="13"/>
  <c r="G312" i="18"/>
  <c r="J312" i="18"/>
  <c r="N312" i="18"/>
  <c r="E312" i="18"/>
  <c r="F312" i="18"/>
  <c r="S312" i="18"/>
  <c r="T312" i="18"/>
  <c r="AE311" i="18"/>
  <c r="Z321" i="13"/>
  <c r="AC321" i="13"/>
  <c r="AA321" i="13"/>
  <c r="AD321" i="13"/>
  <c r="Y321" i="13"/>
  <c r="AB321" i="13"/>
  <c r="L312" i="18"/>
  <c r="K312" i="18"/>
  <c r="O312" i="18"/>
  <c r="G322" i="13"/>
  <c r="B322" i="13"/>
  <c r="I322" i="13"/>
  <c r="D322" i="13"/>
  <c r="H322" i="13"/>
  <c r="C322" i="13"/>
  <c r="P312" i="18"/>
  <c r="M312" i="18"/>
  <c r="T322" i="13"/>
  <c r="S322" i="13"/>
  <c r="AE321" i="13"/>
  <c r="F322" i="13"/>
  <c r="E322" i="13"/>
  <c r="J322" i="13"/>
  <c r="N322" i="13"/>
  <c r="Q312" i="18"/>
  <c r="R312" i="18"/>
  <c r="X312" i="18"/>
  <c r="V312" i="18"/>
  <c r="W312" i="18"/>
  <c r="U312" i="18"/>
  <c r="O322" i="13"/>
  <c r="K322" i="13"/>
  <c r="L322" i="13"/>
  <c r="Y312" i="18"/>
  <c r="AB312" i="18"/>
  <c r="AA312" i="18"/>
  <c r="AD312" i="18"/>
  <c r="Z312" i="18"/>
  <c r="AC312" i="18"/>
  <c r="P322" i="13"/>
  <c r="M322" i="13"/>
  <c r="G313" i="18"/>
  <c r="B313" i="18"/>
  <c r="I313" i="18"/>
  <c r="D313" i="18"/>
  <c r="H313" i="18"/>
  <c r="C313" i="18"/>
  <c r="Q322" i="13"/>
  <c r="R322" i="13"/>
  <c r="X322" i="13"/>
  <c r="V322" i="13"/>
  <c r="U322" i="13"/>
  <c r="W322" i="13"/>
  <c r="F313" i="18"/>
  <c r="T313" i="18"/>
  <c r="S313" i="18"/>
  <c r="AE312" i="18"/>
  <c r="E313" i="18"/>
  <c r="J313" i="18"/>
  <c r="N313" i="18"/>
  <c r="Y322" i="13"/>
  <c r="AB322" i="13"/>
  <c r="Z322" i="13"/>
  <c r="AC322" i="13"/>
  <c r="AA322" i="13"/>
  <c r="AD322" i="13"/>
  <c r="L313" i="18"/>
  <c r="O313" i="18"/>
  <c r="K313" i="18"/>
  <c r="H323" i="13"/>
  <c r="C323" i="13"/>
  <c r="I323" i="13"/>
  <c r="D323" i="13"/>
  <c r="B323" i="13"/>
  <c r="G323" i="13"/>
  <c r="P313" i="18"/>
  <c r="M313" i="18"/>
  <c r="S323" i="13"/>
  <c r="T323" i="13"/>
  <c r="AE322" i="13"/>
  <c r="J323" i="13"/>
  <c r="N323" i="13"/>
  <c r="E323" i="13"/>
  <c r="F323" i="13"/>
  <c r="Q313" i="18"/>
  <c r="R313" i="18"/>
  <c r="X313" i="18"/>
  <c r="U313" i="18"/>
  <c r="W313" i="18"/>
  <c r="V313" i="18"/>
  <c r="L323" i="13"/>
  <c r="O323" i="13"/>
  <c r="K323" i="13"/>
  <c r="Z313" i="18"/>
  <c r="AC313" i="18"/>
  <c r="Y313" i="18"/>
  <c r="AB313" i="18"/>
  <c r="AA313" i="18"/>
  <c r="AD313" i="18"/>
  <c r="P323" i="13"/>
  <c r="M323" i="13"/>
  <c r="C314" i="18"/>
  <c r="H314" i="18"/>
  <c r="I314" i="18"/>
  <c r="D314" i="18"/>
  <c r="G314" i="18"/>
  <c r="B314" i="18"/>
  <c r="Q323" i="13"/>
  <c r="R323" i="13"/>
  <c r="X323" i="13"/>
  <c r="W323" i="13"/>
  <c r="V323" i="13"/>
  <c r="U323" i="13"/>
  <c r="T314" i="18"/>
  <c r="S314" i="18"/>
  <c r="AE313" i="18"/>
  <c r="F314" i="18"/>
  <c r="E314" i="18"/>
  <c r="J314" i="18"/>
  <c r="N314" i="18"/>
  <c r="Y323" i="13"/>
  <c r="AB323" i="13"/>
  <c r="Z323" i="13"/>
  <c r="AC323" i="13"/>
  <c r="AA323" i="13"/>
  <c r="AD323" i="13"/>
  <c r="L314" i="18"/>
  <c r="O314" i="18"/>
  <c r="K314" i="18"/>
  <c r="B324" i="13"/>
  <c r="G324" i="13"/>
  <c r="C324" i="13"/>
  <c r="H324" i="13"/>
  <c r="D324" i="13"/>
  <c r="I324" i="13"/>
  <c r="P314" i="18"/>
  <c r="M314" i="18"/>
  <c r="E324" i="13"/>
  <c r="J324" i="13"/>
  <c r="L324" i="13"/>
  <c r="T324" i="13"/>
  <c r="S324" i="13"/>
  <c r="AE323" i="13"/>
  <c r="F324" i="13"/>
  <c r="N324" i="13"/>
  <c r="X314" i="18"/>
  <c r="Q314" i="18"/>
  <c r="R314" i="18"/>
  <c r="U314" i="18"/>
  <c r="V314" i="18"/>
  <c r="W314" i="18"/>
  <c r="K324" i="13"/>
  <c r="O324" i="13"/>
  <c r="P324" i="13"/>
  <c r="M324" i="13"/>
  <c r="Y314" i="18"/>
  <c r="AB314" i="18"/>
  <c r="AA314" i="18"/>
  <c r="AD314" i="18"/>
  <c r="Z314" i="18"/>
  <c r="AC314" i="18"/>
  <c r="X324" i="13"/>
  <c r="Q324" i="13"/>
  <c r="R324" i="13"/>
  <c r="U324" i="13"/>
  <c r="W324" i="13"/>
  <c r="V324" i="13"/>
  <c r="B315" i="18"/>
  <c r="G315" i="18"/>
  <c r="H315" i="18"/>
  <c r="C315" i="18"/>
  <c r="I315" i="18"/>
  <c r="D315" i="18"/>
  <c r="Z324" i="13"/>
  <c r="AC324" i="13"/>
  <c r="Y324" i="13"/>
  <c r="AB324" i="13"/>
  <c r="AA324" i="13"/>
  <c r="AD324" i="13"/>
  <c r="E315" i="18"/>
  <c r="F315" i="18"/>
  <c r="T315" i="18"/>
  <c r="S315" i="18"/>
  <c r="AE314" i="18"/>
  <c r="J315" i="18"/>
  <c r="N315" i="18"/>
  <c r="L315" i="18"/>
  <c r="D325" i="13"/>
  <c r="I325" i="13"/>
  <c r="G325" i="13"/>
  <c r="B325" i="13"/>
  <c r="H325" i="13"/>
  <c r="C325" i="13"/>
  <c r="M315" i="18"/>
  <c r="P315" i="18"/>
  <c r="O315" i="18"/>
  <c r="K315" i="18"/>
  <c r="E325" i="13"/>
  <c r="J325" i="13"/>
  <c r="L325" i="13"/>
  <c r="F325" i="13"/>
  <c r="T325" i="13"/>
  <c r="S325" i="13"/>
  <c r="AE324" i="13"/>
  <c r="N325" i="13"/>
  <c r="V315" i="18"/>
  <c r="W315" i="18"/>
  <c r="U315" i="18"/>
  <c r="X315" i="18"/>
  <c r="Q315" i="18"/>
  <c r="R315" i="18"/>
  <c r="M325" i="13"/>
  <c r="P325" i="13"/>
  <c r="O325" i="13"/>
  <c r="K325" i="13"/>
  <c r="AA315" i="18"/>
  <c r="AD315" i="18"/>
  <c r="Y315" i="18"/>
  <c r="AB315" i="18"/>
  <c r="Z315" i="18"/>
  <c r="AC315" i="18"/>
  <c r="W325" i="13"/>
  <c r="U325" i="13"/>
  <c r="V325" i="13"/>
  <c r="Q325" i="13"/>
  <c r="R325" i="13"/>
  <c r="X325" i="13"/>
  <c r="H316" i="18"/>
  <c r="C316" i="18"/>
  <c r="G316" i="18"/>
  <c r="B316" i="18"/>
  <c r="I316" i="18"/>
  <c r="D316" i="18"/>
  <c r="Z325" i="13"/>
  <c r="AC325" i="13"/>
  <c r="AA325" i="13"/>
  <c r="AD325" i="13"/>
  <c r="Y325" i="13"/>
  <c r="AB325" i="13"/>
  <c r="E316" i="18"/>
  <c r="J316" i="18"/>
  <c r="L316" i="18"/>
  <c r="N316" i="18"/>
  <c r="T316" i="18"/>
  <c r="S316" i="18"/>
  <c r="AE315" i="18"/>
  <c r="F316" i="18"/>
  <c r="G326" i="13"/>
  <c r="B326" i="13"/>
  <c r="D326" i="13"/>
  <c r="I326" i="13"/>
  <c r="H326" i="13"/>
  <c r="C326" i="13"/>
  <c r="P316" i="18"/>
  <c r="M316" i="18"/>
  <c r="O316" i="18"/>
  <c r="K316" i="18"/>
  <c r="F326" i="13"/>
  <c r="S326" i="13"/>
  <c r="T326" i="13"/>
  <c r="AE325" i="13"/>
  <c r="E326" i="13"/>
  <c r="J326" i="13"/>
  <c r="N326" i="13"/>
  <c r="Q316" i="18"/>
  <c r="R316" i="18"/>
  <c r="X316" i="18"/>
  <c r="W316" i="18"/>
  <c r="U316" i="18"/>
  <c r="V316" i="18"/>
  <c r="L326" i="13"/>
  <c r="O326" i="13"/>
  <c r="K326" i="13"/>
  <c r="AA316" i="18"/>
  <c r="AD316" i="18"/>
  <c r="Z316" i="18"/>
  <c r="AC316" i="18"/>
  <c r="Y316" i="18"/>
  <c r="AB316" i="18"/>
  <c r="P326" i="13"/>
  <c r="M326" i="13"/>
  <c r="G317" i="18"/>
  <c r="B317" i="18"/>
  <c r="H317" i="18"/>
  <c r="C317" i="18"/>
  <c r="D317" i="18"/>
  <c r="I317" i="18"/>
  <c r="X326" i="13"/>
  <c r="Q326" i="13"/>
  <c r="R326" i="13"/>
  <c r="U326" i="13"/>
  <c r="W326" i="13"/>
  <c r="V326" i="13"/>
  <c r="F317" i="18"/>
  <c r="E317" i="18"/>
  <c r="T317" i="18"/>
  <c r="S317" i="18"/>
  <c r="AE316" i="18"/>
  <c r="J317" i="18"/>
  <c r="N317" i="18"/>
  <c r="Z326" i="13"/>
  <c r="AC326" i="13"/>
  <c r="AA326" i="13"/>
  <c r="AD326" i="13"/>
  <c r="Y326" i="13"/>
  <c r="AB326" i="13"/>
  <c r="L317" i="18"/>
  <c r="K317" i="18"/>
  <c r="O317" i="18"/>
  <c r="I327" i="13"/>
  <c r="D327" i="13"/>
  <c r="B327" i="13"/>
  <c r="G327" i="13"/>
  <c r="C327" i="13"/>
  <c r="H327" i="13"/>
  <c r="P317" i="18"/>
  <c r="M317" i="18"/>
  <c r="E327" i="13"/>
  <c r="J327" i="13"/>
  <c r="N327" i="13"/>
  <c r="T327" i="13"/>
  <c r="S327" i="13"/>
  <c r="AE326" i="13"/>
  <c r="F327" i="13"/>
  <c r="Q317" i="18"/>
  <c r="R317" i="18"/>
  <c r="X317" i="18"/>
  <c r="V317" i="18"/>
  <c r="U317" i="18"/>
  <c r="W317" i="18"/>
  <c r="L327" i="13"/>
  <c r="O327" i="13"/>
  <c r="K327" i="13"/>
  <c r="AA317" i="18"/>
  <c r="AD317" i="18"/>
  <c r="Z317" i="18"/>
  <c r="AC317" i="18"/>
  <c r="Y317" i="18"/>
  <c r="AB317" i="18"/>
  <c r="P327" i="13"/>
  <c r="M327" i="13"/>
  <c r="H318" i="18"/>
  <c r="C318" i="18"/>
  <c r="B318" i="18"/>
  <c r="G318" i="18"/>
  <c r="D318" i="18"/>
  <c r="I318" i="18"/>
  <c r="Q327" i="13"/>
  <c r="R327" i="13"/>
  <c r="X327" i="13"/>
  <c r="V327" i="13"/>
  <c r="U327" i="13"/>
  <c r="W327" i="13"/>
  <c r="T318" i="18"/>
  <c r="S318" i="18"/>
  <c r="AE317" i="18"/>
  <c r="J318" i="18"/>
  <c r="L318" i="18"/>
  <c r="E318" i="18"/>
  <c r="F318" i="18"/>
  <c r="Z327" i="13"/>
  <c r="AC327" i="13"/>
  <c r="AA327" i="13"/>
  <c r="AD327" i="13"/>
  <c r="Y327" i="13"/>
  <c r="AB327" i="13"/>
  <c r="N318" i="18"/>
  <c r="P318" i="18"/>
  <c r="M318" i="18"/>
  <c r="O318" i="18"/>
  <c r="K318" i="18"/>
  <c r="B328" i="13"/>
  <c r="G328" i="13"/>
  <c r="I328" i="13"/>
  <c r="D328" i="13"/>
  <c r="C328" i="13"/>
  <c r="H328" i="13"/>
  <c r="Q318" i="18"/>
  <c r="R318" i="18"/>
  <c r="X318" i="18"/>
  <c r="V318" i="18"/>
  <c r="U318" i="18"/>
  <c r="W318" i="18"/>
  <c r="S328" i="13"/>
  <c r="T328" i="13"/>
  <c r="AE327" i="13"/>
  <c r="J328" i="13"/>
  <c r="N328" i="13"/>
  <c r="F328" i="13"/>
  <c r="E328" i="13"/>
  <c r="AA318" i="18"/>
  <c r="AD318" i="18"/>
  <c r="Z318" i="18"/>
  <c r="AC318" i="18"/>
  <c r="Y318" i="18"/>
  <c r="AB318" i="18"/>
  <c r="L328" i="13"/>
  <c r="O328" i="13"/>
  <c r="K328" i="13"/>
  <c r="H319" i="18"/>
  <c r="C319" i="18"/>
  <c r="D319" i="18"/>
  <c r="I319" i="18"/>
  <c r="B319" i="18"/>
  <c r="G319" i="18"/>
  <c r="M328" i="13"/>
  <c r="P328" i="13"/>
  <c r="F319" i="18"/>
  <c r="J319" i="18"/>
  <c r="N319" i="18"/>
  <c r="E319" i="18"/>
  <c r="T319" i="18"/>
  <c r="S319" i="18"/>
  <c r="AE318" i="18"/>
  <c r="V328" i="13"/>
  <c r="W328" i="13"/>
  <c r="U328" i="13"/>
  <c r="X328" i="13"/>
  <c r="Q328" i="13"/>
  <c r="R328" i="13"/>
  <c r="L319" i="18"/>
  <c r="O319" i="18"/>
  <c r="K319" i="18"/>
  <c r="Y328" i="13"/>
  <c r="AB328" i="13"/>
  <c r="Z328" i="13"/>
  <c r="AC328" i="13"/>
  <c r="AA328" i="13"/>
  <c r="AD328" i="13"/>
  <c r="P319" i="18"/>
  <c r="M319" i="18"/>
  <c r="D329" i="13"/>
  <c r="I329" i="13"/>
  <c r="H329" i="13"/>
  <c r="C329" i="13"/>
  <c r="B329" i="13"/>
  <c r="G329" i="13"/>
  <c r="Q319" i="18"/>
  <c r="R319" i="18"/>
  <c r="X319" i="18"/>
  <c r="V319" i="18"/>
  <c r="U319" i="18"/>
  <c r="W319" i="18"/>
  <c r="F329" i="13"/>
  <c r="J329" i="13"/>
  <c r="N329" i="13"/>
  <c r="E329" i="13"/>
  <c r="S329" i="13"/>
  <c r="T329" i="13"/>
  <c r="AE328" i="13"/>
  <c r="Y319" i="18"/>
  <c r="AB319" i="18"/>
  <c r="Z319" i="18"/>
  <c r="AC319" i="18"/>
  <c r="AA319" i="18"/>
  <c r="AD319" i="18"/>
  <c r="L329" i="13"/>
  <c r="K329" i="13"/>
  <c r="O329" i="13"/>
  <c r="I320" i="18"/>
  <c r="D320" i="18"/>
  <c r="B320" i="18"/>
  <c r="G320" i="18"/>
  <c r="C320" i="18"/>
  <c r="H320" i="18"/>
  <c r="M329" i="13"/>
  <c r="P329" i="13"/>
  <c r="J320" i="18"/>
  <c r="F320" i="18"/>
  <c r="E320" i="18"/>
  <c r="S320" i="18"/>
  <c r="N320" i="18"/>
  <c r="T320" i="18"/>
  <c r="AE319" i="18"/>
  <c r="U329" i="13"/>
  <c r="W329" i="13"/>
  <c r="V329" i="13"/>
  <c r="X329" i="13"/>
  <c r="Q329" i="13"/>
  <c r="R329" i="13"/>
  <c r="L320" i="18"/>
  <c r="O320" i="18"/>
  <c r="K320" i="18"/>
  <c r="Z329" i="13"/>
  <c r="AC329" i="13"/>
  <c r="AA329" i="13"/>
  <c r="AD329" i="13"/>
  <c r="Y329" i="13"/>
  <c r="AB329" i="13"/>
  <c r="M320" i="18"/>
  <c r="P320" i="18"/>
  <c r="C330" i="13"/>
  <c r="H330" i="13"/>
  <c r="I330" i="13"/>
  <c r="D330" i="13"/>
  <c r="B330" i="13"/>
  <c r="G330" i="13"/>
  <c r="U320" i="18"/>
  <c r="W320" i="18"/>
  <c r="V320" i="18"/>
  <c r="Q320" i="18"/>
  <c r="R320" i="18"/>
  <c r="X320" i="18"/>
  <c r="S330" i="13"/>
  <c r="T330" i="13"/>
  <c r="AE329" i="13"/>
  <c r="J330" i="13"/>
  <c r="N330" i="13"/>
  <c r="E330" i="13"/>
  <c r="F330" i="13"/>
  <c r="Z320" i="18"/>
  <c r="AC320" i="18"/>
  <c r="Y320" i="18"/>
  <c r="AB320" i="18"/>
  <c r="AA320" i="18"/>
  <c r="AD320" i="18"/>
  <c r="L330" i="13"/>
  <c r="O330" i="13"/>
  <c r="K330" i="13"/>
  <c r="B321" i="18"/>
  <c r="G321" i="18"/>
  <c r="C321" i="18"/>
  <c r="H321" i="18"/>
  <c r="D321" i="18"/>
  <c r="I321" i="18"/>
  <c r="P330" i="13"/>
  <c r="M330" i="13"/>
  <c r="F321" i="18"/>
  <c r="J321" i="18"/>
  <c r="N321" i="18"/>
  <c r="T321" i="18"/>
  <c r="S321" i="18"/>
  <c r="AE320" i="18"/>
  <c r="E321" i="18"/>
  <c r="Q330" i="13"/>
  <c r="R330" i="13"/>
  <c r="X330" i="13"/>
  <c r="V330" i="13"/>
  <c r="U330" i="13"/>
  <c r="W330" i="13"/>
  <c r="L321" i="18"/>
  <c r="O321" i="18"/>
  <c r="K321" i="18"/>
  <c r="Z330" i="13"/>
  <c r="AC330" i="13"/>
  <c r="Y330" i="13"/>
  <c r="AB330" i="13"/>
  <c r="AA330" i="13"/>
  <c r="AD330" i="13"/>
  <c r="P321" i="18"/>
  <c r="M321" i="18"/>
  <c r="G331" i="13"/>
  <c r="B331" i="13"/>
  <c r="C331" i="13"/>
  <c r="H331" i="13"/>
  <c r="I331" i="13"/>
  <c r="D331" i="13"/>
  <c r="Q321" i="18"/>
  <c r="R321" i="18"/>
  <c r="X321" i="18"/>
  <c r="U321" i="18"/>
  <c r="V321" i="18"/>
  <c r="W321" i="18"/>
  <c r="J331" i="13"/>
  <c r="N331" i="13"/>
  <c r="T331" i="13"/>
  <c r="S331" i="13"/>
  <c r="AE330" i="13"/>
  <c r="F331" i="13"/>
  <c r="E331" i="13"/>
  <c r="Z321" i="18"/>
  <c r="AC321" i="18"/>
  <c r="Y321" i="18"/>
  <c r="AB321" i="18"/>
  <c r="AA321" i="18"/>
  <c r="AD321" i="18"/>
  <c r="L331" i="13"/>
  <c r="O331" i="13"/>
  <c r="K331" i="13"/>
  <c r="H322" i="18"/>
  <c r="C322" i="18"/>
  <c r="D322" i="18"/>
  <c r="I322" i="18"/>
  <c r="G322" i="18"/>
  <c r="B322" i="18"/>
  <c r="P331" i="13"/>
  <c r="M331" i="13"/>
  <c r="T322" i="18"/>
  <c r="S322" i="18"/>
  <c r="AE321" i="18"/>
  <c r="E322" i="18"/>
  <c r="F322" i="18"/>
  <c r="J322" i="18"/>
  <c r="N322" i="18"/>
  <c r="Q331" i="13"/>
  <c r="R331" i="13"/>
  <c r="X331" i="13"/>
  <c r="W331" i="13"/>
  <c r="V331" i="13"/>
  <c r="U331" i="13"/>
  <c r="L322" i="18"/>
  <c r="O322" i="18"/>
  <c r="K322" i="18"/>
  <c r="AA331" i="13"/>
  <c r="AD331" i="13"/>
  <c r="Z331" i="13"/>
  <c r="AC331" i="13"/>
  <c r="Y331" i="13"/>
  <c r="AB331" i="13"/>
  <c r="M322" i="18"/>
  <c r="P322" i="18"/>
  <c r="I332" i="13"/>
  <c r="D332" i="13"/>
  <c r="G332" i="13"/>
  <c r="B332" i="13"/>
  <c r="H332" i="13"/>
  <c r="C332" i="13"/>
  <c r="V322" i="18"/>
  <c r="W322" i="18"/>
  <c r="U322" i="18"/>
  <c r="Q322" i="18"/>
  <c r="R322" i="18"/>
  <c r="X322" i="18"/>
  <c r="E332" i="13"/>
  <c r="F332" i="13"/>
  <c r="S332" i="13"/>
  <c r="T332" i="13"/>
  <c r="AE331" i="13"/>
  <c r="J332" i="13"/>
  <c r="N332" i="13"/>
  <c r="AA322" i="18"/>
  <c r="AD322" i="18"/>
  <c r="Z322" i="18"/>
  <c r="AC322" i="18"/>
  <c r="Y322" i="18"/>
  <c r="AB322" i="18"/>
  <c r="L332" i="13"/>
  <c r="M332" i="13"/>
  <c r="K332" i="13"/>
  <c r="O332" i="13"/>
  <c r="D323" i="18"/>
  <c r="I323" i="18"/>
  <c r="H323" i="18"/>
  <c r="C323" i="18"/>
  <c r="G323" i="18"/>
  <c r="B323" i="18"/>
  <c r="X332" i="13"/>
  <c r="Q332" i="13"/>
  <c r="R332" i="13"/>
  <c r="P332" i="13"/>
  <c r="F323" i="18"/>
  <c r="E323" i="18"/>
  <c r="J323" i="18"/>
  <c r="N323" i="18"/>
  <c r="S323" i="18"/>
  <c r="T323" i="18"/>
  <c r="AE322" i="18"/>
  <c r="W332" i="13"/>
  <c r="V332" i="13"/>
  <c r="U332" i="13"/>
  <c r="Y332" i="13"/>
  <c r="Z332" i="13"/>
  <c r="AA332" i="13"/>
  <c r="L323" i="18"/>
  <c r="K323" i="18"/>
  <c r="O323" i="18"/>
  <c r="AB332" i="13"/>
  <c r="B333" i="13"/>
  <c r="AD332" i="13"/>
  <c r="D333" i="13"/>
  <c r="AC332" i="13"/>
  <c r="M323" i="18"/>
  <c r="P323" i="18"/>
  <c r="I333" i="13"/>
  <c r="G333" i="13"/>
  <c r="S333" i="13"/>
  <c r="T333" i="13"/>
  <c r="AE332" i="13"/>
  <c r="H333" i="13"/>
  <c r="C333" i="13"/>
  <c r="U323" i="18"/>
  <c r="V323" i="18"/>
  <c r="W323" i="18"/>
  <c r="X323" i="18"/>
  <c r="Q323" i="18"/>
  <c r="R323" i="18"/>
  <c r="F333" i="13"/>
  <c r="J333" i="13"/>
  <c r="L333" i="13"/>
  <c r="E333" i="13"/>
  <c r="N333" i="13"/>
  <c r="P333" i="13"/>
  <c r="Z323" i="18"/>
  <c r="AC323" i="18"/>
  <c r="Y323" i="18"/>
  <c r="AB323" i="18"/>
  <c r="AA323" i="18"/>
  <c r="AD323" i="18"/>
  <c r="K333" i="13"/>
  <c r="O333" i="13"/>
  <c r="M333" i="13"/>
  <c r="I324" i="18"/>
  <c r="D324" i="18"/>
  <c r="C324" i="18"/>
  <c r="H324" i="18"/>
  <c r="B324" i="18"/>
  <c r="G324" i="18"/>
  <c r="X333" i="13"/>
  <c r="Q333" i="13"/>
  <c r="R333" i="13"/>
  <c r="W333" i="13"/>
  <c r="V333" i="13"/>
  <c r="U333" i="13"/>
  <c r="J324" i="18"/>
  <c r="N324" i="18"/>
  <c r="T324" i="18"/>
  <c r="S324" i="18"/>
  <c r="AE323" i="18"/>
  <c r="F324" i="18"/>
  <c r="E324" i="18"/>
  <c r="AA333" i="13"/>
  <c r="AD333" i="13"/>
  <c r="Z333" i="13"/>
  <c r="AC333" i="13"/>
  <c r="Y333" i="13"/>
  <c r="AB333" i="13"/>
  <c r="L324" i="18"/>
  <c r="O324" i="18"/>
  <c r="K324" i="18"/>
  <c r="H334" i="13"/>
  <c r="C334" i="13"/>
  <c r="B334" i="13"/>
  <c r="G334" i="13"/>
  <c r="I334" i="13"/>
  <c r="D334" i="13"/>
  <c r="M324" i="18"/>
  <c r="P324" i="18"/>
  <c r="F334" i="13"/>
  <c r="J334" i="13"/>
  <c r="N334" i="13"/>
  <c r="S334" i="13"/>
  <c r="T334" i="13"/>
  <c r="AE333" i="13"/>
  <c r="E334" i="13"/>
  <c r="U324" i="18"/>
  <c r="V324" i="18"/>
  <c r="W324" i="18"/>
  <c r="Q324" i="18"/>
  <c r="R324" i="18"/>
  <c r="X324" i="18"/>
  <c r="K334" i="13"/>
  <c r="O334" i="13"/>
  <c r="L334" i="13"/>
  <c r="AA324" i="18"/>
  <c r="AD324" i="18"/>
  <c r="Z324" i="18"/>
  <c r="AC324" i="18"/>
  <c r="Y324" i="18"/>
  <c r="AB324" i="18"/>
  <c r="M334" i="13"/>
  <c r="P334" i="13"/>
  <c r="G325" i="18"/>
  <c r="B325" i="18"/>
  <c r="C325" i="18"/>
  <c r="H325" i="18"/>
  <c r="D325" i="18"/>
  <c r="I325" i="18"/>
  <c r="W334" i="13"/>
  <c r="V334" i="13"/>
  <c r="U334" i="13"/>
  <c r="Q334" i="13"/>
  <c r="R334" i="13"/>
  <c r="X334" i="13"/>
  <c r="F325" i="18"/>
  <c r="E325" i="18"/>
  <c r="S325" i="18"/>
  <c r="T325" i="18"/>
  <c r="AE324" i="18"/>
  <c r="J325" i="18"/>
  <c r="N325" i="18"/>
  <c r="AA334" i="13"/>
  <c r="AD334" i="13"/>
  <c r="Z334" i="13"/>
  <c r="AC334" i="13"/>
  <c r="Y334" i="13"/>
  <c r="AB334" i="13"/>
  <c r="L325" i="18"/>
  <c r="O325" i="18"/>
  <c r="K325" i="18"/>
  <c r="G335" i="13"/>
  <c r="B335" i="13"/>
  <c r="C335" i="13"/>
  <c r="H335" i="13"/>
  <c r="I335" i="13"/>
  <c r="D335" i="13"/>
  <c r="M325" i="18"/>
  <c r="P325" i="18"/>
  <c r="T335" i="13"/>
  <c r="S335" i="13"/>
  <c r="AE334" i="13"/>
  <c r="F335" i="13"/>
  <c r="E335" i="13"/>
  <c r="J335" i="13"/>
  <c r="N335" i="13"/>
  <c r="W325" i="18"/>
  <c r="V325" i="18"/>
  <c r="U325" i="18"/>
  <c r="Q325" i="18"/>
  <c r="R325" i="18"/>
  <c r="X325" i="18"/>
  <c r="L335" i="13"/>
  <c r="K335" i="13"/>
  <c r="O335" i="13"/>
  <c r="AA325" i="18"/>
  <c r="AD325" i="18"/>
  <c r="Z325" i="18"/>
  <c r="AC325" i="18"/>
  <c r="Y325" i="18"/>
  <c r="AB325" i="18"/>
  <c r="M335" i="13"/>
  <c r="P335" i="13"/>
  <c r="C326" i="18"/>
  <c r="H326" i="18"/>
  <c r="B326" i="18"/>
  <c r="G326" i="18"/>
  <c r="I326" i="18"/>
  <c r="D326" i="18"/>
  <c r="W335" i="13"/>
  <c r="U335" i="13"/>
  <c r="V335" i="13"/>
  <c r="Q335" i="13"/>
  <c r="R335" i="13"/>
  <c r="X335" i="13"/>
  <c r="J326" i="18"/>
  <c r="L326" i="18"/>
  <c r="E326" i="18"/>
  <c r="S326" i="18"/>
  <c r="T326" i="18"/>
  <c r="AE325" i="18"/>
  <c r="F326" i="18"/>
  <c r="AA335" i="13"/>
  <c r="AD335" i="13"/>
  <c r="Y335" i="13"/>
  <c r="AB335" i="13"/>
  <c r="Z335" i="13"/>
  <c r="AC335" i="13"/>
  <c r="N326" i="18"/>
  <c r="P326" i="18"/>
  <c r="M326" i="18"/>
  <c r="K326" i="18"/>
  <c r="O326" i="18"/>
  <c r="G336" i="13"/>
  <c r="B336" i="13"/>
  <c r="C336" i="13"/>
  <c r="H336" i="13"/>
  <c r="D336" i="13"/>
  <c r="I336" i="13"/>
  <c r="V326" i="18"/>
  <c r="U326" i="18"/>
  <c r="W326" i="18"/>
  <c r="X326" i="18"/>
  <c r="Q326" i="18"/>
  <c r="R326" i="18"/>
  <c r="F336" i="13"/>
  <c r="E336" i="13"/>
  <c r="T336" i="13"/>
  <c r="S336" i="13"/>
  <c r="AE335" i="13"/>
  <c r="J336" i="13"/>
  <c r="N336" i="13"/>
  <c r="Z326" i="18"/>
  <c r="AC326" i="18"/>
  <c r="Y326" i="18"/>
  <c r="AB326" i="18"/>
  <c r="AA326" i="18"/>
  <c r="AD326" i="18"/>
  <c r="L336" i="13"/>
  <c r="O336" i="13"/>
  <c r="K336" i="13"/>
  <c r="B327" i="18"/>
  <c r="G327" i="18"/>
  <c r="I327" i="18"/>
  <c r="D327" i="18"/>
  <c r="C327" i="18"/>
  <c r="H327" i="18"/>
  <c r="P336" i="13"/>
  <c r="M336" i="13"/>
  <c r="F327" i="18"/>
  <c r="T327" i="18"/>
  <c r="S327" i="18"/>
  <c r="AE326" i="18"/>
  <c r="J327" i="18"/>
  <c r="N327" i="18"/>
  <c r="E327" i="18"/>
  <c r="Q336" i="13"/>
  <c r="R336" i="13"/>
  <c r="X336" i="13"/>
  <c r="U336" i="13"/>
  <c r="W336" i="13"/>
  <c r="V336" i="13"/>
  <c r="O327" i="18"/>
  <c r="K327" i="18"/>
  <c r="L327" i="18"/>
  <c r="Z336" i="13"/>
  <c r="AC336" i="13"/>
  <c r="AA336" i="13"/>
  <c r="AD336" i="13"/>
  <c r="Y336" i="13"/>
  <c r="AB336" i="13"/>
  <c r="M327" i="18"/>
  <c r="P327" i="18"/>
  <c r="I337" i="13"/>
  <c r="D337" i="13"/>
  <c r="H337" i="13"/>
  <c r="C337" i="13"/>
  <c r="B337" i="13"/>
  <c r="G337" i="13"/>
  <c r="V327" i="18"/>
  <c r="U327" i="18"/>
  <c r="W327" i="18"/>
  <c r="Q327" i="18"/>
  <c r="R327" i="18"/>
  <c r="X327" i="18"/>
  <c r="J337" i="13"/>
  <c r="L337" i="13"/>
  <c r="F337" i="13"/>
  <c r="T337" i="13"/>
  <c r="S337" i="13"/>
  <c r="AE336" i="13"/>
  <c r="E337" i="13"/>
  <c r="N337" i="13"/>
  <c r="P337" i="13"/>
  <c r="AA327" i="18"/>
  <c r="AD327" i="18"/>
  <c r="Y327" i="18"/>
  <c r="AB327" i="18"/>
  <c r="Z327" i="18"/>
  <c r="AC327" i="18"/>
  <c r="K337" i="13"/>
  <c r="O337" i="13"/>
  <c r="M337" i="13"/>
  <c r="C328" i="18"/>
  <c r="H328" i="18"/>
  <c r="I328" i="18"/>
  <c r="D328" i="18"/>
  <c r="B328" i="18"/>
  <c r="G328" i="18"/>
  <c r="W337" i="13"/>
  <c r="U337" i="13"/>
  <c r="V337" i="13"/>
  <c r="Q337" i="13"/>
  <c r="R337" i="13"/>
  <c r="X337" i="13"/>
  <c r="S328" i="18"/>
  <c r="T328" i="18"/>
  <c r="AE327" i="18"/>
  <c r="J328" i="18"/>
  <c r="N328" i="18"/>
  <c r="E328" i="18"/>
  <c r="F328" i="18"/>
  <c r="Z337" i="13"/>
  <c r="AC337" i="13"/>
  <c r="AA337" i="13"/>
  <c r="AD337" i="13"/>
  <c r="Y337" i="13"/>
  <c r="AB337" i="13"/>
  <c r="K328" i="18"/>
  <c r="O328" i="18"/>
  <c r="L328" i="18"/>
  <c r="G338" i="13"/>
  <c r="B338" i="13"/>
  <c r="C338" i="13"/>
  <c r="H338" i="13"/>
  <c r="D338" i="13"/>
  <c r="I338" i="13"/>
  <c r="M328" i="18"/>
  <c r="P328" i="18"/>
  <c r="F338" i="13"/>
  <c r="E338" i="13"/>
  <c r="T338" i="13"/>
  <c r="S338" i="13"/>
  <c r="AE337" i="13"/>
  <c r="J338" i="13"/>
  <c r="L338" i="13"/>
  <c r="N338" i="13"/>
  <c r="P338" i="13"/>
  <c r="W328" i="18"/>
  <c r="V328" i="18"/>
  <c r="U328" i="18"/>
  <c r="Q328" i="18"/>
  <c r="R328" i="18"/>
  <c r="X328" i="18"/>
  <c r="K338" i="13"/>
  <c r="O338" i="13"/>
  <c r="M338" i="13"/>
  <c r="Y328" i="18"/>
  <c r="AB328" i="18"/>
  <c r="AA328" i="18"/>
  <c r="AD328" i="18"/>
  <c r="Z328" i="18"/>
  <c r="AC328" i="18"/>
  <c r="U338" i="13"/>
  <c r="W338" i="13"/>
  <c r="V338" i="13"/>
  <c r="Q338" i="13"/>
  <c r="R338" i="13"/>
  <c r="X338" i="13"/>
  <c r="D329" i="18"/>
  <c r="I329" i="18"/>
  <c r="G329" i="18"/>
  <c r="B329" i="18"/>
  <c r="H329" i="18"/>
  <c r="C329" i="18"/>
  <c r="AA338" i="13"/>
  <c r="AD338" i="13"/>
  <c r="Y338" i="13"/>
  <c r="AB338" i="13"/>
  <c r="Z338" i="13"/>
  <c r="AC338" i="13"/>
  <c r="T329" i="18"/>
  <c r="S329" i="18"/>
  <c r="AE328" i="18"/>
  <c r="E329" i="18"/>
  <c r="F329" i="18"/>
  <c r="J329" i="18"/>
  <c r="N329" i="18"/>
  <c r="H339" i="13"/>
  <c r="C339" i="13"/>
  <c r="B339" i="13"/>
  <c r="G339" i="13"/>
  <c r="I339" i="13"/>
  <c r="D339" i="13"/>
  <c r="L329" i="18"/>
  <c r="K329" i="18"/>
  <c r="O329" i="18"/>
  <c r="F339" i="13"/>
  <c r="J339" i="13"/>
  <c r="L339" i="13"/>
  <c r="AE338" i="13"/>
  <c r="S339" i="13"/>
  <c r="N339" i="13"/>
  <c r="T339" i="13"/>
  <c r="E339" i="13"/>
  <c r="P329" i="18"/>
  <c r="M329" i="18"/>
  <c r="K339" i="13"/>
  <c r="O339" i="13"/>
  <c r="M339" i="13"/>
  <c r="P339" i="13"/>
  <c r="Q329" i="18"/>
  <c r="R329" i="18"/>
  <c r="X329" i="18"/>
  <c r="W329" i="18"/>
  <c r="V329" i="18"/>
  <c r="U329" i="18"/>
  <c r="W339" i="13"/>
  <c r="U339" i="13"/>
  <c r="V339" i="13"/>
  <c r="Q339" i="13"/>
  <c r="R339" i="13"/>
  <c r="X339" i="13"/>
  <c r="Z329" i="18"/>
  <c r="AC329" i="18"/>
  <c r="Y329" i="18"/>
  <c r="AB329" i="18"/>
  <c r="AA329" i="18"/>
  <c r="AD329" i="18"/>
  <c r="Y339" i="13"/>
  <c r="AB339" i="13"/>
  <c r="Z339" i="13"/>
  <c r="AC339" i="13"/>
  <c r="AA339" i="13"/>
  <c r="AD339" i="13"/>
  <c r="H330" i="18"/>
  <c r="C330" i="18"/>
  <c r="I330" i="18"/>
  <c r="D330" i="18"/>
  <c r="B330" i="18"/>
  <c r="G330" i="18"/>
  <c r="D340" i="13"/>
  <c r="I340" i="13"/>
  <c r="C340" i="13"/>
  <c r="H340" i="13"/>
  <c r="B340" i="13"/>
  <c r="G340" i="13"/>
  <c r="T330" i="18"/>
  <c r="S330" i="18"/>
  <c r="AE329" i="18"/>
  <c r="J330" i="18"/>
  <c r="N330" i="18"/>
  <c r="F330" i="18"/>
  <c r="E330" i="18"/>
  <c r="E340" i="13"/>
  <c r="F340" i="13"/>
  <c r="J340" i="13"/>
  <c r="N340" i="13"/>
  <c r="T340" i="13"/>
  <c r="S340" i="13"/>
  <c r="AE339" i="13"/>
  <c r="L330" i="18"/>
  <c r="K330" i="18"/>
  <c r="O330" i="18"/>
  <c r="L340" i="13"/>
  <c r="K340" i="13"/>
  <c r="O340" i="13"/>
  <c r="P330" i="18"/>
  <c r="M330" i="18"/>
  <c r="P340" i="13"/>
  <c r="M340" i="13"/>
  <c r="Q330" i="18"/>
  <c r="R330" i="18"/>
  <c r="X330" i="18"/>
  <c r="U330" i="18"/>
  <c r="V330" i="18"/>
  <c r="W330" i="18"/>
  <c r="Q340" i="13"/>
  <c r="R340" i="13"/>
  <c r="X340" i="13"/>
  <c r="U340" i="13"/>
  <c r="V340" i="13"/>
  <c r="W340" i="13"/>
  <c r="AA330" i="18"/>
  <c r="AD330" i="18"/>
  <c r="Z330" i="18"/>
  <c r="AC330" i="18"/>
  <c r="Y330" i="18"/>
  <c r="AB330" i="18"/>
  <c r="AA340" i="13"/>
  <c r="AD340" i="13"/>
  <c r="Y340" i="13"/>
  <c r="AB340" i="13"/>
  <c r="Z340" i="13"/>
  <c r="AC340" i="13"/>
  <c r="I331" i="18"/>
  <c r="D331" i="18"/>
  <c r="B331" i="18"/>
  <c r="G331" i="18"/>
  <c r="C331" i="18"/>
  <c r="H331" i="18"/>
  <c r="G341" i="13"/>
  <c r="B341" i="13"/>
  <c r="H341" i="13"/>
  <c r="C341" i="13"/>
  <c r="I341" i="13"/>
  <c r="D341" i="13"/>
  <c r="J331" i="18"/>
  <c r="L331" i="18"/>
  <c r="E331" i="18"/>
  <c r="T331" i="18"/>
  <c r="S331" i="18"/>
  <c r="N331" i="18"/>
  <c r="AE330" i="18"/>
  <c r="F331" i="18"/>
  <c r="F341" i="13"/>
  <c r="T341" i="13"/>
  <c r="S341" i="13"/>
  <c r="AE340" i="13"/>
  <c r="E341" i="13"/>
  <c r="J341" i="13"/>
  <c r="L341" i="13"/>
  <c r="N341" i="13"/>
  <c r="M331" i="18"/>
  <c r="P331" i="18"/>
  <c r="K331" i="18"/>
  <c r="O331" i="18"/>
  <c r="M341" i="13"/>
  <c r="P341" i="13"/>
  <c r="K341" i="13"/>
  <c r="O341" i="13"/>
  <c r="W331" i="18"/>
  <c r="U331" i="18"/>
  <c r="V331" i="18"/>
  <c r="X331" i="18"/>
  <c r="Q331" i="18"/>
  <c r="R331" i="18"/>
  <c r="W341" i="13"/>
  <c r="V341" i="13"/>
  <c r="U341" i="13"/>
  <c r="Q341" i="13"/>
  <c r="R341" i="13"/>
  <c r="X341" i="13"/>
  <c r="Y331" i="18"/>
  <c r="AB331" i="18"/>
  <c r="AA331" i="18"/>
  <c r="AD331" i="18"/>
  <c r="Z331" i="18"/>
  <c r="AC331" i="18"/>
  <c r="AA341" i="13"/>
  <c r="AD341" i="13"/>
  <c r="Y341" i="13"/>
  <c r="AB341" i="13"/>
  <c r="Z341" i="13"/>
  <c r="AC341" i="13"/>
  <c r="I332" i="18"/>
  <c r="D332" i="18"/>
  <c r="H332" i="18"/>
  <c r="C332" i="18"/>
  <c r="B332" i="18"/>
  <c r="G332" i="18"/>
  <c r="G342" i="13"/>
  <c r="B342" i="13"/>
  <c r="C342" i="13"/>
  <c r="H342" i="13"/>
  <c r="D342" i="13"/>
  <c r="I342" i="13"/>
  <c r="J332" i="18"/>
  <c r="F332" i="18"/>
  <c r="T332" i="18"/>
  <c r="S332" i="18"/>
  <c r="N332" i="18"/>
  <c r="AE331" i="18"/>
  <c r="L332" i="18"/>
  <c r="K332" i="18"/>
  <c r="O332" i="18"/>
  <c r="E332" i="18"/>
  <c r="F342" i="13"/>
  <c r="E342" i="13"/>
  <c r="T342" i="13"/>
  <c r="S342" i="13"/>
  <c r="N342" i="13"/>
  <c r="AE341" i="13"/>
  <c r="J342" i="13"/>
  <c r="M332" i="18"/>
  <c r="P332" i="18"/>
  <c r="K342" i="13"/>
  <c r="O342" i="13"/>
  <c r="L342" i="13"/>
  <c r="W332" i="18"/>
  <c r="U332" i="18"/>
  <c r="V332" i="18"/>
  <c r="X332" i="18"/>
  <c r="Q332" i="18"/>
  <c r="R332" i="18"/>
  <c r="M342" i="13"/>
  <c r="P342" i="13"/>
  <c r="AA332" i="18"/>
  <c r="AD332" i="18"/>
  <c r="Z332" i="18"/>
  <c r="AC332" i="18"/>
  <c r="Y332" i="18"/>
  <c r="AB332" i="18"/>
  <c r="U342" i="13"/>
  <c r="V342" i="13"/>
  <c r="W342" i="13"/>
  <c r="Q342" i="13"/>
  <c r="R342" i="13"/>
  <c r="X342" i="13"/>
  <c r="G333" i="18"/>
  <c r="B333" i="18"/>
  <c r="C333" i="18"/>
  <c r="H333" i="18"/>
  <c r="D333" i="18"/>
  <c r="I333" i="18"/>
  <c r="AA342" i="13"/>
  <c r="AD342" i="13"/>
  <c r="Y342" i="13"/>
  <c r="AB342" i="13"/>
  <c r="Z342" i="13"/>
  <c r="AC342" i="13"/>
  <c r="F333" i="18"/>
  <c r="E333" i="18"/>
  <c r="T333" i="18"/>
  <c r="S333" i="18"/>
  <c r="AE332" i="18"/>
  <c r="J333" i="18"/>
  <c r="L333" i="18"/>
  <c r="D343" i="13"/>
  <c r="I343" i="13"/>
  <c r="B343" i="13"/>
  <c r="G343" i="13"/>
  <c r="H343" i="13"/>
  <c r="C343" i="13"/>
  <c r="N333" i="18"/>
  <c r="P333" i="18"/>
  <c r="M333" i="18"/>
  <c r="O333" i="18"/>
  <c r="K333" i="18"/>
  <c r="J343" i="13"/>
  <c r="L343" i="13"/>
  <c r="E343" i="13"/>
  <c r="F343" i="13"/>
  <c r="T343" i="13"/>
  <c r="S343" i="13"/>
  <c r="AE342" i="13"/>
  <c r="N343" i="13"/>
  <c r="W333" i="18"/>
  <c r="V333" i="18"/>
  <c r="U333" i="18"/>
  <c r="X333" i="18"/>
  <c r="Q333" i="18"/>
  <c r="R333" i="18"/>
  <c r="M343" i="13"/>
  <c r="P343" i="13"/>
  <c r="O343" i="13"/>
  <c r="K343" i="13"/>
  <c r="Z333" i="18"/>
  <c r="AC333" i="18"/>
  <c r="Y333" i="18"/>
  <c r="AB333" i="18"/>
  <c r="AA333" i="18"/>
  <c r="AD333" i="18"/>
  <c r="U343" i="13"/>
  <c r="V343" i="13"/>
  <c r="W343" i="13"/>
  <c r="Q343" i="13"/>
  <c r="R343" i="13"/>
  <c r="X343" i="13"/>
  <c r="D334" i="18"/>
  <c r="I334" i="18"/>
  <c r="B334" i="18"/>
  <c r="G334" i="18"/>
  <c r="H334" i="18"/>
  <c r="C334" i="18"/>
  <c r="Y343" i="13"/>
  <c r="AB343" i="13"/>
  <c r="AA343" i="13"/>
  <c r="AD343" i="13"/>
  <c r="Z343" i="13"/>
  <c r="AC343" i="13"/>
  <c r="E334" i="18"/>
  <c r="F334" i="18"/>
  <c r="J334" i="18"/>
  <c r="N334" i="18"/>
  <c r="T334" i="18"/>
  <c r="S334" i="18"/>
  <c r="AE333" i="18"/>
  <c r="I344" i="13"/>
  <c r="D344" i="13"/>
  <c r="B344" i="13"/>
  <c r="G344" i="13"/>
  <c r="C344" i="13"/>
  <c r="H344" i="13"/>
  <c r="L334" i="18"/>
  <c r="O334" i="18"/>
  <c r="K334" i="18"/>
  <c r="J344" i="13"/>
  <c r="L344" i="13"/>
  <c r="S344" i="13"/>
  <c r="T344" i="13"/>
  <c r="AE343" i="13"/>
  <c r="E344" i="13"/>
  <c r="F344" i="13"/>
  <c r="N344" i="13"/>
  <c r="P344" i="13"/>
  <c r="M334" i="18"/>
  <c r="P334" i="18"/>
  <c r="M344" i="13"/>
  <c r="K344" i="13"/>
  <c r="O344" i="13"/>
  <c r="V334" i="18"/>
  <c r="U334" i="18"/>
  <c r="W334" i="18"/>
  <c r="Q334" i="18"/>
  <c r="R334" i="18"/>
  <c r="X334" i="18"/>
  <c r="Q344" i="13"/>
  <c r="R344" i="13"/>
  <c r="X344" i="13"/>
  <c r="V344" i="13"/>
  <c r="W344" i="13"/>
  <c r="U344" i="13"/>
  <c r="Z334" i="18"/>
  <c r="AC334" i="18"/>
  <c r="Y334" i="18"/>
  <c r="AB334" i="18"/>
  <c r="AA334" i="18"/>
  <c r="AD334" i="18"/>
  <c r="AA344" i="13"/>
  <c r="AD344" i="13"/>
  <c r="Y344" i="13"/>
  <c r="AB344" i="13"/>
  <c r="Z344" i="13"/>
  <c r="AC344" i="13"/>
  <c r="I335" i="18"/>
  <c r="D335" i="18"/>
  <c r="G335" i="18"/>
  <c r="B335" i="18"/>
  <c r="H335" i="18"/>
  <c r="C335" i="18"/>
  <c r="C345" i="13"/>
  <c r="H345" i="13"/>
  <c r="I345" i="13"/>
  <c r="D345" i="13"/>
  <c r="G345" i="13"/>
  <c r="B345" i="13"/>
  <c r="F335" i="18"/>
  <c r="T335" i="18"/>
  <c r="S335" i="18"/>
  <c r="AE334" i="18"/>
  <c r="E335" i="18"/>
  <c r="J335" i="18"/>
  <c r="L335" i="18"/>
  <c r="T345" i="13"/>
  <c r="S345" i="13"/>
  <c r="AE344" i="13"/>
  <c r="J345" i="13"/>
  <c r="N345" i="13"/>
  <c r="E345" i="13"/>
  <c r="F345" i="13"/>
  <c r="N335" i="18"/>
  <c r="P335" i="18"/>
  <c r="M335" i="18"/>
  <c r="K335" i="18"/>
  <c r="O335" i="18"/>
  <c r="K345" i="13"/>
  <c r="O345" i="13"/>
  <c r="L345" i="13"/>
  <c r="Q335" i="18"/>
  <c r="R335" i="18"/>
  <c r="X335" i="18"/>
  <c r="V335" i="18"/>
  <c r="U335" i="18"/>
  <c r="W335" i="18"/>
  <c r="M345" i="13"/>
  <c r="P345" i="13"/>
  <c r="Z335" i="18"/>
  <c r="AC335" i="18"/>
  <c r="Y335" i="18"/>
  <c r="AB335" i="18"/>
  <c r="AA335" i="18"/>
  <c r="AD335" i="18"/>
  <c r="U345" i="13"/>
  <c r="V345" i="13"/>
  <c r="W345" i="13"/>
  <c r="X345" i="13"/>
  <c r="Q345" i="13"/>
  <c r="R345" i="13"/>
  <c r="I336" i="18"/>
  <c r="D336" i="18"/>
  <c r="C336" i="18"/>
  <c r="H336" i="18"/>
  <c r="B336" i="18"/>
  <c r="G336" i="18"/>
  <c r="AA345" i="13"/>
  <c r="AD345" i="13"/>
  <c r="Y345" i="13"/>
  <c r="AB345" i="13"/>
  <c r="Z345" i="13"/>
  <c r="AC345" i="13"/>
  <c r="F336" i="18"/>
  <c r="J336" i="18"/>
  <c r="N336" i="18"/>
  <c r="S336" i="18"/>
  <c r="T336" i="18"/>
  <c r="AE335" i="18"/>
  <c r="E336" i="18"/>
  <c r="H346" i="13"/>
  <c r="C346" i="13"/>
  <c r="B346" i="13"/>
  <c r="G346" i="13"/>
  <c r="I346" i="13"/>
  <c r="D346" i="13"/>
  <c r="L336" i="18"/>
  <c r="O336" i="18"/>
  <c r="K336" i="18"/>
  <c r="E346" i="13"/>
  <c r="F346" i="13"/>
  <c r="J346" i="13"/>
  <c r="N346" i="13"/>
  <c r="S346" i="13"/>
  <c r="T346" i="13"/>
  <c r="AE345" i="13"/>
  <c r="P336" i="18"/>
  <c r="M336" i="18"/>
  <c r="L346" i="13"/>
  <c r="O346" i="13"/>
  <c r="K346" i="13"/>
  <c r="Q336" i="18"/>
  <c r="R336" i="18"/>
  <c r="X336" i="18"/>
  <c r="U336" i="18"/>
  <c r="W336" i="18"/>
  <c r="V336" i="18"/>
  <c r="P346" i="13"/>
  <c r="M346" i="13"/>
  <c r="AA336" i="18"/>
  <c r="AD336" i="18"/>
  <c r="Z336" i="18"/>
  <c r="AC336" i="18"/>
  <c r="Y336" i="18"/>
  <c r="AB336" i="18"/>
  <c r="Q346" i="13"/>
  <c r="R346" i="13"/>
  <c r="X346" i="13"/>
  <c r="V346" i="13"/>
  <c r="W346" i="13"/>
  <c r="U346" i="13"/>
  <c r="B337" i="18"/>
  <c r="G337" i="18"/>
  <c r="D337" i="18"/>
  <c r="I337" i="18"/>
  <c r="C337" i="18"/>
  <c r="H337" i="18"/>
  <c r="AA346" i="13"/>
  <c r="AD346" i="13"/>
  <c r="Y346" i="13"/>
  <c r="AB346" i="13"/>
  <c r="Z346" i="13"/>
  <c r="AC346" i="13"/>
  <c r="F337" i="18"/>
  <c r="T337" i="18"/>
  <c r="S337" i="18"/>
  <c r="AE336" i="18"/>
  <c r="J337" i="18"/>
  <c r="L337" i="18"/>
  <c r="E337" i="18"/>
  <c r="C347" i="13"/>
  <c r="H347" i="13"/>
  <c r="B347" i="13"/>
  <c r="G347" i="13"/>
  <c r="I347" i="13"/>
  <c r="D347" i="13"/>
  <c r="N337" i="18"/>
  <c r="P337" i="18"/>
  <c r="M337" i="18"/>
  <c r="O337" i="18"/>
  <c r="K337" i="18"/>
  <c r="J347" i="13"/>
  <c r="L347" i="13"/>
  <c r="T347" i="13"/>
  <c r="S347" i="13"/>
  <c r="AE346" i="13"/>
  <c r="E347" i="13"/>
  <c r="F347" i="13"/>
  <c r="N347" i="13"/>
  <c r="P347" i="13"/>
  <c r="Q337" i="18"/>
  <c r="R337" i="18"/>
  <c r="X337" i="18"/>
  <c r="U337" i="18"/>
  <c r="V337" i="18"/>
  <c r="W337" i="18"/>
  <c r="M347" i="13"/>
  <c r="K347" i="13"/>
  <c r="O347" i="13"/>
  <c r="Y337" i="18"/>
  <c r="AB337" i="18"/>
  <c r="AA337" i="18"/>
  <c r="AD337" i="18"/>
  <c r="Z337" i="18"/>
  <c r="AC337" i="18"/>
  <c r="Q347" i="13"/>
  <c r="R347" i="13"/>
  <c r="X347" i="13"/>
  <c r="U347" i="13"/>
  <c r="W347" i="13"/>
  <c r="V347" i="13"/>
  <c r="C338" i="18"/>
  <c r="H338" i="18"/>
  <c r="B338" i="18"/>
  <c r="G338" i="18"/>
  <c r="I338" i="18"/>
  <c r="D338" i="18"/>
  <c r="Y347" i="13"/>
  <c r="AB347" i="13"/>
  <c r="Z347" i="13"/>
  <c r="AC347" i="13"/>
  <c r="AA347" i="13"/>
  <c r="AD347" i="13"/>
  <c r="J338" i="18"/>
  <c r="L338" i="18"/>
  <c r="E338" i="18"/>
  <c r="S338" i="18"/>
  <c r="T338" i="18"/>
  <c r="AE337" i="18"/>
  <c r="F338" i="18"/>
  <c r="C348" i="13"/>
  <c r="H348" i="13"/>
  <c r="G348" i="13"/>
  <c r="B348" i="13"/>
  <c r="D348" i="13"/>
  <c r="I348" i="13"/>
  <c r="N338" i="18"/>
  <c r="P338" i="18"/>
  <c r="K338" i="18"/>
  <c r="O338" i="18"/>
  <c r="M338" i="18"/>
  <c r="E348" i="13"/>
  <c r="J348" i="13"/>
  <c r="L348" i="13"/>
  <c r="T348" i="13"/>
  <c r="S348" i="13"/>
  <c r="AE347" i="13"/>
  <c r="F348" i="13"/>
  <c r="N348" i="13"/>
  <c r="P348" i="13"/>
  <c r="Q338" i="18"/>
  <c r="R338" i="18"/>
  <c r="X338" i="18"/>
  <c r="U338" i="18"/>
  <c r="W338" i="18"/>
  <c r="V338" i="18"/>
  <c r="M348" i="13"/>
  <c r="O348" i="13"/>
  <c r="K348" i="13"/>
  <c r="AA338" i="18"/>
  <c r="AD338" i="18"/>
  <c r="Z338" i="18"/>
  <c r="AC338" i="18"/>
  <c r="Y338" i="18"/>
  <c r="AB338" i="18"/>
  <c r="Q348" i="13"/>
  <c r="R348" i="13"/>
  <c r="X348" i="13"/>
  <c r="U348" i="13"/>
  <c r="W348" i="13"/>
  <c r="V348" i="13"/>
  <c r="H339" i="18"/>
  <c r="C339" i="18"/>
  <c r="D339" i="18"/>
  <c r="I339" i="18"/>
  <c r="G339" i="18"/>
  <c r="B339" i="18"/>
  <c r="AA348" i="13"/>
  <c r="AD348" i="13"/>
  <c r="Z348" i="13"/>
  <c r="AC348" i="13"/>
  <c r="Y348" i="13"/>
  <c r="AB348" i="13"/>
  <c r="T339" i="18"/>
  <c r="S339" i="18"/>
  <c r="AE338" i="18"/>
  <c r="F339" i="18"/>
  <c r="E339" i="18"/>
  <c r="J339" i="18"/>
  <c r="N339" i="18"/>
  <c r="G349" i="13"/>
  <c r="B349" i="13"/>
  <c r="C349" i="13"/>
  <c r="H349" i="13"/>
  <c r="D349" i="13"/>
  <c r="I349" i="13"/>
  <c r="K339" i="18"/>
  <c r="O339" i="18"/>
  <c r="L339" i="18"/>
  <c r="F349" i="13"/>
  <c r="E349" i="13"/>
  <c r="T349" i="13"/>
  <c r="S349" i="13"/>
  <c r="AE348" i="13"/>
  <c r="J349" i="13"/>
  <c r="L349" i="13"/>
  <c r="N349" i="13"/>
  <c r="P339" i="18"/>
  <c r="M339" i="18"/>
  <c r="P349" i="13"/>
  <c r="M349" i="13"/>
  <c r="O349" i="13"/>
  <c r="K349" i="13"/>
  <c r="Q339" i="18"/>
  <c r="R339" i="18"/>
  <c r="X339" i="18"/>
  <c r="V339" i="18"/>
  <c r="U339" i="18"/>
  <c r="W339" i="18"/>
  <c r="W349" i="13"/>
  <c r="V349" i="13"/>
  <c r="U349" i="13"/>
  <c r="Q349" i="13"/>
  <c r="R349" i="13"/>
  <c r="X349" i="13"/>
  <c r="AA339" i="18"/>
  <c r="AD339" i="18"/>
  <c r="Z339" i="18"/>
  <c r="AC339" i="18"/>
  <c r="Y339" i="18"/>
  <c r="AB339" i="18"/>
  <c r="AA349" i="13"/>
  <c r="AD349" i="13"/>
  <c r="Z349" i="13"/>
  <c r="AC349" i="13"/>
  <c r="Y349" i="13"/>
  <c r="AB349" i="13"/>
  <c r="G340" i="18"/>
  <c r="B340" i="18"/>
  <c r="H340" i="18"/>
  <c r="C340" i="18"/>
  <c r="I340" i="18"/>
  <c r="D340" i="18"/>
  <c r="G350" i="13"/>
  <c r="B350" i="13"/>
  <c r="H350" i="13"/>
  <c r="C350" i="13"/>
  <c r="I350" i="13"/>
  <c r="D350" i="13"/>
  <c r="F340" i="18"/>
  <c r="S340" i="18"/>
  <c r="T340" i="18"/>
  <c r="AE339" i="18"/>
  <c r="E340" i="18"/>
  <c r="J340" i="18"/>
  <c r="L340" i="18"/>
  <c r="F350" i="13"/>
  <c r="AE349" i="13"/>
  <c r="T350" i="13"/>
  <c r="S350" i="13"/>
  <c r="E350" i="13"/>
  <c r="J350" i="13"/>
  <c r="L350" i="13"/>
  <c r="N340" i="18"/>
  <c r="P340" i="18"/>
  <c r="N350" i="13"/>
  <c r="P350" i="13"/>
  <c r="M340" i="18"/>
  <c r="K340" i="18"/>
  <c r="O340" i="18"/>
  <c r="K350" i="13"/>
  <c r="O350" i="13"/>
  <c r="M350" i="13"/>
  <c r="W340" i="18"/>
  <c r="U340" i="18"/>
  <c r="V340" i="18"/>
  <c r="Q340" i="18"/>
  <c r="R340" i="18"/>
  <c r="X340" i="18"/>
  <c r="Q350" i="13"/>
  <c r="R350" i="13"/>
  <c r="X350" i="13"/>
  <c r="W350" i="13"/>
  <c r="V350" i="13"/>
  <c r="U350" i="13"/>
  <c r="Z340" i="18"/>
  <c r="AC340" i="18"/>
  <c r="Y340" i="18"/>
  <c r="AB340" i="18"/>
  <c r="AA340" i="18"/>
  <c r="AD340" i="18"/>
  <c r="AA350" i="13"/>
  <c r="AD350" i="13"/>
  <c r="Z350" i="13"/>
  <c r="AC350" i="13"/>
  <c r="Y350" i="13"/>
  <c r="AB350" i="13"/>
  <c r="B341" i="18"/>
  <c r="G341" i="18"/>
  <c r="I341" i="18"/>
  <c r="D341" i="18"/>
  <c r="C341" i="18"/>
  <c r="H341" i="18"/>
  <c r="H351" i="13"/>
  <c r="C351" i="13"/>
  <c r="B351" i="13"/>
  <c r="G351" i="13"/>
  <c r="D351" i="13"/>
  <c r="I351" i="13"/>
  <c r="T341" i="18"/>
  <c r="S341" i="18"/>
  <c r="AE340" i="18"/>
  <c r="F341" i="18"/>
  <c r="E341" i="18"/>
  <c r="J341" i="18"/>
  <c r="N341" i="18"/>
  <c r="J351" i="13"/>
  <c r="L351" i="13"/>
  <c r="E351" i="13"/>
  <c r="F351" i="13"/>
  <c r="S351" i="13"/>
  <c r="T351" i="13"/>
  <c r="AE350" i="13"/>
  <c r="N351" i="13"/>
  <c r="P351" i="13"/>
  <c r="L341" i="18"/>
  <c r="O341" i="18"/>
  <c r="K341" i="18"/>
  <c r="O351" i="13"/>
  <c r="K351" i="13"/>
  <c r="M351" i="13"/>
  <c r="M341" i="18"/>
  <c r="P341" i="18"/>
  <c r="Q351" i="13"/>
  <c r="R351" i="13"/>
  <c r="X351" i="13"/>
  <c r="W351" i="13"/>
  <c r="V351" i="13"/>
  <c r="U351" i="13"/>
  <c r="W341" i="18"/>
  <c r="V341" i="18"/>
  <c r="U341" i="18"/>
  <c r="Q341" i="18"/>
  <c r="R341" i="18"/>
  <c r="X341" i="18"/>
  <c r="Y351" i="13"/>
  <c r="AB351" i="13"/>
  <c r="Z351" i="13"/>
  <c r="AC351" i="13"/>
  <c r="AA351" i="13"/>
  <c r="AD351" i="13"/>
  <c r="AA341" i="18"/>
  <c r="AD341" i="18"/>
  <c r="Z341" i="18"/>
  <c r="AC341" i="18"/>
  <c r="Y341" i="18"/>
  <c r="AB341" i="18"/>
  <c r="G352" i="13"/>
  <c r="B352" i="13"/>
  <c r="D352" i="13"/>
  <c r="I352" i="13"/>
  <c r="C352" i="13"/>
  <c r="H352" i="13"/>
  <c r="H342" i="18"/>
  <c r="C342" i="18"/>
  <c r="G342" i="18"/>
  <c r="B342" i="18"/>
  <c r="D342" i="18"/>
  <c r="I342" i="18"/>
  <c r="S352" i="13"/>
  <c r="T352" i="13"/>
  <c r="AE351" i="13"/>
  <c r="E352" i="13"/>
  <c r="F352" i="13"/>
  <c r="J352" i="13"/>
  <c r="L352" i="13"/>
  <c r="N352" i="13"/>
  <c r="P352" i="13"/>
  <c r="E342" i="18"/>
  <c r="J342" i="18"/>
  <c r="N342" i="18"/>
  <c r="F342" i="18"/>
  <c r="T342" i="18"/>
  <c r="S342" i="18"/>
  <c r="AE341" i="18"/>
  <c r="M352" i="13"/>
  <c r="O352" i="13"/>
  <c r="K352" i="13"/>
  <c r="L342" i="18"/>
  <c r="O342" i="18"/>
  <c r="K342" i="18"/>
  <c r="W352" i="13"/>
  <c r="U352" i="13"/>
  <c r="V352" i="13"/>
  <c r="Q352" i="13"/>
  <c r="R352" i="13"/>
  <c r="X352" i="13"/>
  <c r="M342" i="18"/>
  <c r="P342" i="18"/>
  <c r="Y352" i="13"/>
  <c r="AB352" i="13"/>
  <c r="Z352" i="13"/>
  <c r="AC352" i="13"/>
  <c r="AA352" i="13"/>
  <c r="AD352" i="13"/>
  <c r="Q342" i="18"/>
  <c r="R342" i="18"/>
  <c r="X342" i="18"/>
  <c r="U342" i="18"/>
  <c r="W342" i="18"/>
  <c r="V342" i="18"/>
  <c r="C353" i="13"/>
  <c r="H353" i="13"/>
  <c r="B353" i="13"/>
  <c r="G353" i="13"/>
  <c r="I353" i="13"/>
  <c r="D353" i="13"/>
  <c r="Z342" i="18"/>
  <c r="AC342" i="18"/>
  <c r="Y342" i="18"/>
  <c r="AB342" i="18"/>
  <c r="AA342" i="18"/>
  <c r="AD342" i="18"/>
  <c r="J353" i="13"/>
  <c r="N353" i="13"/>
  <c r="E353" i="13"/>
  <c r="AE352" i="13"/>
  <c r="S353" i="13"/>
  <c r="T353" i="13"/>
  <c r="F353" i="13"/>
  <c r="I343" i="18"/>
  <c r="D343" i="18"/>
  <c r="H343" i="18"/>
  <c r="C343" i="18"/>
  <c r="B343" i="18"/>
  <c r="G343" i="18"/>
  <c r="K353" i="13"/>
  <c r="O353" i="13"/>
  <c r="L353" i="13"/>
  <c r="F343" i="18"/>
  <c r="J343" i="18"/>
  <c r="N343" i="18"/>
  <c r="T343" i="18"/>
  <c r="S343" i="18"/>
  <c r="AE342" i="18"/>
  <c r="E343" i="18"/>
  <c r="M353" i="13"/>
  <c r="P353" i="13"/>
  <c r="L343" i="18"/>
  <c r="O343" i="18"/>
  <c r="K343" i="18"/>
  <c r="V353" i="13"/>
  <c r="U353" i="13"/>
  <c r="W353" i="13"/>
  <c r="X353" i="13"/>
  <c r="Q353" i="13"/>
  <c r="R353" i="13"/>
  <c r="M343" i="18"/>
  <c r="P343" i="18"/>
  <c r="Z353" i="13"/>
  <c r="AC353" i="13"/>
  <c r="AA353" i="13"/>
  <c r="AD353" i="13"/>
  <c r="Y353" i="13"/>
  <c r="AB353" i="13"/>
  <c r="W343" i="18"/>
  <c r="V343" i="18"/>
  <c r="U343" i="18"/>
  <c r="Q343" i="18"/>
  <c r="R343" i="18"/>
  <c r="X343" i="18"/>
  <c r="G354" i="13"/>
  <c r="B354" i="13"/>
  <c r="D354" i="13"/>
  <c r="I354" i="13"/>
  <c r="C354" i="13"/>
  <c r="H354" i="13"/>
  <c r="Y343" i="18"/>
  <c r="AB343" i="18"/>
  <c r="AA343" i="18"/>
  <c r="AD343" i="18"/>
  <c r="Z343" i="18"/>
  <c r="AC343" i="18"/>
  <c r="J354" i="13"/>
  <c r="L354" i="13"/>
  <c r="AE353" i="13"/>
  <c r="T354" i="13"/>
  <c r="S354" i="13"/>
  <c r="F354" i="13"/>
  <c r="E354" i="13"/>
  <c r="N354" i="13"/>
  <c r="P354" i="13"/>
  <c r="I344" i="18"/>
  <c r="D344" i="18"/>
  <c r="C344" i="18"/>
  <c r="H344" i="18"/>
  <c r="G344" i="18"/>
  <c r="B344" i="18"/>
  <c r="M354" i="13"/>
  <c r="O354" i="13"/>
  <c r="K354" i="13"/>
  <c r="F344" i="18"/>
  <c r="E344" i="18"/>
  <c r="T344" i="18"/>
  <c r="S344" i="18"/>
  <c r="AE343" i="18"/>
  <c r="J344" i="18"/>
  <c r="N344" i="18"/>
  <c r="X354" i="13"/>
  <c r="Q354" i="13"/>
  <c r="R354" i="13"/>
  <c r="W354" i="13"/>
  <c r="U354" i="13"/>
  <c r="V354" i="13"/>
  <c r="K344" i="18"/>
  <c r="O344" i="18"/>
  <c r="L344" i="18"/>
  <c r="AA354" i="13"/>
  <c r="AD354" i="13"/>
  <c r="Y354" i="13"/>
  <c r="AB354" i="13"/>
  <c r="Z354" i="13"/>
  <c r="AC354" i="13"/>
  <c r="M344" i="18"/>
  <c r="P344" i="18"/>
  <c r="C355" i="13"/>
  <c r="H355" i="13"/>
  <c r="G355" i="13"/>
  <c r="B355" i="13"/>
  <c r="I355" i="13"/>
  <c r="D355" i="13"/>
  <c r="U344" i="18"/>
  <c r="W344" i="18"/>
  <c r="V344" i="18"/>
  <c r="X344" i="18"/>
  <c r="Q344" i="18"/>
  <c r="R344" i="18"/>
  <c r="J355" i="13"/>
  <c r="O355" i="13"/>
  <c r="E355" i="13"/>
  <c r="T355" i="13"/>
  <c r="S355" i="13"/>
  <c r="AE354" i="13"/>
  <c r="N355" i="13"/>
  <c r="F355" i="13"/>
  <c r="L355" i="13"/>
  <c r="M355" i="13"/>
  <c r="Y344" i="18"/>
  <c r="AB344" i="18"/>
  <c r="Z344" i="18"/>
  <c r="AC344" i="18"/>
  <c r="AA344" i="18"/>
  <c r="AD344" i="18"/>
  <c r="K355" i="13"/>
  <c r="P355" i="13"/>
  <c r="W355" i="13"/>
  <c r="D345" i="18"/>
  <c r="I345" i="18"/>
  <c r="H345" i="18"/>
  <c r="C345" i="18"/>
  <c r="B345" i="18"/>
  <c r="G345" i="18"/>
  <c r="X355" i="13"/>
  <c r="Q355" i="13"/>
  <c r="R355" i="13"/>
  <c r="V355" i="13"/>
  <c r="U355" i="13"/>
  <c r="F345" i="18"/>
  <c r="J345" i="18"/>
  <c r="N345" i="18"/>
  <c r="E345" i="18"/>
  <c r="S345" i="18"/>
  <c r="T345" i="18"/>
  <c r="AE344" i="18"/>
  <c r="AA355" i="13"/>
  <c r="AD355" i="13"/>
  <c r="Y355" i="13"/>
  <c r="AB355" i="13"/>
  <c r="Z355" i="13"/>
  <c r="AC355" i="13"/>
  <c r="K345" i="18"/>
  <c r="O345" i="18"/>
  <c r="L345" i="18"/>
  <c r="C356" i="13"/>
  <c r="H356" i="13"/>
  <c r="G356" i="13"/>
  <c r="B356" i="13"/>
  <c r="I356" i="13"/>
  <c r="D356" i="13"/>
  <c r="P345" i="18"/>
  <c r="M345" i="18"/>
  <c r="E356" i="13"/>
  <c r="J356" i="13"/>
  <c r="N356" i="13"/>
  <c r="S356" i="13"/>
  <c r="T356" i="13"/>
  <c r="AE355" i="13"/>
  <c r="F356" i="13"/>
  <c r="Q345" i="18"/>
  <c r="R345" i="18"/>
  <c r="X345" i="18"/>
  <c r="W345" i="18"/>
  <c r="U345" i="18"/>
  <c r="V345" i="18"/>
  <c r="L356" i="13"/>
  <c r="K356" i="13"/>
  <c r="O356" i="13"/>
  <c r="AA345" i="18"/>
  <c r="AD345" i="18"/>
  <c r="Z345" i="18"/>
  <c r="AC345" i="18"/>
  <c r="Y345" i="18"/>
  <c r="AB345" i="18"/>
  <c r="M356" i="13"/>
  <c r="P356" i="13"/>
  <c r="C346" i="18"/>
  <c r="H346" i="18"/>
  <c r="B346" i="18"/>
  <c r="G346" i="18"/>
  <c r="D346" i="18"/>
  <c r="I346" i="18"/>
  <c r="V356" i="13"/>
  <c r="U356" i="13"/>
  <c r="W356" i="13"/>
  <c r="X356" i="13"/>
  <c r="Q356" i="13"/>
  <c r="R356" i="13"/>
  <c r="J346" i="18"/>
  <c r="L346" i="18"/>
  <c r="O346" i="18"/>
  <c r="K346" i="18"/>
  <c r="E346" i="18"/>
  <c r="S346" i="18"/>
  <c r="N346" i="18"/>
  <c r="T346" i="18"/>
  <c r="AE345" i="18"/>
  <c r="F346" i="18"/>
  <c r="Y356" i="13"/>
  <c r="AB356" i="13"/>
  <c r="Z356" i="13"/>
  <c r="AC356" i="13"/>
  <c r="AA356" i="13"/>
  <c r="AD356" i="13"/>
  <c r="P346" i="18"/>
  <c r="M346" i="18"/>
  <c r="D357" i="13"/>
  <c r="I357" i="13"/>
  <c r="H357" i="13"/>
  <c r="C357" i="13"/>
  <c r="B357" i="13"/>
  <c r="G357" i="13"/>
  <c r="Q346" i="18"/>
  <c r="R346" i="18"/>
  <c r="X346" i="18"/>
  <c r="V346" i="18"/>
  <c r="U346" i="18"/>
  <c r="W346" i="18"/>
  <c r="F357" i="13"/>
  <c r="J357" i="13"/>
  <c r="N357" i="13"/>
  <c r="E357" i="13"/>
  <c r="S357" i="13"/>
  <c r="T357" i="13"/>
  <c r="AE356" i="13"/>
  <c r="Y346" i="18"/>
  <c r="AB346" i="18"/>
  <c r="AA346" i="18"/>
  <c r="AD346" i="18"/>
  <c r="Z346" i="18"/>
  <c r="AC346" i="18"/>
  <c r="L357" i="13"/>
  <c r="O357" i="13"/>
  <c r="K357" i="13"/>
  <c r="I347" i="18"/>
  <c r="D347" i="18"/>
  <c r="H347" i="18"/>
  <c r="C347" i="18"/>
  <c r="G347" i="18"/>
  <c r="B347" i="18"/>
  <c r="M357" i="13"/>
  <c r="P357" i="13"/>
  <c r="F347" i="18"/>
  <c r="E347" i="18"/>
  <c r="T347" i="18"/>
  <c r="S347" i="18"/>
  <c r="AE346" i="18"/>
  <c r="J347" i="18"/>
  <c r="L347" i="18"/>
  <c r="W357" i="13"/>
  <c r="U357" i="13"/>
  <c r="V357" i="13"/>
  <c r="X357" i="13"/>
  <c r="Q357" i="13"/>
  <c r="R357" i="13"/>
  <c r="N347" i="18"/>
  <c r="P347" i="18"/>
  <c r="M347" i="18"/>
  <c r="O347" i="18"/>
  <c r="K347" i="18"/>
  <c r="AA357" i="13"/>
  <c r="AD357" i="13"/>
  <c r="Y357" i="13"/>
  <c r="AB357" i="13"/>
  <c r="Z357" i="13"/>
  <c r="AC357" i="13"/>
  <c r="W347" i="18"/>
  <c r="V347" i="18"/>
  <c r="U347" i="18"/>
  <c r="Q347" i="18"/>
  <c r="R347" i="18"/>
  <c r="X347" i="18"/>
  <c r="C358" i="13"/>
  <c r="H358" i="13"/>
  <c r="G358" i="13"/>
  <c r="B358" i="13"/>
  <c r="D358" i="13"/>
  <c r="I358" i="13"/>
  <c r="AA347" i="18"/>
  <c r="AD347" i="18"/>
  <c r="Z347" i="18"/>
  <c r="AC347" i="18"/>
  <c r="Y347" i="18"/>
  <c r="AB347" i="18"/>
  <c r="F358" i="13"/>
  <c r="E358" i="13"/>
  <c r="T358" i="13"/>
  <c r="S358" i="13"/>
  <c r="AE357" i="13"/>
  <c r="J358" i="13"/>
  <c r="N358" i="13"/>
  <c r="I348" i="18"/>
  <c r="D348" i="18"/>
  <c r="G348" i="18"/>
  <c r="B348" i="18"/>
  <c r="C348" i="18"/>
  <c r="H348" i="18"/>
  <c r="O358" i="13"/>
  <c r="K358" i="13"/>
  <c r="L358" i="13"/>
  <c r="J348" i="18"/>
  <c r="L348" i="18"/>
  <c r="E348" i="18"/>
  <c r="T348" i="18"/>
  <c r="S348" i="18"/>
  <c r="AE347" i="18"/>
  <c r="F348" i="18"/>
  <c r="P358" i="13"/>
  <c r="M358" i="13"/>
  <c r="N348" i="18"/>
  <c r="P348" i="18"/>
  <c r="K348" i="18"/>
  <c r="O348" i="18"/>
  <c r="M348" i="18"/>
  <c r="X358" i="13"/>
  <c r="Q358" i="13"/>
  <c r="R358" i="13"/>
  <c r="W358" i="13"/>
  <c r="V358" i="13"/>
  <c r="U358" i="13"/>
  <c r="Q348" i="18"/>
  <c r="R348" i="18"/>
  <c r="X348" i="18"/>
  <c r="W348" i="18"/>
  <c r="V348" i="18"/>
  <c r="U348" i="18"/>
  <c r="AA358" i="13"/>
  <c r="AD358" i="13"/>
  <c r="Y358" i="13"/>
  <c r="AB358" i="13"/>
  <c r="Z358" i="13"/>
  <c r="AC358" i="13"/>
  <c r="AA348" i="18"/>
  <c r="AD348" i="18"/>
  <c r="Z348" i="18"/>
  <c r="AC348" i="18"/>
  <c r="Y348" i="18"/>
  <c r="AB348" i="18"/>
  <c r="I359" i="13"/>
  <c r="D359" i="13"/>
  <c r="H359" i="13"/>
  <c r="C359" i="13"/>
  <c r="G359" i="13"/>
  <c r="B359" i="13"/>
  <c r="G349" i="18"/>
  <c r="B349" i="18"/>
  <c r="H349" i="18"/>
  <c r="C349" i="18"/>
  <c r="D349" i="18"/>
  <c r="I349" i="18"/>
  <c r="F359" i="13"/>
  <c r="E359" i="13"/>
  <c r="S359" i="13"/>
  <c r="T359" i="13"/>
  <c r="AE358" i="13"/>
  <c r="J359" i="13"/>
  <c r="N359" i="13"/>
  <c r="J349" i="18"/>
  <c r="E349" i="18"/>
  <c r="F349" i="18"/>
  <c r="S349" i="18"/>
  <c r="N349" i="18"/>
  <c r="T349" i="18"/>
  <c r="AE348" i="18"/>
  <c r="K359" i="13"/>
  <c r="O359" i="13"/>
  <c r="L359" i="13"/>
  <c r="L349" i="18"/>
  <c r="K349" i="18"/>
  <c r="O349" i="18"/>
  <c r="P359" i="13"/>
  <c r="M359" i="13"/>
  <c r="M349" i="18"/>
  <c r="P349" i="18"/>
  <c r="X359" i="13"/>
  <c r="Q359" i="13"/>
  <c r="R359" i="13"/>
  <c r="W359" i="13"/>
  <c r="U359" i="13"/>
  <c r="V359" i="13"/>
  <c r="V349" i="18"/>
  <c r="W349" i="18"/>
  <c r="U349" i="18"/>
  <c r="Q349" i="18"/>
  <c r="R349" i="18"/>
  <c r="X349" i="18"/>
  <c r="Y359" i="13"/>
  <c r="AB359" i="13"/>
  <c r="Z359" i="13"/>
  <c r="AC359" i="13"/>
  <c r="AA359" i="13"/>
  <c r="AD359" i="13"/>
  <c r="AA349" i="18"/>
  <c r="AD349" i="18"/>
  <c r="Y349" i="18"/>
  <c r="AB349" i="18"/>
  <c r="Z349" i="18"/>
  <c r="AC349" i="18"/>
  <c r="C360" i="13"/>
  <c r="H360" i="13"/>
  <c r="G360" i="13"/>
  <c r="B360" i="13"/>
  <c r="I360" i="13"/>
  <c r="D360" i="13"/>
  <c r="B350" i="18"/>
  <c r="G350" i="18"/>
  <c r="H350" i="18"/>
  <c r="C350" i="18"/>
  <c r="I350" i="18"/>
  <c r="D350" i="18"/>
  <c r="E360" i="13"/>
  <c r="J360" i="13"/>
  <c r="L360" i="13"/>
  <c r="T360" i="13"/>
  <c r="S360" i="13"/>
  <c r="AE359" i="13"/>
  <c r="F360" i="13"/>
  <c r="N360" i="13"/>
  <c r="P360" i="13"/>
  <c r="F350" i="18"/>
  <c r="S350" i="18"/>
  <c r="T350" i="18"/>
  <c r="AE349" i="18"/>
  <c r="J350" i="18"/>
  <c r="N350" i="18"/>
  <c r="E350" i="18"/>
  <c r="M360" i="13"/>
  <c r="K360" i="13"/>
  <c r="O360" i="13"/>
  <c r="L350" i="18"/>
  <c r="K350" i="18"/>
  <c r="O350" i="18"/>
  <c r="V360" i="13"/>
  <c r="W360" i="13"/>
  <c r="U360" i="13"/>
  <c r="Q360" i="13"/>
  <c r="R360" i="13"/>
  <c r="X360" i="13"/>
  <c r="M350" i="18"/>
  <c r="P350" i="18"/>
  <c r="AA360" i="13"/>
  <c r="AD360" i="13"/>
  <c r="Y360" i="13"/>
  <c r="AB360" i="13"/>
  <c r="Z360" i="13"/>
  <c r="AC360" i="13"/>
  <c r="W350" i="18"/>
  <c r="V350" i="18"/>
  <c r="U350" i="18"/>
  <c r="Q350" i="18"/>
  <c r="R350" i="18"/>
  <c r="X350" i="18"/>
  <c r="H361" i="13"/>
  <c r="C361" i="13"/>
  <c r="B361" i="13"/>
  <c r="G361" i="13"/>
  <c r="I361" i="13"/>
  <c r="D361" i="13"/>
  <c r="AA350" i="18"/>
  <c r="AD350" i="18"/>
  <c r="Y350" i="18"/>
  <c r="AB350" i="18"/>
  <c r="Z350" i="18"/>
  <c r="AC350" i="18"/>
  <c r="J361" i="13"/>
  <c r="L361" i="13"/>
  <c r="T361" i="13"/>
  <c r="S361" i="13"/>
  <c r="AE360" i="13"/>
  <c r="E361" i="13"/>
  <c r="F361" i="13"/>
  <c r="N361" i="13"/>
  <c r="P361" i="13"/>
  <c r="I351" i="18"/>
  <c r="D351" i="18"/>
  <c r="C351" i="18"/>
  <c r="H351" i="18"/>
  <c r="G351" i="18"/>
  <c r="B351" i="18"/>
  <c r="M361" i="13"/>
  <c r="O361" i="13"/>
  <c r="K361" i="13"/>
  <c r="J351" i="18"/>
  <c r="L351" i="18"/>
  <c r="F351" i="18"/>
  <c r="E351" i="18"/>
  <c r="S351" i="18"/>
  <c r="T351" i="18"/>
  <c r="AE350" i="18"/>
  <c r="W361" i="13"/>
  <c r="V361" i="13"/>
  <c r="U361" i="13"/>
  <c r="X361" i="13"/>
  <c r="Q361" i="13"/>
  <c r="R361" i="13"/>
  <c r="N351" i="18"/>
  <c r="P351" i="18"/>
  <c r="M351" i="18"/>
  <c r="K351" i="18"/>
  <c r="O351" i="18"/>
  <c r="Y361" i="13"/>
  <c r="AB361" i="13"/>
  <c r="AA361" i="13"/>
  <c r="AD361" i="13"/>
  <c r="Z361" i="13"/>
  <c r="AC361" i="13"/>
  <c r="Q351" i="18"/>
  <c r="R351" i="18"/>
  <c r="X351" i="18"/>
  <c r="V351" i="18"/>
  <c r="W351" i="18"/>
  <c r="U351" i="18"/>
  <c r="H362" i="13"/>
  <c r="C362" i="13"/>
  <c r="D362" i="13"/>
  <c r="I362" i="13"/>
  <c r="B362" i="13"/>
  <c r="G362" i="13"/>
  <c r="AA351" i="18"/>
  <c r="AD351" i="18"/>
  <c r="Z351" i="18"/>
  <c r="AC351" i="18"/>
  <c r="Y351" i="18"/>
  <c r="AB351" i="18"/>
  <c r="S362" i="13"/>
  <c r="T362" i="13"/>
  <c r="AE361" i="13"/>
  <c r="J362" i="13"/>
  <c r="N362" i="13"/>
  <c r="F362" i="13"/>
  <c r="E362" i="13"/>
  <c r="D352" i="18"/>
  <c r="I352" i="18"/>
  <c r="B352" i="18"/>
  <c r="G352" i="18"/>
  <c r="H352" i="18"/>
  <c r="C352" i="18"/>
  <c r="L362" i="13"/>
  <c r="O362" i="13"/>
  <c r="K362" i="13"/>
  <c r="J352" i="18"/>
  <c r="L352" i="18"/>
  <c r="E352" i="18"/>
  <c r="F352" i="18"/>
  <c r="S352" i="18"/>
  <c r="T352" i="18"/>
  <c r="AE351" i="18"/>
  <c r="M362" i="13"/>
  <c r="P362" i="13"/>
  <c r="N352" i="18"/>
  <c r="P352" i="18"/>
  <c r="M352" i="18"/>
  <c r="O352" i="18"/>
  <c r="K352" i="18"/>
  <c r="X362" i="13"/>
  <c r="Q362" i="13"/>
  <c r="R362" i="13"/>
  <c r="V362" i="13"/>
  <c r="W362" i="13"/>
  <c r="U362" i="13"/>
  <c r="Q352" i="18"/>
  <c r="R352" i="18"/>
  <c r="X352" i="18"/>
  <c r="U352" i="18"/>
  <c r="V352" i="18"/>
  <c r="W352" i="18"/>
  <c r="AA362" i="13"/>
  <c r="AD362" i="13"/>
  <c r="Z362" i="13"/>
  <c r="AC362" i="13"/>
  <c r="Y362" i="13"/>
  <c r="AB362" i="13"/>
  <c r="Y352" i="18"/>
  <c r="AB352" i="18"/>
  <c r="AA352" i="18"/>
  <c r="AD352" i="18"/>
  <c r="Z352" i="18"/>
  <c r="AC352" i="18"/>
  <c r="G363" i="13"/>
  <c r="B363" i="13"/>
  <c r="I363" i="13"/>
  <c r="D363" i="13"/>
  <c r="H363" i="13"/>
  <c r="C363" i="13"/>
  <c r="B353" i="18"/>
  <c r="G353" i="18"/>
  <c r="H353" i="18"/>
  <c r="C353" i="18"/>
  <c r="D353" i="18"/>
  <c r="I353" i="18"/>
  <c r="T363" i="13"/>
  <c r="S363" i="13"/>
  <c r="AE362" i="13"/>
  <c r="F363" i="13"/>
  <c r="E363" i="13"/>
  <c r="J363" i="13"/>
  <c r="N363" i="13"/>
  <c r="F353" i="18"/>
  <c r="J353" i="18"/>
  <c r="S353" i="18"/>
  <c r="N353" i="18"/>
  <c r="T353" i="18"/>
  <c r="AE352" i="18"/>
  <c r="E353" i="18"/>
  <c r="K363" i="13"/>
  <c r="O363" i="13"/>
  <c r="L363" i="13"/>
  <c r="L353" i="18"/>
  <c r="O353" i="18"/>
  <c r="K353" i="18"/>
  <c r="M363" i="13"/>
  <c r="P363" i="13"/>
  <c r="M353" i="18"/>
  <c r="P353" i="18"/>
  <c r="U363" i="13"/>
  <c r="W363" i="13"/>
  <c r="V363" i="13"/>
  <c r="X363" i="13"/>
  <c r="Q363" i="13"/>
  <c r="R363" i="13"/>
  <c r="W353" i="18"/>
  <c r="U353" i="18"/>
  <c r="V353" i="18"/>
  <c r="Q353" i="18"/>
  <c r="R353" i="18"/>
  <c r="X353" i="18"/>
  <c r="Z363" i="13"/>
  <c r="AC363" i="13"/>
  <c r="AA363" i="13"/>
  <c r="AD363" i="13"/>
  <c r="Y363" i="13"/>
  <c r="AB363" i="13"/>
  <c r="Z353" i="18"/>
  <c r="AC353" i="18"/>
  <c r="Y353" i="18"/>
  <c r="AB353" i="18"/>
  <c r="AA353" i="18"/>
  <c r="AD353" i="18"/>
  <c r="D364" i="13"/>
  <c r="I364" i="13"/>
  <c r="B364" i="13"/>
  <c r="G364" i="13"/>
  <c r="H364" i="13"/>
  <c r="C364" i="13"/>
  <c r="D354" i="18"/>
  <c r="I354" i="18"/>
  <c r="H354" i="18"/>
  <c r="C354" i="18"/>
  <c r="G354" i="18"/>
  <c r="B354" i="18"/>
  <c r="J364" i="13"/>
  <c r="K364" i="13"/>
  <c r="E364" i="13"/>
  <c r="F364" i="13"/>
  <c r="T364" i="13"/>
  <c r="S364" i="13"/>
  <c r="AE363" i="13"/>
  <c r="L364" i="13"/>
  <c r="M364" i="13"/>
  <c r="N364" i="13"/>
  <c r="P364" i="13"/>
  <c r="F354" i="18"/>
  <c r="E354" i="18"/>
  <c r="J354" i="18"/>
  <c r="N354" i="18"/>
  <c r="S354" i="18"/>
  <c r="T354" i="18"/>
  <c r="AE353" i="18"/>
  <c r="O364" i="13"/>
  <c r="L354" i="18"/>
  <c r="O354" i="18"/>
  <c r="K354" i="18"/>
  <c r="X364" i="13"/>
  <c r="Q364" i="13"/>
  <c r="R364" i="13"/>
  <c r="W364" i="13"/>
  <c r="V364" i="13"/>
  <c r="U364" i="13"/>
  <c r="M354" i="18"/>
  <c r="P354" i="18"/>
  <c r="Y364" i="13"/>
  <c r="AB364" i="13"/>
  <c r="AA364" i="13"/>
  <c r="AD364" i="13"/>
  <c r="Z364" i="13"/>
  <c r="AC364" i="13"/>
  <c r="W354" i="18"/>
  <c r="V354" i="18"/>
  <c r="U354" i="18"/>
  <c r="X354" i="18"/>
  <c r="Q354" i="18"/>
  <c r="R354" i="18"/>
  <c r="H365" i="13"/>
  <c r="C365" i="13"/>
  <c r="I365" i="13"/>
  <c r="D365" i="13"/>
  <c r="G365" i="13"/>
  <c r="B365" i="13"/>
  <c r="AA354" i="18"/>
  <c r="AD354" i="18"/>
  <c r="Z354" i="18"/>
  <c r="AC354" i="18"/>
  <c r="Y354" i="18"/>
  <c r="AB354" i="18"/>
  <c r="AE364" i="13"/>
  <c r="T365" i="13"/>
  <c r="S365" i="13"/>
  <c r="E365" i="13"/>
  <c r="F365" i="13"/>
  <c r="J365" i="13"/>
  <c r="L365" i="13"/>
  <c r="N365" i="13"/>
  <c r="P365" i="13"/>
  <c r="C355" i="18"/>
  <c r="H355" i="18"/>
  <c r="B355" i="18"/>
  <c r="G355" i="18"/>
  <c r="I355" i="18"/>
  <c r="D355" i="18"/>
  <c r="M365" i="13"/>
  <c r="K365" i="13"/>
  <c r="O365" i="13"/>
  <c r="J355" i="18"/>
  <c r="N355" i="18"/>
  <c r="E355" i="18"/>
  <c r="T355" i="18"/>
  <c r="S355" i="18"/>
  <c r="AE354" i="18"/>
  <c r="F355" i="18"/>
  <c r="W365" i="13"/>
  <c r="U365" i="13"/>
  <c r="V365" i="13"/>
  <c r="Q365" i="13"/>
  <c r="R365" i="13"/>
  <c r="X365" i="13"/>
  <c r="L355" i="18"/>
  <c r="O355" i="18"/>
  <c r="K355" i="18"/>
  <c r="AA365" i="13"/>
  <c r="AD365" i="13"/>
  <c r="Y365" i="13"/>
  <c r="AB365" i="13"/>
  <c r="Z365" i="13"/>
  <c r="AC365" i="13"/>
  <c r="P355" i="18"/>
  <c r="M355" i="18"/>
  <c r="C366" i="13"/>
  <c r="H366" i="13"/>
  <c r="B366" i="13"/>
  <c r="G366" i="13"/>
  <c r="I366" i="13"/>
  <c r="D366" i="13"/>
  <c r="Q355" i="18"/>
  <c r="R355" i="18"/>
  <c r="X355" i="18"/>
  <c r="W355" i="18"/>
  <c r="V355" i="18"/>
  <c r="U355" i="18"/>
  <c r="F366" i="13"/>
  <c r="E366" i="13"/>
  <c r="S366" i="13"/>
  <c r="T366" i="13"/>
  <c r="AE365" i="13"/>
  <c r="J366" i="13"/>
  <c r="N366" i="13"/>
  <c r="Z355" i="18"/>
  <c r="AC355" i="18"/>
  <c r="Y355" i="18"/>
  <c r="AB355" i="18"/>
  <c r="AA355" i="18"/>
  <c r="AD355" i="18"/>
  <c r="L366" i="13"/>
  <c r="O366" i="13"/>
  <c r="K366" i="13"/>
  <c r="D356" i="18"/>
  <c r="I356" i="18"/>
  <c r="C356" i="18"/>
  <c r="H356" i="18"/>
  <c r="G356" i="18"/>
  <c r="B356" i="18"/>
  <c r="M366" i="13"/>
  <c r="P366" i="13"/>
  <c r="E356" i="18"/>
  <c r="F356" i="18"/>
  <c r="J356" i="18"/>
  <c r="N356" i="18"/>
  <c r="S356" i="18"/>
  <c r="T356" i="18"/>
  <c r="AE355" i="18"/>
  <c r="W366" i="13"/>
  <c r="U366" i="13"/>
  <c r="V366" i="13"/>
  <c r="Q366" i="13"/>
  <c r="R366" i="13"/>
  <c r="X366" i="13"/>
  <c r="L356" i="18"/>
  <c r="K356" i="18"/>
  <c r="O356" i="18"/>
  <c r="Y366" i="13"/>
  <c r="AB366" i="13"/>
  <c r="Z366" i="13"/>
  <c r="AC366" i="13"/>
  <c r="AA366" i="13"/>
  <c r="AD366" i="13"/>
  <c r="M356" i="18"/>
  <c r="P356" i="18"/>
  <c r="H367" i="13"/>
  <c r="C367" i="13"/>
  <c r="I367" i="13"/>
  <c r="D367" i="13"/>
  <c r="G367" i="13"/>
  <c r="B367" i="13"/>
  <c r="U356" i="18"/>
  <c r="V356" i="18"/>
  <c r="W356" i="18"/>
  <c r="Q356" i="18"/>
  <c r="R356" i="18"/>
  <c r="X356" i="18"/>
  <c r="E367" i="13"/>
  <c r="T367" i="13"/>
  <c r="S367" i="13"/>
  <c r="AE366" i="13"/>
  <c r="F367" i="13"/>
  <c r="J367" i="13"/>
  <c r="L367" i="13"/>
  <c r="N367" i="13"/>
  <c r="P367" i="13"/>
  <c r="Z356" i="18"/>
  <c r="AC356" i="18"/>
  <c r="Y356" i="18"/>
  <c r="AB356" i="18"/>
  <c r="AA356" i="18"/>
  <c r="AD356" i="18"/>
  <c r="M367" i="13"/>
  <c r="K367" i="13"/>
  <c r="O367" i="13"/>
  <c r="I357" i="18"/>
  <c r="D357" i="18"/>
  <c r="B357" i="18"/>
  <c r="G357" i="18"/>
  <c r="H357" i="18"/>
  <c r="C357" i="18"/>
  <c r="Q367" i="13"/>
  <c r="R367" i="13"/>
  <c r="X367" i="13"/>
  <c r="W367" i="13"/>
  <c r="U367" i="13"/>
  <c r="V367" i="13"/>
  <c r="J357" i="18"/>
  <c r="L357" i="18"/>
  <c r="E357" i="18"/>
  <c r="F357" i="18"/>
  <c r="S357" i="18"/>
  <c r="N357" i="18"/>
  <c r="T357" i="18"/>
  <c r="AE356" i="18"/>
  <c r="AA367" i="13"/>
  <c r="AD367" i="13"/>
  <c r="Z367" i="13"/>
  <c r="AC367" i="13"/>
  <c r="Y367" i="13"/>
  <c r="AB367" i="13"/>
  <c r="P357" i="18"/>
  <c r="M357" i="18"/>
  <c r="O357" i="18"/>
  <c r="K357" i="18"/>
  <c r="I368" i="13"/>
  <c r="D368" i="13"/>
  <c r="B368" i="13"/>
  <c r="G368" i="13"/>
  <c r="C368" i="13"/>
  <c r="H368" i="13"/>
  <c r="X357" i="18"/>
  <c r="Q357" i="18"/>
  <c r="R357" i="18"/>
  <c r="U357" i="18"/>
  <c r="V357" i="18"/>
  <c r="W357" i="18"/>
  <c r="J368" i="13"/>
  <c r="L368" i="13"/>
  <c r="E368" i="13"/>
  <c r="S368" i="13"/>
  <c r="T368" i="13"/>
  <c r="AE367" i="13"/>
  <c r="F368" i="13"/>
  <c r="N368" i="13"/>
  <c r="P368" i="13"/>
  <c r="Y357" i="18"/>
  <c r="AB357" i="18"/>
  <c r="AA357" i="18"/>
  <c r="AD357" i="18"/>
  <c r="Z357" i="18"/>
  <c r="AC357" i="18"/>
  <c r="M368" i="13"/>
  <c r="O368" i="13"/>
  <c r="K368" i="13"/>
  <c r="H358" i="18"/>
  <c r="C358" i="18"/>
  <c r="B358" i="18"/>
  <c r="G358" i="18"/>
  <c r="I358" i="18"/>
  <c r="D358" i="18"/>
  <c r="Q368" i="13"/>
  <c r="R368" i="13"/>
  <c r="X368" i="13"/>
  <c r="W368" i="13"/>
  <c r="U368" i="13"/>
  <c r="V368" i="13"/>
  <c r="J358" i="18"/>
  <c r="L358" i="18"/>
  <c r="E358" i="18"/>
  <c r="AE357" i="18"/>
  <c r="S358" i="18"/>
  <c r="T358" i="18"/>
  <c r="F358" i="18"/>
  <c r="Y368" i="13"/>
  <c r="AB368" i="13"/>
  <c r="Z368" i="13"/>
  <c r="AC368" i="13"/>
  <c r="AA368" i="13"/>
  <c r="AD368" i="13"/>
  <c r="N358" i="18"/>
  <c r="P358" i="18"/>
  <c r="M358" i="18"/>
  <c r="O358" i="18"/>
  <c r="K358" i="18"/>
  <c r="G369" i="13"/>
  <c r="B369" i="13"/>
  <c r="I369" i="13"/>
  <c r="D369" i="13"/>
  <c r="C369" i="13"/>
  <c r="H369" i="13"/>
  <c r="U358" i="18"/>
  <c r="W358" i="18"/>
  <c r="V358" i="18"/>
  <c r="X358" i="18"/>
  <c r="Q358" i="18"/>
  <c r="R358" i="18"/>
  <c r="T369" i="13"/>
  <c r="S369" i="13"/>
  <c r="AE368" i="13"/>
  <c r="E369" i="13"/>
  <c r="F369" i="13"/>
  <c r="J369" i="13"/>
  <c r="L369" i="13"/>
  <c r="N369" i="13"/>
  <c r="P369" i="13"/>
  <c r="AA358" i="18"/>
  <c r="AD358" i="18"/>
  <c r="Y358" i="18"/>
  <c r="AB358" i="18"/>
  <c r="Z358" i="18"/>
  <c r="AC358" i="18"/>
  <c r="M369" i="13"/>
  <c r="O369" i="13"/>
  <c r="K369" i="13"/>
  <c r="C359" i="18"/>
  <c r="H359" i="18"/>
  <c r="B359" i="18"/>
  <c r="G359" i="18"/>
  <c r="I359" i="18"/>
  <c r="D359" i="18"/>
  <c r="V369" i="13"/>
  <c r="U369" i="13"/>
  <c r="W369" i="13"/>
  <c r="Q369" i="13"/>
  <c r="R369" i="13"/>
  <c r="X369" i="13"/>
  <c r="J359" i="18"/>
  <c r="L359" i="18"/>
  <c r="E359" i="18"/>
  <c r="S359" i="18"/>
  <c r="T359" i="18"/>
  <c r="AE358" i="18"/>
  <c r="F359" i="18"/>
  <c r="AA369" i="13"/>
  <c r="AD369" i="13"/>
  <c r="Y369" i="13"/>
  <c r="AB369" i="13"/>
  <c r="Z369" i="13"/>
  <c r="AC369" i="13"/>
  <c r="N359" i="18"/>
  <c r="P359" i="18"/>
  <c r="M359" i="18"/>
  <c r="K359" i="18"/>
  <c r="O359" i="18"/>
  <c r="B370" i="13"/>
  <c r="G370" i="13"/>
  <c r="I370" i="13"/>
  <c r="D370" i="13"/>
  <c r="H370" i="13"/>
  <c r="C370" i="13"/>
  <c r="Q359" i="18"/>
  <c r="R359" i="18"/>
  <c r="X359" i="18"/>
  <c r="W359" i="18"/>
  <c r="U359" i="18"/>
  <c r="V359" i="18"/>
  <c r="S370" i="13"/>
  <c r="T370" i="13"/>
  <c r="AE369" i="13"/>
  <c r="J370" i="13"/>
  <c r="N370" i="13"/>
  <c r="F370" i="13"/>
  <c r="E370" i="13"/>
  <c r="AA359" i="18"/>
  <c r="AD359" i="18"/>
  <c r="Z359" i="18"/>
  <c r="AC359" i="18"/>
  <c r="Y359" i="18"/>
  <c r="AB359" i="18"/>
  <c r="L370" i="13"/>
  <c r="O370" i="13"/>
  <c r="K370" i="13"/>
  <c r="D360" i="18"/>
  <c r="I360" i="18"/>
  <c r="B360" i="18"/>
  <c r="G360" i="18"/>
  <c r="H360" i="18"/>
  <c r="C360" i="18"/>
  <c r="P370" i="13"/>
  <c r="M370" i="13"/>
  <c r="J360" i="18"/>
  <c r="E360" i="18"/>
  <c r="F360" i="18"/>
  <c r="N360" i="18"/>
  <c r="T360" i="18"/>
  <c r="S360" i="18"/>
  <c r="AE359" i="18"/>
  <c r="X370" i="13"/>
  <c r="Q370" i="13"/>
  <c r="R370" i="13"/>
  <c r="W370" i="13"/>
  <c r="U370" i="13"/>
  <c r="V370" i="13"/>
  <c r="L360" i="18"/>
  <c r="K360" i="18"/>
  <c r="O360" i="18"/>
  <c r="AA370" i="13"/>
  <c r="AD370" i="13"/>
  <c r="Z370" i="13"/>
  <c r="AC370" i="13"/>
  <c r="Y370" i="13"/>
  <c r="AB370" i="13"/>
  <c r="P360" i="18"/>
  <c r="M360" i="18"/>
  <c r="C371" i="13"/>
  <c r="H371" i="13"/>
  <c r="G371" i="13"/>
  <c r="B371" i="13"/>
  <c r="I371" i="13"/>
  <c r="D371" i="13"/>
  <c r="Q360" i="18"/>
  <c r="R360" i="18"/>
  <c r="X360" i="18"/>
  <c r="W360" i="18"/>
  <c r="U360" i="18"/>
  <c r="V360" i="18"/>
  <c r="J371" i="13"/>
  <c r="O371" i="13"/>
  <c r="E371" i="13"/>
  <c r="S371" i="13"/>
  <c r="T371" i="13"/>
  <c r="N371" i="13"/>
  <c r="AE370" i="13"/>
  <c r="F371" i="13"/>
  <c r="Y360" i="18"/>
  <c r="AB360" i="18"/>
  <c r="AA360" i="18"/>
  <c r="AD360" i="18"/>
  <c r="Z360" i="18"/>
  <c r="AC360" i="18"/>
  <c r="K371" i="13"/>
  <c r="L371" i="13"/>
  <c r="P371" i="13"/>
  <c r="G361" i="18"/>
  <c r="B361" i="18"/>
  <c r="C361" i="18"/>
  <c r="H361" i="18"/>
  <c r="I361" i="18"/>
  <c r="D361" i="18"/>
  <c r="M371" i="13"/>
  <c r="X371" i="13"/>
  <c r="W371" i="13"/>
  <c r="U371" i="13"/>
  <c r="V371" i="13"/>
  <c r="F361" i="18"/>
  <c r="T361" i="18"/>
  <c r="S361" i="18"/>
  <c r="AE360" i="18"/>
  <c r="E361" i="18"/>
  <c r="J361" i="18"/>
  <c r="N361" i="18"/>
  <c r="Q371" i="13"/>
  <c r="R371" i="13"/>
  <c r="Z371" i="13"/>
  <c r="AC371" i="13"/>
  <c r="L361" i="18"/>
  <c r="K361" i="18"/>
  <c r="O361" i="18"/>
  <c r="Y371" i="13"/>
  <c r="AB371" i="13"/>
  <c r="G372" i="13"/>
  <c r="AA371" i="13"/>
  <c r="AD371" i="13"/>
  <c r="I372" i="13"/>
  <c r="H372" i="13"/>
  <c r="C372" i="13"/>
  <c r="P361" i="18"/>
  <c r="M361" i="18"/>
  <c r="D372" i="13"/>
  <c r="T372" i="13"/>
  <c r="B372" i="13"/>
  <c r="E372" i="13"/>
  <c r="J372" i="13"/>
  <c r="Q361" i="18"/>
  <c r="R361" i="18"/>
  <c r="X361" i="18"/>
  <c r="V361" i="18"/>
  <c r="W361" i="18"/>
  <c r="U361" i="18"/>
  <c r="AE371" i="13"/>
  <c r="S372" i="13"/>
  <c r="N372" i="13"/>
  <c r="F372" i="13"/>
  <c r="L372" i="13"/>
  <c r="O372" i="13"/>
  <c r="K372" i="13"/>
  <c r="Z361" i="18"/>
  <c r="AC361" i="18"/>
  <c r="Y361" i="18"/>
  <c r="AB361" i="18"/>
  <c r="AA361" i="18"/>
  <c r="AD361" i="18"/>
  <c r="M372" i="13"/>
  <c r="P372" i="13"/>
  <c r="H362" i="18"/>
  <c r="C362" i="18"/>
  <c r="B362" i="18"/>
  <c r="G362" i="18"/>
  <c r="I362" i="18"/>
  <c r="D362" i="18"/>
  <c r="W372" i="13"/>
  <c r="V372" i="13"/>
  <c r="U372" i="13"/>
  <c r="Q372" i="13"/>
  <c r="R372" i="13"/>
  <c r="X372" i="13"/>
  <c r="E362" i="18"/>
  <c r="J362" i="18"/>
  <c r="L362" i="18"/>
  <c r="F362" i="18"/>
  <c r="S362" i="18"/>
  <c r="T362" i="18"/>
  <c r="AE361" i="18"/>
  <c r="AA372" i="13"/>
  <c r="AD372" i="13"/>
  <c r="Z372" i="13"/>
  <c r="AC372" i="13"/>
  <c r="Y372" i="13"/>
  <c r="AB372" i="13"/>
  <c r="N362" i="18"/>
  <c r="P362" i="18"/>
  <c r="M362" i="18"/>
  <c r="K362" i="18"/>
  <c r="O362" i="18"/>
  <c r="I373" i="13"/>
  <c r="D373" i="13"/>
  <c r="C373" i="13"/>
  <c r="H373" i="13"/>
  <c r="B373" i="13"/>
  <c r="G373" i="13"/>
  <c r="X362" i="18"/>
  <c r="Q362" i="18"/>
  <c r="R362" i="18"/>
  <c r="W362" i="18"/>
  <c r="U362" i="18"/>
  <c r="V362" i="18"/>
  <c r="J373" i="13"/>
  <c r="L373" i="13"/>
  <c r="F373" i="13"/>
  <c r="N373" i="13"/>
  <c r="T373" i="13"/>
  <c r="S373" i="13"/>
  <c r="AE372" i="13"/>
  <c r="E373" i="13"/>
  <c r="AA362" i="18"/>
  <c r="AD362" i="18"/>
  <c r="Z362" i="18"/>
  <c r="AC362" i="18"/>
  <c r="Y362" i="18"/>
  <c r="AB362" i="18"/>
  <c r="P373" i="13"/>
  <c r="M373" i="13"/>
  <c r="K373" i="13"/>
  <c r="O373" i="13"/>
  <c r="C363" i="18"/>
  <c r="H363" i="18"/>
  <c r="I363" i="18"/>
  <c r="D363" i="18"/>
  <c r="B363" i="18"/>
  <c r="G363" i="18"/>
  <c r="Q373" i="13"/>
  <c r="R373" i="13"/>
  <c r="X373" i="13"/>
  <c r="W373" i="13"/>
  <c r="V373" i="13"/>
  <c r="U373" i="13"/>
  <c r="J363" i="18"/>
  <c r="F363" i="18"/>
  <c r="T363" i="18"/>
  <c r="S363" i="18"/>
  <c r="N363" i="18"/>
  <c r="AE362" i="18"/>
  <c r="E363" i="18"/>
  <c r="AA373" i="13"/>
  <c r="AD373" i="13"/>
  <c r="Z373" i="13"/>
  <c r="AC373" i="13"/>
  <c r="Y373" i="13"/>
  <c r="AB373" i="13"/>
  <c r="L363" i="18"/>
  <c r="K363" i="18"/>
  <c r="O363" i="18"/>
  <c r="G374" i="13"/>
  <c r="B374" i="13"/>
  <c r="H374" i="13"/>
  <c r="C374" i="13"/>
  <c r="D374" i="13"/>
  <c r="I374" i="13"/>
  <c r="M363" i="18"/>
  <c r="P363" i="18"/>
  <c r="F374" i="13"/>
  <c r="E374" i="13"/>
  <c r="S374" i="13"/>
  <c r="T374" i="13"/>
  <c r="AE373" i="13"/>
  <c r="J374" i="13"/>
  <c r="N374" i="13"/>
  <c r="U363" i="18"/>
  <c r="V363" i="18"/>
  <c r="W363" i="18"/>
  <c r="X363" i="18"/>
  <c r="Q363" i="18"/>
  <c r="R363" i="18"/>
  <c r="L374" i="13"/>
  <c r="O374" i="13"/>
  <c r="K374" i="13"/>
  <c r="Y363" i="18"/>
  <c r="AB363" i="18"/>
  <c r="AA363" i="18"/>
  <c r="AD363" i="18"/>
  <c r="Z363" i="18"/>
  <c r="AC363" i="18"/>
  <c r="M374" i="13"/>
  <c r="P374" i="13"/>
  <c r="I364" i="18"/>
  <c r="D364" i="18"/>
  <c r="H364" i="18"/>
  <c r="C364" i="18"/>
  <c r="B364" i="18"/>
  <c r="G364" i="18"/>
  <c r="U374" i="13"/>
  <c r="V374" i="13"/>
  <c r="W374" i="13"/>
  <c r="Q374" i="13"/>
  <c r="R374" i="13"/>
  <c r="X374" i="13"/>
  <c r="F364" i="18"/>
  <c r="J364" i="18"/>
  <c r="N364" i="18"/>
  <c r="T364" i="18"/>
  <c r="S364" i="18"/>
  <c r="AE363" i="18"/>
  <c r="E364" i="18"/>
  <c r="AA374" i="13"/>
  <c r="AD374" i="13"/>
  <c r="Y374" i="13"/>
  <c r="AB374" i="13"/>
  <c r="Z374" i="13"/>
  <c r="AC374" i="13"/>
  <c r="L364" i="18"/>
  <c r="O364" i="18"/>
  <c r="K364" i="18"/>
  <c r="D375" i="13"/>
  <c r="I375" i="13"/>
  <c r="G375" i="13"/>
  <c r="B375" i="13"/>
  <c r="C375" i="13"/>
  <c r="H375" i="13"/>
  <c r="P364" i="18"/>
  <c r="M364" i="18"/>
  <c r="E375" i="13"/>
  <c r="J375" i="13"/>
  <c r="F375" i="13"/>
  <c r="S375" i="13"/>
  <c r="T375" i="13"/>
  <c r="N375" i="13"/>
  <c r="AE374" i="13"/>
  <c r="Q364" i="18"/>
  <c r="R364" i="18"/>
  <c r="X364" i="18"/>
  <c r="U364" i="18"/>
  <c r="W364" i="18"/>
  <c r="V364" i="18"/>
  <c r="L375" i="13"/>
  <c r="O375" i="13"/>
  <c r="K375" i="13"/>
  <c r="Z364" i="18"/>
  <c r="AC364" i="18"/>
  <c r="Y364" i="18"/>
  <c r="AB364" i="18"/>
  <c r="AA364" i="18"/>
  <c r="AD364" i="18"/>
  <c r="M375" i="13"/>
  <c r="P375" i="13"/>
  <c r="G365" i="18"/>
  <c r="B365" i="18"/>
  <c r="I365" i="18"/>
  <c r="D365" i="18"/>
  <c r="C365" i="18"/>
  <c r="H365" i="18"/>
  <c r="U375" i="13"/>
  <c r="W375" i="13"/>
  <c r="V375" i="13"/>
  <c r="Q375" i="13"/>
  <c r="R375" i="13"/>
  <c r="X375" i="13"/>
  <c r="T365" i="18"/>
  <c r="S365" i="18"/>
  <c r="AE364" i="18"/>
  <c r="E365" i="18"/>
  <c r="F365" i="18"/>
  <c r="J365" i="18"/>
  <c r="N365" i="18"/>
  <c r="AA375" i="13"/>
  <c r="AD375" i="13"/>
  <c r="Z375" i="13"/>
  <c r="AC375" i="13"/>
  <c r="Y375" i="13"/>
  <c r="AB375" i="13"/>
  <c r="L365" i="18"/>
  <c r="K365" i="18"/>
  <c r="O365" i="18"/>
  <c r="H376" i="13"/>
  <c r="C376" i="13"/>
  <c r="I376" i="13"/>
  <c r="D376" i="13"/>
  <c r="B376" i="13"/>
  <c r="G376" i="13"/>
  <c r="M365" i="18"/>
  <c r="P365" i="18"/>
  <c r="E376" i="13"/>
  <c r="T376" i="13"/>
  <c r="S376" i="13"/>
  <c r="AE375" i="13"/>
  <c r="J376" i="13"/>
  <c r="L376" i="13"/>
  <c r="F376" i="13"/>
  <c r="N376" i="13"/>
  <c r="P376" i="13"/>
  <c r="U365" i="18"/>
  <c r="W365" i="18"/>
  <c r="V365" i="18"/>
  <c r="X365" i="18"/>
  <c r="Q365" i="18"/>
  <c r="R365" i="18"/>
  <c r="M376" i="13"/>
  <c r="O376" i="13"/>
  <c r="K376" i="13"/>
  <c r="AA365" i="18"/>
  <c r="AD365" i="18"/>
  <c r="Z365" i="18"/>
  <c r="AC365" i="18"/>
  <c r="Y365" i="18"/>
  <c r="AB365" i="18"/>
  <c r="Q376" i="13"/>
  <c r="R376" i="13"/>
  <c r="X376" i="13"/>
  <c r="W376" i="13"/>
  <c r="U376" i="13"/>
  <c r="V376" i="13"/>
  <c r="H366" i="18"/>
  <c r="C366" i="18"/>
  <c r="D366" i="18"/>
  <c r="I366" i="18"/>
  <c r="G366" i="18"/>
  <c r="B366" i="18"/>
  <c r="AA376" i="13"/>
  <c r="AD376" i="13"/>
  <c r="Y376" i="13"/>
  <c r="AB376" i="13"/>
  <c r="Z376" i="13"/>
  <c r="AC376" i="13"/>
  <c r="S366" i="18"/>
  <c r="T366" i="18"/>
  <c r="AE365" i="18"/>
  <c r="E366" i="18"/>
  <c r="F366" i="18"/>
  <c r="J366" i="18"/>
  <c r="N366" i="18"/>
  <c r="C377" i="13"/>
  <c r="H377" i="13"/>
  <c r="B377" i="13"/>
  <c r="G377" i="13"/>
  <c r="I377" i="13"/>
  <c r="D377" i="13"/>
  <c r="L366" i="18"/>
  <c r="K366" i="18"/>
  <c r="O366" i="18"/>
  <c r="J377" i="13"/>
  <c r="L377" i="13"/>
  <c r="AE376" i="13"/>
  <c r="S377" i="13"/>
  <c r="T377" i="13"/>
  <c r="E377" i="13"/>
  <c r="F377" i="13"/>
  <c r="N377" i="13"/>
  <c r="P377" i="13"/>
  <c r="M366" i="18"/>
  <c r="P366" i="18"/>
  <c r="M377" i="13"/>
  <c r="O377" i="13"/>
  <c r="K377" i="13"/>
  <c r="W366" i="18"/>
  <c r="V366" i="18"/>
  <c r="U366" i="18"/>
  <c r="Q366" i="18"/>
  <c r="R366" i="18"/>
  <c r="X366" i="18"/>
  <c r="X377" i="13"/>
  <c r="Q377" i="13"/>
  <c r="R377" i="13"/>
  <c r="U377" i="13"/>
  <c r="V377" i="13"/>
  <c r="W377" i="13"/>
  <c r="AA366" i="18"/>
  <c r="AD366" i="18"/>
  <c r="Y366" i="18"/>
  <c r="AB366" i="18"/>
  <c r="Z366" i="18"/>
  <c r="AC366" i="18"/>
  <c r="Y377" i="13"/>
  <c r="AB377" i="13"/>
  <c r="AA377" i="13"/>
  <c r="AD377" i="13"/>
  <c r="Z377" i="13"/>
  <c r="AC377" i="13"/>
  <c r="I367" i="18"/>
  <c r="D367" i="18"/>
  <c r="G367" i="18"/>
  <c r="B367" i="18"/>
  <c r="C367" i="18"/>
  <c r="H367" i="18"/>
  <c r="H378" i="13"/>
  <c r="C378" i="13"/>
  <c r="I378" i="13"/>
  <c r="D378" i="13"/>
  <c r="G378" i="13"/>
  <c r="B378" i="13"/>
  <c r="E367" i="18"/>
  <c r="J367" i="18"/>
  <c r="L367" i="18"/>
  <c r="T367" i="18"/>
  <c r="S367" i="18"/>
  <c r="AE366" i="18"/>
  <c r="F367" i="18"/>
  <c r="S378" i="13"/>
  <c r="T378" i="13"/>
  <c r="AE377" i="13"/>
  <c r="E378" i="13"/>
  <c r="F378" i="13"/>
  <c r="J378" i="13"/>
  <c r="L378" i="13"/>
  <c r="N367" i="18"/>
  <c r="P367" i="18"/>
  <c r="N378" i="13"/>
  <c r="P378" i="13"/>
  <c r="M367" i="18"/>
  <c r="O367" i="18"/>
  <c r="K367" i="18"/>
  <c r="K378" i="13"/>
  <c r="O378" i="13"/>
  <c r="M378" i="13"/>
  <c r="U367" i="18"/>
  <c r="W367" i="18"/>
  <c r="V367" i="18"/>
  <c r="Q367" i="18"/>
  <c r="R367" i="18"/>
  <c r="X367" i="18"/>
  <c r="Q378" i="13"/>
  <c r="R378" i="13"/>
  <c r="X378" i="13"/>
  <c r="W378" i="13"/>
  <c r="V378" i="13"/>
  <c r="U378" i="13"/>
  <c r="Z367" i="18"/>
  <c r="AC367" i="18"/>
  <c r="Y367" i="18"/>
  <c r="AB367" i="18"/>
  <c r="AA367" i="18"/>
  <c r="AD367" i="18"/>
  <c r="AA378" i="13"/>
  <c r="AD378" i="13"/>
  <c r="Y378" i="13"/>
  <c r="AB378" i="13"/>
  <c r="Z378" i="13"/>
  <c r="AC378" i="13"/>
  <c r="D368" i="18"/>
  <c r="I368" i="18"/>
  <c r="H368" i="18"/>
  <c r="C368" i="18"/>
  <c r="G368" i="18"/>
  <c r="B368" i="18"/>
  <c r="H379" i="13"/>
  <c r="C379" i="13"/>
  <c r="G379" i="13"/>
  <c r="B379" i="13"/>
  <c r="I379" i="13"/>
  <c r="D379" i="13"/>
  <c r="F368" i="18"/>
  <c r="J368" i="18"/>
  <c r="N368" i="18"/>
  <c r="E368" i="18"/>
  <c r="S368" i="18"/>
  <c r="T368" i="18"/>
  <c r="AE367" i="18"/>
  <c r="E379" i="13"/>
  <c r="J379" i="13"/>
  <c r="L379" i="13"/>
  <c r="T379" i="13"/>
  <c r="S379" i="13"/>
  <c r="AE378" i="13"/>
  <c r="F379" i="13"/>
  <c r="L368" i="18"/>
  <c r="M368" i="18"/>
  <c r="N379" i="13"/>
  <c r="P379" i="13"/>
  <c r="K368" i="18"/>
  <c r="O368" i="18"/>
  <c r="M379" i="13"/>
  <c r="O379" i="13"/>
  <c r="K379" i="13"/>
  <c r="P368" i="18"/>
  <c r="V368" i="18"/>
  <c r="Q368" i="18"/>
  <c r="R368" i="18"/>
  <c r="X368" i="18"/>
  <c r="Q379" i="13"/>
  <c r="R379" i="13"/>
  <c r="X379" i="13"/>
  <c r="V379" i="13"/>
  <c r="U379" i="13"/>
  <c r="W379" i="13"/>
  <c r="U368" i="18"/>
  <c r="W368" i="18"/>
  <c r="Y368" i="18"/>
  <c r="AB368" i="18"/>
  <c r="Z368" i="18"/>
  <c r="AC368" i="18"/>
  <c r="AA368" i="18"/>
  <c r="Z379" i="13"/>
  <c r="AC379" i="13"/>
  <c r="Y379" i="13"/>
  <c r="AB379" i="13"/>
  <c r="AA379" i="13"/>
  <c r="AD379" i="13"/>
  <c r="AD368" i="18"/>
  <c r="D369" i="18"/>
  <c r="B369" i="18"/>
  <c r="G369" i="18"/>
  <c r="I369" i="18"/>
  <c r="C369" i="18"/>
  <c r="H369" i="18"/>
  <c r="D380" i="13"/>
  <c r="I380" i="13"/>
  <c r="B380" i="13"/>
  <c r="G380" i="13"/>
  <c r="H380" i="13"/>
  <c r="C380" i="13"/>
  <c r="S369" i="18"/>
  <c r="T369" i="18"/>
  <c r="AE368" i="18"/>
  <c r="J369" i="18"/>
  <c r="N369" i="18"/>
  <c r="F369" i="18"/>
  <c r="E369" i="18"/>
  <c r="J380" i="13"/>
  <c r="L380" i="13"/>
  <c r="E380" i="13"/>
  <c r="F380" i="13"/>
  <c r="T380" i="13"/>
  <c r="S380" i="13"/>
  <c r="AE379" i="13"/>
  <c r="N380" i="13"/>
  <c r="L369" i="18"/>
  <c r="K369" i="18"/>
  <c r="O369" i="18"/>
  <c r="M380" i="13"/>
  <c r="P380" i="13"/>
  <c r="K380" i="13"/>
  <c r="O380" i="13"/>
  <c r="M369" i="18"/>
  <c r="P369" i="18"/>
  <c r="U380" i="13"/>
  <c r="W380" i="13"/>
  <c r="V380" i="13"/>
  <c r="Q380" i="13"/>
  <c r="R380" i="13"/>
  <c r="X380" i="13"/>
  <c r="U369" i="18"/>
  <c r="W369" i="18"/>
  <c r="V369" i="18"/>
  <c r="Q369" i="18"/>
  <c r="R369" i="18"/>
  <c r="X369" i="18"/>
  <c r="Z380" i="13"/>
  <c r="AC380" i="13"/>
  <c r="AA380" i="13"/>
  <c r="AD380" i="13"/>
  <c r="Y380" i="13"/>
  <c r="AB380" i="13"/>
  <c r="AA369" i="18"/>
  <c r="AD369" i="18"/>
  <c r="Y369" i="18"/>
  <c r="AB369" i="18"/>
  <c r="Z369" i="18"/>
  <c r="AC369" i="18"/>
  <c r="B381" i="13"/>
  <c r="G381" i="13"/>
  <c r="I381" i="13"/>
  <c r="D381" i="13"/>
  <c r="H381" i="13"/>
  <c r="C381" i="13"/>
  <c r="B370" i="18"/>
  <c r="G370" i="18"/>
  <c r="H370" i="18"/>
  <c r="C370" i="18"/>
  <c r="I370" i="18"/>
  <c r="D370" i="18"/>
  <c r="T381" i="13"/>
  <c r="S381" i="13"/>
  <c r="AE380" i="13"/>
  <c r="F381" i="13"/>
  <c r="J381" i="13"/>
  <c r="N381" i="13"/>
  <c r="E381" i="13"/>
  <c r="F370" i="18"/>
  <c r="T370" i="18"/>
  <c r="S370" i="18"/>
  <c r="AE369" i="18"/>
  <c r="J370" i="18"/>
  <c r="N370" i="18"/>
  <c r="E370" i="18"/>
  <c r="L381" i="13"/>
  <c r="K381" i="13"/>
  <c r="O381" i="13"/>
  <c r="L370" i="18"/>
  <c r="M370" i="18"/>
  <c r="O370" i="18"/>
  <c r="K370" i="18"/>
  <c r="M381" i="13"/>
  <c r="P381" i="13"/>
  <c r="X370" i="18"/>
  <c r="Q370" i="18"/>
  <c r="R370" i="18"/>
  <c r="P370" i="18"/>
  <c r="U381" i="13"/>
  <c r="V381" i="13"/>
  <c r="W381" i="13"/>
  <c r="Q381" i="13"/>
  <c r="R381" i="13"/>
  <c r="X381" i="13"/>
  <c r="AA370" i="18"/>
  <c r="Z370" i="18"/>
  <c r="Y370" i="18"/>
  <c r="V370" i="18"/>
  <c r="W370" i="18"/>
  <c r="U370" i="18"/>
  <c r="Y381" i="13"/>
  <c r="AB381" i="13"/>
  <c r="AA381" i="13"/>
  <c r="AD381" i="13"/>
  <c r="Z381" i="13"/>
  <c r="AC381" i="13"/>
  <c r="AD370" i="18"/>
  <c r="I371" i="18"/>
  <c r="AB370" i="18"/>
  <c r="G371" i="18"/>
  <c r="AC370" i="18"/>
  <c r="D371" i="18"/>
  <c r="H382" i="13"/>
  <c r="C382" i="13"/>
  <c r="I382" i="13"/>
  <c r="D382" i="13"/>
  <c r="B382" i="13"/>
  <c r="G382" i="13"/>
  <c r="B371" i="18"/>
  <c r="T371" i="18"/>
  <c r="S371" i="18"/>
  <c r="AE370" i="18"/>
  <c r="C371" i="18"/>
  <c r="H371" i="18"/>
  <c r="S382" i="13"/>
  <c r="T382" i="13"/>
  <c r="AE381" i="13"/>
  <c r="F382" i="13"/>
  <c r="J382" i="13"/>
  <c r="N382" i="13"/>
  <c r="E382" i="13"/>
  <c r="F371" i="18"/>
  <c r="J371" i="18"/>
  <c r="N371" i="18"/>
  <c r="E371" i="18"/>
  <c r="L382" i="13"/>
  <c r="O382" i="13"/>
  <c r="K382" i="13"/>
  <c r="K371" i="18"/>
  <c r="O371" i="18"/>
  <c r="L371" i="18"/>
  <c r="P382" i="13"/>
  <c r="M382" i="13"/>
  <c r="M371" i="18"/>
  <c r="P371" i="18"/>
  <c r="Q382" i="13"/>
  <c r="R382" i="13"/>
  <c r="X382" i="13"/>
  <c r="W382" i="13"/>
  <c r="V382" i="13"/>
  <c r="U382" i="13"/>
  <c r="V371" i="18"/>
  <c r="W371" i="18"/>
  <c r="U371" i="18"/>
  <c r="X371" i="18"/>
  <c r="Q371" i="18"/>
  <c r="R371" i="18"/>
  <c r="AA382" i="13"/>
  <c r="AD382" i="13"/>
  <c r="Y382" i="13"/>
  <c r="AB382" i="13"/>
  <c r="Z382" i="13"/>
  <c r="AC382" i="13"/>
  <c r="Y371" i="18"/>
  <c r="AB371" i="18"/>
  <c r="AA371" i="18"/>
  <c r="AD371" i="18"/>
  <c r="Z371" i="18"/>
  <c r="AC371" i="18"/>
  <c r="I383" i="13"/>
  <c r="D383" i="13"/>
  <c r="H383" i="13"/>
  <c r="C383" i="13"/>
  <c r="G383" i="13"/>
  <c r="B383" i="13"/>
  <c r="I372" i="18"/>
  <c r="D372" i="18"/>
  <c r="H372" i="18"/>
  <c r="C372" i="18"/>
  <c r="B372" i="18"/>
  <c r="G372" i="18"/>
  <c r="J383" i="13"/>
  <c r="L383" i="13"/>
  <c r="F383" i="13"/>
  <c r="E383" i="13"/>
  <c r="AE382" i="13"/>
  <c r="T383" i="13"/>
  <c r="S383" i="13"/>
  <c r="N383" i="13"/>
  <c r="F372" i="18"/>
  <c r="J372" i="18"/>
  <c r="N372" i="18"/>
  <c r="S372" i="18"/>
  <c r="T372" i="18"/>
  <c r="AE371" i="18"/>
  <c r="E372" i="18"/>
  <c r="M383" i="13"/>
  <c r="P383" i="13"/>
  <c r="K383" i="13"/>
  <c r="O383" i="13"/>
  <c r="L372" i="18"/>
  <c r="O372" i="18"/>
  <c r="K372" i="18"/>
  <c r="U383" i="13"/>
  <c r="W383" i="13"/>
  <c r="V383" i="13"/>
  <c r="Q383" i="13"/>
  <c r="R383" i="13"/>
  <c r="X383" i="13"/>
  <c r="P372" i="18"/>
  <c r="M372" i="18"/>
  <c r="AA383" i="13"/>
  <c r="AD383" i="13"/>
  <c r="Y383" i="13"/>
  <c r="AB383" i="13"/>
  <c r="Z383" i="13"/>
  <c r="AC383" i="13"/>
  <c r="V372" i="18"/>
  <c r="U372" i="18"/>
  <c r="W372" i="18"/>
  <c r="Q372" i="18"/>
  <c r="R372" i="18"/>
  <c r="X372" i="18"/>
  <c r="H384" i="13"/>
  <c r="C384" i="13"/>
  <c r="B384" i="13"/>
  <c r="G384" i="13"/>
  <c r="D384" i="13"/>
  <c r="I384" i="13"/>
  <c r="AA372" i="18"/>
  <c r="AD372" i="18"/>
  <c r="Z372" i="18"/>
  <c r="AC372" i="18"/>
  <c r="Y372" i="18"/>
  <c r="AB372" i="18"/>
  <c r="E384" i="13"/>
  <c r="J384" i="13"/>
  <c r="L384" i="13"/>
  <c r="F384" i="13"/>
  <c r="T384" i="13"/>
  <c r="S384" i="13"/>
  <c r="AE383" i="13"/>
  <c r="N384" i="13"/>
  <c r="P384" i="13"/>
  <c r="G373" i="18"/>
  <c r="B373" i="18"/>
  <c r="C373" i="18"/>
  <c r="H373" i="18"/>
  <c r="D373" i="18"/>
  <c r="I373" i="18"/>
  <c r="M384" i="13"/>
  <c r="K384" i="13"/>
  <c r="O384" i="13"/>
  <c r="F373" i="18"/>
  <c r="E373" i="18"/>
  <c r="T373" i="18"/>
  <c r="S373" i="18"/>
  <c r="AE372" i="18"/>
  <c r="J373" i="18"/>
  <c r="N373" i="18"/>
  <c r="Q384" i="13"/>
  <c r="R384" i="13"/>
  <c r="X384" i="13"/>
  <c r="U384" i="13"/>
  <c r="W384" i="13"/>
  <c r="V384" i="13"/>
  <c r="L373" i="18"/>
  <c r="O373" i="18"/>
  <c r="K373" i="18"/>
  <c r="AA384" i="13"/>
  <c r="AD384" i="13"/>
  <c r="Y384" i="13"/>
  <c r="AB384" i="13"/>
  <c r="Z384" i="13"/>
  <c r="AC384" i="13"/>
  <c r="M373" i="18"/>
  <c r="P373" i="18"/>
  <c r="H385" i="13"/>
  <c r="C385" i="13"/>
  <c r="B385" i="13"/>
  <c r="G385" i="13"/>
  <c r="I385" i="13"/>
  <c r="D385" i="13"/>
  <c r="W373" i="18"/>
  <c r="U373" i="18"/>
  <c r="V373" i="18"/>
  <c r="X373" i="18"/>
  <c r="Q373" i="18"/>
  <c r="R373" i="18"/>
  <c r="J385" i="13"/>
  <c r="N385" i="13"/>
  <c r="AE384" i="13"/>
  <c r="S385" i="13"/>
  <c r="T385" i="13"/>
  <c r="E385" i="13"/>
  <c r="F385" i="13"/>
  <c r="Z373" i="18"/>
  <c r="AC373" i="18"/>
  <c r="Y373" i="18"/>
  <c r="AB373" i="18"/>
  <c r="AA373" i="18"/>
  <c r="AD373" i="18"/>
  <c r="L385" i="13"/>
  <c r="M385" i="13"/>
  <c r="K385" i="13"/>
  <c r="O385" i="13"/>
  <c r="H374" i="18"/>
  <c r="C374" i="18"/>
  <c r="G374" i="18"/>
  <c r="B374" i="18"/>
  <c r="D374" i="18"/>
  <c r="I374" i="18"/>
  <c r="X385" i="13"/>
  <c r="Q385" i="13"/>
  <c r="R385" i="13"/>
  <c r="P385" i="13"/>
  <c r="E374" i="18"/>
  <c r="F374" i="18"/>
  <c r="T374" i="18"/>
  <c r="S374" i="18"/>
  <c r="AE373" i="18"/>
  <c r="J374" i="18"/>
  <c r="N374" i="18"/>
  <c r="V385" i="13"/>
  <c r="U385" i="13"/>
  <c r="W385" i="13"/>
  <c r="Y385" i="13"/>
  <c r="AA385" i="13"/>
  <c r="Z385" i="13"/>
  <c r="L374" i="18"/>
  <c r="P374" i="18"/>
  <c r="AC385" i="13"/>
  <c r="H386" i="13"/>
  <c r="O374" i="18"/>
  <c r="K374" i="18"/>
  <c r="AB385" i="13"/>
  <c r="G386" i="13"/>
  <c r="AD385" i="13"/>
  <c r="I386" i="13"/>
  <c r="C386" i="13"/>
  <c r="M374" i="18"/>
  <c r="X374" i="18"/>
  <c r="W374" i="18"/>
  <c r="V374" i="18"/>
  <c r="U374" i="18"/>
  <c r="D386" i="13"/>
  <c r="T386" i="13"/>
  <c r="B386" i="13"/>
  <c r="F386" i="13"/>
  <c r="J386" i="13"/>
  <c r="L386" i="13"/>
  <c r="Q374" i="18"/>
  <c r="R374" i="18"/>
  <c r="Y374" i="18"/>
  <c r="AB374" i="18"/>
  <c r="AE385" i="13"/>
  <c r="S386" i="13"/>
  <c r="N386" i="13"/>
  <c r="P386" i="13"/>
  <c r="E386" i="13"/>
  <c r="M386" i="13"/>
  <c r="K386" i="13"/>
  <c r="O386" i="13"/>
  <c r="AA374" i="18"/>
  <c r="AD374" i="18"/>
  <c r="I375" i="18"/>
  <c r="Z374" i="18"/>
  <c r="AC374" i="18"/>
  <c r="H375" i="18"/>
  <c r="B375" i="18"/>
  <c r="G375" i="18"/>
  <c r="Q386" i="13"/>
  <c r="R386" i="13"/>
  <c r="X386" i="13"/>
  <c r="W386" i="13"/>
  <c r="V386" i="13"/>
  <c r="U386" i="13"/>
  <c r="D375" i="18"/>
  <c r="T375" i="18"/>
  <c r="C375" i="18"/>
  <c r="F375" i="18"/>
  <c r="J375" i="18"/>
  <c r="AA386" i="13"/>
  <c r="AD386" i="13"/>
  <c r="Y386" i="13"/>
  <c r="AB386" i="13"/>
  <c r="Z386" i="13"/>
  <c r="AC386" i="13"/>
  <c r="AE374" i="18"/>
  <c r="S375" i="18"/>
  <c r="E375" i="18"/>
  <c r="N375" i="18"/>
  <c r="K375" i="18"/>
  <c r="O375" i="18"/>
  <c r="L375" i="18"/>
  <c r="G387" i="13"/>
  <c r="B387" i="13"/>
  <c r="C387" i="13"/>
  <c r="H387" i="13"/>
  <c r="I387" i="13"/>
  <c r="D387" i="13"/>
  <c r="P375" i="18"/>
  <c r="M375" i="18"/>
  <c r="F387" i="13"/>
  <c r="E387" i="13"/>
  <c r="J387" i="13"/>
  <c r="N387" i="13"/>
  <c r="AE386" i="13"/>
  <c r="S387" i="13"/>
  <c r="T387" i="13"/>
  <c r="X375" i="18"/>
  <c r="Q375" i="18"/>
  <c r="R375" i="18"/>
  <c r="V375" i="18"/>
  <c r="W375" i="18"/>
  <c r="U375" i="18"/>
  <c r="L387" i="13"/>
  <c r="K387" i="13"/>
  <c r="O387" i="13"/>
  <c r="Z375" i="18"/>
  <c r="AC375" i="18"/>
  <c r="AA375" i="18"/>
  <c r="AD375" i="18"/>
  <c r="Y375" i="18"/>
  <c r="AB375" i="18"/>
  <c r="P387" i="13"/>
  <c r="M387" i="13"/>
  <c r="D376" i="18"/>
  <c r="I376" i="18"/>
  <c r="G376" i="18"/>
  <c r="B376" i="18"/>
  <c r="C376" i="18"/>
  <c r="H376" i="18"/>
  <c r="X387" i="13"/>
  <c r="Q387" i="13"/>
  <c r="R387" i="13"/>
  <c r="W387" i="13"/>
  <c r="U387" i="13"/>
  <c r="V387" i="13"/>
  <c r="E376" i="18"/>
  <c r="J376" i="18"/>
  <c r="N376" i="18"/>
  <c r="F376" i="18"/>
  <c r="S376" i="18"/>
  <c r="T376" i="18"/>
  <c r="AE375" i="18"/>
  <c r="AA387" i="13"/>
  <c r="AD387" i="13"/>
  <c r="Y387" i="13"/>
  <c r="AB387" i="13"/>
  <c r="Z387" i="13"/>
  <c r="AC387" i="13"/>
  <c r="L376" i="18"/>
  <c r="K376" i="18"/>
  <c r="O376" i="18"/>
  <c r="B388" i="13"/>
  <c r="G388" i="13"/>
  <c r="H388" i="13"/>
  <c r="C388" i="13"/>
  <c r="I388" i="13"/>
  <c r="D388" i="13"/>
  <c r="M376" i="18"/>
  <c r="P376" i="18"/>
  <c r="F388" i="13"/>
  <c r="T388" i="13"/>
  <c r="S388" i="13"/>
  <c r="AE387" i="13"/>
  <c r="J388" i="13"/>
  <c r="N388" i="13"/>
  <c r="E388" i="13"/>
  <c r="V376" i="18"/>
  <c r="W376" i="18"/>
  <c r="U376" i="18"/>
  <c r="Q376" i="18"/>
  <c r="R376" i="18"/>
  <c r="X376" i="18"/>
  <c r="L388" i="13"/>
  <c r="M388" i="13"/>
  <c r="K388" i="13"/>
  <c r="O388" i="13"/>
  <c r="Z376" i="18"/>
  <c r="AC376" i="18"/>
  <c r="Y376" i="18"/>
  <c r="AB376" i="18"/>
  <c r="AA376" i="18"/>
  <c r="AD376" i="18"/>
  <c r="P388" i="13"/>
  <c r="X388" i="13"/>
  <c r="Q388" i="13"/>
  <c r="R388" i="13"/>
  <c r="H377" i="18"/>
  <c r="C377" i="18"/>
  <c r="B377" i="18"/>
  <c r="G377" i="18"/>
  <c r="I377" i="18"/>
  <c r="D377" i="18"/>
  <c r="Z388" i="13"/>
  <c r="AA388" i="13"/>
  <c r="Y388" i="13"/>
  <c r="V388" i="13"/>
  <c r="U388" i="13"/>
  <c r="W388" i="13"/>
  <c r="J377" i="18"/>
  <c r="E377" i="18"/>
  <c r="F377" i="18"/>
  <c r="S377" i="18"/>
  <c r="N377" i="18"/>
  <c r="T377" i="18"/>
  <c r="AE376" i="18"/>
  <c r="AD388" i="13"/>
  <c r="D389" i="13"/>
  <c r="AB388" i="13"/>
  <c r="B389" i="13"/>
  <c r="AC388" i="13"/>
  <c r="L377" i="18"/>
  <c r="K377" i="18"/>
  <c r="O377" i="18"/>
  <c r="I389" i="13"/>
  <c r="G389" i="13"/>
  <c r="T389" i="13"/>
  <c r="S389" i="13"/>
  <c r="AE388" i="13"/>
  <c r="C389" i="13"/>
  <c r="E389" i="13"/>
  <c r="H389" i="13"/>
  <c r="M377" i="18"/>
  <c r="P377" i="18"/>
  <c r="J389" i="13"/>
  <c r="N389" i="13"/>
  <c r="F389" i="13"/>
  <c r="V377" i="18"/>
  <c r="W377" i="18"/>
  <c r="U377" i="18"/>
  <c r="Q377" i="18"/>
  <c r="R377" i="18"/>
  <c r="X377" i="18"/>
  <c r="K389" i="13"/>
  <c r="O389" i="13"/>
  <c r="L389" i="13"/>
  <c r="Y377" i="18"/>
  <c r="AB377" i="18"/>
  <c r="Z377" i="18"/>
  <c r="AC377" i="18"/>
  <c r="AA377" i="18"/>
  <c r="AD377" i="18"/>
  <c r="P389" i="13"/>
  <c r="M389" i="13"/>
  <c r="I378" i="18"/>
  <c r="D378" i="18"/>
  <c r="C378" i="18"/>
  <c r="H378" i="18"/>
  <c r="G378" i="18"/>
  <c r="B378" i="18"/>
  <c r="Q389" i="13"/>
  <c r="R389" i="13"/>
  <c r="X389" i="13"/>
  <c r="U389" i="13"/>
  <c r="W389" i="13"/>
  <c r="V389" i="13"/>
  <c r="E378" i="18"/>
  <c r="F378" i="18"/>
  <c r="T378" i="18"/>
  <c r="S378" i="18"/>
  <c r="AE377" i="18"/>
  <c r="J378" i="18"/>
  <c r="N378" i="18"/>
  <c r="AA389" i="13"/>
  <c r="AD389" i="13"/>
  <c r="Y389" i="13"/>
  <c r="AB389" i="13"/>
  <c r="Z389" i="13"/>
  <c r="AC389" i="13"/>
  <c r="L378" i="18"/>
  <c r="K378" i="18"/>
  <c r="O378" i="18"/>
  <c r="H390" i="13"/>
  <c r="C390" i="13"/>
  <c r="I390" i="13"/>
  <c r="D390" i="13"/>
  <c r="G390" i="13"/>
  <c r="B390" i="13"/>
  <c r="P378" i="18"/>
  <c r="M378" i="18"/>
  <c r="E390" i="13"/>
  <c r="S390" i="13"/>
  <c r="T390" i="13"/>
  <c r="AE389" i="13"/>
  <c r="F390" i="13"/>
  <c r="J390" i="13"/>
  <c r="L390" i="13"/>
  <c r="N390" i="13"/>
  <c r="P390" i="13"/>
  <c r="X378" i="18"/>
  <c r="Q378" i="18"/>
  <c r="R378" i="18"/>
  <c r="U378" i="18"/>
  <c r="W378" i="18"/>
  <c r="V378" i="18"/>
  <c r="K390" i="13"/>
  <c r="O390" i="13"/>
  <c r="M390" i="13"/>
  <c r="Z378" i="18"/>
  <c r="AC378" i="18"/>
  <c r="AA378" i="18"/>
  <c r="AD378" i="18"/>
  <c r="Y378" i="18"/>
  <c r="AB378" i="18"/>
  <c r="V390" i="13"/>
  <c r="W390" i="13"/>
  <c r="U390" i="13"/>
  <c r="Q390" i="13"/>
  <c r="R390" i="13"/>
  <c r="X390" i="13"/>
  <c r="D379" i="18"/>
  <c r="I379" i="18"/>
  <c r="C379" i="18"/>
  <c r="H379" i="18"/>
  <c r="B379" i="18"/>
  <c r="G379" i="18"/>
  <c r="AA390" i="13"/>
  <c r="AD390" i="13"/>
  <c r="Y390" i="13"/>
  <c r="AB390" i="13"/>
  <c r="Z390" i="13"/>
  <c r="AC390" i="13"/>
  <c r="F379" i="18"/>
  <c r="J379" i="18"/>
  <c r="L379" i="18"/>
  <c r="E379" i="18"/>
  <c r="S379" i="18"/>
  <c r="T379" i="18"/>
  <c r="AE378" i="18"/>
  <c r="C391" i="13"/>
  <c r="H391" i="13"/>
  <c r="B391" i="13"/>
  <c r="G391" i="13"/>
  <c r="I391" i="13"/>
  <c r="D391" i="13"/>
  <c r="N379" i="18"/>
  <c r="P379" i="18"/>
  <c r="M379" i="18"/>
  <c r="O379" i="18"/>
  <c r="K379" i="18"/>
  <c r="J391" i="13"/>
  <c r="K391" i="13"/>
  <c r="E391" i="13"/>
  <c r="T391" i="13"/>
  <c r="S391" i="13"/>
  <c r="AE390" i="13"/>
  <c r="F391" i="13"/>
  <c r="N391" i="13"/>
  <c r="V379" i="18"/>
  <c r="U379" i="18"/>
  <c r="W379" i="18"/>
  <c r="Q379" i="18"/>
  <c r="R379" i="18"/>
  <c r="X379" i="18"/>
  <c r="L391" i="13"/>
  <c r="M391" i="13"/>
  <c r="O391" i="13"/>
  <c r="AA379" i="18"/>
  <c r="AD379" i="18"/>
  <c r="Z379" i="18"/>
  <c r="AC379" i="18"/>
  <c r="Y379" i="18"/>
  <c r="AB379" i="18"/>
  <c r="P391" i="13"/>
  <c r="V391" i="13"/>
  <c r="X391" i="13"/>
  <c r="Q391" i="13"/>
  <c r="R391" i="13"/>
  <c r="D380" i="18"/>
  <c r="I380" i="18"/>
  <c r="B380" i="18"/>
  <c r="G380" i="18"/>
  <c r="H380" i="18"/>
  <c r="C380" i="18"/>
  <c r="U391" i="13"/>
  <c r="W391" i="13"/>
  <c r="AA391" i="13"/>
  <c r="Y391" i="13"/>
  <c r="Z391" i="13"/>
  <c r="AC391" i="13"/>
  <c r="AB391" i="13"/>
  <c r="G392" i="13"/>
  <c r="J380" i="18"/>
  <c r="L380" i="18"/>
  <c r="E380" i="18"/>
  <c r="F380" i="18"/>
  <c r="T380" i="18"/>
  <c r="S380" i="18"/>
  <c r="AE379" i="18"/>
  <c r="AD391" i="13"/>
  <c r="I392" i="13"/>
  <c r="H392" i="13"/>
  <c r="C392" i="13"/>
  <c r="N380" i="18"/>
  <c r="P380" i="18"/>
  <c r="B392" i="13"/>
  <c r="F392" i="13"/>
  <c r="O380" i="18"/>
  <c r="K380" i="18"/>
  <c r="M380" i="18"/>
  <c r="D392" i="13"/>
  <c r="T392" i="13"/>
  <c r="J392" i="13"/>
  <c r="E392" i="13"/>
  <c r="V380" i="18"/>
  <c r="U380" i="18"/>
  <c r="W380" i="18"/>
  <c r="Q380" i="18"/>
  <c r="R380" i="18"/>
  <c r="X380" i="18"/>
  <c r="AE391" i="13"/>
  <c r="N392" i="13"/>
  <c r="S392" i="13"/>
  <c r="O392" i="13"/>
  <c r="K392" i="13"/>
  <c r="L392" i="13"/>
  <c r="Z380" i="18"/>
  <c r="AC380" i="18"/>
  <c r="Y380" i="18"/>
  <c r="AB380" i="18"/>
  <c r="AA380" i="18"/>
  <c r="AD380" i="18"/>
  <c r="M392" i="13"/>
  <c r="P392" i="13"/>
  <c r="G381" i="18"/>
  <c r="B381" i="18"/>
  <c r="D381" i="18"/>
  <c r="I381" i="18"/>
  <c r="H381" i="18"/>
  <c r="C381" i="18"/>
  <c r="W392" i="13"/>
  <c r="U392" i="13"/>
  <c r="V392" i="13"/>
  <c r="Q392" i="13"/>
  <c r="R392" i="13"/>
  <c r="X392" i="13"/>
  <c r="S381" i="18"/>
  <c r="T381" i="18"/>
  <c r="AE380" i="18"/>
  <c r="F381" i="18"/>
  <c r="E381" i="18"/>
  <c r="J381" i="18"/>
  <c r="N381" i="18"/>
  <c r="AA392" i="13"/>
  <c r="AD392" i="13"/>
  <c r="Y392" i="13"/>
  <c r="AB392" i="13"/>
  <c r="Z392" i="13"/>
  <c r="AC392" i="13"/>
  <c r="L381" i="18"/>
  <c r="M381" i="18"/>
  <c r="O381" i="18"/>
  <c r="K381" i="18"/>
  <c r="G393" i="13"/>
  <c r="B393" i="13"/>
  <c r="H393" i="13"/>
  <c r="C393" i="13"/>
  <c r="D393" i="13"/>
  <c r="I393" i="13"/>
  <c r="P381" i="18"/>
  <c r="V381" i="18"/>
  <c r="X381" i="18"/>
  <c r="Q381" i="18"/>
  <c r="R381" i="18"/>
  <c r="F393" i="13"/>
  <c r="E393" i="13"/>
  <c r="T393" i="13"/>
  <c r="S393" i="13"/>
  <c r="AE392" i="13"/>
  <c r="J393" i="13"/>
  <c r="L393" i="13"/>
  <c r="W381" i="18"/>
  <c r="U381" i="18"/>
  <c r="N393" i="13"/>
  <c r="P393" i="13"/>
  <c r="Z381" i="18"/>
  <c r="AC381" i="18"/>
  <c r="Y381" i="18"/>
  <c r="AA381" i="18"/>
  <c r="AD381" i="18"/>
  <c r="M393" i="13"/>
  <c r="O393" i="13"/>
  <c r="K393" i="13"/>
  <c r="AB381" i="18"/>
  <c r="G382" i="18"/>
  <c r="C382" i="18"/>
  <c r="H382" i="18"/>
  <c r="I382" i="18"/>
  <c r="D382" i="18"/>
  <c r="Q393" i="13"/>
  <c r="R393" i="13"/>
  <c r="X393" i="13"/>
  <c r="W393" i="13"/>
  <c r="U393" i="13"/>
  <c r="V393" i="13"/>
  <c r="B382" i="18"/>
  <c r="F382" i="18"/>
  <c r="T382" i="18"/>
  <c r="S382" i="18"/>
  <c r="AE381" i="18"/>
  <c r="J382" i="18"/>
  <c r="L382" i="18"/>
  <c r="AA393" i="13"/>
  <c r="AD393" i="13"/>
  <c r="Y393" i="13"/>
  <c r="AB393" i="13"/>
  <c r="Z393" i="13"/>
  <c r="AC393" i="13"/>
  <c r="E382" i="18"/>
  <c r="N382" i="18"/>
  <c r="P382" i="18"/>
  <c r="M382" i="18"/>
  <c r="O382" i="18"/>
  <c r="K382" i="18"/>
  <c r="C394" i="13"/>
  <c r="H394" i="13"/>
  <c r="G394" i="13"/>
  <c r="B394" i="13"/>
  <c r="I394" i="13"/>
  <c r="D394" i="13"/>
  <c r="U382" i="18"/>
  <c r="W382" i="18"/>
  <c r="V382" i="18"/>
  <c r="X382" i="18"/>
  <c r="Q382" i="18"/>
  <c r="R382" i="18"/>
  <c r="E394" i="13"/>
  <c r="J394" i="13"/>
  <c r="N394" i="13"/>
  <c r="T394" i="13"/>
  <c r="S394" i="13"/>
  <c r="AE393" i="13"/>
  <c r="F394" i="13"/>
  <c r="L394" i="13"/>
  <c r="Y382" i="18"/>
  <c r="AB382" i="18"/>
  <c r="AA382" i="18"/>
  <c r="AD382" i="18"/>
  <c r="Z382" i="18"/>
  <c r="AC382" i="18"/>
  <c r="P394" i="13"/>
  <c r="M394" i="13"/>
  <c r="K394" i="13"/>
  <c r="O394" i="13"/>
  <c r="I383" i="18"/>
  <c r="D383" i="18"/>
  <c r="H383" i="18"/>
  <c r="C383" i="18"/>
  <c r="G383" i="18"/>
  <c r="B383" i="18"/>
  <c r="Q394" i="13"/>
  <c r="R394" i="13"/>
  <c r="X394" i="13"/>
  <c r="V394" i="13"/>
  <c r="W394" i="13"/>
  <c r="U394" i="13"/>
  <c r="F383" i="18"/>
  <c r="E383" i="18"/>
  <c r="T383" i="18"/>
  <c r="S383" i="18"/>
  <c r="AE382" i="18"/>
  <c r="J383" i="18"/>
  <c r="N383" i="18"/>
  <c r="AA394" i="13"/>
  <c r="AD394" i="13"/>
  <c r="Z394" i="13"/>
  <c r="AC394" i="13"/>
  <c r="Y394" i="13"/>
  <c r="AB394" i="13"/>
  <c r="L383" i="18"/>
  <c r="K383" i="18"/>
  <c r="O383" i="18"/>
  <c r="D395" i="13"/>
  <c r="I395" i="13"/>
  <c r="G395" i="13"/>
  <c r="B395" i="13"/>
  <c r="H395" i="13"/>
  <c r="C395" i="13"/>
  <c r="M383" i="18"/>
  <c r="P383" i="18"/>
  <c r="E395" i="13"/>
  <c r="J395" i="13"/>
  <c r="N395" i="13"/>
  <c r="F395" i="13"/>
  <c r="T395" i="13"/>
  <c r="S395" i="13"/>
  <c r="AE394" i="13"/>
  <c r="V383" i="18"/>
  <c r="W383" i="18"/>
  <c r="U383" i="18"/>
  <c r="Q383" i="18"/>
  <c r="R383" i="18"/>
  <c r="X383" i="18"/>
  <c r="L395" i="13"/>
  <c r="O395" i="13"/>
  <c r="K395" i="13"/>
  <c r="Z383" i="18"/>
  <c r="AC383" i="18"/>
  <c r="Y383" i="18"/>
  <c r="AB383" i="18"/>
  <c r="AA383" i="18"/>
  <c r="AD383" i="18"/>
  <c r="M395" i="13"/>
  <c r="P395" i="13"/>
  <c r="D384" i="18"/>
  <c r="I384" i="18"/>
  <c r="B384" i="18"/>
  <c r="G384" i="18"/>
  <c r="C384" i="18"/>
  <c r="H384" i="18"/>
  <c r="V395" i="13"/>
  <c r="U395" i="13"/>
  <c r="W395" i="13"/>
  <c r="Q395" i="13"/>
  <c r="R395" i="13"/>
  <c r="X395" i="13"/>
  <c r="J384" i="18"/>
  <c r="E384" i="18"/>
  <c r="F384" i="18"/>
  <c r="T384" i="18"/>
  <c r="N384" i="18"/>
  <c r="S384" i="18"/>
  <c r="AE383" i="18"/>
  <c r="AA395" i="13"/>
  <c r="AD395" i="13"/>
  <c r="Z395" i="13"/>
  <c r="AC395" i="13"/>
  <c r="Y395" i="13"/>
  <c r="AB395" i="13"/>
  <c r="L384" i="18"/>
  <c r="O384" i="18"/>
  <c r="K384" i="18"/>
  <c r="B396" i="13"/>
  <c r="G396" i="13"/>
  <c r="I396" i="13"/>
  <c r="D396" i="13"/>
  <c r="C396" i="13"/>
  <c r="H396" i="13"/>
  <c r="P384" i="18"/>
  <c r="M384" i="18"/>
  <c r="F396" i="13"/>
  <c r="S396" i="13"/>
  <c r="T396" i="13"/>
  <c r="AE395" i="13"/>
  <c r="J396" i="13"/>
  <c r="N396" i="13"/>
  <c r="E396" i="13"/>
  <c r="Q384" i="18"/>
  <c r="R384" i="18"/>
  <c r="X384" i="18"/>
  <c r="W384" i="18"/>
  <c r="V384" i="18"/>
  <c r="U384" i="18"/>
  <c r="L396" i="13"/>
  <c r="K396" i="13"/>
  <c r="O396" i="13"/>
  <c r="AA384" i="18"/>
  <c r="AD384" i="18"/>
  <c r="Z384" i="18"/>
  <c r="AC384" i="18"/>
  <c r="Y384" i="18"/>
  <c r="AB384" i="18"/>
  <c r="M396" i="13"/>
  <c r="P396" i="13"/>
  <c r="G385" i="18"/>
  <c r="B385" i="18"/>
  <c r="H385" i="18"/>
  <c r="C385" i="18"/>
  <c r="I385" i="18"/>
  <c r="D385" i="18"/>
  <c r="U396" i="13"/>
  <c r="W396" i="13"/>
  <c r="V396" i="13"/>
  <c r="X396" i="13"/>
  <c r="Q396" i="13"/>
  <c r="R396" i="13"/>
  <c r="T385" i="18"/>
  <c r="S385" i="18"/>
  <c r="AE384" i="18"/>
  <c r="F385" i="18"/>
  <c r="E385" i="18"/>
  <c r="J385" i="18"/>
  <c r="N385" i="18"/>
  <c r="Y396" i="13"/>
  <c r="AB396" i="13"/>
  <c r="Z396" i="13"/>
  <c r="AC396" i="13"/>
  <c r="AA396" i="13"/>
  <c r="AD396" i="13"/>
  <c r="L385" i="18"/>
  <c r="K385" i="18"/>
  <c r="O385" i="18"/>
  <c r="D397" i="13"/>
  <c r="I397" i="13"/>
  <c r="C397" i="13"/>
  <c r="H397" i="13"/>
  <c r="G397" i="13"/>
  <c r="B397" i="13"/>
  <c r="M385" i="18"/>
  <c r="P385" i="18"/>
  <c r="F397" i="13"/>
  <c r="E397" i="13"/>
  <c r="J397" i="13"/>
  <c r="N397" i="13"/>
  <c r="T397" i="13"/>
  <c r="S397" i="13"/>
  <c r="AE396" i="13"/>
  <c r="V385" i="18"/>
  <c r="W385" i="18"/>
  <c r="U385" i="18"/>
  <c r="Q385" i="18"/>
  <c r="R385" i="18"/>
  <c r="X385" i="18"/>
  <c r="L397" i="13"/>
  <c r="O397" i="13"/>
  <c r="K397" i="13"/>
  <c r="Z385" i="18"/>
  <c r="AC385" i="18"/>
  <c r="Y385" i="18"/>
  <c r="AB385" i="18"/>
  <c r="AA385" i="18"/>
  <c r="AD385" i="18"/>
  <c r="M397" i="13"/>
  <c r="P397" i="13"/>
  <c r="G386" i="18"/>
  <c r="B386" i="18"/>
  <c r="D386" i="18"/>
  <c r="I386" i="18"/>
  <c r="C386" i="18"/>
  <c r="H386" i="18"/>
  <c r="W397" i="13"/>
  <c r="U397" i="13"/>
  <c r="V397" i="13"/>
  <c r="Q397" i="13"/>
  <c r="R397" i="13"/>
  <c r="X397" i="13"/>
  <c r="E386" i="18"/>
  <c r="S386" i="18"/>
  <c r="T386" i="18"/>
  <c r="AE385" i="18"/>
  <c r="F386" i="18"/>
  <c r="J386" i="18"/>
  <c r="N386" i="18"/>
  <c r="AA397" i="13"/>
  <c r="AD397" i="13"/>
  <c r="Y397" i="13"/>
  <c r="AB397" i="13"/>
  <c r="Z397" i="13"/>
  <c r="AC397" i="13"/>
  <c r="L386" i="18"/>
  <c r="O386" i="18"/>
  <c r="K386" i="18"/>
  <c r="H398" i="13"/>
  <c r="C398" i="13"/>
  <c r="B398" i="13"/>
  <c r="G398" i="13"/>
  <c r="I398" i="13"/>
  <c r="D398" i="13"/>
  <c r="M386" i="18"/>
  <c r="P386" i="18"/>
  <c r="J398" i="13"/>
  <c r="L398" i="13"/>
  <c r="E398" i="13"/>
  <c r="T398" i="13"/>
  <c r="S398" i="13"/>
  <c r="AE397" i="13"/>
  <c r="F398" i="13"/>
  <c r="N398" i="13"/>
  <c r="P398" i="13"/>
  <c r="U386" i="18"/>
  <c r="W386" i="18"/>
  <c r="V386" i="18"/>
  <c r="Q386" i="18"/>
  <c r="R386" i="18"/>
  <c r="X386" i="18"/>
  <c r="M398" i="13"/>
  <c r="K398" i="13"/>
  <c r="O398" i="13"/>
  <c r="AA386" i="18"/>
  <c r="AD386" i="18"/>
  <c r="Z386" i="18"/>
  <c r="AC386" i="18"/>
  <c r="Y386" i="18"/>
  <c r="AB386" i="18"/>
  <c r="U398" i="13"/>
  <c r="V398" i="13"/>
  <c r="W398" i="13"/>
  <c r="Q398" i="13"/>
  <c r="R398" i="13"/>
  <c r="X398" i="13"/>
  <c r="I387" i="18"/>
  <c r="D387" i="18"/>
  <c r="B387" i="18"/>
  <c r="G387" i="18"/>
  <c r="H387" i="18"/>
  <c r="C387" i="18"/>
  <c r="Y398" i="13"/>
  <c r="AB398" i="13"/>
  <c r="Z398" i="13"/>
  <c r="AC398" i="13"/>
  <c r="AA398" i="13"/>
  <c r="AD398" i="13"/>
  <c r="J387" i="18"/>
  <c r="N387" i="18"/>
  <c r="E387" i="18"/>
  <c r="F387" i="18"/>
  <c r="T387" i="18"/>
  <c r="S387" i="18"/>
  <c r="AE386" i="18"/>
  <c r="D399" i="13"/>
  <c r="I399" i="13"/>
  <c r="B399" i="13"/>
  <c r="G399" i="13"/>
  <c r="H399" i="13"/>
  <c r="C399" i="13"/>
  <c r="L387" i="18"/>
  <c r="K387" i="18"/>
  <c r="O387" i="18"/>
  <c r="T399" i="13"/>
  <c r="S399" i="13"/>
  <c r="AE398" i="13"/>
  <c r="J399" i="13"/>
  <c r="N399" i="13"/>
  <c r="E399" i="13"/>
  <c r="F399" i="13"/>
  <c r="M387" i="18"/>
  <c r="P387" i="18"/>
  <c r="L399" i="13"/>
  <c r="K399" i="13"/>
  <c r="O399" i="13"/>
  <c r="U387" i="18"/>
  <c r="W387" i="18"/>
  <c r="V387" i="18"/>
  <c r="Q387" i="18"/>
  <c r="R387" i="18"/>
  <c r="X387" i="18"/>
  <c r="P399" i="13"/>
  <c r="M399" i="13"/>
  <c r="Y387" i="18"/>
  <c r="AB387" i="18"/>
  <c r="Z387" i="18"/>
  <c r="AC387" i="18"/>
  <c r="AA387" i="18"/>
  <c r="AD387" i="18"/>
  <c r="X399" i="13"/>
  <c r="Q399" i="13"/>
  <c r="R399" i="13"/>
  <c r="W399" i="13"/>
  <c r="U399" i="13"/>
  <c r="V399" i="13"/>
  <c r="D388" i="18"/>
  <c r="I388" i="18"/>
  <c r="H388" i="18"/>
  <c r="C388" i="18"/>
  <c r="G388" i="18"/>
  <c r="B388" i="18"/>
  <c r="AA399" i="13"/>
  <c r="AD399" i="13"/>
  <c r="Y399" i="13"/>
  <c r="AB399" i="13"/>
  <c r="Z399" i="13"/>
  <c r="AC399" i="13"/>
  <c r="F388" i="18"/>
  <c r="E388" i="18"/>
  <c r="J388" i="18"/>
  <c r="N388" i="18"/>
  <c r="T388" i="18"/>
  <c r="S388" i="18"/>
  <c r="AE387" i="18"/>
  <c r="H400" i="13"/>
  <c r="C400" i="13"/>
  <c r="B400" i="13"/>
  <c r="G400" i="13"/>
  <c r="I400" i="13"/>
  <c r="D400" i="13"/>
  <c r="L388" i="18"/>
  <c r="O388" i="18"/>
  <c r="K388" i="18"/>
  <c r="J400" i="13"/>
  <c r="L400" i="13"/>
  <c r="E400" i="13"/>
  <c r="T400" i="13"/>
  <c r="S400" i="13"/>
  <c r="AE399" i="13"/>
  <c r="F400" i="13"/>
  <c r="N400" i="13"/>
  <c r="P400" i="13"/>
  <c r="P388" i="18"/>
  <c r="M388" i="18"/>
  <c r="M400" i="13"/>
  <c r="O400" i="13"/>
  <c r="K400" i="13"/>
  <c r="X388" i="18"/>
  <c r="Q388" i="18"/>
  <c r="R388" i="18"/>
  <c r="U388" i="18"/>
  <c r="V388" i="18"/>
  <c r="W388" i="18"/>
  <c r="V400" i="13"/>
  <c r="U400" i="13"/>
  <c r="W400" i="13"/>
  <c r="Q400" i="13"/>
  <c r="R400" i="13"/>
  <c r="X400" i="13"/>
  <c r="AA388" i="18"/>
  <c r="AD388" i="18"/>
  <c r="Y388" i="18"/>
  <c r="AB388" i="18"/>
  <c r="Z388" i="18"/>
  <c r="AC388" i="18"/>
  <c r="AA400" i="13"/>
  <c r="AD400" i="13"/>
  <c r="Y400" i="13"/>
  <c r="AB400" i="13"/>
  <c r="Z400" i="13"/>
  <c r="AC400" i="13"/>
  <c r="B389" i="18"/>
  <c r="G389" i="18"/>
  <c r="I389" i="18"/>
  <c r="D389" i="18"/>
  <c r="C389" i="18"/>
  <c r="H389" i="18"/>
  <c r="H401" i="13"/>
  <c r="C401" i="13"/>
  <c r="G401" i="13"/>
  <c r="B401" i="13"/>
  <c r="D401" i="13"/>
  <c r="I401" i="13"/>
  <c r="S389" i="18"/>
  <c r="T389" i="18"/>
  <c r="AE388" i="18"/>
  <c r="J389" i="18"/>
  <c r="N389" i="18"/>
  <c r="F389" i="18"/>
  <c r="E389" i="18"/>
  <c r="E401" i="13"/>
  <c r="J401" i="13"/>
  <c r="N401" i="13"/>
  <c r="F401" i="13"/>
  <c r="S401" i="13"/>
  <c r="T401" i="13"/>
  <c r="AE400" i="13"/>
  <c r="L389" i="18"/>
  <c r="O389" i="18"/>
  <c r="K389" i="18"/>
  <c r="L401" i="13"/>
  <c r="O401" i="13"/>
  <c r="K401" i="13"/>
  <c r="M389" i="18"/>
  <c r="P389" i="18"/>
  <c r="P401" i="13"/>
  <c r="M401" i="13"/>
  <c r="V389" i="18"/>
  <c r="W389" i="18"/>
  <c r="U389" i="18"/>
  <c r="Q389" i="18"/>
  <c r="R389" i="18"/>
  <c r="X389" i="18"/>
  <c r="Q401" i="13"/>
  <c r="R401" i="13"/>
  <c r="X401" i="13"/>
  <c r="V401" i="13"/>
  <c r="W401" i="13"/>
  <c r="U401" i="13"/>
  <c r="AA389" i="18"/>
  <c r="AD389" i="18"/>
  <c r="Y389" i="18"/>
  <c r="AB389" i="18"/>
  <c r="Z389" i="18"/>
  <c r="AC389" i="18"/>
  <c r="Z401" i="13"/>
  <c r="AC401" i="13"/>
  <c r="Y401" i="13"/>
  <c r="AB401" i="13"/>
  <c r="AA401" i="13"/>
  <c r="AD401" i="13"/>
  <c r="H390" i="18"/>
  <c r="C390" i="18"/>
  <c r="G390" i="18"/>
  <c r="B390" i="18"/>
  <c r="I390" i="18"/>
  <c r="D390" i="18"/>
  <c r="H402" i="13"/>
  <c r="C402" i="13"/>
  <c r="I402" i="13"/>
  <c r="D402" i="13"/>
  <c r="B402" i="13"/>
  <c r="G402" i="13"/>
  <c r="E390" i="18"/>
  <c r="J390" i="18"/>
  <c r="N390" i="18"/>
  <c r="T390" i="18"/>
  <c r="S390" i="18"/>
  <c r="AE389" i="18"/>
  <c r="F390" i="18"/>
  <c r="T402" i="13"/>
  <c r="S402" i="13"/>
  <c r="AE401" i="13"/>
  <c r="F402" i="13"/>
  <c r="J402" i="13"/>
  <c r="N402" i="13"/>
  <c r="E402" i="13"/>
  <c r="L390" i="18"/>
  <c r="P390" i="18"/>
  <c r="O390" i="18"/>
  <c r="K390" i="18"/>
  <c r="L402" i="13"/>
  <c r="K402" i="13"/>
  <c r="O402" i="13"/>
  <c r="M390" i="18"/>
  <c r="Q390" i="18"/>
  <c r="R390" i="18"/>
  <c r="X390" i="18"/>
  <c r="W390" i="18"/>
  <c r="V390" i="18"/>
  <c r="U390" i="18"/>
  <c r="M402" i="13"/>
  <c r="P402" i="13"/>
  <c r="Y390" i="18"/>
  <c r="AB390" i="18"/>
  <c r="AA390" i="18"/>
  <c r="AD390" i="18"/>
  <c r="Z390" i="18"/>
  <c r="AC390" i="18"/>
  <c r="W402" i="13"/>
  <c r="U402" i="13"/>
  <c r="V402" i="13"/>
  <c r="Q402" i="13"/>
  <c r="R402" i="13"/>
  <c r="X402" i="13"/>
  <c r="I391" i="18"/>
  <c r="D391" i="18"/>
  <c r="H391" i="18"/>
  <c r="C391" i="18"/>
  <c r="G391" i="18"/>
  <c r="B391" i="18"/>
  <c r="AA402" i="13"/>
  <c r="AD402" i="13"/>
  <c r="Y402" i="13"/>
  <c r="AB402" i="13"/>
  <c r="Z402" i="13"/>
  <c r="AC402" i="13"/>
  <c r="T391" i="18"/>
  <c r="S391" i="18"/>
  <c r="AE390" i="18"/>
  <c r="F391" i="18"/>
  <c r="E391" i="18"/>
  <c r="J391" i="18"/>
  <c r="N391" i="18"/>
  <c r="G403" i="13"/>
  <c r="B403" i="13"/>
  <c r="H403" i="13"/>
  <c r="C403" i="13"/>
  <c r="I403" i="13"/>
  <c r="D403" i="13"/>
  <c r="L391" i="18"/>
  <c r="O391" i="18"/>
  <c r="K391" i="18"/>
  <c r="F403" i="13"/>
  <c r="S403" i="13"/>
  <c r="T403" i="13"/>
  <c r="AE402" i="13"/>
  <c r="E403" i="13"/>
  <c r="J403" i="13"/>
  <c r="L403" i="13"/>
  <c r="N403" i="13"/>
  <c r="M391" i="18"/>
  <c r="P391" i="18"/>
  <c r="P403" i="13"/>
  <c r="M403" i="13"/>
  <c r="O403" i="13"/>
  <c r="K403" i="13"/>
  <c r="V391" i="18"/>
  <c r="W391" i="18"/>
  <c r="U391" i="18"/>
  <c r="Q391" i="18"/>
  <c r="R391" i="18"/>
  <c r="X391" i="18"/>
  <c r="X403" i="13"/>
  <c r="Q403" i="13"/>
  <c r="R403" i="13"/>
  <c r="U403" i="13"/>
  <c r="V403" i="13"/>
  <c r="W403" i="13"/>
  <c r="AA391" i="18"/>
  <c r="AD391" i="18"/>
  <c r="Z391" i="18"/>
  <c r="AC391" i="18"/>
  <c r="Y391" i="18"/>
  <c r="AB391" i="18"/>
  <c r="Z403" i="13"/>
  <c r="AC403" i="13"/>
  <c r="AA403" i="13"/>
  <c r="AD403" i="13"/>
  <c r="Y403" i="13"/>
  <c r="AB403" i="13"/>
  <c r="G392" i="18"/>
  <c r="B392" i="18"/>
  <c r="I392" i="18"/>
  <c r="D392" i="18"/>
  <c r="C392" i="18"/>
  <c r="H392" i="18"/>
  <c r="D404" i="13"/>
  <c r="I404" i="13"/>
  <c r="C404" i="13"/>
  <c r="H404" i="13"/>
  <c r="G404" i="13"/>
  <c r="B404" i="13"/>
  <c r="T392" i="18"/>
  <c r="S392" i="18"/>
  <c r="AE391" i="18"/>
  <c r="E392" i="18"/>
  <c r="F392" i="18"/>
  <c r="J392" i="18"/>
  <c r="N392" i="18"/>
  <c r="F404" i="13"/>
  <c r="E404" i="13"/>
  <c r="J404" i="13"/>
  <c r="L404" i="13"/>
  <c r="S404" i="13"/>
  <c r="T404" i="13"/>
  <c r="AE403" i="13"/>
  <c r="N404" i="13"/>
  <c r="P404" i="13"/>
  <c r="L392" i="18"/>
  <c r="K392" i="18"/>
  <c r="O392" i="18"/>
  <c r="M404" i="13"/>
  <c r="O404" i="13"/>
  <c r="K404" i="13"/>
  <c r="M392" i="18"/>
  <c r="P392" i="18"/>
  <c r="Q404" i="13"/>
  <c r="R404" i="13"/>
  <c r="X404" i="13"/>
  <c r="U404" i="13"/>
  <c r="V404" i="13"/>
  <c r="W404" i="13"/>
  <c r="U392" i="18"/>
  <c r="V392" i="18"/>
  <c r="W392" i="18"/>
  <c r="Q392" i="18"/>
  <c r="R392" i="18"/>
  <c r="X392" i="18"/>
  <c r="Z404" i="13"/>
  <c r="AC404" i="13"/>
  <c r="AA404" i="13"/>
  <c r="AD404" i="13"/>
  <c r="Y404" i="13"/>
  <c r="AB404" i="13"/>
  <c r="AA392" i="18"/>
  <c r="AD392" i="18"/>
  <c r="Z392" i="18"/>
  <c r="AC392" i="18"/>
  <c r="Y392" i="18"/>
  <c r="AB392" i="18"/>
  <c r="H405" i="13"/>
  <c r="C405" i="13"/>
  <c r="G405" i="13"/>
  <c r="B405" i="13"/>
  <c r="I405" i="13"/>
  <c r="D405" i="13"/>
  <c r="B393" i="18"/>
  <c r="G393" i="18"/>
  <c r="I393" i="18"/>
  <c r="D393" i="18"/>
  <c r="H393" i="18"/>
  <c r="C393" i="18"/>
  <c r="E405" i="13"/>
  <c r="J405" i="13"/>
  <c r="L405" i="13"/>
  <c r="F405" i="13"/>
  <c r="T405" i="13"/>
  <c r="S405" i="13"/>
  <c r="AE404" i="13"/>
  <c r="N405" i="13"/>
  <c r="P405" i="13"/>
  <c r="F393" i="18"/>
  <c r="E393" i="18"/>
  <c r="T393" i="18"/>
  <c r="S393" i="18"/>
  <c r="AE392" i="18"/>
  <c r="J393" i="18"/>
  <c r="N393" i="18"/>
  <c r="M405" i="13"/>
  <c r="O405" i="13"/>
  <c r="K405" i="13"/>
  <c r="L393" i="18"/>
  <c r="O393" i="18"/>
  <c r="K393" i="18"/>
  <c r="V405" i="13"/>
  <c r="W405" i="13"/>
  <c r="U405" i="13"/>
  <c r="X405" i="13"/>
  <c r="Q405" i="13"/>
  <c r="R405" i="13"/>
  <c r="M393" i="18"/>
  <c r="P393" i="18"/>
  <c r="Z405" i="13"/>
  <c r="AC405" i="13"/>
  <c r="AA405" i="13"/>
  <c r="AD405" i="13"/>
  <c r="Y405" i="13"/>
  <c r="AB405" i="13"/>
  <c r="V393" i="18"/>
  <c r="W393" i="18"/>
  <c r="U393" i="18"/>
  <c r="Q393" i="18"/>
  <c r="R393" i="18"/>
  <c r="X393" i="18"/>
  <c r="D406" i="13"/>
  <c r="I406" i="13"/>
  <c r="H406" i="13"/>
  <c r="C406" i="13"/>
  <c r="G406" i="13"/>
  <c r="B406" i="13"/>
  <c r="Z393" i="18"/>
  <c r="AC393" i="18"/>
  <c r="AA393" i="18"/>
  <c r="AD393" i="18"/>
  <c r="Y393" i="18"/>
  <c r="AB393" i="18"/>
  <c r="F406" i="13"/>
  <c r="E406" i="13"/>
  <c r="J406" i="13"/>
  <c r="L406" i="13"/>
  <c r="S406" i="13"/>
  <c r="T406" i="13"/>
  <c r="AE405" i="13"/>
  <c r="N406" i="13"/>
  <c r="B394" i="18"/>
  <c r="G394" i="18"/>
  <c r="I394" i="18"/>
  <c r="D394" i="18"/>
  <c r="C394" i="18"/>
  <c r="H394" i="18"/>
  <c r="P406" i="13"/>
  <c r="M406" i="13"/>
  <c r="K406" i="13"/>
  <c r="O406" i="13"/>
  <c r="T394" i="18"/>
  <c r="S394" i="18"/>
  <c r="AE393" i="18"/>
  <c r="J394" i="18"/>
  <c r="N394" i="18"/>
  <c r="E394" i="18"/>
  <c r="F394" i="18"/>
  <c r="X406" i="13"/>
  <c r="Q406" i="13"/>
  <c r="R406" i="13"/>
  <c r="V406" i="13"/>
  <c r="W406" i="13"/>
  <c r="U406" i="13"/>
  <c r="L394" i="18"/>
  <c r="O394" i="18"/>
  <c r="K394" i="18"/>
  <c r="AA406" i="13"/>
  <c r="AD406" i="13"/>
  <c r="Y406" i="13"/>
  <c r="AB406" i="13"/>
  <c r="Z406" i="13"/>
  <c r="AC406" i="13"/>
  <c r="M394" i="18"/>
  <c r="P394" i="18"/>
  <c r="B407" i="13"/>
  <c r="G407" i="13"/>
  <c r="H407" i="13"/>
  <c r="C407" i="13"/>
  <c r="I407" i="13"/>
  <c r="D407" i="13"/>
  <c r="W394" i="18"/>
  <c r="U394" i="18"/>
  <c r="V394" i="18"/>
  <c r="X394" i="18"/>
  <c r="Q394" i="18"/>
  <c r="R394" i="18"/>
  <c r="F407" i="13"/>
  <c r="S407" i="13"/>
  <c r="T407" i="13"/>
  <c r="AE406" i="13"/>
  <c r="J407" i="13"/>
  <c r="L407" i="13"/>
  <c r="E407" i="13"/>
  <c r="N407" i="13"/>
  <c r="P407" i="13"/>
  <c r="Y394" i="18"/>
  <c r="AB394" i="18"/>
  <c r="AA394" i="18"/>
  <c r="AD394" i="18"/>
  <c r="Z394" i="18"/>
  <c r="AC394" i="18"/>
  <c r="M407" i="13"/>
  <c r="O407" i="13"/>
  <c r="K407" i="13"/>
  <c r="I395" i="18"/>
  <c r="D395" i="18"/>
  <c r="C395" i="18"/>
  <c r="H395" i="18"/>
  <c r="B395" i="18"/>
  <c r="G395" i="18"/>
  <c r="U407" i="13"/>
  <c r="W407" i="13"/>
  <c r="V407" i="13"/>
  <c r="X407" i="13"/>
  <c r="Q407" i="13"/>
  <c r="R407" i="13"/>
  <c r="F395" i="18"/>
  <c r="J395" i="18"/>
  <c r="N395" i="18"/>
  <c r="T395" i="18"/>
  <c r="S395" i="18"/>
  <c r="AE394" i="18"/>
  <c r="E395" i="18"/>
  <c r="Z407" i="13"/>
  <c r="AC407" i="13"/>
  <c r="AA407" i="13"/>
  <c r="AD407" i="13"/>
  <c r="Y407" i="13"/>
  <c r="AB407" i="13"/>
  <c r="O395" i="18"/>
  <c r="K395" i="18"/>
  <c r="L395" i="18"/>
  <c r="G408" i="13"/>
  <c r="B408" i="13"/>
  <c r="I408" i="13"/>
  <c r="D408" i="13"/>
  <c r="C408" i="13"/>
  <c r="H408" i="13"/>
  <c r="M395" i="18"/>
  <c r="P395" i="18"/>
  <c r="E408" i="13"/>
  <c r="T408" i="13"/>
  <c r="S408" i="13"/>
  <c r="AE407" i="13"/>
  <c r="F408" i="13"/>
  <c r="J408" i="13"/>
  <c r="N408" i="13"/>
  <c r="L408" i="13"/>
  <c r="M408" i="13"/>
  <c r="U395" i="18"/>
  <c r="W395" i="18"/>
  <c r="V395" i="18"/>
  <c r="Q395" i="18"/>
  <c r="R395" i="18"/>
  <c r="X395" i="18"/>
  <c r="O408" i="13"/>
  <c r="K408" i="13"/>
  <c r="P408" i="13"/>
  <c r="W408" i="13"/>
  <c r="AA395" i="18"/>
  <c r="AD395" i="18"/>
  <c r="Z395" i="18"/>
  <c r="AC395" i="18"/>
  <c r="Y395" i="18"/>
  <c r="AB395" i="18"/>
  <c r="U408" i="13"/>
  <c r="X408" i="13"/>
  <c r="Q408" i="13"/>
  <c r="R408" i="13"/>
  <c r="V408" i="13"/>
  <c r="H396" i="18"/>
  <c r="C396" i="18"/>
  <c r="B396" i="18"/>
  <c r="G396" i="18"/>
  <c r="D396" i="18"/>
  <c r="I396" i="18"/>
  <c r="AA408" i="13"/>
  <c r="AD408" i="13"/>
  <c r="Y408" i="13"/>
  <c r="AB408" i="13"/>
  <c r="Z408" i="13"/>
  <c r="AC408" i="13"/>
  <c r="T396" i="18"/>
  <c r="S396" i="18"/>
  <c r="AE395" i="18"/>
  <c r="J396" i="18"/>
  <c r="L396" i="18"/>
  <c r="E396" i="18"/>
  <c r="F396" i="18"/>
  <c r="G409" i="13"/>
  <c r="B409" i="13"/>
  <c r="C409" i="13"/>
  <c r="H409" i="13"/>
  <c r="I409" i="13"/>
  <c r="D409" i="13"/>
  <c r="N396" i="18"/>
  <c r="P396" i="18"/>
  <c r="M396" i="18"/>
  <c r="K396" i="18"/>
  <c r="O396" i="18"/>
  <c r="AE408" i="13"/>
  <c r="S409" i="13"/>
  <c r="T409" i="13"/>
  <c r="F409" i="13"/>
  <c r="E409" i="13"/>
  <c r="J409" i="13"/>
  <c r="N409" i="13"/>
  <c r="U396" i="18"/>
  <c r="W396" i="18"/>
  <c r="V396" i="18"/>
  <c r="Q396" i="18"/>
  <c r="R396" i="18"/>
  <c r="X396" i="18"/>
  <c r="L409" i="13"/>
  <c r="O409" i="13"/>
  <c r="K409" i="13"/>
  <c r="AA396" i="18"/>
  <c r="AD396" i="18"/>
  <c r="Z396" i="18"/>
  <c r="AC396" i="18"/>
  <c r="Y396" i="18"/>
  <c r="AB396" i="18"/>
  <c r="P409" i="13"/>
  <c r="M409" i="13"/>
  <c r="G397" i="18"/>
  <c r="B397" i="18"/>
  <c r="D397" i="18"/>
  <c r="I397" i="18"/>
  <c r="C397" i="18"/>
  <c r="H397" i="18"/>
  <c r="Q409" i="13"/>
  <c r="R409" i="13"/>
  <c r="X409" i="13"/>
  <c r="W409" i="13"/>
  <c r="V409" i="13"/>
  <c r="U409" i="13"/>
  <c r="E397" i="18"/>
  <c r="J397" i="18"/>
  <c r="N397" i="18"/>
  <c r="F397" i="18"/>
  <c r="T397" i="18"/>
  <c r="S397" i="18"/>
  <c r="AE396" i="18"/>
  <c r="AA409" i="13"/>
  <c r="AD409" i="13"/>
  <c r="Y409" i="13"/>
  <c r="AB409" i="13"/>
  <c r="Z409" i="13"/>
  <c r="AC409" i="13"/>
  <c r="L397" i="18"/>
  <c r="O397" i="18"/>
  <c r="K397" i="18"/>
  <c r="H410" i="13"/>
  <c r="C410" i="13"/>
  <c r="D410" i="13"/>
  <c r="I410" i="13"/>
  <c r="B410" i="13"/>
  <c r="G410" i="13"/>
  <c r="P397" i="18"/>
  <c r="M397" i="18"/>
  <c r="T410" i="13"/>
  <c r="S410" i="13"/>
  <c r="AE409" i="13"/>
  <c r="E410" i="13"/>
  <c r="F410" i="13"/>
  <c r="J410" i="13"/>
  <c r="L410" i="13"/>
  <c r="N410" i="13"/>
  <c r="P410" i="13"/>
  <c r="X397" i="18"/>
  <c r="Q397" i="18"/>
  <c r="R397" i="18"/>
  <c r="W397" i="18"/>
  <c r="U397" i="18"/>
  <c r="V397" i="18"/>
  <c r="M410" i="13"/>
  <c r="K410" i="13"/>
  <c r="O410" i="13"/>
  <c r="AA397" i="18"/>
  <c r="AD397" i="18"/>
  <c r="Z397" i="18"/>
  <c r="AC397" i="18"/>
  <c r="Y397" i="18"/>
  <c r="AB397" i="18"/>
  <c r="U410" i="13"/>
  <c r="V410" i="13"/>
  <c r="W410" i="13"/>
  <c r="X410" i="13"/>
  <c r="Q410" i="13"/>
  <c r="R410" i="13"/>
  <c r="H398" i="18"/>
  <c r="C398" i="18"/>
  <c r="B398" i="18"/>
  <c r="G398" i="18"/>
  <c r="I398" i="18"/>
  <c r="D398" i="18"/>
  <c r="AA410" i="13"/>
  <c r="AD410" i="13"/>
  <c r="Y410" i="13"/>
  <c r="AB410" i="13"/>
  <c r="Z410" i="13"/>
  <c r="AC410" i="13"/>
  <c r="J398" i="18"/>
  <c r="L398" i="18"/>
  <c r="E398" i="18"/>
  <c r="S398" i="18"/>
  <c r="T398" i="18"/>
  <c r="AE397" i="18"/>
  <c r="F398" i="18"/>
  <c r="H411" i="13"/>
  <c r="C411" i="13"/>
  <c r="I411" i="13"/>
  <c r="D411" i="13"/>
  <c r="G411" i="13"/>
  <c r="B411" i="13"/>
  <c r="N398" i="18"/>
  <c r="P398" i="18"/>
  <c r="M398" i="18"/>
  <c r="K398" i="18"/>
  <c r="O398" i="18"/>
  <c r="J411" i="13"/>
  <c r="N411" i="13"/>
  <c r="T411" i="13"/>
  <c r="S411" i="13"/>
  <c r="AE410" i="13"/>
  <c r="E411" i="13"/>
  <c r="F411" i="13"/>
  <c r="V398" i="18"/>
  <c r="W398" i="18"/>
  <c r="U398" i="18"/>
  <c r="Q398" i="18"/>
  <c r="R398" i="18"/>
  <c r="X398" i="18"/>
  <c r="L411" i="13"/>
  <c r="O411" i="13"/>
  <c r="K411" i="13"/>
  <c r="Y398" i="18"/>
  <c r="AB398" i="18"/>
  <c r="AA398" i="18"/>
  <c r="AD398" i="18"/>
  <c r="Z398" i="18"/>
  <c r="AC398" i="18"/>
  <c r="P411" i="13"/>
  <c r="M411" i="13"/>
  <c r="I399" i="18"/>
  <c r="D399" i="18"/>
  <c r="H399" i="18"/>
  <c r="C399" i="18"/>
  <c r="G399" i="18"/>
  <c r="B399" i="18"/>
  <c r="Q411" i="13"/>
  <c r="R411" i="13"/>
  <c r="X411" i="13"/>
  <c r="U411" i="13"/>
  <c r="W411" i="13"/>
  <c r="V411" i="13"/>
  <c r="F399" i="18"/>
  <c r="E399" i="18"/>
  <c r="T399" i="18"/>
  <c r="S399" i="18"/>
  <c r="AE398" i="18"/>
  <c r="J399" i="18"/>
  <c r="N399" i="18"/>
  <c r="AA411" i="13"/>
  <c r="AD411" i="13"/>
  <c r="Y411" i="13"/>
  <c r="AB411" i="13"/>
  <c r="Z411" i="13"/>
  <c r="AC411" i="13"/>
  <c r="L399" i="18"/>
  <c r="M399" i="18"/>
  <c r="O399" i="18"/>
  <c r="K399" i="18"/>
  <c r="P399" i="18"/>
  <c r="B412" i="13"/>
  <c r="G412" i="13"/>
  <c r="C412" i="13"/>
  <c r="H412" i="13"/>
  <c r="D412" i="13"/>
  <c r="I412" i="13"/>
  <c r="V399" i="18"/>
  <c r="W399" i="18"/>
  <c r="U399" i="18"/>
  <c r="X399" i="18"/>
  <c r="Q399" i="18"/>
  <c r="R399" i="18"/>
  <c r="F412" i="13"/>
  <c r="J412" i="13"/>
  <c r="N412" i="13"/>
  <c r="S412" i="13"/>
  <c r="T412" i="13"/>
  <c r="AE411" i="13"/>
  <c r="E412" i="13"/>
  <c r="AA399" i="18"/>
  <c r="AD399" i="18"/>
  <c r="Y399" i="18"/>
  <c r="AB399" i="18"/>
  <c r="Z399" i="18"/>
  <c r="AC399" i="18"/>
  <c r="L412" i="13"/>
  <c r="O412" i="13"/>
  <c r="K412" i="13"/>
  <c r="C400" i="18"/>
  <c r="H400" i="18"/>
  <c r="I400" i="18"/>
  <c r="D400" i="18"/>
  <c r="B400" i="18"/>
  <c r="G400" i="18"/>
  <c r="P412" i="13"/>
  <c r="M412" i="13"/>
  <c r="S400" i="18"/>
  <c r="T400" i="18"/>
  <c r="AE399" i="18"/>
  <c r="J400" i="18"/>
  <c r="N400" i="18"/>
  <c r="E400" i="18"/>
  <c r="F400" i="18"/>
  <c r="Q412" i="13"/>
  <c r="R412" i="13"/>
  <c r="X412" i="13"/>
  <c r="W412" i="13"/>
  <c r="U412" i="13"/>
  <c r="V412" i="13"/>
  <c r="L400" i="18"/>
  <c r="P400" i="18"/>
  <c r="O400" i="18"/>
  <c r="K400" i="18"/>
  <c r="AA412" i="13"/>
  <c r="AD412" i="13"/>
  <c r="Y412" i="13"/>
  <c r="AB412" i="13"/>
  <c r="Z412" i="13"/>
  <c r="AC412" i="13"/>
  <c r="M400" i="18"/>
  <c r="X400" i="18"/>
  <c r="U400" i="18"/>
  <c r="V400" i="18"/>
  <c r="W400" i="18"/>
  <c r="B413" i="13"/>
  <c r="G413" i="13"/>
  <c r="D413" i="13"/>
  <c r="I413" i="13"/>
  <c r="H413" i="13"/>
  <c r="C413" i="13"/>
  <c r="Q400" i="18"/>
  <c r="R400" i="18"/>
  <c r="AA400" i="18"/>
  <c r="AD400" i="18"/>
  <c r="Z400" i="18"/>
  <c r="AC400" i="18"/>
  <c r="Y400" i="18"/>
  <c r="AB400" i="18"/>
  <c r="T413" i="13"/>
  <c r="S413" i="13"/>
  <c r="AE412" i="13"/>
  <c r="F413" i="13"/>
  <c r="J413" i="13"/>
  <c r="L413" i="13"/>
  <c r="E413" i="13"/>
  <c r="N413" i="13"/>
  <c r="G401" i="18"/>
  <c r="B401" i="18"/>
  <c r="H401" i="18"/>
  <c r="C401" i="18"/>
  <c r="I401" i="18"/>
  <c r="D401" i="18"/>
  <c r="M413" i="13"/>
  <c r="P413" i="13"/>
  <c r="K413" i="13"/>
  <c r="O413" i="13"/>
  <c r="F401" i="18"/>
  <c r="T401" i="18"/>
  <c r="S401" i="18"/>
  <c r="AE400" i="18"/>
  <c r="E401" i="18"/>
  <c r="J401" i="18"/>
  <c r="L401" i="18"/>
  <c r="U413" i="13"/>
  <c r="W413" i="13"/>
  <c r="V413" i="13"/>
  <c r="Q413" i="13"/>
  <c r="R413" i="13"/>
  <c r="X413" i="13"/>
  <c r="N401" i="18"/>
  <c r="P401" i="18"/>
  <c r="O401" i="18"/>
  <c r="K401" i="18"/>
  <c r="M401" i="18"/>
  <c r="AA413" i="13"/>
  <c r="AD413" i="13"/>
  <c r="Z413" i="13"/>
  <c r="AC413" i="13"/>
  <c r="Y413" i="13"/>
  <c r="AB413" i="13"/>
  <c r="V401" i="18"/>
  <c r="W401" i="18"/>
  <c r="U401" i="18"/>
  <c r="Q401" i="18"/>
  <c r="R401" i="18"/>
  <c r="X401" i="18"/>
  <c r="B414" i="13"/>
  <c r="G414" i="13"/>
  <c r="C414" i="13"/>
  <c r="H414" i="13"/>
  <c r="I414" i="13"/>
  <c r="D414" i="13"/>
  <c r="AA401" i="18"/>
  <c r="AD401" i="18"/>
  <c r="Z401" i="18"/>
  <c r="AC401" i="18"/>
  <c r="Y401" i="18"/>
  <c r="AB401" i="18"/>
  <c r="F414" i="13"/>
  <c r="J414" i="13"/>
  <c r="N414" i="13"/>
  <c r="S414" i="13"/>
  <c r="T414" i="13"/>
  <c r="AE413" i="13"/>
  <c r="E414" i="13"/>
  <c r="C402" i="18"/>
  <c r="H402" i="18"/>
  <c r="D402" i="18"/>
  <c r="I402" i="18"/>
  <c r="B402" i="18"/>
  <c r="G402" i="18"/>
  <c r="L414" i="13"/>
  <c r="O414" i="13"/>
  <c r="K414" i="13"/>
  <c r="S402" i="18"/>
  <c r="T402" i="18"/>
  <c r="AE401" i="18"/>
  <c r="J402" i="18"/>
  <c r="N402" i="18"/>
  <c r="E402" i="18"/>
  <c r="F402" i="18"/>
  <c r="M414" i="13"/>
  <c r="P414" i="13"/>
  <c r="L402" i="18"/>
  <c r="K402" i="18"/>
  <c r="O402" i="18"/>
  <c r="U414" i="13"/>
  <c r="W414" i="13"/>
  <c r="V414" i="13"/>
  <c r="Q414" i="13"/>
  <c r="R414" i="13"/>
  <c r="X414" i="13"/>
  <c r="P402" i="18"/>
  <c r="M402" i="18"/>
  <c r="Y414" i="13"/>
  <c r="AB414" i="13"/>
  <c r="Z414" i="13"/>
  <c r="AC414" i="13"/>
  <c r="AA414" i="13"/>
  <c r="AD414" i="13"/>
  <c r="Q402" i="18"/>
  <c r="R402" i="18"/>
  <c r="X402" i="18"/>
  <c r="W402" i="18"/>
  <c r="V402" i="18"/>
  <c r="U402" i="18"/>
  <c r="I415" i="13"/>
  <c r="D415" i="13"/>
  <c r="C415" i="13"/>
  <c r="H415" i="13"/>
  <c r="B415" i="13"/>
  <c r="G415" i="13"/>
  <c r="AA402" i="18"/>
  <c r="AD402" i="18"/>
  <c r="Z402" i="18"/>
  <c r="AC402" i="18"/>
  <c r="Y402" i="18"/>
  <c r="AB402" i="18"/>
  <c r="F415" i="13"/>
  <c r="J415" i="13"/>
  <c r="N415" i="13"/>
  <c r="T415" i="13"/>
  <c r="S415" i="13"/>
  <c r="AE414" i="13"/>
  <c r="E415" i="13"/>
  <c r="I403" i="18"/>
  <c r="D403" i="18"/>
  <c r="G403" i="18"/>
  <c r="B403" i="18"/>
  <c r="H403" i="18"/>
  <c r="C403" i="18"/>
  <c r="L415" i="13"/>
  <c r="O415" i="13"/>
  <c r="K415" i="13"/>
  <c r="J403" i="18"/>
  <c r="N403" i="18"/>
  <c r="E403" i="18"/>
  <c r="F403" i="18"/>
  <c r="T403" i="18"/>
  <c r="S403" i="18"/>
  <c r="AE402" i="18"/>
  <c r="M415" i="13"/>
  <c r="P415" i="13"/>
  <c r="L403" i="18"/>
  <c r="K403" i="18"/>
  <c r="O403" i="18"/>
  <c r="W415" i="13"/>
  <c r="V415" i="13"/>
  <c r="U415" i="13"/>
  <c r="Q415" i="13"/>
  <c r="R415" i="13"/>
  <c r="X415" i="13"/>
  <c r="M403" i="18"/>
  <c r="P403" i="18"/>
  <c r="Y415" i="13"/>
  <c r="AB415" i="13"/>
  <c r="AA415" i="13"/>
  <c r="AD415" i="13"/>
  <c r="Z415" i="13"/>
  <c r="AC415" i="13"/>
  <c r="V403" i="18"/>
  <c r="W403" i="18"/>
  <c r="U403" i="18"/>
  <c r="X403" i="18"/>
  <c r="Q403" i="18"/>
  <c r="R403" i="18"/>
  <c r="I416" i="13"/>
  <c r="D416" i="13"/>
  <c r="H416" i="13"/>
  <c r="C416" i="13"/>
  <c r="G416" i="13"/>
  <c r="B416" i="13"/>
  <c r="AA403" i="18"/>
  <c r="AD403" i="18"/>
  <c r="Z403" i="18"/>
  <c r="AC403" i="18"/>
  <c r="Y403" i="18"/>
  <c r="AB403" i="18"/>
  <c r="E416" i="13"/>
  <c r="S416" i="13"/>
  <c r="T416" i="13"/>
  <c r="AE415" i="13"/>
  <c r="F416" i="13"/>
  <c r="J416" i="13"/>
  <c r="N416" i="13"/>
  <c r="D404" i="18"/>
  <c r="I404" i="18"/>
  <c r="B404" i="18"/>
  <c r="G404" i="18"/>
  <c r="H404" i="18"/>
  <c r="C404" i="18"/>
  <c r="K416" i="13"/>
  <c r="O416" i="13"/>
  <c r="L416" i="13"/>
  <c r="J404" i="18"/>
  <c r="N404" i="18"/>
  <c r="E404" i="18"/>
  <c r="F404" i="18"/>
  <c r="T404" i="18"/>
  <c r="S404" i="18"/>
  <c r="AE403" i="18"/>
  <c r="M416" i="13"/>
  <c r="P416" i="13"/>
  <c r="L404" i="18"/>
  <c r="O404" i="18"/>
  <c r="K404" i="18"/>
  <c r="U416" i="13"/>
  <c r="V416" i="13"/>
  <c r="W416" i="13"/>
  <c r="Q416" i="13"/>
  <c r="R416" i="13"/>
  <c r="X416" i="13"/>
  <c r="M404" i="18"/>
  <c r="P404" i="18"/>
  <c r="Y416" i="13"/>
  <c r="AB416" i="13"/>
  <c r="AA416" i="13"/>
  <c r="AD416" i="13"/>
  <c r="Z416" i="13"/>
  <c r="AC416" i="13"/>
  <c r="U404" i="18"/>
  <c r="V404" i="18"/>
  <c r="W404" i="18"/>
  <c r="X404" i="18"/>
  <c r="Q404" i="18"/>
  <c r="R404" i="18"/>
  <c r="D417" i="13"/>
  <c r="I417" i="13"/>
  <c r="H417" i="13"/>
  <c r="C417" i="13"/>
  <c r="G417" i="13"/>
  <c r="B417" i="13"/>
  <c r="AA404" i="18"/>
  <c r="AD404" i="18"/>
  <c r="Y404" i="18"/>
  <c r="AB404" i="18"/>
  <c r="Z404" i="18"/>
  <c r="AC404" i="18"/>
  <c r="E417" i="13"/>
  <c r="F417" i="13"/>
  <c r="J417" i="13"/>
  <c r="N417" i="13"/>
  <c r="S417" i="13"/>
  <c r="T417" i="13"/>
  <c r="AE416" i="13"/>
  <c r="C405" i="18"/>
  <c r="H405" i="18"/>
  <c r="G405" i="18"/>
  <c r="B405" i="18"/>
  <c r="I405" i="18"/>
  <c r="D405" i="18"/>
  <c r="K417" i="13"/>
  <c r="O417" i="13"/>
  <c r="L417" i="13"/>
  <c r="F405" i="18"/>
  <c r="E405" i="18"/>
  <c r="J405" i="18"/>
  <c r="N405" i="18"/>
  <c r="L405" i="18"/>
  <c r="T405" i="18"/>
  <c r="S405" i="18"/>
  <c r="AE404" i="18"/>
  <c r="P417" i="13"/>
  <c r="M417" i="13"/>
  <c r="O405" i="18"/>
  <c r="K405" i="18"/>
  <c r="M405" i="18"/>
  <c r="P405" i="18"/>
  <c r="Q417" i="13"/>
  <c r="R417" i="13"/>
  <c r="X417" i="13"/>
  <c r="V417" i="13"/>
  <c r="U417" i="13"/>
  <c r="W417" i="13"/>
  <c r="V405" i="18"/>
  <c r="W405" i="18"/>
  <c r="U405" i="18"/>
  <c r="Q405" i="18"/>
  <c r="R405" i="18"/>
  <c r="X405" i="18"/>
  <c r="Y417" i="13"/>
  <c r="AB417" i="13"/>
  <c r="Z417" i="13"/>
  <c r="AC417" i="13"/>
  <c r="AA417" i="13"/>
  <c r="AD417" i="13"/>
  <c r="Y405" i="18"/>
  <c r="AB405" i="18"/>
  <c r="AA405" i="18"/>
  <c r="AD405" i="18"/>
  <c r="Z405" i="18"/>
  <c r="AC405" i="18"/>
  <c r="H418" i="13"/>
  <c r="C418" i="13"/>
  <c r="B418" i="13"/>
  <c r="G418" i="13"/>
  <c r="D418" i="13"/>
  <c r="I418" i="13"/>
  <c r="H406" i="18"/>
  <c r="C406" i="18"/>
  <c r="I406" i="18"/>
  <c r="D406" i="18"/>
  <c r="G406" i="18"/>
  <c r="B406" i="18"/>
  <c r="J418" i="13"/>
  <c r="L418" i="13"/>
  <c r="F418" i="13"/>
  <c r="E418" i="13"/>
  <c r="T418" i="13"/>
  <c r="S418" i="13"/>
  <c r="AE417" i="13"/>
  <c r="N418" i="13"/>
  <c r="E406" i="18"/>
  <c r="S406" i="18"/>
  <c r="T406" i="18"/>
  <c r="AE405" i="18"/>
  <c r="F406" i="18"/>
  <c r="J406" i="18"/>
  <c r="N406" i="18"/>
  <c r="M418" i="13"/>
  <c r="P418" i="13"/>
  <c r="K418" i="13"/>
  <c r="O418" i="13"/>
  <c r="L406" i="18"/>
  <c r="O406" i="18"/>
  <c r="K406" i="18"/>
  <c r="V418" i="13"/>
  <c r="W418" i="13"/>
  <c r="U418" i="13"/>
  <c r="X418" i="13"/>
  <c r="Q418" i="13"/>
  <c r="R418" i="13"/>
  <c r="P406" i="18"/>
  <c r="M406" i="18"/>
  <c r="AA418" i="13"/>
  <c r="AD418" i="13"/>
  <c r="Y418" i="13"/>
  <c r="AB418" i="13"/>
  <c r="Z418" i="13"/>
  <c r="AC418" i="13"/>
  <c r="Q406" i="18"/>
  <c r="R406" i="18"/>
  <c r="X406" i="18"/>
  <c r="U406" i="18"/>
  <c r="W406" i="18"/>
  <c r="V406" i="18"/>
  <c r="G419" i="13"/>
  <c r="B419" i="13"/>
  <c r="I419" i="13"/>
  <c r="D419" i="13"/>
  <c r="C419" i="13"/>
  <c r="H419" i="13"/>
  <c r="AA406" i="18"/>
  <c r="AD406" i="18"/>
  <c r="Z406" i="18"/>
  <c r="AC406" i="18"/>
  <c r="Y406" i="18"/>
  <c r="AB406" i="18"/>
  <c r="AE418" i="13"/>
  <c r="S419" i="13"/>
  <c r="T419" i="13"/>
  <c r="F419" i="13"/>
  <c r="E419" i="13"/>
  <c r="J419" i="13"/>
  <c r="N419" i="13"/>
  <c r="D407" i="18"/>
  <c r="I407" i="18"/>
  <c r="B407" i="18"/>
  <c r="G407" i="18"/>
  <c r="H407" i="18"/>
  <c r="C407" i="18"/>
  <c r="L419" i="13"/>
  <c r="M419" i="13"/>
  <c r="O419" i="13"/>
  <c r="K419" i="13"/>
  <c r="J407" i="18"/>
  <c r="N407" i="18"/>
  <c r="E407" i="18"/>
  <c r="F407" i="18"/>
  <c r="T407" i="18"/>
  <c r="S407" i="18"/>
  <c r="AE406" i="18"/>
  <c r="P419" i="13"/>
  <c r="X419" i="13"/>
  <c r="Q419" i="13"/>
  <c r="R419" i="13"/>
  <c r="L407" i="18"/>
  <c r="M407" i="18"/>
  <c r="O407" i="18"/>
  <c r="K407" i="18"/>
  <c r="Z419" i="13"/>
  <c r="AA419" i="13"/>
  <c r="Y419" i="13"/>
  <c r="U419" i="13"/>
  <c r="W419" i="13"/>
  <c r="V419" i="13"/>
  <c r="P407" i="18"/>
  <c r="W407" i="18"/>
  <c r="Q407" i="18"/>
  <c r="R407" i="18"/>
  <c r="X407" i="18"/>
  <c r="AB419" i="13"/>
  <c r="G420" i="13"/>
  <c r="AD419" i="13"/>
  <c r="I420" i="13"/>
  <c r="AC419" i="13"/>
  <c r="U407" i="18"/>
  <c r="V407" i="18"/>
  <c r="AA407" i="18"/>
  <c r="AD407" i="18"/>
  <c r="Z407" i="18"/>
  <c r="Y407" i="18"/>
  <c r="AB407" i="18"/>
  <c r="B420" i="13"/>
  <c r="D420" i="13"/>
  <c r="S420" i="13"/>
  <c r="H420" i="13"/>
  <c r="C420" i="13"/>
  <c r="AC407" i="18"/>
  <c r="I408" i="18"/>
  <c r="D408" i="18"/>
  <c r="B408" i="18"/>
  <c r="G408" i="18"/>
  <c r="C408" i="18"/>
  <c r="H408" i="18"/>
  <c r="T420" i="13"/>
  <c r="AE419" i="13"/>
  <c r="F420" i="13"/>
  <c r="J420" i="13"/>
  <c r="N420" i="13"/>
  <c r="E420" i="13"/>
  <c r="J408" i="18"/>
  <c r="N408" i="18"/>
  <c r="E408" i="18"/>
  <c r="S408" i="18"/>
  <c r="T408" i="18"/>
  <c r="AE407" i="18"/>
  <c r="F408" i="18"/>
  <c r="O420" i="13"/>
  <c r="K420" i="13"/>
  <c r="L420" i="13"/>
  <c r="L408" i="18"/>
  <c r="O408" i="18"/>
  <c r="K408" i="18"/>
  <c r="M420" i="13"/>
  <c r="P420" i="13"/>
  <c r="P408" i="18"/>
  <c r="M408" i="18"/>
  <c r="W420" i="13"/>
  <c r="V420" i="13"/>
  <c r="U420" i="13"/>
  <c r="Q420" i="13"/>
  <c r="R420" i="13"/>
  <c r="X420" i="13"/>
  <c r="Q408" i="18"/>
  <c r="R408" i="18"/>
  <c r="X408" i="18"/>
  <c r="U408" i="18"/>
  <c r="W408" i="18"/>
  <c r="V408" i="18"/>
  <c r="AA420" i="13"/>
  <c r="AD420" i="13"/>
  <c r="Z420" i="13"/>
  <c r="AC420" i="13"/>
  <c r="Y420" i="13"/>
  <c r="AB420" i="13"/>
  <c r="Y408" i="18"/>
  <c r="AB408" i="18"/>
  <c r="AA408" i="18"/>
  <c r="AD408" i="18"/>
  <c r="Z408" i="18"/>
  <c r="AC408" i="18"/>
  <c r="B421" i="13"/>
  <c r="G421" i="13"/>
  <c r="C421" i="13"/>
  <c r="H421" i="13"/>
  <c r="D421" i="13"/>
  <c r="I421" i="13"/>
  <c r="D409" i="18"/>
  <c r="I409" i="18"/>
  <c r="G409" i="18"/>
  <c r="B409" i="18"/>
  <c r="H409" i="18"/>
  <c r="C409" i="18"/>
  <c r="E421" i="13"/>
  <c r="F421" i="13"/>
  <c r="J421" i="13"/>
  <c r="L421" i="13"/>
  <c r="T421" i="13"/>
  <c r="S421" i="13"/>
  <c r="N421" i="13"/>
  <c r="AE420" i="13"/>
  <c r="F409" i="18"/>
  <c r="E409" i="18"/>
  <c r="J409" i="18"/>
  <c r="N409" i="18"/>
  <c r="S409" i="18"/>
  <c r="T409" i="18"/>
  <c r="AE408" i="18"/>
  <c r="P421" i="13"/>
  <c r="M421" i="13"/>
  <c r="O421" i="13"/>
  <c r="K421" i="13"/>
  <c r="L409" i="18"/>
  <c r="K409" i="18"/>
  <c r="O409" i="18"/>
  <c r="M409" i="18"/>
  <c r="P409" i="18"/>
  <c r="W421" i="13"/>
  <c r="U421" i="13"/>
  <c r="V421" i="13"/>
  <c r="Q421" i="13"/>
  <c r="R421" i="13"/>
  <c r="X421" i="13"/>
  <c r="W409" i="18"/>
  <c r="U409" i="18"/>
  <c r="V409" i="18"/>
  <c r="X409" i="18"/>
  <c r="Q409" i="18"/>
  <c r="R409" i="18"/>
  <c r="Z421" i="13"/>
  <c r="AC421" i="13"/>
  <c r="AA421" i="13"/>
  <c r="AD421" i="13"/>
  <c r="Y421" i="13"/>
  <c r="AB421" i="13"/>
  <c r="AA409" i="18"/>
  <c r="AD409" i="18"/>
  <c r="Z409" i="18"/>
  <c r="AC409" i="18"/>
  <c r="Y409" i="18"/>
  <c r="AB409" i="18"/>
  <c r="B422" i="13"/>
  <c r="G422" i="13"/>
  <c r="D422" i="13"/>
  <c r="I422" i="13"/>
  <c r="H422" i="13"/>
  <c r="C422" i="13"/>
  <c r="H410" i="18"/>
  <c r="C410" i="18"/>
  <c r="G410" i="18"/>
  <c r="B410" i="18"/>
  <c r="D410" i="18"/>
  <c r="I410" i="18"/>
  <c r="T422" i="13"/>
  <c r="S422" i="13"/>
  <c r="AE421" i="13"/>
  <c r="E422" i="13"/>
  <c r="F422" i="13"/>
  <c r="J422" i="13"/>
  <c r="L422" i="13"/>
  <c r="N422" i="13"/>
  <c r="P422" i="13"/>
  <c r="E410" i="18"/>
  <c r="J410" i="18"/>
  <c r="L410" i="18"/>
  <c r="F410" i="18"/>
  <c r="S410" i="18"/>
  <c r="T410" i="18"/>
  <c r="AE409" i="18"/>
  <c r="K422" i="13"/>
  <c r="O422" i="13"/>
  <c r="M422" i="13"/>
  <c r="N410" i="18"/>
  <c r="P410" i="18"/>
  <c r="M410" i="18"/>
  <c r="K410" i="18"/>
  <c r="O410" i="18"/>
  <c r="V422" i="13"/>
  <c r="W422" i="13"/>
  <c r="U422" i="13"/>
  <c r="Q422" i="13"/>
  <c r="R422" i="13"/>
  <c r="X422" i="13"/>
  <c r="U410" i="18"/>
  <c r="V410" i="18"/>
  <c r="W410" i="18"/>
  <c r="X410" i="18"/>
  <c r="Q410" i="18"/>
  <c r="R410" i="18"/>
  <c r="Y422" i="13"/>
  <c r="AB422" i="13"/>
  <c r="AA422" i="13"/>
  <c r="AD422" i="13"/>
  <c r="Z422" i="13"/>
  <c r="AC422" i="13"/>
  <c r="Z410" i="18"/>
  <c r="AC410" i="18"/>
  <c r="Y410" i="18"/>
  <c r="AB410" i="18"/>
  <c r="AA410" i="18"/>
  <c r="AD410" i="18"/>
  <c r="C423" i="13"/>
  <c r="H423" i="13"/>
  <c r="I423" i="13"/>
  <c r="D423" i="13"/>
  <c r="G423" i="13"/>
  <c r="B423" i="13"/>
  <c r="D411" i="18"/>
  <c r="I411" i="18"/>
  <c r="G411" i="18"/>
  <c r="B411" i="18"/>
  <c r="H411" i="18"/>
  <c r="C411" i="18"/>
  <c r="S423" i="13"/>
  <c r="N423" i="13"/>
  <c r="T423" i="13"/>
  <c r="AE422" i="13"/>
  <c r="J423" i="13"/>
  <c r="L423" i="13"/>
  <c r="E423" i="13"/>
  <c r="F423" i="13"/>
  <c r="E411" i="18"/>
  <c r="J411" i="18"/>
  <c r="F411" i="18"/>
  <c r="S411" i="18"/>
  <c r="T411" i="18"/>
  <c r="N411" i="18"/>
  <c r="AE410" i="18"/>
  <c r="O423" i="13"/>
  <c r="K423" i="13"/>
  <c r="M423" i="13"/>
  <c r="P423" i="13"/>
  <c r="L411" i="18"/>
  <c r="O411" i="18"/>
  <c r="K411" i="18"/>
  <c r="Q423" i="13"/>
  <c r="R423" i="13"/>
  <c r="X423" i="13"/>
  <c r="U423" i="13"/>
  <c r="W423" i="13"/>
  <c r="V423" i="13"/>
  <c r="P411" i="18"/>
  <c r="M411" i="18"/>
  <c r="Z423" i="13"/>
  <c r="AC423" i="13"/>
  <c r="AA423" i="13"/>
  <c r="AD423" i="13"/>
  <c r="Y423" i="13"/>
  <c r="AB423" i="13"/>
  <c r="Q411" i="18"/>
  <c r="R411" i="18"/>
  <c r="X411" i="18"/>
  <c r="W411" i="18"/>
  <c r="V411" i="18"/>
  <c r="U411" i="18"/>
  <c r="I424" i="13"/>
  <c r="D424" i="13"/>
  <c r="B424" i="13"/>
  <c r="G424" i="13"/>
  <c r="C424" i="13"/>
  <c r="H424" i="13"/>
  <c r="Z411" i="18"/>
  <c r="AC411" i="18"/>
  <c r="Y411" i="18"/>
  <c r="AB411" i="18"/>
  <c r="AA411" i="18"/>
  <c r="AD411" i="18"/>
  <c r="J424" i="13"/>
  <c r="K424" i="13"/>
  <c r="E424" i="13"/>
  <c r="T424" i="13"/>
  <c r="S424" i="13"/>
  <c r="AE423" i="13"/>
  <c r="F424" i="13"/>
  <c r="N424" i="13"/>
  <c r="I412" i="18"/>
  <c r="D412" i="18"/>
  <c r="B412" i="18"/>
  <c r="G412" i="18"/>
  <c r="H412" i="18"/>
  <c r="C412" i="18"/>
  <c r="L424" i="13"/>
  <c r="M424" i="13"/>
  <c r="O424" i="13"/>
  <c r="E412" i="18"/>
  <c r="F412" i="18"/>
  <c r="S412" i="18"/>
  <c r="T412" i="18"/>
  <c r="AE411" i="18"/>
  <c r="J412" i="18"/>
  <c r="N412" i="18"/>
  <c r="P424" i="13"/>
  <c r="W424" i="13"/>
  <c r="X424" i="13"/>
  <c r="Q424" i="13"/>
  <c r="R424" i="13"/>
  <c r="L412" i="18"/>
  <c r="O412" i="18"/>
  <c r="K412" i="18"/>
  <c r="U424" i="13"/>
  <c r="V424" i="13"/>
  <c r="Z424" i="13"/>
  <c r="Y424" i="13"/>
  <c r="AA424" i="13"/>
  <c r="AD424" i="13"/>
  <c r="M412" i="18"/>
  <c r="P412" i="18"/>
  <c r="AB424" i="13"/>
  <c r="G425" i="13"/>
  <c r="AC424" i="13"/>
  <c r="H425" i="13"/>
  <c r="I425" i="13"/>
  <c r="D425" i="13"/>
  <c r="U412" i="18"/>
  <c r="W412" i="18"/>
  <c r="V412" i="18"/>
  <c r="Q412" i="18"/>
  <c r="R412" i="18"/>
  <c r="X412" i="18"/>
  <c r="B425" i="13"/>
  <c r="C425" i="13"/>
  <c r="J425" i="13"/>
  <c r="L425" i="13"/>
  <c r="S425" i="13"/>
  <c r="T425" i="13"/>
  <c r="AE424" i="13"/>
  <c r="N425" i="13"/>
  <c r="P425" i="13"/>
  <c r="AA412" i="18"/>
  <c r="AD412" i="18"/>
  <c r="Y412" i="18"/>
  <c r="AB412" i="18"/>
  <c r="Z412" i="18"/>
  <c r="AC412" i="18"/>
  <c r="E425" i="13"/>
  <c r="F425" i="13"/>
  <c r="K425" i="13"/>
  <c r="O425" i="13"/>
  <c r="M425" i="13"/>
  <c r="H413" i="18"/>
  <c r="C413" i="18"/>
  <c r="B413" i="18"/>
  <c r="G413" i="18"/>
  <c r="D413" i="18"/>
  <c r="I413" i="18"/>
  <c r="Q425" i="13"/>
  <c r="R425" i="13"/>
  <c r="X425" i="13"/>
  <c r="U425" i="13"/>
  <c r="V425" i="13"/>
  <c r="W425" i="13"/>
  <c r="J413" i="18"/>
  <c r="E413" i="18"/>
  <c r="F413" i="18"/>
  <c r="S413" i="18"/>
  <c r="N413" i="18"/>
  <c r="T413" i="18"/>
  <c r="AE412" i="18"/>
  <c r="AA425" i="13"/>
  <c r="AD425" i="13"/>
  <c r="Y425" i="13"/>
  <c r="AB425" i="13"/>
  <c r="Z425" i="13"/>
  <c r="AC425" i="13"/>
  <c r="L413" i="18"/>
  <c r="K413" i="18"/>
  <c r="O413" i="18"/>
  <c r="G426" i="13"/>
  <c r="B426" i="13"/>
  <c r="H426" i="13"/>
  <c r="C426" i="13"/>
  <c r="I426" i="13"/>
  <c r="D426" i="13"/>
  <c r="M413" i="18"/>
  <c r="P413" i="18"/>
  <c r="S426" i="13"/>
  <c r="T426" i="13"/>
  <c r="AE425" i="13"/>
  <c r="J426" i="13"/>
  <c r="L426" i="13"/>
  <c r="F426" i="13"/>
  <c r="E426" i="13"/>
  <c r="N426" i="13"/>
  <c r="P426" i="13"/>
  <c r="W413" i="18"/>
  <c r="V413" i="18"/>
  <c r="U413" i="18"/>
  <c r="Q413" i="18"/>
  <c r="R413" i="18"/>
  <c r="X413" i="18"/>
  <c r="M426" i="13"/>
  <c r="K426" i="13"/>
  <c r="O426" i="13"/>
  <c r="AA413" i="18"/>
  <c r="AD413" i="18"/>
  <c r="Y413" i="18"/>
  <c r="AB413" i="18"/>
  <c r="Z413" i="18"/>
  <c r="AC413" i="18"/>
  <c r="U426" i="13"/>
  <c r="W426" i="13"/>
  <c r="V426" i="13"/>
  <c r="X426" i="13"/>
  <c r="Q426" i="13"/>
  <c r="R426" i="13"/>
  <c r="I414" i="18"/>
  <c r="D414" i="18"/>
  <c r="C414" i="18"/>
  <c r="H414" i="18"/>
  <c r="G414" i="18"/>
  <c r="B414" i="18"/>
  <c r="Z426" i="13"/>
  <c r="AC426" i="13"/>
  <c r="AA426" i="13"/>
  <c r="AD426" i="13"/>
  <c r="Y426" i="13"/>
  <c r="AB426" i="13"/>
  <c r="F414" i="18"/>
  <c r="E414" i="18"/>
  <c r="T414" i="18"/>
  <c r="S414" i="18"/>
  <c r="AE413" i="18"/>
  <c r="J414" i="18"/>
  <c r="L414" i="18"/>
  <c r="G427" i="13"/>
  <c r="B427" i="13"/>
  <c r="I427" i="13"/>
  <c r="D427" i="13"/>
  <c r="H427" i="13"/>
  <c r="C427" i="13"/>
  <c r="N414" i="18"/>
  <c r="P414" i="18"/>
  <c r="M414" i="18"/>
  <c r="O414" i="18"/>
  <c r="K414" i="18"/>
  <c r="T427" i="13"/>
  <c r="S427" i="13"/>
  <c r="AE426" i="13"/>
  <c r="E427" i="13"/>
  <c r="F427" i="13"/>
  <c r="J427" i="13"/>
  <c r="L427" i="13"/>
  <c r="N427" i="13"/>
  <c r="P427" i="13"/>
  <c r="U414" i="18"/>
  <c r="W414" i="18"/>
  <c r="V414" i="18"/>
  <c r="Q414" i="18"/>
  <c r="R414" i="18"/>
  <c r="X414" i="18"/>
  <c r="K427" i="13"/>
  <c r="O427" i="13"/>
  <c r="M427" i="13"/>
  <c r="Y414" i="18"/>
  <c r="AB414" i="18"/>
  <c r="Z414" i="18"/>
  <c r="AC414" i="18"/>
  <c r="AA414" i="18"/>
  <c r="AD414" i="18"/>
  <c r="V427" i="13"/>
  <c r="U427" i="13"/>
  <c r="W427" i="13"/>
  <c r="X427" i="13"/>
  <c r="Q427" i="13"/>
  <c r="R427" i="13"/>
  <c r="H415" i="18"/>
  <c r="C415" i="18"/>
  <c r="I415" i="18"/>
  <c r="D415" i="18"/>
  <c r="G415" i="18"/>
  <c r="B415" i="18"/>
  <c r="Y427" i="13"/>
  <c r="AB427" i="13"/>
  <c r="Z427" i="13"/>
  <c r="AC427" i="13"/>
  <c r="AA427" i="13"/>
  <c r="AD427" i="13"/>
  <c r="E415" i="18"/>
  <c r="T415" i="18"/>
  <c r="S415" i="18"/>
  <c r="AE414" i="18"/>
  <c r="F415" i="18"/>
  <c r="J415" i="18"/>
  <c r="N415" i="18"/>
  <c r="D428" i="13"/>
  <c r="I428" i="13"/>
  <c r="B428" i="13"/>
  <c r="G428" i="13"/>
  <c r="C428" i="13"/>
  <c r="H428" i="13"/>
  <c r="L415" i="18"/>
  <c r="O415" i="18"/>
  <c r="K415" i="18"/>
  <c r="J428" i="13"/>
  <c r="L428" i="13"/>
  <c r="E428" i="13"/>
  <c r="F428" i="13"/>
  <c r="S428" i="13"/>
  <c r="T428" i="13"/>
  <c r="AE427" i="13"/>
  <c r="N428" i="13"/>
  <c r="P428" i="13"/>
  <c r="M415" i="18"/>
  <c r="P415" i="18"/>
  <c r="M428" i="13"/>
  <c r="O428" i="13"/>
  <c r="K428" i="13"/>
  <c r="V415" i="18"/>
  <c r="W415" i="18"/>
  <c r="U415" i="18"/>
  <c r="Q415" i="18"/>
  <c r="R415" i="18"/>
  <c r="X415" i="18"/>
  <c r="U428" i="13"/>
  <c r="V428" i="13"/>
  <c r="W428" i="13"/>
  <c r="Q428" i="13"/>
  <c r="R428" i="13"/>
  <c r="X428" i="13"/>
  <c r="AA415" i="18"/>
  <c r="AD415" i="18"/>
  <c r="Y415" i="18"/>
  <c r="AB415" i="18"/>
  <c r="Z415" i="18"/>
  <c r="AC415" i="18"/>
  <c r="AA428" i="13"/>
  <c r="AD428" i="13"/>
  <c r="Z428" i="13"/>
  <c r="AC428" i="13"/>
  <c r="Y428" i="13"/>
  <c r="AB428" i="13"/>
  <c r="I416" i="18"/>
  <c r="D416" i="18"/>
  <c r="C416" i="18"/>
  <c r="H416" i="18"/>
  <c r="B416" i="18"/>
  <c r="G416" i="18"/>
  <c r="G429" i="13"/>
  <c r="B429" i="13"/>
  <c r="H429" i="13"/>
  <c r="C429" i="13"/>
  <c r="I429" i="13"/>
  <c r="D429" i="13"/>
  <c r="E416" i="18"/>
  <c r="F416" i="18"/>
  <c r="J416" i="18"/>
  <c r="N416" i="18"/>
  <c r="L416" i="18"/>
  <c r="T416" i="18"/>
  <c r="S416" i="18"/>
  <c r="AE415" i="18"/>
  <c r="F429" i="13"/>
  <c r="AE428" i="13"/>
  <c r="S429" i="13"/>
  <c r="T429" i="13"/>
  <c r="E429" i="13"/>
  <c r="J429" i="13"/>
  <c r="N429" i="13"/>
  <c r="M416" i="18"/>
  <c r="P416" i="18"/>
  <c r="O416" i="18"/>
  <c r="K416" i="18"/>
  <c r="L429" i="13"/>
  <c r="O429" i="13"/>
  <c r="K429" i="13"/>
  <c r="U416" i="18"/>
  <c r="W416" i="18"/>
  <c r="V416" i="18"/>
  <c r="Q416" i="18"/>
  <c r="R416" i="18"/>
  <c r="X416" i="18"/>
  <c r="M429" i="13"/>
  <c r="P429" i="13"/>
  <c r="Y416" i="18"/>
  <c r="AB416" i="18"/>
  <c r="AA416" i="18"/>
  <c r="AD416" i="18"/>
  <c r="Z416" i="18"/>
  <c r="AC416" i="18"/>
  <c r="W429" i="13"/>
  <c r="V429" i="13"/>
  <c r="U429" i="13"/>
  <c r="X429" i="13"/>
  <c r="Q429" i="13"/>
  <c r="R429" i="13"/>
  <c r="D417" i="18"/>
  <c r="I417" i="18"/>
  <c r="B417" i="18"/>
  <c r="G417" i="18"/>
  <c r="H417" i="18"/>
  <c r="C417" i="18"/>
  <c r="AA429" i="13"/>
  <c r="AD429" i="13"/>
  <c r="Y429" i="13"/>
  <c r="AB429" i="13"/>
  <c r="Z429" i="13"/>
  <c r="AC429" i="13"/>
  <c r="J417" i="18"/>
  <c r="L417" i="18"/>
  <c r="E417" i="18"/>
  <c r="F417" i="18"/>
  <c r="S417" i="18"/>
  <c r="N417" i="18"/>
  <c r="T417" i="18"/>
  <c r="AE416" i="18"/>
  <c r="D430" i="13"/>
  <c r="I430" i="13"/>
  <c r="B430" i="13"/>
  <c r="G430" i="13"/>
  <c r="C430" i="13"/>
  <c r="H430" i="13"/>
  <c r="P417" i="18"/>
  <c r="M417" i="18"/>
  <c r="K417" i="18"/>
  <c r="O417" i="18"/>
  <c r="J430" i="13"/>
  <c r="L430" i="13"/>
  <c r="E430" i="13"/>
  <c r="F430" i="13"/>
  <c r="S430" i="13"/>
  <c r="T430" i="13"/>
  <c r="AE429" i="13"/>
  <c r="N430" i="13"/>
  <c r="P430" i="13"/>
  <c r="V417" i="18"/>
  <c r="W417" i="18"/>
  <c r="U417" i="18"/>
  <c r="Q417" i="18"/>
  <c r="R417" i="18"/>
  <c r="X417" i="18"/>
  <c r="M430" i="13"/>
  <c r="O430" i="13"/>
  <c r="K430" i="13"/>
  <c r="Z417" i="18"/>
  <c r="AC417" i="18"/>
  <c r="AA417" i="18"/>
  <c r="AD417" i="18"/>
  <c r="Y417" i="18"/>
  <c r="AB417" i="18"/>
  <c r="V430" i="13"/>
  <c r="W430" i="13"/>
  <c r="U430" i="13"/>
  <c r="X430" i="13"/>
  <c r="Q430" i="13"/>
  <c r="R430" i="13"/>
  <c r="D418" i="18"/>
  <c r="I418" i="18"/>
  <c r="B418" i="18"/>
  <c r="G418" i="18"/>
  <c r="H418" i="18"/>
  <c r="C418" i="18"/>
  <c r="Z430" i="13"/>
  <c r="AC430" i="13"/>
  <c r="AA430" i="13"/>
  <c r="AD430" i="13"/>
  <c r="Y430" i="13"/>
  <c r="AB430" i="13"/>
  <c r="F418" i="18"/>
  <c r="J418" i="18"/>
  <c r="N418" i="18"/>
  <c r="E418" i="18"/>
  <c r="T418" i="18"/>
  <c r="S418" i="18"/>
  <c r="AE417" i="18"/>
  <c r="G431" i="13"/>
  <c r="B431" i="13"/>
  <c r="I431" i="13"/>
  <c r="D431" i="13"/>
  <c r="C431" i="13"/>
  <c r="H431" i="13"/>
  <c r="L418" i="18"/>
  <c r="O418" i="18"/>
  <c r="K418" i="18"/>
  <c r="T431" i="13"/>
  <c r="S431" i="13"/>
  <c r="AE430" i="13"/>
  <c r="E431" i="13"/>
  <c r="F431" i="13"/>
  <c r="J431" i="13"/>
  <c r="N431" i="13"/>
  <c r="M418" i="18"/>
  <c r="P418" i="18"/>
  <c r="K431" i="13"/>
  <c r="O431" i="13"/>
  <c r="L431" i="13"/>
  <c r="W418" i="18"/>
  <c r="V418" i="18"/>
  <c r="U418" i="18"/>
  <c r="Q418" i="18"/>
  <c r="R418" i="18"/>
  <c r="X418" i="18"/>
  <c r="M431" i="13"/>
  <c r="P431" i="13"/>
  <c r="Y418" i="18"/>
  <c r="AB418" i="18"/>
  <c r="AA418" i="18"/>
  <c r="AD418" i="18"/>
  <c r="Z418" i="18"/>
  <c r="AC418" i="18"/>
  <c r="U431" i="13"/>
  <c r="W431" i="13"/>
  <c r="V431" i="13"/>
  <c r="X431" i="13"/>
  <c r="Q431" i="13"/>
  <c r="R431" i="13"/>
  <c r="D419" i="18"/>
  <c r="I419" i="18"/>
  <c r="C419" i="18"/>
  <c r="H419" i="18"/>
  <c r="B419" i="18"/>
  <c r="G419" i="18"/>
  <c r="AA431" i="13"/>
  <c r="AD431" i="13"/>
  <c r="Y431" i="13"/>
  <c r="AB431" i="13"/>
  <c r="Z431" i="13"/>
  <c r="AC431" i="13"/>
  <c r="F419" i="18"/>
  <c r="J419" i="18"/>
  <c r="N419" i="18"/>
  <c r="E419" i="18"/>
  <c r="T419" i="18"/>
  <c r="S419" i="18"/>
  <c r="AE418" i="18"/>
  <c r="B432" i="13"/>
  <c r="G432" i="13"/>
  <c r="H432" i="13"/>
  <c r="C432" i="13"/>
  <c r="I432" i="13"/>
  <c r="D432" i="13"/>
  <c r="L419" i="18"/>
  <c r="K419" i="18"/>
  <c r="O419" i="18"/>
  <c r="E432" i="13"/>
  <c r="F432" i="13"/>
  <c r="S432" i="13"/>
  <c r="T432" i="13"/>
  <c r="AE431" i="13"/>
  <c r="J432" i="13"/>
  <c r="L432" i="13"/>
  <c r="N432" i="13"/>
  <c r="P432" i="13"/>
  <c r="M419" i="18"/>
  <c r="P419" i="18"/>
  <c r="M432" i="13"/>
  <c r="O432" i="13"/>
  <c r="K432" i="13"/>
  <c r="V419" i="18"/>
  <c r="U419" i="18"/>
  <c r="W419" i="18"/>
  <c r="X419" i="18"/>
  <c r="Q419" i="18"/>
  <c r="R419" i="18"/>
  <c r="W432" i="13"/>
  <c r="U432" i="13"/>
  <c r="V432" i="13"/>
  <c r="X432" i="13"/>
  <c r="Q432" i="13"/>
  <c r="R432" i="13"/>
  <c r="Z419" i="18"/>
  <c r="AC419" i="18"/>
  <c r="Y419" i="18"/>
  <c r="AB419" i="18"/>
  <c r="AA419" i="18"/>
  <c r="AD419" i="18"/>
  <c r="AA432" i="13"/>
  <c r="AD432" i="13"/>
  <c r="Z432" i="13"/>
  <c r="AC432" i="13"/>
  <c r="Y432" i="13"/>
  <c r="AB432" i="13"/>
  <c r="I420" i="18"/>
  <c r="D420" i="18"/>
  <c r="G420" i="18"/>
  <c r="B420" i="18"/>
  <c r="H420" i="18"/>
  <c r="C420" i="18"/>
  <c r="G433" i="13"/>
  <c r="B433" i="13"/>
  <c r="I433" i="13"/>
  <c r="D433" i="13"/>
  <c r="H433" i="13"/>
  <c r="C433" i="13"/>
  <c r="E420" i="18"/>
  <c r="J420" i="18"/>
  <c r="N420" i="18"/>
  <c r="F420" i="18"/>
  <c r="T420" i="18"/>
  <c r="S420" i="18"/>
  <c r="AE419" i="18"/>
  <c r="S433" i="13"/>
  <c r="T433" i="13"/>
  <c r="AE432" i="13"/>
  <c r="F433" i="13"/>
  <c r="E433" i="13"/>
  <c r="J433" i="13"/>
  <c r="N433" i="13"/>
  <c r="L420" i="18"/>
  <c r="M420" i="18"/>
  <c r="K420" i="18"/>
  <c r="O420" i="18"/>
  <c r="L433" i="13"/>
  <c r="O433" i="13"/>
  <c r="K433" i="13"/>
  <c r="P420" i="18"/>
  <c r="W420" i="18"/>
  <c r="Q420" i="18"/>
  <c r="R420" i="18"/>
  <c r="X420" i="18"/>
  <c r="M433" i="13"/>
  <c r="P433" i="13"/>
  <c r="V420" i="18"/>
  <c r="U420" i="18"/>
  <c r="AA420" i="18"/>
  <c r="AD420" i="18"/>
  <c r="Z420" i="18"/>
  <c r="AC420" i="18"/>
  <c r="Y420" i="18"/>
  <c r="U433" i="13"/>
  <c r="W433" i="13"/>
  <c r="V433" i="13"/>
  <c r="X433" i="13"/>
  <c r="Q433" i="13"/>
  <c r="R433" i="13"/>
  <c r="AB420" i="18"/>
  <c r="B421" i="18"/>
  <c r="D421" i="18"/>
  <c r="I421" i="18"/>
  <c r="G421" i="18"/>
  <c r="H421" i="18"/>
  <c r="C421" i="18"/>
  <c r="Z433" i="13"/>
  <c r="AC433" i="13"/>
  <c r="AA433" i="13"/>
  <c r="AD433" i="13"/>
  <c r="Y433" i="13"/>
  <c r="AB433" i="13"/>
  <c r="T421" i="18"/>
  <c r="S421" i="18"/>
  <c r="AE420" i="18"/>
  <c r="E421" i="18"/>
  <c r="F421" i="18"/>
  <c r="J421" i="18"/>
  <c r="N421" i="18"/>
  <c r="H434" i="13"/>
  <c r="C434" i="13"/>
  <c r="D434" i="13"/>
  <c r="I434" i="13"/>
  <c r="B434" i="13"/>
  <c r="G434" i="13"/>
  <c r="L421" i="18"/>
  <c r="M421" i="18"/>
  <c r="O421" i="18"/>
  <c r="K421" i="18"/>
  <c r="F434" i="13"/>
  <c r="J434" i="13"/>
  <c r="L434" i="13"/>
  <c r="S434" i="13"/>
  <c r="T434" i="13"/>
  <c r="AE433" i="13"/>
  <c r="E434" i="13"/>
  <c r="P421" i="18"/>
  <c r="W421" i="18"/>
  <c r="N434" i="13"/>
  <c r="P434" i="13"/>
  <c r="Q421" i="18"/>
  <c r="R421" i="18"/>
  <c r="X421" i="18"/>
  <c r="M434" i="13"/>
  <c r="K434" i="13"/>
  <c r="O434" i="13"/>
  <c r="U421" i="18"/>
  <c r="V421" i="18"/>
  <c r="AA421" i="18"/>
  <c r="AD421" i="18"/>
  <c r="Z421" i="18"/>
  <c r="Y421" i="18"/>
  <c r="AB421" i="18"/>
  <c r="Q434" i="13"/>
  <c r="R434" i="13"/>
  <c r="X434" i="13"/>
  <c r="V434" i="13"/>
  <c r="W434" i="13"/>
  <c r="U434" i="13"/>
  <c r="AC421" i="18"/>
  <c r="G422" i="18"/>
  <c r="B422" i="18"/>
  <c r="C422" i="18"/>
  <c r="H422" i="18"/>
  <c r="I422" i="18"/>
  <c r="D422" i="18"/>
  <c r="Z434" i="13"/>
  <c r="AC434" i="13"/>
  <c r="Y434" i="13"/>
  <c r="AB434" i="13"/>
  <c r="AA434" i="13"/>
  <c r="AD434" i="13"/>
  <c r="F422" i="18"/>
  <c r="T422" i="18"/>
  <c r="S422" i="18"/>
  <c r="AE421" i="18"/>
  <c r="E422" i="18"/>
  <c r="J422" i="18"/>
  <c r="N422" i="18"/>
  <c r="C435" i="13"/>
  <c r="H435" i="13"/>
  <c r="I435" i="13"/>
  <c r="D435" i="13"/>
  <c r="B435" i="13"/>
  <c r="G435" i="13"/>
  <c r="L422" i="18"/>
  <c r="O422" i="18"/>
  <c r="K422" i="18"/>
  <c r="T435" i="13"/>
  <c r="S435" i="13"/>
  <c r="AE434" i="13"/>
  <c r="J435" i="13"/>
  <c r="N435" i="13"/>
  <c r="E435" i="13"/>
  <c r="F435" i="13"/>
  <c r="P422" i="18"/>
  <c r="M422" i="18"/>
  <c r="K435" i="13"/>
  <c r="O435" i="13"/>
  <c r="L435" i="13"/>
  <c r="U422" i="18"/>
  <c r="W422" i="18"/>
  <c r="V422" i="18"/>
  <c r="Q422" i="18"/>
  <c r="R422" i="18"/>
  <c r="X422" i="18"/>
  <c r="P435" i="13"/>
  <c r="M435" i="13"/>
  <c r="Z422" i="18"/>
  <c r="AC422" i="18"/>
  <c r="Y422" i="18"/>
  <c r="AB422" i="18"/>
  <c r="AA422" i="18"/>
  <c r="AD422" i="18"/>
  <c r="X435" i="13"/>
  <c r="Q435" i="13"/>
  <c r="R435" i="13"/>
  <c r="U435" i="13"/>
  <c r="V435" i="13"/>
  <c r="W435" i="13"/>
  <c r="I423" i="18"/>
  <c r="D423" i="18"/>
  <c r="B423" i="18"/>
  <c r="G423" i="18"/>
  <c r="C423" i="18"/>
  <c r="H423" i="18"/>
  <c r="AA435" i="13"/>
  <c r="AD435" i="13"/>
  <c r="Z435" i="13"/>
  <c r="AC435" i="13"/>
  <c r="Y435" i="13"/>
  <c r="AB435" i="13"/>
  <c r="T423" i="18"/>
  <c r="S423" i="18"/>
  <c r="AE422" i="18"/>
  <c r="F423" i="18"/>
  <c r="E423" i="18"/>
  <c r="J423" i="18"/>
  <c r="N423" i="18"/>
  <c r="G436" i="13"/>
  <c r="B436" i="13"/>
  <c r="C436" i="13"/>
  <c r="H436" i="13"/>
  <c r="I436" i="13"/>
  <c r="D436" i="13"/>
  <c r="L423" i="18"/>
  <c r="M423" i="18"/>
  <c r="O423" i="18"/>
  <c r="K423" i="18"/>
  <c r="F436" i="13"/>
  <c r="T436" i="13"/>
  <c r="S436" i="13"/>
  <c r="AE435" i="13"/>
  <c r="E436" i="13"/>
  <c r="J436" i="13"/>
  <c r="L436" i="13"/>
  <c r="N436" i="13"/>
  <c r="P436" i="13"/>
  <c r="X423" i="18"/>
  <c r="Q423" i="18"/>
  <c r="R423" i="18"/>
  <c r="P423" i="18"/>
  <c r="M436" i="13"/>
  <c r="O436" i="13"/>
  <c r="K436" i="13"/>
  <c r="U423" i="18"/>
  <c r="V423" i="18"/>
  <c r="W423" i="18"/>
  <c r="Z423" i="18"/>
  <c r="AA423" i="18"/>
  <c r="Y423" i="18"/>
  <c r="AB423" i="18"/>
  <c r="W436" i="13"/>
  <c r="U436" i="13"/>
  <c r="V436" i="13"/>
  <c r="Q436" i="13"/>
  <c r="R436" i="13"/>
  <c r="X436" i="13"/>
  <c r="AC423" i="18"/>
  <c r="H424" i="18"/>
  <c r="AD423" i="18"/>
  <c r="I424" i="18"/>
  <c r="G424" i="18"/>
  <c r="B424" i="18"/>
  <c r="AA436" i="13"/>
  <c r="AD436" i="13"/>
  <c r="Z436" i="13"/>
  <c r="AC436" i="13"/>
  <c r="Y436" i="13"/>
  <c r="AB436" i="13"/>
  <c r="D424" i="18"/>
  <c r="T424" i="18"/>
  <c r="C424" i="18"/>
  <c r="F424" i="18"/>
  <c r="J424" i="18"/>
  <c r="G437" i="13"/>
  <c r="B437" i="13"/>
  <c r="H437" i="13"/>
  <c r="C437" i="13"/>
  <c r="I437" i="13"/>
  <c r="D437" i="13"/>
  <c r="N424" i="18"/>
  <c r="S424" i="18"/>
  <c r="AE423" i="18"/>
  <c r="E424" i="18"/>
  <c r="L424" i="18"/>
  <c r="K424" i="18"/>
  <c r="O424" i="18"/>
  <c r="F437" i="13"/>
  <c r="E437" i="13"/>
  <c r="S437" i="13"/>
  <c r="T437" i="13"/>
  <c r="AE436" i="13"/>
  <c r="J437" i="13"/>
  <c r="N437" i="13"/>
  <c r="P424" i="18"/>
  <c r="M424" i="18"/>
  <c r="L437" i="13"/>
  <c r="O437" i="13"/>
  <c r="K437" i="13"/>
  <c r="Q424" i="18"/>
  <c r="R424" i="18"/>
  <c r="X424" i="18"/>
  <c r="W424" i="18"/>
  <c r="U424" i="18"/>
  <c r="V424" i="18"/>
  <c r="M437" i="13"/>
  <c r="P437" i="13"/>
  <c r="Y424" i="18"/>
  <c r="AB424" i="18"/>
  <c r="AA424" i="18"/>
  <c r="AD424" i="18"/>
  <c r="Z424" i="18"/>
  <c r="AC424" i="18"/>
  <c r="W437" i="13"/>
  <c r="U437" i="13"/>
  <c r="V437" i="13"/>
  <c r="X437" i="13"/>
  <c r="Q437" i="13"/>
  <c r="R437" i="13"/>
  <c r="C425" i="18"/>
  <c r="H425" i="18"/>
  <c r="D425" i="18"/>
  <c r="I425" i="18"/>
  <c r="B425" i="18"/>
  <c r="G425" i="18"/>
  <c r="Y437" i="13"/>
  <c r="AB437" i="13"/>
  <c r="Z437" i="13"/>
  <c r="AC437" i="13"/>
  <c r="AA437" i="13"/>
  <c r="AD437" i="13"/>
  <c r="S425" i="18"/>
  <c r="T425" i="18"/>
  <c r="AE424" i="18"/>
  <c r="J425" i="18"/>
  <c r="N425" i="18"/>
  <c r="E425" i="18"/>
  <c r="F425" i="18"/>
  <c r="C438" i="13"/>
  <c r="H438" i="13"/>
  <c r="G438" i="13"/>
  <c r="B438" i="13"/>
  <c r="I438" i="13"/>
  <c r="D438" i="13"/>
  <c r="L425" i="18"/>
  <c r="K425" i="18"/>
  <c r="O425" i="18"/>
  <c r="E438" i="13"/>
  <c r="J438" i="13"/>
  <c r="N438" i="13"/>
  <c r="S438" i="13"/>
  <c r="T438" i="13"/>
  <c r="AE437" i="13"/>
  <c r="F438" i="13"/>
  <c r="M425" i="18"/>
  <c r="P425" i="18"/>
  <c r="L438" i="13"/>
  <c r="K438" i="13"/>
  <c r="O438" i="13"/>
  <c r="Q425" i="18"/>
  <c r="R425" i="18"/>
  <c r="X425" i="18"/>
  <c r="W425" i="18"/>
  <c r="U425" i="18"/>
  <c r="V425" i="18"/>
  <c r="M438" i="13"/>
  <c r="P438" i="13"/>
  <c r="Y425" i="18"/>
  <c r="AB425" i="18"/>
  <c r="Z425" i="18"/>
  <c r="AC425" i="18"/>
  <c r="AA425" i="18"/>
  <c r="AD425" i="18"/>
  <c r="U438" i="13"/>
  <c r="W438" i="13"/>
  <c r="V438" i="13"/>
  <c r="X438" i="13"/>
  <c r="Q438" i="13"/>
  <c r="R438" i="13"/>
  <c r="H426" i="18"/>
  <c r="C426" i="18"/>
  <c r="G426" i="18"/>
  <c r="B426" i="18"/>
  <c r="I426" i="18"/>
  <c r="D426" i="18"/>
  <c r="AA438" i="13"/>
  <c r="AD438" i="13"/>
  <c r="Y438" i="13"/>
  <c r="AB438" i="13"/>
  <c r="Z438" i="13"/>
  <c r="AC438" i="13"/>
  <c r="E426" i="18"/>
  <c r="J426" i="18"/>
  <c r="N426" i="18"/>
  <c r="T426" i="18"/>
  <c r="S426" i="18"/>
  <c r="AE425" i="18"/>
  <c r="F426" i="18"/>
  <c r="D439" i="13"/>
  <c r="I439" i="13"/>
  <c r="H439" i="13"/>
  <c r="C439" i="13"/>
  <c r="B439" i="13"/>
  <c r="G439" i="13"/>
  <c r="L426" i="18"/>
  <c r="M426" i="18"/>
  <c r="O426" i="18"/>
  <c r="K426" i="18"/>
  <c r="J439" i="13"/>
  <c r="L439" i="13"/>
  <c r="F439" i="13"/>
  <c r="E439" i="13"/>
  <c r="T439" i="13"/>
  <c r="S439" i="13"/>
  <c r="N439" i="13"/>
  <c r="AE438" i="13"/>
  <c r="P426" i="18"/>
  <c r="W426" i="18"/>
  <c r="Q426" i="18"/>
  <c r="R426" i="18"/>
  <c r="X426" i="18"/>
  <c r="K439" i="13"/>
  <c r="O439" i="13"/>
  <c r="M439" i="13"/>
  <c r="P439" i="13"/>
  <c r="V426" i="18"/>
  <c r="U426" i="18"/>
  <c r="AA426" i="18"/>
  <c r="AD426" i="18"/>
  <c r="Y426" i="18"/>
  <c r="Z426" i="18"/>
  <c r="AC426" i="18"/>
  <c r="U439" i="13"/>
  <c r="W439" i="13"/>
  <c r="V439" i="13"/>
  <c r="X439" i="13"/>
  <c r="Q439" i="13"/>
  <c r="R439" i="13"/>
  <c r="AB426" i="18"/>
  <c r="D427" i="18"/>
  <c r="I427" i="18"/>
  <c r="C427" i="18"/>
  <c r="H427" i="18"/>
  <c r="G427" i="18"/>
  <c r="B427" i="18"/>
  <c r="Z439" i="13"/>
  <c r="AC439" i="13"/>
  <c r="Y439" i="13"/>
  <c r="AB439" i="13"/>
  <c r="AA439" i="13"/>
  <c r="AD439" i="13"/>
  <c r="J427" i="18"/>
  <c r="K427" i="18"/>
  <c r="L427" i="18"/>
  <c r="F427" i="18"/>
  <c r="E427" i="18"/>
  <c r="T427" i="18"/>
  <c r="S427" i="18"/>
  <c r="N427" i="18"/>
  <c r="AE426" i="18"/>
  <c r="H440" i="13"/>
  <c r="C440" i="13"/>
  <c r="D440" i="13"/>
  <c r="I440" i="13"/>
  <c r="G440" i="13"/>
  <c r="B440" i="13"/>
  <c r="O427" i="18"/>
  <c r="M427" i="18"/>
  <c r="P427" i="18"/>
  <c r="J440" i="13"/>
  <c r="O440" i="13"/>
  <c r="S440" i="13"/>
  <c r="T440" i="13"/>
  <c r="AE439" i="13"/>
  <c r="E440" i="13"/>
  <c r="F440" i="13"/>
  <c r="N440" i="13"/>
  <c r="U427" i="18"/>
  <c r="V427" i="18"/>
  <c r="W427" i="18"/>
  <c r="Q427" i="18"/>
  <c r="R427" i="18"/>
  <c r="X427" i="18"/>
  <c r="K440" i="13"/>
  <c r="L440" i="13"/>
  <c r="P440" i="13"/>
  <c r="AA427" i="18"/>
  <c r="AD427" i="18"/>
  <c r="Z427" i="18"/>
  <c r="AC427" i="18"/>
  <c r="Y427" i="18"/>
  <c r="AB427" i="18"/>
  <c r="M440" i="13"/>
  <c r="X440" i="13"/>
  <c r="W440" i="13"/>
  <c r="U440" i="13"/>
  <c r="V440" i="13"/>
  <c r="G428" i="18"/>
  <c r="B428" i="18"/>
  <c r="H428" i="18"/>
  <c r="C428" i="18"/>
  <c r="D428" i="18"/>
  <c r="I428" i="18"/>
  <c r="Q440" i="13"/>
  <c r="R440" i="13"/>
  <c r="Z440" i="13"/>
  <c r="AC440" i="13"/>
  <c r="E428" i="18"/>
  <c r="F428" i="18"/>
  <c r="T428" i="18"/>
  <c r="S428" i="18"/>
  <c r="AE427" i="18"/>
  <c r="J428" i="18"/>
  <c r="N428" i="18"/>
  <c r="AA440" i="13"/>
  <c r="AD440" i="13"/>
  <c r="I441" i="13"/>
  <c r="Y440" i="13"/>
  <c r="AB440" i="13"/>
  <c r="G441" i="13"/>
  <c r="C441" i="13"/>
  <c r="H441" i="13"/>
  <c r="L428" i="18"/>
  <c r="O428" i="18"/>
  <c r="K428" i="18"/>
  <c r="B441" i="13"/>
  <c r="F441" i="13"/>
  <c r="D441" i="13"/>
  <c r="J441" i="13"/>
  <c r="L441" i="13"/>
  <c r="N441" i="13"/>
  <c r="AE440" i="13"/>
  <c r="S441" i="13"/>
  <c r="T441" i="13"/>
  <c r="E441" i="13"/>
  <c r="M428" i="18"/>
  <c r="P428" i="18"/>
  <c r="M441" i="13"/>
  <c r="P441" i="13"/>
  <c r="O441" i="13"/>
  <c r="K441" i="13"/>
  <c r="W428" i="18"/>
  <c r="U428" i="18"/>
  <c r="V428" i="18"/>
  <c r="Q428" i="18"/>
  <c r="R428" i="18"/>
  <c r="X428" i="18"/>
  <c r="W441" i="13"/>
  <c r="U441" i="13"/>
  <c r="V441" i="13"/>
  <c r="Q441" i="13"/>
  <c r="R441" i="13"/>
  <c r="X441" i="13"/>
  <c r="Y428" i="18"/>
  <c r="AB428" i="18"/>
  <c r="AA428" i="18"/>
  <c r="AD428" i="18"/>
  <c r="Z428" i="18"/>
  <c r="AC428" i="18"/>
  <c r="Z441" i="13"/>
  <c r="AC441" i="13"/>
  <c r="AA441" i="13"/>
  <c r="AD441" i="13"/>
  <c r="Y441" i="13"/>
  <c r="AB441" i="13"/>
  <c r="H429" i="18"/>
  <c r="C429" i="18"/>
  <c r="D429" i="18"/>
  <c r="I429" i="18"/>
  <c r="G429" i="18"/>
  <c r="B429" i="18"/>
  <c r="D442" i="13"/>
  <c r="I442" i="13"/>
  <c r="B442" i="13"/>
  <c r="G442" i="13"/>
  <c r="H442" i="13"/>
  <c r="C442" i="13"/>
  <c r="S429" i="18"/>
  <c r="T429" i="18"/>
  <c r="AE428" i="18"/>
  <c r="E429" i="18"/>
  <c r="F429" i="18"/>
  <c r="J429" i="18"/>
  <c r="N429" i="18"/>
  <c r="J442" i="13"/>
  <c r="K442" i="13"/>
  <c r="E442" i="13"/>
  <c r="F442" i="13"/>
  <c r="S442" i="13"/>
  <c r="N442" i="13"/>
  <c r="T442" i="13"/>
  <c r="AE441" i="13"/>
  <c r="L429" i="18"/>
  <c r="O429" i="18"/>
  <c r="K429" i="18"/>
  <c r="O442" i="13"/>
  <c r="L442" i="13"/>
  <c r="M442" i="13"/>
  <c r="P429" i="18"/>
  <c r="M429" i="18"/>
  <c r="P442" i="13"/>
  <c r="W442" i="13"/>
  <c r="Q442" i="13"/>
  <c r="R442" i="13"/>
  <c r="X442" i="13"/>
  <c r="V429" i="18"/>
  <c r="W429" i="18"/>
  <c r="U429" i="18"/>
  <c r="Q429" i="18"/>
  <c r="R429" i="18"/>
  <c r="X429" i="18"/>
  <c r="U442" i="13"/>
  <c r="V442" i="13"/>
  <c r="AA442" i="13"/>
  <c r="AD442" i="13"/>
  <c r="Y442" i="13"/>
  <c r="Z442" i="13"/>
  <c r="AB442" i="13"/>
  <c r="B443" i="13"/>
  <c r="Z429" i="18"/>
  <c r="AC429" i="18"/>
  <c r="Y429" i="18"/>
  <c r="AB429" i="18"/>
  <c r="AA429" i="18"/>
  <c r="AD429" i="18"/>
  <c r="AC442" i="13"/>
  <c r="C443" i="13"/>
  <c r="I443" i="13"/>
  <c r="D443" i="13"/>
  <c r="G443" i="13"/>
  <c r="H443" i="13"/>
  <c r="I430" i="18"/>
  <c r="D430" i="18"/>
  <c r="G430" i="18"/>
  <c r="B430" i="18"/>
  <c r="C430" i="18"/>
  <c r="H430" i="18"/>
  <c r="S443" i="13"/>
  <c r="T443" i="13"/>
  <c r="AE442" i="13"/>
  <c r="E443" i="13"/>
  <c r="F443" i="13"/>
  <c r="J443" i="13"/>
  <c r="L443" i="13"/>
  <c r="M443" i="13"/>
  <c r="E430" i="18"/>
  <c r="J430" i="18"/>
  <c r="L430" i="18"/>
  <c r="T430" i="18"/>
  <c r="S430" i="18"/>
  <c r="AE429" i="18"/>
  <c r="F430" i="18"/>
  <c r="N443" i="13"/>
  <c r="Q443" i="13"/>
  <c r="R443" i="13"/>
  <c r="N430" i="18"/>
  <c r="P430" i="18"/>
  <c r="K443" i="13"/>
  <c r="O443" i="13"/>
  <c r="P443" i="13"/>
  <c r="W443" i="13"/>
  <c r="M430" i="18"/>
  <c r="K430" i="18"/>
  <c r="O430" i="18"/>
  <c r="X443" i="13"/>
  <c r="U443" i="13"/>
  <c r="V443" i="13"/>
  <c r="Q430" i="18"/>
  <c r="R430" i="18"/>
  <c r="X430" i="18"/>
  <c r="V430" i="18"/>
  <c r="W430" i="18"/>
  <c r="U430" i="18"/>
  <c r="Z443" i="13"/>
  <c r="Y443" i="13"/>
  <c r="AB443" i="13"/>
  <c r="AA443" i="13"/>
  <c r="AD443" i="13"/>
  <c r="AC443" i="13"/>
  <c r="H444" i="13"/>
  <c r="AA430" i="18"/>
  <c r="AD430" i="18"/>
  <c r="Z430" i="18"/>
  <c r="AC430" i="18"/>
  <c r="Y430" i="18"/>
  <c r="AB430" i="18"/>
  <c r="G444" i="13"/>
  <c r="B444" i="13"/>
  <c r="I444" i="13"/>
  <c r="D444" i="13"/>
  <c r="C444" i="13"/>
  <c r="F444" i="13"/>
  <c r="H431" i="18"/>
  <c r="C431" i="18"/>
  <c r="D431" i="18"/>
  <c r="I431" i="18"/>
  <c r="G431" i="18"/>
  <c r="B431" i="18"/>
  <c r="T444" i="13"/>
  <c r="S444" i="13"/>
  <c r="AE443" i="13"/>
  <c r="J444" i="13"/>
  <c r="L444" i="13"/>
  <c r="E444" i="13"/>
  <c r="T431" i="18"/>
  <c r="S431" i="18"/>
  <c r="AE430" i="18"/>
  <c r="E431" i="18"/>
  <c r="F431" i="18"/>
  <c r="J431" i="18"/>
  <c r="N431" i="18"/>
  <c r="M444" i="13"/>
  <c r="N444" i="13"/>
  <c r="P444" i="13"/>
  <c r="O444" i="13"/>
  <c r="K444" i="13"/>
  <c r="O431" i="18"/>
  <c r="K431" i="18"/>
  <c r="L431" i="18"/>
  <c r="U444" i="13"/>
  <c r="W444" i="13"/>
  <c r="V444" i="13"/>
  <c r="Q444" i="13"/>
  <c r="R444" i="13"/>
  <c r="X444" i="13"/>
  <c r="M431" i="18"/>
  <c r="P431" i="18"/>
  <c r="AA444" i="13"/>
  <c r="AD444" i="13"/>
  <c r="Y444" i="13"/>
  <c r="AB444" i="13"/>
  <c r="Z444" i="13"/>
  <c r="AC444" i="13"/>
  <c r="V431" i="18"/>
  <c r="U431" i="18"/>
  <c r="W431" i="18"/>
  <c r="Q431" i="18"/>
  <c r="R431" i="18"/>
  <c r="X431" i="18"/>
  <c r="C445" i="13"/>
  <c r="H445" i="13"/>
  <c r="B445" i="13"/>
  <c r="G445" i="13"/>
  <c r="D445" i="13"/>
  <c r="I445" i="13"/>
  <c r="Z431" i="18"/>
  <c r="AC431" i="18"/>
  <c r="Y431" i="18"/>
  <c r="AB431" i="18"/>
  <c r="AA431" i="18"/>
  <c r="AD431" i="18"/>
  <c r="E445" i="13"/>
  <c r="J445" i="13"/>
  <c r="L445" i="13"/>
  <c r="AE444" i="13"/>
  <c r="T445" i="13"/>
  <c r="S445" i="13"/>
  <c r="F445" i="13"/>
  <c r="N445" i="13"/>
  <c r="C432" i="18"/>
  <c r="H432" i="18"/>
  <c r="I432" i="18"/>
  <c r="D432" i="18"/>
  <c r="B432" i="18"/>
  <c r="G432" i="18"/>
  <c r="M445" i="13"/>
  <c r="P445" i="13"/>
  <c r="O445" i="13"/>
  <c r="K445" i="13"/>
  <c r="T432" i="18"/>
  <c r="S432" i="18"/>
  <c r="AE431" i="18"/>
  <c r="J432" i="18"/>
  <c r="N432" i="18"/>
  <c r="E432" i="18"/>
  <c r="F432" i="18"/>
  <c r="V445" i="13"/>
  <c r="W445" i="13"/>
  <c r="U445" i="13"/>
  <c r="X445" i="13"/>
  <c r="Q445" i="13"/>
  <c r="R445" i="13"/>
  <c r="L432" i="18"/>
  <c r="O432" i="18"/>
  <c r="K432" i="18"/>
  <c r="AA445" i="13"/>
  <c r="AD445" i="13"/>
  <c r="Y445" i="13"/>
  <c r="AB445" i="13"/>
  <c r="Z445" i="13"/>
  <c r="AC445" i="13"/>
  <c r="M432" i="18"/>
  <c r="P432" i="18"/>
  <c r="D446" i="13"/>
  <c r="I446" i="13"/>
  <c r="B446" i="13"/>
  <c r="G446" i="13"/>
  <c r="H446" i="13"/>
  <c r="C446" i="13"/>
  <c r="U432" i="18"/>
  <c r="V432" i="18"/>
  <c r="W432" i="18"/>
  <c r="Q432" i="18"/>
  <c r="R432" i="18"/>
  <c r="X432" i="18"/>
  <c r="J446" i="13"/>
  <c r="L446" i="13"/>
  <c r="E446" i="13"/>
  <c r="F446" i="13"/>
  <c r="S446" i="13"/>
  <c r="T446" i="13"/>
  <c r="AE445" i="13"/>
  <c r="N446" i="13"/>
  <c r="Y432" i="18"/>
  <c r="AB432" i="18"/>
  <c r="AA432" i="18"/>
  <c r="AD432" i="18"/>
  <c r="Z432" i="18"/>
  <c r="AC432" i="18"/>
  <c r="M446" i="13"/>
  <c r="P446" i="13"/>
  <c r="K446" i="13"/>
  <c r="O446" i="13"/>
  <c r="I433" i="18"/>
  <c r="D433" i="18"/>
  <c r="H433" i="18"/>
  <c r="C433" i="18"/>
  <c r="G433" i="18"/>
  <c r="B433" i="18"/>
  <c r="V446" i="13"/>
  <c r="W446" i="13"/>
  <c r="U446" i="13"/>
  <c r="Q446" i="13"/>
  <c r="R446" i="13"/>
  <c r="X446" i="13"/>
  <c r="F433" i="18"/>
  <c r="E433" i="18"/>
  <c r="T433" i="18"/>
  <c r="S433" i="18"/>
  <c r="AE432" i="18"/>
  <c r="J433" i="18"/>
  <c r="N433" i="18"/>
  <c r="Z446" i="13"/>
  <c r="AC446" i="13"/>
  <c r="Y446" i="13"/>
  <c r="AB446" i="13"/>
  <c r="AA446" i="13"/>
  <c r="AD446" i="13"/>
  <c r="O433" i="18"/>
  <c r="K433" i="18"/>
  <c r="L433" i="18"/>
  <c r="G447" i="13"/>
  <c r="B447" i="13"/>
  <c r="H447" i="13"/>
  <c r="C447" i="13"/>
  <c r="I447" i="13"/>
  <c r="D447" i="13"/>
  <c r="M433" i="18"/>
  <c r="P433" i="18"/>
  <c r="F447" i="13"/>
  <c r="T447" i="13"/>
  <c r="S447" i="13"/>
  <c r="AE446" i="13"/>
  <c r="E447" i="13"/>
  <c r="J447" i="13"/>
  <c r="L447" i="13"/>
  <c r="N447" i="13"/>
  <c r="P447" i="13"/>
  <c r="W433" i="18"/>
  <c r="U433" i="18"/>
  <c r="V433" i="18"/>
  <c r="Q433" i="18"/>
  <c r="R433" i="18"/>
  <c r="X433" i="18"/>
  <c r="M447" i="13"/>
  <c r="K447" i="13"/>
  <c r="O447" i="13"/>
  <c r="AA433" i="18"/>
  <c r="AD433" i="18"/>
  <c r="Z433" i="18"/>
  <c r="AC433" i="18"/>
  <c r="Y433" i="18"/>
  <c r="AB433" i="18"/>
  <c r="V447" i="13"/>
  <c r="W447" i="13"/>
  <c r="U447" i="13"/>
  <c r="Q447" i="13"/>
  <c r="R447" i="13"/>
  <c r="X447" i="13"/>
  <c r="C434" i="18"/>
  <c r="H434" i="18"/>
  <c r="I434" i="18"/>
  <c r="D434" i="18"/>
  <c r="G434" i="18"/>
  <c r="B434" i="18"/>
  <c r="AA447" i="13"/>
  <c r="AD447" i="13"/>
  <c r="Y447" i="13"/>
  <c r="AB447" i="13"/>
  <c r="Z447" i="13"/>
  <c r="AC447" i="13"/>
  <c r="J434" i="18"/>
  <c r="K434" i="18"/>
  <c r="T434" i="18"/>
  <c r="S434" i="18"/>
  <c r="AE433" i="18"/>
  <c r="E434" i="18"/>
  <c r="F434" i="18"/>
  <c r="H448" i="13"/>
  <c r="C448" i="13"/>
  <c r="G448" i="13"/>
  <c r="B448" i="13"/>
  <c r="I448" i="13"/>
  <c r="D448" i="13"/>
  <c r="N434" i="18"/>
  <c r="L434" i="18"/>
  <c r="M434" i="18"/>
  <c r="O434" i="18"/>
  <c r="J448" i="13"/>
  <c r="L448" i="13"/>
  <c r="M448" i="13"/>
  <c r="E448" i="13"/>
  <c r="S448" i="13"/>
  <c r="T448" i="13"/>
  <c r="AE447" i="13"/>
  <c r="F448" i="13"/>
  <c r="P434" i="18"/>
  <c r="V434" i="18"/>
  <c r="N448" i="13"/>
  <c r="Q448" i="13"/>
  <c r="R448" i="13"/>
  <c r="X434" i="18"/>
  <c r="Q434" i="18"/>
  <c r="R434" i="18"/>
  <c r="K448" i="13"/>
  <c r="O448" i="13"/>
  <c r="X448" i="13"/>
  <c r="W434" i="18"/>
  <c r="U434" i="18"/>
  <c r="P448" i="13"/>
  <c r="W448" i="13"/>
  <c r="AA434" i="18"/>
  <c r="Z434" i="18"/>
  <c r="AC434" i="18"/>
  <c r="Y434" i="18"/>
  <c r="AB434" i="18"/>
  <c r="AA448" i="13"/>
  <c r="Z448" i="13"/>
  <c r="Y448" i="13"/>
  <c r="V448" i="13"/>
  <c r="AD434" i="18"/>
  <c r="U448" i="13"/>
  <c r="AB448" i="13"/>
  <c r="D435" i="18"/>
  <c r="I435" i="18"/>
  <c r="G435" i="18"/>
  <c r="B435" i="18"/>
  <c r="C435" i="18"/>
  <c r="H435" i="18"/>
  <c r="AC448" i="13"/>
  <c r="H449" i="13"/>
  <c r="AD448" i="13"/>
  <c r="E435" i="18"/>
  <c r="J435" i="18"/>
  <c r="L435" i="18"/>
  <c r="F435" i="18"/>
  <c r="T435" i="18"/>
  <c r="S435" i="18"/>
  <c r="AE434" i="18"/>
  <c r="C449" i="13"/>
  <c r="D449" i="13"/>
  <c r="I449" i="13"/>
  <c r="G449" i="13"/>
  <c r="B449" i="13"/>
  <c r="N435" i="18"/>
  <c r="P435" i="18"/>
  <c r="M435" i="18"/>
  <c r="K435" i="18"/>
  <c r="O435" i="18"/>
  <c r="T449" i="13"/>
  <c r="S449" i="13"/>
  <c r="AE448" i="13"/>
  <c r="E449" i="13"/>
  <c r="J449" i="13"/>
  <c r="L449" i="13"/>
  <c r="F449" i="13"/>
  <c r="V435" i="18"/>
  <c r="W435" i="18"/>
  <c r="U435" i="18"/>
  <c r="X435" i="18"/>
  <c r="Q435" i="18"/>
  <c r="R435" i="18"/>
  <c r="M449" i="13"/>
  <c r="N449" i="13"/>
  <c r="P449" i="13"/>
  <c r="O449" i="13"/>
  <c r="K449" i="13"/>
  <c r="Z435" i="18"/>
  <c r="AC435" i="18"/>
  <c r="Y435" i="18"/>
  <c r="AB435" i="18"/>
  <c r="AA435" i="18"/>
  <c r="AD435" i="18"/>
  <c r="W449" i="13"/>
  <c r="V449" i="13"/>
  <c r="U449" i="13"/>
  <c r="X449" i="13"/>
  <c r="Q449" i="13"/>
  <c r="R449" i="13"/>
  <c r="C436" i="18"/>
  <c r="H436" i="18"/>
  <c r="D436" i="18"/>
  <c r="I436" i="18"/>
  <c r="G436" i="18"/>
  <c r="B436" i="18"/>
  <c r="AA449" i="13"/>
  <c r="AD449" i="13"/>
  <c r="Y449" i="13"/>
  <c r="AB449" i="13"/>
  <c r="Z449" i="13"/>
  <c r="AC449" i="13"/>
  <c r="T436" i="18"/>
  <c r="S436" i="18"/>
  <c r="AE435" i="18"/>
  <c r="E436" i="18"/>
  <c r="J436" i="18"/>
  <c r="N436" i="18"/>
  <c r="F436" i="18"/>
  <c r="H450" i="13"/>
  <c r="C450" i="13"/>
  <c r="G450" i="13"/>
  <c r="B450" i="13"/>
  <c r="I450" i="13"/>
  <c r="D450" i="13"/>
  <c r="L436" i="18"/>
  <c r="O436" i="18"/>
  <c r="K436" i="18"/>
  <c r="E450" i="13"/>
  <c r="J450" i="13"/>
  <c r="L450" i="13"/>
  <c r="S450" i="13"/>
  <c r="T450" i="13"/>
  <c r="AE449" i="13"/>
  <c r="F450" i="13"/>
  <c r="N450" i="13"/>
  <c r="M436" i="18"/>
  <c r="P436" i="18"/>
  <c r="P450" i="13"/>
  <c r="M450" i="13"/>
  <c r="K450" i="13"/>
  <c r="O450" i="13"/>
  <c r="Q436" i="18"/>
  <c r="R436" i="18"/>
  <c r="X436" i="18"/>
  <c r="V436" i="18"/>
  <c r="W436" i="18"/>
  <c r="U436" i="18"/>
  <c r="X450" i="13"/>
  <c r="Q450" i="13"/>
  <c r="R450" i="13"/>
  <c r="V450" i="13"/>
  <c r="U450" i="13"/>
  <c r="W450" i="13"/>
  <c r="Z436" i="18"/>
  <c r="AC436" i="18"/>
  <c r="Y436" i="18"/>
  <c r="AB436" i="18"/>
  <c r="AA436" i="18"/>
  <c r="AD436" i="18"/>
  <c r="AA450" i="13"/>
  <c r="AD450" i="13"/>
  <c r="Z450" i="13"/>
  <c r="AC450" i="13"/>
  <c r="Y450" i="13"/>
  <c r="AB450" i="13"/>
  <c r="C437" i="18"/>
  <c r="H437" i="18"/>
  <c r="I437" i="18"/>
  <c r="D437" i="18"/>
  <c r="B437" i="18"/>
  <c r="G437" i="18"/>
  <c r="C451" i="13"/>
  <c r="H451" i="13"/>
  <c r="G451" i="13"/>
  <c r="B451" i="13"/>
  <c r="D451" i="13"/>
  <c r="I451" i="13"/>
  <c r="S437" i="18"/>
  <c r="T437" i="18"/>
  <c r="AE436" i="18"/>
  <c r="J437" i="18"/>
  <c r="N437" i="18"/>
  <c r="E437" i="18"/>
  <c r="F437" i="18"/>
  <c r="E451" i="13"/>
  <c r="J451" i="13"/>
  <c r="L451" i="13"/>
  <c r="T451" i="13"/>
  <c r="S451" i="13"/>
  <c r="AE450" i="13"/>
  <c r="F451" i="13"/>
  <c r="O437" i="18"/>
  <c r="K437" i="18"/>
  <c r="L437" i="18"/>
  <c r="M451" i="13"/>
  <c r="N451" i="13"/>
  <c r="P451" i="13"/>
  <c r="K451" i="13"/>
  <c r="O451" i="13"/>
  <c r="P437" i="18"/>
  <c r="M437" i="18"/>
  <c r="W451" i="13"/>
  <c r="U451" i="13"/>
  <c r="V451" i="13"/>
  <c r="Q451" i="13"/>
  <c r="R451" i="13"/>
  <c r="X451" i="13"/>
  <c r="Q437" i="18"/>
  <c r="R437" i="18"/>
  <c r="X437" i="18"/>
  <c r="W437" i="18"/>
  <c r="U437" i="18"/>
  <c r="V437" i="18"/>
  <c r="AA451" i="13"/>
  <c r="AD451" i="13"/>
  <c r="Y451" i="13"/>
  <c r="AB451" i="13"/>
  <c r="Z451" i="13"/>
  <c r="AC451" i="13"/>
  <c r="Y437" i="18"/>
  <c r="AB437" i="18"/>
  <c r="AA437" i="18"/>
  <c r="AD437" i="18"/>
  <c r="Z437" i="18"/>
  <c r="AC437" i="18"/>
  <c r="C452" i="13"/>
  <c r="H452" i="13"/>
  <c r="I452" i="13"/>
  <c r="D452" i="13"/>
  <c r="G452" i="13"/>
  <c r="B452" i="13"/>
  <c r="D438" i="18"/>
  <c r="I438" i="18"/>
  <c r="C438" i="18"/>
  <c r="H438" i="18"/>
  <c r="G438" i="18"/>
  <c r="B438" i="18"/>
  <c r="J452" i="13"/>
  <c r="L452" i="13"/>
  <c r="T452" i="13"/>
  <c r="S452" i="13"/>
  <c r="AE451" i="13"/>
  <c r="F452" i="13"/>
  <c r="E452" i="13"/>
  <c r="E438" i="18"/>
  <c r="T438" i="18"/>
  <c r="S438" i="18"/>
  <c r="AE437" i="18"/>
  <c r="J438" i="18"/>
  <c r="N438" i="18"/>
  <c r="F438" i="18"/>
  <c r="M452" i="13"/>
  <c r="N452" i="13"/>
  <c r="P452" i="13"/>
  <c r="K452" i="13"/>
  <c r="O452" i="13"/>
  <c r="O438" i="18"/>
  <c r="K438" i="18"/>
  <c r="L438" i="18"/>
  <c r="W452" i="13"/>
  <c r="U452" i="13"/>
  <c r="V452" i="13"/>
  <c r="Q452" i="13"/>
  <c r="R452" i="13"/>
  <c r="X452" i="13"/>
  <c r="P438" i="18"/>
  <c r="M438" i="18"/>
  <c r="Z452" i="13"/>
  <c r="AC452" i="13"/>
  <c r="AA452" i="13"/>
  <c r="AD452" i="13"/>
  <c r="Y452" i="13"/>
  <c r="AB452" i="13"/>
  <c r="X438" i="18"/>
  <c r="Q438" i="18"/>
  <c r="R438" i="18"/>
  <c r="V438" i="18"/>
  <c r="U438" i="18"/>
  <c r="W438" i="18"/>
  <c r="G453" i="13"/>
  <c r="B453" i="13"/>
  <c r="H453" i="13"/>
  <c r="C453" i="13"/>
  <c r="D453" i="13"/>
  <c r="I453" i="13"/>
  <c r="Y438" i="18"/>
  <c r="AB438" i="18"/>
  <c r="Z438" i="18"/>
  <c r="AC438" i="18"/>
  <c r="AA438" i="18"/>
  <c r="AD438" i="18"/>
  <c r="F453" i="13"/>
  <c r="J453" i="13"/>
  <c r="N453" i="13"/>
  <c r="S453" i="13"/>
  <c r="T453" i="13"/>
  <c r="AE452" i="13"/>
  <c r="E453" i="13"/>
  <c r="B439" i="18"/>
  <c r="G439" i="18"/>
  <c r="H439" i="18"/>
  <c r="C439" i="18"/>
  <c r="I439" i="18"/>
  <c r="D439" i="18"/>
  <c r="O453" i="13"/>
  <c r="K453" i="13"/>
  <c r="L453" i="13"/>
  <c r="E439" i="18"/>
  <c r="F439" i="18"/>
  <c r="T439" i="18"/>
  <c r="S439" i="18"/>
  <c r="AE438" i="18"/>
  <c r="J439" i="18"/>
  <c r="N439" i="18"/>
  <c r="P453" i="13"/>
  <c r="M453" i="13"/>
  <c r="L439" i="18"/>
  <c r="K439" i="18"/>
  <c r="O439" i="18"/>
  <c r="Q453" i="13"/>
  <c r="R453" i="13"/>
  <c r="X453" i="13"/>
  <c r="U453" i="13"/>
  <c r="W453" i="13"/>
  <c r="V453" i="13"/>
  <c r="M439" i="18"/>
  <c r="P439" i="18"/>
  <c r="Z453" i="13"/>
  <c r="AC453" i="13"/>
  <c r="AA453" i="13"/>
  <c r="AD453" i="13"/>
  <c r="Y453" i="13"/>
  <c r="AB453" i="13"/>
  <c r="X439" i="18"/>
  <c r="Q439" i="18"/>
  <c r="R439" i="18"/>
  <c r="V439" i="18"/>
  <c r="W439" i="18"/>
  <c r="U439" i="18"/>
  <c r="I454" i="13"/>
  <c r="D454" i="13"/>
  <c r="G454" i="13"/>
  <c r="B454" i="13"/>
  <c r="H454" i="13"/>
  <c r="C454" i="13"/>
  <c r="Y439" i="18"/>
  <c r="AB439" i="18"/>
  <c r="AA439" i="18"/>
  <c r="AD439" i="18"/>
  <c r="Z439" i="18"/>
  <c r="AC439" i="18"/>
  <c r="S454" i="13"/>
  <c r="T454" i="13"/>
  <c r="AE453" i="13"/>
  <c r="E454" i="13"/>
  <c r="J454" i="13"/>
  <c r="L454" i="13"/>
  <c r="F454" i="13"/>
  <c r="D440" i="18"/>
  <c r="I440" i="18"/>
  <c r="C440" i="18"/>
  <c r="H440" i="18"/>
  <c r="B440" i="18"/>
  <c r="G440" i="18"/>
  <c r="M454" i="13"/>
  <c r="N454" i="13"/>
  <c r="P454" i="13"/>
  <c r="O454" i="13"/>
  <c r="K454" i="13"/>
  <c r="F440" i="18"/>
  <c r="J440" i="18"/>
  <c r="N440" i="18"/>
  <c r="E440" i="18"/>
  <c r="S440" i="18"/>
  <c r="T440" i="18"/>
  <c r="AE439" i="18"/>
  <c r="U454" i="13"/>
  <c r="V454" i="13"/>
  <c r="W454" i="13"/>
  <c r="Q454" i="13"/>
  <c r="R454" i="13"/>
  <c r="X454" i="13"/>
  <c r="L440" i="18"/>
  <c r="K440" i="18"/>
  <c r="O440" i="18"/>
  <c r="Z454" i="13"/>
  <c r="AC454" i="13"/>
  <c r="Y454" i="13"/>
  <c r="AB454" i="13"/>
  <c r="AA454" i="13"/>
  <c r="AD454" i="13"/>
  <c r="P440" i="18"/>
  <c r="M440" i="18"/>
  <c r="I455" i="13"/>
  <c r="D455" i="13"/>
  <c r="C455" i="13"/>
  <c r="H455" i="13"/>
  <c r="B455" i="13"/>
  <c r="G455" i="13"/>
  <c r="Q440" i="18"/>
  <c r="R440" i="18"/>
  <c r="X440" i="18"/>
  <c r="U440" i="18"/>
  <c r="V440" i="18"/>
  <c r="W440" i="18"/>
  <c r="T455" i="13"/>
  <c r="S455" i="13"/>
  <c r="AE454" i="13"/>
  <c r="F455" i="13"/>
  <c r="J455" i="13"/>
  <c r="E455" i="13"/>
  <c r="AA440" i="18"/>
  <c r="AD440" i="18"/>
  <c r="Z440" i="18"/>
  <c r="AC440" i="18"/>
  <c r="Y440" i="18"/>
  <c r="AB440" i="18"/>
  <c r="N455" i="13"/>
  <c r="O455" i="13"/>
  <c r="K455" i="13"/>
  <c r="L455" i="13"/>
  <c r="I441" i="18"/>
  <c r="D441" i="18"/>
  <c r="G441" i="18"/>
  <c r="B441" i="18"/>
  <c r="H441" i="18"/>
  <c r="C441" i="18"/>
  <c r="M455" i="13"/>
  <c r="P455" i="13"/>
  <c r="J441" i="18"/>
  <c r="O441" i="18"/>
  <c r="E441" i="18"/>
  <c r="F441" i="18"/>
  <c r="S441" i="18"/>
  <c r="T441" i="18"/>
  <c r="AE440" i="18"/>
  <c r="W455" i="13"/>
  <c r="U455" i="13"/>
  <c r="V455" i="13"/>
  <c r="X455" i="13"/>
  <c r="Q455" i="13"/>
  <c r="R455" i="13"/>
  <c r="K441" i="18"/>
  <c r="L441" i="18"/>
  <c r="P441" i="18"/>
  <c r="N441" i="18"/>
  <c r="Z455" i="13"/>
  <c r="AC455" i="13"/>
  <c r="AA455" i="13"/>
  <c r="AD455" i="13"/>
  <c r="Y455" i="13"/>
  <c r="AB455" i="13"/>
  <c r="M441" i="18"/>
  <c r="X441" i="18"/>
  <c r="U441" i="18"/>
  <c r="V441" i="18"/>
  <c r="W441" i="18"/>
  <c r="Q441" i="18"/>
  <c r="R441" i="18"/>
  <c r="I456" i="13"/>
  <c r="D456" i="13"/>
  <c r="B456" i="13"/>
  <c r="G456" i="13"/>
  <c r="H456" i="13"/>
  <c r="C456" i="13"/>
  <c r="AA441" i="18"/>
  <c r="AD441" i="18"/>
  <c r="Y441" i="18"/>
  <c r="AB441" i="18"/>
  <c r="Z441" i="18"/>
  <c r="AC441" i="18"/>
  <c r="J456" i="13"/>
  <c r="L456" i="13"/>
  <c r="E456" i="13"/>
  <c r="T456" i="13"/>
  <c r="S456" i="13"/>
  <c r="AE455" i="13"/>
  <c r="F456" i="13"/>
  <c r="I442" i="18"/>
  <c r="D442" i="18"/>
  <c r="C442" i="18"/>
  <c r="H442" i="18"/>
  <c r="G442" i="18"/>
  <c r="B442" i="18"/>
  <c r="M456" i="13"/>
  <c r="N456" i="13"/>
  <c r="P456" i="13"/>
  <c r="O456" i="13"/>
  <c r="K456" i="13"/>
  <c r="J442" i="18"/>
  <c r="L442" i="18"/>
  <c r="F442" i="18"/>
  <c r="E442" i="18"/>
  <c r="T442" i="18"/>
  <c r="S442" i="18"/>
  <c r="AE441" i="18"/>
  <c r="U456" i="13"/>
  <c r="V456" i="13"/>
  <c r="W456" i="13"/>
  <c r="Q456" i="13"/>
  <c r="R456" i="13"/>
  <c r="X456" i="13"/>
  <c r="N442" i="18"/>
  <c r="P442" i="18"/>
  <c r="M442" i="18"/>
  <c r="O442" i="18"/>
  <c r="K442" i="18"/>
  <c r="Z456" i="13"/>
  <c r="AC456" i="13"/>
  <c r="Y456" i="13"/>
  <c r="AB456" i="13"/>
  <c r="AA456" i="13"/>
  <c r="AD456" i="13"/>
  <c r="W442" i="18"/>
  <c r="U442" i="18"/>
  <c r="V442" i="18"/>
  <c r="Q442" i="18"/>
  <c r="R442" i="18"/>
  <c r="X442" i="18"/>
  <c r="H457" i="13"/>
  <c r="C457" i="13"/>
  <c r="I457" i="13"/>
  <c r="D457" i="13"/>
  <c r="G457" i="13"/>
  <c r="B457" i="13"/>
  <c r="Y442" i="18"/>
  <c r="AB442" i="18"/>
  <c r="Z442" i="18"/>
  <c r="AC442" i="18"/>
  <c r="AA442" i="18"/>
  <c r="AD442" i="18"/>
  <c r="E457" i="13"/>
  <c r="F457" i="13"/>
  <c r="J457" i="13"/>
  <c r="L457" i="13"/>
  <c r="S457" i="13"/>
  <c r="T457" i="13"/>
  <c r="AE456" i="13"/>
  <c r="B443" i="18"/>
  <c r="G443" i="18"/>
  <c r="D443" i="18"/>
  <c r="I443" i="18"/>
  <c r="H443" i="18"/>
  <c r="C443" i="18"/>
  <c r="M457" i="13"/>
  <c r="N457" i="13"/>
  <c r="P457" i="13"/>
  <c r="K457" i="13"/>
  <c r="O457" i="13"/>
  <c r="E443" i="18"/>
  <c r="S443" i="18"/>
  <c r="T443" i="18"/>
  <c r="AE442" i="18"/>
  <c r="F443" i="18"/>
  <c r="J443" i="18"/>
  <c r="N443" i="18"/>
  <c r="V457" i="13"/>
  <c r="W457" i="13"/>
  <c r="U457" i="13"/>
  <c r="Q457" i="13"/>
  <c r="R457" i="13"/>
  <c r="X457" i="13"/>
  <c r="L443" i="18"/>
  <c r="M443" i="18"/>
  <c r="K443" i="18"/>
  <c r="O443" i="18"/>
  <c r="AA457" i="13"/>
  <c r="AD457" i="13"/>
  <c r="Y457" i="13"/>
  <c r="AB457" i="13"/>
  <c r="Z457" i="13"/>
  <c r="AC457" i="13"/>
  <c r="P443" i="18"/>
  <c r="U443" i="18"/>
  <c r="V443" i="18"/>
  <c r="X443" i="18"/>
  <c r="Q443" i="18"/>
  <c r="R443" i="18"/>
  <c r="H458" i="13"/>
  <c r="C458" i="13"/>
  <c r="G458" i="13"/>
  <c r="B458" i="13"/>
  <c r="D458" i="13"/>
  <c r="I458" i="13"/>
  <c r="W443" i="18"/>
  <c r="AA443" i="18"/>
  <c r="AD443" i="18"/>
  <c r="Z443" i="18"/>
  <c r="AC443" i="18"/>
  <c r="Y443" i="18"/>
  <c r="AB443" i="18"/>
  <c r="E458" i="13"/>
  <c r="J458" i="13"/>
  <c r="L458" i="13"/>
  <c r="F458" i="13"/>
  <c r="T458" i="13"/>
  <c r="S458" i="13"/>
  <c r="AE457" i="13"/>
  <c r="C444" i="18"/>
  <c r="H444" i="18"/>
  <c r="B444" i="18"/>
  <c r="G444" i="18"/>
  <c r="I444" i="18"/>
  <c r="D444" i="18"/>
  <c r="M458" i="13"/>
  <c r="N458" i="13"/>
  <c r="P458" i="13"/>
  <c r="K458" i="13"/>
  <c r="O458" i="13"/>
  <c r="J444" i="18"/>
  <c r="K444" i="18"/>
  <c r="L444" i="18"/>
  <c r="E444" i="18"/>
  <c r="T444" i="18"/>
  <c r="S444" i="18"/>
  <c r="N444" i="18"/>
  <c r="AE443" i="18"/>
  <c r="F444" i="18"/>
  <c r="U458" i="13"/>
  <c r="W458" i="13"/>
  <c r="V458" i="13"/>
  <c r="X458" i="13"/>
  <c r="Q458" i="13"/>
  <c r="R458" i="13"/>
  <c r="O444" i="18"/>
  <c r="M444" i="18"/>
  <c r="P444" i="18"/>
  <c r="AA458" i="13"/>
  <c r="AD458" i="13"/>
  <c r="Y458" i="13"/>
  <c r="AB458" i="13"/>
  <c r="Z458" i="13"/>
  <c r="AC458" i="13"/>
  <c r="U444" i="18"/>
  <c r="W444" i="18"/>
  <c r="V444" i="18"/>
  <c r="Q444" i="18"/>
  <c r="R444" i="18"/>
  <c r="X444" i="18"/>
  <c r="C459" i="13"/>
  <c r="H459" i="13"/>
  <c r="B459" i="13"/>
  <c r="G459" i="13"/>
  <c r="I459" i="13"/>
  <c r="D459" i="13"/>
  <c r="Y444" i="18"/>
  <c r="AB444" i="18"/>
  <c r="AA444" i="18"/>
  <c r="AD444" i="18"/>
  <c r="Z444" i="18"/>
  <c r="AC444" i="18"/>
  <c r="J459" i="13"/>
  <c r="L459" i="13"/>
  <c r="E459" i="13"/>
  <c r="T459" i="13"/>
  <c r="S459" i="13"/>
  <c r="AE458" i="13"/>
  <c r="F459" i="13"/>
  <c r="N459" i="13"/>
  <c r="P459" i="13"/>
  <c r="D445" i="18"/>
  <c r="I445" i="18"/>
  <c r="H445" i="18"/>
  <c r="C445" i="18"/>
  <c r="G445" i="18"/>
  <c r="B445" i="18"/>
  <c r="M459" i="13"/>
  <c r="O459" i="13"/>
  <c r="K459" i="13"/>
  <c r="J445" i="18"/>
  <c r="F445" i="18"/>
  <c r="E445" i="18"/>
  <c r="T445" i="18"/>
  <c r="S445" i="18"/>
  <c r="N445" i="18"/>
  <c r="AE444" i="18"/>
  <c r="V459" i="13"/>
  <c r="U459" i="13"/>
  <c r="W459" i="13"/>
  <c r="X459" i="13"/>
  <c r="Q459" i="13"/>
  <c r="R459" i="13"/>
  <c r="L445" i="18"/>
  <c r="K445" i="18"/>
  <c r="O445" i="18"/>
  <c r="Z459" i="13"/>
  <c r="AC459" i="13"/>
  <c r="AA459" i="13"/>
  <c r="AD459" i="13"/>
  <c r="Y459" i="13"/>
  <c r="AB459" i="13"/>
  <c r="M445" i="18"/>
  <c r="P445" i="18"/>
  <c r="H460" i="13"/>
  <c r="C460" i="13"/>
  <c r="I460" i="13"/>
  <c r="D460" i="13"/>
  <c r="G460" i="13"/>
  <c r="B460" i="13"/>
  <c r="V445" i="18"/>
  <c r="W445" i="18"/>
  <c r="U445" i="18"/>
  <c r="X445" i="18"/>
  <c r="Q445" i="18"/>
  <c r="R445" i="18"/>
  <c r="T460" i="13"/>
  <c r="S460" i="13"/>
  <c r="AE459" i="13"/>
  <c r="J460" i="13"/>
  <c r="N460" i="13"/>
  <c r="F460" i="13"/>
  <c r="E460" i="13"/>
  <c r="AA445" i="18"/>
  <c r="AD445" i="18"/>
  <c r="Z445" i="18"/>
  <c r="AC445" i="18"/>
  <c r="Y445" i="18"/>
  <c r="AB445" i="18"/>
  <c r="O460" i="13"/>
  <c r="K460" i="13"/>
  <c r="L460" i="13"/>
  <c r="G446" i="18"/>
  <c r="B446" i="18"/>
  <c r="C446" i="18"/>
  <c r="H446" i="18"/>
  <c r="I446" i="18"/>
  <c r="D446" i="18"/>
  <c r="M460" i="13"/>
  <c r="P460" i="13"/>
  <c r="E446" i="18"/>
  <c r="F446" i="18"/>
  <c r="T446" i="18"/>
  <c r="S446" i="18"/>
  <c r="AE445" i="18"/>
  <c r="J446" i="18"/>
  <c r="N446" i="18"/>
  <c r="W460" i="13"/>
  <c r="U460" i="13"/>
  <c r="V460" i="13"/>
  <c r="X460" i="13"/>
  <c r="Q460" i="13"/>
  <c r="R460" i="13"/>
  <c r="L446" i="18"/>
  <c r="P446" i="18"/>
  <c r="O446" i="18"/>
  <c r="K446" i="18"/>
  <c r="AA460" i="13"/>
  <c r="AD460" i="13"/>
  <c r="Z460" i="13"/>
  <c r="AC460" i="13"/>
  <c r="Y460" i="13"/>
  <c r="AB460" i="13"/>
  <c r="M446" i="18"/>
  <c r="Q446" i="18"/>
  <c r="R446" i="18"/>
  <c r="V446" i="18"/>
  <c r="U446" i="18"/>
  <c r="W446" i="18"/>
  <c r="C461" i="13"/>
  <c r="H461" i="13"/>
  <c r="G461" i="13"/>
  <c r="B461" i="13"/>
  <c r="I461" i="13"/>
  <c r="D461" i="13"/>
  <c r="X446" i="18"/>
  <c r="AA446" i="18"/>
  <c r="AD446" i="18"/>
  <c r="Y446" i="18"/>
  <c r="AB446" i="18"/>
  <c r="E461" i="13"/>
  <c r="S461" i="13"/>
  <c r="T461" i="13"/>
  <c r="AE460" i="13"/>
  <c r="J461" i="13"/>
  <c r="N461" i="13"/>
  <c r="F461" i="13"/>
  <c r="Z446" i="18"/>
  <c r="AC446" i="18"/>
  <c r="H447" i="18"/>
  <c r="D447" i="18"/>
  <c r="I447" i="18"/>
  <c r="G447" i="18"/>
  <c r="B447" i="18"/>
  <c r="O461" i="13"/>
  <c r="K461" i="13"/>
  <c r="L461" i="13"/>
  <c r="C447" i="18"/>
  <c r="E447" i="18"/>
  <c r="J447" i="18"/>
  <c r="L447" i="18"/>
  <c r="S447" i="18"/>
  <c r="T447" i="18"/>
  <c r="AE446" i="18"/>
  <c r="M461" i="13"/>
  <c r="P461" i="13"/>
  <c r="F447" i="18"/>
  <c r="N447" i="18"/>
  <c r="M447" i="18"/>
  <c r="P447" i="18"/>
  <c r="O447" i="18"/>
  <c r="K447" i="18"/>
  <c r="W461" i="13"/>
  <c r="V461" i="13"/>
  <c r="U461" i="13"/>
  <c r="X461" i="13"/>
  <c r="Q461" i="13"/>
  <c r="R461" i="13"/>
  <c r="U447" i="18"/>
  <c r="V447" i="18"/>
  <c r="W447" i="18"/>
  <c r="X447" i="18"/>
  <c r="Q447" i="18"/>
  <c r="R447" i="18"/>
  <c r="Z461" i="13"/>
  <c r="AC461" i="13"/>
  <c r="Y461" i="13"/>
  <c r="AB461" i="13"/>
  <c r="AA461" i="13"/>
  <c r="AD461" i="13"/>
  <c r="Y447" i="18"/>
  <c r="AB447" i="18"/>
  <c r="AA447" i="18"/>
  <c r="AD447" i="18"/>
  <c r="Z447" i="18"/>
  <c r="AC447" i="18"/>
  <c r="B462" i="13"/>
  <c r="G462" i="13"/>
  <c r="H462" i="13"/>
  <c r="C462" i="13"/>
  <c r="D462" i="13"/>
  <c r="I462" i="13"/>
  <c r="B448" i="18"/>
  <c r="G448" i="18"/>
  <c r="H448" i="18"/>
  <c r="C448" i="18"/>
  <c r="I448" i="18"/>
  <c r="D448" i="18"/>
  <c r="F462" i="13"/>
  <c r="J462" i="13"/>
  <c r="L462" i="13"/>
  <c r="S462" i="13"/>
  <c r="T462" i="13"/>
  <c r="AE461" i="13"/>
  <c r="E462" i="13"/>
  <c r="T448" i="18"/>
  <c r="S448" i="18"/>
  <c r="AE447" i="18"/>
  <c r="J448" i="18"/>
  <c r="N448" i="18"/>
  <c r="F448" i="18"/>
  <c r="E448" i="18"/>
  <c r="M462" i="13"/>
  <c r="N462" i="13"/>
  <c r="P462" i="13"/>
  <c r="O462" i="13"/>
  <c r="K462" i="13"/>
  <c r="L448" i="18"/>
  <c r="O448" i="18"/>
  <c r="K448" i="18"/>
  <c r="U462" i="13"/>
  <c r="W462" i="13"/>
  <c r="V462" i="13"/>
  <c r="Q462" i="13"/>
  <c r="R462" i="13"/>
  <c r="X462" i="13"/>
  <c r="M448" i="18"/>
  <c r="P448" i="18"/>
  <c r="Y462" i="13"/>
  <c r="AB462" i="13"/>
  <c r="Z462" i="13"/>
  <c r="AC462" i="13"/>
  <c r="AA462" i="13"/>
  <c r="AD462" i="13"/>
  <c r="V448" i="18"/>
  <c r="W448" i="18"/>
  <c r="U448" i="18"/>
  <c r="X448" i="18"/>
  <c r="Q448" i="18"/>
  <c r="R448" i="18"/>
  <c r="I463" i="13"/>
  <c r="D463" i="13"/>
  <c r="H463" i="13"/>
  <c r="C463" i="13"/>
  <c r="G463" i="13"/>
  <c r="B463" i="13"/>
  <c r="Y448" i="18"/>
  <c r="AB448" i="18"/>
  <c r="Z448" i="18"/>
  <c r="AC448" i="18"/>
  <c r="AA448" i="18"/>
  <c r="AD448" i="18"/>
  <c r="F463" i="13"/>
  <c r="E463" i="13"/>
  <c r="AE462" i="13"/>
  <c r="T463" i="13"/>
  <c r="S463" i="13"/>
  <c r="J463" i="13"/>
  <c r="N463" i="13"/>
  <c r="D449" i="18"/>
  <c r="I449" i="18"/>
  <c r="H449" i="18"/>
  <c r="C449" i="18"/>
  <c r="G449" i="18"/>
  <c r="B449" i="18"/>
  <c r="L463" i="13"/>
  <c r="M463" i="13"/>
  <c r="O463" i="13"/>
  <c r="K463" i="13"/>
  <c r="F449" i="18"/>
  <c r="E449" i="18"/>
  <c r="J449" i="18"/>
  <c r="N449" i="18"/>
  <c r="T449" i="18"/>
  <c r="S449" i="18"/>
  <c r="AE448" i="18"/>
  <c r="X463" i="13"/>
  <c r="Q463" i="13"/>
  <c r="R463" i="13"/>
  <c r="P463" i="13"/>
  <c r="L449" i="18"/>
  <c r="O449" i="18"/>
  <c r="K449" i="18"/>
  <c r="Z463" i="13"/>
  <c r="AA463" i="13"/>
  <c r="Y463" i="13"/>
  <c r="V463" i="13"/>
  <c r="U463" i="13"/>
  <c r="W463" i="13"/>
  <c r="M449" i="18"/>
  <c r="P449" i="18"/>
  <c r="AD463" i="13"/>
  <c r="D464" i="13"/>
  <c r="AC463" i="13"/>
  <c r="C464" i="13"/>
  <c r="AB463" i="13"/>
  <c r="B464" i="13"/>
  <c r="V449" i="18"/>
  <c r="W449" i="18"/>
  <c r="U449" i="18"/>
  <c r="Q449" i="18"/>
  <c r="R449" i="18"/>
  <c r="X449" i="18"/>
  <c r="I464" i="13"/>
  <c r="H464" i="13"/>
  <c r="G464" i="13"/>
  <c r="S464" i="13"/>
  <c r="T464" i="13"/>
  <c r="AE463" i="13"/>
  <c r="E464" i="13"/>
  <c r="F464" i="13"/>
  <c r="Y449" i="18"/>
  <c r="AB449" i="18"/>
  <c r="Z449" i="18"/>
  <c r="AC449" i="18"/>
  <c r="AA449" i="18"/>
  <c r="AD449" i="18"/>
  <c r="J464" i="13"/>
  <c r="L464" i="13"/>
  <c r="M464" i="13"/>
  <c r="N464" i="13"/>
  <c r="P464" i="13"/>
  <c r="V464" i="13"/>
  <c r="C450" i="18"/>
  <c r="H450" i="18"/>
  <c r="I450" i="18"/>
  <c r="D450" i="18"/>
  <c r="B450" i="18"/>
  <c r="G450" i="18"/>
  <c r="O464" i="13"/>
  <c r="K464" i="13"/>
  <c r="X464" i="13"/>
  <c r="Q464" i="13"/>
  <c r="R464" i="13"/>
  <c r="AA464" i="13"/>
  <c r="E450" i="18"/>
  <c r="T450" i="18"/>
  <c r="S450" i="18"/>
  <c r="AE449" i="18"/>
  <c r="J450" i="18"/>
  <c r="N450" i="18"/>
  <c r="F450" i="18"/>
  <c r="U464" i="13"/>
  <c r="W464" i="13"/>
  <c r="Y464" i="13"/>
  <c r="AB464" i="13"/>
  <c r="G465" i="13"/>
  <c r="Z464" i="13"/>
  <c r="AC464" i="13"/>
  <c r="C465" i="13"/>
  <c r="L450" i="18"/>
  <c r="K450" i="18"/>
  <c r="O450" i="18"/>
  <c r="AD464" i="13"/>
  <c r="D465" i="13"/>
  <c r="H465" i="13"/>
  <c r="P450" i="18"/>
  <c r="M450" i="18"/>
  <c r="I465" i="13"/>
  <c r="J465" i="13"/>
  <c r="L465" i="13"/>
  <c r="B465" i="13"/>
  <c r="F465" i="13"/>
  <c r="T465" i="13"/>
  <c r="S465" i="13"/>
  <c r="AE464" i="13"/>
  <c r="Q450" i="18"/>
  <c r="R450" i="18"/>
  <c r="X450" i="18"/>
  <c r="W450" i="18"/>
  <c r="V450" i="18"/>
  <c r="U450" i="18"/>
  <c r="E465" i="13"/>
  <c r="N465" i="13"/>
  <c r="P465" i="13"/>
  <c r="K465" i="13"/>
  <c r="O465" i="13"/>
  <c r="M465" i="13"/>
  <c r="Z450" i="18"/>
  <c r="AC450" i="18"/>
  <c r="Y450" i="18"/>
  <c r="AB450" i="18"/>
  <c r="AA450" i="18"/>
  <c r="AD450" i="18"/>
  <c r="U465" i="13"/>
  <c r="V465" i="13"/>
  <c r="W465" i="13"/>
  <c r="X465" i="13"/>
  <c r="Q465" i="13"/>
  <c r="R465" i="13"/>
  <c r="B451" i="18"/>
  <c r="G451" i="18"/>
  <c r="I451" i="18"/>
  <c r="D451" i="18"/>
  <c r="C451" i="18"/>
  <c r="H451" i="18"/>
  <c r="Z465" i="13"/>
  <c r="AC465" i="13"/>
  <c r="Y465" i="13"/>
  <c r="AB465" i="13"/>
  <c r="AA465" i="13"/>
  <c r="AD465" i="13"/>
  <c r="J451" i="18"/>
  <c r="L451" i="18"/>
  <c r="T451" i="18"/>
  <c r="S451" i="18"/>
  <c r="AE450" i="18"/>
  <c r="F451" i="18"/>
  <c r="E451" i="18"/>
  <c r="B466" i="13"/>
  <c r="G466" i="13"/>
  <c r="I466" i="13"/>
  <c r="D466" i="13"/>
  <c r="C466" i="13"/>
  <c r="H466" i="13"/>
  <c r="N451" i="18"/>
  <c r="P451" i="18"/>
  <c r="M451" i="18"/>
  <c r="O451" i="18"/>
  <c r="K451" i="18"/>
  <c r="T466" i="13"/>
  <c r="S466" i="13"/>
  <c r="AE465" i="13"/>
  <c r="J466" i="13"/>
  <c r="N466" i="13"/>
  <c r="F466" i="13"/>
  <c r="E466" i="13"/>
  <c r="U451" i="18"/>
  <c r="W451" i="18"/>
  <c r="V451" i="18"/>
  <c r="Q451" i="18"/>
  <c r="R451" i="18"/>
  <c r="X451" i="18"/>
  <c r="L466" i="13"/>
  <c r="K466" i="13"/>
  <c r="O466" i="13"/>
  <c r="AA451" i="18"/>
  <c r="AD451" i="18"/>
  <c r="Z451" i="18"/>
  <c r="AC451" i="18"/>
  <c r="Y451" i="18"/>
  <c r="AB451" i="18"/>
  <c r="M466" i="13"/>
  <c r="P466" i="13"/>
  <c r="H452" i="18"/>
  <c r="C452" i="18"/>
  <c r="G452" i="18"/>
  <c r="B452" i="18"/>
  <c r="D452" i="18"/>
  <c r="I452" i="18"/>
  <c r="U466" i="13"/>
  <c r="V466" i="13"/>
  <c r="W466" i="13"/>
  <c r="X466" i="13"/>
  <c r="Q466" i="13"/>
  <c r="R466" i="13"/>
  <c r="E452" i="18"/>
  <c r="J452" i="18"/>
  <c r="L452" i="18"/>
  <c r="F452" i="18"/>
  <c r="S452" i="18"/>
  <c r="T452" i="18"/>
  <c r="N452" i="18"/>
  <c r="AE451" i="18"/>
  <c r="Z466" i="13"/>
  <c r="AC466" i="13"/>
  <c r="Y466" i="13"/>
  <c r="AB466" i="13"/>
  <c r="AA466" i="13"/>
  <c r="AD466" i="13"/>
  <c r="M452" i="18"/>
  <c r="P452" i="18"/>
  <c r="K452" i="18"/>
  <c r="O452" i="18"/>
  <c r="I467" i="13"/>
  <c r="D467" i="13"/>
  <c r="G467" i="13"/>
  <c r="B467" i="13"/>
  <c r="H467" i="13"/>
  <c r="C467" i="13"/>
  <c r="V452" i="18"/>
  <c r="W452" i="18"/>
  <c r="U452" i="18"/>
  <c r="Q452" i="18"/>
  <c r="R452" i="18"/>
  <c r="X452" i="18"/>
  <c r="E467" i="13"/>
  <c r="J467" i="13"/>
  <c r="L467" i="13"/>
  <c r="T467" i="13"/>
  <c r="S467" i="13"/>
  <c r="AE466" i="13"/>
  <c r="F467" i="13"/>
  <c r="N467" i="13"/>
  <c r="P467" i="13"/>
  <c r="Y452" i="18"/>
  <c r="AB452" i="18"/>
  <c r="AA452" i="18"/>
  <c r="AD452" i="18"/>
  <c r="Z452" i="18"/>
  <c r="AC452" i="18"/>
  <c r="M467" i="13"/>
  <c r="O467" i="13"/>
  <c r="K467" i="13"/>
  <c r="D453" i="18"/>
  <c r="I453" i="18"/>
  <c r="H453" i="18"/>
  <c r="C453" i="18"/>
  <c r="G453" i="18"/>
  <c r="B453" i="18"/>
  <c r="W467" i="13"/>
  <c r="U467" i="13"/>
  <c r="V467" i="13"/>
  <c r="Q467" i="13"/>
  <c r="R467" i="13"/>
  <c r="X467" i="13"/>
  <c r="F453" i="18"/>
  <c r="E453" i="18"/>
  <c r="J453" i="18"/>
  <c r="N453" i="18"/>
  <c r="S453" i="18"/>
  <c r="T453" i="18"/>
  <c r="AE452" i="18"/>
  <c r="Z467" i="13"/>
  <c r="AC467" i="13"/>
  <c r="Y467" i="13"/>
  <c r="AB467" i="13"/>
  <c r="AA467" i="13"/>
  <c r="AD467" i="13"/>
  <c r="L453" i="18"/>
  <c r="O453" i="18"/>
  <c r="K453" i="18"/>
  <c r="I468" i="13"/>
  <c r="D468" i="13"/>
  <c r="H468" i="13"/>
  <c r="C468" i="13"/>
  <c r="G468" i="13"/>
  <c r="B468" i="13"/>
  <c r="P453" i="18"/>
  <c r="M453" i="18"/>
  <c r="F468" i="13"/>
  <c r="E468" i="13"/>
  <c r="S468" i="13"/>
  <c r="T468" i="13"/>
  <c r="AE467" i="13"/>
  <c r="J468" i="13"/>
  <c r="L468" i="13"/>
  <c r="M468" i="13"/>
  <c r="N468" i="13"/>
  <c r="Q468" i="13"/>
  <c r="R468" i="13"/>
  <c r="X453" i="18"/>
  <c r="Q453" i="18"/>
  <c r="R453" i="18"/>
  <c r="W453" i="18"/>
  <c r="U453" i="18"/>
  <c r="V453" i="18"/>
  <c r="K468" i="13"/>
  <c r="O468" i="13"/>
  <c r="P468" i="13"/>
  <c r="X468" i="13"/>
  <c r="Z453" i="18"/>
  <c r="AC453" i="18"/>
  <c r="Y453" i="18"/>
  <c r="AB453" i="18"/>
  <c r="AA453" i="18"/>
  <c r="AD453" i="18"/>
  <c r="W468" i="13"/>
  <c r="U468" i="13"/>
  <c r="V468" i="13"/>
  <c r="Z468" i="13"/>
  <c r="Y468" i="13"/>
  <c r="AA468" i="13"/>
  <c r="I454" i="18"/>
  <c r="D454" i="18"/>
  <c r="C454" i="18"/>
  <c r="H454" i="18"/>
  <c r="G454" i="18"/>
  <c r="B454" i="18"/>
  <c r="AC468" i="13"/>
  <c r="C469" i="13"/>
  <c r="AD468" i="13"/>
  <c r="I469" i="13"/>
  <c r="AB468" i="13"/>
  <c r="G469" i="13"/>
  <c r="F454" i="18"/>
  <c r="S454" i="18"/>
  <c r="T454" i="18"/>
  <c r="AE453" i="18"/>
  <c r="E454" i="18"/>
  <c r="J454" i="18"/>
  <c r="N454" i="18"/>
  <c r="H469" i="13"/>
  <c r="J469" i="13"/>
  <c r="D469" i="13"/>
  <c r="AE468" i="13"/>
  <c r="B469" i="13"/>
  <c r="E469" i="13"/>
  <c r="L454" i="18"/>
  <c r="M454" i="18"/>
  <c r="O454" i="18"/>
  <c r="K454" i="18"/>
  <c r="T469" i="13"/>
  <c r="N469" i="13"/>
  <c r="S469" i="13"/>
  <c r="F469" i="13"/>
  <c r="L469" i="13"/>
  <c r="O469" i="13"/>
  <c r="K469" i="13"/>
  <c r="P454" i="18"/>
  <c r="W454" i="18"/>
  <c r="Q454" i="18"/>
  <c r="R454" i="18"/>
  <c r="X454" i="18"/>
  <c r="M469" i="13"/>
  <c r="P469" i="13"/>
  <c r="V454" i="18"/>
  <c r="U454" i="18"/>
  <c r="Z454" i="18"/>
  <c r="Y454" i="18"/>
  <c r="AA454" i="18"/>
  <c r="AD454" i="18"/>
  <c r="U469" i="13"/>
  <c r="W469" i="13"/>
  <c r="V469" i="13"/>
  <c r="X469" i="13"/>
  <c r="Q469" i="13"/>
  <c r="R469" i="13"/>
  <c r="AB454" i="18"/>
  <c r="G455" i="18"/>
  <c r="AC454" i="18"/>
  <c r="C455" i="18"/>
  <c r="I455" i="18"/>
  <c r="D455" i="18"/>
  <c r="Y469" i="13"/>
  <c r="AB469" i="13"/>
  <c r="Z469" i="13"/>
  <c r="AC469" i="13"/>
  <c r="AA469" i="13"/>
  <c r="AD469" i="13"/>
  <c r="B455" i="18"/>
  <c r="H455" i="18"/>
  <c r="J455" i="18"/>
  <c r="N455" i="18"/>
  <c r="F455" i="18"/>
  <c r="S455" i="18"/>
  <c r="T455" i="18"/>
  <c r="AE454" i="18"/>
  <c r="E455" i="18"/>
  <c r="H470" i="13"/>
  <c r="C470" i="13"/>
  <c r="B470" i="13"/>
  <c r="G470" i="13"/>
  <c r="D470" i="13"/>
  <c r="I470" i="13"/>
  <c r="L455" i="18"/>
  <c r="M455" i="18"/>
  <c r="O455" i="18"/>
  <c r="K455" i="18"/>
  <c r="J470" i="13"/>
  <c r="K470" i="13"/>
  <c r="E470" i="13"/>
  <c r="F470" i="13"/>
  <c r="AE469" i="13"/>
  <c r="N470" i="13"/>
  <c r="S470" i="13"/>
  <c r="T470" i="13"/>
  <c r="P455" i="18"/>
  <c r="V455" i="18"/>
  <c r="X455" i="18"/>
  <c r="Q455" i="18"/>
  <c r="R455" i="18"/>
  <c r="O470" i="13"/>
  <c r="L470" i="13"/>
  <c r="P470" i="13"/>
  <c r="W455" i="18"/>
  <c r="U455" i="18"/>
  <c r="Y455" i="18"/>
  <c r="AA455" i="18"/>
  <c r="Z455" i="18"/>
  <c r="AC455" i="18"/>
  <c r="M470" i="13"/>
  <c r="Q470" i="13"/>
  <c r="R470" i="13"/>
  <c r="U470" i="13"/>
  <c r="W470" i="13"/>
  <c r="V470" i="13"/>
  <c r="AB455" i="18"/>
  <c r="AD455" i="18"/>
  <c r="I456" i="18"/>
  <c r="H456" i="18"/>
  <c r="C456" i="18"/>
  <c r="B456" i="18"/>
  <c r="G456" i="18"/>
  <c r="X470" i="13"/>
  <c r="Y470" i="13"/>
  <c r="AB470" i="13"/>
  <c r="D456" i="18"/>
  <c r="J456" i="18"/>
  <c r="L456" i="18"/>
  <c r="E456" i="18"/>
  <c r="F456" i="18"/>
  <c r="AA470" i="13"/>
  <c r="AD470" i="13"/>
  <c r="I471" i="13"/>
  <c r="Z470" i="13"/>
  <c r="AC470" i="13"/>
  <c r="C471" i="13"/>
  <c r="B471" i="13"/>
  <c r="G471" i="13"/>
  <c r="N456" i="18"/>
  <c r="AE455" i="18"/>
  <c r="S456" i="18"/>
  <c r="T456" i="18"/>
  <c r="P456" i="18"/>
  <c r="M456" i="18"/>
  <c r="K456" i="18"/>
  <c r="O456" i="18"/>
  <c r="H471" i="13"/>
  <c r="J471" i="13"/>
  <c r="L471" i="13"/>
  <c r="D471" i="13"/>
  <c r="S471" i="13"/>
  <c r="F471" i="13"/>
  <c r="E471" i="13"/>
  <c r="AE470" i="13"/>
  <c r="X456" i="18"/>
  <c r="Q456" i="18"/>
  <c r="R456" i="18"/>
  <c r="V456" i="18"/>
  <c r="W456" i="18"/>
  <c r="U456" i="18"/>
  <c r="N471" i="13"/>
  <c r="P471" i="13"/>
  <c r="T471" i="13"/>
  <c r="M471" i="13"/>
  <c r="K471" i="13"/>
  <c r="O471" i="13"/>
  <c r="AA456" i="18"/>
  <c r="AD456" i="18"/>
  <c r="Z456" i="18"/>
  <c r="AC456" i="18"/>
  <c r="Y456" i="18"/>
  <c r="AB456" i="18"/>
  <c r="V471" i="13"/>
  <c r="W471" i="13"/>
  <c r="U471" i="13"/>
  <c r="X471" i="13"/>
  <c r="Q471" i="13"/>
  <c r="R471" i="13"/>
  <c r="H457" i="18"/>
  <c r="C457" i="18"/>
  <c r="I457" i="18"/>
  <c r="D457" i="18"/>
  <c r="B457" i="18"/>
  <c r="G457" i="18"/>
  <c r="Y471" i="13"/>
  <c r="AB471" i="13"/>
  <c r="Z471" i="13"/>
  <c r="AC471" i="13"/>
  <c r="AA471" i="13"/>
  <c r="AD471" i="13"/>
  <c r="T457" i="18"/>
  <c r="S457" i="18"/>
  <c r="AE456" i="18"/>
  <c r="F457" i="18"/>
  <c r="J457" i="18"/>
  <c r="N457" i="18"/>
  <c r="E457" i="18"/>
  <c r="C472" i="13"/>
  <c r="H472" i="13"/>
  <c r="G472" i="13"/>
  <c r="B472" i="13"/>
  <c r="D472" i="13"/>
  <c r="I472" i="13"/>
  <c r="L457" i="18"/>
  <c r="K457" i="18"/>
  <c r="O457" i="18"/>
  <c r="J472" i="13"/>
  <c r="L472" i="13"/>
  <c r="F472" i="13"/>
  <c r="E472" i="13"/>
  <c r="T472" i="13"/>
  <c r="S472" i="13"/>
  <c r="AE471" i="13"/>
  <c r="N472" i="13"/>
  <c r="M457" i="18"/>
  <c r="P457" i="18"/>
  <c r="M472" i="13"/>
  <c r="P472" i="13"/>
  <c r="O472" i="13"/>
  <c r="K472" i="13"/>
  <c r="W457" i="18"/>
  <c r="U457" i="18"/>
  <c r="V457" i="18"/>
  <c r="X457" i="18"/>
  <c r="Q457" i="18"/>
  <c r="R457" i="18"/>
  <c r="U472" i="13"/>
  <c r="W472" i="13"/>
  <c r="V472" i="13"/>
  <c r="X472" i="13"/>
  <c r="Q472" i="13"/>
  <c r="R472" i="13"/>
  <c r="Z457" i="18"/>
  <c r="AC457" i="18"/>
  <c r="AA457" i="18"/>
  <c r="AD457" i="18"/>
  <c r="Y457" i="18"/>
  <c r="AB457" i="18"/>
  <c r="Z472" i="13"/>
  <c r="AC472" i="13"/>
  <c r="Y472" i="13"/>
  <c r="AB472" i="13"/>
  <c r="AA472" i="13"/>
  <c r="AD472" i="13"/>
  <c r="I458" i="18"/>
  <c r="D458" i="18"/>
  <c r="B458" i="18"/>
  <c r="G458" i="18"/>
  <c r="H458" i="18"/>
  <c r="C458" i="18"/>
  <c r="H473" i="13"/>
  <c r="C473" i="13"/>
  <c r="I473" i="13"/>
  <c r="D473" i="13"/>
  <c r="B473" i="13"/>
  <c r="G473" i="13"/>
  <c r="F458" i="18"/>
  <c r="J458" i="18"/>
  <c r="E458" i="18"/>
  <c r="N458" i="18"/>
  <c r="T458" i="18"/>
  <c r="S458" i="18"/>
  <c r="AE457" i="18"/>
  <c r="J473" i="13"/>
  <c r="L473" i="13"/>
  <c r="E473" i="13"/>
  <c r="F473" i="13"/>
  <c r="AE472" i="13"/>
  <c r="T473" i="13"/>
  <c r="S473" i="13"/>
  <c r="N473" i="13"/>
  <c r="P473" i="13"/>
  <c r="L458" i="18"/>
  <c r="O458" i="18"/>
  <c r="K458" i="18"/>
  <c r="M473" i="13"/>
  <c r="O473" i="13"/>
  <c r="K473" i="13"/>
  <c r="P458" i="18"/>
  <c r="M458" i="18"/>
  <c r="W473" i="13"/>
  <c r="U473" i="13"/>
  <c r="V473" i="13"/>
  <c r="X473" i="13"/>
  <c r="Q473" i="13"/>
  <c r="R473" i="13"/>
  <c r="Q458" i="18"/>
  <c r="R458" i="18"/>
  <c r="X458" i="18"/>
  <c r="W458" i="18"/>
  <c r="V458" i="18"/>
  <c r="U458" i="18"/>
  <c r="Y473" i="13"/>
  <c r="AB473" i="13"/>
  <c r="Z473" i="13"/>
  <c r="AC473" i="13"/>
  <c r="AA473" i="13"/>
  <c r="AD473" i="13"/>
  <c r="AA458" i="18"/>
  <c r="AD458" i="18"/>
  <c r="Y458" i="18"/>
  <c r="AB458" i="18"/>
  <c r="Z458" i="18"/>
  <c r="AC458" i="18"/>
  <c r="H474" i="13"/>
  <c r="C474" i="13"/>
  <c r="G474" i="13"/>
  <c r="B474" i="13"/>
  <c r="I474" i="13"/>
  <c r="D474" i="13"/>
  <c r="I459" i="18"/>
  <c r="D459" i="18"/>
  <c r="C459" i="18"/>
  <c r="H459" i="18"/>
  <c r="B459" i="18"/>
  <c r="G459" i="18"/>
  <c r="E474" i="13"/>
  <c r="J474" i="13"/>
  <c r="L474" i="13"/>
  <c r="AE473" i="13"/>
  <c r="S474" i="13"/>
  <c r="T474" i="13"/>
  <c r="F474" i="13"/>
  <c r="N474" i="13"/>
  <c r="P474" i="13"/>
  <c r="F459" i="18"/>
  <c r="J459" i="18"/>
  <c r="N459" i="18"/>
  <c r="T459" i="18"/>
  <c r="S459" i="18"/>
  <c r="AE458" i="18"/>
  <c r="E459" i="18"/>
  <c r="M474" i="13"/>
  <c r="K474" i="13"/>
  <c r="O474" i="13"/>
  <c r="L459" i="18"/>
  <c r="M459" i="18"/>
  <c r="K459" i="18"/>
  <c r="O459" i="18"/>
  <c r="V474" i="13"/>
  <c r="W474" i="13"/>
  <c r="U474" i="13"/>
  <c r="Q474" i="13"/>
  <c r="R474" i="13"/>
  <c r="X474" i="13"/>
  <c r="Q459" i="18"/>
  <c r="R459" i="18"/>
  <c r="X459" i="18"/>
  <c r="P459" i="18"/>
  <c r="Y474" i="13"/>
  <c r="AB474" i="13"/>
  <c r="AA474" i="13"/>
  <c r="AD474" i="13"/>
  <c r="Z474" i="13"/>
  <c r="AC474" i="13"/>
  <c r="W459" i="18"/>
  <c r="U459" i="18"/>
  <c r="V459" i="18"/>
  <c r="Y459" i="18"/>
  <c r="AA459" i="18"/>
  <c r="AD459" i="18"/>
  <c r="Z459" i="18"/>
  <c r="D475" i="13"/>
  <c r="I475" i="13"/>
  <c r="G475" i="13"/>
  <c r="B475" i="13"/>
  <c r="H475" i="13"/>
  <c r="C475" i="13"/>
  <c r="AB459" i="18"/>
  <c r="G460" i="18"/>
  <c r="AC459" i="18"/>
  <c r="H460" i="18"/>
  <c r="D460" i="18"/>
  <c r="I460" i="18"/>
  <c r="E475" i="13"/>
  <c r="F475" i="13"/>
  <c r="J475" i="13"/>
  <c r="L475" i="13"/>
  <c r="S475" i="13"/>
  <c r="T475" i="13"/>
  <c r="AE474" i="13"/>
  <c r="B460" i="18"/>
  <c r="C460" i="18"/>
  <c r="E460" i="18"/>
  <c r="F460" i="18"/>
  <c r="T460" i="18"/>
  <c r="S460" i="18"/>
  <c r="AE459" i="18"/>
  <c r="J460" i="18"/>
  <c r="N460" i="18"/>
  <c r="M475" i="13"/>
  <c r="N475" i="13"/>
  <c r="P475" i="13"/>
  <c r="K475" i="13"/>
  <c r="O475" i="13"/>
  <c r="L460" i="18"/>
  <c r="O460" i="18"/>
  <c r="K460" i="18"/>
  <c r="W475" i="13"/>
  <c r="U475" i="13"/>
  <c r="V475" i="13"/>
  <c r="Q475" i="13"/>
  <c r="R475" i="13"/>
  <c r="X475" i="13"/>
  <c r="M460" i="18"/>
  <c r="P460" i="18"/>
  <c r="Z475" i="13"/>
  <c r="AC475" i="13"/>
  <c r="AA475" i="13"/>
  <c r="AD475" i="13"/>
  <c r="Y475" i="13"/>
  <c r="AB475" i="13"/>
  <c r="W460" i="18"/>
  <c r="V460" i="18"/>
  <c r="U460" i="18"/>
  <c r="Q460" i="18"/>
  <c r="R460" i="18"/>
  <c r="X460" i="18"/>
  <c r="D476" i="13"/>
  <c r="I476" i="13"/>
  <c r="G476" i="13"/>
  <c r="B476" i="13"/>
  <c r="H476" i="13"/>
  <c r="C476" i="13"/>
  <c r="Y460" i="18"/>
  <c r="AB460" i="18"/>
  <c r="AA460" i="18"/>
  <c r="AD460" i="18"/>
  <c r="Z460" i="18"/>
  <c r="AC460" i="18"/>
  <c r="E476" i="13"/>
  <c r="J476" i="13"/>
  <c r="N476" i="13"/>
  <c r="F476" i="13"/>
  <c r="T476" i="13"/>
  <c r="S476" i="13"/>
  <c r="AE475" i="13"/>
  <c r="D461" i="18"/>
  <c r="I461" i="18"/>
  <c r="B461" i="18"/>
  <c r="G461" i="18"/>
  <c r="C461" i="18"/>
  <c r="H461" i="18"/>
  <c r="L476" i="13"/>
  <c r="K476" i="13"/>
  <c r="O476" i="13"/>
  <c r="J461" i="18"/>
  <c r="N461" i="18"/>
  <c r="E461" i="18"/>
  <c r="F461" i="18"/>
  <c r="T461" i="18"/>
  <c r="S461" i="18"/>
  <c r="AE460" i="18"/>
  <c r="P476" i="13"/>
  <c r="M476" i="13"/>
  <c r="L461" i="18"/>
  <c r="K461" i="18"/>
  <c r="O461" i="18"/>
  <c r="X476" i="13"/>
  <c r="Q476" i="13"/>
  <c r="R476" i="13"/>
  <c r="U476" i="13"/>
  <c r="W476" i="13"/>
  <c r="V476" i="13"/>
  <c r="P461" i="18"/>
  <c r="M461" i="18"/>
  <c r="Z476" i="13"/>
  <c r="AC476" i="13"/>
  <c r="AA476" i="13"/>
  <c r="AD476" i="13"/>
  <c r="Y476" i="13"/>
  <c r="AB476" i="13"/>
  <c r="Q461" i="18"/>
  <c r="R461" i="18"/>
  <c r="X461" i="18"/>
  <c r="U461" i="18"/>
  <c r="V461" i="18"/>
  <c r="W461" i="18"/>
  <c r="B477" i="13"/>
  <c r="G477" i="13"/>
  <c r="I477" i="13"/>
  <c r="D477" i="13"/>
  <c r="C477" i="13"/>
  <c r="H477" i="13"/>
  <c r="Z461" i="18"/>
  <c r="AC461" i="18"/>
  <c r="Y461" i="18"/>
  <c r="AB461" i="18"/>
  <c r="AA461" i="18"/>
  <c r="AD461" i="18"/>
  <c r="F477" i="13"/>
  <c r="T477" i="13"/>
  <c r="S477" i="13"/>
  <c r="N477" i="13"/>
  <c r="AE476" i="13"/>
  <c r="J477" i="13"/>
  <c r="E477" i="13"/>
  <c r="H462" i="18"/>
  <c r="C462" i="18"/>
  <c r="D462" i="18"/>
  <c r="I462" i="18"/>
  <c r="B462" i="18"/>
  <c r="G462" i="18"/>
  <c r="L477" i="13"/>
  <c r="O477" i="13"/>
  <c r="K477" i="13"/>
  <c r="T462" i="18"/>
  <c r="S462" i="18"/>
  <c r="AE461" i="18"/>
  <c r="F462" i="18"/>
  <c r="J462" i="18"/>
  <c r="N462" i="18"/>
  <c r="E462" i="18"/>
  <c r="M477" i="13"/>
  <c r="P477" i="13"/>
  <c r="L462" i="18"/>
  <c r="O462" i="18"/>
  <c r="K462" i="18"/>
  <c r="V477" i="13"/>
  <c r="U477" i="13"/>
  <c r="W477" i="13"/>
  <c r="X477" i="13"/>
  <c r="Q477" i="13"/>
  <c r="R477" i="13"/>
  <c r="M462" i="18"/>
  <c r="P462" i="18"/>
  <c r="Z477" i="13"/>
  <c r="AC477" i="13"/>
  <c r="AA477" i="13"/>
  <c r="AD477" i="13"/>
  <c r="Y477" i="13"/>
  <c r="AB477" i="13"/>
  <c r="W462" i="18"/>
  <c r="V462" i="18"/>
  <c r="U462" i="18"/>
  <c r="Q462" i="18"/>
  <c r="R462" i="18"/>
  <c r="X462" i="18"/>
  <c r="G478" i="13"/>
  <c r="B478" i="13"/>
  <c r="D478" i="13"/>
  <c r="I478" i="13"/>
  <c r="C478" i="13"/>
  <c r="H478" i="13"/>
  <c r="Z462" i="18"/>
  <c r="AC462" i="18"/>
  <c r="Y462" i="18"/>
  <c r="AB462" i="18"/>
  <c r="AA462" i="18"/>
  <c r="AD462" i="18"/>
  <c r="J478" i="13"/>
  <c r="N478" i="13"/>
  <c r="S478" i="13"/>
  <c r="T478" i="13"/>
  <c r="AE477" i="13"/>
  <c r="F478" i="13"/>
  <c r="E478" i="13"/>
  <c r="I463" i="18"/>
  <c r="D463" i="18"/>
  <c r="B463" i="18"/>
  <c r="G463" i="18"/>
  <c r="C463" i="18"/>
  <c r="H463" i="18"/>
  <c r="L478" i="13"/>
  <c r="K478" i="13"/>
  <c r="O478" i="13"/>
  <c r="J463" i="18"/>
  <c r="L463" i="18"/>
  <c r="E463" i="18"/>
  <c r="T463" i="18"/>
  <c r="S463" i="18"/>
  <c r="AE462" i="18"/>
  <c r="F463" i="18"/>
  <c r="M478" i="13"/>
  <c r="P478" i="13"/>
  <c r="N463" i="18"/>
  <c r="M463" i="18"/>
  <c r="P463" i="18"/>
  <c r="O463" i="18"/>
  <c r="K463" i="18"/>
  <c r="X478" i="13"/>
  <c r="Q478" i="13"/>
  <c r="R478" i="13"/>
  <c r="V478" i="13"/>
  <c r="U478" i="13"/>
  <c r="W478" i="13"/>
  <c r="U463" i="18"/>
  <c r="W463" i="18"/>
  <c r="V463" i="18"/>
  <c r="Q463" i="18"/>
  <c r="R463" i="18"/>
  <c r="X463" i="18"/>
  <c r="Z478" i="13"/>
  <c r="AC478" i="13"/>
  <c r="AA478" i="13"/>
  <c r="AD478" i="13"/>
  <c r="Y478" i="13"/>
  <c r="AB478" i="13"/>
  <c r="AA463" i="18"/>
  <c r="AD463" i="18"/>
  <c r="Z463" i="18"/>
  <c r="AC463" i="18"/>
  <c r="Y463" i="18"/>
  <c r="AB463" i="18"/>
  <c r="I479" i="13"/>
  <c r="D479" i="13"/>
  <c r="G479" i="13"/>
  <c r="B479" i="13"/>
  <c r="H479" i="13"/>
  <c r="C479" i="13"/>
  <c r="G464" i="18"/>
  <c r="B464" i="18"/>
  <c r="H464" i="18"/>
  <c r="C464" i="18"/>
  <c r="D464" i="18"/>
  <c r="I464" i="18"/>
  <c r="E479" i="13"/>
  <c r="J479" i="13"/>
  <c r="N479" i="13"/>
  <c r="F479" i="13"/>
  <c r="S479" i="13"/>
  <c r="T479" i="13"/>
  <c r="AE478" i="13"/>
  <c r="J464" i="18"/>
  <c r="N464" i="18"/>
  <c r="L464" i="18"/>
  <c r="F464" i="18"/>
  <c r="T464" i="18"/>
  <c r="S464" i="18"/>
  <c r="AE463" i="18"/>
  <c r="E464" i="18"/>
  <c r="L479" i="13"/>
  <c r="O479" i="13"/>
  <c r="K479" i="13"/>
  <c r="M464" i="18"/>
  <c r="P464" i="18"/>
  <c r="O464" i="18"/>
  <c r="K464" i="18"/>
  <c r="M479" i="13"/>
  <c r="P479" i="13"/>
  <c r="W464" i="18"/>
  <c r="V464" i="18"/>
  <c r="U464" i="18"/>
  <c r="Q464" i="18"/>
  <c r="R464" i="18"/>
  <c r="X464" i="18"/>
  <c r="W479" i="13"/>
  <c r="V479" i="13"/>
  <c r="U479" i="13"/>
  <c r="X479" i="13"/>
  <c r="Q479" i="13"/>
  <c r="R479" i="13"/>
  <c r="Z464" i="18"/>
  <c r="AC464" i="18"/>
  <c r="Y464" i="18"/>
  <c r="AB464" i="18"/>
  <c r="AA464" i="18"/>
  <c r="AD464" i="18"/>
  <c r="Z479" i="13"/>
  <c r="AC479" i="13"/>
  <c r="Y479" i="13"/>
  <c r="AB479" i="13"/>
  <c r="AA479" i="13"/>
  <c r="AD479" i="13"/>
  <c r="D465" i="18"/>
  <c r="I465" i="18"/>
  <c r="C465" i="18"/>
  <c r="H465" i="18"/>
  <c r="B465" i="18"/>
  <c r="G465" i="18"/>
  <c r="B480" i="13"/>
  <c r="G480" i="13"/>
  <c r="C480" i="13"/>
  <c r="H480" i="13"/>
  <c r="I480" i="13"/>
  <c r="D480" i="13"/>
  <c r="F465" i="18"/>
  <c r="J465" i="18"/>
  <c r="N465" i="18"/>
  <c r="E465" i="18"/>
  <c r="S465" i="18"/>
  <c r="T465" i="18"/>
  <c r="AE464" i="18"/>
  <c r="AE479" i="13"/>
  <c r="T480" i="13"/>
  <c r="S480" i="13"/>
  <c r="J480" i="13"/>
  <c r="L480" i="13"/>
  <c r="F480" i="13"/>
  <c r="E480" i="13"/>
  <c r="L465" i="18"/>
  <c r="K465" i="18"/>
  <c r="O465" i="18"/>
  <c r="M480" i="13"/>
  <c r="N480" i="13"/>
  <c r="P480" i="13"/>
  <c r="O480" i="13"/>
  <c r="K480" i="13"/>
  <c r="M465" i="18"/>
  <c r="P465" i="18"/>
  <c r="U480" i="13"/>
  <c r="V480" i="13"/>
  <c r="W480" i="13"/>
  <c r="X480" i="13"/>
  <c r="Q480" i="13"/>
  <c r="R480" i="13"/>
  <c r="U465" i="18"/>
  <c r="V465" i="18"/>
  <c r="W465" i="18"/>
  <c r="Q465" i="18"/>
  <c r="R465" i="18"/>
  <c r="X465" i="18"/>
  <c r="Y480" i="13"/>
  <c r="AB480" i="13"/>
  <c r="AA480" i="13"/>
  <c r="AD480" i="13"/>
  <c r="Z480" i="13"/>
  <c r="AC480" i="13"/>
  <c r="Y465" i="18"/>
  <c r="AB465" i="18"/>
  <c r="AA465" i="18"/>
  <c r="AD465" i="18"/>
  <c r="Z465" i="18"/>
  <c r="AC465" i="18"/>
  <c r="C481" i="13"/>
  <c r="H481" i="13"/>
  <c r="D481" i="13"/>
  <c r="I481" i="13"/>
  <c r="G481" i="13"/>
  <c r="B481" i="13"/>
  <c r="H466" i="18"/>
  <c r="C466" i="18"/>
  <c r="I466" i="18"/>
  <c r="D466" i="18"/>
  <c r="G466" i="18"/>
  <c r="B466" i="18"/>
  <c r="J481" i="13"/>
  <c r="L481" i="13"/>
  <c r="E481" i="13"/>
  <c r="F481" i="13"/>
  <c r="S481" i="13"/>
  <c r="T481" i="13"/>
  <c r="AE480" i="13"/>
  <c r="J466" i="18"/>
  <c r="L466" i="18"/>
  <c r="T466" i="18"/>
  <c r="S466" i="18"/>
  <c r="AE465" i="18"/>
  <c r="E466" i="18"/>
  <c r="F466" i="18"/>
  <c r="M481" i="13"/>
  <c r="N481" i="13"/>
  <c r="P481" i="13"/>
  <c r="O481" i="13"/>
  <c r="K481" i="13"/>
  <c r="O466" i="18"/>
  <c r="N466" i="18"/>
  <c r="K466" i="18"/>
  <c r="P466" i="18"/>
  <c r="M466" i="18"/>
  <c r="V481" i="13"/>
  <c r="U481" i="13"/>
  <c r="W481" i="13"/>
  <c r="Q481" i="13"/>
  <c r="R481" i="13"/>
  <c r="X481" i="13"/>
  <c r="U466" i="18"/>
  <c r="V466" i="18"/>
  <c r="W466" i="18"/>
  <c r="Q466" i="18"/>
  <c r="R466" i="18"/>
  <c r="X466" i="18"/>
  <c r="Z481" i="13"/>
  <c r="AC481" i="13"/>
  <c r="AA481" i="13"/>
  <c r="AD481" i="13"/>
  <c r="Y481" i="13"/>
  <c r="AB481" i="13"/>
  <c r="Y466" i="18"/>
  <c r="AB466" i="18"/>
  <c r="AA466" i="18"/>
  <c r="AD466" i="18"/>
  <c r="Z466" i="18"/>
  <c r="AC466" i="18"/>
  <c r="B482" i="13"/>
  <c r="G482" i="13"/>
  <c r="D482" i="13"/>
  <c r="I482" i="13"/>
  <c r="H482" i="13"/>
  <c r="C482" i="13"/>
  <c r="G467" i="18"/>
  <c r="B467" i="18"/>
  <c r="C467" i="18"/>
  <c r="H467" i="18"/>
  <c r="I467" i="18"/>
  <c r="D467" i="18"/>
  <c r="S482" i="13"/>
  <c r="T482" i="13"/>
  <c r="AE481" i="13"/>
  <c r="F482" i="13"/>
  <c r="J482" i="13"/>
  <c r="E482" i="13"/>
  <c r="J467" i="18"/>
  <c r="N467" i="18"/>
  <c r="AE466" i="18"/>
  <c r="T467" i="18"/>
  <c r="S467" i="18"/>
  <c r="F467" i="18"/>
  <c r="E467" i="18"/>
  <c r="N482" i="13"/>
  <c r="O482" i="13"/>
  <c r="K482" i="13"/>
  <c r="L482" i="13"/>
  <c r="O467" i="18"/>
  <c r="K467" i="18"/>
  <c r="L467" i="18"/>
  <c r="M482" i="13"/>
  <c r="P482" i="13"/>
  <c r="P467" i="18"/>
  <c r="M467" i="18"/>
  <c r="W482" i="13"/>
  <c r="V482" i="13"/>
  <c r="U482" i="13"/>
  <c r="Q482" i="13"/>
  <c r="R482" i="13"/>
  <c r="X482" i="13"/>
  <c r="Q467" i="18"/>
  <c r="R467" i="18"/>
  <c r="X467" i="18"/>
  <c r="U467" i="18"/>
  <c r="W467" i="18"/>
  <c r="V467" i="18"/>
  <c r="AA482" i="13"/>
  <c r="AD482" i="13"/>
  <c r="Y482" i="13"/>
  <c r="AB482" i="13"/>
  <c r="Z482" i="13"/>
  <c r="AC482" i="13"/>
  <c r="Z467" i="18"/>
  <c r="AC467" i="18"/>
  <c r="Y467" i="18"/>
  <c r="AB467" i="18"/>
  <c r="AA467" i="18"/>
  <c r="AD467" i="18"/>
  <c r="H483" i="13"/>
  <c r="C483" i="13"/>
  <c r="I483" i="13"/>
  <c r="D483" i="13"/>
  <c r="G483" i="13"/>
  <c r="B483" i="13"/>
  <c r="H468" i="18"/>
  <c r="C468" i="18"/>
  <c r="B468" i="18"/>
  <c r="G468" i="18"/>
  <c r="D468" i="18"/>
  <c r="I468" i="18"/>
  <c r="E483" i="13"/>
  <c r="S483" i="13"/>
  <c r="T483" i="13"/>
  <c r="AE482" i="13"/>
  <c r="J483" i="13"/>
  <c r="L483" i="13"/>
  <c r="F483" i="13"/>
  <c r="J468" i="18"/>
  <c r="L468" i="18"/>
  <c r="E468" i="18"/>
  <c r="F468" i="18"/>
  <c r="T468" i="18"/>
  <c r="S468" i="18"/>
  <c r="AE467" i="18"/>
  <c r="M483" i="13"/>
  <c r="N483" i="13"/>
  <c r="P483" i="13"/>
  <c r="K483" i="13"/>
  <c r="O483" i="13"/>
  <c r="N468" i="18"/>
  <c r="M468" i="18"/>
  <c r="P468" i="18"/>
  <c r="O468" i="18"/>
  <c r="K468" i="18"/>
  <c r="V483" i="13"/>
  <c r="W483" i="13"/>
  <c r="U483" i="13"/>
  <c r="Q483" i="13"/>
  <c r="R483" i="13"/>
  <c r="X483" i="13"/>
  <c r="X468" i="18"/>
  <c r="Q468" i="18"/>
  <c r="R468" i="18"/>
  <c r="W468" i="18"/>
  <c r="U468" i="18"/>
  <c r="V468" i="18"/>
  <c r="AA483" i="13"/>
  <c r="AD483" i="13"/>
  <c r="Y483" i="13"/>
  <c r="AB483" i="13"/>
  <c r="Z483" i="13"/>
  <c r="AC483" i="13"/>
  <c r="Y468" i="18"/>
  <c r="AB468" i="18"/>
  <c r="AA468" i="18"/>
  <c r="AD468" i="18"/>
  <c r="Z468" i="18"/>
  <c r="AC468" i="18"/>
  <c r="B484" i="13"/>
  <c r="G484" i="13"/>
  <c r="H484" i="13"/>
  <c r="C484" i="13"/>
  <c r="I484" i="13"/>
  <c r="D484" i="13"/>
  <c r="I469" i="18"/>
  <c r="D469" i="18"/>
  <c r="C469" i="18"/>
  <c r="H469" i="18"/>
  <c r="B469" i="18"/>
  <c r="G469" i="18"/>
  <c r="AE483" i="13"/>
  <c r="T484" i="13"/>
  <c r="S484" i="13"/>
  <c r="E484" i="13"/>
  <c r="F484" i="13"/>
  <c r="J484" i="13"/>
  <c r="L484" i="13"/>
  <c r="N484" i="13"/>
  <c r="P484" i="13"/>
  <c r="F469" i="18"/>
  <c r="T469" i="18"/>
  <c r="S469" i="18"/>
  <c r="AE468" i="18"/>
  <c r="J469" i="18"/>
  <c r="N469" i="18"/>
  <c r="E469" i="18"/>
  <c r="M484" i="13"/>
  <c r="O484" i="13"/>
  <c r="K484" i="13"/>
  <c r="L469" i="18"/>
  <c r="O469" i="18"/>
  <c r="K469" i="18"/>
  <c r="V484" i="13"/>
  <c r="U484" i="13"/>
  <c r="W484" i="13"/>
  <c r="X484" i="13"/>
  <c r="Q484" i="13"/>
  <c r="R484" i="13"/>
  <c r="M469" i="18"/>
  <c r="P469" i="18"/>
  <c r="AA484" i="13"/>
  <c r="AD484" i="13"/>
  <c r="Z484" i="13"/>
  <c r="AC484" i="13"/>
  <c r="Y484" i="13"/>
  <c r="AB484" i="13"/>
  <c r="Q469" i="18"/>
  <c r="R469" i="18"/>
  <c r="X469" i="18"/>
  <c r="W469" i="18"/>
  <c r="U469" i="18"/>
  <c r="V469" i="18"/>
  <c r="G485" i="13"/>
  <c r="B485" i="13"/>
  <c r="I485" i="13"/>
  <c r="D485" i="13"/>
  <c r="H485" i="13"/>
  <c r="C485" i="13"/>
  <c r="Z469" i="18"/>
  <c r="AC469" i="18"/>
  <c r="AA469" i="18"/>
  <c r="AD469" i="18"/>
  <c r="Y469" i="18"/>
  <c r="AB469" i="18"/>
  <c r="F485" i="13"/>
  <c r="T485" i="13"/>
  <c r="S485" i="13"/>
  <c r="AE484" i="13"/>
  <c r="E485" i="13"/>
  <c r="J485" i="13"/>
  <c r="N485" i="13"/>
  <c r="B470" i="18"/>
  <c r="G470" i="18"/>
  <c r="I470" i="18"/>
  <c r="D470" i="18"/>
  <c r="H470" i="18"/>
  <c r="C470" i="18"/>
  <c r="L485" i="13"/>
  <c r="O485" i="13"/>
  <c r="K485" i="13"/>
  <c r="T470" i="18"/>
  <c r="S470" i="18"/>
  <c r="AE469" i="18"/>
  <c r="E470" i="18"/>
  <c r="F470" i="18"/>
  <c r="J470" i="18"/>
  <c r="N470" i="18"/>
  <c r="M485" i="13"/>
  <c r="P485" i="13"/>
  <c r="K470" i="18"/>
  <c r="O470" i="18"/>
  <c r="L470" i="18"/>
  <c r="W485" i="13"/>
  <c r="U485" i="13"/>
  <c r="V485" i="13"/>
  <c r="X485" i="13"/>
  <c r="Q485" i="13"/>
  <c r="R485" i="13"/>
  <c r="M470" i="18"/>
  <c r="P470" i="18"/>
  <c r="AA485" i="13"/>
  <c r="AD485" i="13"/>
  <c r="Z485" i="13"/>
  <c r="AC485" i="13"/>
  <c r="Y485" i="13"/>
  <c r="AB485" i="13"/>
  <c r="W470" i="18"/>
  <c r="V470" i="18"/>
  <c r="U470" i="18"/>
  <c r="Q470" i="18"/>
  <c r="R470" i="18"/>
  <c r="X470" i="18"/>
  <c r="G486" i="13"/>
  <c r="B486" i="13"/>
  <c r="C486" i="13"/>
  <c r="H486" i="13"/>
  <c r="I486" i="13"/>
  <c r="D486" i="13"/>
  <c r="AA470" i="18"/>
  <c r="AD470" i="18"/>
  <c r="Z470" i="18"/>
  <c r="AC470" i="18"/>
  <c r="Y470" i="18"/>
  <c r="AB470" i="18"/>
  <c r="E486" i="13"/>
  <c r="AE485" i="13"/>
  <c r="S486" i="13"/>
  <c r="T486" i="13"/>
  <c r="J486" i="13"/>
  <c r="F486" i="13"/>
  <c r="B471" i="18"/>
  <c r="G471" i="18"/>
  <c r="I471" i="18"/>
  <c r="D471" i="18"/>
  <c r="H471" i="18"/>
  <c r="C471" i="18"/>
  <c r="N486" i="13"/>
  <c r="K486" i="13"/>
  <c r="O486" i="13"/>
  <c r="L486" i="13"/>
  <c r="T471" i="18"/>
  <c r="S471" i="18"/>
  <c r="AE470" i="18"/>
  <c r="E471" i="18"/>
  <c r="F471" i="18"/>
  <c r="J471" i="18"/>
  <c r="N471" i="18"/>
  <c r="P486" i="13"/>
  <c r="M486" i="13"/>
  <c r="L471" i="18"/>
  <c r="M471" i="18"/>
  <c r="K471" i="18"/>
  <c r="O471" i="18"/>
  <c r="Q486" i="13"/>
  <c r="R486" i="13"/>
  <c r="X486" i="13"/>
  <c r="V486" i="13"/>
  <c r="U486" i="13"/>
  <c r="W486" i="13"/>
  <c r="X471" i="18"/>
  <c r="Q471" i="18"/>
  <c r="R471" i="18"/>
  <c r="P471" i="18"/>
  <c r="Y486" i="13"/>
  <c r="AB486" i="13"/>
  <c r="Z486" i="13"/>
  <c r="AC486" i="13"/>
  <c r="AA486" i="13"/>
  <c r="AD486" i="13"/>
  <c r="W471" i="18"/>
  <c r="V471" i="18"/>
  <c r="U471" i="18"/>
  <c r="AA471" i="18"/>
  <c r="Y471" i="18"/>
  <c r="Z471" i="18"/>
  <c r="I487" i="13"/>
  <c r="D487" i="13"/>
  <c r="H487" i="13"/>
  <c r="C487" i="13"/>
  <c r="B487" i="13"/>
  <c r="G487" i="13"/>
  <c r="AD471" i="18"/>
  <c r="I472" i="18"/>
  <c r="AC471" i="18"/>
  <c r="AB471" i="18"/>
  <c r="F487" i="13"/>
  <c r="T487" i="13"/>
  <c r="S487" i="13"/>
  <c r="AE486" i="13"/>
  <c r="J487" i="13"/>
  <c r="L487" i="13"/>
  <c r="E487" i="13"/>
  <c r="D472" i="18"/>
  <c r="S472" i="18"/>
  <c r="N487" i="13"/>
  <c r="P487" i="13"/>
  <c r="H472" i="18"/>
  <c r="C472" i="18"/>
  <c r="B472" i="18"/>
  <c r="G472" i="18"/>
  <c r="O487" i="13"/>
  <c r="K487" i="13"/>
  <c r="M487" i="13"/>
  <c r="T472" i="18"/>
  <c r="AE471" i="18"/>
  <c r="E472" i="18"/>
  <c r="F472" i="18"/>
  <c r="J472" i="18"/>
  <c r="N472" i="18"/>
  <c r="Q487" i="13"/>
  <c r="R487" i="13"/>
  <c r="X487" i="13"/>
  <c r="U487" i="13"/>
  <c r="W487" i="13"/>
  <c r="V487" i="13"/>
  <c r="L472" i="18"/>
  <c r="K472" i="18"/>
  <c r="O472" i="18"/>
  <c r="Y487" i="13"/>
  <c r="AB487" i="13"/>
  <c r="Z487" i="13"/>
  <c r="AC487" i="13"/>
  <c r="AA487" i="13"/>
  <c r="AD487" i="13"/>
  <c r="M472" i="18"/>
  <c r="P472" i="18"/>
  <c r="B488" i="13"/>
  <c r="G488" i="13"/>
  <c r="D488" i="13"/>
  <c r="I488" i="13"/>
  <c r="H488" i="13"/>
  <c r="C488" i="13"/>
  <c r="U472" i="18"/>
  <c r="W472" i="18"/>
  <c r="V472" i="18"/>
  <c r="Q472" i="18"/>
  <c r="R472" i="18"/>
  <c r="X472" i="18"/>
  <c r="S488" i="13"/>
  <c r="T488" i="13"/>
  <c r="AE487" i="13"/>
  <c r="E488" i="13"/>
  <c r="F488" i="13"/>
  <c r="J488" i="13"/>
  <c r="L488" i="13"/>
  <c r="N488" i="13"/>
  <c r="AA472" i="18"/>
  <c r="AD472" i="18"/>
  <c r="Z472" i="18"/>
  <c r="AC472" i="18"/>
  <c r="Y472" i="18"/>
  <c r="AB472" i="18"/>
  <c r="P488" i="13"/>
  <c r="M488" i="13"/>
  <c r="K488" i="13"/>
  <c r="O488" i="13"/>
  <c r="D473" i="18"/>
  <c r="I473" i="18"/>
  <c r="B473" i="18"/>
  <c r="G473" i="18"/>
  <c r="H473" i="18"/>
  <c r="C473" i="18"/>
  <c r="Q488" i="13"/>
  <c r="R488" i="13"/>
  <c r="X488" i="13"/>
  <c r="V488" i="13"/>
  <c r="W488" i="13"/>
  <c r="U488" i="13"/>
  <c r="J473" i="18"/>
  <c r="N473" i="18"/>
  <c r="L473" i="18"/>
  <c r="F473" i="18"/>
  <c r="E473" i="18"/>
  <c r="S473" i="18"/>
  <c r="T473" i="18"/>
  <c r="AE472" i="18"/>
  <c r="AA488" i="13"/>
  <c r="AD488" i="13"/>
  <c r="Z488" i="13"/>
  <c r="AC488" i="13"/>
  <c r="Y488" i="13"/>
  <c r="AB488" i="13"/>
  <c r="M473" i="18"/>
  <c r="P473" i="18"/>
  <c r="O473" i="18"/>
  <c r="K473" i="18"/>
  <c r="C489" i="13"/>
  <c r="H489" i="13"/>
  <c r="B489" i="13"/>
  <c r="G489" i="13"/>
  <c r="D489" i="13"/>
  <c r="I489" i="13"/>
  <c r="Q473" i="18"/>
  <c r="R473" i="18"/>
  <c r="X473" i="18"/>
  <c r="V473" i="18"/>
  <c r="U473" i="18"/>
  <c r="W473" i="18"/>
  <c r="T489" i="13"/>
  <c r="S489" i="13"/>
  <c r="AE488" i="13"/>
  <c r="J489" i="13"/>
  <c r="L489" i="13"/>
  <c r="E489" i="13"/>
  <c r="F489" i="13"/>
  <c r="Y473" i="18"/>
  <c r="AB473" i="18"/>
  <c r="AA473" i="18"/>
  <c r="AD473" i="18"/>
  <c r="Z473" i="18"/>
  <c r="AC473" i="18"/>
  <c r="M489" i="13"/>
  <c r="N489" i="13"/>
  <c r="P489" i="13"/>
  <c r="O489" i="13"/>
  <c r="K489" i="13"/>
  <c r="I474" i="18"/>
  <c r="D474" i="18"/>
  <c r="H474" i="18"/>
  <c r="C474" i="18"/>
  <c r="B474" i="18"/>
  <c r="G474" i="18"/>
  <c r="V489" i="13"/>
  <c r="U489" i="13"/>
  <c r="W489" i="13"/>
  <c r="X489" i="13"/>
  <c r="Q489" i="13"/>
  <c r="R489" i="13"/>
  <c r="E474" i="18"/>
  <c r="F474" i="18"/>
  <c r="J474" i="18"/>
  <c r="L474" i="18"/>
  <c r="T474" i="18"/>
  <c r="S474" i="18"/>
  <c r="AE473" i="18"/>
  <c r="AA489" i="13"/>
  <c r="AD489" i="13"/>
  <c r="Y489" i="13"/>
  <c r="AB489" i="13"/>
  <c r="Z489" i="13"/>
  <c r="AC489" i="13"/>
  <c r="N474" i="18"/>
  <c r="P474" i="18"/>
  <c r="M474" i="18"/>
  <c r="O474" i="18"/>
  <c r="K474" i="18"/>
  <c r="H490" i="13"/>
  <c r="C490" i="13"/>
  <c r="B490" i="13"/>
  <c r="G490" i="13"/>
  <c r="D490" i="13"/>
  <c r="I490" i="13"/>
  <c r="X474" i="18"/>
  <c r="Q474" i="18"/>
  <c r="R474" i="18"/>
  <c r="U474" i="18"/>
  <c r="V474" i="18"/>
  <c r="W474" i="18"/>
  <c r="J490" i="13"/>
  <c r="L490" i="13"/>
  <c r="E490" i="13"/>
  <c r="F490" i="13"/>
  <c r="S490" i="13"/>
  <c r="T490" i="13"/>
  <c r="AE489" i="13"/>
  <c r="Z474" i="18"/>
  <c r="AC474" i="18"/>
  <c r="Y474" i="18"/>
  <c r="AB474" i="18"/>
  <c r="AA474" i="18"/>
  <c r="AD474" i="18"/>
  <c r="M490" i="13"/>
  <c r="N490" i="13"/>
  <c r="P490" i="13"/>
  <c r="O490" i="13"/>
  <c r="K490" i="13"/>
  <c r="B475" i="18"/>
  <c r="G475" i="18"/>
  <c r="D475" i="18"/>
  <c r="I475" i="18"/>
  <c r="H475" i="18"/>
  <c r="C475" i="18"/>
  <c r="U490" i="13"/>
  <c r="W490" i="13"/>
  <c r="V490" i="13"/>
  <c r="Q490" i="13"/>
  <c r="R490" i="13"/>
  <c r="X490" i="13"/>
  <c r="S475" i="18"/>
  <c r="T475" i="18"/>
  <c r="AE474" i="18"/>
  <c r="J475" i="18"/>
  <c r="N475" i="18"/>
  <c r="F475" i="18"/>
  <c r="E475" i="18"/>
  <c r="Z490" i="13"/>
  <c r="AC490" i="13"/>
  <c r="AA490" i="13"/>
  <c r="AD490" i="13"/>
  <c r="Y490" i="13"/>
  <c r="AB490" i="13"/>
  <c r="L475" i="18"/>
  <c r="M475" i="18"/>
  <c r="K475" i="18"/>
  <c r="O475" i="18"/>
  <c r="B491" i="13"/>
  <c r="G491" i="13"/>
  <c r="I491" i="13"/>
  <c r="D491" i="13"/>
  <c r="C491" i="13"/>
  <c r="H491" i="13"/>
  <c r="P475" i="18"/>
  <c r="U475" i="18"/>
  <c r="X475" i="18"/>
  <c r="Q475" i="18"/>
  <c r="R475" i="18"/>
  <c r="J491" i="13"/>
  <c r="O491" i="13"/>
  <c r="S491" i="13"/>
  <c r="T491" i="13"/>
  <c r="AE490" i="13"/>
  <c r="F491" i="13"/>
  <c r="E491" i="13"/>
  <c r="V475" i="18"/>
  <c r="W475" i="18"/>
  <c r="N491" i="13"/>
  <c r="L491" i="13"/>
  <c r="M491" i="13"/>
  <c r="X491" i="13"/>
  <c r="Y475" i="18"/>
  <c r="AB475" i="18"/>
  <c r="AA475" i="18"/>
  <c r="AD475" i="18"/>
  <c r="Z475" i="18"/>
  <c r="K491" i="13"/>
  <c r="AC475" i="18"/>
  <c r="H476" i="18"/>
  <c r="Q491" i="13"/>
  <c r="R491" i="13"/>
  <c r="AA491" i="13"/>
  <c r="P491" i="13"/>
  <c r="W491" i="13"/>
  <c r="I476" i="18"/>
  <c r="D476" i="18"/>
  <c r="B476" i="18"/>
  <c r="G476" i="18"/>
  <c r="C476" i="18"/>
  <c r="Z491" i="13"/>
  <c r="Y491" i="13"/>
  <c r="AD491" i="13"/>
  <c r="D492" i="13"/>
  <c r="V491" i="13"/>
  <c r="U491" i="13"/>
  <c r="T476" i="18"/>
  <c r="S476" i="18"/>
  <c r="AE475" i="18"/>
  <c r="F476" i="18"/>
  <c r="J476" i="18"/>
  <c r="N476" i="18"/>
  <c r="E476" i="18"/>
  <c r="AC491" i="13"/>
  <c r="C492" i="13"/>
  <c r="I492" i="13"/>
  <c r="AB491" i="13"/>
  <c r="G492" i="13"/>
  <c r="L476" i="18"/>
  <c r="K476" i="18"/>
  <c r="O476" i="18"/>
  <c r="T492" i="13"/>
  <c r="S492" i="13"/>
  <c r="AE491" i="13"/>
  <c r="H492" i="13"/>
  <c r="J492" i="13"/>
  <c r="N492" i="13"/>
  <c r="B492" i="13"/>
  <c r="E492" i="13"/>
  <c r="P476" i="18"/>
  <c r="M476" i="18"/>
  <c r="O492" i="13"/>
  <c r="K492" i="13"/>
  <c r="L492" i="13"/>
  <c r="M492" i="13"/>
  <c r="F492" i="13"/>
  <c r="X476" i="18"/>
  <c r="Q476" i="18"/>
  <c r="R476" i="18"/>
  <c r="U476" i="18"/>
  <c r="V476" i="18"/>
  <c r="W476" i="18"/>
  <c r="P492" i="13"/>
  <c r="AA476" i="18"/>
  <c r="AD476" i="18"/>
  <c r="Z476" i="18"/>
  <c r="AC476" i="18"/>
  <c r="Y476" i="18"/>
  <c r="AB476" i="18"/>
  <c r="Q492" i="13"/>
  <c r="R492" i="13"/>
  <c r="X492" i="13"/>
  <c r="V492" i="13"/>
  <c r="U492" i="13"/>
  <c r="W492" i="13"/>
  <c r="I477" i="18"/>
  <c r="D477" i="18"/>
  <c r="B477" i="18"/>
  <c r="G477" i="18"/>
  <c r="H477" i="18"/>
  <c r="C477" i="18"/>
  <c r="Z492" i="13"/>
  <c r="AC492" i="13"/>
  <c r="AA492" i="13"/>
  <c r="AD492" i="13"/>
  <c r="Y492" i="13"/>
  <c r="AB492" i="13"/>
  <c r="E477" i="18"/>
  <c r="J477" i="18"/>
  <c r="N477" i="18"/>
  <c r="F477" i="18"/>
  <c r="S477" i="18"/>
  <c r="T477" i="18"/>
  <c r="AE476" i="18"/>
  <c r="G493" i="13"/>
  <c r="B493" i="13"/>
  <c r="C493" i="13"/>
  <c r="H493" i="13"/>
  <c r="I493" i="13"/>
  <c r="D493" i="13"/>
  <c r="L477" i="18"/>
  <c r="O477" i="18"/>
  <c r="K477" i="18"/>
  <c r="F493" i="13"/>
  <c r="E493" i="13"/>
  <c r="S493" i="13"/>
  <c r="T493" i="13"/>
  <c r="AE492" i="13"/>
  <c r="J493" i="13"/>
  <c r="L493" i="13"/>
  <c r="M477" i="18"/>
  <c r="P477" i="18"/>
  <c r="M493" i="13"/>
  <c r="N493" i="13"/>
  <c r="P493" i="13"/>
  <c r="O493" i="13"/>
  <c r="K493" i="13"/>
  <c r="W477" i="18"/>
  <c r="U477" i="18"/>
  <c r="V477" i="18"/>
  <c r="Q477" i="18"/>
  <c r="R477" i="18"/>
  <c r="X477" i="18"/>
  <c r="W493" i="13"/>
  <c r="U493" i="13"/>
  <c r="V493" i="13"/>
  <c r="Q493" i="13"/>
  <c r="R493" i="13"/>
  <c r="X493" i="13"/>
  <c r="Y477" i="18"/>
  <c r="AB477" i="18"/>
  <c r="AA477" i="18"/>
  <c r="AD477" i="18"/>
  <c r="Z477" i="18"/>
  <c r="AC477" i="18"/>
  <c r="Z493" i="13"/>
  <c r="AC493" i="13"/>
  <c r="Y493" i="13"/>
  <c r="AB493" i="13"/>
  <c r="AA493" i="13"/>
  <c r="AD493" i="13"/>
  <c r="D478" i="18"/>
  <c r="I478" i="18"/>
  <c r="H478" i="18"/>
  <c r="C478" i="18"/>
  <c r="B478" i="18"/>
  <c r="G478" i="18"/>
  <c r="H494" i="13"/>
  <c r="C494" i="13"/>
  <c r="D494" i="13"/>
  <c r="I494" i="13"/>
  <c r="G494" i="13"/>
  <c r="B494" i="13"/>
  <c r="J478" i="18"/>
  <c r="L478" i="18"/>
  <c r="E478" i="18"/>
  <c r="F478" i="18"/>
  <c r="S478" i="18"/>
  <c r="N478" i="18"/>
  <c r="T478" i="18"/>
  <c r="AE477" i="18"/>
  <c r="E494" i="13"/>
  <c r="F494" i="13"/>
  <c r="T494" i="13"/>
  <c r="S494" i="13"/>
  <c r="AE493" i="13"/>
  <c r="J494" i="13"/>
  <c r="L494" i="13"/>
  <c r="M478" i="18"/>
  <c r="P478" i="18"/>
  <c r="K478" i="18"/>
  <c r="O478" i="18"/>
  <c r="M494" i="13"/>
  <c r="N494" i="13"/>
  <c r="P494" i="13"/>
  <c r="O494" i="13"/>
  <c r="K494" i="13"/>
  <c r="Q478" i="18"/>
  <c r="R478" i="18"/>
  <c r="X478" i="18"/>
  <c r="W478" i="18"/>
  <c r="U478" i="18"/>
  <c r="V478" i="18"/>
  <c r="W494" i="13"/>
  <c r="U494" i="13"/>
  <c r="V494" i="13"/>
  <c r="Q494" i="13"/>
  <c r="R494" i="13"/>
  <c r="X494" i="13"/>
  <c r="AA478" i="18"/>
  <c r="AD478" i="18"/>
  <c r="Z478" i="18"/>
  <c r="AC478" i="18"/>
  <c r="Y478" i="18"/>
  <c r="AB478" i="18"/>
  <c r="Z494" i="13"/>
  <c r="AC494" i="13"/>
  <c r="AA494" i="13"/>
  <c r="AD494" i="13"/>
  <c r="Y494" i="13"/>
  <c r="AB494" i="13"/>
  <c r="I479" i="18"/>
  <c r="D479" i="18"/>
  <c r="B479" i="18"/>
  <c r="G479" i="18"/>
  <c r="C479" i="18"/>
  <c r="H479" i="18"/>
  <c r="I495" i="13"/>
  <c r="D495" i="13"/>
  <c r="G495" i="13"/>
  <c r="B495" i="13"/>
  <c r="C495" i="13"/>
  <c r="H495" i="13"/>
  <c r="E479" i="18"/>
  <c r="J479" i="18"/>
  <c r="L479" i="18"/>
  <c r="T479" i="18"/>
  <c r="S479" i="18"/>
  <c r="AE478" i="18"/>
  <c r="F479" i="18"/>
  <c r="F495" i="13"/>
  <c r="E495" i="13"/>
  <c r="J495" i="13"/>
  <c r="N495" i="13"/>
  <c r="T495" i="13"/>
  <c r="S495" i="13"/>
  <c r="AE494" i="13"/>
  <c r="M479" i="18"/>
  <c r="N479" i="18"/>
  <c r="P479" i="18"/>
  <c r="K479" i="18"/>
  <c r="O479" i="18"/>
  <c r="L495" i="13"/>
  <c r="M495" i="13"/>
  <c r="K495" i="13"/>
  <c r="O495" i="13"/>
  <c r="V479" i="18"/>
  <c r="W479" i="18"/>
  <c r="U479" i="18"/>
  <c r="X479" i="18"/>
  <c r="Q479" i="18"/>
  <c r="R479" i="18"/>
  <c r="X495" i="13"/>
  <c r="Q495" i="13"/>
  <c r="R495" i="13"/>
  <c r="P495" i="13"/>
  <c r="Y479" i="18"/>
  <c r="AB479" i="18"/>
  <c r="AA479" i="18"/>
  <c r="AD479" i="18"/>
  <c r="Z479" i="18"/>
  <c r="AC479" i="18"/>
  <c r="V495" i="13"/>
  <c r="U495" i="13"/>
  <c r="W495" i="13"/>
  <c r="Y495" i="13"/>
  <c r="AA495" i="13"/>
  <c r="Z495" i="13"/>
  <c r="C480" i="18"/>
  <c r="H480" i="18"/>
  <c r="I480" i="18"/>
  <c r="D480" i="18"/>
  <c r="G480" i="18"/>
  <c r="B480" i="18"/>
  <c r="AB495" i="13"/>
  <c r="G496" i="13"/>
  <c r="AC495" i="13"/>
  <c r="H496" i="13"/>
  <c r="AD495" i="13"/>
  <c r="B496" i="13"/>
  <c r="S480" i="18"/>
  <c r="T480" i="18"/>
  <c r="AE479" i="18"/>
  <c r="E480" i="18"/>
  <c r="J480" i="18"/>
  <c r="N480" i="18"/>
  <c r="F480" i="18"/>
  <c r="C496" i="13"/>
  <c r="D496" i="13"/>
  <c r="I496" i="13"/>
  <c r="J496" i="13"/>
  <c r="E496" i="13"/>
  <c r="F496" i="13"/>
  <c r="L480" i="18"/>
  <c r="O480" i="18"/>
  <c r="K480" i="18"/>
  <c r="L496" i="13"/>
  <c r="O496" i="13"/>
  <c r="K496" i="13"/>
  <c r="S496" i="13"/>
  <c r="T496" i="13"/>
  <c r="N496" i="13"/>
  <c r="AE495" i="13"/>
  <c r="P480" i="18"/>
  <c r="M480" i="18"/>
  <c r="M496" i="13"/>
  <c r="P496" i="13"/>
  <c r="Q480" i="18"/>
  <c r="R480" i="18"/>
  <c r="X480" i="18"/>
  <c r="V480" i="18"/>
  <c r="W480" i="18"/>
  <c r="U480" i="18"/>
  <c r="Q496" i="13"/>
  <c r="R496" i="13"/>
  <c r="X496" i="13"/>
  <c r="U496" i="13"/>
  <c r="W496" i="13"/>
  <c r="V496" i="13"/>
  <c r="Y480" i="18"/>
  <c r="AB480" i="18"/>
  <c r="AA480" i="18"/>
  <c r="AD480" i="18"/>
  <c r="Z480" i="18"/>
  <c r="AC480" i="18"/>
  <c r="AA496" i="13"/>
  <c r="AD496" i="13"/>
  <c r="Z496" i="13"/>
  <c r="AC496" i="13"/>
  <c r="Y496" i="13"/>
  <c r="AB496" i="13"/>
  <c r="I481" i="18"/>
  <c r="D481" i="18"/>
  <c r="C481" i="18"/>
  <c r="H481" i="18"/>
  <c r="B481" i="18"/>
  <c r="G481" i="18"/>
  <c r="H497" i="13"/>
  <c r="C497" i="13"/>
  <c r="I497" i="13"/>
  <c r="D497" i="13"/>
  <c r="B497" i="13"/>
  <c r="G497" i="13"/>
  <c r="F481" i="18"/>
  <c r="S481" i="18"/>
  <c r="T481" i="18"/>
  <c r="AE480" i="18"/>
  <c r="J481" i="18"/>
  <c r="L481" i="18"/>
  <c r="E481" i="18"/>
  <c r="E497" i="13"/>
  <c r="S497" i="13"/>
  <c r="T497" i="13"/>
  <c r="AE496" i="13"/>
  <c r="J497" i="13"/>
  <c r="N497" i="13"/>
  <c r="F497" i="13"/>
  <c r="N481" i="18"/>
  <c r="P481" i="18"/>
  <c r="K481" i="18"/>
  <c r="O481" i="18"/>
  <c r="M481" i="18"/>
  <c r="L497" i="13"/>
  <c r="M497" i="13"/>
  <c r="O497" i="13"/>
  <c r="K497" i="13"/>
  <c r="X481" i="18"/>
  <c r="Q481" i="18"/>
  <c r="R481" i="18"/>
  <c r="V481" i="18"/>
  <c r="W481" i="18"/>
  <c r="U481" i="18"/>
  <c r="X497" i="13"/>
  <c r="Q497" i="13"/>
  <c r="R497" i="13"/>
  <c r="P497" i="13"/>
  <c r="AA481" i="18"/>
  <c r="AD481" i="18"/>
  <c r="Z481" i="18"/>
  <c r="AC481" i="18"/>
  <c r="Y481" i="18"/>
  <c r="AB481" i="18"/>
  <c r="Z497" i="13"/>
  <c r="AA497" i="13"/>
  <c r="Y497" i="13"/>
  <c r="V497" i="13"/>
  <c r="W497" i="13"/>
  <c r="U497" i="13"/>
  <c r="I482" i="18"/>
  <c r="D482" i="18"/>
  <c r="C482" i="18"/>
  <c r="H482" i="18"/>
  <c r="B482" i="18"/>
  <c r="G482" i="18"/>
  <c r="AD497" i="13"/>
  <c r="I498" i="13"/>
  <c r="AB497" i="13"/>
  <c r="AC497" i="13"/>
  <c r="F482" i="18"/>
  <c r="T482" i="18"/>
  <c r="S482" i="18"/>
  <c r="AE481" i="18"/>
  <c r="J482" i="18"/>
  <c r="N482" i="18"/>
  <c r="E482" i="18"/>
  <c r="D498" i="13"/>
  <c r="T498" i="13"/>
  <c r="C498" i="13"/>
  <c r="H498" i="13"/>
  <c r="B498" i="13"/>
  <c r="G498" i="13"/>
  <c r="L482" i="18"/>
  <c r="O482" i="18"/>
  <c r="K482" i="18"/>
  <c r="AE497" i="13"/>
  <c r="S498" i="13"/>
  <c r="F498" i="13"/>
  <c r="J498" i="13"/>
  <c r="N498" i="13"/>
  <c r="E498" i="13"/>
  <c r="P482" i="18"/>
  <c r="M482" i="18"/>
  <c r="L498" i="13"/>
  <c r="O498" i="13"/>
  <c r="K498" i="13"/>
  <c r="V482" i="18"/>
  <c r="U482" i="18"/>
  <c r="W482" i="18"/>
  <c r="Q482" i="18"/>
  <c r="R482" i="18"/>
  <c r="X482" i="18"/>
  <c r="M498" i="13"/>
  <c r="P498" i="13"/>
  <c r="Y482" i="18"/>
  <c r="AB482" i="18"/>
  <c r="AA482" i="18"/>
  <c r="AD482" i="18"/>
  <c r="Z482" i="18"/>
  <c r="AC482" i="18"/>
  <c r="V498" i="13"/>
  <c r="U498" i="13"/>
  <c r="W498" i="13"/>
  <c r="X498" i="13"/>
  <c r="Q498" i="13"/>
  <c r="R498" i="13"/>
  <c r="B483" i="18"/>
  <c r="G483" i="18"/>
  <c r="C483" i="18"/>
  <c r="H483" i="18"/>
  <c r="I483" i="18"/>
  <c r="D483" i="18"/>
  <c r="Y498" i="13"/>
  <c r="AB498" i="13"/>
  <c r="AA498" i="13"/>
  <c r="AD498" i="13"/>
  <c r="Z498" i="13"/>
  <c r="AC498" i="13"/>
  <c r="J483" i="18"/>
  <c r="N483" i="18"/>
  <c r="F483" i="18"/>
  <c r="S483" i="18"/>
  <c r="T483" i="18"/>
  <c r="AE482" i="18"/>
  <c r="E483" i="18"/>
  <c r="I499" i="13"/>
  <c r="D499" i="13"/>
  <c r="G499" i="13"/>
  <c r="B499" i="13"/>
  <c r="H499" i="13"/>
  <c r="C499" i="13"/>
  <c r="L483" i="18"/>
  <c r="O483" i="18"/>
  <c r="K483" i="18"/>
  <c r="E499" i="13"/>
  <c r="J499" i="13"/>
  <c r="L499" i="13"/>
  <c r="S499" i="13"/>
  <c r="T499" i="13"/>
  <c r="AE498" i="13"/>
  <c r="F499" i="13"/>
  <c r="N499" i="13"/>
  <c r="P499" i="13"/>
  <c r="P483" i="18"/>
  <c r="M483" i="18"/>
  <c r="M499" i="13"/>
  <c r="K499" i="13"/>
  <c r="O499" i="13"/>
  <c r="Q483" i="18"/>
  <c r="R483" i="18"/>
  <c r="X483" i="18"/>
  <c r="U483" i="18"/>
  <c r="W483" i="18"/>
  <c r="V483" i="18"/>
  <c r="Q499" i="13"/>
  <c r="R499" i="13"/>
  <c r="X499" i="13"/>
  <c r="W499" i="13"/>
  <c r="V499" i="13"/>
  <c r="U499" i="13"/>
  <c r="Z483" i="18"/>
  <c r="AC483" i="18"/>
  <c r="Y483" i="18"/>
  <c r="AB483" i="18"/>
  <c r="AA483" i="18"/>
  <c r="AD483" i="18"/>
  <c r="Z499" i="13"/>
  <c r="AC499" i="13"/>
  <c r="Y499" i="13"/>
  <c r="AB499" i="13"/>
  <c r="AA499" i="13"/>
  <c r="AD499" i="13"/>
  <c r="G484" i="18"/>
  <c r="B484" i="18"/>
  <c r="H484" i="18"/>
  <c r="C484" i="18"/>
  <c r="I484" i="18"/>
  <c r="D484" i="18"/>
  <c r="D500" i="13"/>
  <c r="I500" i="13"/>
  <c r="G500" i="13"/>
  <c r="B500" i="13"/>
  <c r="H500" i="13"/>
  <c r="C500" i="13"/>
  <c r="F484" i="18"/>
  <c r="E484" i="18"/>
  <c r="S484" i="18"/>
  <c r="T484" i="18"/>
  <c r="AE483" i="18"/>
  <c r="J484" i="18"/>
  <c r="L484" i="18"/>
  <c r="E500" i="13"/>
  <c r="F500" i="13"/>
  <c r="S500" i="13"/>
  <c r="T500" i="13"/>
  <c r="AE499" i="13"/>
  <c r="J500" i="13"/>
  <c r="L500" i="13"/>
  <c r="N484" i="18"/>
  <c r="P484" i="18"/>
  <c r="M484" i="18"/>
  <c r="O484" i="18"/>
  <c r="K484" i="18"/>
  <c r="M500" i="13"/>
  <c r="N500" i="13"/>
  <c r="P500" i="13"/>
  <c r="K500" i="13"/>
  <c r="O500" i="13"/>
  <c r="W484" i="18"/>
  <c r="U484" i="18"/>
  <c r="V484" i="18"/>
  <c r="Q484" i="18"/>
  <c r="R484" i="18"/>
  <c r="X484" i="18"/>
  <c r="W500" i="13"/>
  <c r="U500" i="13"/>
  <c r="V500" i="13"/>
  <c r="Q500" i="13"/>
  <c r="R500" i="13"/>
  <c r="X500" i="13"/>
  <c r="Y484" i="18"/>
  <c r="AB484" i="18"/>
  <c r="AA484" i="18"/>
  <c r="AD484" i="18"/>
  <c r="Z484" i="18"/>
  <c r="AC484" i="18"/>
  <c r="Y500" i="13"/>
  <c r="AB500" i="13"/>
  <c r="Z500" i="13"/>
  <c r="AC500" i="13"/>
  <c r="AA500" i="13"/>
  <c r="AD500" i="13"/>
  <c r="C485" i="18"/>
  <c r="H485" i="18"/>
  <c r="I485" i="18"/>
  <c r="D485" i="18"/>
  <c r="B485" i="18"/>
  <c r="G485" i="18"/>
  <c r="H501" i="13"/>
  <c r="C501" i="13"/>
  <c r="G501" i="13"/>
  <c r="B501" i="13"/>
  <c r="I501" i="13"/>
  <c r="D501" i="13"/>
  <c r="S485" i="18"/>
  <c r="T485" i="18"/>
  <c r="AE484" i="18"/>
  <c r="J485" i="18"/>
  <c r="N485" i="18"/>
  <c r="E485" i="18"/>
  <c r="F485" i="18"/>
  <c r="E501" i="13"/>
  <c r="J501" i="13"/>
  <c r="L501" i="13"/>
  <c r="T501" i="13"/>
  <c r="S501" i="13"/>
  <c r="AE500" i="13"/>
  <c r="F501" i="13"/>
  <c r="N501" i="13"/>
  <c r="L485" i="18"/>
  <c r="K485" i="18"/>
  <c r="O485" i="18"/>
  <c r="P501" i="13"/>
  <c r="M501" i="13"/>
  <c r="K501" i="13"/>
  <c r="O501" i="13"/>
  <c r="M485" i="18"/>
  <c r="P485" i="18"/>
  <c r="Q501" i="13"/>
  <c r="R501" i="13"/>
  <c r="X501" i="13"/>
  <c r="V501" i="13"/>
  <c r="U501" i="13"/>
  <c r="W501" i="13"/>
  <c r="W485" i="18"/>
  <c r="V485" i="18"/>
  <c r="U485" i="18"/>
  <c r="X485" i="18"/>
  <c r="Q485" i="18"/>
  <c r="R485" i="18"/>
  <c r="Z501" i="13"/>
  <c r="AC501" i="13"/>
  <c r="Y501" i="13"/>
  <c r="AB501" i="13"/>
  <c r="AA501" i="13"/>
  <c r="AD501" i="13"/>
  <c r="Z485" i="18"/>
  <c r="AC485" i="18"/>
  <c r="Y485" i="18"/>
  <c r="AB485" i="18"/>
  <c r="AA485" i="18"/>
  <c r="AD485" i="18"/>
  <c r="C502" i="13"/>
  <c r="H502" i="13"/>
  <c r="G502" i="13"/>
  <c r="B502" i="13"/>
  <c r="I502" i="13"/>
  <c r="D502" i="13"/>
  <c r="I486" i="18"/>
  <c r="D486" i="18"/>
  <c r="G486" i="18"/>
  <c r="B486" i="18"/>
  <c r="H486" i="18"/>
  <c r="C486" i="18"/>
  <c r="E502" i="13"/>
  <c r="AE501" i="13"/>
  <c r="S502" i="13"/>
  <c r="T502" i="13"/>
  <c r="J502" i="13"/>
  <c r="N502" i="13"/>
  <c r="F502" i="13"/>
  <c r="J486" i="18"/>
  <c r="L486" i="18"/>
  <c r="T486" i="18"/>
  <c r="S486" i="18"/>
  <c r="AE485" i="18"/>
  <c r="E486" i="18"/>
  <c r="F486" i="18"/>
  <c r="K502" i="13"/>
  <c r="O502" i="13"/>
  <c r="L502" i="13"/>
  <c r="N486" i="18"/>
  <c r="P486" i="18"/>
  <c r="O486" i="18"/>
  <c r="K486" i="18"/>
  <c r="M486" i="18"/>
  <c r="P502" i="13"/>
  <c r="M502" i="13"/>
  <c r="Q486" i="18"/>
  <c r="R486" i="18"/>
  <c r="X486" i="18"/>
  <c r="U486" i="18"/>
  <c r="W486" i="18"/>
  <c r="V486" i="18"/>
  <c r="Q502" i="13"/>
  <c r="R502" i="13"/>
  <c r="X502" i="13"/>
  <c r="W502" i="13"/>
  <c r="U502" i="13"/>
  <c r="V502" i="13"/>
  <c r="Y486" i="18"/>
  <c r="AB486" i="18"/>
  <c r="AA486" i="18"/>
  <c r="AD486" i="18"/>
  <c r="Z486" i="18"/>
  <c r="AC486" i="18"/>
  <c r="Z502" i="13"/>
  <c r="AC502" i="13"/>
  <c r="Y502" i="13"/>
  <c r="AB502" i="13"/>
  <c r="AA502" i="13"/>
  <c r="AD502" i="13"/>
  <c r="B487" i="18"/>
  <c r="G487" i="18"/>
  <c r="H487" i="18"/>
  <c r="C487" i="18"/>
  <c r="I487" i="18"/>
  <c r="D487" i="18"/>
  <c r="B503" i="13"/>
  <c r="G503" i="13"/>
  <c r="C503" i="13"/>
  <c r="H503" i="13"/>
  <c r="D503" i="13"/>
  <c r="I503" i="13"/>
  <c r="F487" i="18"/>
  <c r="J487" i="18"/>
  <c r="L487" i="18"/>
  <c r="T487" i="18"/>
  <c r="S487" i="18"/>
  <c r="AE486" i="18"/>
  <c r="E487" i="18"/>
  <c r="E503" i="13"/>
  <c r="F503" i="13"/>
  <c r="J503" i="13"/>
  <c r="N503" i="13"/>
  <c r="S503" i="13"/>
  <c r="T503" i="13"/>
  <c r="AE502" i="13"/>
  <c r="M487" i="18"/>
  <c r="N487" i="18"/>
  <c r="P487" i="18"/>
  <c r="K487" i="18"/>
  <c r="O487" i="18"/>
  <c r="L503" i="13"/>
  <c r="M503" i="13"/>
  <c r="O503" i="13"/>
  <c r="K503" i="13"/>
  <c r="U487" i="18"/>
  <c r="W487" i="18"/>
  <c r="V487" i="18"/>
  <c r="Q487" i="18"/>
  <c r="R487" i="18"/>
  <c r="X487" i="18"/>
  <c r="X503" i="13"/>
  <c r="Q503" i="13"/>
  <c r="R503" i="13"/>
  <c r="P503" i="13"/>
  <c r="Z487" i="18"/>
  <c r="AC487" i="18"/>
  <c r="AA487" i="18"/>
  <c r="AD487" i="18"/>
  <c r="Y487" i="18"/>
  <c r="AB487" i="18"/>
  <c r="AA503" i="13"/>
  <c r="Y503" i="13"/>
  <c r="Z503" i="13"/>
  <c r="U503" i="13"/>
  <c r="V503" i="13"/>
  <c r="W503" i="13"/>
  <c r="C488" i="18"/>
  <c r="H488" i="18"/>
  <c r="G488" i="18"/>
  <c r="B488" i="18"/>
  <c r="I488" i="18"/>
  <c r="D488" i="18"/>
  <c r="AB503" i="13"/>
  <c r="G504" i="13"/>
  <c r="AC503" i="13"/>
  <c r="AD503" i="13"/>
  <c r="B504" i="13"/>
  <c r="J488" i="18"/>
  <c r="L488" i="18"/>
  <c r="T488" i="18"/>
  <c r="S488" i="18"/>
  <c r="AE487" i="18"/>
  <c r="E488" i="18"/>
  <c r="F488" i="18"/>
  <c r="D504" i="13"/>
  <c r="I504" i="13"/>
  <c r="H504" i="13"/>
  <c r="C504" i="13"/>
  <c r="N488" i="18"/>
  <c r="P488" i="18"/>
  <c r="E504" i="13"/>
  <c r="M488" i="18"/>
  <c r="O488" i="18"/>
  <c r="K488" i="18"/>
  <c r="J504" i="13"/>
  <c r="N504" i="13"/>
  <c r="F504" i="13"/>
  <c r="S504" i="13"/>
  <c r="T504" i="13"/>
  <c r="AE503" i="13"/>
  <c r="U488" i="18"/>
  <c r="V488" i="18"/>
  <c r="W488" i="18"/>
  <c r="Q488" i="18"/>
  <c r="R488" i="18"/>
  <c r="X488" i="18"/>
  <c r="K504" i="13"/>
  <c r="O504" i="13"/>
  <c r="L504" i="13"/>
  <c r="Z488" i="18"/>
  <c r="AC488" i="18"/>
  <c r="Y488" i="18"/>
  <c r="AB488" i="18"/>
  <c r="AA488" i="18"/>
  <c r="AD488" i="18"/>
  <c r="M504" i="13"/>
  <c r="P504" i="13"/>
  <c r="D489" i="18"/>
  <c r="I489" i="18"/>
  <c r="C489" i="18"/>
  <c r="H489" i="18"/>
  <c r="B489" i="18"/>
  <c r="G489" i="18"/>
  <c r="V504" i="13"/>
  <c r="U504" i="13"/>
  <c r="W504" i="13"/>
  <c r="X504" i="13"/>
  <c r="Q504" i="13"/>
  <c r="R504" i="13"/>
  <c r="F489" i="18"/>
  <c r="J489" i="18"/>
  <c r="L489" i="18"/>
  <c r="E489" i="18"/>
  <c r="T489" i="18"/>
  <c r="S489" i="18"/>
  <c r="AE488" i="18"/>
  <c r="Z504" i="13"/>
  <c r="AC504" i="13"/>
  <c r="AA504" i="13"/>
  <c r="AD504" i="13"/>
  <c r="Y504" i="13"/>
  <c r="AB504" i="13"/>
  <c r="N489" i="18"/>
  <c r="P489" i="18"/>
  <c r="M489" i="18"/>
  <c r="O489" i="18"/>
  <c r="K489" i="18"/>
  <c r="D505" i="13"/>
  <c r="I505" i="13"/>
  <c r="H505" i="13"/>
  <c r="C505" i="13"/>
  <c r="B505" i="13"/>
  <c r="G505" i="13"/>
  <c r="Q489" i="18"/>
  <c r="R489" i="18"/>
  <c r="X489" i="18"/>
  <c r="V489" i="18"/>
  <c r="W489" i="18"/>
  <c r="U489" i="18"/>
  <c r="J505" i="13"/>
  <c r="O505" i="13"/>
  <c r="F505" i="13"/>
  <c r="S505" i="13"/>
  <c r="T505" i="13"/>
  <c r="AE504" i="13"/>
  <c r="E505" i="13"/>
  <c r="N505" i="13"/>
  <c r="L505" i="13"/>
  <c r="P505" i="13"/>
  <c r="K505" i="13"/>
  <c r="AA489" i="18"/>
  <c r="AD489" i="18"/>
  <c r="Z489" i="18"/>
  <c r="AC489" i="18"/>
  <c r="Y489" i="18"/>
  <c r="AB489" i="18"/>
  <c r="M505" i="13"/>
  <c r="X505" i="13"/>
  <c r="D490" i="18"/>
  <c r="I490" i="18"/>
  <c r="C490" i="18"/>
  <c r="H490" i="18"/>
  <c r="B490" i="18"/>
  <c r="G490" i="18"/>
  <c r="V505" i="13"/>
  <c r="U505" i="13"/>
  <c r="W505" i="13"/>
  <c r="Q505" i="13"/>
  <c r="R505" i="13"/>
  <c r="AA505" i="13"/>
  <c r="AD505" i="13"/>
  <c r="F490" i="18"/>
  <c r="J490" i="18"/>
  <c r="N490" i="18"/>
  <c r="E490" i="18"/>
  <c r="S490" i="18"/>
  <c r="T490" i="18"/>
  <c r="AE489" i="18"/>
  <c r="Y505" i="13"/>
  <c r="AB505" i="13"/>
  <c r="G506" i="13"/>
  <c r="Z505" i="13"/>
  <c r="AC505" i="13"/>
  <c r="H506" i="13"/>
  <c r="L490" i="18"/>
  <c r="K490" i="18"/>
  <c r="O490" i="18"/>
  <c r="I506" i="13"/>
  <c r="D506" i="13"/>
  <c r="C506" i="13"/>
  <c r="B506" i="13"/>
  <c r="P490" i="18"/>
  <c r="M490" i="18"/>
  <c r="J506" i="13"/>
  <c r="L506" i="13"/>
  <c r="T506" i="13"/>
  <c r="S506" i="13"/>
  <c r="AE505" i="13"/>
  <c r="F506" i="13"/>
  <c r="N506" i="13"/>
  <c r="E506" i="13"/>
  <c r="X490" i="18"/>
  <c r="Q490" i="18"/>
  <c r="R490" i="18"/>
  <c r="W490" i="18"/>
  <c r="U490" i="18"/>
  <c r="V490" i="18"/>
  <c r="M506" i="13"/>
  <c r="P506" i="13"/>
  <c r="K506" i="13"/>
  <c r="O506" i="13"/>
  <c r="Z490" i="18"/>
  <c r="AC490" i="18"/>
  <c r="Y490" i="18"/>
  <c r="AB490" i="18"/>
  <c r="AA490" i="18"/>
  <c r="AD490" i="18"/>
  <c r="V506" i="13"/>
  <c r="U506" i="13"/>
  <c r="W506" i="13"/>
  <c r="X506" i="13"/>
  <c r="Q506" i="13"/>
  <c r="R506" i="13"/>
  <c r="I491" i="18"/>
  <c r="D491" i="18"/>
  <c r="H491" i="18"/>
  <c r="C491" i="18"/>
  <c r="G491" i="18"/>
  <c r="B491" i="18"/>
  <c r="Z506" i="13"/>
  <c r="AC506" i="13"/>
  <c r="AA506" i="13"/>
  <c r="AD506" i="13"/>
  <c r="Y506" i="13"/>
  <c r="AB506" i="13"/>
  <c r="F491" i="18"/>
  <c r="S491" i="18"/>
  <c r="T491" i="18"/>
  <c r="AE490" i="18"/>
  <c r="E491" i="18"/>
  <c r="J491" i="18"/>
  <c r="N491" i="18"/>
  <c r="L491" i="18"/>
  <c r="B507" i="13"/>
  <c r="G507" i="13"/>
  <c r="D507" i="13"/>
  <c r="I507" i="13"/>
  <c r="C507" i="13"/>
  <c r="H507" i="13"/>
  <c r="K491" i="18"/>
  <c r="O491" i="18"/>
  <c r="M491" i="18"/>
  <c r="P491" i="18"/>
  <c r="E507" i="13"/>
  <c r="S507" i="13"/>
  <c r="T507" i="13"/>
  <c r="AE506" i="13"/>
  <c r="J507" i="13"/>
  <c r="N507" i="13"/>
  <c r="F507" i="13"/>
  <c r="U491" i="18"/>
  <c r="V491" i="18"/>
  <c r="W491" i="18"/>
  <c r="Q491" i="18"/>
  <c r="R491" i="18"/>
  <c r="X491" i="18"/>
  <c r="L507" i="13"/>
  <c r="M507" i="13"/>
  <c r="K507" i="13"/>
  <c r="O507" i="13"/>
  <c r="Z491" i="18"/>
  <c r="AC491" i="18"/>
  <c r="Y491" i="18"/>
  <c r="AB491" i="18"/>
  <c r="AA491" i="18"/>
  <c r="AD491" i="18"/>
  <c r="X507" i="13"/>
  <c r="Q507" i="13"/>
  <c r="R507" i="13"/>
  <c r="P507" i="13"/>
  <c r="D492" i="18"/>
  <c r="I492" i="18"/>
  <c r="B492" i="18"/>
  <c r="G492" i="18"/>
  <c r="C492" i="18"/>
  <c r="H492" i="18"/>
  <c r="V507" i="13"/>
  <c r="U507" i="13"/>
  <c r="W507" i="13"/>
  <c r="Y507" i="13"/>
  <c r="Z507" i="13"/>
  <c r="AA507" i="13"/>
  <c r="J492" i="18"/>
  <c r="E492" i="18"/>
  <c r="F492" i="18"/>
  <c r="T492" i="18"/>
  <c r="S492" i="18"/>
  <c r="N492" i="18"/>
  <c r="AE491" i="18"/>
  <c r="AC507" i="13"/>
  <c r="C508" i="13"/>
  <c r="AB507" i="13"/>
  <c r="B508" i="13"/>
  <c r="AD507" i="13"/>
  <c r="I508" i="13"/>
  <c r="L492" i="18"/>
  <c r="M492" i="18"/>
  <c r="O492" i="18"/>
  <c r="K492" i="18"/>
  <c r="H508" i="13"/>
  <c r="G508" i="13"/>
  <c r="F508" i="13"/>
  <c r="D508" i="13"/>
  <c r="S508" i="13"/>
  <c r="E508" i="13"/>
  <c r="P492" i="18"/>
  <c r="X492" i="18"/>
  <c r="Q492" i="18"/>
  <c r="R492" i="18"/>
  <c r="J508" i="13"/>
  <c r="K508" i="13"/>
  <c r="T508" i="13"/>
  <c r="AE507" i="13"/>
  <c r="N508" i="13"/>
  <c r="L508" i="13"/>
  <c r="O508" i="13"/>
  <c r="Y492" i="18"/>
  <c r="AB492" i="18"/>
  <c r="AA492" i="18"/>
  <c r="Z492" i="18"/>
  <c r="U492" i="18"/>
  <c r="V492" i="18"/>
  <c r="W492" i="18"/>
  <c r="P508" i="13"/>
  <c r="U508" i="13"/>
  <c r="M508" i="13"/>
  <c r="Q508" i="13"/>
  <c r="R508" i="13"/>
  <c r="AD492" i="18"/>
  <c r="AC492" i="18"/>
  <c r="G493" i="18"/>
  <c r="B493" i="18"/>
  <c r="V508" i="13"/>
  <c r="W508" i="13"/>
  <c r="X508" i="13"/>
  <c r="Y508" i="13"/>
  <c r="AB508" i="13"/>
  <c r="I493" i="18"/>
  <c r="D493" i="18"/>
  <c r="C493" i="18"/>
  <c r="H493" i="18"/>
  <c r="AA508" i="13"/>
  <c r="AD508" i="13"/>
  <c r="I509" i="13"/>
  <c r="Z508" i="13"/>
  <c r="AC508" i="13"/>
  <c r="C509" i="13"/>
  <c r="S493" i="18"/>
  <c r="T493" i="18"/>
  <c r="AE492" i="18"/>
  <c r="F493" i="18"/>
  <c r="J493" i="18"/>
  <c r="E493" i="18"/>
  <c r="B509" i="13"/>
  <c r="G509" i="13"/>
  <c r="D509" i="13"/>
  <c r="H509" i="13"/>
  <c r="N493" i="18"/>
  <c r="K493" i="18"/>
  <c r="O493" i="18"/>
  <c r="L493" i="18"/>
  <c r="J509" i="13"/>
  <c r="L509" i="13"/>
  <c r="AE508" i="13"/>
  <c r="S509" i="13"/>
  <c r="T509" i="13"/>
  <c r="F509" i="13"/>
  <c r="E509" i="13"/>
  <c r="N509" i="13"/>
  <c r="M493" i="18"/>
  <c r="P493" i="18"/>
  <c r="M509" i="13"/>
  <c r="P509" i="13"/>
  <c r="O509" i="13"/>
  <c r="K509" i="13"/>
  <c r="U493" i="18"/>
  <c r="W493" i="18"/>
  <c r="V493" i="18"/>
  <c r="Q493" i="18"/>
  <c r="R493" i="18"/>
  <c r="X493" i="18"/>
  <c r="X509" i="13"/>
  <c r="Q509" i="13"/>
  <c r="R509" i="13"/>
  <c r="V509" i="13"/>
  <c r="W509" i="13"/>
  <c r="U509" i="13"/>
  <c r="Y493" i="18"/>
  <c r="AB493" i="18"/>
  <c r="AA493" i="18"/>
  <c r="AD493" i="18"/>
  <c r="Z493" i="18"/>
  <c r="AC493" i="18"/>
  <c r="Z509" i="13"/>
  <c r="AC509" i="13"/>
  <c r="AA509" i="13"/>
  <c r="AD509" i="13"/>
  <c r="Y509" i="13"/>
  <c r="AB509" i="13"/>
  <c r="D494" i="18"/>
  <c r="I494" i="18"/>
  <c r="H494" i="18"/>
  <c r="C494" i="18"/>
  <c r="B494" i="18"/>
  <c r="G494" i="18"/>
  <c r="B510" i="13"/>
  <c r="G510" i="13"/>
  <c r="C510" i="13"/>
  <c r="H510" i="13"/>
  <c r="D510" i="13"/>
  <c r="I510" i="13"/>
  <c r="F494" i="18"/>
  <c r="J494" i="18"/>
  <c r="L494" i="18"/>
  <c r="E494" i="18"/>
  <c r="T494" i="18"/>
  <c r="S494" i="18"/>
  <c r="AE493" i="18"/>
  <c r="J510" i="13"/>
  <c r="L510" i="13"/>
  <c r="AE509" i="13"/>
  <c r="T510" i="13"/>
  <c r="S510" i="13"/>
  <c r="F510" i="13"/>
  <c r="E510" i="13"/>
  <c r="N510" i="13"/>
  <c r="P510" i="13"/>
  <c r="M494" i="18"/>
  <c r="N494" i="18"/>
  <c r="P494" i="18"/>
  <c r="O494" i="18"/>
  <c r="K494" i="18"/>
  <c r="M510" i="13"/>
  <c r="O510" i="13"/>
  <c r="K510" i="13"/>
  <c r="X494" i="18"/>
  <c r="Q494" i="18"/>
  <c r="R494" i="18"/>
  <c r="V494" i="18"/>
  <c r="U494" i="18"/>
  <c r="W494" i="18"/>
  <c r="U510" i="13"/>
  <c r="W510" i="13"/>
  <c r="V510" i="13"/>
  <c r="Q510" i="13"/>
  <c r="R510" i="13"/>
  <c r="X510" i="13"/>
  <c r="Y494" i="18"/>
  <c r="AB494" i="18"/>
  <c r="AA494" i="18"/>
  <c r="AD494" i="18"/>
  <c r="Z494" i="18"/>
  <c r="AC494" i="18"/>
  <c r="Z510" i="13"/>
  <c r="AC510" i="13"/>
  <c r="Y510" i="13"/>
  <c r="AB510" i="13"/>
  <c r="AA510" i="13"/>
  <c r="AD510" i="13"/>
  <c r="G495" i="18"/>
  <c r="B495" i="18"/>
  <c r="I495" i="18"/>
  <c r="D495" i="18"/>
  <c r="H495" i="18"/>
  <c r="C495" i="18"/>
  <c r="I511" i="13"/>
  <c r="D511" i="13"/>
  <c r="H511" i="13"/>
  <c r="C511" i="13"/>
  <c r="B511" i="13"/>
  <c r="G511" i="13"/>
  <c r="E495" i="18"/>
  <c r="T495" i="18"/>
  <c r="S495" i="18"/>
  <c r="AE494" i="18"/>
  <c r="F495" i="18"/>
  <c r="J495" i="18"/>
  <c r="L495" i="18"/>
  <c r="E511" i="13"/>
  <c r="F511" i="13"/>
  <c r="J511" i="13"/>
  <c r="N511" i="13"/>
  <c r="S511" i="13"/>
  <c r="T511" i="13"/>
  <c r="AE510" i="13"/>
  <c r="M495" i="18"/>
  <c r="N495" i="18"/>
  <c r="P495" i="18"/>
  <c r="O495" i="18"/>
  <c r="K495" i="18"/>
  <c r="L511" i="13"/>
  <c r="K511" i="13"/>
  <c r="O511" i="13"/>
  <c r="U495" i="18"/>
  <c r="W495" i="18"/>
  <c r="V495" i="18"/>
  <c r="Q495" i="18"/>
  <c r="R495" i="18"/>
  <c r="X495" i="18"/>
  <c r="M511" i="13"/>
  <c r="P511" i="13"/>
  <c r="AA495" i="18"/>
  <c r="AD495" i="18"/>
  <c r="Y495" i="18"/>
  <c r="AB495" i="18"/>
  <c r="Z495" i="18"/>
  <c r="AC495" i="18"/>
  <c r="W511" i="13"/>
  <c r="U511" i="13"/>
  <c r="V511" i="13"/>
  <c r="Q511" i="13"/>
  <c r="R511" i="13"/>
  <c r="X511" i="13"/>
  <c r="C496" i="18"/>
  <c r="H496" i="18"/>
  <c r="I496" i="18"/>
  <c r="D496" i="18"/>
  <c r="G496" i="18"/>
  <c r="B496" i="18"/>
  <c r="AA511" i="13"/>
  <c r="AD511" i="13"/>
  <c r="Z511" i="13"/>
  <c r="AC511" i="13"/>
  <c r="Y511" i="13"/>
  <c r="AB511" i="13"/>
  <c r="S496" i="18"/>
  <c r="T496" i="18"/>
  <c r="AE495" i="18"/>
  <c r="J496" i="18"/>
  <c r="L496" i="18"/>
  <c r="E496" i="18"/>
  <c r="F496" i="18"/>
  <c r="B512" i="13"/>
  <c r="G512" i="13"/>
  <c r="C512" i="13"/>
  <c r="H512" i="13"/>
  <c r="D512" i="13"/>
  <c r="I512" i="13"/>
  <c r="N496" i="18"/>
  <c r="P496" i="18"/>
  <c r="M496" i="18"/>
  <c r="O496" i="18"/>
  <c r="K496" i="18"/>
  <c r="F512" i="13"/>
  <c r="E512" i="13"/>
  <c r="J512" i="13"/>
  <c r="N512" i="13"/>
  <c r="S512" i="13"/>
  <c r="T512" i="13"/>
  <c r="AE511" i="13"/>
  <c r="V496" i="18"/>
  <c r="U496" i="18"/>
  <c r="W496" i="18"/>
  <c r="Q496" i="18"/>
  <c r="R496" i="18"/>
  <c r="X496" i="18"/>
  <c r="L512" i="13"/>
  <c r="M512" i="13"/>
  <c r="O512" i="13"/>
  <c r="K512" i="13"/>
  <c r="AA496" i="18"/>
  <c r="AD496" i="18"/>
  <c r="Z496" i="18"/>
  <c r="AC496" i="18"/>
  <c r="Y496" i="18"/>
  <c r="AB496" i="18"/>
  <c r="X512" i="13"/>
  <c r="Q512" i="13"/>
  <c r="R512" i="13"/>
  <c r="P512" i="13"/>
  <c r="B497" i="18"/>
  <c r="G497" i="18"/>
  <c r="C497" i="18"/>
  <c r="H497" i="18"/>
  <c r="D497" i="18"/>
  <c r="I497" i="18"/>
  <c r="V512" i="13"/>
  <c r="U512" i="13"/>
  <c r="W512" i="13"/>
  <c r="Z512" i="13"/>
  <c r="Y512" i="13"/>
  <c r="AA512" i="13"/>
  <c r="F497" i="18"/>
  <c r="J497" i="18"/>
  <c r="L497" i="18"/>
  <c r="T497" i="18"/>
  <c r="S497" i="18"/>
  <c r="AE496" i="18"/>
  <c r="E497" i="18"/>
  <c r="AD512" i="13"/>
  <c r="I513" i="13"/>
  <c r="AB512" i="13"/>
  <c r="B513" i="13"/>
  <c r="AC512" i="13"/>
  <c r="D513" i="13"/>
  <c r="T513" i="13"/>
  <c r="M497" i="18"/>
  <c r="N497" i="18"/>
  <c r="P497" i="18"/>
  <c r="K497" i="18"/>
  <c r="O497" i="18"/>
  <c r="G513" i="13"/>
  <c r="C513" i="13"/>
  <c r="E513" i="13"/>
  <c r="H513" i="13"/>
  <c r="AE512" i="13"/>
  <c r="S513" i="13"/>
  <c r="U497" i="18"/>
  <c r="V497" i="18"/>
  <c r="W497" i="18"/>
  <c r="Q497" i="18"/>
  <c r="R497" i="18"/>
  <c r="X497" i="18"/>
  <c r="F513" i="13"/>
  <c r="J513" i="13"/>
  <c r="N513" i="13"/>
  <c r="AA497" i="18"/>
  <c r="AD497" i="18"/>
  <c r="Z497" i="18"/>
  <c r="AC497" i="18"/>
  <c r="Y497" i="18"/>
  <c r="AB497" i="18"/>
  <c r="O513" i="13"/>
  <c r="K513" i="13"/>
  <c r="L513" i="13"/>
  <c r="G498" i="18"/>
  <c r="B498" i="18"/>
  <c r="I498" i="18"/>
  <c r="D498" i="18"/>
  <c r="C498" i="18"/>
  <c r="H498" i="18"/>
  <c r="M513" i="13"/>
  <c r="P513" i="13"/>
  <c r="E498" i="18"/>
  <c r="J498" i="18"/>
  <c r="N498" i="18"/>
  <c r="S498" i="18"/>
  <c r="T498" i="18"/>
  <c r="AE497" i="18"/>
  <c r="F498" i="18"/>
  <c r="V513" i="13"/>
  <c r="U513" i="13"/>
  <c r="W513" i="13"/>
  <c r="X513" i="13"/>
  <c r="Q513" i="13"/>
  <c r="R513" i="13"/>
  <c r="O498" i="18"/>
  <c r="K498" i="18"/>
  <c r="L498" i="18"/>
  <c r="Y513" i="13"/>
  <c r="AB513" i="13"/>
  <c r="Z513" i="13"/>
  <c r="AC513" i="13"/>
  <c r="AA513" i="13"/>
  <c r="AD513" i="13"/>
  <c r="M498" i="18"/>
  <c r="P498" i="18"/>
  <c r="I514" i="13"/>
  <c r="D514" i="13"/>
  <c r="G514" i="13"/>
  <c r="B514" i="13"/>
  <c r="H514" i="13"/>
  <c r="C514" i="13"/>
  <c r="U498" i="18"/>
  <c r="W498" i="18"/>
  <c r="V498" i="18"/>
  <c r="Q498" i="18"/>
  <c r="R498" i="18"/>
  <c r="X498" i="18"/>
  <c r="F514" i="13"/>
  <c r="E514" i="13"/>
  <c r="J514" i="13"/>
  <c r="L514" i="13"/>
  <c r="T514" i="13"/>
  <c r="S514" i="13"/>
  <c r="AE513" i="13"/>
  <c r="N514" i="13"/>
  <c r="Y498" i="18"/>
  <c r="AB498" i="18"/>
  <c r="Z498" i="18"/>
  <c r="AC498" i="18"/>
  <c r="AA498" i="18"/>
  <c r="AD498" i="18"/>
  <c r="M514" i="13"/>
  <c r="P514" i="13"/>
  <c r="K514" i="13"/>
  <c r="O514" i="13"/>
  <c r="B499" i="18"/>
  <c r="G499" i="18"/>
  <c r="D499" i="18"/>
  <c r="I499" i="18"/>
  <c r="H499" i="18"/>
  <c r="C499" i="18"/>
  <c r="U514" i="13"/>
  <c r="W514" i="13"/>
  <c r="V514" i="13"/>
  <c r="Q514" i="13"/>
  <c r="R514" i="13"/>
  <c r="X514" i="13"/>
  <c r="T499" i="18"/>
  <c r="S499" i="18"/>
  <c r="AE498" i="18"/>
  <c r="J499" i="18"/>
  <c r="N499" i="18"/>
  <c r="F499" i="18"/>
  <c r="E499" i="18"/>
  <c r="Z514" i="13"/>
  <c r="AC514" i="13"/>
  <c r="Y514" i="13"/>
  <c r="AB514" i="13"/>
  <c r="AA514" i="13"/>
  <c r="AD514" i="13"/>
  <c r="L499" i="18"/>
  <c r="M499" i="18"/>
  <c r="O499" i="18"/>
  <c r="K499" i="18"/>
  <c r="I515" i="13"/>
  <c r="D515" i="13"/>
  <c r="C515" i="13"/>
  <c r="H515" i="13"/>
  <c r="B515" i="13"/>
  <c r="G515" i="13"/>
  <c r="X499" i="18"/>
  <c r="Q499" i="18"/>
  <c r="R499" i="18"/>
  <c r="P499" i="18"/>
  <c r="J515" i="13"/>
  <c r="L515" i="13"/>
  <c r="E515" i="13"/>
  <c r="F515" i="13"/>
  <c r="T515" i="13"/>
  <c r="S515" i="13"/>
  <c r="AE514" i="13"/>
  <c r="N515" i="13"/>
  <c r="P515" i="13"/>
  <c r="W499" i="18"/>
  <c r="U499" i="18"/>
  <c r="V499" i="18"/>
  <c r="Z499" i="18"/>
  <c r="Y499" i="18"/>
  <c r="AA499" i="18"/>
  <c r="M515" i="13"/>
  <c r="O515" i="13"/>
  <c r="K515" i="13"/>
  <c r="AD499" i="18"/>
  <c r="D500" i="18"/>
  <c r="AB499" i="18"/>
  <c r="AC499" i="18"/>
  <c r="V515" i="13"/>
  <c r="U515" i="13"/>
  <c r="W515" i="13"/>
  <c r="X515" i="13"/>
  <c r="Q515" i="13"/>
  <c r="R515" i="13"/>
  <c r="I500" i="18"/>
  <c r="C500" i="18"/>
  <c r="H500" i="18"/>
  <c r="T500" i="18"/>
  <c r="S500" i="18"/>
  <c r="AE499" i="18"/>
  <c r="G500" i="18"/>
  <c r="B500" i="18"/>
  <c r="Z515" i="13"/>
  <c r="AC515" i="13"/>
  <c r="AA515" i="13"/>
  <c r="AD515" i="13"/>
  <c r="Y515" i="13"/>
  <c r="AB515" i="13"/>
  <c r="E500" i="18"/>
  <c r="J500" i="18"/>
  <c r="F500" i="18"/>
  <c r="I516" i="13"/>
  <c r="D516" i="13"/>
  <c r="B516" i="13"/>
  <c r="G516" i="13"/>
  <c r="C516" i="13"/>
  <c r="H516" i="13"/>
  <c r="N500" i="18"/>
  <c r="O500" i="18"/>
  <c r="K500" i="18"/>
  <c r="L500" i="18"/>
  <c r="E516" i="13"/>
  <c r="S516" i="13"/>
  <c r="T516" i="13"/>
  <c r="AE515" i="13"/>
  <c r="J516" i="13"/>
  <c r="N516" i="13"/>
  <c r="F516" i="13"/>
  <c r="M500" i="18"/>
  <c r="P500" i="18"/>
  <c r="K516" i="13"/>
  <c r="O516" i="13"/>
  <c r="L516" i="13"/>
  <c r="W500" i="18"/>
  <c r="U500" i="18"/>
  <c r="V500" i="18"/>
  <c r="X500" i="18"/>
  <c r="Q500" i="18"/>
  <c r="R500" i="18"/>
  <c r="M516" i="13"/>
  <c r="P516" i="13"/>
  <c r="AA500" i="18"/>
  <c r="AD500" i="18"/>
  <c r="Z500" i="18"/>
  <c r="AC500" i="18"/>
  <c r="Y500" i="18"/>
  <c r="AB500" i="18"/>
  <c r="U516" i="13"/>
  <c r="W516" i="13"/>
  <c r="V516" i="13"/>
  <c r="X516" i="13"/>
  <c r="Q516" i="13"/>
  <c r="R516" i="13"/>
  <c r="G501" i="18"/>
  <c r="B501" i="18"/>
  <c r="H501" i="18"/>
  <c r="C501" i="18"/>
  <c r="D501" i="18"/>
  <c r="I501" i="18"/>
  <c r="Z516" i="13"/>
  <c r="AC516" i="13"/>
  <c r="AA516" i="13"/>
  <c r="AD516" i="13"/>
  <c r="Y516" i="13"/>
  <c r="AB516" i="13"/>
  <c r="T501" i="18"/>
  <c r="S501" i="18"/>
  <c r="AE500" i="18"/>
  <c r="F501" i="18"/>
  <c r="E501" i="18"/>
  <c r="J501" i="18"/>
  <c r="N501" i="18"/>
  <c r="D517" i="13"/>
  <c r="I517" i="13"/>
  <c r="H517" i="13"/>
  <c r="C517" i="13"/>
  <c r="B517" i="13"/>
  <c r="G517" i="13"/>
  <c r="L501" i="18"/>
  <c r="M501" i="18"/>
  <c r="K501" i="18"/>
  <c r="O501" i="18"/>
  <c r="E517" i="13"/>
  <c r="F517" i="13"/>
  <c r="J517" i="13"/>
  <c r="N517" i="13"/>
  <c r="T517" i="13"/>
  <c r="S517" i="13"/>
  <c r="AE516" i="13"/>
  <c r="P501" i="18"/>
  <c r="Q501" i="18"/>
  <c r="R501" i="18"/>
  <c r="X501" i="18"/>
  <c r="U501" i="18"/>
  <c r="V501" i="18"/>
  <c r="W501" i="18"/>
  <c r="L517" i="13"/>
  <c r="O517" i="13"/>
  <c r="K517" i="13"/>
  <c r="AA501" i="18"/>
  <c r="AD501" i="18"/>
  <c r="Z501" i="18"/>
  <c r="AC501" i="18"/>
  <c r="Y501" i="18"/>
  <c r="AB501" i="18"/>
  <c r="M517" i="13"/>
  <c r="P517" i="13"/>
  <c r="I502" i="18"/>
  <c r="D502" i="18"/>
  <c r="G502" i="18"/>
  <c r="B502" i="18"/>
  <c r="H502" i="18"/>
  <c r="C502" i="18"/>
  <c r="W517" i="13"/>
  <c r="V517" i="13"/>
  <c r="U517" i="13"/>
  <c r="X517" i="13"/>
  <c r="Q517" i="13"/>
  <c r="R517" i="13"/>
  <c r="J502" i="18"/>
  <c r="L502" i="18"/>
  <c r="E502" i="18"/>
  <c r="T502" i="18"/>
  <c r="S502" i="18"/>
  <c r="AE501" i="18"/>
  <c r="F502" i="18"/>
  <c r="AA517" i="13"/>
  <c r="AD517" i="13"/>
  <c r="Y517" i="13"/>
  <c r="AB517" i="13"/>
  <c r="Z517" i="13"/>
  <c r="AC517" i="13"/>
  <c r="N502" i="18"/>
  <c r="K502" i="18"/>
  <c r="O502" i="18"/>
  <c r="M502" i="18"/>
  <c r="P502" i="18"/>
  <c r="B518" i="13"/>
  <c r="G518" i="13"/>
  <c r="I518" i="13"/>
  <c r="D518" i="13"/>
  <c r="C518" i="13"/>
  <c r="H518" i="13"/>
  <c r="U502" i="18"/>
  <c r="W502" i="18"/>
  <c r="V502" i="18"/>
  <c r="Q502" i="18"/>
  <c r="R502" i="18"/>
  <c r="X502" i="18"/>
  <c r="J518" i="13"/>
  <c r="N518" i="13"/>
  <c r="T518" i="13"/>
  <c r="S518" i="13"/>
  <c r="AE517" i="13"/>
  <c r="F518" i="13"/>
  <c r="E518" i="13"/>
  <c r="Y502" i="18"/>
  <c r="AB502" i="18"/>
  <c r="AA502" i="18"/>
  <c r="AD502" i="18"/>
  <c r="Z502" i="18"/>
  <c r="AC502" i="18"/>
  <c r="O518" i="13"/>
  <c r="K518" i="13"/>
  <c r="L518" i="13"/>
  <c r="C503" i="18"/>
  <c r="H503" i="18"/>
  <c r="G503" i="18"/>
  <c r="B503" i="18"/>
  <c r="D503" i="18"/>
  <c r="I503" i="18"/>
  <c r="M518" i="13"/>
  <c r="P518" i="13"/>
  <c r="E503" i="18"/>
  <c r="F503" i="18"/>
  <c r="J503" i="18"/>
  <c r="L503" i="18"/>
  <c r="T503" i="18"/>
  <c r="S503" i="18"/>
  <c r="AE502" i="18"/>
  <c r="V518" i="13"/>
  <c r="U518" i="13"/>
  <c r="W518" i="13"/>
  <c r="X518" i="13"/>
  <c r="Q518" i="13"/>
  <c r="R518" i="13"/>
  <c r="M503" i="18"/>
  <c r="N503" i="18"/>
  <c r="P503" i="18"/>
  <c r="O503" i="18"/>
  <c r="K503" i="18"/>
  <c r="Z518" i="13"/>
  <c r="AC518" i="13"/>
  <c r="AA518" i="13"/>
  <c r="AD518" i="13"/>
  <c r="Y518" i="13"/>
  <c r="AB518" i="13"/>
  <c r="U503" i="18"/>
  <c r="W503" i="18"/>
  <c r="V503" i="18"/>
  <c r="X503" i="18"/>
  <c r="Q503" i="18"/>
  <c r="R503" i="18"/>
  <c r="B519" i="13"/>
  <c r="G519" i="13"/>
  <c r="I519" i="13"/>
  <c r="D519" i="13"/>
  <c r="H519" i="13"/>
  <c r="C519" i="13"/>
  <c r="AA503" i="18"/>
  <c r="AD503" i="18"/>
  <c r="Y503" i="18"/>
  <c r="AB503" i="18"/>
  <c r="Z503" i="18"/>
  <c r="AC503" i="18"/>
  <c r="AE518" i="13"/>
  <c r="T519" i="13"/>
  <c r="S519" i="13"/>
  <c r="F519" i="13"/>
  <c r="J519" i="13"/>
  <c r="N519" i="13"/>
  <c r="E519" i="13"/>
  <c r="C504" i="18"/>
  <c r="H504" i="18"/>
  <c r="B504" i="18"/>
  <c r="G504" i="18"/>
  <c r="I504" i="18"/>
  <c r="D504" i="18"/>
  <c r="L519" i="13"/>
  <c r="M519" i="13"/>
  <c r="O519" i="13"/>
  <c r="K519" i="13"/>
  <c r="J504" i="18"/>
  <c r="L504" i="18"/>
  <c r="E504" i="18"/>
  <c r="S504" i="18"/>
  <c r="N504" i="18"/>
  <c r="T504" i="18"/>
  <c r="AE503" i="18"/>
  <c r="F504" i="18"/>
  <c r="X519" i="13"/>
  <c r="Q519" i="13"/>
  <c r="R519" i="13"/>
  <c r="P519" i="13"/>
  <c r="M504" i="18"/>
  <c r="P504" i="18"/>
  <c r="K504" i="18"/>
  <c r="O504" i="18"/>
  <c r="W519" i="13"/>
  <c r="V519" i="13"/>
  <c r="U519" i="13"/>
  <c r="AA519" i="13"/>
  <c r="Y519" i="13"/>
  <c r="Z519" i="13"/>
  <c r="AC519" i="13"/>
  <c r="C520" i="13"/>
  <c r="V504" i="18"/>
  <c r="W504" i="18"/>
  <c r="U504" i="18"/>
  <c r="X504" i="18"/>
  <c r="Q504" i="18"/>
  <c r="R504" i="18"/>
  <c r="AD519" i="13"/>
  <c r="D520" i="13"/>
  <c r="AB519" i="13"/>
  <c r="H520" i="13"/>
  <c r="Z504" i="18"/>
  <c r="AC504" i="18"/>
  <c r="Y504" i="18"/>
  <c r="AB504" i="18"/>
  <c r="AA504" i="18"/>
  <c r="AD504" i="18"/>
  <c r="I520" i="13"/>
  <c r="B520" i="13"/>
  <c r="G520" i="13"/>
  <c r="S520" i="13"/>
  <c r="T520" i="13"/>
  <c r="AE519" i="13"/>
  <c r="D505" i="18"/>
  <c r="I505" i="18"/>
  <c r="C505" i="18"/>
  <c r="H505" i="18"/>
  <c r="B505" i="18"/>
  <c r="G505" i="18"/>
  <c r="E520" i="13"/>
  <c r="J520" i="13"/>
  <c r="L520" i="13"/>
  <c r="F520" i="13"/>
  <c r="N520" i="13"/>
  <c r="P520" i="13"/>
  <c r="F505" i="18"/>
  <c r="J505" i="18"/>
  <c r="N505" i="18"/>
  <c r="E505" i="18"/>
  <c r="S505" i="18"/>
  <c r="T505" i="18"/>
  <c r="AE504" i="18"/>
  <c r="M520" i="13"/>
  <c r="K520" i="13"/>
  <c r="O520" i="13"/>
  <c r="O505" i="18"/>
  <c r="K505" i="18"/>
  <c r="L505" i="18"/>
  <c r="U520" i="13"/>
  <c r="V520" i="13"/>
  <c r="W520" i="13"/>
  <c r="Q520" i="13"/>
  <c r="R520" i="13"/>
  <c r="X520" i="13"/>
  <c r="M505" i="18"/>
  <c r="P505" i="18"/>
  <c r="Y520" i="13"/>
  <c r="AB520" i="13"/>
  <c r="AA520" i="13"/>
  <c r="AD520" i="13"/>
  <c r="Z520" i="13"/>
  <c r="AC520" i="13"/>
  <c r="W505" i="18"/>
  <c r="U505" i="18"/>
  <c r="V505" i="18"/>
  <c r="Q505" i="18"/>
  <c r="R505" i="18"/>
  <c r="X505" i="18"/>
  <c r="H521" i="13"/>
  <c r="C521" i="13"/>
  <c r="D521" i="13"/>
  <c r="I521" i="13"/>
  <c r="G521" i="13"/>
  <c r="B521" i="13"/>
  <c r="Y505" i="18"/>
  <c r="AB505" i="18"/>
  <c r="AA505" i="18"/>
  <c r="AD505" i="18"/>
  <c r="Z505" i="18"/>
  <c r="AC505" i="18"/>
  <c r="S521" i="13"/>
  <c r="T521" i="13"/>
  <c r="AE520" i="13"/>
  <c r="E521" i="13"/>
  <c r="F521" i="13"/>
  <c r="J521" i="13"/>
  <c r="L521" i="13"/>
  <c r="N521" i="13"/>
  <c r="P521" i="13"/>
  <c r="D506" i="18"/>
  <c r="I506" i="18"/>
  <c r="C506" i="18"/>
  <c r="H506" i="18"/>
  <c r="B506" i="18"/>
  <c r="G506" i="18"/>
  <c r="M521" i="13"/>
  <c r="K521" i="13"/>
  <c r="O521" i="13"/>
  <c r="F506" i="18"/>
  <c r="J506" i="18"/>
  <c r="L506" i="18"/>
  <c r="E506" i="18"/>
  <c r="T506" i="18"/>
  <c r="S506" i="18"/>
  <c r="AE505" i="18"/>
  <c r="U521" i="13"/>
  <c r="V521" i="13"/>
  <c r="W521" i="13"/>
  <c r="Q521" i="13"/>
  <c r="R521" i="13"/>
  <c r="X521" i="13"/>
  <c r="N506" i="18"/>
  <c r="O506" i="18"/>
  <c r="K506" i="18"/>
  <c r="M506" i="18"/>
  <c r="P506" i="18"/>
  <c r="AA521" i="13"/>
  <c r="AD521" i="13"/>
  <c r="Y521" i="13"/>
  <c r="AB521" i="13"/>
  <c r="Z521" i="13"/>
  <c r="AC521" i="13"/>
  <c r="X506" i="18"/>
  <c r="Q506" i="18"/>
  <c r="R506" i="18"/>
  <c r="U506" i="18"/>
  <c r="V506" i="18"/>
  <c r="W506" i="18"/>
  <c r="C522" i="13"/>
  <c r="H522" i="13"/>
  <c r="D522" i="13"/>
  <c r="I522" i="13"/>
  <c r="G522" i="13"/>
  <c r="B522" i="13"/>
  <c r="Z506" i="18"/>
  <c r="AC506" i="18"/>
  <c r="Y506" i="18"/>
  <c r="AB506" i="18"/>
  <c r="AA506" i="18"/>
  <c r="AD506" i="18"/>
  <c r="AE521" i="13"/>
  <c r="S522" i="13"/>
  <c r="T522" i="13"/>
  <c r="F522" i="13"/>
  <c r="E522" i="13"/>
  <c r="J522" i="13"/>
  <c r="N522" i="13"/>
  <c r="I507" i="18"/>
  <c r="D507" i="18"/>
  <c r="G507" i="18"/>
  <c r="B507" i="18"/>
  <c r="C507" i="18"/>
  <c r="H507" i="18"/>
  <c r="K522" i="13"/>
  <c r="O522" i="13"/>
  <c r="L522" i="13"/>
  <c r="J507" i="18"/>
  <c r="L507" i="18"/>
  <c r="T507" i="18"/>
  <c r="S507" i="18"/>
  <c r="AE506" i="18"/>
  <c r="E507" i="18"/>
  <c r="F507" i="18"/>
  <c r="M522" i="13"/>
  <c r="P522" i="13"/>
  <c r="N507" i="18"/>
  <c r="P507" i="18"/>
  <c r="M507" i="18"/>
  <c r="K507" i="18"/>
  <c r="O507" i="18"/>
  <c r="U522" i="13"/>
  <c r="W522" i="13"/>
  <c r="V522" i="13"/>
  <c r="X522" i="13"/>
  <c r="Q522" i="13"/>
  <c r="R522" i="13"/>
  <c r="U507" i="18"/>
  <c r="V507" i="18"/>
  <c r="W507" i="18"/>
  <c r="Q507" i="18"/>
  <c r="R507" i="18"/>
  <c r="X507" i="18"/>
  <c r="Z522" i="13"/>
  <c r="AC522" i="13"/>
  <c r="Y522" i="13"/>
  <c r="AB522" i="13"/>
  <c r="AA522" i="13"/>
  <c r="AD522" i="13"/>
  <c r="Y507" i="18"/>
  <c r="AB507" i="18"/>
  <c r="Z507" i="18"/>
  <c r="AC507" i="18"/>
  <c r="AA507" i="18"/>
  <c r="AD507" i="18"/>
  <c r="D523" i="13"/>
  <c r="I523" i="13"/>
  <c r="H523" i="13"/>
  <c r="C523" i="13"/>
  <c r="B523" i="13"/>
  <c r="G523" i="13"/>
  <c r="H508" i="18"/>
  <c r="C508" i="18"/>
  <c r="D508" i="18"/>
  <c r="I508" i="18"/>
  <c r="G508" i="18"/>
  <c r="B508" i="18"/>
  <c r="E523" i="13"/>
  <c r="F523" i="13"/>
  <c r="J523" i="13"/>
  <c r="L523" i="13"/>
  <c r="T523" i="13"/>
  <c r="S523" i="13"/>
  <c r="AE522" i="13"/>
  <c r="S508" i="18"/>
  <c r="T508" i="18"/>
  <c r="AE507" i="18"/>
  <c r="E508" i="18"/>
  <c r="F508" i="18"/>
  <c r="J508" i="18"/>
  <c r="N508" i="18"/>
  <c r="M523" i="13"/>
  <c r="N523" i="13"/>
  <c r="P523" i="13"/>
  <c r="O523" i="13"/>
  <c r="K523" i="13"/>
  <c r="L508" i="18"/>
  <c r="M508" i="18"/>
  <c r="K508" i="18"/>
  <c r="O508" i="18"/>
  <c r="V523" i="13"/>
  <c r="W523" i="13"/>
  <c r="U523" i="13"/>
  <c r="Q523" i="13"/>
  <c r="R523" i="13"/>
  <c r="X523" i="13"/>
  <c r="P508" i="18"/>
  <c r="U508" i="18"/>
  <c r="X508" i="18"/>
  <c r="Q508" i="18"/>
  <c r="R508" i="18"/>
  <c r="AA523" i="13"/>
  <c r="AD523" i="13"/>
  <c r="Y523" i="13"/>
  <c r="AB523" i="13"/>
  <c r="Z523" i="13"/>
  <c r="AC523" i="13"/>
  <c r="W508" i="18"/>
  <c r="V508" i="18"/>
  <c r="Y508" i="18"/>
  <c r="AB508" i="18"/>
  <c r="Z508" i="18"/>
  <c r="AA508" i="18"/>
  <c r="AD508" i="18"/>
  <c r="I524" i="13"/>
  <c r="D524" i="13"/>
  <c r="G524" i="13"/>
  <c r="B524" i="13"/>
  <c r="H524" i="13"/>
  <c r="C524" i="13"/>
  <c r="AC508" i="18"/>
  <c r="E524" i="13"/>
  <c r="I509" i="18"/>
  <c r="D509" i="18"/>
  <c r="H509" i="18"/>
  <c r="C509" i="18"/>
  <c r="G509" i="18"/>
  <c r="B509" i="18"/>
  <c r="F524" i="13"/>
  <c r="J524" i="13"/>
  <c r="L524" i="13"/>
  <c r="S524" i="13"/>
  <c r="T524" i="13"/>
  <c r="AE523" i="13"/>
  <c r="N524" i="13"/>
  <c r="F509" i="18"/>
  <c r="E509" i="18"/>
  <c r="S509" i="18"/>
  <c r="T509" i="18"/>
  <c r="AE508" i="18"/>
  <c r="J509" i="18"/>
  <c r="N509" i="18"/>
  <c r="M524" i="13"/>
  <c r="P524" i="13"/>
  <c r="O524" i="13"/>
  <c r="K524" i="13"/>
  <c r="L509" i="18"/>
  <c r="O509" i="18"/>
  <c r="K509" i="18"/>
  <c r="U524" i="13"/>
  <c r="V524" i="13"/>
  <c r="W524" i="13"/>
  <c r="Q524" i="13"/>
  <c r="R524" i="13"/>
  <c r="X524" i="13"/>
  <c r="M509" i="18"/>
  <c r="P509" i="18"/>
  <c r="Z524" i="13"/>
  <c r="AC524" i="13"/>
  <c r="Y524" i="13"/>
  <c r="AB524" i="13"/>
  <c r="AA524" i="13"/>
  <c r="AD524" i="13"/>
  <c r="W509" i="18"/>
  <c r="U509" i="18"/>
  <c r="V509" i="18"/>
  <c r="X509" i="18"/>
  <c r="Q509" i="18"/>
  <c r="R509" i="18"/>
  <c r="D525" i="13"/>
  <c r="I525" i="13"/>
  <c r="B525" i="13"/>
  <c r="G525" i="13"/>
  <c r="C525" i="13"/>
  <c r="H525" i="13"/>
  <c r="Y509" i="18"/>
  <c r="AB509" i="18"/>
  <c r="AA509" i="18"/>
  <c r="AD509" i="18"/>
  <c r="Z509" i="18"/>
  <c r="AC509" i="18"/>
  <c r="E525" i="13"/>
  <c r="J525" i="13"/>
  <c r="L525" i="13"/>
  <c r="F525" i="13"/>
  <c r="S525" i="13"/>
  <c r="T525" i="13"/>
  <c r="AE524" i="13"/>
  <c r="N525" i="13"/>
  <c r="C510" i="18"/>
  <c r="H510" i="18"/>
  <c r="B510" i="18"/>
  <c r="G510" i="18"/>
  <c r="D510" i="18"/>
  <c r="I510" i="18"/>
  <c r="M525" i="13"/>
  <c r="P525" i="13"/>
  <c r="K525" i="13"/>
  <c r="O525" i="13"/>
  <c r="E510" i="18"/>
  <c r="J510" i="18"/>
  <c r="N510" i="18"/>
  <c r="T510" i="18"/>
  <c r="S510" i="18"/>
  <c r="AE509" i="18"/>
  <c r="F510" i="18"/>
  <c r="W525" i="13"/>
  <c r="V525" i="13"/>
  <c r="U525" i="13"/>
  <c r="Q525" i="13"/>
  <c r="R525" i="13"/>
  <c r="X525" i="13"/>
  <c r="L510" i="18"/>
  <c r="K510" i="18"/>
  <c r="O510" i="18"/>
  <c r="Z525" i="13"/>
  <c r="AC525" i="13"/>
  <c r="AA525" i="13"/>
  <c r="AD525" i="13"/>
  <c r="Y525" i="13"/>
  <c r="AB525" i="13"/>
  <c r="M510" i="18"/>
  <c r="P510" i="18"/>
  <c r="B526" i="13"/>
  <c r="G526" i="13"/>
  <c r="I526" i="13"/>
  <c r="D526" i="13"/>
  <c r="C526" i="13"/>
  <c r="H526" i="13"/>
  <c r="V510" i="18"/>
  <c r="U510" i="18"/>
  <c r="W510" i="18"/>
  <c r="Q510" i="18"/>
  <c r="R510" i="18"/>
  <c r="X510" i="18"/>
  <c r="T526" i="13"/>
  <c r="S526" i="13"/>
  <c r="AE525" i="13"/>
  <c r="J526" i="13"/>
  <c r="L526" i="13"/>
  <c r="E526" i="13"/>
  <c r="F526" i="13"/>
  <c r="N526" i="13"/>
  <c r="P526" i="13"/>
  <c r="AA510" i="18"/>
  <c r="AD510" i="18"/>
  <c r="Y510" i="18"/>
  <c r="AB510" i="18"/>
  <c r="Z510" i="18"/>
  <c r="AC510" i="18"/>
  <c r="O526" i="13"/>
  <c r="K526" i="13"/>
  <c r="M526" i="13"/>
  <c r="C511" i="18"/>
  <c r="H511" i="18"/>
  <c r="B511" i="18"/>
  <c r="G511" i="18"/>
  <c r="I511" i="18"/>
  <c r="D511" i="18"/>
  <c r="Q526" i="13"/>
  <c r="R526" i="13"/>
  <c r="X526" i="13"/>
  <c r="U526" i="13"/>
  <c r="V526" i="13"/>
  <c r="W526" i="13"/>
  <c r="E511" i="18"/>
  <c r="J511" i="18"/>
  <c r="N511" i="18"/>
  <c r="S511" i="18"/>
  <c r="T511" i="18"/>
  <c r="AE510" i="18"/>
  <c r="F511" i="18"/>
  <c r="Z526" i="13"/>
  <c r="AC526" i="13"/>
  <c r="AA526" i="13"/>
  <c r="AD526" i="13"/>
  <c r="Y526" i="13"/>
  <c r="AB526" i="13"/>
  <c r="L511" i="18"/>
  <c r="K511" i="18"/>
  <c r="O511" i="18"/>
  <c r="G527" i="13"/>
  <c r="B527" i="13"/>
  <c r="I527" i="13"/>
  <c r="D527" i="13"/>
  <c r="H527" i="13"/>
  <c r="C527" i="13"/>
  <c r="M511" i="18"/>
  <c r="P511" i="18"/>
  <c r="F527" i="13"/>
  <c r="T527" i="13"/>
  <c r="S527" i="13"/>
  <c r="AE526" i="13"/>
  <c r="E527" i="13"/>
  <c r="J527" i="13"/>
  <c r="L527" i="13"/>
  <c r="N527" i="13"/>
  <c r="P527" i="13"/>
  <c r="W511" i="18"/>
  <c r="V511" i="18"/>
  <c r="U511" i="18"/>
  <c r="X511" i="18"/>
  <c r="Q511" i="18"/>
  <c r="R511" i="18"/>
  <c r="M527" i="13"/>
  <c r="K527" i="13"/>
  <c r="O527" i="13"/>
  <c r="Z511" i="18"/>
  <c r="AC511" i="18"/>
  <c r="AA511" i="18"/>
  <c r="AD511" i="18"/>
  <c r="Y511" i="18"/>
  <c r="AB511" i="18"/>
  <c r="Q527" i="13"/>
  <c r="R527" i="13"/>
  <c r="X527" i="13"/>
  <c r="W527" i="13"/>
  <c r="U527" i="13"/>
  <c r="V527" i="13"/>
  <c r="B512" i="18"/>
  <c r="G512" i="18"/>
  <c r="I512" i="18"/>
  <c r="D512" i="18"/>
  <c r="C512" i="18"/>
  <c r="H512" i="18"/>
  <c r="AA527" i="13"/>
  <c r="AD527" i="13"/>
  <c r="Y527" i="13"/>
  <c r="AB527" i="13"/>
  <c r="Z527" i="13"/>
  <c r="AC527" i="13"/>
  <c r="T512" i="18"/>
  <c r="S512" i="18"/>
  <c r="AE511" i="18"/>
  <c r="J512" i="18"/>
  <c r="N512" i="18"/>
  <c r="F512" i="18"/>
  <c r="E512" i="18"/>
  <c r="C528" i="13"/>
  <c r="H528" i="13"/>
  <c r="I528" i="13"/>
  <c r="D528" i="13"/>
  <c r="G528" i="13"/>
  <c r="B528" i="13"/>
  <c r="L512" i="18"/>
  <c r="O512" i="18"/>
  <c r="K512" i="18"/>
  <c r="S528" i="13"/>
  <c r="T528" i="13"/>
  <c r="AE527" i="13"/>
  <c r="E528" i="13"/>
  <c r="J528" i="13"/>
  <c r="L528" i="13"/>
  <c r="F528" i="13"/>
  <c r="M512" i="18"/>
  <c r="P512" i="18"/>
  <c r="N528" i="13"/>
  <c r="P528" i="13"/>
  <c r="M528" i="13"/>
  <c r="K528" i="13"/>
  <c r="O528" i="13"/>
  <c r="W512" i="18"/>
  <c r="V512" i="18"/>
  <c r="U512" i="18"/>
  <c r="Q512" i="18"/>
  <c r="R512" i="18"/>
  <c r="X512" i="18"/>
  <c r="U528" i="13"/>
  <c r="V528" i="13"/>
  <c r="W528" i="13"/>
  <c r="Q528" i="13"/>
  <c r="R528" i="13"/>
  <c r="X528" i="13"/>
  <c r="Y512" i="18"/>
  <c r="AB512" i="18"/>
  <c r="AA512" i="18"/>
  <c r="AD512" i="18"/>
  <c r="Z512" i="18"/>
  <c r="AC512" i="18"/>
  <c r="AA528" i="13"/>
  <c r="AD528" i="13"/>
  <c r="Y528" i="13"/>
  <c r="AB528" i="13"/>
  <c r="Z528" i="13"/>
  <c r="AC528" i="13"/>
  <c r="I513" i="18"/>
  <c r="D513" i="18"/>
  <c r="C513" i="18"/>
  <c r="H513" i="18"/>
  <c r="B513" i="18"/>
  <c r="G513" i="18"/>
  <c r="H529" i="13"/>
  <c r="C529" i="13"/>
  <c r="D529" i="13"/>
  <c r="I529" i="13"/>
  <c r="G529" i="13"/>
  <c r="B529" i="13"/>
  <c r="F513" i="18"/>
  <c r="T513" i="18"/>
  <c r="S513" i="18"/>
  <c r="AE512" i="18"/>
  <c r="J513" i="18"/>
  <c r="N513" i="18"/>
  <c r="E513" i="18"/>
  <c r="S529" i="13"/>
  <c r="T529" i="13"/>
  <c r="AE528" i="13"/>
  <c r="E529" i="13"/>
  <c r="F529" i="13"/>
  <c r="J529" i="13"/>
  <c r="O513" i="18"/>
  <c r="K513" i="18"/>
  <c r="L513" i="18"/>
  <c r="N529" i="13"/>
  <c r="K529" i="13"/>
  <c r="O529" i="13"/>
  <c r="L529" i="13"/>
  <c r="M513" i="18"/>
  <c r="P513" i="18"/>
  <c r="M529" i="13"/>
  <c r="P529" i="13"/>
  <c r="W513" i="18"/>
  <c r="V513" i="18"/>
  <c r="U513" i="18"/>
  <c r="Q513" i="18"/>
  <c r="R513" i="18"/>
  <c r="X513" i="18"/>
  <c r="U529" i="13"/>
  <c r="W529" i="13"/>
  <c r="V529" i="13"/>
  <c r="X529" i="13"/>
  <c r="Q529" i="13"/>
  <c r="R529" i="13"/>
  <c r="Z513" i="18"/>
  <c r="AC513" i="18"/>
  <c r="Y513" i="18"/>
  <c r="AB513" i="18"/>
  <c r="AA513" i="18"/>
  <c r="AD513" i="18"/>
  <c r="Z529" i="13"/>
  <c r="AC529" i="13"/>
  <c r="AA529" i="13"/>
  <c r="AD529" i="13"/>
  <c r="Y529" i="13"/>
  <c r="AB529" i="13"/>
  <c r="D514" i="18"/>
  <c r="I514" i="18"/>
  <c r="G514" i="18"/>
  <c r="B514" i="18"/>
  <c r="C514" i="18"/>
  <c r="H514" i="18"/>
  <c r="I530" i="13"/>
  <c r="D530" i="13"/>
  <c r="G530" i="13"/>
  <c r="B530" i="13"/>
  <c r="C530" i="13"/>
  <c r="H530" i="13"/>
  <c r="J514" i="18"/>
  <c r="L514" i="18"/>
  <c r="M514" i="18"/>
  <c r="E514" i="18"/>
  <c r="F514" i="18"/>
  <c r="T514" i="18"/>
  <c r="S514" i="18"/>
  <c r="AE513" i="18"/>
  <c r="E530" i="13"/>
  <c r="J530" i="13"/>
  <c r="N530" i="13"/>
  <c r="S530" i="13"/>
  <c r="T530" i="13"/>
  <c r="AE529" i="13"/>
  <c r="F530" i="13"/>
  <c r="N514" i="18"/>
  <c r="Q514" i="18"/>
  <c r="R514" i="18"/>
  <c r="O514" i="18"/>
  <c r="K514" i="18"/>
  <c r="X514" i="18"/>
  <c r="L530" i="13"/>
  <c r="M530" i="13"/>
  <c r="O530" i="13"/>
  <c r="K530" i="13"/>
  <c r="P514" i="18"/>
  <c r="W514" i="18"/>
  <c r="Z514" i="18"/>
  <c r="Y514" i="18"/>
  <c r="AA514" i="18"/>
  <c r="V514" i="18"/>
  <c r="X530" i="13"/>
  <c r="Q530" i="13"/>
  <c r="R530" i="13"/>
  <c r="P530" i="13"/>
  <c r="U514" i="18"/>
  <c r="AB514" i="18"/>
  <c r="G515" i="18"/>
  <c r="AD514" i="18"/>
  <c r="I515" i="18"/>
  <c r="AC514" i="18"/>
  <c r="U530" i="13"/>
  <c r="V530" i="13"/>
  <c r="W530" i="13"/>
  <c r="AA530" i="13"/>
  <c r="Y530" i="13"/>
  <c r="Z530" i="13"/>
  <c r="AC530" i="13"/>
  <c r="D515" i="18"/>
  <c r="AE514" i="18"/>
  <c r="B515" i="18"/>
  <c r="H515" i="18"/>
  <c r="J515" i="18"/>
  <c r="C515" i="18"/>
  <c r="T515" i="18"/>
  <c r="S515" i="18"/>
  <c r="AD530" i="13"/>
  <c r="I531" i="13"/>
  <c r="AB530" i="13"/>
  <c r="B531" i="13"/>
  <c r="C531" i="13"/>
  <c r="H531" i="13"/>
  <c r="F515" i="18"/>
  <c r="E515" i="18"/>
  <c r="D531" i="13"/>
  <c r="T531" i="13"/>
  <c r="K515" i="18"/>
  <c r="O515" i="18"/>
  <c r="N515" i="18"/>
  <c r="L515" i="18"/>
  <c r="G531" i="13"/>
  <c r="J531" i="13"/>
  <c r="F531" i="13"/>
  <c r="E531" i="13"/>
  <c r="AE530" i="13"/>
  <c r="S531" i="13"/>
  <c r="M515" i="18"/>
  <c r="P515" i="18"/>
  <c r="N531" i="13"/>
  <c r="L531" i="13"/>
  <c r="M531" i="13"/>
  <c r="O531" i="13"/>
  <c r="K531" i="13"/>
  <c r="U515" i="18"/>
  <c r="W515" i="18"/>
  <c r="V515" i="18"/>
  <c r="Q515" i="18"/>
  <c r="R515" i="18"/>
  <c r="X515" i="18"/>
  <c r="P531" i="13"/>
  <c r="U531" i="13"/>
  <c r="X531" i="13"/>
  <c r="Q531" i="13"/>
  <c r="R531" i="13"/>
  <c r="AA515" i="18"/>
  <c r="AD515" i="18"/>
  <c r="Z515" i="18"/>
  <c r="AC515" i="18"/>
  <c r="Y515" i="18"/>
  <c r="AB515" i="18"/>
  <c r="V531" i="13"/>
  <c r="W531" i="13"/>
  <c r="Y531" i="13"/>
  <c r="AB531" i="13"/>
  <c r="Z531" i="13"/>
  <c r="AA531" i="13"/>
  <c r="AC531" i="13"/>
  <c r="H532" i="13"/>
  <c r="I516" i="18"/>
  <c r="D516" i="18"/>
  <c r="G516" i="18"/>
  <c r="B516" i="18"/>
  <c r="C516" i="18"/>
  <c r="H516" i="18"/>
  <c r="AD531" i="13"/>
  <c r="D532" i="13"/>
  <c r="G532" i="13"/>
  <c r="B532" i="13"/>
  <c r="C532" i="13"/>
  <c r="F532" i="13"/>
  <c r="I532" i="13"/>
  <c r="J532" i="13"/>
  <c r="N532" i="13"/>
  <c r="E516" i="18"/>
  <c r="J516" i="18"/>
  <c r="L516" i="18"/>
  <c r="S516" i="18"/>
  <c r="T516" i="18"/>
  <c r="AE515" i="18"/>
  <c r="F516" i="18"/>
  <c r="AE531" i="13"/>
  <c r="S532" i="13"/>
  <c r="T532" i="13"/>
  <c r="E532" i="13"/>
  <c r="N516" i="18"/>
  <c r="P516" i="18"/>
  <c r="K532" i="13"/>
  <c r="L532" i="13"/>
  <c r="P532" i="13"/>
  <c r="O532" i="13"/>
  <c r="M516" i="18"/>
  <c r="K516" i="18"/>
  <c r="O516" i="18"/>
  <c r="M532" i="13"/>
  <c r="X532" i="13"/>
  <c r="Q516" i="18"/>
  <c r="R516" i="18"/>
  <c r="X516" i="18"/>
  <c r="U516" i="18"/>
  <c r="W516" i="18"/>
  <c r="V516" i="18"/>
  <c r="U532" i="13"/>
  <c r="W532" i="13"/>
  <c r="V532" i="13"/>
  <c r="Q532" i="13"/>
  <c r="R532" i="13"/>
  <c r="Y532" i="13"/>
  <c r="AB532" i="13"/>
  <c r="Y516" i="18"/>
  <c r="AB516" i="18"/>
  <c r="AA516" i="18"/>
  <c r="AD516" i="18"/>
  <c r="Z516" i="18"/>
  <c r="AC516" i="18"/>
  <c r="Z532" i="13"/>
  <c r="AC532" i="13"/>
  <c r="C533" i="13"/>
  <c r="AA532" i="13"/>
  <c r="AD532" i="13"/>
  <c r="D533" i="13"/>
  <c r="I517" i="18"/>
  <c r="D517" i="18"/>
  <c r="G517" i="18"/>
  <c r="B517" i="18"/>
  <c r="C517" i="18"/>
  <c r="H517" i="18"/>
  <c r="B533" i="13"/>
  <c r="G533" i="13"/>
  <c r="I533" i="13"/>
  <c r="H533" i="13"/>
  <c r="E517" i="18"/>
  <c r="J517" i="18"/>
  <c r="N517" i="18"/>
  <c r="S517" i="18"/>
  <c r="T517" i="18"/>
  <c r="AE516" i="18"/>
  <c r="F517" i="18"/>
  <c r="S533" i="13"/>
  <c r="T533" i="13"/>
  <c r="AE532" i="13"/>
  <c r="J533" i="13"/>
  <c r="N533" i="13"/>
  <c r="F533" i="13"/>
  <c r="E533" i="13"/>
  <c r="L517" i="18"/>
  <c r="K517" i="18"/>
  <c r="O517" i="18"/>
  <c r="K533" i="13"/>
  <c r="O533" i="13"/>
  <c r="L533" i="13"/>
  <c r="M517" i="18"/>
  <c r="P517" i="18"/>
  <c r="P533" i="13"/>
  <c r="M533" i="13"/>
  <c r="W517" i="18"/>
  <c r="V517" i="18"/>
  <c r="U517" i="18"/>
  <c r="X517" i="18"/>
  <c r="Q517" i="18"/>
  <c r="R517" i="18"/>
  <c r="Q533" i="13"/>
  <c r="R533" i="13"/>
  <c r="X533" i="13"/>
  <c r="W533" i="13"/>
  <c r="V533" i="13"/>
  <c r="U533" i="13"/>
  <c r="Z517" i="18"/>
  <c r="AC517" i="18"/>
  <c r="AA517" i="18"/>
  <c r="AD517" i="18"/>
  <c r="Y517" i="18"/>
  <c r="AB517" i="18"/>
  <c r="Y533" i="13"/>
  <c r="AB533" i="13"/>
  <c r="Z533" i="13"/>
  <c r="AC533" i="13"/>
  <c r="AA533" i="13"/>
  <c r="AD533" i="13"/>
  <c r="B518" i="18"/>
  <c r="G518" i="18"/>
  <c r="D518" i="18"/>
  <c r="I518" i="18"/>
  <c r="H518" i="18"/>
  <c r="C518" i="18"/>
  <c r="C534" i="13"/>
  <c r="H534" i="13"/>
  <c r="I534" i="13"/>
  <c r="D534" i="13"/>
  <c r="B534" i="13"/>
  <c r="G534" i="13"/>
  <c r="S518" i="18"/>
  <c r="T518" i="18"/>
  <c r="N518" i="18"/>
  <c r="AE517" i="18"/>
  <c r="J518" i="18"/>
  <c r="F518" i="18"/>
  <c r="E518" i="18"/>
  <c r="S534" i="13"/>
  <c r="T534" i="13"/>
  <c r="AE533" i="13"/>
  <c r="J534" i="13"/>
  <c r="N534" i="13"/>
  <c r="E534" i="13"/>
  <c r="F534" i="13"/>
  <c r="L518" i="18"/>
  <c r="M518" i="18"/>
  <c r="O518" i="18"/>
  <c r="K518" i="18"/>
  <c r="L534" i="13"/>
  <c r="M534" i="13"/>
  <c r="O534" i="13"/>
  <c r="K534" i="13"/>
  <c r="P518" i="18"/>
  <c r="V518" i="18"/>
  <c r="X518" i="18"/>
  <c r="Q518" i="18"/>
  <c r="R518" i="18"/>
  <c r="P534" i="13"/>
  <c r="X534" i="13"/>
  <c r="Q534" i="13"/>
  <c r="R534" i="13"/>
  <c r="W518" i="18"/>
  <c r="U518" i="18"/>
  <c r="AA518" i="18"/>
  <c r="Y518" i="18"/>
  <c r="Z518" i="18"/>
  <c r="AC518" i="18"/>
  <c r="AA534" i="13"/>
  <c r="Y534" i="13"/>
  <c r="Z534" i="13"/>
  <c r="V534" i="13"/>
  <c r="U534" i="13"/>
  <c r="W534" i="13"/>
  <c r="AB518" i="18"/>
  <c r="B519" i="18"/>
  <c r="AD518" i="18"/>
  <c r="I519" i="18"/>
  <c r="C519" i="18"/>
  <c r="H519" i="18"/>
  <c r="AC534" i="13"/>
  <c r="H535" i="13"/>
  <c r="AB534" i="13"/>
  <c r="AD534" i="13"/>
  <c r="G519" i="18"/>
  <c r="J519" i="18"/>
  <c r="L519" i="18"/>
  <c r="D519" i="18"/>
  <c r="T519" i="18"/>
  <c r="F519" i="18"/>
  <c r="E519" i="18"/>
  <c r="C535" i="13"/>
  <c r="D535" i="13"/>
  <c r="I535" i="13"/>
  <c r="G535" i="13"/>
  <c r="B535" i="13"/>
  <c r="AE518" i="18"/>
  <c r="S519" i="18"/>
  <c r="E535" i="13"/>
  <c r="M519" i="18"/>
  <c r="N519" i="18"/>
  <c r="P519" i="18"/>
  <c r="O519" i="18"/>
  <c r="K519" i="18"/>
  <c r="J535" i="13"/>
  <c r="L535" i="13"/>
  <c r="F535" i="13"/>
  <c r="S535" i="13"/>
  <c r="T535" i="13"/>
  <c r="AE534" i="13"/>
  <c r="U519" i="18"/>
  <c r="V519" i="18"/>
  <c r="W519" i="18"/>
  <c r="Q519" i="18"/>
  <c r="R519" i="18"/>
  <c r="X519" i="18"/>
  <c r="N535" i="13"/>
  <c r="P535" i="13"/>
  <c r="M535" i="13"/>
  <c r="K535" i="13"/>
  <c r="O535" i="13"/>
  <c r="Z519" i="18"/>
  <c r="AC519" i="18"/>
  <c r="Y519" i="18"/>
  <c r="AB519" i="18"/>
  <c r="AA519" i="18"/>
  <c r="AD519" i="18"/>
  <c r="X535" i="13"/>
  <c r="Q535" i="13"/>
  <c r="R535" i="13"/>
  <c r="W535" i="13"/>
  <c r="U535" i="13"/>
  <c r="V535" i="13"/>
  <c r="D520" i="18"/>
  <c r="I520" i="18"/>
  <c r="G520" i="18"/>
  <c r="B520" i="18"/>
  <c r="H520" i="18"/>
  <c r="C520" i="18"/>
  <c r="Y535" i="13"/>
  <c r="AB535" i="13"/>
  <c r="AA535" i="13"/>
  <c r="AD535" i="13"/>
  <c r="Z535" i="13"/>
  <c r="AC535" i="13"/>
  <c r="F520" i="18"/>
  <c r="E520" i="18"/>
  <c r="J520" i="18"/>
  <c r="N520" i="18"/>
  <c r="S520" i="18"/>
  <c r="T520" i="18"/>
  <c r="AE519" i="18"/>
  <c r="H536" i="13"/>
  <c r="C536" i="13"/>
  <c r="I536" i="13"/>
  <c r="D536" i="13"/>
  <c r="B536" i="13"/>
  <c r="G536" i="13"/>
  <c r="K520" i="18"/>
  <c r="O520" i="18"/>
  <c r="L520" i="18"/>
  <c r="S536" i="13"/>
  <c r="T536" i="13"/>
  <c r="AE535" i="13"/>
  <c r="J536" i="13"/>
  <c r="N536" i="13"/>
  <c r="F536" i="13"/>
  <c r="E536" i="13"/>
  <c r="P520" i="18"/>
  <c r="M520" i="18"/>
  <c r="K536" i="13"/>
  <c r="O536" i="13"/>
  <c r="L536" i="13"/>
  <c r="V520" i="18"/>
  <c r="U520" i="18"/>
  <c r="W520" i="18"/>
  <c r="Q520" i="18"/>
  <c r="R520" i="18"/>
  <c r="X520" i="18"/>
  <c r="M536" i="13"/>
  <c r="P536" i="13"/>
  <c r="Y520" i="18"/>
  <c r="AB520" i="18"/>
  <c r="AA520" i="18"/>
  <c r="AD520" i="18"/>
  <c r="Z520" i="18"/>
  <c r="AC520" i="18"/>
  <c r="U536" i="13"/>
  <c r="W536" i="13"/>
  <c r="V536" i="13"/>
  <c r="X536" i="13"/>
  <c r="Q536" i="13"/>
  <c r="R536" i="13"/>
  <c r="I521" i="18"/>
  <c r="D521" i="18"/>
  <c r="G521" i="18"/>
  <c r="B521" i="18"/>
  <c r="H521" i="18"/>
  <c r="C521" i="18"/>
  <c r="Z536" i="13"/>
  <c r="AC536" i="13"/>
  <c r="AA536" i="13"/>
  <c r="AD536" i="13"/>
  <c r="Y536" i="13"/>
  <c r="AB536" i="13"/>
  <c r="E521" i="18"/>
  <c r="J521" i="18"/>
  <c r="N521" i="18"/>
  <c r="T521" i="18"/>
  <c r="S521" i="18"/>
  <c r="AE520" i="18"/>
  <c r="F521" i="18"/>
  <c r="I537" i="13"/>
  <c r="D537" i="13"/>
  <c r="G537" i="13"/>
  <c r="B537" i="13"/>
  <c r="C537" i="13"/>
  <c r="H537" i="13"/>
  <c r="L521" i="18"/>
  <c r="O521" i="18"/>
  <c r="K521" i="18"/>
  <c r="F537" i="13"/>
  <c r="E537" i="13"/>
  <c r="J537" i="13"/>
  <c r="N537" i="13"/>
  <c r="S537" i="13"/>
  <c r="T537" i="13"/>
  <c r="AE536" i="13"/>
  <c r="P521" i="18"/>
  <c r="M521" i="18"/>
  <c r="K537" i="13"/>
  <c r="O537" i="13"/>
  <c r="L537" i="13"/>
  <c r="Q521" i="18"/>
  <c r="R521" i="18"/>
  <c r="X521" i="18"/>
  <c r="U521" i="18"/>
  <c r="W521" i="18"/>
  <c r="V521" i="18"/>
  <c r="P537" i="13"/>
  <c r="M537" i="13"/>
  <c r="Y521" i="18"/>
  <c r="AB521" i="18"/>
  <c r="AA521" i="18"/>
  <c r="AD521" i="18"/>
  <c r="Z521" i="18"/>
  <c r="AC521" i="18"/>
  <c r="X537" i="13"/>
  <c r="Q537" i="13"/>
  <c r="R537" i="13"/>
  <c r="V537" i="13"/>
  <c r="U537" i="13"/>
  <c r="W537" i="13"/>
  <c r="D522" i="18"/>
  <c r="I522" i="18"/>
  <c r="H522" i="18"/>
  <c r="C522" i="18"/>
  <c r="B522" i="18"/>
  <c r="G522" i="18"/>
  <c r="AA537" i="13"/>
  <c r="AD537" i="13"/>
  <c r="Y537" i="13"/>
  <c r="AB537" i="13"/>
  <c r="Z537" i="13"/>
  <c r="AC537" i="13"/>
  <c r="F522" i="18"/>
  <c r="J522" i="18"/>
  <c r="L522" i="18"/>
  <c r="E522" i="18"/>
  <c r="T522" i="18"/>
  <c r="S522" i="18"/>
  <c r="AE521" i="18"/>
  <c r="G538" i="13"/>
  <c r="B538" i="13"/>
  <c r="C538" i="13"/>
  <c r="H538" i="13"/>
  <c r="D538" i="13"/>
  <c r="I538" i="13"/>
  <c r="N522" i="18"/>
  <c r="P522" i="18"/>
  <c r="M522" i="18"/>
  <c r="K522" i="18"/>
  <c r="O522" i="18"/>
  <c r="F538" i="13"/>
  <c r="E538" i="13"/>
  <c r="T538" i="13"/>
  <c r="S538" i="13"/>
  <c r="AE537" i="13"/>
  <c r="J538" i="13"/>
  <c r="L538" i="13"/>
  <c r="Q522" i="18"/>
  <c r="R522" i="18"/>
  <c r="X522" i="18"/>
  <c r="U522" i="18"/>
  <c r="W522" i="18"/>
  <c r="V522" i="18"/>
  <c r="N538" i="13"/>
  <c r="P538" i="13"/>
  <c r="O538" i="13"/>
  <c r="K538" i="13"/>
  <c r="M538" i="13"/>
  <c r="Y522" i="18"/>
  <c r="AB522" i="18"/>
  <c r="Z522" i="18"/>
  <c r="AC522" i="18"/>
  <c r="AA522" i="18"/>
  <c r="AD522" i="18"/>
  <c r="Q538" i="13"/>
  <c r="R538" i="13"/>
  <c r="X538" i="13"/>
  <c r="V538" i="13"/>
  <c r="W538" i="13"/>
  <c r="U538" i="13"/>
  <c r="B523" i="18"/>
  <c r="G523" i="18"/>
  <c r="I523" i="18"/>
  <c r="D523" i="18"/>
  <c r="C523" i="18"/>
  <c r="H523" i="18"/>
  <c r="Z538" i="13"/>
  <c r="AC538" i="13"/>
  <c r="Y538" i="13"/>
  <c r="AB538" i="13"/>
  <c r="AA538" i="13"/>
  <c r="AD538" i="13"/>
  <c r="J523" i="18"/>
  <c r="L523" i="18"/>
  <c r="T523" i="18"/>
  <c r="S523" i="18"/>
  <c r="N523" i="18"/>
  <c r="AE522" i="18"/>
  <c r="F523" i="18"/>
  <c r="E523" i="18"/>
  <c r="D539" i="13"/>
  <c r="I539" i="13"/>
  <c r="G539" i="13"/>
  <c r="B539" i="13"/>
  <c r="C539" i="13"/>
  <c r="H539" i="13"/>
  <c r="M523" i="18"/>
  <c r="P523" i="18"/>
  <c r="O523" i="18"/>
  <c r="K523" i="18"/>
  <c r="F539" i="13"/>
  <c r="E539" i="13"/>
  <c r="J539" i="13"/>
  <c r="S539" i="13"/>
  <c r="T539" i="13"/>
  <c r="AE538" i="13"/>
  <c r="U523" i="18"/>
  <c r="W523" i="18"/>
  <c r="V523" i="18"/>
  <c r="Q523" i="18"/>
  <c r="R523" i="18"/>
  <c r="X523" i="18"/>
  <c r="N539" i="13"/>
  <c r="O539" i="13"/>
  <c r="K539" i="13"/>
  <c r="L539" i="13"/>
  <c r="AA523" i="18"/>
  <c r="AD523" i="18"/>
  <c r="Z523" i="18"/>
  <c r="AC523" i="18"/>
  <c r="Y523" i="18"/>
  <c r="AB523" i="18"/>
  <c r="P539" i="13"/>
  <c r="M539" i="13"/>
  <c r="C524" i="18"/>
  <c r="H524" i="18"/>
  <c r="B524" i="18"/>
  <c r="G524" i="18"/>
  <c r="I524" i="18"/>
  <c r="D524" i="18"/>
  <c r="Q539" i="13"/>
  <c r="R539" i="13"/>
  <c r="X539" i="13"/>
  <c r="W539" i="13"/>
  <c r="U539" i="13"/>
  <c r="V539" i="13"/>
  <c r="J524" i="18"/>
  <c r="L524" i="18"/>
  <c r="E524" i="18"/>
  <c r="T524" i="18"/>
  <c r="S524" i="18"/>
  <c r="AE523" i="18"/>
  <c r="F524" i="18"/>
  <c r="AA539" i="13"/>
  <c r="AD539" i="13"/>
  <c r="Z539" i="13"/>
  <c r="AC539" i="13"/>
  <c r="Y539" i="13"/>
  <c r="AB539" i="13"/>
  <c r="M524" i="18"/>
  <c r="N524" i="18"/>
  <c r="P524" i="18"/>
  <c r="O524" i="18"/>
  <c r="K524" i="18"/>
  <c r="G540" i="13"/>
  <c r="B540" i="13"/>
  <c r="D540" i="13"/>
  <c r="I540" i="13"/>
  <c r="H540" i="13"/>
  <c r="C540" i="13"/>
  <c r="V524" i="18"/>
  <c r="U524" i="18"/>
  <c r="W524" i="18"/>
  <c r="Q524" i="18"/>
  <c r="R524" i="18"/>
  <c r="X524" i="18"/>
  <c r="F540" i="13"/>
  <c r="S540" i="13"/>
  <c r="T540" i="13"/>
  <c r="AE539" i="13"/>
  <c r="E540" i="13"/>
  <c r="J540" i="13"/>
  <c r="N540" i="13"/>
  <c r="L540" i="13"/>
  <c r="P540" i="13"/>
  <c r="Y524" i="18"/>
  <c r="AB524" i="18"/>
  <c r="AA524" i="18"/>
  <c r="AD524" i="18"/>
  <c r="Z524" i="18"/>
  <c r="AC524" i="18"/>
  <c r="K540" i="13"/>
  <c r="O540" i="13"/>
  <c r="M540" i="13"/>
  <c r="I525" i="18"/>
  <c r="D525" i="18"/>
  <c r="G525" i="18"/>
  <c r="B525" i="18"/>
  <c r="C525" i="18"/>
  <c r="H525" i="18"/>
  <c r="V540" i="13"/>
  <c r="U540" i="13"/>
  <c r="W540" i="13"/>
  <c r="X540" i="13"/>
  <c r="Q540" i="13"/>
  <c r="R540" i="13"/>
  <c r="E525" i="18"/>
  <c r="J525" i="18"/>
  <c r="S525" i="18"/>
  <c r="N525" i="18"/>
  <c r="T525" i="18"/>
  <c r="AE524" i="18"/>
  <c r="F525" i="18"/>
  <c r="Z540" i="13"/>
  <c r="AC540" i="13"/>
  <c r="Y540" i="13"/>
  <c r="AB540" i="13"/>
  <c r="AA540" i="13"/>
  <c r="AD540" i="13"/>
  <c r="L525" i="18"/>
  <c r="O525" i="18"/>
  <c r="K525" i="18"/>
  <c r="C541" i="13"/>
  <c r="H541" i="13"/>
  <c r="I541" i="13"/>
  <c r="D541" i="13"/>
  <c r="G541" i="13"/>
  <c r="B541" i="13"/>
  <c r="M525" i="18"/>
  <c r="P525" i="18"/>
  <c r="S541" i="13"/>
  <c r="T541" i="13"/>
  <c r="AE540" i="13"/>
  <c r="J541" i="13"/>
  <c r="L541" i="13"/>
  <c r="F541" i="13"/>
  <c r="E541" i="13"/>
  <c r="U525" i="18"/>
  <c r="W525" i="18"/>
  <c r="V525" i="18"/>
  <c r="Q525" i="18"/>
  <c r="R525" i="18"/>
  <c r="X525" i="18"/>
  <c r="O541" i="13"/>
  <c r="K541" i="13"/>
  <c r="N541" i="13"/>
  <c r="P541" i="13"/>
  <c r="M541" i="13"/>
  <c r="Y525" i="18"/>
  <c r="AB525" i="18"/>
  <c r="AA525" i="18"/>
  <c r="AD525" i="18"/>
  <c r="Z525" i="18"/>
  <c r="AC525" i="18"/>
  <c r="V541" i="13"/>
  <c r="U541" i="13"/>
  <c r="W541" i="13"/>
  <c r="Q541" i="13"/>
  <c r="R541" i="13"/>
  <c r="X541" i="13"/>
  <c r="C526" i="18"/>
  <c r="H526" i="18"/>
  <c r="B526" i="18"/>
  <c r="G526" i="18"/>
  <c r="I526" i="18"/>
  <c r="D526" i="18"/>
  <c r="AA541" i="13"/>
  <c r="AD541" i="13"/>
  <c r="Z541" i="13"/>
  <c r="AC541" i="13"/>
  <c r="Y541" i="13"/>
  <c r="AB541" i="13"/>
  <c r="E526" i="18"/>
  <c r="J526" i="18"/>
  <c r="L526" i="18"/>
  <c r="M526" i="18"/>
  <c r="S526" i="18"/>
  <c r="T526" i="18"/>
  <c r="AE525" i="18"/>
  <c r="F526" i="18"/>
  <c r="G542" i="13"/>
  <c r="B542" i="13"/>
  <c r="I542" i="13"/>
  <c r="D542" i="13"/>
  <c r="C542" i="13"/>
  <c r="H542" i="13"/>
  <c r="N526" i="18"/>
  <c r="P526" i="18"/>
  <c r="W526" i="18"/>
  <c r="O526" i="18"/>
  <c r="K526" i="18"/>
  <c r="X526" i="18"/>
  <c r="Q526" i="18"/>
  <c r="R526" i="18"/>
  <c r="S542" i="13"/>
  <c r="T542" i="13"/>
  <c r="AE541" i="13"/>
  <c r="J542" i="13"/>
  <c r="L542" i="13"/>
  <c r="E542" i="13"/>
  <c r="F542" i="13"/>
  <c r="U526" i="18"/>
  <c r="V526" i="18"/>
  <c r="Z526" i="18"/>
  <c r="Y526" i="18"/>
  <c r="AA526" i="18"/>
  <c r="AD526" i="18"/>
  <c r="M542" i="13"/>
  <c r="N542" i="13"/>
  <c r="P542" i="13"/>
  <c r="O542" i="13"/>
  <c r="K542" i="13"/>
  <c r="AB526" i="18"/>
  <c r="B527" i="18"/>
  <c r="AC526" i="18"/>
  <c r="H527" i="18"/>
  <c r="D527" i="18"/>
  <c r="I527" i="18"/>
  <c r="W542" i="13"/>
  <c r="V542" i="13"/>
  <c r="U542" i="13"/>
  <c r="Q542" i="13"/>
  <c r="R542" i="13"/>
  <c r="X542" i="13"/>
  <c r="C527" i="18"/>
  <c r="E527" i="18"/>
  <c r="G527" i="18"/>
  <c r="J527" i="18"/>
  <c r="N527" i="18"/>
  <c r="S527" i="18"/>
  <c r="T527" i="18"/>
  <c r="AE526" i="18"/>
  <c r="AA542" i="13"/>
  <c r="AD542" i="13"/>
  <c r="Y542" i="13"/>
  <c r="AB542" i="13"/>
  <c r="Z542" i="13"/>
  <c r="AC542" i="13"/>
  <c r="F527" i="18"/>
  <c r="L527" i="18"/>
  <c r="M527" i="18"/>
  <c r="K527" i="18"/>
  <c r="O527" i="18"/>
  <c r="B543" i="13"/>
  <c r="G543" i="13"/>
  <c r="H543" i="13"/>
  <c r="C543" i="13"/>
  <c r="I543" i="13"/>
  <c r="D543" i="13"/>
  <c r="P527" i="18"/>
  <c r="W527" i="18"/>
  <c r="Q527" i="18"/>
  <c r="R527" i="18"/>
  <c r="X527" i="18"/>
  <c r="T543" i="13"/>
  <c r="S543" i="13"/>
  <c r="AE542" i="13"/>
  <c r="J543" i="13"/>
  <c r="L543" i="13"/>
  <c r="F543" i="13"/>
  <c r="E543" i="13"/>
  <c r="V527" i="18"/>
  <c r="U527" i="18"/>
  <c r="Z527" i="18"/>
  <c r="AC527" i="18"/>
  <c r="Y527" i="18"/>
  <c r="AA527" i="18"/>
  <c r="AD527" i="18"/>
  <c r="M543" i="13"/>
  <c r="K543" i="13"/>
  <c r="O543" i="13"/>
  <c r="N543" i="13"/>
  <c r="P543" i="13"/>
  <c r="AB527" i="18"/>
  <c r="G528" i="18"/>
  <c r="B528" i="18"/>
  <c r="I528" i="18"/>
  <c r="D528" i="18"/>
  <c r="H528" i="18"/>
  <c r="C528" i="18"/>
  <c r="W543" i="13"/>
  <c r="U543" i="13"/>
  <c r="V543" i="13"/>
  <c r="X543" i="13"/>
  <c r="Q543" i="13"/>
  <c r="R543" i="13"/>
  <c r="S528" i="18"/>
  <c r="T528" i="18"/>
  <c r="AE527" i="18"/>
  <c r="E528" i="18"/>
  <c r="F528" i="18"/>
  <c r="J528" i="18"/>
  <c r="N528" i="18"/>
  <c r="Y543" i="13"/>
  <c r="AB543" i="13"/>
  <c r="Z543" i="13"/>
  <c r="AC543" i="13"/>
  <c r="AA543" i="13"/>
  <c r="AD543" i="13"/>
  <c r="L528" i="18"/>
  <c r="P528" i="18"/>
  <c r="O528" i="18"/>
  <c r="K528" i="18"/>
  <c r="I544" i="13"/>
  <c r="D544" i="13"/>
  <c r="H544" i="13"/>
  <c r="C544" i="13"/>
  <c r="B544" i="13"/>
  <c r="G544" i="13"/>
  <c r="M528" i="18"/>
  <c r="X528" i="18"/>
  <c r="V528" i="18"/>
  <c r="U528" i="18"/>
  <c r="W528" i="18"/>
  <c r="F544" i="13"/>
  <c r="J544" i="13"/>
  <c r="S544" i="13"/>
  <c r="T544" i="13"/>
  <c r="AE543" i="13"/>
  <c r="E544" i="13"/>
  <c r="Q528" i="18"/>
  <c r="R528" i="18"/>
  <c r="AA528" i="18"/>
  <c r="AD528" i="18"/>
  <c r="L544" i="13"/>
  <c r="M544" i="13"/>
  <c r="O544" i="13"/>
  <c r="K544" i="13"/>
  <c r="N544" i="13"/>
  <c r="Z528" i="18"/>
  <c r="AC528" i="18"/>
  <c r="H529" i="18"/>
  <c r="Y528" i="18"/>
  <c r="AB528" i="18"/>
  <c r="B529" i="18"/>
  <c r="I529" i="18"/>
  <c r="D529" i="18"/>
  <c r="P544" i="13"/>
  <c r="W544" i="13"/>
  <c r="X544" i="13"/>
  <c r="Q544" i="13"/>
  <c r="R544" i="13"/>
  <c r="G529" i="18"/>
  <c r="C529" i="18"/>
  <c r="J529" i="18"/>
  <c r="E529" i="18"/>
  <c r="T529" i="18"/>
  <c r="S529" i="18"/>
  <c r="N529" i="18"/>
  <c r="AE528" i="18"/>
  <c r="F529" i="18"/>
  <c r="U544" i="13"/>
  <c r="V544" i="13"/>
  <c r="Y544" i="13"/>
  <c r="Z544" i="13"/>
  <c r="AA544" i="13"/>
  <c r="AD544" i="13"/>
  <c r="L529" i="18"/>
  <c r="O529" i="18"/>
  <c r="K529" i="18"/>
  <c r="AC544" i="13"/>
  <c r="H545" i="13"/>
  <c r="AB544" i="13"/>
  <c r="G545" i="13"/>
  <c r="D545" i="13"/>
  <c r="I545" i="13"/>
  <c r="B545" i="13"/>
  <c r="M529" i="18"/>
  <c r="P529" i="18"/>
  <c r="C545" i="13"/>
  <c r="E545" i="13"/>
  <c r="J545" i="13"/>
  <c r="N545" i="13"/>
  <c r="T545" i="13"/>
  <c r="S545" i="13"/>
  <c r="AE544" i="13"/>
  <c r="U529" i="18"/>
  <c r="W529" i="18"/>
  <c r="V529" i="18"/>
  <c r="X529" i="18"/>
  <c r="Q529" i="18"/>
  <c r="R529" i="18"/>
  <c r="F545" i="13"/>
  <c r="L545" i="13"/>
  <c r="K545" i="13"/>
  <c r="O545" i="13"/>
  <c r="AA529" i="18"/>
  <c r="AD529" i="18"/>
  <c r="Y529" i="18"/>
  <c r="AB529" i="18"/>
  <c r="Z529" i="18"/>
  <c r="AC529" i="18"/>
  <c r="M545" i="13"/>
  <c r="P545" i="13"/>
  <c r="I530" i="18"/>
  <c r="D530" i="18"/>
  <c r="G530" i="18"/>
  <c r="B530" i="18"/>
  <c r="H530" i="18"/>
  <c r="C530" i="18"/>
  <c r="W545" i="13"/>
  <c r="U545" i="13"/>
  <c r="V545" i="13"/>
  <c r="X545" i="13"/>
  <c r="Q545" i="13"/>
  <c r="R545" i="13"/>
  <c r="E530" i="18"/>
  <c r="J530" i="18"/>
  <c r="L530" i="18"/>
  <c r="T530" i="18"/>
  <c r="S530" i="18"/>
  <c r="AE529" i="18"/>
  <c r="F530" i="18"/>
  <c r="Z545" i="13"/>
  <c r="AC545" i="13"/>
  <c r="AA545" i="13"/>
  <c r="AD545" i="13"/>
  <c r="Y545" i="13"/>
  <c r="AB545" i="13"/>
  <c r="M530" i="18"/>
  <c r="N530" i="18"/>
  <c r="P530" i="18"/>
  <c r="O530" i="18"/>
  <c r="K530" i="18"/>
  <c r="B546" i="13"/>
  <c r="G546" i="13"/>
  <c r="C546" i="13"/>
  <c r="H546" i="13"/>
  <c r="I546" i="13"/>
  <c r="D546" i="13"/>
  <c r="W530" i="18"/>
  <c r="V530" i="18"/>
  <c r="U530" i="18"/>
  <c r="Q530" i="18"/>
  <c r="R530" i="18"/>
  <c r="X530" i="18"/>
  <c r="J546" i="13"/>
  <c r="O546" i="13"/>
  <c r="F546" i="13"/>
  <c r="S546" i="13"/>
  <c r="T546" i="13"/>
  <c r="AE545" i="13"/>
  <c r="E546" i="13"/>
  <c r="N546" i="13"/>
  <c r="L546" i="13"/>
  <c r="M546" i="13"/>
  <c r="Q546" i="13"/>
  <c r="R546" i="13"/>
  <c r="Z530" i="18"/>
  <c r="AC530" i="18"/>
  <c r="Y530" i="18"/>
  <c r="AB530" i="18"/>
  <c r="AA530" i="18"/>
  <c r="AD530" i="18"/>
  <c r="K546" i="13"/>
  <c r="X546" i="13"/>
  <c r="AA546" i="13"/>
  <c r="P546" i="13"/>
  <c r="V546" i="13"/>
  <c r="D531" i="18"/>
  <c r="I531" i="18"/>
  <c r="G531" i="18"/>
  <c r="B531" i="18"/>
  <c r="H531" i="18"/>
  <c r="C531" i="18"/>
  <c r="U546" i="13"/>
  <c r="Z546" i="13"/>
  <c r="AC546" i="13"/>
  <c r="Y546" i="13"/>
  <c r="W546" i="13"/>
  <c r="AD546" i="13"/>
  <c r="I547" i="13"/>
  <c r="J531" i="18"/>
  <c r="L531" i="18"/>
  <c r="E531" i="18"/>
  <c r="F531" i="18"/>
  <c r="T531" i="18"/>
  <c r="N531" i="18"/>
  <c r="S531" i="18"/>
  <c r="AE530" i="18"/>
  <c r="AB546" i="13"/>
  <c r="B547" i="13"/>
  <c r="H547" i="13"/>
  <c r="C547" i="13"/>
  <c r="D547" i="13"/>
  <c r="AE546" i="13"/>
  <c r="O531" i="18"/>
  <c r="K531" i="18"/>
  <c r="M531" i="18"/>
  <c r="P531" i="18"/>
  <c r="E547" i="13"/>
  <c r="F547" i="13"/>
  <c r="G547" i="13"/>
  <c r="J547" i="13"/>
  <c r="N547" i="13"/>
  <c r="T547" i="13"/>
  <c r="S547" i="13"/>
  <c r="W531" i="18"/>
  <c r="U531" i="18"/>
  <c r="V531" i="18"/>
  <c r="Q531" i="18"/>
  <c r="R531" i="18"/>
  <c r="X531" i="18"/>
  <c r="L547" i="13"/>
  <c r="M547" i="13"/>
  <c r="X547" i="13"/>
  <c r="K547" i="13"/>
  <c r="O547" i="13"/>
  <c r="Z531" i="18"/>
  <c r="AC531" i="18"/>
  <c r="AA531" i="18"/>
  <c r="AD531" i="18"/>
  <c r="Y531" i="18"/>
  <c r="AB531" i="18"/>
  <c r="P547" i="13"/>
  <c r="V547" i="13"/>
  <c r="Q547" i="13"/>
  <c r="R547" i="13"/>
  <c r="AA547" i="13"/>
  <c r="C532" i="18"/>
  <c r="H532" i="18"/>
  <c r="G532" i="18"/>
  <c r="B532" i="18"/>
  <c r="I532" i="18"/>
  <c r="D532" i="18"/>
  <c r="W547" i="13"/>
  <c r="U547" i="13"/>
  <c r="Z547" i="13"/>
  <c r="AC547" i="13"/>
  <c r="H548" i="13"/>
  <c r="Y547" i="13"/>
  <c r="AB547" i="13"/>
  <c r="G548" i="13"/>
  <c r="E532" i="18"/>
  <c r="J532" i="18"/>
  <c r="L532" i="18"/>
  <c r="T532" i="18"/>
  <c r="S532" i="18"/>
  <c r="AE531" i="18"/>
  <c r="F532" i="18"/>
  <c r="AD547" i="13"/>
  <c r="D548" i="13"/>
  <c r="C548" i="13"/>
  <c r="B548" i="13"/>
  <c r="M532" i="18"/>
  <c r="N532" i="18"/>
  <c r="P532" i="18"/>
  <c r="K532" i="18"/>
  <c r="O532" i="18"/>
  <c r="I548" i="13"/>
  <c r="J548" i="13"/>
  <c r="N548" i="13"/>
  <c r="S548" i="13"/>
  <c r="T548" i="13"/>
  <c r="AE547" i="13"/>
  <c r="F548" i="13"/>
  <c r="E548" i="13"/>
  <c r="V532" i="18"/>
  <c r="U532" i="18"/>
  <c r="W532" i="18"/>
  <c r="Q532" i="18"/>
  <c r="R532" i="18"/>
  <c r="X532" i="18"/>
  <c r="L548" i="13"/>
  <c r="M548" i="13"/>
  <c r="O548" i="13"/>
  <c r="K548" i="13"/>
  <c r="AA532" i="18"/>
  <c r="AD532" i="18"/>
  <c r="Z532" i="18"/>
  <c r="AC532" i="18"/>
  <c r="Y532" i="18"/>
  <c r="AB532" i="18"/>
  <c r="X548" i="13"/>
  <c r="Q548" i="13"/>
  <c r="R548" i="13"/>
  <c r="P548" i="13"/>
  <c r="G533" i="18"/>
  <c r="B533" i="18"/>
  <c r="I533" i="18"/>
  <c r="D533" i="18"/>
  <c r="C533" i="18"/>
  <c r="H533" i="18"/>
  <c r="Y548" i="13"/>
  <c r="Z548" i="13"/>
  <c r="AA548" i="13"/>
  <c r="W548" i="13"/>
  <c r="U548" i="13"/>
  <c r="V548" i="13"/>
  <c r="S533" i="18"/>
  <c r="T533" i="18"/>
  <c r="AE532" i="18"/>
  <c r="F533" i="18"/>
  <c r="E533" i="18"/>
  <c r="J533" i="18"/>
  <c r="AD548" i="13"/>
  <c r="I549" i="13"/>
  <c r="AC548" i="13"/>
  <c r="AB548" i="13"/>
  <c r="N533" i="18"/>
  <c r="K533" i="18"/>
  <c r="O533" i="18"/>
  <c r="L533" i="18"/>
  <c r="D549" i="13"/>
  <c r="AE548" i="13"/>
  <c r="C549" i="13"/>
  <c r="H549" i="13"/>
  <c r="B549" i="13"/>
  <c r="G549" i="13"/>
  <c r="S549" i="13"/>
  <c r="T549" i="13"/>
  <c r="P533" i="18"/>
  <c r="M533" i="18"/>
  <c r="J549" i="13"/>
  <c r="L549" i="13"/>
  <c r="E549" i="13"/>
  <c r="F549" i="13"/>
  <c r="X533" i="18"/>
  <c r="Q533" i="18"/>
  <c r="R533" i="18"/>
  <c r="W533" i="18"/>
  <c r="V533" i="18"/>
  <c r="U533" i="18"/>
  <c r="M549" i="13"/>
  <c r="O549" i="13"/>
  <c r="K549" i="13"/>
  <c r="N549" i="13"/>
  <c r="P549" i="13"/>
  <c r="AA533" i="18"/>
  <c r="AD533" i="18"/>
  <c r="Z533" i="18"/>
  <c r="AC533" i="18"/>
  <c r="Y533" i="18"/>
  <c r="AB533" i="18"/>
  <c r="V549" i="13"/>
  <c r="W549" i="13"/>
  <c r="U549" i="13"/>
  <c r="Q549" i="13"/>
  <c r="R549" i="13"/>
  <c r="X549" i="13"/>
  <c r="I534" i="18"/>
  <c r="D534" i="18"/>
  <c r="H534" i="18"/>
  <c r="C534" i="18"/>
  <c r="G534" i="18"/>
  <c r="B534" i="18"/>
  <c r="AA549" i="13"/>
  <c r="AD549" i="13"/>
  <c r="Y549" i="13"/>
  <c r="AB549" i="13"/>
  <c r="Z549" i="13"/>
  <c r="AC549" i="13"/>
  <c r="T534" i="18"/>
  <c r="S534" i="18"/>
  <c r="AE533" i="18"/>
  <c r="F534" i="18"/>
  <c r="E534" i="18"/>
  <c r="J534" i="18"/>
  <c r="N534" i="18"/>
  <c r="C550" i="13"/>
  <c r="H550" i="13"/>
  <c r="B550" i="13"/>
  <c r="G550" i="13"/>
  <c r="I550" i="13"/>
  <c r="D550" i="13"/>
  <c r="L534" i="18"/>
  <c r="M534" i="18"/>
  <c r="O534" i="18"/>
  <c r="K534" i="18"/>
  <c r="E550" i="13"/>
  <c r="T550" i="13"/>
  <c r="S550" i="13"/>
  <c r="AE549" i="13"/>
  <c r="J550" i="13"/>
  <c r="L550" i="13"/>
  <c r="F550" i="13"/>
  <c r="X534" i="18"/>
  <c r="Q534" i="18"/>
  <c r="R534" i="18"/>
  <c r="P534" i="18"/>
  <c r="M550" i="13"/>
  <c r="K550" i="13"/>
  <c r="O550" i="13"/>
  <c r="N550" i="13"/>
  <c r="P550" i="13"/>
  <c r="V534" i="18"/>
  <c r="U534" i="18"/>
  <c r="W534" i="18"/>
  <c r="Z534" i="18"/>
  <c r="Y534" i="18"/>
  <c r="AA534" i="18"/>
  <c r="V550" i="13"/>
  <c r="W550" i="13"/>
  <c r="U550" i="13"/>
  <c r="X550" i="13"/>
  <c r="Q550" i="13"/>
  <c r="R550" i="13"/>
  <c r="AD534" i="18"/>
  <c r="I535" i="18"/>
  <c r="AB534" i="18"/>
  <c r="G535" i="18"/>
  <c r="AC534" i="18"/>
  <c r="Y550" i="13"/>
  <c r="AB550" i="13"/>
  <c r="AA550" i="13"/>
  <c r="AD550" i="13"/>
  <c r="Z550" i="13"/>
  <c r="AC550" i="13"/>
  <c r="D535" i="18"/>
  <c r="S535" i="18"/>
  <c r="B535" i="18"/>
  <c r="H535" i="18"/>
  <c r="C535" i="18"/>
  <c r="T535" i="18"/>
  <c r="AE534" i="18"/>
  <c r="I551" i="13"/>
  <c r="D551" i="13"/>
  <c r="G551" i="13"/>
  <c r="B551" i="13"/>
  <c r="H551" i="13"/>
  <c r="C551" i="13"/>
  <c r="F535" i="18"/>
  <c r="E535" i="18"/>
  <c r="J535" i="18"/>
  <c r="N535" i="18"/>
  <c r="E551" i="13"/>
  <c r="J551" i="13"/>
  <c r="N551" i="13"/>
  <c r="F551" i="13"/>
  <c r="AE550" i="13"/>
  <c r="S551" i="13"/>
  <c r="T551" i="13"/>
  <c r="L535" i="18"/>
  <c r="K535" i="18"/>
  <c r="O535" i="18"/>
  <c r="L551" i="13"/>
  <c r="M551" i="13"/>
  <c r="O551" i="13"/>
  <c r="K551" i="13"/>
  <c r="M535" i="18"/>
  <c r="P535" i="18"/>
  <c r="X551" i="13"/>
  <c r="Q551" i="13"/>
  <c r="R551" i="13"/>
  <c r="P551" i="13"/>
  <c r="U535" i="18"/>
  <c r="W535" i="18"/>
  <c r="V535" i="18"/>
  <c r="X535" i="18"/>
  <c r="Q535" i="18"/>
  <c r="R535" i="18"/>
  <c r="Y551" i="13"/>
  <c r="Z551" i="13"/>
  <c r="AA551" i="13"/>
  <c r="W551" i="13"/>
  <c r="V551" i="13"/>
  <c r="U551" i="13"/>
  <c r="Y535" i="18"/>
  <c r="AB535" i="18"/>
  <c r="AA535" i="18"/>
  <c r="AD535" i="18"/>
  <c r="Z535" i="18"/>
  <c r="AC535" i="18"/>
  <c r="AD551" i="13"/>
  <c r="AC551" i="13"/>
  <c r="AB551" i="13"/>
  <c r="C536" i="18"/>
  <c r="H536" i="18"/>
  <c r="I536" i="18"/>
  <c r="D536" i="18"/>
  <c r="G536" i="18"/>
  <c r="B536" i="18"/>
  <c r="B552" i="13"/>
  <c r="G552" i="13"/>
  <c r="H552" i="13"/>
  <c r="C552" i="13"/>
  <c r="D552" i="13"/>
  <c r="I552" i="13"/>
  <c r="S536" i="18"/>
  <c r="T536" i="18"/>
  <c r="AE535" i="18"/>
  <c r="E536" i="18"/>
  <c r="J536" i="18"/>
  <c r="N536" i="18"/>
  <c r="F536" i="18"/>
  <c r="E552" i="13"/>
  <c r="F552" i="13"/>
  <c r="J552" i="13"/>
  <c r="L552" i="13"/>
  <c r="S552" i="13"/>
  <c r="T552" i="13"/>
  <c r="AE551" i="13"/>
  <c r="L536" i="18"/>
  <c r="K536" i="18"/>
  <c r="O536" i="18"/>
  <c r="N552" i="13"/>
  <c r="P552" i="13"/>
  <c r="M552" i="13"/>
  <c r="K552" i="13"/>
  <c r="O552" i="13"/>
  <c r="P536" i="18"/>
  <c r="M536" i="18"/>
  <c r="W552" i="13"/>
  <c r="V552" i="13"/>
  <c r="U552" i="13"/>
  <c r="X552" i="13"/>
  <c r="Q552" i="13"/>
  <c r="R552" i="13"/>
  <c r="Q536" i="18"/>
  <c r="R536" i="18"/>
  <c r="X536" i="18"/>
  <c r="V536" i="18"/>
  <c r="U536" i="18"/>
  <c r="W536" i="18"/>
  <c r="Z552" i="13"/>
  <c r="AC552" i="13"/>
  <c r="AA552" i="13"/>
  <c r="AD552" i="13"/>
  <c r="Y552" i="13"/>
  <c r="AB552" i="13"/>
  <c r="Y536" i="18"/>
  <c r="AB536" i="18"/>
  <c r="Z536" i="18"/>
  <c r="AC536" i="18"/>
  <c r="AA536" i="18"/>
  <c r="AD536" i="18"/>
  <c r="G553" i="13"/>
  <c r="B553" i="13"/>
  <c r="C553" i="13"/>
  <c r="H553" i="13"/>
  <c r="I553" i="13"/>
  <c r="D553" i="13"/>
  <c r="I537" i="18"/>
  <c r="D537" i="18"/>
  <c r="C537" i="18"/>
  <c r="H537" i="18"/>
  <c r="B537" i="18"/>
  <c r="G537" i="18"/>
  <c r="T553" i="13"/>
  <c r="S553" i="13"/>
  <c r="AE552" i="13"/>
  <c r="F553" i="13"/>
  <c r="E553" i="13"/>
  <c r="J553" i="13"/>
  <c r="F537" i="18"/>
  <c r="J537" i="18"/>
  <c r="N537" i="18"/>
  <c r="S537" i="18"/>
  <c r="T537" i="18"/>
  <c r="AE536" i="18"/>
  <c r="E537" i="18"/>
  <c r="K553" i="13"/>
  <c r="O553" i="13"/>
  <c r="L553" i="13"/>
  <c r="N553" i="13"/>
  <c r="L537" i="18"/>
  <c r="O537" i="18"/>
  <c r="K537" i="18"/>
  <c r="M553" i="13"/>
  <c r="P553" i="13"/>
  <c r="M537" i="18"/>
  <c r="P537" i="18"/>
  <c r="W553" i="13"/>
  <c r="U553" i="13"/>
  <c r="V553" i="13"/>
  <c r="X553" i="13"/>
  <c r="Q553" i="13"/>
  <c r="R553" i="13"/>
  <c r="V537" i="18"/>
  <c r="W537" i="18"/>
  <c r="U537" i="18"/>
  <c r="X537" i="18"/>
  <c r="Q537" i="18"/>
  <c r="R537" i="18"/>
  <c r="Y553" i="13"/>
  <c r="AB553" i="13"/>
  <c r="Z553" i="13"/>
  <c r="AC553" i="13"/>
  <c r="AA553" i="13"/>
  <c r="AD553" i="13"/>
  <c r="AA537" i="18"/>
  <c r="AD537" i="18"/>
  <c r="Y537" i="18"/>
  <c r="AB537" i="18"/>
  <c r="Z537" i="18"/>
  <c r="AC537" i="18"/>
  <c r="C554" i="13"/>
  <c r="H554" i="13"/>
  <c r="G554" i="13"/>
  <c r="B554" i="13"/>
  <c r="I554" i="13"/>
  <c r="D554" i="13"/>
  <c r="G538" i="18"/>
  <c r="B538" i="18"/>
  <c r="D538" i="18"/>
  <c r="I538" i="18"/>
  <c r="C538" i="18"/>
  <c r="H538" i="18"/>
  <c r="E554" i="13"/>
  <c r="S554" i="13"/>
  <c r="T554" i="13"/>
  <c r="AE553" i="13"/>
  <c r="J554" i="13"/>
  <c r="L554" i="13"/>
  <c r="F554" i="13"/>
  <c r="S538" i="18"/>
  <c r="T538" i="18"/>
  <c r="AE537" i="18"/>
  <c r="E538" i="18"/>
  <c r="F538" i="18"/>
  <c r="J538" i="18"/>
  <c r="L538" i="18"/>
  <c r="N554" i="13"/>
  <c r="P554" i="13"/>
  <c r="O554" i="13"/>
  <c r="K554" i="13"/>
  <c r="M554" i="13"/>
  <c r="M538" i="18"/>
  <c r="N538" i="18"/>
  <c r="P538" i="18"/>
  <c r="O538" i="18"/>
  <c r="K538" i="18"/>
  <c r="U554" i="13"/>
  <c r="W554" i="13"/>
  <c r="V554" i="13"/>
  <c r="X554" i="13"/>
  <c r="Q554" i="13"/>
  <c r="R554" i="13"/>
  <c r="U538" i="18"/>
  <c r="W538" i="18"/>
  <c r="V538" i="18"/>
  <c r="X538" i="18"/>
  <c r="Q538" i="18"/>
  <c r="R538" i="18"/>
  <c r="Z554" i="13"/>
  <c r="AC554" i="13"/>
  <c r="C555" i="13"/>
  <c r="AA554" i="13"/>
  <c r="AD554" i="13"/>
  <c r="Y554" i="13"/>
  <c r="AB554" i="13"/>
  <c r="Y538" i="18"/>
  <c r="AB538" i="18"/>
  <c r="AA538" i="18"/>
  <c r="AD538" i="18"/>
  <c r="Z538" i="18"/>
  <c r="AC538" i="18"/>
  <c r="H555" i="13"/>
  <c r="B555" i="13"/>
  <c r="E555" i="13"/>
  <c r="G555" i="13"/>
  <c r="I555" i="13"/>
  <c r="D555" i="13"/>
  <c r="C539" i="18"/>
  <c r="H539" i="18"/>
  <c r="D539" i="18"/>
  <c r="I539" i="18"/>
  <c r="G539" i="18"/>
  <c r="B539" i="18"/>
  <c r="F555" i="13"/>
  <c r="J555" i="13"/>
  <c r="N555" i="13"/>
  <c r="T555" i="13"/>
  <c r="S555" i="13"/>
  <c r="AE554" i="13"/>
  <c r="T539" i="18"/>
  <c r="S539" i="18"/>
  <c r="AE538" i="18"/>
  <c r="E539" i="18"/>
  <c r="J539" i="18"/>
  <c r="F539" i="18"/>
  <c r="L555" i="13"/>
  <c r="O555" i="13"/>
  <c r="K555" i="13"/>
  <c r="N539" i="18"/>
  <c r="O539" i="18"/>
  <c r="K539" i="18"/>
  <c r="L539" i="18"/>
  <c r="P555" i="13"/>
  <c r="M555" i="13"/>
  <c r="M539" i="18"/>
  <c r="P539" i="18"/>
  <c r="X555" i="13"/>
  <c r="Q555" i="13"/>
  <c r="R555" i="13"/>
  <c r="U555" i="13"/>
  <c r="W555" i="13"/>
  <c r="V555" i="13"/>
  <c r="U539" i="18"/>
  <c r="V539" i="18"/>
  <c r="W539" i="18"/>
  <c r="X539" i="18"/>
  <c r="Q539" i="18"/>
  <c r="R539" i="18"/>
  <c r="Z555" i="13"/>
  <c r="AC555" i="13"/>
  <c r="AA555" i="13"/>
  <c r="AD555" i="13"/>
  <c r="Y555" i="13"/>
  <c r="AB555" i="13"/>
  <c r="Y539" i="18"/>
  <c r="AB539" i="18"/>
  <c r="AA539" i="18"/>
  <c r="AD539" i="18"/>
  <c r="Z539" i="18"/>
  <c r="AC539" i="18"/>
  <c r="B556" i="13"/>
  <c r="G556" i="13"/>
  <c r="I556" i="13"/>
  <c r="D556" i="13"/>
  <c r="H556" i="13"/>
  <c r="C556" i="13"/>
  <c r="G540" i="18"/>
  <c r="B540" i="18"/>
  <c r="I540" i="18"/>
  <c r="D540" i="18"/>
  <c r="H540" i="18"/>
  <c r="C540" i="18"/>
  <c r="T556" i="13"/>
  <c r="S556" i="13"/>
  <c r="AE555" i="13"/>
  <c r="E556" i="13"/>
  <c r="F556" i="13"/>
  <c r="J556" i="13"/>
  <c r="N556" i="13"/>
  <c r="S540" i="18"/>
  <c r="T540" i="18"/>
  <c r="AE539" i="18"/>
  <c r="E540" i="18"/>
  <c r="F540" i="18"/>
  <c r="J540" i="18"/>
  <c r="N540" i="18"/>
  <c r="L556" i="13"/>
  <c r="P556" i="13"/>
  <c r="K556" i="13"/>
  <c r="O556" i="13"/>
  <c r="L540" i="18"/>
  <c r="O540" i="18"/>
  <c r="K540" i="18"/>
  <c r="M556" i="13"/>
  <c r="X556" i="13"/>
  <c r="U556" i="13"/>
  <c r="V556" i="13"/>
  <c r="W556" i="13"/>
  <c r="M540" i="18"/>
  <c r="P540" i="18"/>
  <c r="Q556" i="13"/>
  <c r="R556" i="13"/>
  <c r="AA556" i="13"/>
  <c r="AD556" i="13"/>
  <c r="U540" i="18"/>
  <c r="W540" i="18"/>
  <c r="V540" i="18"/>
  <c r="X540" i="18"/>
  <c r="Q540" i="18"/>
  <c r="R540" i="18"/>
  <c r="Z556" i="13"/>
  <c r="AC556" i="13"/>
  <c r="H557" i="13"/>
  <c r="Y556" i="13"/>
  <c r="AB556" i="13"/>
  <c r="G557" i="13"/>
  <c r="I557" i="13"/>
  <c r="D557" i="13"/>
  <c r="Y540" i="18"/>
  <c r="AB540" i="18"/>
  <c r="AA540" i="18"/>
  <c r="AD540" i="18"/>
  <c r="Z540" i="18"/>
  <c r="AC540" i="18"/>
  <c r="C557" i="13"/>
  <c r="B557" i="13"/>
  <c r="J557" i="13"/>
  <c r="N557" i="13"/>
  <c r="S557" i="13"/>
  <c r="T557" i="13"/>
  <c r="AE556" i="13"/>
  <c r="I541" i="18"/>
  <c r="D541" i="18"/>
  <c r="C541" i="18"/>
  <c r="H541" i="18"/>
  <c r="G541" i="18"/>
  <c r="B541" i="18"/>
  <c r="E557" i="13"/>
  <c r="F557" i="13"/>
  <c r="O557" i="13"/>
  <c r="K557" i="13"/>
  <c r="L557" i="13"/>
  <c r="M557" i="13"/>
  <c r="F541" i="18"/>
  <c r="E541" i="18"/>
  <c r="T541" i="18"/>
  <c r="S541" i="18"/>
  <c r="AE540" i="18"/>
  <c r="J541" i="18"/>
  <c r="N541" i="18"/>
  <c r="X557" i="13"/>
  <c r="Q557" i="13"/>
  <c r="R557" i="13"/>
  <c r="P557" i="13"/>
  <c r="L541" i="18"/>
  <c r="M541" i="18"/>
  <c r="K541" i="18"/>
  <c r="O541" i="18"/>
  <c r="W557" i="13"/>
  <c r="U557" i="13"/>
  <c r="V557" i="13"/>
  <c r="Z557" i="13"/>
  <c r="AA557" i="13"/>
  <c r="AD557" i="13"/>
  <c r="Y557" i="13"/>
  <c r="X541" i="18"/>
  <c r="Q541" i="18"/>
  <c r="R541" i="18"/>
  <c r="P541" i="18"/>
  <c r="AB557" i="13"/>
  <c r="B558" i="13"/>
  <c r="AC557" i="13"/>
  <c r="I558" i="13"/>
  <c r="D558" i="13"/>
  <c r="U541" i="18"/>
  <c r="W541" i="18"/>
  <c r="V541" i="18"/>
  <c r="Z541" i="18"/>
  <c r="Y541" i="18"/>
  <c r="AA541" i="18"/>
  <c r="G558" i="13"/>
  <c r="S558" i="13"/>
  <c r="T558" i="13"/>
  <c r="AE557" i="13"/>
  <c r="C558" i="13"/>
  <c r="H558" i="13"/>
  <c r="AC541" i="18"/>
  <c r="H542" i="18"/>
  <c r="AB541" i="18"/>
  <c r="G542" i="18"/>
  <c r="AD541" i="18"/>
  <c r="J558" i="13"/>
  <c r="L558" i="13"/>
  <c r="F558" i="13"/>
  <c r="E558" i="13"/>
  <c r="B542" i="18"/>
  <c r="C542" i="18"/>
  <c r="E542" i="18"/>
  <c r="D542" i="18"/>
  <c r="I542" i="18"/>
  <c r="J542" i="18"/>
  <c r="O558" i="13"/>
  <c r="K558" i="13"/>
  <c r="N558" i="13"/>
  <c r="P558" i="13"/>
  <c r="M558" i="13"/>
  <c r="F542" i="18"/>
  <c r="O542" i="18"/>
  <c r="K542" i="18"/>
  <c r="L542" i="18"/>
  <c r="T542" i="18"/>
  <c r="S542" i="18"/>
  <c r="N542" i="18"/>
  <c r="AE541" i="18"/>
  <c r="V558" i="13"/>
  <c r="W558" i="13"/>
  <c r="U558" i="13"/>
  <c r="X558" i="13"/>
  <c r="Q558" i="13"/>
  <c r="R558" i="13"/>
  <c r="P542" i="18"/>
  <c r="M542" i="18"/>
  <c r="Y558" i="13"/>
  <c r="AB558" i="13"/>
  <c r="Z558" i="13"/>
  <c r="AC558" i="13"/>
  <c r="AA558" i="13"/>
  <c r="AD558" i="13"/>
  <c r="Q542" i="18"/>
  <c r="R542" i="18"/>
  <c r="X542" i="18"/>
  <c r="V542" i="18"/>
  <c r="U542" i="18"/>
  <c r="W542" i="18"/>
  <c r="B559" i="13"/>
  <c r="G559" i="13"/>
  <c r="I559" i="13"/>
  <c r="D559" i="13"/>
  <c r="H559" i="13"/>
  <c r="C559" i="13"/>
  <c r="Y542" i="18"/>
  <c r="AB542" i="18"/>
  <c r="Z542" i="18"/>
  <c r="AC542" i="18"/>
  <c r="AA542" i="18"/>
  <c r="AD542" i="18"/>
  <c r="F559" i="13"/>
  <c r="S559" i="13"/>
  <c r="T559" i="13"/>
  <c r="AE558" i="13"/>
  <c r="J559" i="13"/>
  <c r="N559" i="13"/>
  <c r="E559" i="13"/>
  <c r="L559" i="13"/>
  <c r="M559" i="13"/>
  <c r="G543" i="18"/>
  <c r="B543" i="18"/>
  <c r="I543" i="18"/>
  <c r="D543" i="18"/>
  <c r="H543" i="18"/>
  <c r="C543" i="18"/>
  <c r="O559" i="13"/>
  <c r="K559" i="13"/>
  <c r="P559" i="13"/>
  <c r="V559" i="13"/>
  <c r="T543" i="18"/>
  <c r="S543" i="18"/>
  <c r="AE542" i="18"/>
  <c r="E543" i="18"/>
  <c r="F543" i="18"/>
  <c r="J543" i="18"/>
  <c r="N543" i="18"/>
  <c r="X559" i="13"/>
  <c r="Q559" i="13"/>
  <c r="R559" i="13"/>
  <c r="U559" i="13"/>
  <c r="W559" i="13"/>
  <c r="L543" i="18"/>
  <c r="O543" i="18"/>
  <c r="K543" i="18"/>
  <c r="Z559" i="13"/>
  <c r="AC559" i="13"/>
  <c r="AA559" i="13"/>
  <c r="AD559" i="13"/>
  <c r="Y559" i="13"/>
  <c r="AB559" i="13"/>
  <c r="B560" i="13"/>
  <c r="M543" i="18"/>
  <c r="P543" i="18"/>
  <c r="I560" i="13"/>
  <c r="D560" i="13"/>
  <c r="H560" i="13"/>
  <c r="C560" i="13"/>
  <c r="G560" i="13"/>
  <c r="V543" i="18"/>
  <c r="W543" i="18"/>
  <c r="U543" i="18"/>
  <c r="Q543" i="18"/>
  <c r="R543" i="18"/>
  <c r="X543" i="18"/>
  <c r="S560" i="13"/>
  <c r="T560" i="13"/>
  <c r="AE559" i="13"/>
  <c r="F560" i="13"/>
  <c r="J560" i="13"/>
  <c r="L560" i="13"/>
  <c r="M560" i="13"/>
  <c r="E560" i="13"/>
  <c r="AA543" i="18"/>
  <c r="AD543" i="18"/>
  <c r="Z543" i="18"/>
  <c r="AC543" i="18"/>
  <c r="Y543" i="18"/>
  <c r="AB543" i="18"/>
  <c r="X560" i="13"/>
  <c r="N560" i="13"/>
  <c r="P560" i="13"/>
  <c r="O560" i="13"/>
  <c r="K560" i="13"/>
  <c r="C544" i="18"/>
  <c r="H544" i="18"/>
  <c r="G544" i="18"/>
  <c r="B544" i="18"/>
  <c r="I544" i="18"/>
  <c r="D544" i="18"/>
  <c r="W560" i="13"/>
  <c r="V560" i="13"/>
  <c r="U560" i="13"/>
  <c r="Q560" i="13"/>
  <c r="R560" i="13"/>
  <c r="J544" i="18"/>
  <c r="N544" i="18"/>
  <c r="E544" i="18"/>
  <c r="T544" i="18"/>
  <c r="S544" i="18"/>
  <c r="AE543" i="18"/>
  <c r="F544" i="18"/>
  <c r="Z560" i="13"/>
  <c r="AC560" i="13"/>
  <c r="AA560" i="13"/>
  <c r="AD560" i="13"/>
  <c r="Y560" i="13"/>
  <c r="AB560" i="13"/>
  <c r="L544" i="18"/>
  <c r="P544" i="18"/>
  <c r="O544" i="18"/>
  <c r="K544" i="18"/>
  <c r="I561" i="13"/>
  <c r="D561" i="13"/>
  <c r="B561" i="13"/>
  <c r="G561" i="13"/>
  <c r="C561" i="13"/>
  <c r="H561" i="13"/>
  <c r="M544" i="18"/>
  <c r="Q544" i="18"/>
  <c r="R544" i="18"/>
  <c r="X544" i="18"/>
  <c r="W544" i="18"/>
  <c r="V544" i="18"/>
  <c r="U544" i="18"/>
  <c r="E561" i="13"/>
  <c r="J561" i="13"/>
  <c r="N561" i="13"/>
  <c r="T561" i="13"/>
  <c r="S561" i="13"/>
  <c r="AE560" i="13"/>
  <c r="F561" i="13"/>
  <c r="Y544" i="18"/>
  <c r="AB544" i="18"/>
  <c r="AA544" i="18"/>
  <c r="AD544" i="18"/>
  <c r="Z544" i="18"/>
  <c r="AC544" i="18"/>
  <c r="L561" i="13"/>
  <c r="P561" i="13"/>
  <c r="O561" i="13"/>
  <c r="K561" i="13"/>
  <c r="I545" i="18"/>
  <c r="D545" i="18"/>
  <c r="C545" i="18"/>
  <c r="H545" i="18"/>
  <c r="G545" i="18"/>
  <c r="B545" i="18"/>
  <c r="M561" i="13"/>
  <c r="X561" i="13"/>
  <c r="W561" i="13"/>
  <c r="V561" i="13"/>
  <c r="U561" i="13"/>
  <c r="F545" i="18"/>
  <c r="T545" i="18"/>
  <c r="S545" i="18"/>
  <c r="AE544" i="18"/>
  <c r="E545" i="18"/>
  <c r="J545" i="18"/>
  <c r="N545" i="18"/>
  <c r="Q561" i="13"/>
  <c r="R561" i="13"/>
  <c r="Z561" i="13"/>
  <c r="AC561" i="13"/>
  <c r="L545" i="18"/>
  <c r="P545" i="18"/>
  <c r="O545" i="18"/>
  <c r="K545" i="18"/>
  <c r="Y561" i="13"/>
  <c r="AB561" i="13"/>
  <c r="B562" i="13"/>
  <c r="AA561" i="13"/>
  <c r="AD561" i="13"/>
  <c r="I562" i="13"/>
  <c r="H562" i="13"/>
  <c r="C562" i="13"/>
  <c r="M545" i="18"/>
  <c r="X545" i="18"/>
  <c r="W545" i="18"/>
  <c r="V545" i="18"/>
  <c r="U545" i="18"/>
  <c r="Q545" i="18"/>
  <c r="R545" i="18"/>
  <c r="G562" i="13"/>
  <c r="J562" i="13"/>
  <c r="L562" i="13"/>
  <c r="D562" i="13"/>
  <c r="T562" i="13"/>
  <c r="F562" i="13"/>
  <c r="E562" i="13"/>
  <c r="S562" i="13"/>
  <c r="AA545" i="18"/>
  <c r="AD545" i="18"/>
  <c r="Z545" i="18"/>
  <c r="AC545" i="18"/>
  <c r="Y545" i="18"/>
  <c r="AB545" i="18"/>
  <c r="AE561" i="13"/>
  <c r="M562" i="13"/>
  <c r="O562" i="13"/>
  <c r="K562" i="13"/>
  <c r="N562" i="13"/>
  <c r="P562" i="13"/>
  <c r="G546" i="18"/>
  <c r="B546" i="18"/>
  <c r="H546" i="18"/>
  <c r="C546" i="18"/>
  <c r="D546" i="18"/>
  <c r="I546" i="18"/>
  <c r="W562" i="13"/>
  <c r="U562" i="13"/>
  <c r="V562" i="13"/>
  <c r="Q562" i="13"/>
  <c r="R562" i="13"/>
  <c r="X562" i="13"/>
  <c r="E546" i="18"/>
  <c r="F546" i="18"/>
  <c r="T546" i="18"/>
  <c r="S546" i="18"/>
  <c r="AE545" i="18"/>
  <c r="J546" i="18"/>
  <c r="N546" i="18"/>
  <c r="Z562" i="13"/>
  <c r="AC562" i="13"/>
  <c r="Y562" i="13"/>
  <c r="AB562" i="13"/>
  <c r="AA562" i="13"/>
  <c r="AD562" i="13"/>
  <c r="L546" i="18"/>
  <c r="P546" i="18"/>
  <c r="O546" i="18"/>
  <c r="K546" i="18"/>
  <c r="G563" i="13"/>
  <c r="B563" i="13"/>
  <c r="H563" i="13"/>
  <c r="C563" i="13"/>
  <c r="I563" i="13"/>
  <c r="D563" i="13"/>
  <c r="M546" i="18"/>
  <c r="Q546" i="18"/>
  <c r="R546" i="18"/>
  <c r="X546" i="18"/>
  <c r="V546" i="18"/>
  <c r="U546" i="18"/>
  <c r="W546" i="18"/>
  <c r="E563" i="13"/>
  <c r="F563" i="13"/>
  <c r="S563" i="13"/>
  <c r="T563" i="13"/>
  <c r="AE562" i="13"/>
  <c r="J563" i="13"/>
  <c r="N563" i="13"/>
  <c r="Z546" i="18"/>
  <c r="AC546" i="18"/>
  <c r="Y546" i="18"/>
  <c r="AB546" i="18"/>
  <c r="AA546" i="18"/>
  <c r="AD546" i="18"/>
  <c r="L563" i="13"/>
  <c r="M563" i="13"/>
  <c r="O563" i="13"/>
  <c r="K563" i="13"/>
  <c r="B547" i="18"/>
  <c r="G547" i="18"/>
  <c r="I547" i="18"/>
  <c r="D547" i="18"/>
  <c r="H547" i="18"/>
  <c r="C547" i="18"/>
  <c r="P563" i="13"/>
  <c r="V563" i="13"/>
  <c r="Q563" i="13"/>
  <c r="R563" i="13"/>
  <c r="X563" i="13"/>
  <c r="T547" i="18"/>
  <c r="S547" i="18"/>
  <c r="AE546" i="18"/>
  <c r="J547" i="18"/>
  <c r="N547" i="18"/>
  <c r="F547" i="18"/>
  <c r="E547" i="18"/>
  <c r="W563" i="13"/>
  <c r="U563" i="13"/>
  <c r="Y563" i="13"/>
  <c r="Z563" i="13"/>
  <c r="AC563" i="13"/>
  <c r="AA563" i="13"/>
  <c r="AD563" i="13"/>
  <c r="L547" i="18"/>
  <c r="K547" i="18"/>
  <c r="O547" i="18"/>
  <c r="AB563" i="13"/>
  <c r="G564" i="13"/>
  <c r="H564" i="13"/>
  <c r="C564" i="13"/>
  <c r="D564" i="13"/>
  <c r="I564" i="13"/>
  <c r="M547" i="18"/>
  <c r="P547" i="18"/>
  <c r="B564" i="13"/>
  <c r="E564" i="13"/>
  <c r="J564" i="13"/>
  <c r="L564" i="13"/>
  <c r="S564" i="13"/>
  <c r="T564" i="13"/>
  <c r="AE563" i="13"/>
  <c r="U547" i="18"/>
  <c r="V547" i="18"/>
  <c r="W547" i="18"/>
  <c r="X547" i="18"/>
  <c r="Q547" i="18"/>
  <c r="R547" i="18"/>
  <c r="F564" i="13"/>
  <c r="M564" i="13"/>
  <c r="K564" i="13"/>
  <c r="O564" i="13"/>
  <c r="N564" i="13"/>
  <c r="P564" i="13"/>
  <c r="Z547" i="18"/>
  <c r="AC547" i="18"/>
  <c r="Y547" i="18"/>
  <c r="AB547" i="18"/>
  <c r="AA547" i="18"/>
  <c r="AD547" i="18"/>
  <c r="W564" i="13"/>
  <c r="V564" i="13"/>
  <c r="U564" i="13"/>
  <c r="Q564" i="13"/>
  <c r="R564" i="13"/>
  <c r="X564" i="13"/>
  <c r="C548" i="18"/>
  <c r="H548" i="18"/>
  <c r="B548" i="18"/>
  <c r="G548" i="18"/>
  <c r="I548" i="18"/>
  <c r="D548" i="18"/>
  <c r="Y564" i="13"/>
  <c r="AB564" i="13"/>
  <c r="AA564" i="13"/>
  <c r="AD564" i="13"/>
  <c r="Z564" i="13"/>
  <c r="AC564" i="13"/>
  <c r="J548" i="18"/>
  <c r="L548" i="18"/>
  <c r="T548" i="18"/>
  <c r="S548" i="18"/>
  <c r="AE547" i="18"/>
  <c r="E548" i="18"/>
  <c r="F548" i="18"/>
  <c r="D565" i="13"/>
  <c r="I565" i="13"/>
  <c r="C565" i="13"/>
  <c r="H565" i="13"/>
  <c r="G565" i="13"/>
  <c r="B565" i="13"/>
  <c r="N548" i="18"/>
  <c r="P548" i="18"/>
  <c r="M548" i="18"/>
  <c r="K548" i="18"/>
  <c r="O548" i="18"/>
  <c r="F565" i="13"/>
  <c r="E565" i="13"/>
  <c r="J565" i="13"/>
  <c r="L565" i="13"/>
  <c r="S565" i="13"/>
  <c r="T565" i="13"/>
  <c r="AE564" i="13"/>
  <c r="Q548" i="18"/>
  <c r="R548" i="18"/>
  <c r="X548" i="18"/>
  <c r="W548" i="18"/>
  <c r="U548" i="18"/>
  <c r="V548" i="18"/>
  <c r="N565" i="13"/>
  <c r="P565" i="13"/>
  <c r="M565" i="13"/>
  <c r="K565" i="13"/>
  <c r="O565" i="13"/>
  <c r="Y548" i="18"/>
  <c r="AB548" i="18"/>
  <c r="AA548" i="18"/>
  <c r="AD548" i="18"/>
  <c r="Z548" i="18"/>
  <c r="AC548" i="18"/>
  <c r="U565" i="13"/>
  <c r="W565" i="13"/>
  <c r="V565" i="13"/>
  <c r="X565" i="13"/>
  <c r="Q565" i="13"/>
  <c r="R565" i="13"/>
  <c r="D549" i="18"/>
  <c r="I549" i="18"/>
  <c r="C549" i="18"/>
  <c r="H549" i="18"/>
  <c r="B549" i="18"/>
  <c r="G549" i="18"/>
  <c r="Y565" i="13"/>
  <c r="AB565" i="13"/>
  <c r="AA565" i="13"/>
  <c r="AD565" i="13"/>
  <c r="Z565" i="13"/>
  <c r="AC565" i="13"/>
  <c r="F549" i="18"/>
  <c r="J549" i="18"/>
  <c r="L549" i="18"/>
  <c r="E549" i="18"/>
  <c r="S549" i="18"/>
  <c r="T549" i="18"/>
  <c r="AE548" i="18"/>
  <c r="C566" i="13"/>
  <c r="H566" i="13"/>
  <c r="I566" i="13"/>
  <c r="D566" i="13"/>
  <c r="B566" i="13"/>
  <c r="G566" i="13"/>
  <c r="N549" i="18"/>
  <c r="P549" i="18"/>
  <c r="M549" i="18"/>
  <c r="O549" i="18"/>
  <c r="K549" i="18"/>
  <c r="AE565" i="13"/>
  <c r="S566" i="13"/>
  <c r="T566" i="13"/>
  <c r="J566" i="13"/>
  <c r="N566" i="13"/>
  <c r="E566" i="13"/>
  <c r="F566" i="13"/>
  <c r="V549" i="18"/>
  <c r="W549" i="18"/>
  <c r="U549" i="18"/>
  <c r="Q549" i="18"/>
  <c r="R549" i="18"/>
  <c r="X549" i="18"/>
  <c r="L566" i="13"/>
  <c r="M566" i="13"/>
  <c r="K566" i="13"/>
  <c r="O566" i="13"/>
  <c r="AA549" i="18"/>
  <c r="AD549" i="18"/>
  <c r="Z549" i="18"/>
  <c r="AC549" i="18"/>
  <c r="Y549" i="18"/>
  <c r="AB549" i="18"/>
  <c r="X566" i="13"/>
  <c r="Q566" i="13"/>
  <c r="R566" i="13"/>
  <c r="P566" i="13"/>
  <c r="H550" i="18"/>
  <c r="C550" i="18"/>
  <c r="D550" i="18"/>
  <c r="I550" i="18"/>
  <c r="B550" i="18"/>
  <c r="G550" i="18"/>
  <c r="V566" i="13"/>
  <c r="U566" i="13"/>
  <c r="W566" i="13"/>
  <c r="AA566" i="13"/>
  <c r="Y566" i="13"/>
  <c r="Z566" i="13"/>
  <c r="T550" i="18"/>
  <c r="S550" i="18"/>
  <c r="AE549" i="18"/>
  <c r="J550" i="18"/>
  <c r="L550" i="18"/>
  <c r="F550" i="18"/>
  <c r="E550" i="18"/>
  <c r="AD566" i="13"/>
  <c r="D567" i="13"/>
  <c r="AC566" i="13"/>
  <c r="C567" i="13"/>
  <c r="AB566" i="13"/>
  <c r="G567" i="13"/>
  <c r="M550" i="18"/>
  <c r="N550" i="18"/>
  <c r="P550" i="18"/>
  <c r="K550" i="18"/>
  <c r="O550" i="18"/>
  <c r="I567" i="13"/>
  <c r="B567" i="13"/>
  <c r="F567" i="13"/>
  <c r="H567" i="13"/>
  <c r="S567" i="13"/>
  <c r="T567" i="13"/>
  <c r="AE566" i="13"/>
  <c r="W550" i="18"/>
  <c r="V550" i="18"/>
  <c r="U550" i="18"/>
  <c r="Q550" i="18"/>
  <c r="R550" i="18"/>
  <c r="X550" i="18"/>
  <c r="E567" i="13"/>
  <c r="J567" i="13"/>
  <c r="N567" i="13"/>
  <c r="L567" i="13"/>
  <c r="P567" i="13"/>
  <c r="V567" i="13"/>
  <c r="K567" i="13"/>
  <c r="AA550" i="18"/>
  <c r="AD550" i="18"/>
  <c r="Z550" i="18"/>
  <c r="AC550" i="18"/>
  <c r="Y550" i="18"/>
  <c r="AB550" i="18"/>
  <c r="O567" i="13"/>
  <c r="U567" i="13"/>
  <c r="W567" i="13"/>
  <c r="M567" i="13"/>
  <c r="Q567" i="13"/>
  <c r="R567" i="13"/>
  <c r="H551" i="18"/>
  <c r="C551" i="18"/>
  <c r="G551" i="18"/>
  <c r="B551" i="18"/>
  <c r="I551" i="18"/>
  <c r="D551" i="18"/>
  <c r="X567" i="13"/>
  <c r="AA567" i="13"/>
  <c r="AD567" i="13"/>
  <c r="Y567" i="13"/>
  <c r="AB567" i="13"/>
  <c r="G568" i="13"/>
  <c r="T551" i="18"/>
  <c r="S551" i="18"/>
  <c r="AE550" i="18"/>
  <c r="E551" i="18"/>
  <c r="F551" i="18"/>
  <c r="J551" i="18"/>
  <c r="N551" i="18"/>
  <c r="B568" i="13"/>
  <c r="I568" i="13"/>
  <c r="D568" i="13"/>
  <c r="AE567" i="13"/>
  <c r="Z567" i="13"/>
  <c r="AC567" i="13"/>
  <c r="O551" i="18"/>
  <c r="K551" i="18"/>
  <c r="L551" i="18"/>
  <c r="T568" i="13"/>
  <c r="S568" i="13"/>
  <c r="C568" i="13"/>
  <c r="H568" i="13"/>
  <c r="J568" i="13"/>
  <c r="L568" i="13"/>
  <c r="M568" i="13"/>
  <c r="M551" i="18"/>
  <c r="P551" i="18"/>
  <c r="K568" i="13"/>
  <c r="O568" i="13"/>
  <c r="E568" i="13"/>
  <c r="F568" i="13"/>
  <c r="N568" i="13"/>
  <c r="P568" i="13"/>
  <c r="W568" i="13"/>
  <c r="W551" i="18"/>
  <c r="U551" i="18"/>
  <c r="V551" i="18"/>
  <c r="Q551" i="18"/>
  <c r="R551" i="18"/>
  <c r="X551" i="18"/>
  <c r="X568" i="13"/>
  <c r="U568" i="13"/>
  <c r="V568" i="13"/>
  <c r="Q568" i="13"/>
  <c r="R568" i="13"/>
  <c r="AA568" i="13"/>
  <c r="AD568" i="13"/>
  <c r="Z551" i="18"/>
  <c r="AC551" i="18"/>
  <c r="AA551" i="18"/>
  <c r="AD551" i="18"/>
  <c r="Y551" i="18"/>
  <c r="AB551" i="18"/>
  <c r="Y568" i="13"/>
  <c r="AB568" i="13"/>
  <c r="Z568" i="13"/>
  <c r="AC568" i="13"/>
  <c r="C569" i="13"/>
  <c r="H552" i="18"/>
  <c r="C552" i="18"/>
  <c r="I552" i="18"/>
  <c r="D552" i="18"/>
  <c r="B552" i="18"/>
  <c r="G552" i="18"/>
  <c r="G569" i="13"/>
  <c r="B569" i="13"/>
  <c r="H569" i="13"/>
  <c r="I569" i="13"/>
  <c r="D569" i="13"/>
  <c r="T552" i="18"/>
  <c r="S552" i="18"/>
  <c r="AE551" i="18"/>
  <c r="F552" i="18"/>
  <c r="J552" i="18"/>
  <c r="N552" i="18"/>
  <c r="E552" i="18"/>
  <c r="F569" i="13"/>
  <c r="T569" i="13"/>
  <c r="S569" i="13"/>
  <c r="AE568" i="13"/>
  <c r="E569" i="13"/>
  <c r="J569" i="13"/>
  <c r="N569" i="13"/>
  <c r="L552" i="18"/>
  <c r="M552" i="18"/>
  <c r="K552" i="18"/>
  <c r="O552" i="18"/>
  <c r="L569" i="13"/>
  <c r="M569" i="13"/>
  <c r="K569" i="13"/>
  <c r="O569" i="13"/>
  <c r="P552" i="18"/>
  <c r="V552" i="18"/>
  <c r="Q552" i="18"/>
  <c r="R552" i="18"/>
  <c r="X552" i="18"/>
  <c r="X569" i="13"/>
  <c r="Q569" i="13"/>
  <c r="R569" i="13"/>
  <c r="P569" i="13"/>
  <c r="W552" i="18"/>
  <c r="U552" i="18"/>
  <c r="AA552" i="18"/>
  <c r="AD552" i="18"/>
  <c r="Y552" i="18"/>
  <c r="Z552" i="18"/>
  <c r="AC552" i="18"/>
  <c r="U569" i="13"/>
  <c r="V569" i="13"/>
  <c r="W569" i="13"/>
  <c r="Z569" i="13"/>
  <c r="AA569" i="13"/>
  <c r="Y569" i="13"/>
  <c r="AB552" i="18"/>
  <c r="I553" i="18"/>
  <c r="D553" i="18"/>
  <c r="B553" i="18"/>
  <c r="G553" i="18"/>
  <c r="C553" i="18"/>
  <c r="H553" i="18"/>
  <c r="AB569" i="13"/>
  <c r="G570" i="13"/>
  <c r="AC569" i="13"/>
  <c r="C570" i="13"/>
  <c r="AD569" i="13"/>
  <c r="J553" i="18"/>
  <c r="O553" i="18"/>
  <c r="E553" i="18"/>
  <c r="T553" i="18"/>
  <c r="S553" i="18"/>
  <c r="AE552" i="18"/>
  <c r="F553" i="18"/>
  <c r="B570" i="13"/>
  <c r="E570" i="13"/>
  <c r="H570" i="13"/>
  <c r="I570" i="13"/>
  <c r="D570" i="13"/>
  <c r="L553" i="18"/>
  <c r="P553" i="18"/>
  <c r="N553" i="18"/>
  <c r="K553" i="18"/>
  <c r="F570" i="13"/>
  <c r="J570" i="13"/>
  <c r="L570" i="13"/>
  <c r="M570" i="13"/>
  <c r="T570" i="13"/>
  <c r="S570" i="13"/>
  <c r="AE569" i="13"/>
  <c r="M553" i="18"/>
  <c r="Q553" i="18"/>
  <c r="R553" i="18"/>
  <c r="X553" i="18"/>
  <c r="U553" i="18"/>
  <c r="V553" i="18"/>
  <c r="W553" i="18"/>
  <c r="K570" i="13"/>
  <c r="N570" i="13"/>
  <c r="P570" i="13"/>
  <c r="U570" i="13"/>
  <c r="O570" i="13"/>
  <c r="X570" i="13"/>
  <c r="AA553" i="18"/>
  <c r="AD553" i="18"/>
  <c r="Z553" i="18"/>
  <c r="AC553" i="18"/>
  <c r="Y553" i="18"/>
  <c r="AB553" i="18"/>
  <c r="W570" i="13"/>
  <c r="V570" i="13"/>
  <c r="Q570" i="13"/>
  <c r="R570" i="13"/>
  <c r="Y570" i="13"/>
  <c r="AB570" i="13"/>
  <c r="D554" i="18"/>
  <c r="I554" i="18"/>
  <c r="H554" i="18"/>
  <c r="C554" i="18"/>
  <c r="G554" i="18"/>
  <c r="B554" i="18"/>
  <c r="Z570" i="13"/>
  <c r="AC570" i="13"/>
  <c r="H571" i="13"/>
  <c r="AA570" i="13"/>
  <c r="AD570" i="13"/>
  <c r="I571" i="13"/>
  <c r="G571" i="13"/>
  <c r="B571" i="13"/>
  <c r="C571" i="13"/>
  <c r="E571" i="13"/>
  <c r="F554" i="18"/>
  <c r="E554" i="18"/>
  <c r="J554" i="18"/>
  <c r="L554" i="18"/>
  <c r="S554" i="18"/>
  <c r="T554" i="18"/>
  <c r="AE553" i="18"/>
  <c r="D571" i="13"/>
  <c r="T571" i="13"/>
  <c r="J571" i="13"/>
  <c r="L571" i="13"/>
  <c r="F571" i="13"/>
  <c r="N554" i="18"/>
  <c r="P554" i="18"/>
  <c r="AE570" i="13"/>
  <c r="M554" i="18"/>
  <c r="O554" i="18"/>
  <c r="K554" i="18"/>
  <c r="S571" i="13"/>
  <c r="M571" i="13"/>
  <c r="O571" i="13"/>
  <c r="K571" i="13"/>
  <c r="N571" i="13"/>
  <c r="P571" i="13"/>
  <c r="W554" i="18"/>
  <c r="V554" i="18"/>
  <c r="U554" i="18"/>
  <c r="X554" i="18"/>
  <c r="Q554" i="18"/>
  <c r="R554" i="18"/>
  <c r="W571" i="13"/>
  <c r="U571" i="13"/>
  <c r="V571" i="13"/>
  <c r="X571" i="13"/>
  <c r="Q571" i="13"/>
  <c r="R571" i="13"/>
  <c r="AA554" i="18"/>
  <c r="AD554" i="18"/>
  <c r="Z554" i="18"/>
  <c r="AC554" i="18"/>
  <c r="Y554" i="18"/>
  <c r="AB554" i="18"/>
  <c r="Y571" i="13"/>
  <c r="AB571" i="13"/>
  <c r="AA571" i="13"/>
  <c r="AD571" i="13"/>
  <c r="Z571" i="13"/>
  <c r="AC571" i="13"/>
  <c r="B555" i="18"/>
  <c r="G555" i="18"/>
  <c r="H555" i="18"/>
  <c r="C555" i="18"/>
  <c r="D555" i="18"/>
  <c r="I555" i="18"/>
  <c r="C572" i="13"/>
  <c r="H572" i="13"/>
  <c r="G572" i="13"/>
  <c r="B572" i="13"/>
  <c r="I572" i="13"/>
  <c r="D572" i="13"/>
  <c r="E572" i="13"/>
  <c r="F555" i="18"/>
  <c r="J555" i="18"/>
  <c r="N555" i="18"/>
  <c r="T555" i="18"/>
  <c r="S555" i="18"/>
  <c r="AE554" i="18"/>
  <c r="E555" i="18"/>
  <c r="S572" i="13"/>
  <c r="T572" i="13"/>
  <c r="AE571" i="13"/>
  <c r="J572" i="13"/>
  <c r="F572" i="13"/>
  <c r="L555" i="18"/>
  <c r="K555" i="18"/>
  <c r="O555" i="18"/>
  <c r="L572" i="13"/>
  <c r="M572" i="13"/>
  <c r="O572" i="13"/>
  <c r="K572" i="13"/>
  <c r="N572" i="13"/>
  <c r="M555" i="18"/>
  <c r="P555" i="18"/>
  <c r="P572" i="13"/>
  <c r="W572" i="13"/>
  <c r="X572" i="13"/>
  <c r="Q572" i="13"/>
  <c r="R572" i="13"/>
  <c r="U555" i="18"/>
  <c r="V555" i="18"/>
  <c r="W555" i="18"/>
  <c r="Q555" i="18"/>
  <c r="R555" i="18"/>
  <c r="X555" i="18"/>
  <c r="U572" i="13"/>
  <c r="V572" i="13"/>
  <c r="Z572" i="13"/>
  <c r="AA572" i="13"/>
  <c r="AD572" i="13"/>
  <c r="Y572" i="13"/>
  <c r="AB572" i="13"/>
  <c r="Z555" i="18"/>
  <c r="AC555" i="18"/>
  <c r="AA555" i="18"/>
  <c r="AD555" i="18"/>
  <c r="Y555" i="18"/>
  <c r="AB555" i="18"/>
  <c r="AC572" i="13"/>
  <c r="C573" i="13"/>
  <c r="B573" i="13"/>
  <c r="G573" i="13"/>
  <c r="D573" i="13"/>
  <c r="I573" i="13"/>
  <c r="H573" i="13"/>
  <c r="J573" i="13"/>
  <c r="F573" i="13"/>
  <c r="D556" i="18"/>
  <c r="I556" i="18"/>
  <c r="G556" i="18"/>
  <c r="B556" i="18"/>
  <c r="C556" i="18"/>
  <c r="H556" i="18"/>
  <c r="T573" i="13"/>
  <c r="S573" i="13"/>
  <c r="AE572" i="13"/>
  <c r="E573" i="13"/>
  <c r="J556" i="18"/>
  <c r="L556" i="18"/>
  <c r="E556" i="18"/>
  <c r="F556" i="18"/>
  <c r="S556" i="18"/>
  <c r="T556" i="18"/>
  <c r="AE555" i="18"/>
  <c r="O573" i="13"/>
  <c r="K573" i="13"/>
  <c r="N573" i="13"/>
  <c r="L573" i="13"/>
  <c r="N556" i="18"/>
  <c r="M556" i="18"/>
  <c r="P556" i="18"/>
  <c r="O556" i="18"/>
  <c r="K556" i="18"/>
  <c r="M573" i="13"/>
  <c r="P573" i="13"/>
  <c r="U556" i="18"/>
  <c r="W556" i="18"/>
  <c r="V556" i="18"/>
  <c r="X556" i="18"/>
  <c r="Q556" i="18"/>
  <c r="R556" i="18"/>
  <c r="U573" i="13"/>
  <c r="V573" i="13"/>
  <c r="W573" i="13"/>
  <c r="Q573" i="13"/>
  <c r="R573" i="13"/>
  <c r="X573" i="13"/>
  <c r="Y556" i="18"/>
  <c r="AB556" i="18"/>
  <c r="AA556" i="18"/>
  <c r="AD556" i="18"/>
  <c r="Z556" i="18"/>
  <c r="AC556" i="18"/>
  <c r="AA573" i="13"/>
  <c r="AD573" i="13"/>
  <c r="Y573" i="13"/>
  <c r="AB573" i="13"/>
  <c r="Z573" i="13"/>
  <c r="AC573" i="13"/>
  <c r="D557" i="18"/>
  <c r="I557" i="18"/>
  <c r="C557" i="18"/>
  <c r="H557" i="18"/>
  <c r="B557" i="18"/>
  <c r="G557" i="18"/>
  <c r="C574" i="13"/>
  <c r="H574" i="13"/>
  <c r="G574" i="13"/>
  <c r="B574" i="13"/>
  <c r="I574" i="13"/>
  <c r="D574" i="13"/>
  <c r="F557" i="18"/>
  <c r="J557" i="18"/>
  <c r="N557" i="18"/>
  <c r="E557" i="18"/>
  <c r="S557" i="18"/>
  <c r="T557" i="18"/>
  <c r="AE556" i="18"/>
  <c r="F574" i="13"/>
  <c r="E574" i="13"/>
  <c r="T574" i="13"/>
  <c r="S574" i="13"/>
  <c r="AE573" i="13"/>
  <c r="J574" i="13"/>
  <c r="L557" i="18"/>
  <c r="K557" i="18"/>
  <c r="O557" i="18"/>
  <c r="L574" i="13"/>
  <c r="M574" i="13"/>
  <c r="O574" i="13"/>
  <c r="K574" i="13"/>
  <c r="N574" i="13"/>
  <c r="M557" i="18"/>
  <c r="P557" i="18"/>
  <c r="P574" i="13"/>
  <c r="U574" i="13"/>
  <c r="X574" i="13"/>
  <c r="Q574" i="13"/>
  <c r="R574" i="13"/>
  <c r="U557" i="18"/>
  <c r="V557" i="18"/>
  <c r="W557" i="18"/>
  <c r="X557" i="18"/>
  <c r="Q557" i="18"/>
  <c r="R557" i="18"/>
  <c r="W574" i="13"/>
  <c r="V574" i="13"/>
  <c r="Z574" i="13"/>
  <c r="AA574" i="13"/>
  <c r="Y574" i="13"/>
  <c r="AB574" i="13"/>
  <c r="AD574" i="13"/>
  <c r="Z557" i="18"/>
  <c r="AC557" i="18"/>
  <c r="Y557" i="18"/>
  <c r="AB557" i="18"/>
  <c r="AA557" i="18"/>
  <c r="AD557" i="18"/>
  <c r="AC574" i="13"/>
  <c r="H575" i="13"/>
  <c r="B575" i="13"/>
  <c r="G575" i="13"/>
  <c r="D575" i="13"/>
  <c r="I575" i="13"/>
  <c r="C575" i="13"/>
  <c r="I558" i="18"/>
  <c r="D558" i="18"/>
  <c r="G558" i="18"/>
  <c r="B558" i="18"/>
  <c r="H558" i="18"/>
  <c r="C558" i="18"/>
  <c r="S575" i="13"/>
  <c r="T575" i="13"/>
  <c r="AE574" i="13"/>
  <c r="J575" i="13"/>
  <c r="N575" i="13"/>
  <c r="F575" i="13"/>
  <c r="E575" i="13"/>
  <c r="J558" i="18"/>
  <c r="L558" i="18"/>
  <c r="M558" i="18"/>
  <c r="E558" i="18"/>
  <c r="T558" i="18"/>
  <c r="S558" i="18"/>
  <c r="N558" i="18"/>
  <c r="AE557" i="18"/>
  <c r="F558" i="18"/>
  <c r="L575" i="13"/>
  <c r="M575" i="13"/>
  <c r="K575" i="13"/>
  <c r="O575" i="13"/>
  <c r="O558" i="18"/>
  <c r="K558" i="18"/>
  <c r="P558" i="18"/>
  <c r="V558" i="18"/>
  <c r="X558" i="18"/>
  <c r="Q558" i="18"/>
  <c r="R558" i="18"/>
  <c r="P575" i="13"/>
  <c r="V575" i="13"/>
  <c r="X575" i="13"/>
  <c r="Q575" i="13"/>
  <c r="R575" i="13"/>
  <c r="W558" i="18"/>
  <c r="U558" i="18"/>
  <c r="Y558" i="18"/>
  <c r="AA558" i="18"/>
  <c r="Z558" i="18"/>
  <c r="AC558" i="18"/>
  <c r="W575" i="13"/>
  <c r="U575" i="13"/>
  <c r="AA575" i="13"/>
  <c r="Z575" i="13"/>
  <c r="AC575" i="13"/>
  <c r="Y575" i="13"/>
  <c r="AD558" i="18"/>
  <c r="D559" i="18"/>
  <c r="AB558" i="18"/>
  <c r="B559" i="18"/>
  <c r="AD575" i="13"/>
  <c r="D576" i="13"/>
  <c r="C559" i="18"/>
  <c r="H559" i="18"/>
  <c r="AB575" i="13"/>
  <c r="G576" i="13"/>
  <c r="H576" i="13"/>
  <c r="C576" i="13"/>
  <c r="I559" i="18"/>
  <c r="G559" i="18"/>
  <c r="I576" i="13"/>
  <c r="J576" i="13"/>
  <c r="B576" i="13"/>
  <c r="E576" i="13"/>
  <c r="T559" i="18"/>
  <c r="S559" i="18"/>
  <c r="AE558" i="18"/>
  <c r="E559" i="18"/>
  <c r="F559" i="18"/>
  <c r="J559" i="18"/>
  <c r="N559" i="18"/>
  <c r="T576" i="13"/>
  <c r="S576" i="13"/>
  <c r="AE575" i="13"/>
  <c r="L559" i="18"/>
  <c r="M559" i="18"/>
  <c r="F576" i="13"/>
  <c r="K559" i="18"/>
  <c r="O559" i="18"/>
  <c r="L576" i="13"/>
  <c r="M576" i="13"/>
  <c r="K576" i="13"/>
  <c r="O576" i="13"/>
  <c r="N576" i="13"/>
  <c r="P559" i="18"/>
  <c r="W559" i="18"/>
  <c r="X559" i="18"/>
  <c r="Q559" i="18"/>
  <c r="R559" i="18"/>
  <c r="P576" i="13"/>
  <c r="W576" i="13"/>
  <c r="X576" i="13"/>
  <c r="Q576" i="13"/>
  <c r="R576" i="13"/>
  <c r="V559" i="18"/>
  <c r="U559" i="18"/>
  <c r="AA559" i="18"/>
  <c r="AD559" i="18"/>
  <c r="Z559" i="18"/>
  <c r="Y559" i="18"/>
  <c r="U576" i="13"/>
  <c r="V576" i="13"/>
  <c r="AA576" i="13"/>
  <c r="AD576" i="13"/>
  <c r="Z576" i="13"/>
  <c r="Y576" i="13"/>
  <c r="AC559" i="18"/>
  <c r="H560" i="18"/>
  <c r="AB559" i="18"/>
  <c r="B560" i="18"/>
  <c r="I560" i="18"/>
  <c r="D560" i="18"/>
  <c r="AB576" i="13"/>
  <c r="G577" i="13"/>
  <c r="AC576" i="13"/>
  <c r="C577" i="13"/>
  <c r="D577" i="13"/>
  <c r="I577" i="13"/>
  <c r="C560" i="18"/>
  <c r="F560" i="18"/>
  <c r="G560" i="18"/>
  <c r="J560" i="18"/>
  <c r="L560" i="18"/>
  <c r="H577" i="13"/>
  <c r="J577" i="13"/>
  <c r="B577" i="13"/>
  <c r="F577" i="13"/>
  <c r="E560" i="18"/>
  <c r="T560" i="18"/>
  <c r="S560" i="18"/>
  <c r="AE559" i="18"/>
  <c r="S577" i="13"/>
  <c r="T577" i="13"/>
  <c r="AE576" i="13"/>
  <c r="E577" i="13"/>
  <c r="N577" i="13"/>
  <c r="L577" i="13"/>
  <c r="M577" i="13"/>
  <c r="M560" i="18"/>
  <c r="N560" i="18"/>
  <c r="P560" i="18"/>
  <c r="O560" i="18"/>
  <c r="K560" i="18"/>
  <c r="K577" i="13"/>
  <c r="O577" i="13"/>
  <c r="P577" i="13"/>
  <c r="W577" i="13"/>
  <c r="V560" i="18"/>
  <c r="U560" i="18"/>
  <c r="W560" i="18"/>
  <c r="X560" i="18"/>
  <c r="Q560" i="18"/>
  <c r="R560" i="18"/>
  <c r="X577" i="13"/>
  <c r="Q577" i="13"/>
  <c r="R577" i="13"/>
  <c r="V577" i="13"/>
  <c r="U577" i="13"/>
  <c r="Y560" i="18"/>
  <c r="AB560" i="18"/>
  <c r="AA560" i="18"/>
  <c r="AD560" i="18"/>
  <c r="Z560" i="18"/>
  <c r="AC560" i="18"/>
  <c r="Y577" i="13"/>
  <c r="Z577" i="13"/>
  <c r="AA577" i="13"/>
  <c r="AD577" i="13"/>
  <c r="AC577" i="13"/>
  <c r="AB577" i="13"/>
  <c r="G578" i="13"/>
  <c r="D561" i="18"/>
  <c r="I561" i="18"/>
  <c r="G561" i="18"/>
  <c r="B561" i="18"/>
  <c r="C561" i="18"/>
  <c r="H561" i="18"/>
  <c r="C578" i="13"/>
  <c r="H578" i="13"/>
  <c r="B578" i="13"/>
  <c r="D578" i="13"/>
  <c r="I578" i="13"/>
  <c r="J561" i="18"/>
  <c r="N561" i="18"/>
  <c r="E561" i="18"/>
  <c r="F561" i="18"/>
  <c r="AE560" i="18"/>
  <c r="T561" i="18"/>
  <c r="S561" i="18"/>
  <c r="E578" i="13"/>
  <c r="J578" i="13"/>
  <c r="N578" i="13"/>
  <c r="S578" i="13"/>
  <c r="T578" i="13"/>
  <c r="AE577" i="13"/>
  <c r="F578" i="13"/>
  <c r="L561" i="18"/>
  <c r="M561" i="18"/>
  <c r="O561" i="18"/>
  <c r="K561" i="18"/>
  <c r="L578" i="13"/>
  <c r="P578" i="13"/>
  <c r="K578" i="13"/>
  <c r="O578" i="13"/>
  <c r="X561" i="18"/>
  <c r="Q561" i="18"/>
  <c r="R561" i="18"/>
  <c r="P561" i="18"/>
  <c r="M578" i="13"/>
  <c r="Q578" i="13"/>
  <c r="R578" i="13"/>
  <c r="U578" i="13"/>
  <c r="V578" i="13"/>
  <c r="W578" i="13"/>
  <c r="V561" i="18"/>
  <c r="U561" i="18"/>
  <c r="W561" i="18"/>
  <c r="Z561" i="18"/>
  <c r="Y561" i="18"/>
  <c r="AA561" i="18"/>
  <c r="X578" i="13"/>
  <c r="Z578" i="13"/>
  <c r="AC578" i="13"/>
  <c r="AC561" i="18"/>
  <c r="H562" i="18"/>
  <c r="AD561" i="18"/>
  <c r="I562" i="18"/>
  <c r="AB561" i="18"/>
  <c r="AA578" i="13"/>
  <c r="AD578" i="13"/>
  <c r="I579" i="13"/>
  <c r="Y578" i="13"/>
  <c r="AB578" i="13"/>
  <c r="G579" i="13"/>
  <c r="H579" i="13"/>
  <c r="C579" i="13"/>
  <c r="C562" i="18"/>
  <c r="D562" i="18"/>
  <c r="T562" i="18"/>
  <c r="B562" i="18"/>
  <c r="G562" i="18"/>
  <c r="D579" i="13"/>
  <c r="AE578" i="13"/>
  <c r="B579" i="13"/>
  <c r="F579" i="13"/>
  <c r="J579" i="13"/>
  <c r="AE561" i="18"/>
  <c r="S562" i="18"/>
  <c r="J562" i="18"/>
  <c r="L562" i="18"/>
  <c r="E562" i="18"/>
  <c r="F562" i="18"/>
  <c r="S579" i="13"/>
  <c r="T579" i="13"/>
  <c r="E579" i="13"/>
  <c r="L579" i="13"/>
  <c r="M579" i="13"/>
  <c r="O579" i="13"/>
  <c r="K579" i="13"/>
  <c r="N579" i="13"/>
  <c r="M562" i="18"/>
  <c r="N562" i="18"/>
  <c r="P562" i="18"/>
  <c r="O562" i="18"/>
  <c r="K562" i="18"/>
  <c r="P579" i="13"/>
  <c r="U579" i="13"/>
  <c r="X579" i="13"/>
  <c r="Q579" i="13"/>
  <c r="R579" i="13"/>
  <c r="V562" i="18"/>
  <c r="U562" i="18"/>
  <c r="W562" i="18"/>
  <c r="Q562" i="18"/>
  <c r="R562" i="18"/>
  <c r="X562" i="18"/>
  <c r="V579" i="13"/>
  <c r="W579" i="13"/>
  <c r="AA579" i="13"/>
  <c r="Z579" i="13"/>
  <c r="Y579" i="13"/>
  <c r="AB579" i="13"/>
  <c r="Z562" i="18"/>
  <c r="AC562" i="18"/>
  <c r="AA562" i="18"/>
  <c r="AD562" i="18"/>
  <c r="Y562" i="18"/>
  <c r="AB562" i="18"/>
  <c r="AC579" i="13"/>
  <c r="H580" i="13"/>
  <c r="AD579" i="13"/>
  <c r="D580" i="13"/>
  <c r="G580" i="13"/>
  <c r="B580" i="13"/>
  <c r="B563" i="18"/>
  <c r="G563" i="18"/>
  <c r="I563" i="18"/>
  <c r="D563" i="18"/>
  <c r="C563" i="18"/>
  <c r="H563" i="18"/>
  <c r="I580" i="13"/>
  <c r="J580" i="13"/>
  <c r="L580" i="13"/>
  <c r="C580" i="13"/>
  <c r="F580" i="13"/>
  <c r="S580" i="13"/>
  <c r="T580" i="13"/>
  <c r="AE579" i="13"/>
  <c r="J563" i="18"/>
  <c r="L563" i="18"/>
  <c r="T563" i="18"/>
  <c r="S563" i="18"/>
  <c r="AE562" i="18"/>
  <c r="F563" i="18"/>
  <c r="E563" i="18"/>
  <c r="E580" i="13"/>
  <c r="N580" i="13"/>
  <c r="P580" i="13"/>
  <c r="M580" i="13"/>
  <c r="O580" i="13"/>
  <c r="K580" i="13"/>
  <c r="N563" i="18"/>
  <c r="P563" i="18"/>
  <c r="M563" i="18"/>
  <c r="K563" i="18"/>
  <c r="O563" i="18"/>
  <c r="U580" i="13"/>
  <c r="V580" i="13"/>
  <c r="W580" i="13"/>
  <c r="X580" i="13"/>
  <c r="Q580" i="13"/>
  <c r="R580" i="13"/>
  <c r="U563" i="18"/>
  <c r="W563" i="18"/>
  <c r="V563" i="18"/>
  <c r="Q563" i="18"/>
  <c r="R563" i="18"/>
  <c r="X563" i="18"/>
  <c r="Y580" i="13"/>
  <c r="AB580" i="13"/>
  <c r="Z580" i="13"/>
  <c r="AC580" i="13"/>
  <c r="AA580" i="13"/>
  <c r="AD580" i="13"/>
  <c r="Z563" i="18"/>
  <c r="AC563" i="18"/>
  <c r="AA563" i="18"/>
  <c r="AD563" i="18"/>
  <c r="Y563" i="18"/>
  <c r="AB563" i="18"/>
  <c r="I581" i="13"/>
  <c r="D581" i="13"/>
  <c r="C581" i="13"/>
  <c r="H581" i="13"/>
  <c r="G581" i="13"/>
  <c r="B581" i="13"/>
  <c r="I564" i="18"/>
  <c r="D564" i="18"/>
  <c r="B564" i="18"/>
  <c r="G564" i="18"/>
  <c r="C564" i="18"/>
  <c r="H564" i="18"/>
  <c r="E581" i="13"/>
  <c r="F581" i="13"/>
  <c r="T581" i="13"/>
  <c r="S581" i="13"/>
  <c r="AE580" i="13"/>
  <c r="J581" i="13"/>
  <c r="L581" i="13"/>
  <c r="E564" i="18"/>
  <c r="T564" i="18"/>
  <c r="S564" i="18"/>
  <c r="AE563" i="18"/>
  <c r="F564" i="18"/>
  <c r="J564" i="18"/>
  <c r="N581" i="13"/>
  <c r="P581" i="13"/>
  <c r="M581" i="13"/>
  <c r="O581" i="13"/>
  <c r="K581" i="13"/>
  <c r="N564" i="18"/>
  <c r="K564" i="18"/>
  <c r="O564" i="18"/>
  <c r="L564" i="18"/>
  <c r="U581" i="13"/>
  <c r="V581" i="13"/>
  <c r="W581" i="13"/>
  <c r="X581" i="13"/>
  <c r="Q581" i="13"/>
  <c r="R581" i="13"/>
  <c r="P564" i="18"/>
  <c r="M564" i="18"/>
  <c r="AA581" i="13"/>
  <c r="AD581" i="13"/>
  <c r="Y581" i="13"/>
  <c r="AB581" i="13"/>
  <c r="Z581" i="13"/>
  <c r="AC581" i="13"/>
  <c r="Q564" i="18"/>
  <c r="R564" i="18"/>
  <c r="X564" i="18"/>
  <c r="V564" i="18"/>
  <c r="U564" i="18"/>
  <c r="W564" i="18"/>
  <c r="B582" i="13"/>
  <c r="G582" i="13"/>
  <c r="H582" i="13"/>
  <c r="C582" i="13"/>
  <c r="D582" i="13"/>
  <c r="I582" i="13"/>
  <c r="Z564" i="18"/>
  <c r="AC564" i="18"/>
  <c r="Y564" i="18"/>
  <c r="AB564" i="18"/>
  <c r="AA564" i="18"/>
  <c r="AD564" i="18"/>
  <c r="E582" i="13"/>
  <c r="F582" i="13"/>
  <c r="J582" i="13"/>
  <c r="L582" i="13"/>
  <c r="S582" i="13"/>
  <c r="T582" i="13"/>
  <c r="AE581" i="13"/>
  <c r="N582" i="13"/>
  <c r="P582" i="13"/>
  <c r="I565" i="18"/>
  <c r="D565" i="18"/>
  <c r="G565" i="18"/>
  <c r="B565" i="18"/>
  <c r="H565" i="18"/>
  <c r="C565" i="18"/>
  <c r="M582" i="13"/>
  <c r="K582" i="13"/>
  <c r="O582" i="13"/>
  <c r="J565" i="18"/>
  <c r="N565" i="18"/>
  <c r="S565" i="18"/>
  <c r="T565" i="18"/>
  <c r="AE564" i="18"/>
  <c r="E565" i="18"/>
  <c r="F565" i="18"/>
  <c r="V582" i="13"/>
  <c r="W582" i="13"/>
  <c r="U582" i="13"/>
  <c r="X582" i="13"/>
  <c r="Q582" i="13"/>
  <c r="R582" i="13"/>
  <c r="L565" i="18"/>
  <c r="M565" i="18"/>
  <c r="K565" i="18"/>
  <c r="O565" i="18"/>
  <c r="Z582" i="13"/>
  <c r="AC582" i="13"/>
  <c r="Y582" i="13"/>
  <c r="AB582" i="13"/>
  <c r="AA582" i="13"/>
  <c r="AD582" i="13"/>
  <c r="X565" i="18"/>
  <c r="Q565" i="18"/>
  <c r="R565" i="18"/>
  <c r="P565" i="18"/>
  <c r="B583" i="13"/>
  <c r="G583" i="13"/>
  <c r="H583" i="13"/>
  <c r="C583" i="13"/>
  <c r="I583" i="13"/>
  <c r="D583" i="13"/>
  <c r="V565" i="18"/>
  <c r="U565" i="18"/>
  <c r="W565" i="18"/>
  <c r="AA565" i="18"/>
  <c r="Z565" i="18"/>
  <c r="AC565" i="18"/>
  <c r="Y565" i="18"/>
  <c r="AB565" i="18"/>
  <c r="F583" i="13"/>
  <c r="J583" i="13"/>
  <c r="N583" i="13"/>
  <c r="T583" i="13"/>
  <c r="S583" i="13"/>
  <c r="AE582" i="13"/>
  <c r="E583" i="13"/>
  <c r="L583" i="13"/>
  <c r="M583" i="13"/>
  <c r="AD565" i="18"/>
  <c r="G566" i="18"/>
  <c r="B566" i="18"/>
  <c r="H566" i="18"/>
  <c r="C566" i="18"/>
  <c r="O583" i="13"/>
  <c r="K583" i="13"/>
  <c r="E566" i="18"/>
  <c r="P583" i="13"/>
  <c r="U583" i="13"/>
  <c r="F566" i="18"/>
  <c r="D566" i="18"/>
  <c r="I566" i="18"/>
  <c r="X583" i="13"/>
  <c r="Q583" i="13"/>
  <c r="R583" i="13"/>
  <c r="W583" i="13"/>
  <c r="V583" i="13"/>
  <c r="S566" i="18"/>
  <c r="T566" i="18"/>
  <c r="AE565" i="18"/>
  <c r="J566" i="18"/>
  <c r="N566" i="18"/>
  <c r="Y583" i="13"/>
  <c r="AB583" i="13"/>
  <c r="AA583" i="13"/>
  <c r="Z583" i="13"/>
  <c r="AD583" i="13"/>
  <c r="I584" i="13"/>
  <c r="AC583" i="13"/>
  <c r="H584" i="13"/>
  <c r="L566" i="18"/>
  <c r="O566" i="18"/>
  <c r="K566" i="18"/>
  <c r="C584" i="13"/>
  <c r="G584" i="13"/>
  <c r="B584" i="13"/>
  <c r="D584" i="13"/>
  <c r="M566" i="18"/>
  <c r="P566" i="18"/>
  <c r="J584" i="13"/>
  <c r="L584" i="13"/>
  <c r="E584" i="13"/>
  <c r="S584" i="13"/>
  <c r="T584" i="13"/>
  <c r="AE583" i="13"/>
  <c r="F584" i="13"/>
  <c r="U566" i="18"/>
  <c r="V566" i="18"/>
  <c r="W566" i="18"/>
  <c r="Q566" i="18"/>
  <c r="R566" i="18"/>
  <c r="X566" i="18"/>
  <c r="K584" i="13"/>
  <c r="N584" i="13"/>
  <c r="P584" i="13"/>
  <c r="O584" i="13"/>
  <c r="M584" i="13"/>
  <c r="X584" i="13"/>
  <c r="AA566" i="18"/>
  <c r="AD566" i="18"/>
  <c r="Y566" i="18"/>
  <c r="AB566" i="18"/>
  <c r="Z566" i="18"/>
  <c r="AC566" i="18"/>
  <c r="Q584" i="13"/>
  <c r="R584" i="13"/>
  <c r="V584" i="13"/>
  <c r="W584" i="13"/>
  <c r="U584" i="13"/>
  <c r="H567" i="18"/>
  <c r="C567" i="18"/>
  <c r="B567" i="18"/>
  <c r="G567" i="18"/>
  <c r="D567" i="18"/>
  <c r="I567" i="18"/>
  <c r="AA584" i="13"/>
  <c r="AD584" i="13"/>
  <c r="Z584" i="13"/>
  <c r="AC584" i="13"/>
  <c r="Y584" i="13"/>
  <c r="AB584" i="13"/>
  <c r="E567" i="18"/>
  <c r="F567" i="18"/>
  <c r="J567" i="18"/>
  <c r="N567" i="18"/>
  <c r="L567" i="18"/>
  <c r="T567" i="18"/>
  <c r="S567" i="18"/>
  <c r="AE566" i="18"/>
  <c r="G585" i="13"/>
  <c r="B585" i="13"/>
  <c r="D585" i="13"/>
  <c r="I585" i="13"/>
  <c r="C585" i="13"/>
  <c r="H585" i="13"/>
  <c r="M567" i="18"/>
  <c r="P567" i="18"/>
  <c r="O567" i="18"/>
  <c r="K567" i="18"/>
  <c r="E585" i="13"/>
  <c r="S585" i="13"/>
  <c r="T585" i="13"/>
  <c r="AE584" i="13"/>
  <c r="F585" i="13"/>
  <c r="J585" i="13"/>
  <c r="N585" i="13"/>
  <c r="U567" i="18"/>
  <c r="V567" i="18"/>
  <c r="W567" i="18"/>
  <c r="X567" i="18"/>
  <c r="Q567" i="18"/>
  <c r="R567" i="18"/>
  <c r="L585" i="13"/>
  <c r="K585" i="13"/>
  <c r="O585" i="13"/>
  <c r="Z567" i="18"/>
  <c r="AC567" i="18"/>
  <c r="Y567" i="18"/>
  <c r="AB567" i="18"/>
  <c r="AA567" i="18"/>
  <c r="AD567" i="18"/>
  <c r="M585" i="13"/>
  <c r="P585" i="13"/>
  <c r="I568" i="18"/>
  <c r="D568" i="18"/>
  <c r="B568" i="18"/>
  <c r="G568" i="18"/>
  <c r="H568" i="18"/>
  <c r="C568" i="18"/>
  <c r="W585" i="13"/>
  <c r="U585" i="13"/>
  <c r="V585" i="13"/>
  <c r="X585" i="13"/>
  <c r="Q585" i="13"/>
  <c r="R585" i="13"/>
  <c r="J568" i="18"/>
  <c r="L568" i="18"/>
  <c r="E568" i="18"/>
  <c r="T568" i="18"/>
  <c r="S568" i="18"/>
  <c r="N568" i="18"/>
  <c r="AE567" i="18"/>
  <c r="F568" i="18"/>
  <c r="Y585" i="13"/>
  <c r="AB585" i="13"/>
  <c r="Z585" i="13"/>
  <c r="AC585" i="13"/>
  <c r="AA585" i="13"/>
  <c r="AD585" i="13"/>
  <c r="M568" i="18"/>
  <c r="P568" i="18"/>
  <c r="O568" i="18"/>
  <c r="K568" i="18"/>
  <c r="B586" i="13"/>
  <c r="G586" i="13"/>
  <c r="I586" i="13"/>
  <c r="D586" i="13"/>
  <c r="H586" i="13"/>
  <c r="C586" i="13"/>
  <c r="W568" i="18"/>
  <c r="U568" i="18"/>
  <c r="V568" i="18"/>
  <c r="Q568" i="18"/>
  <c r="R568" i="18"/>
  <c r="X568" i="18"/>
  <c r="S586" i="13"/>
  <c r="T586" i="13"/>
  <c r="AE585" i="13"/>
  <c r="J586" i="13"/>
  <c r="L586" i="13"/>
  <c r="F586" i="13"/>
  <c r="E586" i="13"/>
  <c r="AA568" i="18"/>
  <c r="AD568" i="18"/>
  <c r="Z568" i="18"/>
  <c r="AC568" i="18"/>
  <c r="Y568" i="18"/>
  <c r="AB568" i="18"/>
  <c r="N586" i="13"/>
  <c r="P586" i="13"/>
  <c r="O586" i="13"/>
  <c r="K586" i="13"/>
  <c r="M586" i="13"/>
  <c r="C569" i="18"/>
  <c r="H569" i="18"/>
  <c r="D569" i="18"/>
  <c r="I569" i="18"/>
  <c r="B569" i="18"/>
  <c r="G569" i="18"/>
  <c r="V586" i="13"/>
  <c r="W586" i="13"/>
  <c r="U586" i="13"/>
  <c r="Q586" i="13"/>
  <c r="R586" i="13"/>
  <c r="X586" i="13"/>
  <c r="S569" i="18"/>
  <c r="T569" i="18"/>
  <c r="AE568" i="18"/>
  <c r="J569" i="18"/>
  <c r="N569" i="18"/>
  <c r="E569" i="18"/>
  <c r="F569" i="18"/>
  <c r="Y586" i="13"/>
  <c r="AB586" i="13"/>
  <c r="AA586" i="13"/>
  <c r="AD586" i="13"/>
  <c r="Z586" i="13"/>
  <c r="AC586" i="13"/>
  <c r="L569" i="18"/>
  <c r="M569" i="18"/>
  <c r="K569" i="18"/>
  <c r="O569" i="18"/>
  <c r="H587" i="13"/>
  <c r="C587" i="13"/>
  <c r="D587" i="13"/>
  <c r="I587" i="13"/>
  <c r="B587" i="13"/>
  <c r="G587" i="13"/>
  <c r="X569" i="18"/>
  <c r="Q569" i="18"/>
  <c r="R569" i="18"/>
  <c r="P569" i="18"/>
  <c r="E587" i="13"/>
  <c r="S587" i="13"/>
  <c r="T587" i="13"/>
  <c r="AE586" i="13"/>
  <c r="J587" i="13"/>
  <c r="N587" i="13"/>
  <c r="F587" i="13"/>
  <c r="U569" i="18"/>
  <c r="W569" i="18"/>
  <c r="V569" i="18"/>
  <c r="AA569" i="18"/>
  <c r="Y569" i="18"/>
  <c r="AB569" i="18"/>
  <c r="Z569" i="18"/>
  <c r="K587" i="13"/>
  <c r="O587" i="13"/>
  <c r="L587" i="13"/>
  <c r="AC569" i="18"/>
  <c r="AD569" i="18"/>
  <c r="G570" i="18"/>
  <c r="B570" i="18"/>
  <c r="M587" i="13"/>
  <c r="P587" i="13"/>
  <c r="D570" i="18"/>
  <c r="I570" i="18"/>
  <c r="C570" i="18"/>
  <c r="H570" i="18"/>
  <c r="W587" i="13"/>
  <c r="U587" i="13"/>
  <c r="V587" i="13"/>
  <c r="X587" i="13"/>
  <c r="Q587" i="13"/>
  <c r="R587" i="13"/>
  <c r="J570" i="18"/>
  <c r="O570" i="18"/>
  <c r="F570" i="18"/>
  <c r="T570" i="18"/>
  <c r="S570" i="18"/>
  <c r="N570" i="18"/>
  <c r="AE569" i="18"/>
  <c r="E570" i="18"/>
  <c r="AA587" i="13"/>
  <c r="AD587" i="13"/>
  <c r="Y587" i="13"/>
  <c r="AB587" i="13"/>
  <c r="Z587" i="13"/>
  <c r="AC587" i="13"/>
  <c r="K570" i="18"/>
  <c r="L570" i="18"/>
  <c r="M570" i="18"/>
  <c r="X570" i="18"/>
  <c r="C588" i="13"/>
  <c r="H588" i="13"/>
  <c r="B588" i="13"/>
  <c r="G588" i="13"/>
  <c r="I588" i="13"/>
  <c r="D588" i="13"/>
  <c r="Q570" i="18"/>
  <c r="R570" i="18"/>
  <c r="P570" i="18"/>
  <c r="W570" i="18"/>
  <c r="Y570" i="18"/>
  <c r="AA570" i="18"/>
  <c r="Z570" i="18"/>
  <c r="J588" i="13"/>
  <c r="L588" i="13"/>
  <c r="E588" i="13"/>
  <c r="S588" i="13"/>
  <c r="T588" i="13"/>
  <c r="AE587" i="13"/>
  <c r="F588" i="13"/>
  <c r="AD570" i="18"/>
  <c r="U570" i="18"/>
  <c r="AB570" i="18"/>
  <c r="G571" i="18"/>
  <c r="V570" i="18"/>
  <c r="AC570" i="18"/>
  <c r="I571" i="18"/>
  <c r="D571" i="18"/>
  <c r="N588" i="13"/>
  <c r="P588" i="13"/>
  <c r="M588" i="13"/>
  <c r="O588" i="13"/>
  <c r="K588" i="13"/>
  <c r="H571" i="18"/>
  <c r="J571" i="18"/>
  <c r="N571" i="18"/>
  <c r="C571" i="18"/>
  <c r="B571" i="18"/>
  <c r="F571" i="18"/>
  <c r="T571" i="18"/>
  <c r="S571" i="18"/>
  <c r="AE570" i="18"/>
  <c r="E571" i="18"/>
  <c r="V588" i="13"/>
  <c r="W588" i="13"/>
  <c r="U588" i="13"/>
  <c r="X588" i="13"/>
  <c r="Q588" i="13"/>
  <c r="R588" i="13"/>
  <c r="K571" i="18"/>
  <c r="O571" i="18"/>
  <c r="L571" i="18"/>
  <c r="Y588" i="13"/>
  <c r="AB588" i="13"/>
  <c r="AA588" i="13"/>
  <c r="AD588" i="13"/>
  <c r="Z588" i="13"/>
  <c r="AC588" i="13"/>
  <c r="M571" i="18"/>
  <c r="P571" i="18"/>
  <c r="D589" i="13"/>
  <c r="I589" i="13"/>
  <c r="B589" i="13"/>
  <c r="G589" i="13"/>
  <c r="H589" i="13"/>
  <c r="C589" i="13"/>
  <c r="E589" i="13"/>
  <c r="U571" i="18"/>
  <c r="V571" i="18"/>
  <c r="W571" i="18"/>
  <c r="X571" i="18"/>
  <c r="Q571" i="18"/>
  <c r="R571" i="18"/>
  <c r="J589" i="13"/>
  <c r="L589" i="13"/>
  <c r="F589" i="13"/>
  <c r="T589" i="13"/>
  <c r="S589" i="13"/>
  <c r="AE588" i="13"/>
  <c r="N589" i="13"/>
  <c r="P589" i="13"/>
  <c r="Z571" i="18"/>
  <c r="AC571" i="18"/>
  <c r="Y571" i="18"/>
  <c r="AB571" i="18"/>
  <c r="AA571" i="18"/>
  <c r="AD571" i="18"/>
  <c r="M589" i="13"/>
  <c r="K589" i="13"/>
  <c r="O589" i="13"/>
  <c r="C572" i="18"/>
  <c r="H572" i="18"/>
  <c r="D572" i="18"/>
  <c r="I572" i="18"/>
  <c r="G572" i="18"/>
  <c r="B572" i="18"/>
  <c r="W589" i="13"/>
  <c r="U589" i="13"/>
  <c r="V589" i="13"/>
  <c r="X589" i="13"/>
  <c r="Q589" i="13"/>
  <c r="R589" i="13"/>
  <c r="T572" i="18"/>
  <c r="S572" i="18"/>
  <c r="AE571" i="18"/>
  <c r="E572" i="18"/>
  <c r="J572" i="18"/>
  <c r="L572" i="18"/>
  <c r="F572" i="18"/>
  <c r="Y589" i="13"/>
  <c r="AB589" i="13"/>
  <c r="Z589" i="13"/>
  <c r="AC589" i="13"/>
  <c r="AA589" i="13"/>
  <c r="AD589" i="13"/>
  <c r="N572" i="18"/>
  <c r="O572" i="18"/>
  <c r="K572" i="18"/>
  <c r="M572" i="18"/>
  <c r="P572" i="18"/>
  <c r="C590" i="13"/>
  <c r="H590" i="13"/>
  <c r="B590" i="13"/>
  <c r="G590" i="13"/>
  <c r="D590" i="13"/>
  <c r="I590" i="13"/>
  <c r="Q572" i="18"/>
  <c r="R572" i="18"/>
  <c r="X572" i="18"/>
  <c r="V572" i="18"/>
  <c r="U572" i="18"/>
  <c r="W572" i="18"/>
  <c r="J590" i="13"/>
  <c r="N590" i="13"/>
  <c r="E590" i="13"/>
  <c r="T590" i="13"/>
  <c r="S590" i="13"/>
  <c r="AE589" i="13"/>
  <c r="F590" i="13"/>
  <c r="AA572" i="18"/>
  <c r="AD572" i="18"/>
  <c r="Z572" i="18"/>
  <c r="AC572" i="18"/>
  <c r="Y572" i="18"/>
  <c r="AB572" i="18"/>
  <c r="L590" i="13"/>
  <c r="O590" i="13"/>
  <c r="K590" i="13"/>
  <c r="D573" i="18"/>
  <c r="I573" i="18"/>
  <c r="B573" i="18"/>
  <c r="G573" i="18"/>
  <c r="H573" i="18"/>
  <c r="C573" i="18"/>
  <c r="M590" i="13"/>
  <c r="P590" i="13"/>
  <c r="E573" i="18"/>
  <c r="J573" i="18"/>
  <c r="L573" i="18"/>
  <c r="F573" i="18"/>
  <c r="T573" i="18"/>
  <c r="S573" i="18"/>
  <c r="AE572" i="18"/>
  <c r="U590" i="13"/>
  <c r="V590" i="13"/>
  <c r="W590" i="13"/>
  <c r="X590" i="13"/>
  <c r="Q590" i="13"/>
  <c r="R590" i="13"/>
  <c r="M573" i="18"/>
  <c r="N573" i="18"/>
  <c r="P573" i="18"/>
  <c r="O573" i="18"/>
  <c r="K573" i="18"/>
  <c r="Y590" i="13"/>
  <c r="AB590" i="13"/>
  <c r="Z590" i="13"/>
  <c r="AC590" i="13"/>
  <c r="AA590" i="13"/>
  <c r="AD590" i="13"/>
  <c r="W573" i="18"/>
  <c r="V573" i="18"/>
  <c r="U573" i="18"/>
  <c r="X573" i="18"/>
  <c r="Q573" i="18"/>
  <c r="R573" i="18"/>
  <c r="I591" i="13"/>
  <c r="D591" i="13"/>
  <c r="H591" i="13"/>
  <c r="C591" i="13"/>
  <c r="G591" i="13"/>
  <c r="B591" i="13"/>
  <c r="Z573" i="18"/>
  <c r="AC573" i="18"/>
  <c r="Y573" i="18"/>
  <c r="AB573" i="18"/>
  <c r="AA573" i="18"/>
  <c r="AD573" i="18"/>
  <c r="F591" i="13"/>
  <c r="E591" i="13"/>
  <c r="T591" i="13"/>
  <c r="S591" i="13"/>
  <c r="AE590" i="13"/>
  <c r="J591" i="13"/>
  <c r="I574" i="18"/>
  <c r="D574" i="18"/>
  <c r="B574" i="18"/>
  <c r="G574" i="18"/>
  <c r="H574" i="18"/>
  <c r="C574" i="18"/>
  <c r="L591" i="13"/>
  <c r="O591" i="13"/>
  <c r="K591" i="13"/>
  <c r="N591" i="13"/>
  <c r="J574" i="18"/>
  <c r="O574" i="18"/>
  <c r="E574" i="18"/>
  <c r="S574" i="18"/>
  <c r="T574" i="18"/>
  <c r="AE573" i="18"/>
  <c r="F574" i="18"/>
  <c r="M591" i="13"/>
  <c r="P591" i="13"/>
  <c r="N574" i="18"/>
  <c r="L574" i="18"/>
  <c r="M574" i="18"/>
  <c r="K574" i="18"/>
  <c r="P574" i="18"/>
  <c r="W591" i="13"/>
  <c r="V591" i="13"/>
  <c r="U591" i="13"/>
  <c r="X591" i="13"/>
  <c r="Q591" i="13"/>
  <c r="R591" i="13"/>
  <c r="V574" i="18"/>
  <c r="U574" i="18"/>
  <c r="W574" i="18"/>
  <c r="X574" i="18"/>
  <c r="Q574" i="18"/>
  <c r="R574" i="18"/>
  <c r="Y591" i="13"/>
  <c r="AB591" i="13"/>
  <c r="AA591" i="13"/>
  <c r="AD591" i="13"/>
  <c r="Z591" i="13"/>
  <c r="AC591" i="13"/>
  <c r="AA574" i="18"/>
  <c r="AD574" i="18"/>
  <c r="Z574" i="18"/>
  <c r="AC574" i="18"/>
  <c r="Y574" i="18"/>
  <c r="AB574" i="18"/>
  <c r="B592" i="13"/>
  <c r="G592" i="13"/>
  <c r="C592" i="13"/>
  <c r="H592" i="13"/>
  <c r="D592" i="13"/>
  <c r="I592" i="13"/>
  <c r="G575" i="18"/>
  <c r="B575" i="18"/>
  <c r="C575" i="18"/>
  <c r="H575" i="18"/>
  <c r="D575" i="18"/>
  <c r="I575" i="18"/>
  <c r="F592" i="13"/>
  <c r="J592" i="13"/>
  <c r="T592" i="13"/>
  <c r="S592" i="13"/>
  <c r="AE591" i="13"/>
  <c r="E592" i="13"/>
  <c r="E575" i="18"/>
  <c r="F575" i="18"/>
  <c r="T575" i="18"/>
  <c r="S575" i="18"/>
  <c r="AE574" i="18"/>
  <c r="J575" i="18"/>
  <c r="N575" i="18"/>
  <c r="L592" i="13"/>
  <c r="O592" i="13"/>
  <c r="K592" i="13"/>
  <c r="N592" i="13"/>
  <c r="L575" i="18"/>
  <c r="M575" i="18"/>
  <c r="O575" i="18"/>
  <c r="K575" i="18"/>
  <c r="M592" i="13"/>
  <c r="P592" i="13"/>
  <c r="P575" i="18"/>
  <c r="V575" i="18"/>
  <c r="X575" i="18"/>
  <c r="Q575" i="18"/>
  <c r="R575" i="18"/>
  <c r="W592" i="13"/>
  <c r="U592" i="13"/>
  <c r="V592" i="13"/>
  <c r="Q592" i="13"/>
  <c r="R592" i="13"/>
  <c r="X592" i="13"/>
  <c r="U575" i="18"/>
  <c r="W575" i="18"/>
  <c r="Z575" i="18"/>
  <c r="AC575" i="18"/>
  <c r="Y575" i="18"/>
  <c r="AB575" i="18"/>
  <c r="AA575" i="18"/>
  <c r="AD575" i="18"/>
  <c r="Z592" i="13"/>
  <c r="AC592" i="13"/>
  <c r="AA592" i="13"/>
  <c r="AD592" i="13"/>
  <c r="Y592" i="13"/>
  <c r="AB592" i="13"/>
  <c r="B576" i="18"/>
  <c r="G576" i="18"/>
  <c r="H576" i="18"/>
  <c r="C576" i="18"/>
  <c r="D576" i="18"/>
  <c r="I576" i="18"/>
  <c r="C593" i="13"/>
  <c r="H593" i="13"/>
  <c r="I593" i="13"/>
  <c r="D593" i="13"/>
  <c r="G593" i="13"/>
  <c r="B593" i="13"/>
  <c r="E576" i="18"/>
  <c r="F576" i="18"/>
  <c r="J576" i="18"/>
  <c r="L576" i="18"/>
  <c r="T576" i="18"/>
  <c r="S576" i="18"/>
  <c r="AE575" i="18"/>
  <c r="J593" i="13"/>
  <c r="K593" i="13"/>
  <c r="S593" i="13"/>
  <c r="T593" i="13"/>
  <c r="AE592" i="13"/>
  <c r="F593" i="13"/>
  <c r="E593" i="13"/>
  <c r="M576" i="18"/>
  <c r="N576" i="18"/>
  <c r="P576" i="18"/>
  <c r="O576" i="18"/>
  <c r="K576" i="18"/>
  <c r="L593" i="13"/>
  <c r="M593" i="13"/>
  <c r="N593" i="13"/>
  <c r="O593" i="13"/>
  <c r="W576" i="18"/>
  <c r="V576" i="18"/>
  <c r="U576" i="18"/>
  <c r="Q576" i="18"/>
  <c r="R576" i="18"/>
  <c r="X576" i="18"/>
  <c r="P593" i="13"/>
  <c r="U593" i="13"/>
  <c r="X593" i="13"/>
  <c r="Q593" i="13"/>
  <c r="R593" i="13"/>
  <c r="Y576" i="18"/>
  <c r="AB576" i="18"/>
  <c r="AA576" i="18"/>
  <c r="AD576" i="18"/>
  <c r="Z576" i="18"/>
  <c r="AC576" i="18"/>
  <c r="W593" i="13"/>
  <c r="V593" i="13"/>
  <c r="Y593" i="13"/>
  <c r="AB593" i="13"/>
  <c r="Z593" i="13"/>
  <c r="AA593" i="13"/>
  <c r="AD593" i="13"/>
  <c r="D577" i="18"/>
  <c r="I577" i="18"/>
  <c r="H577" i="18"/>
  <c r="C577" i="18"/>
  <c r="B577" i="18"/>
  <c r="G577" i="18"/>
  <c r="AC593" i="13"/>
  <c r="H594" i="13"/>
  <c r="D594" i="13"/>
  <c r="I594" i="13"/>
  <c r="G594" i="13"/>
  <c r="B594" i="13"/>
  <c r="C594" i="13"/>
  <c r="F594" i="13"/>
  <c r="F577" i="18"/>
  <c r="J577" i="18"/>
  <c r="N577" i="18"/>
  <c r="E577" i="18"/>
  <c r="T577" i="18"/>
  <c r="S577" i="18"/>
  <c r="AE576" i="18"/>
  <c r="J594" i="13"/>
  <c r="L594" i="13"/>
  <c r="T594" i="13"/>
  <c r="S594" i="13"/>
  <c r="AE593" i="13"/>
  <c r="E594" i="13"/>
  <c r="L577" i="18"/>
  <c r="O577" i="18"/>
  <c r="K577" i="18"/>
  <c r="N594" i="13"/>
  <c r="P594" i="13"/>
  <c r="K594" i="13"/>
  <c r="O594" i="13"/>
  <c r="M594" i="13"/>
  <c r="M577" i="18"/>
  <c r="P577" i="18"/>
  <c r="V594" i="13"/>
  <c r="U594" i="13"/>
  <c r="W594" i="13"/>
  <c r="X594" i="13"/>
  <c r="Q594" i="13"/>
  <c r="R594" i="13"/>
  <c r="W577" i="18"/>
  <c r="V577" i="18"/>
  <c r="U577" i="18"/>
  <c r="X577" i="18"/>
  <c r="Q577" i="18"/>
  <c r="R577" i="18"/>
  <c r="Y594" i="13"/>
  <c r="AB594" i="13"/>
  <c r="AA594" i="13"/>
  <c r="AD594" i="13"/>
  <c r="Z594" i="13"/>
  <c r="AC594" i="13"/>
  <c r="AA577" i="18"/>
  <c r="AD577" i="18"/>
  <c r="Z577" i="18"/>
  <c r="AC577" i="18"/>
  <c r="Y577" i="18"/>
  <c r="AB577" i="18"/>
  <c r="I595" i="13"/>
  <c r="D595" i="13"/>
  <c r="B595" i="13"/>
  <c r="G595" i="13"/>
  <c r="C595" i="13"/>
  <c r="H595" i="13"/>
  <c r="G578" i="18"/>
  <c r="B578" i="18"/>
  <c r="C578" i="18"/>
  <c r="H578" i="18"/>
  <c r="I578" i="18"/>
  <c r="D578" i="18"/>
  <c r="E595" i="13"/>
  <c r="J595" i="13"/>
  <c r="N595" i="13"/>
  <c r="S595" i="13"/>
  <c r="T595" i="13"/>
  <c r="AE594" i="13"/>
  <c r="F595" i="13"/>
  <c r="F578" i="18"/>
  <c r="E578" i="18"/>
  <c r="T578" i="18"/>
  <c r="S578" i="18"/>
  <c r="AE577" i="18"/>
  <c r="J578" i="18"/>
  <c r="L595" i="13"/>
  <c r="M595" i="13"/>
  <c r="O595" i="13"/>
  <c r="K595" i="13"/>
  <c r="N578" i="18"/>
  <c r="O578" i="18"/>
  <c r="K578" i="18"/>
  <c r="L578" i="18"/>
  <c r="P595" i="13"/>
  <c r="W595" i="13"/>
  <c r="X595" i="13"/>
  <c r="Q595" i="13"/>
  <c r="R595" i="13"/>
  <c r="P578" i="18"/>
  <c r="M578" i="18"/>
  <c r="V595" i="13"/>
  <c r="U595" i="13"/>
  <c r="AA595" i="13"/>
  <c r="AD595" i="13"/>
  <c r="Y595" i="13"/>
  <c r="Z595" i="13"/>
  <c r="AC595" i="13"/>
  <c r="AB595" i="13"/>
  <c r="G596" i="13"/>
  <c r="X578" i="18"/>
  <c r="Q578" i="18"/>
  <c r="R578" i="18"/>
  <c r="W578" i="18"/>
  <c r="V578" i="18"/>
  <c r="U578" i="18"/>
  <c r="C596" i="13"/>
  <c r="H596" i="13"/>
  <c r="B596" i="13"/>
  <c r="D596" i="13"/>
  <c r="I596" i="13"/>
  <c r="Y578" i="18"/>
  <c r="AB578" i="18"/>
  <c r="AA578" i="18"/>
  <c r="AD578" i="18"/>
  <c r="Z578" i="18"/>
  <c r="AC578" i="18"/>
  <c r="J596" i="13"/>
  <c r="L596" i="13"/>
  <c r="E596" i="13"/>
  <c r="T596" i="13"/>
  <c r="S596" i="13"/>
  <c r="AE595" i="13"/>
  <c r="F596" i="13"/>
  <c r="H579" i="18"/>
  <c r="C579" i="18"/>
  <c r="I579" i="18"/>
  <c r="D579" i="18"/>
  <c r="B579" i="18"/>
  <c r="G579" i="18"/>
  <c r="M596" i="13"/>
  <c r="N596" i="13"/>
  <c r="P596" i="13"/>
  <c r="K596" i="13"/>
  <c r="O596" i="13"/>
  <c r="S579" i="18"/>
  <c r="T579" i="18"/>
  <c r="AE578" i="18"/>
  <c r="F579" i="18"/>
  <c r="J579" i="18"/>
  <c r="E579" i="18"/>
  <c r="U596" i="13"/>
  <c r="W596" i="13"/>
  <c r="V596" i="13"/>
  <c r="Q596" i="13"/>
  <c r="R596" i="13"/>
  <c r="X596" i="13"/>
  <c r="N579" i="18"/>
  <c r="K579" i="18"/>
  <c r="O579" i="18"/>
  <c r="L579" i="18"/>
  <c r="AA596" i="13"/>
  <c r="AD596" i="13"/>
  <c r="Z596" i="13"/>
  <c r="AC596" i="13"/>
  <c r="Y596" i="13"/>
  <c r="AB596" i="13"/>
  <c r="M579" i="18"/>
  <c r="P579" i="18"/>
  <c r="G597" i="13"/>
  <c r="B597" i="13"/>
  <c r="C597" i="13"/>
  <c r="H597" i="13"/>
  <c r="D597" i="13"/>
  <c r="I597" i="13"/>
  <c r="W579" i="18"/>
  <c r="U579" i="18"/>
  <c r="V579" i="18"/>
  <c r="Q579" i="18"/>
  <c r="R579" i="18"/>
  <c r="X579" i="18"/>
  <c r="F597" i="13"/>
  <c r="E597" i="13"/>
  <c r="S597" i="13"/>
  <c r="T597" i="13"/>
  <c r="AE596" i="13"/>
  <c r="J597" i="13"/>
  <c r="L597" i="13"/>
  <c r="AA579" i="18"/>
  <c r="AD579" i="18"/>
  <c r="Z579" i="18"/>
  <c r="AC579" i="18"/>
  <c r="Y579" i="18"/>
  <c r="AB579" i="18"/>
  <c r="N597" i="13"/>
  <c r="P597" i="13"/>
  <c r="M597" i="13"/>
  <c r="O597" i="13"/>
  <c r="K597" i="13"/>
  <c r="B580" i="18"/>
  <c r="G580" i="18"/>
  <c r="H580" i="18"/>
  <c r="C580" i="18"/>
  <c r="I580" i="18"/>
  <c r="D580" i="18"/>
  <c r="U597" i="13"/>
  <c r="W597" i="13"/>
  <c r="V597" i="13"/>
  <c r="X597" i="13"/>
  <c r="Q597" i="13"/>
  <c r="R597" i="13"/>
  <c r="J580" i="18"/>
  <c r="N580" i="18"/>
  <c r="F580" i="18"/>
  <c r="T580" i="18"/>
  <c r="S580" i="18"/>
  <c r="AE579" i="18"/>
  <c r="E580" i="18"/>
  <c r="Y597" i="13"/>
  <c r="AB597" i="13"/>
  <c r="Z597" i="13"/>
  <c r="AC597" i="13"/>
  <c r="AA597" i="13"/>
  <c r="AD597" i="13"/>
  <c r="L580" i="18"/>
  <c r="M580" i="18"/>
  <c r="O580" i="18"/>
  <c r="K580" i="18"/>
  <c r="C598" i="13"/>
  <c r="H598" i="13"/>
  <c r="I598" i="13"/>
  <c r="D598" i="13"/>
  <c r="G598" i="13"/>
  <c r="B598" i="13"/>
  <c r="X580" i="18"/>
  <c r="Q580" i="18"/>
  <c r="R580" i="18"/>
  <c r="P580" i="18"/>
  <c r="S598" i="13"/>
  <c r="T598" i="13"/>
  <c r="AE597" i="13"/>
  <c r="E598" i="13"/>
  <c r="J598" i="13"/>
  <c r="N598" i="13"/>
  <c r="F598" i="13"/>
  <c r="U580" i="18"/>
  <c r="V580" i="18"/>
  <c r="W580" i="18"/>
  <c r="AA580" i="18"/>
  <c r="Z580" i="18"/>
  <c r="Y580" i="18"/>
  <c r="O598" i="13"/>
  <c r="K598" i="13"/>
  <c r="L598" i="13"/>
  <c r="AB580" i="18"/>
  <c r="B581" i="18"/>
  <c r="AC580" i="18"/>
  <c r="H581" i="18"/>
  <c r="AD580" i="18"/>
  <c r="M598" i="13"/>
  <c r="P598" i="13"/>
  <c r="G581" i="18"/>
  <c r="C581" i="18"/>
  <c r="F581" i="18"/>
  <c r="D581" i="18"/>
  <c r="I581" i="18"/>
  <c r="W598" i="13"/>
  <c r="U598" i="13"/>
  <c r="V598" i="13"/>
  <c r="X598" i="13"/>
  <c r="Q598" i="13"/>
  <c r="R598" i="13"/>
  <c r="E581" i="18"/>
  <c r="J581" i="18"/>
  <c r="S581" i="18"/>
  <c r="T581" i="18"/>
  <c r="AE580" i="18"/>
  <c r="Y598" i="13"/>
  <c r="AB598" i="13"/>
  <c r="Z598" i="13"/>
  <c r="AC598" i="13"/>
  <c r="AA598" i="13"/>
  <c r="AD598" i="13"/>
  <c r="N581" i="18"/>
  <c r="O581" i="18"/>
  <c r="K581" i="18"/>
  <c r="L581" i="18"/>
  <c r="G599" i="13"/>
  <c r="B599" i="13"/>
  <c r="I599" i="13"/>
  <c r="D599" i="13"/>
  <c r="H599" i="13"/>
  <c r="C599" i="13"/>
  <c r="F599" i="13"/>
  <c r="M581" i="18"/>
  <c r="P581" i="18"/>
  <c r="S599" i="13"/>
  <c r="T599" i="13"/>
  <c r="AE598" i="13"/>
  <c r="E599" i="13"/>
  <c r="J599" i="13"/>
  <c r="N599" i="13"/>
  <c r="W581" i="18"/>
  <c r="V581" i="18"/>
  <c r="U581" i="18"/>
  <c r="Q581" i="18"/>
  <c r="R581" i="18"/>
  <c r="X581" i="18"/>
  <c r="L599" i="13"/>
  <c r="O599" i="13"/>
  <c r="K599" i="13"/>
  <c r="AA581" i="18"/>
  <c r="AD581" i="18"/>
  <c r="Z581" i="18"/>
  <c r="AC581" i="18"/>
  <c r="Y581" i="18"/>
  <c r="AB581" i="18"/>
  <c r="M599" i="13"/>
  <c r="P599" i="13"/>
  <c r="H582" i="18"/>
  <c r="C582" i="18"/>
  <c r="I582" i="18"/>
  <c r="D582" i="18"/>
  <c r="B582" i="18"/>
  <c r="G582" i="18"/>
  <c r="V599" i="13"/>
  <c r="U599" i="13"/>
  <c r="W599" i="13"/>
  <c r="X599" i="13"/>
  <c r="Q599" i="13"/>
  <c r="R599" i="13"/>
  <c r="F582" i="18"/>
  <c r="T582" i="18"/>
  <c r="S582" i="18"/>
  <c r="AE581" i="18"/>
  <c r="E582" i="18"/>
  <c r="J582" i="18"/>
  <c r="N582" i="18"/>
  <c r="Y599" i="13"/>
  <c r="AB599" i="13"/>
  <c r="AA599" i="13"/>
  <c r="AD599" i="13"/>
  <c r="Z599" i="13"/>
  <c r="AC599" i="13"/>
  <c r="L582" i="18"/>
  <c r="M582" i="18"/>
  <c r="K582" i="18"/>
  <c r="O582" i="18"/>
  <c r="I600" i="13"/>
  <c r="D600" i="13"/>
  <c r="B600" i="13"/>
  <c r="G600" i="13"/>
  <c r="C600" i="13"/>
  <c r="H600" i="13"/>
  <c r="X582" i="18"/>
  <c r="Q582" i="18"/>
  <c r="R582" i="18"/>
  <c r="P582" i="18"/>
  <c r="J600" i="13"/>
  <c r="L600" i="13"/>
  <c r="E600" i="13"/>
  <c r="S600" i="13"/>
  <c r="T600" i="13"/>
  <c r="AE599" i="13"/>
  <c r="F600" i="13"/>
  <c r="W582" i="18"/>
  <c r="U582" i="18"/>
  <c r="V582" i="18"/>
  <c r="Z582" i="18"/>
  <c r="Y582" i="18"/>
  <c r="AA582" i="18"/>
  <c r="N600" i="13"/>
  <c r="P600" i="13"/>
  <c r="M600" i="13"/>
  <c r="K600" i="13"/>
  <c r="O600" i="13"/>
  <c r="AC582" i="18"/>
  <c r="H583" i="18"/>
  <c r="AD582" i="18"/>
  <c r="I583" i="18"/>
  <c r="AB582" i="18"/>
  <c r="B583" i="18"/>
  <c r="V600" i="13"/>
  <c r="W600" i="13"/>
  <c r="U600" i="13"/>
  <c r="X600" i="13"/>
  <c r="Q600" i="13"/>
  <c r="R600" i="13"/>
  <c r="G583" i="18"/>
  <c r="C583" i="18"/>
  <c r="F583" i="18"/>
  <c r="D583" i="18"/>
  <c r="T583" i="18"/>
  <c r="J583" i="18"/>
  <c r="Y600" i="13"/>
  <c r="AB600" i="13"/>
  <c r="AA600" i="13"/>
  <c r="AD600" i="13"/>
  <c r="Z600" i="13"/>
  <c r="AC600" i="13"/>
  <c r="AE582" i="18"/>
  <c r="E583" i="18"/>
  <c r="S583" i="18"/>
  <c r="N583" i="18"/>
  <c r="L583" i="18"/>
  <c r="O583" i="18"/>
  <c r="K583" i="18"/>
  <c r="I601" i="13"/>
  <c r="D601" i="13"/>
  <c r="B601" i="13"/>
  <c r="G601" i="13"/>
  <c r="C601" i="13"/>
  <c r="H601" i="13"/>
  <c r="M583" i="18"/>
  <c r="P583" i="18"/>
  <c r="J601" i="13"/>
  <c r="L601" i="13"/>
  <c r="E601" i="13"/>
  <c r="S601" i="13"/>
  <c r="T601" i="13"/>
  <c r="AE600" i="13"/>
  <c r="F601" i="13"/>
  <c r="W583" i="18"/>
  <c r="U583" i="18"/>
  <c r="V583" i="18"/>
  <c r="X583" i="18"/>
  <c r="Q583" i="18"/>
  <c r="R583" i="18"/>
  <c r="N601" i="13"/>
  <c r="P601" i="13"/>
  <c r="M601" i="13"/>
  <c r="O601" i="13"/>
  <c r="K601" i="13"/>
  <c r="Z583" i="18"/>
  <c r="AC583" i="18"/>
  <c r="Y583" i="18"/>
  <c r="AB583" i="18"/>
  <c r="AA583" i="18"/>
  <c r="AD583" i="18"/>
  <c r="V601" i="13"/>
  <c r="U601" i="13"/>
  <c r="W601" i="13"/>
  <c r="Q601" i="13"/>
  <c r="R601" i="13"/>
  <c r="X601" i="13"/>
  <c r="I584" i="18"/>
  <c r="D584" i="18"/>
  <c r="B584" i="18"/>
  <c r="G584" i="18"/>
  <c r="H584" i="18"/>
  <c r="C584" i="18"/>
  <c r="Y601" i="13"/>
  <c r="AB601" i="13"/>
  <c r="Z601" i="13"/>
  <c r="AC601" i="13"/>
  <c r="AA601" i="13"/>
  <c r="AD601" i="13"/>
  <c r="E584" i="18"/>
  <c r="J584" i="18"/>
  <c r="N584" i="18"/>
  <c r="F584" i="18"/>
  <c r="S584" i="18"/>
  <c r="T584" i="18"/>
  <c r="AE583" i="18"/>
  <c r="C602" i="13"/>
  <c r="H602" i="13"/>
  <c r="B602" i="13"/>
  <c r="G602" i="13"/>
  <c r="D602" i="13"/>
  <c r="I602" i="13"/>
  <c r="L584" i="18"/>
  <c r="K584" i="18"/>
  <c r="O584" i="18"/>
  <c r="J602" i="13"/>
  <c r="L602" i="13"/>
  <c r="E602" i="13"/>
  <c r="S602" i="13"/>
  <c r="T602" i="13"/>
  <c r="AE601" i="13"/>
  <c r="F602" i="13"/>
  <c r="M584" i="18"/>
  <c r="P584" i="18"/>
  <c r="M602" i="13"/>
  <c r="N602" i="13"/>
  <c r="P602" i="13"/>
  <c r="O602" i="13"/>
  <c r="K602" i="13"/>
  <c r="V584" i="18"/>
  <c r="U584" i="18"/>
  <c r="W584" i="18"/>
  <c r="X584" i="18"/>
  <c r="Q584" i="18"/>
  <c r="R584" i="18"/>
  <c r="U602" i="13"/>
  <c r="W602" i="13"/>
  <c r="V602" i="13"/>
  <c r="Q602" i="13"/>
  <c r="R602" i="13"/>
  <c r="X602" i="13"/>
  <c r="AA584" i="18"/>
  <c r="AD584" i="18"/>
  <c r="Z584" i="18"/>
  <c r="AC584" i="18"/>
  <c r="Y584" i="18"/>
  <c r="AB584" i="18"/>
  <c r="AA602" i="13"/>
  <c r="AD602" i="13"/>
  <c r="Y602" i="13"/>
  <c r="AB602" i="13"/>
  <c r="Z602" i="13"/>
  <c r="AC602" i="13"/>
  <c r="D585" i="18"/>
  <c r="I585" i="18"/>
  <c r="H585" i="18"/>
  <c r="C585" i="18"/>
  <c r="B585" i="18"/>
  <c r="G585" i="18"/>
  <c r="H603" i="13"/>
  <c r="C603" i="13"/>
  <c r="B603" i="13"/>
  <c r="G603" i="13"/>
  <c r="D603" i="13"/>
  <c r="I603" i="13"/>
  <c r="F585" i="18"/>
  <c r="J585" i="18"/>
  <c r="L585" i="18"/>
  <c r="E585" i="18"/>
  <c r="S585" i="18"/>
  <c r="T585" i="18"/>
  <c r="AE584" i="18"/>
  <c r="J603" i="13"/>
  <c r="L603" i="13"/>
  <c r="F603" i="13"/>
  <c r="E603" i="13"/>
  <c r="T603" i="13"/>
  <c r="S603" i="13"/>
  <c r="AE602" i="13"/>
  <c r="M585" i="18"/>
  <c r="N585" i="18"/>
  <c r="P585" i="18"/>
  <c r="K585" i="18"/>
  <c r="O585" i="18"/>
  <c r="M603" i="13"/>
  <c r="N603" i="13"/>
  <c r="P603" i="13"/>
  <c r="O603" i="13"/>
  <c r="K603" i="13"/>
  <c r="U585" i="18"/>
  <c r="W585" i="18"/>
  <c r="V585" i="18"/>
  <c r="Q585" i="18"/>
  <c r="R585" i="18"/>
  <c r="X585" i="18"/>
  <c r="V603" i="13"/>
  <c r="U603" i="13"/>
  <c r="W603" i="13"/>
  <c r="Q603" i="13"/>
  <c r="R603" i="13"/>
  <c r="X603" i="13"/>
  <c r="AA585" i="18"/>
  <c r="AD585" i="18"/>
  <c r="Y585" i="18"/>
  <c r="AB585" i="18"/>
  <c r="Z585" i="18"/>
  <c r="AC585" i="18"/>
  <c r="Z603" i="13"/>
  <c r="AC603" i="13"/>
  <c r="AA603" i="13"/>
  <c r="AD603" i="13"/>
  <c r="Y603" i="13"/>
  <c r="AB603" i="13"/>
  <c r="I586" i="18"/>
  <c r="D586" i="18"/>
  <c r="G586" i="18"/>
  <c r="B586" i="18"/>
  <c r="C586" i="18"/>
  <c r="H586" i="18"/>
  <c r="B604" i="13"/>
  <c r="G604" i="13"/>
  <c r="D604" i="13"/>
  <c r="I604" i="13"/>
  <c r="C604" i="13"/>
  <c r="H604" i="13"/>
  <c r="E586" i="18"/>
  <c r="J586" i="18"/>
  <c r="L586" i="18"/>
  <c r="S586" i="18"/>
  <c r="T586" i="18"/>
  <c r="AE585" i="18"/>
  <c r="F586" i="18"/>
  <c r="J604" i="13"/>
  <c r="L604" i="13"/>
  <c r="T604" i="13"/>
  <c r="S604" i="13"/>
  <c r="AE603" i="13"/>
  <c r="F604" i="13"/>
  <c r="E604" i="13"/>
  <c r="N586" i="18"/>
  <c r="P586" i="18"/>
  <c r="M586" i="18"/>
  <c r="O586" i="18"/>
  <c r="K586" i="18"/>
  <c r="N604" i="13"/>
  <c r="P604" i="13"/>
  <c r="M604" i="13"/>
  <c r="K604" i="13"/>
  <c r="O604" i="13"/>
  <c r="U586" i="18"/>
  <c r="V586" i="18"/>
  <c r="W586" i="18"/>
  <c r="X586" i="18"/>
  <c r="Q586" i="18"/>
  <c r="R586" i="18"/>
  <c r="U604" i="13"/>
  <c r="V604" i="13"/>
  <c r="W604" i="13"/>
  <c r="Q604" i="13"/>
  <c r="R604" i="13"/>
  <c r="X604" i="13"/>
  <c r="Z586" i="18"/>
  <c r="AC586" i="18"/>
  <c r="Y586" i="18"/>
  <c r="AB586" i="18"/>
  <c r="AA586" i="18"/>
  <c r="AD586" i="18"/>
  <c r="Z604" i="13"/>
  <c r="AC604" i="13"/>
  <c r="AA604" i="13"/>
  <c r="AD604" i="13"/>
  <c r="Y604" i="13"/>
  <c r="AB604" i="13"/>
  <c r="I587" i="18"/>
  <c r="D587" i="18"/>
  <c r="B587" i="18"/>
  <c r="G587" i="18"/>
  <c r="H587" i="18"/>
  <c r="C587" i="18"/>
  <c r="I605" i="13"/>
  <c r="D605" i="13"/>
  <c r="B605" i="13"/>
  <c r="G605" i="13"/>
  <c r="H605" i="13"/>
  <c r="C605" i="13"/>
  <c r="J587" i="18"/>
  <c r="L587" i="18"/>
  <c r="E587" i="18"/>
  <c r="T587" i="18"/>
  <c r="S587" i="18"/>
  <c r="AE586" i="18"/>
  <c r="F587" i="18"/>
  <c r="J605" i="13"/>
  <c r="N605" i="13"/>
  <c r="E605" i="13"/>
  <c r="F605" i="13"/>
  <c r="S605" i="13"/>
  <c r="T605" i="13"/>
  <c r="AE604" i="13"/>
  <c r="L605" i="13"/>
  <c r="M605" i="13"/>
  <c r="M587" i="18"/>
  <c r="N587" i="18"/>
  <c r="P587" i="18"/>
  <c r="O587" i="18"/>
  <c r="K587" i="18"/>
  <c r="O605" i="13"/>
  <c r="K605" i="13"/>
  <c r="P605" i="13"/>
  <c r="W605" i="13"/>
  <c r="U587" i="18"/>
  <c r="V587" i="18"/>
  <c r="W587" i="18"/>
  <c r="Q587" i="18"/>
  <c r="R587" i="18"/>
  <c r="X587" i="18"/>
  <c r="Q605" i="13"/>
  <c r="R605" i="13"/>
  <c r="X605" i="13"/>
  <c r="U605" i="13"/>
  <c r="V605" i="13"/>
  <c r="Z587" i="18"/>
  <c r="AC587" i="18"/>
  <c r="Y587" i="18"/>
  <c r="AB587" i="18"/>
  <c r="AA587" i="18"/>
  <c r="AD587" i="18"/>
  <c r="Z605" i="13"/>
  <c r="AC605" i="13"/>
  <c r="AA605" i="13"/>
  <c r="AD605" i="13"/>
  <c r="Y605" i="13"/>
  <c r="AB605" i="13"/>
  <c r="G606" i="13"/>
  <c r="H588" i="18"/>
  <c r="C588" i="18"/>
  <c r="B588" i="18"/>
  <c r="G588" i="18"/>
  <c r="D588" i="18"/>
  <c r="I588" i="18"/>
  <c r="D606" i="13"/>
  <c r="I606" i="13"/>
  <c r="H606" i="13"/>
  <c r="C606" i="13"/>
  <c r="B606" i="13"/>
  <c r="F606" i="13"/>
  <c r="E588" i="18"/>
  <c r="J588" i="18"/>
  <c r="N588" i="18"/>
  <c r="F588" i="18"/>
  <c r="T588" i="18"/>
  <c r="S588" i="18"/>
  <c r="AE587" i="18"/>
  <c r="J606" i="13"/>
  <c r="L606" i="13"/>
  <c r="T606" i="13"/>
  <c r="S606" i="13"/>
  <c r="AE605" i="13"/>
  <c r="E606" i="13"/>
  <c r="L588" i="18"/>
  <c r="O588" i="18"/>
  <c r="K588" i="18"/>
  <c r="N606" i="13"/>
  <c r="P606" i="13"/>
  <c r="M606" i="13"/>
  <c r="O606" i="13"/>
  <c r="K606" i="13"/>
  <c r="M588" i="18"/>
  <c r="P588" i="18"/>
  <c r="U606" i="13"/>
  <c r="V606" i="13"/>
  <c r="W606" i="13"/>
  <c r="X606" i="13"/>
  <c r="Q606" i="13"/>
  <c r="R606" i="13"/>
  <c r="W588" i="18"/>
  <c r="U588" i="18"/>
  <c r="V588" i="18"/>
  <c r="X588" i="18"/>
  <c r="Q588" i="18"/>
  <c r="R588" i="18"/>
  <c r="AA606" i="13"/>
  <c r="AD606" i="13"/>
  <c r="Y606" i="13"/>
  <c r="AB606" i="13"/>
  <c r="Z606" i="13"/>
  <c r="AC606" i="13"/>
  <c r="Y588" i="18"/>
  <c r="AB588" i="18"/>
  <c r="AA588" i="18"/>
  <c r="AD588" i="18"/>
  <c r="Z588" i="18"/>
  <c r="AC588" i="18"/>
  <c r="H607" i="13"/>
  <c r="C607" i="13"/>
  <c r="I607" i="13"/>
  <c r="D607" i="13"/>
  <c r="G607" i="13"/>
  <c r="B607" i="13"/>
  <c r="H589" i="18"/>
  <c r="C589" i="18"/>
  <c r="I589" i="18"/>
  <c r="D589" i="18"/>
  <c r="B589" i="18"/>
  <c r="G589" i="18"/>
  <c r="E607" i="13"/>
  <c r="S607" i="13"/>
  <c r="T607" i="13"/>
  <c r="AE606" i="13"/>
  <c r="F607" i="13"/>
  <c r="J607" i="13"/>
  <c r="N607" i="13"/>
  <c r="J589" i="18"/>
  <c r="N589" i="18"/>
  <c r="F589" i="18"/>
  <c r="T589" i="18"/>
  <c r="S589" i="18"/>
  <c r="AE588" i="18"/>
  <c r="E589" i="18"/>
  <c r="L607" i="13"/>
  <c r="M607" i="13"/>
  <c r="K607" i="13"/>
  <c r="O607" i="13"/>
  <c r="L589" i="18"/>
  <c r="O589" i="18"/>
  <c r="K589" i="18"/>
  <c r="X607" i="13"/>
  <c r="Q607" i="13"/>
  <c r="R607" i="13"/>
  <c r="P607" i="13"/>
  <c r="M589" i="18"/>
  <c r="P589" i="18"/>
  <c r="V607" i="13"/>
  <c r="W607" i="13"/>
  <c r="U607" i="13"/>
  <c r="Z607" i="13"/>
  <c r="AA607" i="13"/>
  <c r="Y607" i="13"/>
  <c r="V589" i="18"/>
  <c r="W589" i="18"/>
  <c r="U589" i="18"/>
  <c r="X589" i="18"/>
  <c r="Q589" i="18"/>
  <c r="R589" i="18"/>
  <c r="AC607" i="13"/>
  <c r="C608" i="13"/>
  <c r="AB607" i="13"/>
  <c r="B608" i="13"/>
  <c r="AD607" i="13"/>
  <c r="H608" i="13"/>
  <c r="AA589" i="18"/>
  <c r="AD589" i="18"/>
  <c r="Z589" i="18"/>
  <c r="AC589" i="18"/>
  <c r="Y589" i="18"/>
  <c r="AB589" i="18"/>
  <c r="G608" i="13"/>
  <c r="F608" i="13"/>
  <c r="I608" i="13"/>
  <c r="D608" i="13"/>
  <c r="E608" i="13"/>
  <c r="I590" i="18"/>
  <c r="D590" i="18"/>
  <c r="C590" i="18"/>
  <c r="H590" i="18"/>
  <c r="B590" i="18"/>
  <c r="G590" i="18"/>
  <c r="J608" i="13"/>
  <c r="AE607" i="13"/>
  <c r="S608" i="13"/>
  <c r="T608" i="13"/>
  <c r="S590" i="18"/>
  <c r="T590" i="18"/>
  <c r="AE589" i="18"/>
  <c r="F590" i="18"/>
  <c r="J590" i="18"/>
  <c r="N590" i="18"/>
  <c r="E590" i="18"/>
  <c r="K608" i="13"/>
  <c r="O608" i="13"/>
  <c r="L608" i="13"/>
  <c r="N608" i="13"/>
  <c r="L590" i="18"/>
  <c r="M590" i="18"/>
  <c r="O590" i="18"/>
  <c r="K590" i="18"/>
  <c r="M608" i="13"/>
  <c r="P608" i="13"/>
  <c r="P590" i="18"/>
  <c r="U590" i="18"/>
  <c r="Q590" i="18"/>
  <c r="R590" i="18"/>
  <c r="X590" i="18"/>
  <c r="U608" i="13"/>
  <c r="V608" i="13"/>
  <c r="W608" i="13"/>
  <c r="X608" i="13"/>
  <c r="Q608" i="13"/>
  <c r="R608" i="13"/>
  <c r="V590" i="18"/>
  <c r="W590" i="18"/>
  <c r="Y590" i="18"/>
  <c r="AB590" i="18"/>
  <c r="AA590" i="18"/>
  <c r="Z590" i="18"/>
  <c r="Y608" i="13"/>
  <c r="AB608" i="13"/>
  <c r="AA608" i="13"/>
  <c r="AD608" i="13"/>
  <c r="Z608" i="13"/>
  <c r="AC608" i="13"/>
  <c r="AC590" i="18"/>
  <c r="H591" i="18"/>
  <c r="AD590" i="18"/>
  <c r="I591" i="18"/>
  <c r="B591" i="18"/>
  <c r="G591" i="18"/>
  <c r="I609" i="13"/>
  <c r="D609" i="13"/>
  <c r="G609" i="13"/>
  <c r="B609" i="13"/>
  <c r="C609" i="13"/>
  <c r="H609" i="13"/>
  <c r="D591" i="18"/>
  <c r="C591" i="18"/>
  <c r="F591" i="18"/>
  <c r="J591" i="18"/>
  <c r="N591" i="18"/>
  <c r="E591" i="18"/>
  <c r="S591" i="18"/>
  <c r="T591" i="18"/>
  <c r="AE590" i="18"/>
  <c r="E609" i="13"/>
  <c r="J609" i="13"/>
  <c r="N609" i="13"/>
  <c r="S609" i="13"/>
  <c r="T609" i="13"/>
  <c r="AE608" i="13"/>
  <c r="F609" i="13"/>
  <c r="L591" i="18"/>
  <c r="M591" i="18"/>
  <c r="O591" i="18"/>
  <c r="K591" i="18"/>
  <c r="L609" i="13"/>
  <c r="M609" i="13"/>
  <c r="K609" i="13"/>
  <c r="O609" i="13"/>
  <c r="X591" i="18"/>
  <c r="Q591" i="18"/>
  <c r="R591" i="18"/>
  <c r="P591" i="18"/>
  <c r="X609" i="13"/>
  <c r="Q609" i="13"/>
  <c r="R609" i="13"/>
  <c r="P609" i="13"/>
  <c r="W591" i="18"/>
  <c r="U591" i="18"/>
  <c r="V591" i="18"/>
  <c r="AA591" i="18"/>
  <c r="Z591" i="18"/>
  <c r="Y591" i="18"/>
  <c r="AB591" i="18"/>
  <c r="U609" i="13"/>
  <c r="W609" i="13"/>
  <c r="V609" i="13"/>
  <c r="Y609" i="13"/>
  <c r="Z609" i="13"/>
  <c r="AA609" i="13"/>
  <c r="AD591" i="18"/>
  <c r="I592" i="18"/>
  <c r="AC591" i="18"/>
  <c r="H592" i="18"/>
  <c r="G592" i="18"/>
  <c r="B592" i="18"/>
  <c r="AD609" i="13"/>
  <c r="I610" i="13"/>
  <c r="AB609" i="13"/>
  <c r="G610" i="13"/>
  <c r="AC609" i="13"/>
  <c r="D592" i="18"/>
  <c r="AE591" i="18"/>
  <c r="C592" i="18"/>
  <c r="F592" i="18"/>
  <c r="B610" i="13"/>
  <c r="D610" i="13"/>
  <c r="S610" i="13"/>
  <c r="S592" i="18"/>
  <c r="T592" i="18"/>
  <c r="J592" i="18"/>
  <c r="L592" i="18"/>
  <c r="C610" i="13"/>
  <c r="E610" i="13"/>
  <c r="H610" i="13"/>
  <c r="J610" i="13"/>
  <c r="E592" i="18"/>
  <c r="AE609" i="13"/>
  <c r="T610" i="13"/>
  <c r="M592" i="18"/>
  <c r="N592" i="18"/>
  <c r="P592" i="18"/>
  <c r="O592" i="18"/>
  <c r="K592" i="18"/>
  <c r="K610" i="13"/>
  <c r="O610" i="13"/>
  <c r="N610" i="13"/>
  <c r="F610" i="13"/>
  <c r="L610" i="13"/>
  <c r="U592" i="18"/>
  <c r="W592" i="18"/>
  <c r="V592" i="18"/>
  <c r="X592" i="18"/>
  <c r="Q592" i="18"/>
  <c r="R592" i="18"/>
  <c r="M610" i="13"/>
  <c r="P610" i="13"/>
  <c r="AA592" i="18"/>
  <c r="AD592" i="18"/>
  <c r="Y592" i="18"/>
  <c r="AB592" i="18"/>
  <c r="Z592" i="18"/>
  <c r="AC592" i="18"/>
  <c r="W610" i="13"/>
  <c r="V610" i="13"/>
  <c r="U610" i="13"/>
  <c r="Q610" i="13"/>
  <c r="R610" i="13"/>
  <c r="X610" i="13"/>
  <c r="H593" i="18"/>
  <c r="C593" i="18"/>
  <c r="G593" i="18"/>
  <c r="B593" i="18"/>
  <c r="I593" i="18"/>
  <c r="D593" i="18"/>
  <c r="AA610" i="13"/>
  <c r="AD610" i="13"/>
  <c r="Y610" i="13"/>
  <c r="AB610" i="13"/>
  <c r="Z610" i="13"/>
  <c r="AC610" i="13"/>
  <c r="E593" i="18"/>
  <c r="J593" i="18"/>
  <c r="L593" i="18"/>
  <c r="F593" i="18"/>
  <c r="T593" i="18"/>
  <c r="S593" i="18"/>
  <c r="AE592" i="18"/>
  <c r="B611" i="13"/>
  <c r="G611" i="13"/>
  <c r="H611" i="13"/>
  <c r="C611" i="13"/>
  <c r="D611" i="13"/>
  <c r="I611" i="13"/>
  <c r="M593" i="18"/>
  <c r="N593" i="18"/>
  <c r="P593" i="18"/>
  <c r="K593" i="18"/>
  <c r="O593" i="18"/>
  <c r="F611" i="13"/>
  <c r="J611" i="13"/>
  <c r="N611" i="13"/>
  <c r="S611" i="13"/>
  <c r="T611" i="13"/>
  <c r="AE610" i="13"/>
  <c r="E611" i="13"/>
  <c r="L611" i="13"/>
  <c r="P611" i="13"/>
  <c r="W593" i="18"/>
  <c r="V593" i="18"/>
  <c r="U593" i="18"/>
  <c r="Q593" i="18"/>
  <c r="R593" i="18"/>
  <c r="X593" i="18"/>
  <c r="O611" i="13"/>
  <c r="K611" i="13"/>
  <c r="M611" i="13"/>
  <c r="Q611" i="13"/>
  <c r="R611" i="13"/>
  <c r="Z593" i="18"/>
  <c r="AC593" i="18"/>
  <c r="AA593" i="18"/>
  <c r="AD593" i="18"/>
  <c r="Y593" i="18"/>
  <c r="AB593" i="18"/>
  <c r="U611" i="13"/>
  <c r="V611" i="13"/>
  <c r="W611" i="13"/>
  <c r="X611" i="13"/>
  <c r="G594" i="18"/>
  <c r="B594" i="18"/>
  <c r="D594" i="18"/>
  <c r="I594" i="18"/>
  <c r="C594" i="18"/>
  <c r="H594" i="18"/>
  <c r="Y611" i="13"/>
  <c r="AB611" i="13"/>
  <c r="AA611" i="13"/>
  <c r="AD611" i="13"/>
  <c r="Z611" i="13"/>
  <c r="AC611" i="13"/>
  <c r="T594" i="18"/>
  <c r="S594" i="18"/>
  <c r="AE593" i="18"/>
  <c r="E594" i="18"/>
  <c r="F594" i="18"/>
  <c r="J594" i="18"/>
  <c r="N594" i="18"/>
  <c r="C612" i="13"/>
  <c r="H612" i="13"/>
  <c r="D612" i="13"/>
  <c r="I612" i="13"/>
  <c r="B612" i="13"/>
  <c r="G612" i="13"/>
  <c r="L594" i="18"/>
  <c r="M594" i="18"/>
  <c r="O594" i="18"/>
  <c r="K594" i="18"/>
  <c r="T612" i="13"/>
  <c r="S612" i="13"/>
  <c r="AE611" i="13"/>
  <c r="J612" i="13"/>
  <c r="L612" i="13"/>
  <c r="E612" i="13"/>
  <c r="F612" i="13"/>
  <c r="X594" i="18"/>
  <c r="Q594" i="18"/>
  <c r="R594" i="18"/>
  <c r="P594" i="18"/>
  <c r="M612" i="13"/>
  <c r="N612" i="13"/>
  <c r="P612" i="13"/>
  <c r="K612" i="13"/>
  <c r="O612" i="13"/>
  <c r="V594" i="18"/>
  <c r="U594" i="18"/>
  <c r="W594" i="18"/>
  <c r="AA594" i="18"/>
  <c r="Z594" i="18"/>
  <c r="Y594" i="18"/>
  <c r="AB594" i="18"/>
  <c r="W612" i="13"/>
  <c r="U612" i="13"/>
  <c r="V612" i="13"/>
  <c r="X612" i="13"/>
  <c r="Q612" i="13"/>
  <c r="R612" i="13"/>
  <c r="AD594" i="18"/>
  <c r="G595" i="18"/>
  <c r="B595" i="18"/>
  <c r="AC594" i="18"/>
  <c r="Z612" i="13"/>
  <c r="AC612" i="13"/>
  <c r="Y612" i="13"/>
  <c r="AB612" i="13"/>
  <c r="AA612" i="13"/>
  <c r="AD612" i="13"/>
  <c r="H595" i="18"/>
  <c r="C595" i="18"/>
  <c r="E595" i="18"/>
  <c r="I595" i="18"/>
  <c r="D595" i="18"/>
  <c r="I613" i="13"/>
  <c r="D613" i="13"/>
  <c r="G613" i="13"/>
  <c r="B613" i="13"/>
  <c r="H613" i="13"/>
  <c r="C613" i="13"/>
  <c r="S595" i="18"/>
  <c r="T595" i="18"/>
  <c r="AE594" i="18"/>
  <c r="F595" i="18"/>
  <c r="J595" i="18"/>
  <c r="N595" i="18"/>
  <c r="E613" i="13"/>
  <c r="J613" i="13"/>
  <c r="L613" i="13"/>
  <c r="AE612" i="13"/>
  <c r="S613" i="13"/>
  <c r="T613" i="13"/>
  <c r="F613" i="13"/>
  <c r="L595" i="18"/>
  <c r="M595" i="18"/>
  <c r="K595" i="18"/>
  <c r="O595" i="18"/>
  <c r="N613" i="13"/>
  <c r="P613" i="13"/>
  <c r="O613" i="13"/>
  <c r="K613" i="13"/>
  <c r="M613" i="13"/>
  <c r="X613" i="13"/>
  <c r="X595" i="18"/>
  <c r="Q595" i="18"/>
  <c r="R595" i="18"/>
  <c r="P595" i="18"/>
  <c r="W613" i="13"/>
  <c r="V613" i="13"/>
  <c r="U613" i="13"/>
  <c r="Q613" i="13"/>
  <c r="R613" i="13"/>
  <c r="V595" i="18"/>
  <c r="W595" i="18"/>
  <c r="U595" i="18"/>
  <c r="AA595" i="18"/>
  <c r="Y595" i="18"/>
  <c r="Z595" i="18"/>
  <c r="Z613" i="13"/>
  <c r="AC613" i="13"/>
  <c r="AA613" i="13"/>
  <c r="AD613" i="13"/>
  <c r="Y613" i="13"/>
  <c r="AB613" i="13"/>
  <c r="AD595" i="18"/>
  <c r="AB595" i="18"/>
  <c r="B596" i="18"/>
  <c r="I596" i="18"/>
  <c r="D596" i="18"/>
  <c r="AC595" i="18"/>
  <c r="G614" i="13"/>
  <c r="B614" i="13"/>
  <c r="C614" i="13"/>
  <c r="H614" i="13"/>
  <c r="D614" i="13"/>
  <c r="I614" i="13"/>
  <c r="G596" i="18"/>
  <c r="T596" i="18"/>
  <c r="S596" i="18"/>
  <c r="AE595" i="18"/>
  <c r="H596" i="18"/>
  <c r="C596" i="18"/>
  <c r="J614" i="13"/>
  <c r="L614" i="13"/>
  <c r="F614" i="13"/>
  <c r="E614" i="13"/>
  <c r="S614" i="13"/>
  <c r="T614" i="13"/>
  <c r="AE613" i="13"/>
  <c r="F596" i="18"/>
  <c r="J596" i="18"/>
  <c r="E596" i="18"/>
  <c r="N614" i="13"/>
  <c r="P614" i="13"/>
  <c r="M614" i="13"/>
  <c r="O614" i="13"/>
  <c r="K614" i="13"/>
  <c r="L596" i="18"/>
  <c r="M596" i="18"/>
  <c r="K596" i="18"/>
  <c r="O596" i="18"/>
  <c r="N596" i="18"/>
  <c r="V614" i="13"/>
  <c r="U614" i="13"/>
  <c r="W614" i="13"/>
  <c r="Q614" i="13"/>
  <c r="R614" i="13"/>
  <c r="X614" i="13"/>
  <c r="P596" i="18"/>
  <c r="V596" i="18"/>
  <c r="X596" i="18"/>
  <c r="Q596" i="18"/>
  <c r="R596" i="18"/>
  <c r="Y614" i="13"/>
  <c r="AB614" i="13"/>
  <c r="Z614" i="13"/>
  <c r="AC614" i="13"/>
  <c r="AA614" i="13"/>
  <c r="AD614" i="13"/>
  <c r="U596" i="18"/>
  <c r="W596" i="18"/>
  <c r="AA596" i="18"/>
  <c r="Y596" i="18"/>
  <c r="Z596" i="18"/>
  <c r="AC596" i="18"/>
  <c r="I615" i="13"/>
  <c r="D615" i="13"/>
  <c r="H615" i="13"/>
  <c r="C615" i="13"/>
  <c r="G615" i="13"/>
  <c r="B615" i="13"/>
  <c r="AB596" i="18"/>
  <c r="G597" i="18"/>
  <c r="AD596" i="18"/>
  <c r="I597" i="18"/>
  <c r="H597" i="18"/>
  <c r="C597" i="18"/>
  <c r="F615" i="13"/>
  <c r="T615" i="13"/>
  <c r="S615" i="13"/>
  <c r="AE614" i="13"/>
  <c r="E615" i="13"/>
  <c r="J615" i="13"/>
  <c r="B597" i="18"/>
  <c r="F597" i="18"/>
  <c r="D597" i="18"/>
  <c r="T597" i="18"/>
  <c r="E597" i="18"/>
  <c r="J597" i="18"/>
  <c r="AE596" i="18"/>
  <c r="L615" i="13"/>
  <c r="M615" i="13"/>
  <c r="O615" i="13"/>
  <c r="K615" i="13"/>
  <c r="N615" i="13"/>
  <c r="S597" i="18"/>
  <c r="L597" i="18"/>
  <c r="M597" i="18"/>
  <c r="O597" i="18"/>
  <c r="K597" i="18"/>
  <c r="N597" i="18"/>
  <c r="P615" i="13"/>
  <c r="V615" i="13"/>
  <c r="X615" i="13"/>
  <c r="Q615" i="13"/>
  <c r="R615" i="13"/>
  <c r="P597" i="18"/>
  <c r="U597" i="18"/>
  <c r="X597" i="18"/>
  <c r="Q597" i="18"/>
  <c r="R597" i="18"/>
  <c r="W615" i="13"/>
  <c r="U615" i="13"/>
  <c r="Z615" i="13"/>
  <c r="AC615" i="13"/>
  <c r="Y615" i="13"/>
  <c r="AA615" i="13"/>
  <c r="AD615" i="13"/>
  <c r="I616" i="13"/>
  <c r="W597" i="18"/>
  <c r="V597" i="18"/>
  <c r="AA597" i="18"/>
  <c r="Y597" i="18"/>
  <c r="AB597" i="18"/>
  <c r="Z597" i="18"/>
  <c r="AB615" i="13"/>
  <c r="G616" i="13"/>
  <c r="H616" i="13"/>
  <c r="C616" i="13"/>
  <c r="D616" i="13"/>
  <c r="AE615" i="13"/>
  <c r="AC597" i="18"/>
  <c r="C598" i="18"/>
  <c r="AD597" i="18"/>
  <c r="D598" i="18"/>
  <c r="H598" i="18"/>
  <c r="B598" i="18"/>
  <c r="G598" i="18"/>
  <c r="B616" i="13"/>
  <c r="F616" i="13"/>
  <c r="J616" i="13"/>
  <c r="L616" i="13"/>
  <c r="I598" i="18"/>
  <c r="T616" i="13"/>
  <c r="S616" i="13"/>
  <c r="E616" i="13"/>
  <c r="T598" i="18"/>
  <c r="S598" i="18"/>
  <c r="AE597" i="18"/>
  <c r="F598" i="18"/>
  <c r="J598" i="18"/>
  <c r="N598" i="18"/>
  <c r="E598" i="18"/>
  <c r="M616" i="13"/>
  <c r="N616" i="13"/>
  <c r="P616" i="13"/>
  <c r="O616" i="13"/>
  <c r="K616" i="13"/>
  <c r="L598" i="18"/>
  <c r="O598" i="18"/>
  <c r="K598" i="18"/>
  <c r="U616" i="13"/>
  <c r="W616" i="13"/>
  <c r="V616" i="13"/>
  <c r="Q616" i="13"/>
  <c r="R616" i="13"/>
  <c r="X616" i="13"/>
  <c r="M598" i="18"/>
  <c r="P598" i="18"/>
  <c r="AA616" i="13"/>
  <c r="AD616" i="13"/>
  <c r="Y616" i="13"/>
  <c r="AB616" i="13"/>
  <c r="Z616" i="13"/>
  <c r="AC616" i="13"/>
  <c r="U598" i="18"/>
  <c r="V598" i="18"/>
  <c r="W598" i="18"/>
  <c r="X598" i="18"/>
  <c r="Q598" i="18"/>
  <c r="R598" i="18"/>
  <c r="H617" i="13"/>
  <c r="C617" i="13"/>
  <c r="G617" i="13"/>
  <c r="B617" i="13"/>
  <c r="I617" i="13"/>
  <c r="D617" i="13"/>
  <c r="Y598" i="18"/>
  <c r="AB598" i="18"/>
  <c r="Z598" i="18"/>
  <c r="AC598" i="18"/>
  <c r="AA598" i="18"/>
  <c r="AD598" i="18"/>
  <c r="E617" i="13"/>
  <c r="J617" i="13"/>
  <c r="F617" i="13"/>
  <c r="T617" i="13"/>
  <c r="S617" i="13"/>
  <c r="AE616" i="13"/>
  <c r="D599" i="18"/>
  <c r="I599" i="18"/>
  <c r="B599" i="18"/>
  <c r="G599" i="18"/>
  <c r="H599" i="18"/>
  <c r="C599" i="18"/>
  <c r="L617" i="13"/>
  <c r="O617" i="13"/>
  <c r="K617" i="13"/>
  <c r="N617" i="13"/>
  <c r="E599" i="18"/>
  <c r="J599" i="18"/>
  <c r="F599" i="18"/>
  <c r="T599" i="18"/>
  <c r="S599" i="18"/>
  <c r="AE598" i="18"/>
  <c r="M617" i="13"/>
  <c r="P617" i="13"/>
  <c r="N599" i="18"/>
  <c r="O599" i="18"/>
  <c r="K599" i="18"/>
  <c r="L599" i="18"/>
  <c r="U617" i="13"/>
  <c r="W617" i="13"/>
  <c r="V617" i="13"/>
  <c r="X617" i="13"/>
  <c r="Q617" i="13"/>
  <c r="R617" i="13"/>
  <c r="M599" i="18"/>
  <c r="P599" i="18"/>
  <c r="Z617" i="13"/>
  <c r="AC617" i="13"/>
  <c r="AA617" i="13"/>
  <c r="AD617" i="13"/>
  <c r="Y617" i="13"/>
  <c r="AB617" i="13"/>
  <c r="W599" i="18"/>
  <c r="V599" i="18"/>
  <c r="U599" i="18"/>
  <c r="X599" i="18"/>
  <c r="Q599" i="18"/>
  <c r="R599" i="18"/>
  <c r="B618" i="13"/>
  <c r="G618" i="13"/>
  <c r="I618" i="13"/>
  <c r="D618" i="13"/>
  <c r="C618" i="13"/>
  <c r="H618" i="13"/>
  <c r="Z599" i="18"/>
  <c r="AC599" i="18"/>
  <c r="Y599" i="18"/>
  <c r="AB599" i="18"/>
  <c r="AA599" i="18"/>
  <c r="AD599" i="18"/>
  <c r="S618" i="13"/>
  <c r="T618" i="13"/>
  <c r="AE617" i="13"/>
  <c r="J618" i="13"/>
  <c r="N618" i="13"/>
  <c r="F618" i="13"/>
  <c r="E618" i="13"/>
  <c r="H600" i="18"/>
  <c r="C600" i="18"/>
  <c r="D600" i="18"/>
  <c r="I600" i="18"/>
  <c r="B600" i="18"/>
  <c r="G600" i="18"/>
  <c r="L618" i="13"/>
  <c r="M618" i="13"/>
  <c r="O618" i="13"/>
  <c r="K618" i="13"/>
  <c r="T600" i="18"/>
  <c r="S600" i="18"/>
  <c r="AE599" i="18"/>
  <c r="J600" i="18"/>
  <c r="N600" i="18"/>
  <c r="F600" i="18"/>
  <c r="E600" i="18"/>
  <c r="P618" i="13"/>
  <c r="V618" i="13"/>
  <c r="X618" i="13"/>
  <c r="Q618" i="13"/>
  <c r="R618" i="13"/>
  <c r="L600" i="18"/>
  <c r="M600" i="18"/>
  <c r="O600" i="18"/>
  <c r="K600" i="18"/>
  <c r="U618" i="13"/>
  <c r="W618" i="13"/>
  <c r="Y618" i="13"/>
  <c r="Z618" i="13"/>
  <c r="AC618" i="13"/>
  <c r="AA618" i="13"/>
  <c r="AB618" i="13"/>
  <c r="B619" i="13"/>
  <c r="X600" i="18"/>
  <c r="Q600" i="18"/>
  <c r="R600" i="18"/>
  <c r="P600" i="18"/>
  <c r="AD618" i="13"/>
  <c r="I619" i="13"/>
  <c r="C619" i="13"/>
  <c r="H619" i="13"/>
  <c r="G619" i="13"/>
  <c r="J619" i="13"/>
  <c r="D619" i="13"/>
  <c r="AE618" i="13"/>
  <c r="U600" i="18"/>
  <c r="W600" i="18"/>
  <c r="V600" i="18"/>
  <c r="Z600" i="18"/>
  <c r="Y600" i="18"/>
  <c r="AB600" i="18"/>
  <c r="AA600" i="18"/>
  <c r="F619" i="13"/>
  <c r="E619" i="13"/>
  <c r="AC600" i="18"/>
  <c r="N619" i="13"/>
  <c r="S619" i="13"/>
  <c r="T619" i="13"/>
  <c r="H601" i="18"/>
  <c r="C601" i="18"/>
  <c r="AD600" i="18"/>
  <c r="G601" i="18"/>
  <c r="B601" i="18"/>
  <c r="L619" i="13"/>
  <c r="M619" i="13"/>
  <c r="K619" i="13"/>
  <c r="O619" i="13"/>
  <c r="I601" i="18"/>
  <c r="J601" i="18"/>
  <c r="L601" i="18"/>
  <c r="D601" i="18"/>
  <c r="F601" i="18"/>
  <c r="E601" i="18"/>
  <c r="P619" i="13"/>
  <c r="V619" i="13"/>
  <c r="X619" i="13"/>
  <c r="Q619" i="13"/>
  <c r="R619" i="13"/>
  <c r="N601" i="18"/>
  <c r="P601" i="18"/>
  <c r="K601" i="18"/>
  <c r="O601" i="18"/>
  <c r="M601" i="18"/>
  <c r="T601" i="18"/>
  <c r="S601" i="18"/>
  <c r="AE600" i="18"/>
  <c r="W619" i="13"/>
  <c r="U619" i="13"/>
  <c r="Y619" i="13"/>
  <c r="Z619" i="13"/>
  <c r="AC619" i="13"/>
  <c r="AA619" i="13"/>
  <c r="V601" i="18"/>
  <c r="W601" i="18"/>
  <c r="U601" i="18"/>
  <c r="X601" i="18"/>
  <c r="Q601" i="18"/>
  <c r="R601" i="18"/>
  <c r="AD619" i="13"/>
  <c r="I620" i="13"/>
  <c r="AB619" i="13"/>
  <c r="B620" i="13"/>
  <c r="H620" i="13"/>
  <c r="C620" i="13"/>
  <c r="D620" i="13"/>
  <c r="AA601" i="18"/>
  <c r="AD601" i="18"/>
  <c r="Z601" i="18"/>
  <c r="AC601" i="18"/>
  <c r="Y601" i="18"/>
  <c r="AB601" i="18"/>
  <c r="G620" i="13"/>
  <c r="J620" i="13"/>
  <c r="E620" i="13"/>
  <c r="F620" i="13"/>
  <c r="T620" i="13"/>
  <c r="S620" i="13"/>
  <c r="AE619" i="13"/>
  <c r="D602" i="18"/>
  <c r="I602" i="18"/>
  <c r="H602" i="18"/>
  <c r="C602" i="18"/>
  <c r="G602" i="18"/>
  <c r="B602" i="18"/>
  <c r="L620" i="13"/>
  <c r="M620" i="13"/>
  <c r="N620" i="13"/>
  <c r="K620" i="13"/>
  <c r="O620" i="13"/>
  <c r="E602" i="18"/>
  <c r="F602" i="18"/>
  <c r="J602" i="18"/>
  <c r="L602" i="18"/>
  <c r="T602" i="18"/>
  <c r="S602" i="18"/>
  <c r="AE601" i="18"/>
  <c r="P620" i="13"/>
  <c r="W620" i="13"/>
  <c r="Q620" i="13"/>
  <c r="R620" i="13"/>
  <c r="X620" i="13"/>
  <c r="M602" i="18"/>
  <c r="N602" i="18"/>
  <c r="P602" i="18"/>
  <c r="O602" i="18"/>
  <c r="K602" i="18"/>
  <c r="U620" i="13"/>
  <c r="V620" i="13"/>
  <c r="Z620" i="13"/>
  <c r="AA620" i="13"/>
  <c r="AD620" i="13"/>
  <c r="Y620" i="13"/>
  <c r="AB620" i="13"/>
  <c r="AC620" i="13"/>
  <c r="C621" i="13"/>
  <c r="W602" i="18"/>
  <c r="U602" i="18"/>
  <c r="V602" i="18"/>
  <c r="X602" i="18"/>
  <c r="Q602" i="18"/>
  <c r="R602" i="18"/>
  <c r="I621" i="13"/>
  <c r="D621" i="13"/>
  <c r="G621" i="13"/>
  <c r="B621" i="13"/>
  <c r="H621" i="13"/>
  <c r="Z602" i="18"/>
  <c r="AC602" i="18"/>
  <c r="Y602" i="18"/>
  <c r="AB602" i="18"/>
  <c r="AA602" i="18"/>
  <c r="AD602" i="18"/>
  <c r="E621" i="13"/>
  <c r="T621" i="13"/>
  <c r="S621" i="13"/>
  <c r="AE620" i="13"/>
  <c r="J621" i="13"/>
  <c r="L621" i="13"/>
  <c r="F621" i="13"/>
  <c r="G603" i="18"/>
  <c r="B603" i="18"/>
  <c r="H603" i="18"/>
  <c r="C603" i="18"/>
  <c r="I603" i="18"/>
  <c r="D603" i="18"/>
  <c r="M621" i="13"/>
  <c r="K621" i="13"/>
  <c r="O621" i="13"/>
  <c r="N621" i="13"/>
  <c r="P621" i="13"/>
  <c r="F603" i="18"/>
  <c r="T603" i="18"/>
  <c r="S603" i="18"/>
  <c r="AE602" i="18"/>
  <c r="E603" i="18"/>
  <c r="J603" i="18"/>
  <c r="L603" i="18"/>
  <c r="U621" i="13"/>
  <c r="V621" i="13"/>
  <c r="W621" i="13"/>
  <c r="X621" i="13"/>
  <c r="Q621" i="13"/>
  <c r="R621" i="13"/>
  <c r="M603" i="18"/>
  <c r="N603" i="18"/>
  <c r="P603" i="18"/>
  <c r="O603" i="18"/>
  <c r="K603" i="18"/>
  <c r="Z621" i="13"/>
  <c r="AC621" i="13"/>
  <c r="AA621" i="13"/>
  <c r="AD621" i="13"/>
  <c r="Y621" i="13"/>
  <c r="AB621" i="13"/>
  <c r="W603" i="18"/>
  <c r="V603" i="18"/>
  <c r="U603" i="18"/>
  <c r="Q603" i="18"/>
  <c r="R603" i="18"/>
  <c r="X603" i="18"/>
  <c r="I622" i="13"/>
  <c r="D622" i="13"/>
  <c r="H622" i="13"/>
  <c r="C622" i="13"/>
  <c r="B622" i="13"/>
  <c r="G622" i="13"/>
  <c r="Y603" i="18"/>
  <c r="AB603" i="18"/>
  <c r="AA603" i="18"/>
  <c r="AD603" i="18"/>
  <c r="Z603" i="18"/>
  <c r="AC603" i="18"/>
  <c r="J622" i="13"/>
  <c r="L622" i="13"/>
  <c r="S622" i="13"/>
  <c r="T622" i="13"/>
  <c r="AE621" i="13"/>
  <c r="E622" i="13"/>
  <c r="F622" i="13"/>
  <c r="C604" i="18"/>
  <c r="H604" i="18"/>
  <c r="I604" i="18"/>
  <c r="D604" i="18"/>
  <c r="B604" i="18"/>
  <c r="G604" i="18"/>
  <c r="N622" i="13"/>
  <c r="P622" i="13"/>
  <c r="M622" i="13"/>
  <c r="K622" i="13"/>
  <c r="O622" i="13"/>
  <c r="T604" i="18"/>
  <c r="S604" i="18"/>
  <c r="AE603" i="18"/>
  <c r="J604" i="18"/>
  <c r="F604" i="18"/>
  <c r="E604" i="18"/>
  <c r="W622" i="13"/>
  <c r="U622" i="13"/>
  <c r="V622" i="13"/>
  <c r="X622" i="13"/>
  <c r="Q622" i="13"/>
  <c r="R622" i="13"/>
  <c r="L604" i="18"/>
  <c r="M604" i="18"/>
  <c r="O604" i="18"/>
  <c r="K604" i="18"/>
  <c r="N604" i="18"/>
  <c r="AA622" i="13"/>
  <c r="AD622" i="13"/>
  <c r="Y622" i="13"/>
  <c r="AB622" i="13"/>
  <c r="Z622" i="13"/>
  <c r="AC622" i="13"/>
  <c r="P604" i="18"/>
  <c r="U604" i="18"/>
  <c r="X604" i="18"/>
  <c r="Q604" i="18"/>
  <c r="R604" i="18"/>
  <c r="H623" i="13"/>
  <c r="C623" i="13"/>
  <c r="G623" i="13"/>
  <c r="B623" i="13"/>
  <c r="I623" i="13"/>
  <c r="D623" i="13"/>
  <c r="V604" i="18"/>
  <c r="W604" i="18"/>
  <c r="AA604" i="18"/>
  <c r="Z604" i="18"/>
  <c r="Y604" i="18"/>
  <c r="AB604" i="18"/>
  <c r="J623" i="13"/>
  <c r="L623" i="13"/>
  <c r="E623" i="13"/>
  <c r="F623" i="13"/>
  <c r="T623" i="13"/>
  <c r="S623" i="13"/>
  <c r="AE622" i="13"/>
  <c r="AC604" i="18"/>
  <c r="H605" i="18"/>
  <c r="AD604" i="18"/>
  <c r="I605" i="18"/>
  <c r="C605" i="18"/>
  <c r="B605" i="18"/>
  <c r="G605" i="18"/>
  <c r="K623" i="13"/>
  <c r="N623" i="13"/>
  <c r="P623" i="13"/>
  <c r="O623" i="13"/>
  <c r="M623" i="13"/>
  <c r="D605" i="18"/>
  <c r="T605" i="18"/>
  <c r="AE604" i="18"/>
  <c r="F605" i="18"/>
  <c r="J605" i="18"/>
  <c r="E605" i="18"/>
  <c r="V623" i="13"/>
  <c r="U623" i="13"/>
  <c r="W623" i="13"/>
  <c r="X623" i="13"/>
  <c r="Q623" i="13"/>
  <c r="R623" i="13"/>
  <c r="S605" i="18"/>
  <c r="O605" i="18"/>
  <c r="K605" i="18"/>
  <c r="N605" i="18"/>
  <c r="L605" i="18"/>
  <c r="Y623" i="13"/>
  <c r="AB623" i="13"/>
  <c r="AA623" i="13"/>
  <c r="AD623" i="13"/>
  <c r="Z623" i="13"/>
  <c r="AC623" i="13"/>
  <c r="P605" i="18"/>
  <c r="M605" i="18"/>
  <c r="I624" i="13"/>
  <c r="D624" i="13"/>
  <c r="G624" i="13"/>
  <c r="B624" i="13"/>
  <c r="H624" i="13"/>
  <c r="C624" i="13"/>
  <c r="Q605" i="18"/>
  <c r="R605" i="18"/>
  <c r="X605" i="18"/>
  <c r="W605" i="18"/>
  <c r="V605" i="18"/>
  <c r="U605" i="18"/>
  <c r="J624" i="13"/>
  <c r="L624" i="13"/>
  <c r="F624" i="13"/>
  <c r="E624" i="13"/>
  <c r="AE623" i="13"/>
  <c r="S624" i="13"/>
  <c r="T624" i="13"/>
  <c r="N624" i="13"/>
  <c r="P624" i="13"/>
  <c r="Y605" i="18"/>
  <c r="AB605" i="18"/>
  <c r="AA605" i="18"/>
  <c r="AD605" i="18"/>
  <c r="Z605" i="18"/>
  <c r="AC605" i="18"/>
  <c r="M624" i="13"/>
  <c r="K624" i="13"/>
  <c r="O624" i="13"/>
  <c r="I606" i="18"/>
  <c r="D606" i="18"/>
  <c r="H606" i="18"/>
  <c r="C606" i="18"/>
  <c r="B606" i="18"/>
  <c r="G606" i="18"/>
  <c r="W624" i="13"/>
  <c r="V624" i="13"/>
  <c r="U624" i="13"/>
  <c r="X624" i="13"/>
  <c r="Q624" i="13"/>
  <c r="R624" i="13"/>
  <c r="E606" i="18"/>
  <c r="F606" i="18"/>
  <c r="J606" i="18"/>
  <c r="N606" i="18"/>
  <c r="AE605" i="18"/>
  <c r="T606" i="18"/>
  <c r="S606" i="18"/>
  <c r="Y624" i="13"/>
  <c r="AB624" i="13"/>
  <c r="Z624" i="13"/>
  <c r="AC624" i="13"/>
  <c r="AA624" i="13"/>
  <c r="AD624" i="13"/>
  <c r="L606" i="18"/>
  <c r="M606" i="18"/>
  <c r="O606" i="18"/>
  <c r="K606" i="18"/>
  <c r="H625" i="13"/>
  <c r="C625" i="13"/>
  <c r="B625" i="13"/>
  <c r="G625" i="13"/>
  <c r="D625" i="13"/>
  <c r="I625" i="13"/>
  <c r="P606" i="18"/>
  <c r="V606" i="18"/>
  <c r="X606" i="18"/>
  <c r="Q606" i="18"/>
  <c r="R606" i="18"/>
  <c r="J625" i="13"/>
  <c r="L625" i="13"/>
  <c r="E625" i="13"/>
  <c r="F625" i="13"/>
  <c r="AE624" i="13"/>
  <c r="T625" i="13"/>
  <c r="S625" i="13"/>
  <c r="W606" i="18"/>
  <c r="U606" i="18"/>
  <c r="Z606" i="18"/>
  <c r="AC606" i="18"/>
  <c r="Y606" i="18"/>
  <c r="AA606" i="18"/>
  <c r="N625" i="13"/>
  <c r="P625" i="13"/>
  <c r="M625" i="13"/>
  <c r="K625" i="13"/>
  <c r="O625" i="13"/>
  <c r="AD606" i="18"/>
  <c r="I607" i="18"/>
  <c r="AB606" i="18"/>
  <c r="G607" i="18"/>
  <c r="B607" i="18"/>
  <c r="H607" i="18"/>
  <c r="C607" i="18"/>
  <c r="V625" i="13"/>
  <c r="W625" i="13"/>
  <c r="U625" i="13"/>
  <c r="X625" i="13"/>
  <c r="Q625" i="13"/>
  <c r="R625" i="13"/>
  <c r="D607" i="18"/>
  <c r="T607" i="18"/>
  <c r="E607" i="18"/>
  <c r="AE606" i="18"/>
  <c r="S607" i="18"/>
  <c r="F607" i="18"/>
  <c r="J607" i="18"/>
  <c r="N607" i="18"/>
  <c r="Y625" i="13"/>
  <c r="AB625" i="13"/>
  <c r="AA625" i="13"/>
  <c r="AD625" i="13"/>
  <c r="Z625" i="13"/>
  <c r="AC625" i="13"/>
  <c r="K607" i="18"/>
  <c r="O607" i="18"/>
  <c r="L607" i="18"/>
  <c r="H626" i="13"/>
  <c r="C626" i="13"/>
  <c r="I626" i="13"/>
  <c r="D626" i="13"/>
  <c r="B626" i="13"/>
  <c r="G626" i="13"/>
  <c r="M607" i="18"/>
  <c r="P607" i="18"/>
  <c r="S626" i="13"/>
  <c r="T626" i="13"/>
  <c r="AE625" i="13"/>
  <c r="J626" i="13"/>
  <c r="L626" i="13"/>
  <c r="F626" i="13"/>
  <c r="E626" i="13"/>
  <c r="V607" i="18"/>
  <c r="U607" i="18"/>
  <c r="W607" i="18"/>
  <c r="X607" i="18"/>
  <c r="Q607" i="18"/>
  <c r="R607" i="18"/>
  <c r="M626" i="13"/>
  <c r="N626" i="13"/>
  <c r="P626" i="13"/>
  <c r="O626" i="13"/>
  <c r="K626" i="13"/>
  <c r="Z607" i="18"/>
  <c r="AC607" i="18"/>
  <c r="Y607" i="18"/>
  <c r="AB607" i="18"/>
  <c r="AA607" i="18"/>
  <c r="AD607" i="18"/>
  <c r="U626" i="13"/>
  <c r="V626" i="13"/>
  <c r="W626" i="13"/>
  <c r="Q626" i="13"/>
  <c r="R626" i="13"/>
  <c r="X626" i="13"/>
  <c r="B608" i="18"/>
  <c r="G608" i="18"/>
  <c r="C608" i="18"/>
  <c r="H608" i="18"/>
  <c r="I608" i="18"/>
  <c r="D608" i="18"/>
  <c r="AA626" i="13"/>
  <c r="AD626" i="13"/>
  <c r="Y626" i="13"/>
  <c r="AB626" i="13"/>
  <c r="Z626" i="13"/>
  <c r="AC626" i="13"/>
  <c r="F608" i="18"/>
  <c r="S608" i="18"/>
  <c r="T608" i="18"/>
  <c r="AE607" i="18"/>
  <c r="J608" i="18"/>
  <c r="N608" i="18"/>
  <c r="E608" i="18"/>
  <c r="C627" i="13"/>
  <c r="H627" i="13"/>
  <c r="G627" i="13"/>
  <c r="B627" i="13"/>
  <c r="D627" i="13"/>
  <c r="I627" i="13"/>
  <c r="K608" i="18"/>
  <c r="O608" i="18"/>
  <c r="L608" i="18"/>
  <c r="J627" i="13"/>
  <c r="L627" i="13"/>
  <c r="E627" i="13"/>
  <c r="S627" i="13"/>
  <c r="T627" i="13"/>
  <c r="AE626" i="13"/>
  <c r="F627" i="13"/>
  <c r="N627" i="13"/>
  <c r="M608" i="18"/>
  <c r="P608" i="18"/>
  <c r="M627" i="13"/>
  <c r="P627" i="13"/>
  <c r="O627" i="13"/>
  <c r="K627" i="13"/>
  <c r="U608" i="18"/>
  <c r="V608" i="18"/>
  <c r="W608" i="18"/>
  <c r="X608" i="18"/>
  <c r="Q608" i="18"/>
  <c r="R608" i="18"/>
  <c r="W627" i="13"/>
  <c r="U627" i="13"/>
  <c r="V627" i="13"/>
  <c r="X627" i="13"/>
  <c r="Q627" i="13"/>
  <c r="R627" i="13"/>
  <c r="Z608" i="18"/>
  <c r="AC608" i="18"/>
  <c r="Y608" i="18"/>
  <c r="AB608" i="18"/>
  <c r="AA608" i="18"/>
  <c r="AD608" i="18"/>
  <c r="Z627" i="13"/>
  <c r="AC627" i="13"/>
  <c r="Y627" i="13"/>
  <c r="AB627" i="13"/>
  <c r="AA627" i="13"/>
  <c r="AD627" i="13"/>
  <c r="D609" i="18"/>
  <c r="I609" i="18"/>
  <c r="B609" i="18"/>
  <c r="G609" i="18"/>
  <c r="C609" i="18"/>
  <c r="H609" i="18"/>
  <c r="I628" i="13"/>
  <c r="D628" i="13"/>
  <c r="G628" i="13"/>
  <c r="B628" i="13"/>
  <c r="C628" i="13"/>
  <c r="H628" i="13"/>
  <c r="F609" i="18"/>
  <c r="E609" i="18"/>
  <c r="J609" i="18"/>
  <c r="T609" i="18"/>
  <c r="S609" i="18"/>
  <c r="AE608" i="18"/>
  <c r="F628" i="13"/>
  <c r="E628" i="13"/>
  <c r="J628" i="13"/>
  <c r="N628" i="13"/>
  <c r="T628" i="13"/>
  <c r="S628" i="13"/>
  <c r="AE627" i="13"/>
  <c r="N609" i="18"/>
  <c r="K609" i="18"/>
  <c r="O609" i="18"/>
  <c r="L609" i="18"/>
  <c r="L628" i="13"/>
  <c r="M628" i="13"/>
  <c r="O628" i="13"/>
  <c r="K628" i="13"/>
  <c r="P609" i="18"/>
  <c r="M609" i="18"/>
  <c r="P628" i="13"/>
  <c r="U628" i="13"/>
  <c r="X628" i="13"/>
  <c r="Q628" i="13"/>
  <c r="R628" i="13"/>
  <c r="Q609" i="18"/>
  <c r="R609" i="18"/>
  <c r="X609" i="18"/>
  <c r="V609" i="18"/>
  <c r="U609" i="18"/>
  <c r="W609" i="18"/>
  <c r="W628" i="13"/>
  <c r="V628" i="13"/>
  <c r="Y628" i="13"/>
  <c r="AB628" i="13"/>
  <c r="AA628" i="13"/>
  <c r="Z628" i="13"/>
  <c r="AD628" i="13"/>
  <c r="D629" i="13"/>
  <c r="Y609" i="18"/>
  <c r="AB609" i="18"/>
  <c r="AA609" i="18"/>
  <c r="AD609" i="18"/>
  <c r="Z609" i="18"/>
  <c r="AC609" i="18"/>
  <c r="AC628" i="13"/>
  <c r="H629" i="13"/>
  <c r="G629" i="13"/>
  <c r="B629" i="13"/>
  <c r="C629" i="13"/>
  <c r="I629" i="13"/>
  <c r="D610" i="18"/>
  <c r="I610" i="18"/>
  <c r="C610" i="18"/>
  <c r="H610" i="18"/>
  <c r="B610" i="18"/>
  <c r="G610" i="18"/>
  <c r="E629" i="13"/>
  <c r="S629" i="13"/>
  <c r="T629" i="13"/>
  <c r="AE628" i="13"/>
  <c r="F629" i="13"/>
  <c r="J629" i="13"/>
  <c r="L629" i="13"/>
  <c r="F610" i="18"/>
  <c r="J610" i="18"/>
  <c r="E610" i="18"/>
  <c r="S610" i="18"/>
  <c r="T610" i="18"/>
  <c r="AE609" i="18"/>
  <c r="K629" i="13"/>
  <c r="O629" i="13"/>
  <c r="M629" i="13"/>
  <c r="N629" i="13"/>
  <c r="P629" i="13"/>
  <c r="L610" i="18"/>
  <c r="O610" i="18"/>
  <c r="K610" i="18"/>
  <c r="N610" i="18"/>
  <c r="X629" i="13"/>
  <c r="Q629" i="13"/>
  <c r="R629" i="13"/>
  <c r="U629" i="13"/>
  <c r="W629" i="13"/>
  <c r="V629" i="13"/>
  <c r="P610" i="18"/>
  <c r="M610" i="18"/>
  <c r="Y629" i="13"/>
  <c r="AB629" i="13"/>
  <c r="AA629" i="13"/>
  <c r="AD629" i="13"/>
  <c r="Z629" i="13"/>
  <c r="AC629" i="13"/>
  <c r="X610" i="18"/>
  <c r="Q610" i="18"/>
  <c r="R610" i="18"/>
  <c r="V610" i="18"/>
  <c r="W610" i="18"/>
  <c r="U610" i="18"/>
  <c r="H630" i="13"/>
  <c r="C630" i="13"/>
  <c r="I630" i="13"/>
  <c r="D630" i="13"/>
  <c r="G630" i="13"/>
  <c r="B630" i="13"/>
  <c r="Y610" i="18"/>
  <c r="AB610" i="18"/>
  <c r="AA610" i="18"/>
  <c r="AD610" i="18"/>
  <c r="Z610" i="18"/>
  <c r="AC610" i="18"/>
  <c r="S630" i="13"/>
  <c r="T630" i="13"/>
  <c r="AE629" i="13"/>
  <c r="E630" i="13"/>
  <c r="F630" i="13"/>
  <c r="J630" i="13"/>
  <c r="I611" i="18"/>
  <c r="D611" i="18"/>
  <c r="H611" i="18"/>
  <c r="C611" i="18"/>
  <c r="G611" i="18"/>
  <c r="B611" i="18"/>
  <c r="N630" i="13"/>
  <c r="O630" i="13"/>
  <c r="K630" i="13"/>
  <c r="L630" i="13"/>
  <c r="F611" i="18"/>
  <c r="E611" i="18"/>
  <c r="T611" i="18"/>
  <c r="S611" i="18"/>
  <c r="AE610" i="18"/>
  <c r="J611" i="18"/>
  <c r="P630" i="13"/>
  <c r="M630" i="13"/>
  <c r="L611" i="18"/>
  <c r="O611" i="18"/>
  <c r="K611" i="18"/>
  <c r="N611" i="18"/>
  <c r="X630" i="13"/>
  <c r="Q630" i="13"/>
  <c r="R630" i="13"/>
  <c r="W630" i="13"/>
  <c r="U630" i="13"/>
  <c r="V630" i="13"/>
  <c r="M611" i="18"/>
  <c r="P611" i="18"/>
  <c r="Y630" i="13"/>
  <c r="AB630" i="13"/>
  <c r="AA630" i="13"/>
  <c r="AD630" i="13"/>
  <c r="Z630" i="13"/>
  <c r="AC630" i="13"/>
  <c r="V611" i="18"/>
  <c r="U611" i="18"/>
  <c r="W611" i="18"/>
  <c r="X611" i="18"/>
  <c r="Q611" i="18"/>
  <c r="R611" i="18"/>
  <c r="I631" i="13"/>
  <c r="D631" i="13"/>
  <c r="H631" i="13"/>
  <c r="C631" i="13"/>
  <c r="G631" i="13"/>
  <c r="B631" i="13"/>
  <c r="Z611" i="18"/>
  <c r="AC611" i="18"/>
  <c r="AA611" i="18"/>
  <c r="AD611" i="18"/>
  <c r="Y611" i="18"/>
  <c r="AB611" i="18"/>
  <c r="F631" i="13"/>
  <c r="E631" i="13"/>
  <c r="S631" i="13"/>
  <c r="T631" i="13"/>
  <c r="AE630" i="13"/>
  <c r="J631" i="13"/>
  <c r="B612" i="18"/>
  <c r="G612" i="18"/>
  <c r="C612" i="18"/>
  <c r="H612" i="18"/>
  <c r="D612" i="18"/>
  <c r="I612" i="18"/>
  <c r="K631" i="13"/>
  <c r="O631" i="13"/>
  <c r="L631" i="13"/>
  <c r="N631" i="13"/>
  <c r="F612" i="18"/>
  <c r="J612" i="18"/>
  <c r="L612" i="18"/>
  <c r="T612" i="18"/>
  <c r="S612" i="18"/>
  <c r="AE611" i="18"/>
  <c r="E612" i="18"/>
  <c r="M631" i="13"/>
  <c r="P631" i="13"/>
  <c r="M612" i="18"/>
  <c r="N612" i="18"/>
  <c r="P612" i="18"/>
  <c r="O612" i="18"/>
  <c r="K612" i="18"/>
  <c r="W631" i="13"/>
  <c r="U631" i="13"/>
  <c r="V631" i="13"/>
  <c r="X631" i="13"/>
  <c r="Q631" i="13"/>
  <c r="R631" i="13"/>
  <c r="V612" i="18"/>
  <c r="W612" i="18"/>
  <c r="U612" i="18"/>
  <c r="Q612" i="18"/>
  <c r="R612" i="18"/>
  <c r="X612" i="18"/>
  <c r="Y631" i="13"/>
  <c r="AB631" i="13"/>
  <c r="AA631" i="13"/>
  <c r="AD631" i="13"/>
  <c r="Z631" i="13"/>
  <c r="AC631" i="13"/>
  <c r="Z612" i="18"/>
  <c r="AC612" i="18"/>
  <c r="Y612" i="18"/>
  <c r="AB612" i="18"/>
  <c r="AA612" i="18"/>
  <c r="AD612" i="18"/>
  <c r="C632" i="13"/>
  <c r="H632" i="13"/>
  <c r="B632" i="13"/>
  <c r="G632" i="13"/>
  <c r="D632" i="13"/>
  <c r="I632" i="13"/>
  <c r="G613" i="18"/>
  <c r="B613" i="18"/>
  <c r="I613" i="18"/>
  <c r="D613" i="18"/>
  <c r="H613" i="18"/>
  <c r="C613" i="18"/>
  <c r="J632" i="13"/>
  <c r="N632" i="13"/>
  <c r="L632" i="13"/>
  <c r="E632" i="13"/>
  <c r="S632" i="13"/>
  <c r="T632" i="13"/>
  <c r="AE631" i="13"/>
  <c r="F632" i="13"/>
  <c r="S613" i="18"/>
  <c r="T613" i="18"/>
  <c r="AE612" i="18"/>
  <c r="F613" i="18"/>
  <c r="E613" i="18"/>
  <c r="J613" i="18"/>
  <c r="N613" i="18"/>
  <c r="L613" i="18"/>
  <c r="M632" i="13"/>
  <c r="P632" i="13"/>
  <c r="O632" i="13"/>
  <c r="K632" i="13"/>
  <c r="P613" i="18"/>
  <c r="M613" i="18"/>
  <c r="O613" i="18"/>
  <c r="K613" i="18"/>
  <c r="W632" i="13"/>
  <c r="U632" i="13"/>
  <c r="V632" i="13"/>
  <c r="X632" i="13"/>
  <c r="Q632" i="13"/>
  <c r="R632" i="13"/>
  <c r="Q613" i="18"/>
  <c r="R613" i="18"/>
  <c r="X613" i="18"/>
  <c r="U613" i="18"/>
  <c r="W613" i="18"/>
  <c r="V613" i="18"/>
  <c r="Y632" i="13"/>
  <c r="AB632" i="13"/>
  <c r="Z632" i="13"/>
  <c r="AC632" i="13"/>
  <c r="AA632" i="13"/>
  <c r="AD632" i="13"/>
  <c r="Y613" i="18"/>
  <c r="AB613" i="18"/>
  <c r="AA613" i="18"/>
  <c r="AD613" i="18"/>
  <c r="Z613" i="18"/>
  <c r="AC613" i="18"/>
  <c r="C633" i="13"/>
  <c r="H633" i="13"/>
  <c r="B633" i="13"/>
  <c r="G633" i="13"/>
  <c r="I633" i="13"/>
  <c r="D633" i="13"/>
  <c r="D614" i="18"/>
  <c r="I614" i="18"/>
  <c r="H614" i="18"/>
  <c r="C614" i="18"/>
  <c r="G614" i="18"/>
  <c r="B614" i="18"/>
  <c r="J633" i="13"/>
  <c r="N633" i="13"/>
  <c r="E633" i="13"/>
  <c r="T633" i="13"/>
  <c r="S633" i="13"/>
  <c r="AE632" i="13"/>
  <c r="F633" i="13"/>
  <c r="F614" i="18"/>
  <c r="E614" i="18"/>
  <c r="J614" i="18"/>
  <c r="N614" i="18"/>
  <c r="T614" i="18"/>
  <c r="S614" i="18"/>
  <c r="AE613" i="18"/>
  <c r="L633" i="13"/>
  <c r="M633" i="13"/>
  <c r="O633" i="13"/>
  <c r="K633" i="13"/>
  <c r="L614" i="18"/>
  <c r="K614" i="18"/>
  <c r="O614" i="18"/>
  <c r="P633" i="13"/>
  <c r="V633" i="13"/>
  <c r="X633" i="13"/>
  <c r="Q633" i="13"/>
  <c r="R633" i="13"/>
  <c r="M614" i="18"/>
  <c r="P614" i="18"/>
  <c r="W633" i="13"/>
  <c r="U633" i="13"/>
  <c r="Y633" i="13"/>
  <c r="Z633" i="13"/>
  <c r="AC633" i="13"/>
  <c r="AA633" i="13"/>
  <c r="AD633" i="13"/>
  <c r="AB633" i="13"/>
  <c r="B634" i="13"/>
  <c r="V614" i="18"/>
  <c r="U614" i="18"/>
  <c r="W614" i="18"/>
  <c r="X614" i="18"/>
  <c r="Q614" i="18"/>
  <c r="R614" i="18"/>
  <c r="D634" i="13"/>
  <c r="I634" i="13"/>
  <c r="C634" i="13"/>
  <c r="H634" i="13"/>
  <c r="G634" i="13"/>
  <c r="J634" i="13"/>
  <c r="L634" i="13"/>
  <c r="AA614" i="18"/>
  <c r="AD614" i="18"/>
  <c r="Z614" i="18"/>
  <c r="AC614" i="18"/>
  <c r="Y614" i="18"/>
  <c r="AB614" i="18"/>
  <c r="F634" i="13"/>
  <c r="E634" i="13"/>
  <c r="T634" i="13"/>
  <c r="S634" i="13"/>
  <c r="AE633" i="13"/>
  <c r="I615" i="18"/>
  <c r="D615" i="18"/>
  <c r="C615" i="18"/>
  <c r="H615" i="18"/>
  <c r="B615" i="18"/>
  <c r="G615" i="18"/>
  <c r="N634" i="13"/>
  <c r="P634" i="13"/>
  <c r="M634" i="13"/>
  <c r="O634" i="13"/>
  <c r="K634" i="13"/>
  <c r="F615" i="18"/>
  <c r="T615" i="18"/>
  <c r="S615" i="18"/>
  <c r="AE614" i="18"/>
  <c r="J615" i="18"/>
  <c r="L615" i="18"/>
  <c r="E615" i="18"/>
  <c r="W634" i="13"/>
  <c r="U634" i="13"/>
  <c r="V634" i="13"/>
  <c r="Q634" i="13"/>
  <c r="R634" i="13"/>
  <c r="X634" i="13"/>
  <c r="M615" i="18"/>
  <c r="O615" i="18"/>
  <c r="K615" i="18"/>
  <c r="N615" i="18"/>
  <c r="P615" i="18"/>
  <c r="AA634" i="13"/>
  <c r="AD634" i="13"/>
  <c r="Y634" i="13"/>
  <c r="AB634" i="13"/>
  <c r="Z634" i="13"/>
  <c r="AC634" i="13"/>
  <c r="U615" i="18"/>
  <c r="V615" i="18"/>
  <c r="W615" i="18"/>
  <c r="Q615" i="18"/>
  <c r="R615" i="18"/>
  <c r="X615" i="18"/>
  <c r="H635" i="13"/>
  <c r="C635" i="13"/>
  <c r="G635" i="13"/>
  <c r="B635" i="13"/>
  <c r="I635" i="13"/>
  <c r="D635" i="13"/>
  <c r="Y615" i="18"/>
  <c r="AB615" i="18"/>
  <c r="AA615" i="18"/>
  <c r="AD615" i="18"/>
  <c r="Z615" i="18"/>
  <c r="AC615" i="18"/>
  <c r="E635" i="13"/>
  <c r="T635" i="13"/>
  <c r="S635" i="13"/>
  <c r="AE634" i="13"/>
  <c r="F635" i="13"/>
  <c r="J635" i="13"/>
  <c r="L635" i="13"/>
  <c r="H616" i="18"/>
  <c r="C616" i="18"/>
  <c r="I616" i="18"/>
  <c r="D616" i="18"/>
  <c r="B616" i="18"/>
  <c r="G616" i="18"/>
  <c r="N635" i="13"/>
  <c r="P635" i="13"/>
  <c r="O635" i="13"/>
  <c r="K635" i="13"/>
  <c r="M635" i="13"/>
  <c r="S616" i="18"/>
  <c r="T616" i="18"/>
  <c r="AE615" i="18"/>
  <c r="J616" i="18"/>
  <c r="N616" i="18"/>
  <c r="F616" i="18"/>
  <c r="E616" i="18"/>
  <c r="Q635" i="13"/>
  <c r="R635" i="13"/>
  <c r="X635" i="13"/>
  <c r="U635" i="13"/>
  <c r="V635" i="13"/>
  <c r="W635" i="13"/>
  <c r="L616" i="18"/>
  <c r="O616" i="18"/>
  <c r="K616" i="18"/>
  <c r="AA635" i="13"/>
  <c r="AD635" i="13"/>
  <c r="Z635" i="13"/>
  <c r="AC635" i="13"/>
  <c r="Y635" i="13"/>
  <c r="AB635" i="13"/>
  <c r="M616" i="18"/>
  <c r="P616" i="18"/>
  <c r="C636" i="13"/>
  <c r="H636" i="13"/>
  <c r="D636" i="13"/>
  <c r="I636" i="13"/>
  <c r="B636" i="13"/>
  <c r="G636" i="13"/>
  <c r="W616" i="18"/>
  <c r="V616" i="18"/>
  <c r="U616" i="18"/>
  <c r="X616" i="18"/>
  <c r="Q616" i="18"/>
  <c r="R616" i="18"/>
  <c r="S636" i="13"/>
  <c r="T636" i="13"/>
  <c r="AE635" i="13"/>
  <c r="J636" i="13"/>
  <c r="N636" i="13"/>
  <c r="E636" i="13"/>
  <c r="F636" i="13"/>
  <c r="AA616" i="18"/>
  <c r="AD616" i="18"/>
  <c r="Z616" i="18"/>
  <c r="AC616" i="18"/>
  <c r="Y616" i="18"/>
  <c r="AB616" i="18"/>
  <c r="L636" i="13"/>
  <c r="M636" i="13"/>
  <c r="X636" i="13"/>
  <c r="O636" i="13"/>
  <c r="K636" i="13"/>
  <c r="G617" i="18"/>
  <c r="B617" i="18"/>
  <c r="H617" i="18"/>
  <c r="C617" i="18"/>
  <c r="I617" i="18"/>
  <c r="D617" i="18"/>
  <c r="Q636" i="13"/>
  <c r="R636" i="13"/>
  <c r="Y636" i="13"/>
  <c r="P636" i="13"/>
  <c r="F617" i="18"/>
  <c r="T617" i="18"/>
  <c r="S617" i="18"/>
  <c r="AE616" i="18"/>
  <c r="E617" i="18"/>
  <c r="J617" i="18"/>
  <c r="N617" i="18"/>
  <c r="Z636" i="13"/>
  <c r="AA636" i="13"/>
  <c r="V636" i="13"/>
  <c r="U636" i="13"/>
  <c r="AB636" i="13"/>
  <c r="W636" i="13"/>
  <c r="O617" i="18"/>
  <c r="K617" i="18"/>
  <c r="L617" i="18"/>
  <c r="AC636" i="13"/>
  <c r="H637" i="13"/>
  <c r="AD636" i="13"/>
  <c r="I637" i="13"/>
  <c r="B637" i="13"/>
  <c r="G637" i="13"/>
  <c r="C637" i="13"/>
  <c r="E637" i="13"/>
  <c r="M617" i="18"/>
  <c r="P617" i="18"/>
  <c r="D637" i="13"/>
  <c r="T637" i="13"/>
  <c r="J637" i="13"/>
  <c r="L637" i="13"/>
  <c r="M637" i="13"/>
  <c r="F637" i="13"/>
  <c r="V617" i="18"/>
  <c r="W617" i="18"/>
  <c r="U617" i="18"/>
  <c r="X617" i="18"/>
  <c r="Q617" i="18"/>
  <c r="R617" i="18"/>
  <c r="S637" i="13"/>
  <c r="AE636" i="13"/>
  <c r="K637" i="13"/>
  <c r="N637" i="13"/>
  <c r="Q637" i="13"/>
  <c r="R637" i="13"/>
  <c r="O637" i="13"/>
  <c r="X637" i="13"/>
  <c r="Y617" i="18"/>
  <c r="AB617" i="18"/>
  <c r="AA617" i="18"/>
  <c r="AD617" i="18"/>
  <c r="Z617" i="18"/>
  <c r="AC617" i="18"/>
  <c r="P637" i="13"/>
  <c r="V637" i="13"/>
  <c r="Z637" i="13"/>
  <c r="Y637" i="13"/>
  <c r="AA637" i="13"/>
  <c r="I618" i="18"/>
  <c r="D618" i="18"/>
  <c r="B618" i="18"/>
  <c r="G618" i="18"/>
  <c r="H618" i="18"/>
  <c r="C618" i="18"/>
  <c r="AC637" i="13"/>
  <c r="H638" i="13"/>
  <c r="W637" i="13"/>
  <c r="AD637" i="13"/>
  <c r="D638" i="13"/>
  <c r="U637" i="13"/>
  <c r="AB637" i="13"/>
  <c r="J618" i="18"/>
  <c r="L618" i="18"/>
  <c r="F618" i="18"/>
  <c r="E618" i="18"/>
  <c r="T618" i="18"/>
  <c r="S618" i="18"/>
  <c r="AE617" i="18"/>
  <c r="C638" i="13"/>
  <c r="B638" i="13"/>
  <c r="G638" i="13"/>
  <c r="I638" i="13"/>
  <c r="S638" i="13"/>
  <c r="T638" i="13"/>
  <c r="AE637" i="13"/>
  <c r="N618" i="18"/>
  <c r="P618" i="18"/>
  <c r="E638" i="13"/>
  <c r="M618" i="18"/>
  <c r="K618" i="18"/>
  <c r="O618" i="18"/>
  <c r="F638" i="13"/>
  <c r="J638" i="13"/>
  <c r="N638" i="13"/>
  <c r="U618" i="18"/>
  <c r="V618" i="18"/>
  <c r="W618" i="18"/>
  <c r="X618" i="18"/>
  <c r="Q618" i="18"/>
  <c r="R618" i="18"/>
  <c r="O638" i="13"/>
  <c r="L638" i="13"/>
  <c r="M638" i="13"/>
  <c r="Q638" i="13"/>
  <c r="R638" i="13"/>
  <c r="K638" i="13"/>
  <c r="Z618" i="18"/>
  <c r="AC618" i="18"/>
  <c r="Y618" i="18"/>
  <c r="AB618" i="18"/>
  <c r="AA618" i="18"/>
  <c r="AD618" i="18"/>
  <c r="X638" i="13"/>
  <c r="Z638" i="13"/>
  <c r="P638" i="13"/>
  <c r="V638" i="13"/>
  <c r="Y638" i="13"/>
  <c r="G619" i="18"/>
  <c r="B619" i="18"/>
  <c r="I619" i="18"/>
  <c r="D619" i="18"/>
  <c r="H619" i="18"/>
  <c r="C619" i="18"/>
  <c r="AA638" i="13"/>
  <c r="U638" i="13"/>
  <c r="AB638" i="13"/>
  <c r="G639" i="13"/>
  <c r="W638" i="13"/>
  <c r="AC638" i="13"/>
  <c r="H639" i="13"/>
  <c r="AD638" i="13"/>
  <c r="D639" i="13"/>
  <c r="S639" i="13"/>
  <c r="T619" i="18"/>
  <c r="S619" i="18"/>
  <c r="AE618" i="18"/>
  <c r="E619" i="18"/>
  <c r="F619" i="18"/>
  <c r="J619" i="18"/>
  <c r="C639" i="13"/>
  <c r="B639" i="13"/>
  <c r="I639" i="13"/>
  <c r="J639" i="13"/>
  <c r="N639" i="13"/>
  <c r="AE638" i="13"/>
  <c r="T639" i="13"/>
  <c r="E639" i="13"/>
  <c r="N619" i="18"/>
  <c r="K619" i="18"/>
  <c r="O619" i="18"/>
  <c r="L619" i="18"/>
  <c r="F639" i="13"/>
  <c r="L639" i="13"/>
  <c r="M639" i="13"/>
  <c r="K639" i="13"/>
  <c r="O639" i="13"/>
  <c r="M619" i="18"/>
  <c r="P619" i="18"/>
  <c r="P639" i="13"/>
  <c r="U619" i="18"/>
  <c r="V619" i="18"/>
  <c r="W619" i="18"/>
  <c r="Q619" i="18"/>
  <c r="R619" i="18"/>
  <c r="X619" i="18"/>
  <c r="U639" i="13"/>
  <c r="W639" i="13"/>
  <c r="V639" i="13"/>
  <c r="X639" i="13"/>
  <c r="Q639" i="13"/>
  <c r="R639" i="13"/>
  <c r="Z619" i="18"/>
  <c r="AC619" i="18"/>
  <c r="Y619" i="18"/>
  <c r="AB619" i="18"/>
  <c r="AA619" i="18"/>
  <c r="AD619" i="18"/>
  <c r="AA639" i="13"/>
  <c r="AD639" i="13"/>
  <c r="Y639" i="13"/>
  <c r="AB639" i="13"/>
  <c r="Z639" i="13"/>
  <c r="AC639" i="13"/>
  <c r="I620" i="18"/>
  <c r="D620" i="18"/>
  <c r="H620" i="18"/>
  <c r="C620" i="18"/>
  <c r="G620" i="18"/>
  <c r="B620" i="18"/>
  <c r="H640" i="13"/>
  <c r="C640" i="13"/>
  <c r="G640" i="13"/>
  <c r="B640" i="13"/>
  <c r="I640" i="13"/>
  <c r="D640" i="13"/>
  <c r="F620" i="18"/>
  <c r="T620" i="18"/>
  <c r="S620" i="18"/>
  <c r="AE619" i="18"/>
  <c r="E620" i="18"/>
  <c r="J620" i="18"/>
  <c r="L620" i="18"/>
  <c r="E640" i="13"/>
  <c r="T640" i="13"/>
  <c r="S640" i="13"/>
  <c r="AE639" i="13"/>
  <c r="F640" i="13"/>
  <c r="J640" i="13"/>
  <c r="L640" i="13"/>
  <c r="M620" i="18"/>
  <c r="N620" i="18"/>
  <c r="P620" i="18"/>
  <c r="O620" i="18"/>
  <c r="K620" i="18"/>
  <c r="N640" i="13"/>
  <c r="P640" i="13"/>
  <c r="M640" i="13"/>
  <c r="O640" i="13"/>
  <c r="K640" i="13"/>
  <c r="V620" i="18"/>
  <c r="W620" i="18"/>
  <c r="U620" i="18"/>
  <c r="Q620" i="18"/>
  <c r="R620" i="18"/>
  <c r="X620" i="18"/>
  <c r="V640" i="13"/>
  <c r="U640" i="13"/>
  <c r="W640" i="13"/>
  <c r="Q640" i="13"/>
  <c r="R640" i="13"/>
  <c r="X640" i="13"/>
  <c r="Z620" i="18"/>
  <c r="AC620" i="18"/>
  <c r="AA620" i="18"/>
  <c r="AD620" i="18"/>
  <c r="Y620" i="18"/>
  <c r="AB620" i="18"/>
  <c r="Y640" i="13"/>
  <c r="AB640" i="13"/>
  <c r="Z640" i="13"/>
  <c r="AC640" i="13"/>
  <c r="AA640" i="13"/>
  <c r="AD640" i="13"/>
  <c r="I621" i="18"/>
  <c r="D621" i="18"/>
  <c r="H621" i="18"/>
  <c r="C621" i="18"/>
  <c r="B621" i="18"/>
  <c r="G621" i="18"/>
  <c r="H641" i="13"/>
  <c r="C641" i="13"/>
  <c r="I641" i="13"/>
  <c r="D641" i="13"/>
  <c r="B641" i="13"/>
  <c r="G641" i="13"/>
  <c r="F621" i="18"/>
  <c r="S621" i="18"/>
  <c r="T621" i="18"/>
  <c r="AE620" i="18"/>
  <c r="J621" i="18"/>
  <c r="E621" i="18"/>
  <c r="J641" i="13"/>
  <c r="N641" i="13"/>
  <c r="T641" i="13"/>
  <c r="S641" i="13"/>
  <c r="AE640" i="13"/>
  <c r="F641" i="13"/>
  <c r="E641" i="13"/>
  <c r="O621" i="18"/>
  <c r="K621" i="18"/>
  <c r="L621" i="18"/>
  <c r="N621" i="18"/>
  <c r="L641" i="13"/>
  <c r="K641" i="13"/>
  <c r="O641" i="13"/>
  <c r="M621" i="18"/>
  <c r="P621" i="18"/>
  <c r="M641" i="13"/>
  <c r="P641" i="13"/>
  <c r="V621" i="18"/>
  <c r="U621" i="18"/>
  <c r="W621" i="18"/>
  <c r="X621" i="18"/>
  <c r="Q621" i="18"/>
  <c r="R621" i="18"/>
  <c r="W641" i="13"/>
  <c r="U641" i="13"/>
  <c r="V641" i="13"/>
  <c r="Q641" i="13"/>
  <c r="R641" i="13"/>
  <c r="X641" i="13"/>
  <c r="Y621" i="18"/>
  <c r="AB621" i="18"/>
  <c r="AA621" i="18"/>
  <c r="AD621" i="18"/>
  <c r="Z621" i="18"/>
  <c r="AC621" i="18"/>
  <c r="Y641" i="13"/>
  <c r="AB641" i="13"/>
  <c r="Z641" i="13"/>
  <c r="AC641" i="13"/>
  <c r="AA641" i="13"/>
  <c r="AD641" i="13"/>
  <c r="D622" i="18"/>
  <c r="I622" i="18"/>
  <c r="C622" i="18"/>
  <c r="H622" i="18"/>
  <c r="B622" i="18"/>
  <c r="G622" i="18"/>
  <c r="I642" i="13"/>
  <c r="D642" i="13"/>
  <c r="H642" i="13"/>
  <c r="C642" i="13"/>
  <c r="B642" i="13"/>
  <c r="G642" i="13"/>
  <c r="F622" i="18"/>
  <c r="J622" i="18"/>
  <c r="L622" i="18"/>
  <c r="E622" i="18"/>
  <c r="T622" i="18"/>
  <c r="S622" i="18"/>
  <c r="AE621" i="18"/>
  <c r="F642" i="13"/>
  <c r="T642" i="13"/>
  <c r="S642" i="13"/>
  <c r="AE641" i="13"/>
  <c r="J642" i="13"/>
  <c r="L642" i="13"/>
  <c r="E642" i="13"/>
  <c r="M622" i="18"/>
  <c r="N622" i="18"/>
  <c r="P622" i="18"/>
  <c r="O622" i="18"/>
  <c r="K622" i="18"/>
  <c r="M642" i="13"/>
  <c r="N642" i="13"/>
  <c r="P642" i="13"/>
  <c r="K642" i="13"/>
  <c r="O642" i="13"/>
  <c r="W622" i="18"/>
  <c r="U622" i="18"/>
  <c r="V622" i="18"/>
  <c r="Q622" i="18"/>
  <c r="R622" i="18"/>
  <c r="X622" i="18"/>
  <c r="V642" i="13"/>
  <c r="U642" i="13"/>
  <c r="W642" i="13"/>
  <c r="Q642" i="13"/>
  <c r="R642" i="13"/>
  <c r="X642" i="13"/>
  <c r="AA622" i="18"/>
  <c r="AD622" i="18"/>
  <c r="Y622" i="18"/>
  <c r="AB622" i="18"/>
  <c r="Z622" i="18"/>
  <c r="AC622" i="18"/>
  <c r="Y642" i="13"/>
  <c r="AB642" i="13"/>
  <c r="Z642" i="13"/>
  <c r="AC642" i="13"/>
  <c r="AA642" i="13"/>
  <c r="AD642" i="13"/>
  <c r="C623" i="18"/>
  <c r="H623" i="18"/>
  <c r="B623" i="18"/>
  <c r="G623" i="18"/>
  <c r="I623" i="18"/>
  <c r="D623" i="18"/>
  <c r="D643" i="13"/>
  <c r="I643" i="13"/>
  <c r="C643" i="13"/>
  <c r="H643" i="13"/>
  <c r="B643" i="13"/>
  <c r="G643" i="13"/>
  <c r="J623" i="18"/>
  <c r="L623" i="18"/>
  <c r="E623" i="18"/>
  <c r="T623" i="18"/>
  <c r="S623" i="18"/>
  <c r="AE622" i="18"/>
  <c r="F623" i="18"/>
  <c r="F643" i="13"/>
  <c r="J643" i="13"/>
  <c r="L643" i="13"/>
  <c r="E643" i="13"/>
  <c r="T643" i="13"/>
  <c r="S643" i="13"/>
  <c r="AE642" i="13"/>
  <c r="M623" i="18"/>
  <c r="N623" i="18"/>
  <c r="P623" i="18"/>
  <c r="K623" i="18"/>
  <c r="O623" i="18"/>
  <c r="N643" i="13"/>
  <c r="P643" i="13"/>
  <c r="M643" i="13"/>
  <c r="O643" i="13"/>
  <c r="K643" i="13"/>
  <c r="W623" i="18"/>
  <c r="V623" i="18"/>
  <c r="U623" i="18"/>
  <c r="X623" i="18"/>
  <c r="Q623" i="18"/>
  <c r="R623" i="18"/>
  <c r="Q643" i="13"/>
  <c r="R643" i="13"/>
  <c r="X643" i="13"/>
  <c r="V643" i="13"/>
  <c r="W643" i="13"/>
  <c r="U643" i="13"/>
  <c r="Z623" i="18"/>
  <c r="AC623" i="18"/>
  <c r="Y623" i="18"/>
  <c r="AB623" i="18"/>
  <c r="AA623" i="18"/>
  <c r="AD623" i="18"/>
  <c r="AA643" i="13"/>
  <c r="AD643" i="13"/>
  <c r="Z643" i="13"/>
  <c r="AC643" i="13"/>
  <c r="Y643" i="13"/>
  <c r="AB643" i="13"/>
  <c r="H624" i="18"/>
  <c r="C624" i="18"/>
  <c r="B624" i="18"/>
  <c r="G624" i="18"/>
  <c r="D624" i="18"/>
  <c r="I624" i="18"/>
  <c r="C644" i="13"/>
  <c r="H644" i="13"/>
  <c r="D644" i="13"/>
  <c r="I644" i="13"/>
  <c r="B644" i="13"/>
  <c r="G644" i="13"/>
  <c r="J624" i="18"/>
  <c r="E624" i="18"/>
  <c r="F624" i="18"/>
  <c r="T624" i="18"/>
  <c r="S624" i="18"/>
  <c r="AE623" i="18"/>
  <c r="J644" i="13"/>
  <c r="N644" i="13"/>
  <c r="S644" i="13"/>
  <c r="T644" i="13"/>
  <c r="AE643" i="13"/>
  <c r="E644" i="13"/>
  <c r="F644" i="13"/>
  <c r="N624" i="18"/>
  <c r="O624" i="18"/>
  <c r="K624" i="18"/>
  <c r="L624" i="18"/>
  <c r="L644" i="13"/>
  <c r="O644" i="13"/>
  <c r="K644" i="13"/>
  <c r="P624" i="18"/>
  <c r="M624" i="18"/>
  <c r="M644" i="13"/>
  <c r="P644" i="13"/>
  <c r="Q624" i="18"/>
  <c r="R624" i="18"/>
  <c r="X624" i="18"/>
  <c r="U624" i="18"/>
  <c r="V624" i="18"/>
  <c r="W624" i="18"/>
  <c r="V644" i="13"/>
  <c r="W644" i="13"/>
  <c r="U644" i="13"/>
  <c r="Q644" i="13"/>
  <c r="R644" i="13"/>
  <c r="X644" i="13"/>
  <c r="AA624" i="18"/>
  <c r="AD624" i="18"/>
  <c r="Z624" i="18"/>
  <c r="AC624" i="18"/>
  <c r="Y624" i="18"/>
  <c r="AB624" i="18"/>
  <c r="AA644" i="13"/>
  <c r="AD644" i="13"/>
  <c r="Y644" i="13"/>
  <c r="AB644" i="13"/>
  <c r="Z644" i="13"/>
  <c r="AC644" i="13"/>
  <c r="D625" i="18"/>
  <c r="I625" i="18"/>
  <c r="B625" i="18"/>
  <c r="G625" i="18"/>
  <c r="H625" i="18"/>
  <c r="C625" i="18"/>
  <c r="H645" i="13"/>
  <c r="C645" i="13"/>
  <c r="B645" i="13"/>
  <c r="G645" i="13"/>
  <c r="I645" i="13"/>
  <c r="D645" i="13"/>
  <c r="J625" i="18"/>
  <c r="L625" i="18"/>
  <c r="E625" i="18"/>
  <c r="F625" i="18"/>
  <c r="T625" i="18"/>
  <c r="S625" i="18"/>
  <c r="AE624" i="18"/>
  <c r="J645" i="13"/>
  <c r="L645" i="13"/>
  <c r="S645" i="13"/>
  <c r="T645" i="13"/>
  <c r="AE644" i="13"/>
  <c r="E645" i="13"/>
  <c r="F645" i="13"/>
  <c r="M625" i="18"/>
  <c r="N625" i="18"/>
  <c r="P625" i="18"/>
  <c r="O625" i="18"/>
  <c r="K625" i="18"/>
  <c r="N645" i="13"/>
  <c r="P645" i="13"/>
  <c r="M645" i="13"/>
  <c r="K645" i="13"/>
  <c r="O645" i="13"/>
  <c r="W625" i="18"/>
  <c r="U625" i="18"/>
  <c r="V625" i="18"/>
  <c r="Q625" i="18"/>
  <c r="R625" i="18"/>
  <c r="X625" i="18"/>
  <c r="U645" i="13"/>
  <c r="W645" i="13"/>
  <c r="V645" i="13"/>
  <c r="X645" i="13"/>
  <c r="Q645" i="13"/>
  <c r="R645" i="13"/>
  <c r="AA625" i="18"/>
  <c r="AD625" i="18"/>
  <c r="Y625" i="18"/>
  <c r="AB625" i="18"/>
  <c r="Z625" i="18"/>
  <c r="AC625" i="18"/>
  <c r="Y645" i="13"/>
  <c r="AB645" i="13"/>
  <c r="AA645" i="13"/>
  <c r="AD645" i="13"/>
  <c r="Z645" i="13"/>
  <c r="AC645" i="13"/>
  <c r="C626" i="18"/>
  <c r="H626" i="18"/>
  <c r="B626" i="18"/>
  <c r="G626" i="18"/>
  <c r="I626" i="18"/>
  <c r="D626" i="18"/>
  <c r="I646" i="13"/>
  <c r="D646" i="13"/>
  <c r="G646" i="13"/>
  <c r="B646" i="13"/>
  <c r="C646" i="13"/>
  <c r="H646" i="13"/>
  <c r="E626" i="18"/>
  <c r="J626" i="18"/>
  <c r="N626" i="18"/>
  <c r="T626" i="18"/>
  <c r="S626" i="18"/>
  <c r="AE625" i="18"/>
  <c r="F626" i="18"/>
  <c r="F646" i="13"/>
  <c r="E646" i="13"/>
  <c r="J646" i="13"/>
  <c r="N646" i="13"/>
  <c r="S646" i="13"/>
  <c r="T646" i="13"/>
  <c r="AE645" i="13"/>
  <c r="L626" i="18"/>
  <c r="M626" i="18"/>
  <c r="O626" i="18"/>
  <c r="K626" i="18"/>
  <c r="K646" i="13"/>
  <c r="O646" i="13"/>
  <c r="L646" i="13"/>
  <c r="X626" i="18"/>
  <c r="Q626" i="18"/>
  <c r="R626" i="18"/>
  <c r="P626" i="18"/>
  <c r="M646" i="13"/>
  <c r="P646" i="13"/>
  <c r="U626" i="18"/>
  <c r="W626" i="18"/>
  <c r="V626" i="18"/>
  <c r="Z626" i="18"/>
  <c r="Y626" i="18"/>
  <c r="AA626" i="18"/>
  <c r="W646" i="13"/>
  <c r="U646" i="13"/>
  <c r="V646" i="13"/>
  <c r="X646" i="13"/>
  <c r="Q646" i="13"/>
  <c r="R646" i="13"/>
  <c r="AD626" i="18"/>
  <c r="I627" i="18"/>
  <c r="AC626" i="18"/>
  <c r="D627" i="18"/>
  <c r="AB626" i="18"/>
  <c r="Z646" i="13"/>
  <c r="AC646" i="13"/>
  <c r="AA646" i="13"/>
  <c r="AD646" i="13"/>
  <c r="Y646" i="13"/>
  <c r="AB646" i="13"/>
  <c r="B627" i="18"/>
  <c r="G627" i="18"/>
  <c r="S627" i="18"/>
  <c r="T627" i="18"/>
  <c r="AE626" i="18"/>
  <c r="H627" i="18"/>
  <c r="C627" i="18"/>
  <c r="D647" i="13"/>
  <c r="I647" i="13"/>
  <c r="H647" i="13"/>
  <c r="C647" i="13"/>
  <c r="G647" i="13"/>
  <c r="B647" i="13"/>
  <c r="F627" i="18"/>
  <c r="J627" i="18"/>
  <c r="E627" i="18"/>
  <c r="F647" i="13"/>
  <c r="E647" i="13"/>
  <c r="J647" i="13"/>
  <c r="L647" i="13"/>
  <c r="T647" i="13"/>
  <c r="S647" i="13"/>
  <c r="AE646" i="13"/>
  <c r="L627" i="18"/>
  <c r="M627" i="18"/>
  <c r="K627" i="18"/>
  <c r="O627" i="18"/>
  <c r="N627" i="18"/>
  <c r="M647" i="13"/>
  <c r="N647" i="13"/>
  <c r="P647" i="13"/>
  <c r="K647" i="13"/>
  <c r="O647" i="13"/>
  <c r="P627" i="18"/>
  <c r="W627" i="18"/>
  <c r="X627" i="18"/>
  <c r="Q627" i="18"/>
  <c r="R627" i="18"/>
  <c r="V647" i="13"/>
  <c r="W647" i="13"/>
  <c r="U647" i="13"/>
  <c r="Q647" i="13"/>
  <c r="R647" i="13"/>
  <c r="X647" i="13"/>
  <c r="U627" i="18"/>
  <c r="V627" i="18"/>
  <c r="Y627" i="18"/>
  <c r="AB627" i="18"/>
  <c r="AA627" i="18"/>
  <c r="AD627" i="18"/>
  <c r="Z627" i="18"/>
  <c r="AA647" i="13"/>
  <c r="AD647" i="13"/>
  <c r="Z647" i="13"/>
  <c r="AC647" i="13"/>
  <c r="Y647" i="13"/>
  <c r="AB647" i="13"/>
  <c r="AC627" i="18"/>
  <c r="H628" i="18"/>
  <c r="D628" i="18"/>
  <c r="I628" i="18"/>
  <c r="G628" i="18"/>
  <c r="B628" i="18"/>
  <c r="C648" i="13"/>
  <c r="H648" i="13"/>
  <c r="B648" i="13"/>
  <c r="G648" i="13"/>
  <c r="D648" i="13"/>
  <c r="I648" i="13"/>
  <c r="C628" i="18"/>
  <c r="S628" i="18"/>
  <c r="T628" i="18"/>
  <c r="AE627" i="18"/>
  <c r="E628" i="18"/>
  <c r="J628" i="18"/>
  <c r="L628" i="18"/>
  <c r="F628" i="18"/>
  <c r="J648" i="13"/>
  <c r="L648" i="13"/>
  <c r="E648" i="13"/>
  <c r="S648" i="13"/>
  <c r="T648" i="13"/>
  <c r="AE647" i="13"/>
  <c r="F648" i="13"/>
  <c r="N648" i="13"/>
  <c r="P648" i="13"/>
  <c r="M628" i="18"/>
  <c r="N628" i="18"/>
  <c r="P628" i="18"/>
  <c r="O628" i="18"/>
  <c r="K628" i="18"/>
  <c r="M648" i="13"/>
  <c r="O648" i="13"/>
  <c r="K648" i="13"/>
  <c r="V628" i="18"/>
  <c r="U628" i="18"/>
  <c r="W628" i="18"/>
  <c r="X628" i="18"/>
  <c r="Q628" i="18"/>
  <c r="R628" i="18"/>
  <c r="U648" i="13"/>
  <c r="W648" i="13"/>
  <c r="V648" i="13"/>
  <c r="X648" i="13"/>
  <c r="Q648" i="13"/>
  <c r="R648" i="13"/>
  <c r="AA628" i="18"/>
  <c r="AD628" i="18"/>
  <c r="Z628" i="18"/>
  <c r="AC628" i="18"/>
  <c r="Y628" i="18"/>
  <c r="AB628" i="18"/>
  <c r="Y648" i="13"/>
  <c r="AB648" i="13"/>
  <c r="AA648" i="13"/>
  <c r="AD648" i="13"/>
  <c r="Z648" i="13"/>
  <c r="AC648" i="13"/>
  <c r="H629" i="18"/>
  <c r="C629" i="18"/>
  <c r="I629" i="18"/>
  <c r="D629" i="18"/>
  <c r="B629" i="18"/>
  <c r="G629" i="18"/>
  <c r="C649" i="13"/>
  <c r="H649" i="13"/>
  <c r="I649" i="13"/>
  <c r="D649" i="13"/>
  <c r="B649" i="13"/>
  <c r="G649" i="13"/>
  <c r="J629" i="18"/>
  <c r="N629" i="18"/>
  <c r="L629" i="18"/>
  <c r="T629" i="18"/>
  <c r="S629" i="18"/>
  <c r="AE628" i="18"/>
  <c r="F629" i="18"/>
  <c r="E629" i="18"/>
  <c r="S649" i="13"/>
  <c r="T649" i="13"/>
  <c r="AE648" i="13"/>
  <c r="J649" i="13"/>
  <c r="L649" i="13"/>
  <c r="E649" i="13"/>
  <c r="F649" i="13"/>
  <c r="P629" i="18"/>
  <c r="M629" i="18"/>
  <c r="O629" i="18"/>
  <c r="K629" i="18"/>
  <c r="M649" i="13"/>
  <c r="N649" i="13"/>
  <c r="P649" i="13"/>
  <c r="O649" i="13"/>
  <c r="K649" i="13"/>
  <c r="Q629" i="18"/>
  <c r="R629" i="18"/>
  <c r="X629" i="18"/>
  <c r="V629" i="18"/>
  <c r="U629" i="18"/>
  <c r="W629" i="18"/>
  <c r="V649" i="13"/>
  <c r="U649" i="13"/>
  <c r="W649" i="13"/>
  <c r="X649" i="13"/>
  <c r="Q649" i="13"/>
  <c r="R649" i="13"/>
  <c r="Y629" i="18"/>
  <c r="AB629" i="18"/>
  <c r="Z629" i="18"/>
  <c r="AC629" i="18"/>
  <c r="AA629" i="18"/>
  <c r="AD629" i="18"/>
  <c r="AA649" i="13"/>
  <c r="AD649" i="13"/>
  <c r="Y649" i="13"/>
  <c r="AB649" i="13"/>
  <c r="Z649" i="13"/>
  <c r="AC649" i="13"/>
  <c r="D630" i="18"/>
  <c r="I630" i="18"/>
  <c r="H630" i="18"/>
  <c r="C630" i="18"/>
  <c r="B630" i="18"/>
  <c r="G630" i="18"/>
  <c r="G650" i="13"/>
  <c r="B650" i="13"/>
  <c r="I650" i="13"/>
  <c r="D650" i="13"/>
  <c r="H650" i="13"/>
  <c r="C650" i="13"/>
  <c r="F630" i="18"/>
  <c r="J630" i="18"/>
  <c r="L630" i="18"/>
  <c r="E630" i="18"/>
  <c r="S630" i="18"/>
  <c r="T630" i="18"/>
  <c r="AE629" i="18"/>
  <c r="T650" i="13"/>
  <c r="S650" i="13"/>
  <c r="AE649" i="13"/>
  <c r="E650" i="13"/>
  <c r="F650" i="13"/>
  <c r="J650" i="13"/>
  <c r="M630" i="18"/>
  <c r="K630" i="18"/>
  <c r="O630" i="18"/>
  <c r="N630" i="18"/>
  <c r="P630" i="18"/>
  <c r="O650" i="13"/>
  <c r="K650" i="13"/>
  <c r="N650" i="13"/>
  <c r="L650" i="13"/>
  <c r="U630" i="18"/>
  <c r="W630" i="18"/>
  <c r="V630" i="18"/>
  <c r="X630" i="18"/>
  <c r="Q630" i="18"/>
  <c r="R630" i="18"/>
  <c r="M650" i="13"/>
  <c r="P650" i="13"/>
  <c r="Y630" i="18"/>
  <c r="AB630" i="18"/>
  <c r="AA630" i="18"/>
  <c r="AD630" i="18"/>
  <c r="Z630" i="18"/>
  <c r="AC630" i="18"/>
  <c r="V650" i="13"/>
  <c r="W650" i="13"/>
  <c r="U650" i="13"/>
  <c r="X650" i="13"/>
  <c r="Q650" i="13"/>
  <c r="R650" i="13"/>
  <c r="G631" i="18"/>
  <c r="B631" i="18"/>
  <c r="C631" i="18"/>
  <c r="H631" i="18"/>
  <c r="I631" i="18"/>
  <c r="D631" i="18"/>
  <c r="AA650" i="13"/>
  <c r="AD650" i="13"/>
  <c r="Z650" i="13"/>
  <c r="AC650" i="13"/>
  <c r="Y650" i="13"/>
  <c r="AB650" i="13"/>
  <c r="F631" i="18"/>
  <c r="T631" i="18"/>
  <c r="S631" i="18"/>
  <c r="AE630" i="18"/>
  <c r="E631" i="18"/>
  <c r="J631" i="18"/>
  <c r="B651" i="13"/>
  <c r="G651" i="13"/>
  <c r="H651" i="13"/>
  <c r="C651" i="13"/>
  <c r="I651" i="13"/>
  <c r="D651" i="13"/>
  <c r="N631" i="18"/>
  <c r="O631" i="18"/>
  <c r="K631" i="18"/>
  <c r="L631" i="18"/>
  <c r="F651" i="13"/>
  <c r="S651" i="13"/>
  <c r="T651" i="13"/>
  <c r="AE650" i="13"/>
  <c r="J651" i="13"/>
  <c r="L651" i="13"/>
  <c r="E651" i="13"/>
  <c r="P631" i="18"/>
  <c r="M631" i="18"/>
  <c r="M651" i="13"/>
  <c r="K651" i="13"/>
  <c r="O651" i="13"/>
  <c r="N651" i="13"/>
  <c r="P651" i="13"/>
  <c r="Q631" i="18"/>
  <c r="R631" i="18"/>
  <c r="X631" i="18"/>
  <c r="U631" i="18"/>
  <c r="V631" i="18"/>
  <c r="W631" i="18"/>
  <c r="U651" i="13"/>
  <c r="V651" i="13"/>
  <c r="W651" i="13"/>
  <c r="X651" i="13"/>
  <c r="Q651" i="13"/>
  <c r="R651" i="13"/>
  <c r="Z631" i="18"/>
  <c r="AC631" i="18"/>
  <c r="AA631" i="18"/>
  <c r="AD631" i="18"/>
  <c r="Y631" i="18"/>
  <c r="AB631" i="18"/>
  <c r="Y651" i="13"/>
  <c r="AB651" i="13"/>
  <c r="AA651" i="13"/>
  <c r="AD651" i="13"/>
  <c r="Z651" i="13"/>
  <c r="AC651" i="13"/>
  <c r="D632" i="18"/>
  <c r="I632" i="18"/>
  <c r="B632" i="18"/>
  <c r="G632" i="18"/>
  <c r="C632" i="18"/>
  <c r="H632" i="18"/>
  <c r="D652" i="13"/>
  <c r="I652" i="13"/>
  <c r="B652" i="13"/>
  <c r="G652" i="13"/>
  <c r="H652" i="13"/>
  <c r="C652" i="13"/>
  <c r="E632" i="18"/>
  <c r="J632" i="18"/>
  <c r="F632" i="18"/>
  <c r="S632" i="18"/>
  <c r="T632" i="18"/>
  <c r="AE631" i="18"/>
  <c r="J652" i="13"/>
  <c r="N652" i="13"/>
  <c r="E652" i="13"/>
  <c r="F652" i="13"/>
  <c r="T652" i="13"/>
  <c r="S652" i="13"/>
  <c r="AE651" i="13"/>
  <c r="L632" i="18"/>
  <c r="M632" i="18"/>
  <c r="K632" i="18"/>
  <c r="O632" i="18"/>
  <c r="N632" i="18"/>
  <c r="L652" i="13"/>
  <c r="K652" i="13"/>
  <c r="O652" i="13"/>
  <c r="P632" i="18"/>
  <c r="V632" i="18"/>
  <c r="X632" i="18"/>
  <c r="Q632" i="18"/>
  <c r="R632" i="18"/>
  <c r="M652" i="13"/>
  <c r="P652" i="13"/>
  <c r="U632" i="18"/>
  <c r="W632" i="18"/>
  <c r="Y632" i="18"/>
  <c r="AB632" i="18"/>
  <c r="Z632" i="18"/>
  <c r="AC632" i="18"/>
  <c r="AA632" i="18"/>
  <c r="W652" i="13"/>
  <c r="V652" i="13"/>
  <c r="U652" i="13"/>
  <c r="X652" i="13"/>
  <c r="Q652" i="13"/>
  <c r="R652" i="13"/>
  <c r="AD632" i="18"/>
  <c r="D633" i="18"/>
  <c r="I633" i="18"/>
  <c r="C633" i="18"/>
  <c r="H633" i="18"/>
  <c r="G633" i="18"/>
  <c r="B633" i="18"/>
  <c r="AA652" i="13"/>
  <c r="AD652" i="13"/>
  <c r="Y652" i="13"/>
  <c r="AB652" i="13"/>
  <c r="Z652" i="13"/>
  <c r="AC652" i="13"/>
  <c r="F633" i="18"/>
  <c r="E633" i="18"/>
  <c r="J633" i="18"/>
  <c r="N633" i="18"/>
  <c r="S633" i="18"/>
  <c r="T633" i="18"/>
  <c r="AE632" i="18"/>
  <c r="C653" i="13"/>
  <c r="H653" i="13"/>
  <c r="G653" i="13"/>
  <c r="B653" i="13"/>
  <c r="I653" i="13"/>
  <c r="D653" i="13"/>
  <c r="L633" i="18"/>
  <c r="M633" i="18"/>
  <c r="K633" i="18"/>
  <c r="O633" i="18"/>
  <c r="E653" i="13"/>
  <c r="J653" i="13"/>
  <c r="T653" i="13"/>
  <c r="S653" i="13"/>
  <c r="AE652" i="13"/>
  <c r="F653" i="13"/>
  <c r="P633" i="18"/>
  <c r="W633" i="18"/>
  <c r="Q633" i="18"/>
  <c r="R633" i="18"/>
  <c r="X633" i="18"/>
  <c r="O653" i="13"/>
  <c r="K653" i="13"/>
  <c r="N653" i="13"/>
  <c r="L653" i="13"/>
  <c r="U633" i="18"/>
  <c r="V633" i="18"/>
  <c r="Z633" i="18"/>
  <c r="AC633" i="18"/>
  <c r="Y633" i="18"/>
  <c r="AB633" i="18"/>
  <c r="AA633" i="18"/>
  <c r="AD633" i="18"/>
  <c r="P653" i="13"/>
  <c r="M653" i="13"/>
  <c r="D634" i="18"/>
  <c r="I634" i="18"/>
  <c r="C634" i="18"/>
  <c r="H634" i="18"/>
  <c r="B634" i="18"/>
  <c r="G634" i="18"/>
  <c r="Q653" i="13"/>
  <c r="R653" i="13"/>
  <c r="X653" i="13"/>
  <c r="W653" i="13"/>
  <c r="U653" i="13"/>
  <c r="V653" i="13"/>
  <c r="J634" i="18"/>
  <c r="F634" i="18"/>
  <c r="E634" i="18"/>
  <c r="T634" i="18"/>
  <c r="S634" i="18"/>
  <c r="AE633" i="18"/>
  <c r="Z653" i="13"/>
  <c r="AC653" i="13"/>
  <c r="AA653" i="13"/>
  <c r="AD653" i="13"/>
  <c r="Y653" i="13"/>
  <c r="AB653" i="13"/>
  <c r="N634" i="18"/>
  <c r="O634" i="18"/>
  <c r="K634" i="18"/>
  <c r="L634" i="18"/>
  <c r="I654" i="13"/>
  <c r="D654" i="13"/>
  <c r="B654" i="13"/>
  <c r="G654" i="13"/>
  <c r="H654" i="13"/>
  <c r="C654" i="13"/>
  <c r="P634" i="18"/>
  <c r="M634" i="18"/>
  <c r="J654" i="13"/>
  <c r="L654" i="13"/>
  <c r="F654" i="13"/>
  <c r="E654" i="13"/>
  <c r="S654" i="13"/>
  <c r="T654" i="13"/>
  <c r="AE653" i="13"/>
  <c r="Q634" i="18"/>
  <c r="R634" i="18"/>
  <c r="X634" i="18"/>
  <c r="V634" i="18"/>
  <c r="W634" i="18"/>
  <c r="U634" i="18"/>
  <c r="M654" i="13"/>
  <c r="N654" i="13"/>
  <c r="P654" i="13"/>
  <c r="O654" i="13"/>
  <c r="K654" i="13"/>
  <c r="Y634" i="18"/>
  <c r="AB634" i="18"/>
  <c r="AA634" i="18"/>
  <c r="AD634" i="18"/>
  <c r="Z634" i="18"/>
  <c r="AC634" i="18"/>
  <c r="W654" i="13"/>
  <c r="U654" i="13"/>
  <c r="V654" i="13"/>
  <c r="Q654" i="13"/>
  <c r="R654" i="13"/>
  <c r="X654" i="13"/>
  <c r="B635" i="18"/>
  <c r="G635" i="18"/>
  <c r="D635" i="18"/>
  <c r="I635" i="18"/>
  <c r="C635" i="18"/>
  <c r="H635" i="18"/>
  <c r="Z654" i="13"/>
  <c r="AC654" i="13"/>
  <c r="AA654" i="13"/>
  <c r="AD654" i="13"/>
  <c r="Y654" i="13"/>
  <c r="AB654" i="13"/>
  <c r="S635" i="18"/>
  <c r="T635" i="18"/>
  <c r="AE634" i="18"/>
  <c r="J635" i="18"/>
  <c r="L635" i="18"/>
  <c r="F635" i="18"/>
  <c r="E635" i="18"/>
  <c r="B655" i="13"/>
  <c r="G655" i="13"/>
  <c r="D655" i="13"/>
  <c r="I655" i="13"/>
  <c r="H655" i="13"/>
  <c r="C655" i="13"/>
  <c r="M635" i="18"/>
  <c r="N635" i="18"/>
  <c r="P635" i="18"/>
  <c r="K635" i="18"/>
  <c r="O635" i="18"/>
  <c r="S655" i="13"/>
  <c r="T655" i="13"/>
  <c r="AE654" i="13"/>
  <c r="J655" i="13"/>
  <c r="L655" i="13"/>
  <c r="F655" i="13"/>
  <c r="E655" i="13"/>
  <c r="W635" i="18"/>
  <c r="U635" i="18"/>
  <c r="V635" i="18"/>
  <c r="Q635" i="18"/>
  <c r="R635" i="18"/>
  <c r="X635" i="18"/>
  <c r="M655" i="13"/>
  <c r="O655" i="13"/>
  <c r="K655" i="13"/>
  <c r="N655" i="13"/>
  <c r="P655" i="13"/>
  <c r="AA635" i="18"/>
  <c r="AD635" i="18"/>
  <c r="Z635" i="18"/>
  <c r="AC635" i="18"/>
  <c r="Y635" i="18"/>
  <c r="AB635" i="18"/>
  <c r="W655" i="13"/>
  <c r="V655" i="13"/>
  <c r="U655" i="13"/>
  <c r="X655" i="13"/>
  <c r="Q655" i="13"/>
  <c r="R655" i="13"/>
  <c r="H636" i="18"/>
  <c r="C636" i="18"/>
  <c r="B636" i="18"/>
  <c r="G636" i="18"/>
  <c r="I636" i="18"/>
  <c r="D636" i="18"/>
  <c r="Y655" i="13"/>
  <c r="AB655" i="13"/>
  <c r="AA655" i="13"/>
  <c r="AD655" i="13"/>
  <c r="Z655" i="13"/>
  <c r="AC655" i="13"/>
  <c r="J636" i="18"/>
  <c r="N636" i="18"/>
  <c r="E636" i="18"/>
  <c r="F636" i="18"/>
  <c r="T636" i="18"/>
  <c r="S636" i="18"/>
  <c r="AE635" i="18"/>
  <c r="I656" i="13"/>
  <c r="D656" i="13"/>
  <c r="G656" i="13"/>
  <c r="B656" i="13"/>
  <c r="H656" i="13"/>
  <c r="C656" i="13"/>
  <c r="O636" i="18"/>
  <c r="K636" i="18"/>
  <c r="L636" i="18"/>
  <c r="F656" i="13"/>
  <c r="E656" i="13"/>
  <c r="J656" i="13"/>
  <c r="N656" i="13"/>
  <c r="S656" i="13"/>
  <c r="T656" i="13"/>
  <c r="AE655" i="13"/>
  <c r="L656" i="13"/>
  <c r="P656" i="13"/>
  <c r="M636" i="18"/>
  <c r="P636" i="18"/>
  <c r="O656" i="13"/>
  <c r="K656" i="13"/>
  <c r="M656" i="13"/>
  <c r="W636" i="18"/>
  <c r="U636" i="18"/>
  <c r="V636" i="18"/>
  <c r="Q636" i="18"/>
  <c r="R636" i="18"/>
  <c r="X636" i="18"/>
  <c r="X656" i="13"/>
  <c r="Q656" i="13"/>
  <c r="R656" i="13"/>
  <c r="V656" i="13"/>
  <c r="W656" i="13"/>
  <c r="U656" i="13"/>
  <c r="Z636" i="18"/>
  <c r="AC636" i="18"/>
  <c r="Y636" i="18"/>
  <c r="AB636" i="18"/>
  <c r="AA636" i="18"/>
  <c r="AD636" i="18"/>
  <c r="Z656" i="13"/>
  <c r="AC656" i="13"/>
  <c r="AA656" i="13"/>
  <c r="AD656" i="13"/>
  <c r="Y656" i="13"/>
  <c r="AB656" i="13"/>
  <c r="I637" i="18"/>
  <c r="D637" i="18"/>
  <c r="B637" i="18"/>
  <c r="G637" i="18"/>
  <c r="H637" i="18"/>
  <c r="C637" i="18"/>
  <c r="C657" i="13"/>
  <c r="H657" i="13"/>
  <c r="D657" i="13"/>
  <c r="I657" i="13"/>
  <c r="G657" i="13"/>
  <c r="B657" i="13"/>
  <c r="E637" i="18"/>
  <c r="F637" i="18"/>
  <c r="J637" i="18"/>
  <c r="N637" i="18"/>
  <c r="S637" i="18"/>
  <c r="T637" i="18"/>
  <c r="AE636" i="18"/>
  <c r="S657" i="13"/>
  <c r="T657" i="13"/>
  <c r="AE656" i="13"/>
  <c r="E657" i="13"/>
  <c r="J657" i="13"/>
  <c r="N657" i="13"/>
  <c r="F657" i="13"/>
  <c r="L637" i="18"/>
  <c r="M637" i="18"/>
  <c r="O637" i="18"/>
  <c r="K637" i="18"/>
  <c r="L657" i="13"/>
  <c r="K657" i="13"/>
  <c r="O657" i="13"/>
  <c r="P637" i="18"/>
  <c r="U637" i="18"/>
  <c r="Q637" i="18"/>
  <c r="R637" i="18"/>
  <c r="X637" i="18"/>
  <c r="M657" i="13"/>
  <c r="P657" i="13"/>
  <c r="V637" i="18"/>
  <c r="W637" i="18"/>
  <c r="Y637" i="18"/>
  <c r="AB637" i="18"/>
  <c r="AA637" i="18"/>
  <c r="AD637" i="18"/>
  <c r="Z637" i="18"/>
  <c r="AC637" i="18"/>
  <c r="W657" i="13"/>
  <c r="V657" i="13"/>
  <c r="U657" i="13"/>
  <c r="X657" i="13"/>
  <c r="Q657" i="13"/>
  <c r="R657" i="13"/>
  <c r="H638" i="18"/>
  <c r="C638" i="18"/>
  <c r="I638" i="18"/>
  <c r="D638" i="18"/>
  <c r="G638" i="18"/>
  <c r="B638" i="18"/>
  <c r="AA657" i="13"/>
  <c r="AD657" i="13"/>
  <c r="Z657" i="13"/>
  <c r="AC657" i="13"/>
  <c r="Y657" i="13"/>
  <c r="AB657" i="13"/>
  <c r="F638" i="18"/>
  <c r="AE637" i="18"/>
  <c r="S638" i="18"/>
  <c r="T638" i="18"/>
  <c r="E638" i="18"/>
  <c r="J638" i="18"/>
  <c r="N638" i="18"/>
  <c r="B658" i="13"/>
  <c r="G658" i="13"/>
  <c r="C658" i="13"/>
  <c r="H658" i="13"/>
  <c r="I658" i="13"/>
  <c r="D658" i="13"/>
  <c r="L638" i="18"/>
  <c r="M638" i="18"/>
  <c r="K638" i="18"/>
  <c r="O638" i="18"/>
  <c r="J658" i="13"/>
  <c r="L658" i="13"/>
  <c r="F658" i="13"/>
  <c r="S658" i="13"/>
  <c r="T658" i="13"/>
  <c r="AE657" i="13"/>
  <c r="E658" i="13"/>
  <c r="P638" i="18"/>
  <c r="W638" i="18"/>
  <c r="X638" i="18"/>
  <c r="Q638" i="18"/>
  <c r="R638" i="18"/>
  <c r="N658" i="13"/>
  <c r="P658" i="13"/>
  <c r="M658" i="13"/>
  <c r="O658" i="13"/>
  <c r="K658" i="13"/>
  <c r="U638" i="18"/>
  <c r="V638" i="18"/>
  <c r="Y638" i="18"/>
  <c r="AB638" i="18"/>
  <c r="AA638" i="18"/>
  <c r="AD638" i="18"/>
  <c r="Z638" i="18"/>
  <c r="V658" i="13"/>
  <c r="W658" i="13"/>
  <c r="U658" i="13"/>
  <c r="Q658" i="13"/>
  <c r="R658" i="13"/>
  <c r="X658" i="13"/>
  <c r="AC638" i="18"/>
  <c r="C639" i="18"/>
  <c r="G639" i="18"/>
  <c r="B639" i="18"/>
  <c r="I639" i="18"/>
  <c r="D639" i="18"/>
  <c r="Y658" i="13"/>
  <c r="AB658" i="13"/>
  <c r="AA658" i="13"/>
  <c r="AD658" i="13"/>
  <c r="Z658" i="13"/>
  <c r="AC658" i="13"/>
  <c r="H639" i="18"/>
  <c r="F639" i="18"/>
  <c r="E639" i="18"/>
  <c r="T639" i="18"/>
  <c r="S639" i="18"/>
  <c r="AE638" i="18"/>
  <c r="J639" i="18"/>
  <c r="L639" i="18"/>
  <c r="I659" i="13"/>
  <c r="D659" i="13"/>
  <c r="B659" i="13"/>
  <c r="G659" i="13"/>
  <c r="H659" i="13"/>
  <c r="C659" i="13"/>
  <c r="M639" i="18"/>
  <c r="N639" i="18"/>
  <c r="P639" i="18"/>
  <c r="K639" i="18"/>
  <c r="O639" i="18"/>
  <c r="T659" i="13"/>
  <c r="S659" i="13"/>
  <c r="AE658" i="13"/>
  <c r="J659" i="13"/>
  <c r="N659" i="13"/>
  <c r="E659" i="13"/>
  <c r="F659" i="13"/>
  <c r="V639" i="18"/>
  <c r="W639" i="18"/>
  <c r="U639" i="18"/>
  <c r="Q639" i="18"/>
  <c r="R639" i="18"/>
  <c r="X639" i="18"/>
  <c r="L659" i="13"/>
  <c r="M659" i="13"/>
  <c r="O659" i="13"/>
  <c r="K659" i="13"/>
  <c r="Z639" i="18"/>
  <c r="AC639" i="18"/>
  <c r="Y639" i="18"/>
  <c r="AB639" i="18"/>
  <c r="AA639" i="18"/>
  <c r="AD639" i="18"/>
  <c r="P659" i="13"/>
  <c r="V659" i="13"/>
  <c r="X659" i="13"/>
  <c r="Q659" i="13"/>
  <c r="R659" i="13"/>
  <c r="D640" i="18"/>
  <c r="I640" i="18"/>
  <c r="H640" i="18"/>
  <c r="C640" i="18"/>
  <c r="G640" i="18"/>
  <c r="B640" i="18"/>
  <c r="U659" i="13"/>
  <c r="W659" i="13"/>
  <c r="AA659" i="13"/>
  <c r="Z659" i="13"/>
  <c r="AC659" i="13"/>
  <c r="Y659" i="13"/>
  <c r="F640" i="18"/>
  <c r="E640" i="18"/>
  <c r="J640" i="18"/>
  <c r="N640" i="18"/>
  <c r="T640" i="18"/>
  <c r="S640" i="18"/>
  <c r="AE639" i="18"/>
  <c r="AB659" i="13"/>
  <c r="G660" i="13"/>
  <c r="AD659" i="13"/>
  <c r="I660" i="13"/>
  <c r="C660" i="13"/>
  <c r="H660" i="13"/>
  <c r="B660" i="13"/>
  <c r="E660" i="13"/>
  <c r="L640" i="18"/>
  <c r="O640" i="18"/>
  <c r="K640" i="18"/>
  <c r="D660" i="13"/>
  <c r="S660" i="13"/>
  <c r="J660" i="13"/>
  <c r="L660" i="13"/>
  <c r="F660" i="13"/>
  <c r="AE659" i="13"/>
  <c r="T660" i="13"/>
  <c r="M640" i="18"/>
  <c r="P640" i="18"/>
  <c r="M660" i="13"/>
  <c r="K660" i="13"/>
  <c r="O660" i="13"/>
  <c r="N660" i="13"/>
  <c r="P660" i="13"/>
  <c r="V640" i="18"/>
  <c r="W640" i="18"/>
  <c r="U640" i="18"/>
  <c r="Q640" i="18"/>
  <c r="R640" i="18"/>
  <c r="X640" i="18"/>
  <c r="V660" i="13"/>
  <c r="U660" i="13"/>
  <c r="W660" i="13"/>
  <c r="X660" i="13"/>
  <c r="Q660" i="13"/>
  <c r="R660" i="13"/>
  <c r="Z640" i="18"/>
  <c r="AC640" i="18"/>
  <c r="AA640" i="18"/>
  <c r="AD640" i="18"/>
  <c r="Y640" i="18"/>
  <c r="AB640" i="18"/>
  <c r="Z660" i="13"/>
  <c r="AC660" i="13"/>
  <c r="Y660" i="13"/>
  <c r="AB660" i="13"/>
  <c r="AA660" i="13"/>
  <c r="AD660" i="13"/>
  <c r="D641" i="18"/>
  <c r="I641" i="18"/>
  <c r="B641" i="18"/>
  <c r="G641" i="18"/>
  <c r="C641" i="18"/>
  <c r="H641" i="18"/>
  <c r="I661" i="13"/>
  <c r="D661" i="13"/>
  <c r="B661" i="13"/>
  <c r="G661" i="13"/>
  <c r="H661" i="13"/>
  <c r="C661" i="13"/>
  <c r="J641" i="18"/>
  <c r="L641" i="18"/>
  <c r="E641" i="18"/>
  <c r="F641" i="18"/>
  <c r="S641" i="18"/>
  <c r="T641" i="18"/>
  <c r="N641" i="18"/>
  <c r="AE640" i="18"/>
  <c r="E661" i="13"/>
  <c r="S661" i="13"/>
  <c r="T661" i="13"/>
  <c r="AE660" i="13"/>
  <c r="F661" i="13"/>
  <c r="J661" i="13"/>
  <c r="N661" i="13"/>
  <c r="M641" i="18"/>
  <c r="P641" i="18"/>
  <c r="O641" i="18"/>
  <c r="K641" i="18"/>
  <c r="O661" i="13"/>
  <c r="K661" i="13"/>
  <c r="L661" i="13"/>
  <c r="W641" i="18"/>
  <c r="U641" i="18"/>
  <c r="V641" i="18"/>
  <c r="Q641" i="18"/>
  <c r="R641" i="18"/>
  <c r="X641" i="18"/>
  <c r="M661" i="13"/>
  <c r="P661" i="13"/>
  <c r="AA641" i="18"/>
  <c r="AD641" i="18"/>
  <c r="Z641" i="18"/>
  <c r="AC641" i="18"/>
  <c r="Y641" i="18"/>
  <c r="AB641" i="18"/>
  <c r="V661" i="13"/>
  <c r="W661" i="13"/>
  <c r="U661" i="13"/>
  <c r="Q661" i="13"/>
  <c r="R661" i="13"/>
  <c r="X661" i="13"/>
  <c r="H642" i="18"/>
  <c r="C642" i="18"/>
  <c r="I642" i="18"/>
  <c r="D642" i="18"/>
  <c r="G642" i="18"/>
  <c r="B642" i="18"/>
  <c r="Z661" i="13"/>
  <c r="AC661" i="13"/>
  <c r="AA661" i="13"/>
  <c r="AD661" i="13"/>
  <c r="Y661" i="13"/>
  <c r="AB661" i="13"/>
  <c r="AE641" i="18"/>
  <c r="T642" i="18"/>
  <c r="S642" i="18"/>
  <c r="E642" i="18"/>
  <c r="F642" i="18"/>
  <c r="J642" i="18"/>
  <c r="L642" i="18"/>
  <c r="I662" i="13"/>
  <c r="D662" i="13"/>
  <c r="G662" i="13"/>
  <c r="B662" i="13"/>
  <c r="H662" i="13"/>
  <c r="C662" i="13"/>
  <c r="M642" i="18"/>
  <c r="O642" i="18"/>
  <c r="K642" i="18"/>
  <c r="N642" i="18"/>
  <c r="P642" i="18"/>
  <c r="E662" i="13"/>
  <c r="J662" i="13"/>
  <c r="L662" i="13"/>
  <c r="F662" i="13"/>
  <c r="T662" i="13"/>
  <c r="S662" i="13"/>
  <c r="AE661" i="13"/>
  <c r="U642" i="18"/>
  <c r="V642" i="18"/>
  <c r="W642" i="18"/>
  <c r="Q642" i="18"/>
  <c r="R642" i="18"/>
  <c r="X642" i="18"/>
  <c r="M662" i="13"/>
  <c r="K662" i="13"/>
  <c r="O662" i="13"/>
  <c r="N662" i="13"/>
  <c r="P662" i="13"/>
  <c r="Y642" i="18"/>
  <c r="AB642" i="18"/>
  <c r="AA642" i="18"/>
  <c r="AD642" i="18"/>
  <c r="Z642" i="18"/>
  <c r="AC642" i="18"/>
  <c r="W662" i="13"/>
  <c r="V662" i="13"/>
  <c r="U662" i="13"/>
  <c r="Q662" i="13"/>
  <c r="R662" i="13"/>
  <c r="X662" i="13"/>
  <c r="I643" i="18"/>
  <c r="D643" i="18"/>
  <c r="C643" i="18"/>
  <c r="H643" i="18"/>
  <c r="G643" i="18"/>
  <c r="B643" i="18"/>
  <c r="Y662" i="13"/>
  <c r="AB662" i="13"/>
  <c r="AA662" i="13"/>
  <c r="AD662" i="13"/>
  <c r="Z662" i="13"/>
  <c r="AC662" i="13"/>
  <c r="F643" i="18"/>
  <c r="E643" i="18"/>
  <c r="AE642" i="18"/>
  <c r="T643" i="18"/>
  <c r="S643" i="18"/>
  <c r="J643" i="18"/>
  <c r="H663" i="13"/>
  <c r="C663" i="13"/>
  <c r="G663" i="13"/>
  <c r="B663" i="13"/>
  <c r="I663" i="13"/>
  <c r="D663" i="13"/>
  <c r="L643" i="18"/>
  <c r="M643" i="18"/>
  <c r="K643" i="18"/>
  <c r="O643" i="18"/>
  <c r="N643" i="18"/>
  <c r="E663" i="13"/>
  <c r="J663" i="13"/>
  <c r="L663" i="13"/>
  <c r="F663" i="13"/>
  <c r="S663" i="13"/>
  <c r="T663" i="13"/>
  <c r="AE662" i="13"/>
  <c r="P643" i="18"/>
  <c r="U643" i="18"/>
  <c r="X643" i="18"/>
  <c r="Q643" i="18"/>
  <c r="R643" i="18"/>
  <c r="M663" i="13"/>
  <c r="N663" i="13"/>
  <c r="P663" i="13"/>
  <c r="O663" i="13"/>
  <c r="K663" i="13"/>
  <c r="W643" i="18"/>
  <c r="V643" i="18"/>
  <c r="Z643" i="18"/>
  <c r="Y643" i="18"/>
  <c r="AB643" i="18"/>
  <c r="AA643" i="18"/>
  <c r="AD643" i="18"/>
  <c r="W663" i="13"/>
  <c r="V663" i="13"/>
  <c r="U663" i="13"/>
  <c r="Q663" i="13"/>
  <c r="R663" i="13"/>
  <c r="X663" i="13"/>
  <c r="AC643" i="18"/>
  <c r="H644" i="18"/>
  <c r="G644" i="18"/>
  <c r="B644" i="18"/>
  <c r="C644" i="18"/>
  <c r="D644" i="18"/>
  <c r="I644" i="18"/>
  <c r="AA663" i="13"/>
  <c r="AD663" i="13"/>
  <c r="Z663" i="13"/>
  <c r="AC663" i="13"/>
  <c r="Y663" i="13"/>
  <c r="AB663" i="13"/>
  <c r="E644" i="18"/>
  <c r="F644" i="18"/>
  <c r="T644" i="18"/>
  <c r="S644" i="18"/>
  <c r="AE643" i="18"/>
  <c r="J644" i="18"/>
  <c r="L644" i="18"/>
  <c r="C664" i="13"/>
  <c r="H664" i="13"/>
  <c r="D664" i="13"/>
  <c r="I664" i="13"/>
  <c r="B664" i="13"/>
  <c r="G664" i="13"/>
  <c r="M644" i="18"/>
  <c r="K644" i="18"/>
  <c r="O644" i="18"/>
  <c r="N644" i="18"/>
  <c r="P644" i="18"/>
  <c r="S664" i="13"/>
  <c r="T664" i="13"/>
  <c r="AE663" i="13"/>
  <c r="J664" i="13"/>
  <c r="E664" i="13"/>
  <c r="F664" i="13"/>
  <c r="W644" i="18"/>
  <c r="U644" i="18"/>
  <c r="V644" i="18"/>
  <c r="Q644" i="18"/>
  <c r="R644" i="18"/>
  <c r="X644" i="18"/>
  <c r="N664" i="13"/>
  <c r="O664" i="13"/>
  <c r="K664" i="13"/>
  <c r="L664" i="13"/>
  <c r="AA644" i="18"/>
  <c r="AD644" i="18"/>
  <c r="Y644" i="18"/>
  <c r="AB644" i="18"/>
  <c r="Z644" i="18"/>
  <c r="AC644" i="18"/>
  <c r="M664" i="13"/>
  <c r="P664" i="13"/>
  <c r="H645" i="18"/>
  <c r="C645" i="18"/>
  <c r="I645" i="18"/>
  <c r="D645" i="18"/>
  <c r="B645" i="18"/>
  <c r="G645" i="18"/>
  <c r="V664" i="13"/>
  <c r="U664" i="13"/>
  <c r="W664" i="13"/>
  <c r="Q664" i="13"/>
  <c r="R664" i="13"/>
  <c r="X664" i="13"/>
  <c r="E645" i="18"/>
  <c r="F645" i="18"/>
  <c r="T645" i="18"/>
  <c r="S645" i="18"/>
  <c r="AE644" i="18"/>
  <c r="J645" i="18"/>
  <c r="Y664" i="13"/>
  <c r="AB664" i="13"/>
  <c r="AA664" i="13"/>
  <c r="AD664" i="13"/>
  <c r="Z664" i="13"/>
  <c r="AC664" i="13"/>
  <c r="N645" i="18"/>
  <c r="O645" i="18"/>
  <c r="K645" i="18"/>
  <c r="L645" i="18"/>
  <c r="C665" i="13"/>
  <c r="H665" i="13"/>
  <c r="I665" i="13"/>
  <c r="D665" i="13"/>
  <c r="G665" i="13"/>
  <c r="B665" i="13"/>
  <c r="P645" i="18"/>
  <c r="M645" i="18"/>
  <c r="T665" i="13"/>
  <c r="S665" i="13"/>
  <c r="AE664" i="13"/>
  <c r="E665" i="13"/>
  <c r="J665" i="13"/>
  <c r="L665" i="13"/>
  <c r="F665" i="13"/>
  <c r="X645" i="18"/>
  <c r="Q645" i="18"/>
  <c r="R645" i="18"/>
  <c r="U645" i="18"/>
  <c r="W645" i="18"/>
  <c r="V645" i="18"/>
  <c r="K665" i="13"/>
  <c r="O665" i="13"/>
  <c r="N665" i="13"/>
  <c r="P665" i="13"/>
  <c r="M665" i="13"/>
  <c r="Y645" i="18"/>
  <c r="AB645" i="18"/>
  <c r="AA645" i="18"/>
  <c r="AD645" i="18"/>
  <c r="Z645" i="18"/>
  <c r="AC645" i="18"/>
  <c r="U665" i="13"/>
  <c r="W665" i="13"/>
  <c r="V665" i="13"/>
  <c r="Q665" i="13"/>
  <c r="R665" i="13"/>
  <c r="X665" i="13"/>
  <c r="I646" i="18"/>
  <c r="D646" i="18"/>
  <c r="C646" i="18"/>
  <c r="H646" i="18"/>
  <c r="B646" i="18"/>
  <c r="G646" i="18"/>
  <c r="Y665" i="13"/>
  <c r="AB665" i="13"/>
  <c r="AA665" i="13"/>
  <c r="AD665" i="13"/>
  <c r="Z665" i="13"/>
  <c r="AC665" i="13"/>
  <c r="S646" i="18"/>
  <c r="T646" i="18"/>
  <c r="AE645" i="18"/>
  <c r="F646" i="18"/>
  <c r="J646" i="18"/>
  <c r="N646" i="18"/>
  <c r="E646" i="18"/>
  <c r="I666" i="13"/>
  <c r="D666" i="13"/>
  <c r="H666" i="13"/>
  <c r="C666" i="13"/>
  <c r="B666" i="13"/>
  <c r="G666" i="13"/>
  <c r="L646" i="18"/>
  <c r="M646" i="18"/>
  <c r="K646" i="18"/>
  <c r="O646" i="18"/>
  <c r="S666" i="13"/>
  <c r="T666" i="13"/>
  <c r="AE665" i="13"/>
  <c r="F666" i="13"/>
  <c r="J666" i="13"/>
  <c r="L666" i="13"/>
  <c r="E666" i="13"/>
  <c r="P646" i="18"/>
  <c r="U646" i="18"/>
  <c r="Q646" i="18"/>
  <c r="R646" i="18"/>
  <c r="X646" i="18"/>
  <c r="M666" i="13"/>
  <c r="N666" i="13"/>
  <c r="P666" i="13"/>
  <c r="O666" i="13"/>
  <c r="K666" i="13"/>
  <c r="W646" i="18"/>
  <c r="V646" i="18"/>
  <c r="AA646" i="18"/>
  <c r="Y646" i="18"/>
  <c r="AB646" i="18"/>
  <c r="Z646" i="18"/>
  <c r="W666" i="13"/>
  <c r="V666" i="13"/>
  <c r="U666" i="13"/>
  <c r="Q666" i="13"/>
  <c r="R666" i="13"/>
  <c r="X666" i="13"/>
  <c r="AC646" i="18"/>
  <c r="C647" i="18"/>
  <c r="AD646" i="18"/>
  <c r="D647" i="18"/>
  <c r="B647" i="18"/>
  <c r="G647" i="18"/>
  <c r="Y666" i="13"/>
  <c r="AB666" i="13"/>
  <c r="Z666" i="13"/>
  <c r="AC666" i="13"/>
  <c r="AA666" i="13"/>
  <c r="AD666" i="13"/>
  <c r="I647" i="18"/>
  <c r="H647" i="18"/>
  <c r="J647" i="18"/>
  <c r="L647" i="18"/>
  <c r="S647" i="18"/>
  <c r="T647" i="18"/>
  <c r="AE646" i="18"/>
  <c r="E647" i="18"/>
  <c r="F647" i="18"/>
  <c r="I667" i="13"/>
  <c r="D667" i="13"/>
  <c r="H667" i="13"/>
  <c r="C667" i="13"/>
  <c r="B667" i="13"/>
  <c r="G667" i="13"/>
  <c r="N647" i="18"/>
  <c r="P647" i="18"/>
  <c r="M647" i="18"/>
  <c r="K647" i="18"/>
  <c r="O647" i="18"/>
  <c r="F667" i="13"/>
  <c r="T667" i="13"/>
  <c r="S667" i="13"/>
  <c r="AE666" i="13"/>
  <c r="J667" i="13"/>
  <c r="L667" i="13"/>
  <c r="E667" i="13"/>
  <c r="X647" i="18"/>
  <c r="Q647" i="18"/>
  <c r="R647" i="18"/>
  <c r="U647" i="18"/>
  <c r="W647" i="18"/>
  <c r="V647" i="18"/>
  <c r="M667" i="13"/>
  <c r="N667" i="13"/>
  <c r="P667" i="13"/>
  <c r="K667" i="13"/>
  <c r="O667" i="13"/>
  <c r="Z647" i="18"/>
  <c r="AC647" i="18"/>
  <c r="Y647" i="18"/>
  <c r="AB647" i="18"/>
  <c r="AA647" i="18"/>
  <c r="AD647" i="18"/>
  <c r="V667" i="13"/>
  <c r="U667" i="13"/>
  <c r="W667" i="13"/>
  <c r="Q667" i="13"/>
  <c r="R667" i="13"/>
  <c r="X667" i="13"/>
  <c r="I648" i="18"/>
  <c r="D648" i="18"/>
  <c r="H648" i="18"/>
  <c r="C648" i="18"/>
  <c r="G648" i="18"/>
  <c r="B648" i="18"/>
  <c r="Z667" i="13"/>
  <c r="AC667" i="13"/>
  <c r="Y667" i="13"/>
  <c r="AB667" i="13"/>
  <c r="AA667" i="13"/>
  <c r="AD667" i="13"/>
  <c r="S648" i="18"/>
  <c r="T648" i="18"/>
  <c r="AE647" i="18"/>
  <c r="F648" i="18"/>
  <c r="E648" i="18"/>
  <c r="J648" i="18"/>
  <c r="N648" i="18"/>
  <c r="B668" i="13"/>
  <c r="G668" i="13"/>
  <c r="D668" i="13"/>
  <c r="I668" i="13"/>
  <c r="C668" i="13"/>
  <c r="H668" i="13"/>
  <c r="L648" i="18"/>
  <c r="M648" i="18"/>
  <c r="P648" i="18"/>
  <c r="K648" i="18"/>
  <c r="O648" i="18"/>
  <c r="T668" i="13"/>
  <c r="S668" i="13"/>
  <c r="AE667" i="13"/>
  <c r="J668" i="13"/>
  <c r="L668" i="13"/>
  <c r="F668" i="13"/>
  <c r="E668" i="13"/>
  <c r="V648" i="18"/>
  <c r="W648" i="18"/>
  <c r="U648" i="18"/>
  <c r="X648" i="18"/>
  <c r="Q648" i="18"/>
  <c r="R648" i="18"/>
  <c r="N668" i="13"/>
  <c r="P668" i="13"/>
  <c r="M668" i="13"/>
  <c r="K668" i="13"/>
  <c r="O668" i="13"/>
  <c r="AA648" i="18"/>
  <c r="AD648" i="18"/>
  <c r="Z648" i="18"/>
  <c r="AC648" i="18"/>
  <c r="Y648" i="18"/>
  <c r="AB648" i="18"/>
  <c r="V668" i="13"/>
  <c r="W668" i="13"/>
  <c r="U668" i="13"/>
  <c r="Q668" i="13"/>
  <c r="R668" i="13"/>
  <c r="X668" i="13"/>
  <c r="D649" i="18"/>
  <c r="I649" i="18"/>
  <c r="H649" i="18"/>
  <c r="C649" i="18"/>
  <c r="B649" i="18"/>
  <c r="G649" i="18"/>
  <c r="Z668" i="13"/>
  <c r="AC668" i="13"/>
  <c r="AA668" i="13"/>
  <c r="AD668" i="13"/>
  <c r="Y668" i="13"/>
  <c r="AB668" i="13"/>
  <c r="E649" i="18"/>
  <c r="F649" i="18"/>
  <c r="J649" i="18"/>
  <c r="N649" i="18"/>
  <c r="T649" i="18"/>
  <c r="S649" i="18"/>
  <c r="AE648" i="18"/>
  <c r="I669" i="13"/>
  <c r="D669" i="13"/>
  <c r="B669" i="13"/>
  <c r="G669" i="13"/>
  <c r="H669" i="13"/>
  <c r="C669" i="13"/>
  <c r="L649" i="18"/>
  <c r="M649" i="18"/>
  <c r="K649" i="18"/>
  <c r="O649" i="18"/>
  <c r="J669" i="13"/>
  <c r="N669" i="13"/>
  <c r="E669" i="13"/>
  <c r="S669" i="13"/>
  <c r="T669" i="13"/>
  <c r="AE668" i="13"/>
  <c r="F669" i="13"/>
  <c r="Q649" i="18"/>
  <c r="R649" i="18"/>
  <c r="X649" i="18"/>
  <c r="P649" i="18"/>
  <c r="O669" i="13"/>
  <c r="K669" i="13"/>
  <c r="L669" i="13"/>
  <c r="U649" i="18"/>
  <c r="V649" i="18"/>
  <c r="W649" i="18"/>
  <c r="AA649" i="18"/>
  <c r="Z649" i="18"/>
  <c r="Y649" i="18"/>
  <c r="M669" i="13"/>
  <c r="P669" i="13"/>
  <c r="AB649" i="18"/>
  <c r="G650" i="18"/>
  <c r="AD649" i="18"/>
  <c r="AC649" i="18"/>
  <c r="W669" i="13"/>
  <c r="U669" i="13"/>
  <c r="V669" i="13"/>
  <c r="X669" i="13"/>
  <c r="Q669" i="13"/>
  <c r="R669" i="13"/>
  <c r="B650" i="18"/>
  <c r="H650" i="18"/>
  <c r="C650" i="18"/>
  <c r="F650" i="18"/>
  <c r="I650" i="18"/>
  <c r="D650" i="18"/>
  <c r="Z669" i="13"/>
  <c r="AC669" i="13"/>
  <c r="Y669" i="13"/>
  <c r="AB669" i="13"/>
  <c r="AA669" i="13"/>
  <c r="AD669" i="13"/>
  <c r="J650" i="18"/>
  <c r="T650" i="18"/>
  <c r="S650" i="18"/>
  <c r="AE649" i="18"/>
  <c r="E650" i="18"/>
  <c r="D670" i="13"/>
  <c r="I670" i="13"/>
  <c r="B670" i="13"/>
  <c r="G670" i="13"/>
  <c r="C670" i="13"/>
  <c r="H670" i="13"/>
  <c r="O650" i="18"/>
  <c r="K650" i="18"/>
  <c r="L650" i="18"/>
  <c r="N650" i="18"/>
  <c r="J670" i="13"/>
  <c r="L670" i="13"/>
  <c r="E670" i="13"/>
  <c r="F670" i="13"/>
  <c r="S670" i="13"/>
  <c r="T670" i="13"/>
  <c r="AE669" i="13"/>
  <c r="M650" i="18"/>
  <c r="P650" i="18"/>
  <c r="N670" i="13"/>
  <c r="P670" i="13"/>
  <c r="M670" i="13"/>
  <c r="K670" i="13"/>
  <c r="O670" i="13"/>
  <c r="W650" i="18"/>
  <c r="V650" i="18"/>
  <c r="U650" i="18"/>
  <c r="Q650" i="18"/>
  <c r="R650" i="18"/>
  <c r="X650" i="18"/>
  <c r="U670" i="13"/>
  <c r="V670" i="13"/>
  <c r="W670" i="13"/>
  <c r="X670" i="13"/>
  <c r="Q670" i="13"/>
  <c r="R670" i="13"/>
  <c r="Z650" i="18"/>
  <c r="AC650" i="18"/>
  <c r="Y650" i="18"/>
  <c r="AB650" i="18"/>
  <c r="AA650" i="18"/>
  <c r="AD650" i="18"/>
  <c r="AA670" i="13"/>
  <c r="AD670" i="13"/>
  <c r="Y670" i="13"/>
  <c r="AB670" i="13"/>
  <c r="Z670" i="13"/>
  <c r="AC670" i="13"/>
  <c r="G651" i="18"/>
  <c r="B651" i="18"/>
  <c r="I651" i="18"/>
  <c r="D651" i="18"/>
  <c r="C651" i="18"/>
  <c r="H651" i="18"/>
  <c r="H671" i="13"/>
  <c r="C671" i="13"/>
  <c r="B671" i="13"/>
  <c r="G671" i="13"/>
  <c r="I671" i="13"/>
  <c r="D671" i="13"/>
  <c r="F651" i="18"/>
  <c r="E651" i="18"/>
  <c r="T651" i="18"/>
  <c r="S651" i="18"/>
  <c r="AE650" i="18"/>
  <c r="J651" i="18"/>
  <c r="T671" i="13"/>
  <c r="S671" i="13"/>
  <c r="AE670" i="13"/>
  <c r="J671" i="13"/>
  <c r="N671" i="13"/>
  <c r="E671" i="13"/>
  <c r="F671" i="13"/>
  <c r="O651" i="18"/>
  <c r="K651" i="18"/>
  <c r="N651" i="18"/>
  <c r="L651" i="18"/>
  <c r="L671" i="13"/>
  <c r="M671" i="13"/>
  <c r="K671" i="13"/>
  <c r="O671" i="13"/>
  <c r="M651" i="18"/>
  <c r="P651" i="18"/>
  <c r="P671" i="13"/>
  <c r="W671" i="13"/>
  <c r="X671" i="13"/>
  <c r="Q671" i="13"/>
  <c r="R671" i="13"/>
  <c r="U671" i="13"/>
  <c r="U651" i="18"/>
  <c r="W651" i="18"/>
  <c r="V651" i="18"/>
  <c r="Q651" i="18"/>
  <c r="R651" i="18"/>
  <c r="X651" i="18"/>
  <c r="V671" i="13"/>
  <c r="Y671" i="13"/>
  <c r="AA671" i="13"/>
  <c r="AD671" i="13"/>
  <c r="Z671" i="13"/>
  <c r="AB671" i="13"/>
  <c r="G672" i="13"/>
  <c r="Z651" i="18"/>
  <c r="AC651" i="18"/>
  <c r="Y651" i="18"/>
  <c r="AB651" i="18"/>
  <c r="AA651" i="18"/>
  <c r="AD651" i="18"/>
  <c r="AC671" i="13"/>
  <c r="C672" i="13"/>
  <c r="I672" i="13"/>
  <c r="D672" i="13"/>
  <c r="B672" i="13"/>
  <c r="I652" i="18"/>
  <c r="D652" i="18"/>
  <c r="B652" i="18"/>
  <c r="G652" i="18"/>
  <c r="C652" i="18"/>
  <c r="H652" i="18"/>
  <c r="H672" i="13"/>
  <c r="J672" i="13"/>
  <c r="L672" i="13"/>
  <c r="E672" i="13"/>
  <c r="S672" i="13"/>
  <c r="T672" i="13"/>
  <c r="AE671" i="13"/>
  <c r="F672" i="13"/>
  <c r="J652" i="18"/>
  <c r="L652" i="18"/>
  <c r="F652" i="18"/>
  <c r="E652" i="18"/>
  <c r="S652" i="18"/>
  <c r="T652" i="18"/>
  <c r="AE651" i="18"/>
  <c r="K672" i="13"/>
  <c r="O672" i="13"/>
  <c r="N672" i="13"/>
  <c r="P672" i="13"/>
  <c r="M672" i="13"/>
  <c r="M652" i="18"/>
  <c r="N652" i="18"/>
  <c r="P652" i="18"/>
  <c r="K652" i="18"/>
  <c r="O652" i="18"/>
  <c r="V672" i="13"/>
  <c r="W672" i="13"/>
  <c r="U672" i="13"/>
  <c r="Q672" i="13"/>
  <c r="R672" i="13"/>
  <c r="X672" i="13"/>
  <c r="W652" i="18"/>
  <c r="V652" i="18"/>
  <c r="U652" i="18"/>
  <c r="Q652" i="18"/>
  <c r="R652" i="18"/>
  <c r="X652" i="18"/>
  <c r="AA672" i="13"/>
  <c r="AD672" i="13"/>
  <c r="Y672" i="13"/>
  <c r="AB672" i="13"/>
  <c r="Z672" i="13"/>
  <c r="AC672" i="13"/>
  <c r="AA652" i="18"/>
  <c r="AD652" i="18"/>
  <c r="Z652" i="18"/>
  <c r="AC652" i="18"/>
  <c r="Y652" i="18"/>
  <c r="AB652" i="18"/>
  <c r="H673" i="13"/>
  <c r="C673" i="13"/>
  <c r="I673" i="13"/>
  <c r="D673" i="13"/>
  <c r="B673" i="13"/>
  <c r="G673" i="13"/>
  <c r="B653" i="18"/>
  <c r="G653" i="18"/>
  <c r="C653" i="18"/>
  <c r="H653" i="18"/>
  <c r="D653" i="18"/>
  <c r="I653" i="18"/>
  <c r="T673" i="13"/>
  <c r="S673" i="13"/>
  <c r="AE672" i="13"/>
  <c r="J673" i="13"/>
  <c r="L673" i="13"/>
  <c r="F673" i="13"/>
  <c r="E673" i="13"/>
  <c r="F653" i="18"/>
  <c r="J653" i="18"/>
  <c r="N653" i="18"/>
  <c r="T653" i="18"/>
  <c r="S653" i="18"/>
  <c r="AE652" i="18"/>
  <c r="E653" i="18"/>
  <c r="M673" i="13"/>
  <c r="N673" i="13"/>
  <c r="P673" i="13"/>
  <c r="K673" i="13"/>
  <c r="O673" i="13"/>
  <c r="L653" i="18"/>
  <c r="O653" i="18"/>
  <c r="K653" i="18"/>
  <c r="U673" i="13"/>
  <c r="W673" i="13"/>
  <c r="V673" i="13"/>
  <c r="Q673" i="13"/>
  <c r="R673" i="13"/>
  <c r="X673" i="13"/>
  <c r="P653" i="18"/>
  <c r="M653" i="18"/>
  <c r="Y673" i="13"/>
  <c r="AB673" i="13"/>
  <c r="Z673" i="13"/>
  <c r="AC673" i="13"/>
  <c r="AA673" i="13"/>
  <c r="AD673" i="13"/>
  <c r="X653" i="18"/>
  <c r="Q653" i="18"/>
  <c r="R653" i="18"/>
  <c r="V653" i="18"/>
  <c r="U653" i="18"/>
  <c r="W653" i="18"/>
  <c r="I674" i="13"/>
  <c r="D674" i="13"/>
  <c r="H674" i="13"/>
  <c r="C674" i="13"/>
  <c r="G674" i="13"/>
  <c r="B674" i="13"/>
  <c r="AA653" i="18"/>
  <c r="AD653" i="18"/>
  <c r="Z653" i="18"/>
  <c r="AC653" i="18"/>
  <c r="Y653" i="18"/>
  <c r="AB653" i="18"/>
  <c r="F674" i="13"/>
  <c r="E674" i="13"/>
  <c r="S674" i="13"/>
  <c r="T674" i="13"/>
  <c r="AE673" i="13"/>
  <c r="J674" i="13"/>
  <c r="L674" i="13"/>
  <c r="B654" i="18"/>
  <c r="G654" i="18"/>
  <c r="H654" i="18"/>
  <c r="C654" i="18"/>
  <c r="D654" i="18"/>
  <c r="I654" i="18"/>
  <c r="M674" i="13"/>
  <c r="N674" i="13"/>
  <c r="P674" i="13"/>
  <c r="O674" i="13"/>
  <c r="K674" i="13"/>
  <c r="J654" i="18"/>
  <c r="L654" i="18"/>
  <c r="F654" i="18"/>
  <c r="T654" i="18"/>
  <c r="S654" i="18"/>
  <c r="AE653" i="18"/>
  <c r="E654" i="18"/>
  <c r="W674" i="13"/>
  <c r="U674" i="13"/>
  <c r="V674" i="13"/>
  <c r="Q674" i="13"/>
  <c r="R674" i="13"/>
  <c r="X674" i="13"/>
  <c r="M654" i="18"/>
  <c r="N654" i="18"/>
  <c r="P654" i="18"/>
  <c r="O654" i="18"/>
  <c r="K654" i="18"/>
  <c r="Z674" i="13"/>
  <c r="AC674" i="13"/>
  <c r="AA674" i="13"/>
  <c r="AD674" i="13"/>
  <c r="Y674" i="13"/>
  <c r="AB674" i="13"/>
  <c r="U654" i="18"/>
  <c r="W654" i="18"/>
  <c r="V654" i="18"/>
  <c r="Q654" i="18"/>
  <c r="R654" i="18"/>
  <c r="X654" i="18"/>
  <c r="I675" i="13"/>
  <c r="D675" i="13"/>
  <c r="H675" i="13"/>
  <c r="C675" i="13"/>
  <c r="B675" i="13"/>
  <c r="G675" i="13"/>
  <c r="Y654" i="18"/>
  <c r="AB654" i="18"/>
  <c r="Z654" i="18"/>
  <c r="AC654" i="18"/>
  <c r="AA654" i="18"/>
  <c r="AD654" i="18"/>
  <c r="T675" i="13"/>
  <c r="S675" i="13"/>
  <c r="AE674" i="13"/>
  <c r="F675" i="13"/>
  <c r="J675" i="13"/>
  <c r="L675" i="13"/>
  <c r="E675" i="13"/>
  <c r="B655" i="18"/>
  <c r="G655" i="18"/>
  <c r="D655" i="18"/>
  <c r="I655" i="18"/>
  <c r="H655" i="18"/>
  <c r="C655" i="18"/>
  <c r="M675" i="13"/>
  <c r="N675" i="13"/>
  <c r="P675" i="13"/>
  <c r="K675" i="13"/>
  <c r="O675" i="13"/>
  <c r="S655" i="18"/>
  <c r="T655" i="18"/>
  <c r="AE654" i="18"/>
  <c r="J655" i="18"/>
  <c r="L655" i="18"/>
  <c r="F655" i="18"/>
  <c r="E655" i="18"/>
  <c r="W675" i="13"/>
  <c r="V675" i="13"/>
  <c r="U675" i="13"/>
  <c r="X675" i="13"/>
  <c r="Q675" i="13"/>
  <c r="R675" i="13"/>
  <c r="N655" i="18"/>
  <c r="O655" i="18"/>
  <c r="K655" i="18"/>
  <c r="M655" i="18"/>
  <c r="P655" i="18"/>
  <c r="Y675" i="13"/>
  <c r="AB675" i="13"/>
  <c r="Z675" i="13"/>
  <c r="AC675" i="13"/>
  <c r="AA675" i="13"/>
  <c r="AD675" i="13"/>
  <c r="X655" i="18"/>
  <c r="Q655" i="18"/>
  <c r="R655" i="18"/>
  <c r="W655" i="18"/>
  <c r="V655" i="18"/>
  <c r="U655" i="18"/>
  <c r="I676" i="13"/>
  <c r="D676" i="13"/>
  <c r="H676" i="13"/>
  <c r="C676" i="13"/>
  <c r="B676" i="13"/>
  <c r="G676" i="13"/>
  <c r="AA655" i="18"/>
  <c r="AD655" i="18"/>
  <c r="Z655" i="18"/>
  <c r="AC655" i="18"/>
  <c r="Y655" i="18"/>
  <c r="AB655" i="18"/>
  <c r="T676" i="13"/>
  <c r="S676" i="13"/>
  <c r="AE675" i="13"/>
  <c r="F676" i="13"/>
  <c r="E676" i="13"/>
  <c r="J676" i="13"/>
  <c r="N676" i="13"/>
  <c r="G656" i="18"/>
  <c r="B656" i="18"/>
  <c r="C656" i="18"/>
  <c r="H656" i="18"/>
  <c r="I656" i="18"/>
  <c r="D656" i="18"/>
  <c r="K676" i="13"/>
  <c r="O676" i="13"/>
  <c r="L676" i="13"/>
  <c r="F656" i="18"/>
  <c r="T656" i="18"/>
  <c r="S656" i="18"/>
  <c r="AE655" i="18"/>
  <c r="E656" i="18"/>
  <c r="J656" i="18"/>
  <c r="M676" i="13"/>
  <c r="P676" i="13"/>
  <c r="O656" i="18"/>
  <c r="K656" i="18"/>
  <c r="N656" i="18"/>
  <c r="L656" i="18"/>
  <c r="V676" i="13"/>
  <c r="U676" i="13"/>
  <c r="W676" i="13"/>
  <c r="Q676" i="13"/>
  <c r="R676" i="13"/>
  <c r="X676" i="13"/>
  <c r="P656" i="18"/>
  <c r="M656" i="18"/>
  <c r="AA676" i="13"/>
  <c r="AD676" i="13"/>
  <c r="Y676" i="13"/>
  <c r="AB676" i="13"/>
  <c r="Z676" i="13"/>
  <c r="AC676" i="13"/>
  <c r="Q656" i="18"/>
  <c r="R656" i="18"/>
  <c r="X656" i="18"/>
  <c r="U656" i="18"/>
  <c r="W656" i="18"/>
  <c r="V656" i="18"/>
  <c r="H677" i="13"/>
  <c r="C677" i="13"/>
  <c r="B677" i="13"/>
  <c r="G677" i="13"/>
  <c r="I677" i="13"/>
  <c r="D677" i="13"/>
  <c r="Y656" i="18"/>
  <c r="AB656" i="18"/>
  <c r="AA656" i="18"/>
  <c r="AD656" i="18"/>
  <c r="Z656" i="18"/>
  <c r="AC656" i="18"/>
  <c r="E677" i="13"/>
  <c r="T677" i="13"/>
  <c r="S677" i="13"/>
  <c r="AE676" i="13"/>
  <c r="J677" i="13"/>
  <c r="L677" i="13"/>
  <c r="F677" i="13"/>
  <c r="H657" i="18"/>
  <c r="C657" i="18"/>
  <c r="D657" i="18"/>
  <c r="I657" i="18"/>
  <c r="B657" i="18"/>
  <c r="G657" i="18"/>
  <c r="M677" i="13"/>
  <c r="O677" i="13"/>
  <c r="K677" i="13"/>
  <c r="N677" i="13"/>
  <c r="P677" i="13"/>
  <c r="S657" i="18"/>
  <c r="T657" i="18"/>
  <c r="AE656" i="18"/>
  <c r="E657" i="18"/>
  <c r="F657" i="18"/>
  <c r="J657" i="18"/>
  <c r="N657" i="18"/>
  <c r="L657" i="18"/>
  <c r="V677" i="13"/>
  <c r="W677" i="13"/>
  <c r="U677" i="13"/>
  <c r="Q677" i="13"/>
  <c r="R677" i="13"/>
  <c r="X677" i="13"/>
  <c r="M657" i="18"/>
  <c r="P657" i="18"/>
  <c r="O657" i="18"/>
  <c r="K657" i="18"/>
  <c r="Z677" i="13"/>
  <c r="AC677" i="13"/>
  <c r="AA677" i="13"/>
  <c r="AD677" i="13"/>
  <c r="Y677" i="13"/>
  <c r="AB677" i="13"/>
  <c r="U657" i="18"/>
  <c r="V657" i="18"/>
  <c r="W657" i="18"/>
  <c r="X657" i="18"/>
  <c r="Q657" i="18"/>
  <c r="R657" i="18"/>
  <c r="B678" i="13"/>
  <c r="G678" i="13"/>
  <c r="I678" i="13"/>
  <c r="D678" i="13"/>
  <c r="C678" i="13"/>
  <c r="H678" i="13"/>
  <c r="Z657" i="18"/>
  <c r="AC657" i="18"/>
  <c r="Y657" i="18"/>
  <c r="AB657" i="18"/>
  <c r="AA657" i="18"/>
  <c r="AD657" i="18"/>
  <c r="S678" i="13"/>
  <c r="T678" i="13"/>
  <c r="AE677" i="13"/>
  <c r="J678" i="13"/>
  <c r="N678" i="13"/>
  <c r="F678" i="13"/>
  <c r="E678" i="13"/>
  <c r="G658" i="18"/>
  <c r="B658" i="18"/>
  <c r="C658" i="18"/>
  <c r="H658" i="18"/>
  <c r="I658" i="18"/>
  <c r="D658" i="18"/>
  <c r="L678" i="13"/>
  <c r="O678" i="13"/>
  <c r="K678" i="13"/>
  <c r="F658" i="18"/>
  <c r="T658" i="18"/>
  <c r="S658" i="18"/>
  <c r="AE657" i="18"/>
  <c r="E658" i="18"/>
  <c r="J658" i="18"/>
  <c r="M678" i="13"/>
  <c r="P678" i="13"/>
  <c r="L658" i="18"/>
  <c r="M658" i="18"/>
  <c r="O658" i="18"/>
  <c r="K658" i="18"/>
  <c r="N658" i="18"/>
  <c r="W678" i="13"/>
  <c r="U678" i="13"/>
  <c r="V678" i="13"/>
  <c r="X678" i="13"/>
  <c r="Q678" i="13"/>
  <c r="R678" i="13"/>
  <c r="P658" i="18"/>
  <c r="W658" i="18"/>
  <c r="X658" i="18"/>
  <c r="Q658" i="18"/>
  <c r="R658" i="18"/>
  <c r="Y678" i="13"/>
  <c r="AB678" i="13"/>
  <c r="AA678" i="13"/>
  <c r="AD678" i="13"/>
  <c r="Z678" i="13"/>
  <c r="AC678" i="13"/>
  <c r="V658" i="18"/>
  <c r="U658" i="18"/>
  <c r="Y658" i="18"/>
  <c r="Z658" i="18"/>
  <c r="AA658" i="18"/>
  <c r="AD658" i="18"/>
  <c r="I679" i="13"/>
  <c r="D679" i="13"/>
  <c r="H679" i="13"/>
  <c r="C679" i="13"/>
  <c r="G679" i="13"/>
  <c r="B679" i="13"/>
  <c r="AC658" i="18"/>
  <c r="AB658" i="18"/>
  <c r="G659" i="18"/>
  <c r="B659" i="18"/>
  <c r="D659" i="18"/>
  <c r="I659" i="18"/>
  <c r="H659" i="18"/>
  <c r="C659" i="18"/>
  <c r="F679" i="13"/>
  <c r="S679" i="13"/>
  <c r="T679" i="13"/>
  <c r="AE678" i="13"/>
  <c r="E679" i="13"/>
  <c r="J679" i="13"/>
  <c r="N679" i="13"/>
  <c r="T659" i="18"/>
  <c r="S659" i="18"/>
  <c r="AE658" i="18"/>
  <c r="E659" i="18"/>
  <c r="F659" i="18"/>
  <c r="J659" i="18"/>
  <c r="N659" i="18"/>
  <c r="L659" i="18"/>
  <c r="M659" i="18"/>
  <c r="L679" i="13"/>
  <c r="K679" i="13"/>
  <c r="O679" i="13"/>
  <c r="P659" i="18"/>
  <c r="X659" i="18"/>
  <c r="Q659" i="18"/>
  <c r="R659" i="18"/>
  <c r="O659" i="18"/>
  <c r="K659" i="18"/>
  <c r="M679" i="13"/>
  <c r="P679" i="13"/>
  <c r="Z659" i="18"/>
  <c r="Y659" i="18"/>
  <c r="AA659" i="18"/>
  <c r="U659" i="18"/>
  <c r="W659" i="18"/>
  <c r="V659" i="18"/>
  <c r="U679" i="13"/>
  <c r="V679" i="13"/>
  <c r="W679" i="13"/>
  <c r="X679" i="13"/>
  <c r="Q679" i="13"/>
  <c r="R679" i="13"/>
  <c r="AC659" i="18"/>
  <c r="AD659" i="18"/>
  <c r="I660" i="18"/>
  <c r="D660" i="18"/>
  <c r="AB659" i="18"/>
  <c r="C660" i="18"/>
  <c r="H660" i="18"/>
  <c r="AA679" i="13"/>
  <c r="AD679" i="13"/>
  <c r="Y679" i="13"/>
  <c r="AB679" i="13"/>
  <c r="Z679" i="13"/>
  <c r="AC679" i="13"/>
  <c r="S660" i="18"/>
  <c r="T660" i="18"/>
  <c r="AE659" i="18"/>
  <c r="B660" i="18"/>
  <c r="F660" i="18"/>
  <c r="G660" i="18"/>
  <c r="B680" i="13"/>
  <c r="G680" i="13"/>
  <c r="I680" i="13"/>
  <c r="D680" i="13"/>
  <c r="C680" i="13"/>
  <c r="H680" i="13"/>
  <c r="J660" i="18"/>
  <c r="L660" i="18"/>
  <c r="E660" i="18"/>
  <c r="T680" i="13"/>
  <c r="S680" i="13"/>
  <c r="AE679" i="13"/>
  <c r="J680" i="13"/>
  <c r="F680" i="13"/>
  <c r="E680" i="13"/>
  <c r="M660" i="18"/>
  <c r="O660" i="18"/>
  <c r="K660" i="18"/>
  <c r="N660" i="18"/>
  <c r="P660" i="18"/>
  <c r="O680" i="13"/>
  <c r="K680" i="13"/>
  <c r="L680" i="13"/>
  <c r="N680" i="13"/>
  <c r="W660" i="18"/>
  <c r="U660" i="18"/>
  <c r="V660" i="18"/>
  <c r="X660" i="18"/>
  <c r="Q660" i="18"/>
  <c r="R660" i="18"/>
  <c r="M680" i="13"/>
  <c r="P680" i="13"/>
  <c r="AA660" i="18"/>
  <c r="AD660" i="18"/>
  <c r="Z660" i="18"/>
  <c r="AC660" i="18"/>
  <c r="Y660" i="18"/>
  <c r="AB660" i="18"/>
  <c r="W680" i="13"/>
  <c r="U680" i="13"/>
  <c r="V680" i="13"/>
  <c r="Q680" i="13"/>
  <c r="R680" i="13"/>
  <c r="X680" i="13"/>
  <c r="I661" i="18"/>
  <c r="D661" i="18"/>
  <c r="B661" i="18"/>
  <c r="G661" i="18"/>
  <c r="H661" i="18"/>
  <c r="C661" i="18"/>
  <c r="Z680" i="13"/>
  <c r="AC680" i="13"/>
  <c r="Y680" i="13"/>
  <c r="AB680" i="13"/>
  <c r="AA680" i="13"/>
  <c r="AD680" i="13"/>
  <c r="E661" i="18"/>
  <c r="F661" i="18"/>
  <c r="J661" i="18"/>
  <c r="S661" i="18"/>
  <c r="T661" i="18"/>
  <c r="AE660" i="18"/>
  <c r="I681" i="13"/>
  <c r="D681" i="13"/>
  <c r="C681" i="13"/>
  <c r="H681" i="13"/>
  <c r="G681" i="13"/>
  <c r="B681" i="13"/>
  <c r="N661" i="18"/>
  <c r="O661" i="18"/>
  <c r="K661" i="18"/>
  <c r="L661" i="18"/>
  <c r="E681" i="13"/>
  <c r="F681" i="13"/>
  <c r="S681" i="13"/>
  <c r="T681" i="13"/>
  <c r="AE680" i="13"/>
  <c r="J681" i="13"/>
  <c r="P661" i="18"/>
  <c r="M661" i="18"/>
  <c r="K681" i="13"/>
  <c r="O681" i="13"/>
  <c r="N681" i="13"/>
  <c r="L681" i="13"/>
  <c r="X661" i="18"/>
  <c r="Q661" i="18"/>
  <c r="R661" i="18"/>
  <c r="V661" i="18"/>
  <c r="W661" i="18"/>
  <c r="U661" i="18"/>
  <c r="M681" i="13"/>
  <c r="P681" i="13"/>
  <c r="AA661" i="18"/>
  <c r="AD661" i="18"/>
  <c r="Z661" i="18"/>
  <c r="AC661" i="18"/>
  <c r="Y661" i="18"/>
  <c r="AB661" i="18"/>
  <c r="V681" i="13"/>
  <c r="U681" i="13"/>
  <c r="W681" i="13"/>
  <c r="Q681" i="13"/>
  <c r="R681" i="13"/>
  <c r="X681" i="13"/>
  <c r="C662" i="18"/>
  <c r="H662" i="18"/>
  <c r="G662" i="18"/>
  <c r="B662" i="18"/>
  <c r="I662" i="18"/>
  <c r="D662" i="18"/>
  <c r="Y681" i="13"/>
  <c r="AB681" i="13"/>
  <c r="Z681" i="13"/>
  <c r="AC681" i="13"/>
  <c r="AA681" i="13"/>
  <c r="AD681" i="13"/>
  <c r="E662" i="18"/>
  <c r="J662" i="18"/>
  <c r="N662" i="18"/>
  <c r="T662" i="18"/>
  <c r="S662" i="18"/>
  <c r="AE661" i="18"/>
  <c r="F662" i="18"/>
  <c r="I682" i="13"/>
  <c r="D682" i="13"/>
  <c r="H682" i="13"/>
  <c r="C682" i="13"/>
  <c r="G682" i="13"/>
  <c r="B682" i="13"/>
  <c r="L662" i="18"/>
  <c r="M662" i="18"/>
  <c r="O662" i="18"/>
  <c r="K662" i="18"/>
  <c r="E682" i="13"/>
  <c r="F682" i="13"/>
  <c r="T682" i="13"/>
  <c r="S682" i="13"/>
  <c r="AE681" i="13"/>
  <c r="J682" i="13"/>
  <c r="X662" i="18"/>
  <c r="Q662" i="18"/>
  <c r="R662" i="18"/>
  <c r="P662" i="18"/>
  <c r="O682" i="13"/>
  <c r="K682" i="13"/>
  <c r="N682" i="13"/>
  <c r="L682" i="13"/>
  <c r="W662" i="18"/>
  <c r="V662" i="18"/>
  <c r="U662" i="18"/>
  <c r="Z662" i="18"/>
  <c r="Y662" i="18"/>
  <c r="AA662" i="18"/>
  <c r="M682" i="13"/>
  <c r="P682" i="13"/>
  <c r="AC662" i="18"/>
  <c r="C663" i="18"/>
  <c r="AB662" i="18"/>
  <c r="G663" i="18"/>
  <c r="B663" i="18"/>
  <c r="AD662" i="18"/>
  <c r="W682" i="13"/>
  <c r="U682" i="13"/>
  <c r="V682" i="13"/>
  <c r="Q682" i="13"/>
  <c r="R682" i="13"/>
  <c r="X682" i="13"/>
  <c r="H663" i="18"/>
  <c r="F663" i="18"/>
  <c r="E663" i="18"/>
  <c r="D663" i="18"/>
  <c r="I663" i="18"/>
  <c r="AA682" i="13"/>
  <c r="AD682" i="13"/>
  <c r="Z682" i="13"/>
  <c r="AC682" i="13"/>
  <c r="Y682" i="13"/>
  <c r="AB682" i="13"/>
  <c r="J663" i="18"/>
  <c r="L663" i="18"/>
  <c r="M663" i="18"/>
  <c r="S663" i="18"/>
  <c r="T663" i="18"/>
  <c r="AE662" i="18"/>
  <c r="G683" i="13"/>
  <c r="B683" i="13"/>
  <c r="C683" i="13"/>
  <c r="H683" i="13"/>
  <c r="I683" i="13"/>
  <c r="D683" i="13"/>
  <c r="N663" i="18"/>
  <c r="P663" i="18"/>
  <c r="W663" i="18"/>
  <c r="O663" i="18"/>
  <c r="K663" i="18"/>
  <c r="Q663" i="18"/>
  <c r="R663" i="18"/>
  <c r="X663" i="18"/>
  <c r="E683" i="13"/>
  <c r="F683" i="13"/>
  <c r="S683" i="13"/>
  <c r="T683" i="13"/>
  <c r="AE682" i="13"/>
  <c r="J683" i="13"/>
  <c r="N683" i="13"/>
  <c r="V663" i="18"/>
  <c r="U663" i="18"/>
  <c r="AA663" i="18"/>
  <c r="AD663" i="18"/>
  <c r="Z663" i="18"/>
  <c r="Y663" i="18"/>
  <c r="L683" i="13"/>
  <c r="K683" i="13"/>
  <c r="O683" i="13"/>
  <c r="AC663" i="18"/>
  <c r="H664" i="18"/>
  <c r="AB663" i="18"/>
  <c r="B664" i="18"/>
  <c r="I664" i="18"/>
  <c r="D664" i="18"/>
  <c r="M683" i="13"/>
  <c r="P683" i="13"/>
  <c r="C664" i="18"/>
  <c r="E664" i="18"/>
  <c r="G664" i="18"/>
  <c r="J664" i="18"/>
  <c r="T664" i="18"/>
  <c r="S664" i="18"/>
  <c r="AE663" i="18"/>
  <c r="V683" i="13"/>
  <c r="W683" i="13"/>
  <c r="U683" i="13"/>
  <c r="X683" i="13"/>
  <c r="Q683" i="13"/>
  <c r="R683" i="13"/>
  <c r="F664" i="18"/>
  <c r="L664" i="18"/>
  <c r="M664" i="18"/>
  <c r="K664" i="18"/>
  <c r="O664" i="18"/>
  <c r="N664" i="18"/>
  <c r="Z683" i="13"/>
  <c r="AC683" i="13"/>
  <c r="AA683" i="13"/>
  <c r="AD683" i="13"/>
  <c r="Y683" i="13"/>
  <c r="AB683" i="13"/>
  <c r="P664" i="18"/>
  <c r="W664" i="18"/>
  <c r="X664" i="18"/>
  <c r="Q664" i="18"/>
  <c r="R664" i="18"/>
  <c r="B684" i="13"/>
  <c r="G684" i="13"/>
  <c r="D684" i="13"/>
  <c r="I684" i="13"/>
  <c r="C684" i="13"/>
  <c r="H684" i="13"/>
  <c r="V664" i="18"/>
  <c r="U664" i="18"/>
  <c r="Y664" i="18"/>
  <c r="Z664" i="18"/>
  <c r="AA664" i="18"/>
  <c r="AD664" i="18"/>
  <c r="S684" i="13"/>
  <c r="T684" i="13"/>
  <c r="AE683" i="13"/>
  <c r="J684" i="13"/>
  <c r="F684" i="13"/>
  <c r="E684" i="13"/>
  <c r="AC664" i="18"/>
  <c r="H665" i="18"/>
  <c r="AB664" i="18"/>
  <c r="B665" i="18"/>
  <c r="I665" i="18"/>
  <c r="D665" i="18"/>
  <c r="N684" i="13"/>
  <c r="O684" i="13"/>
  <c r="K684" i="13"/>
  <c r="L684" i="13"/>
  <c r="G665" i="18"/>
  <c r="C665" i="18"/>
  <c r="E665" i="18"/>
  <c r="S665" i="18"/>
  <c r="T665" i="18"/>
  <c r="AE664" i="18"/>
  <c r="J665" i="18"/>
  <c r="M684" i="13"/>
  <c r="P684" i="13"/>
  <c r="F665" i="18"/>
  <c r="L665" i="18"/>
  <c r="M665" i="18"/>
  <c r="K665" i="18"/>
  <c r="O665" i="18"/>
  <c r="N665" i="18"/>
  <c r="W684" i="13"/>
  <c r="V684" i="13"/>
  <c r="U684" i="13"/>
  <c r="Q684" i="13"/>
  <c r="R684" i="13"/>
  <c r="X684" i="13"/>
  <c r="P665" i="18"/>
  <c r="V665" i="18"/>
  <c r="X665" i="18"/>
  <c r="Q665" i="18"/>
  <c r="R665" i="18"/>
  <c r="Y684" i="13"/>
  <c r="AB684" i="13"/>
  <c r="AA684" i="13"/>
  <c r="AD684" i="13"/>
  <c r="Z684" i="13"/>
  <c r="AC684" i="13"/>
  <c r="W665" i="18"/>
  <c r="U665" i="18"/>
  <c r="Y665" i="18"/>
  <c r="AA665" i="18"/>
  <c r="Z665" i="18"/>
  <c r="AC665" i="18"/>
  <c r="H685" i="13"/>
  <c r="C685" i="13"/>
  <c r="G685" i="13"/>
  <c r="B685" i="13"/>
  <c r="I685" i="13"/>
  <c r="D685" i="13"/>
  <c r="AB665" i="18"/>
  <c r="G666" i="18"/>
  <c r="AD665" i="18"/>
  <c r="D666" i="18"/>
  <c r="H666" i="18"/>
  <c r="C666" i="18"/>
  <c r="B666" i="18"/>
  <c r="E685" i="13"/>
  <c r="F685" i="13"/>
  <c r="J685" i="13"/>
  <c r="L685" i="13"/>
  <c r="S685" i="13"/>
  <c r="T685" i="13"/>
  <c r="AE684" i="13"/>
  <c r="I666" i="18"/>
  <c r="J666" i="18"/>
  <c r="F666" i="18"/>
  <c r="T666" i="18"/>
  <c r="S666" i="18"/>
  <c r="AE665" i="18"/>
  <c r="E666" i="18"/>
  <c r="N685" i="13"/>
  <c r="P685" i="13"/>
  <c r="M685" i="13"/>
  <c r="O685" i="13"/>
  <c r="K685" i="13"/>
  <c r="L666" i="18"/>
  <c r="O666" i="18"/>
  <c r="K666" i="18"/>
  <c r="N666" i="18"/>
  <c r="W685" i="13"/>
  <c r="V685" i="13"/>
  <c r="U685" i="13"/>
  <c r="Q685" i="13"/>
  <c r="R685" i="13"/>
  <c r="X685" i="13"/>
  <c r="M666" i="18"/>
  <c r="P666" i="18"/>
  <c r="AA685" i="13"/>
  <c r="AD685" i="13"/>
  <c r="Y685" i="13"/>
  <c r="AB685" i="13"/>
  <c r="Z685" i="13"/>
  <c r="AC685" i="13"/>
  <c r="U666" i="18"/>
  <c r="V666" i="18"/>
  <c r="W666" i="18"/>
  <c r="X666" i="18"/>
  <c r="Q666" i="18"/>
  <c r="R666" i="18"/>
  <c r="B686" i="13"/>
  <c r="G686" i="13"/>
  <c r="I686" i="13"/>
  <c r="D686" i="13"/>
  <c r="H686" i="13"/>
  <c r="C686" i="13"/>
  <c r="Y666" i="18"/>
  <c r="AB666" i="18"/>
  <c r="Z666" i="18"/>
  <c r="AC666" i="18"/>
  <c r="AA666" i="18"/>
  <c r="AD666" i="18"/>
  <c r="T686" i="13"/>
  <c r="S686" i="13"/>
  <c r="AE685" i="13"/>
  <c r="F686" i="13"/>
  <c r="J686" i="13"/>
  <c r="N686" i="13"/>
  <c r="E686" i="13"/>
  <c r="I667" i="18"/>
  <c r="D667" i="18"/>
  <c r="C667" i="18"/>
  <c r="H667" i="18"/>
  <c r="B667" i="18"/>
  <c r="G667" i="18"/>
  <c r="L686" i="13"/>
  <c r="P686" i="13"/>
  <c r="K686" i="13"/>
  <c r="O686" i="13"/>
  <c r="F667" i="18"/>
  <c r="T667" i="18"/>
  <c r="S667" i="18"/>
  <c r="AE666" i="18"/>
  <c r="J667" i="18"/>
  <c r="E667" i="18"/>
  <c r="M686" i="13"/>
  <c r="X686" i="13"/>
  <c r="W686" i="13"/>
  <c r="V686" i="13"/>
  <c r="U686" i="13"/>
  <c r="Q686" i="13"/>
  <c r="R686" i="13"/>
  <c r="Z686" i="13"/>
  <c r="AC686" i="13"/>
  <c r="L667" i="18"/>
  <c r="M667" i="18"/>
  <c r="O667" i="18"/>
  <c r="K667" i="18"/>
  <c r="N667" i="18"/>
  <c r="Y686" i="13"/>
  <c r="AB686" i="13"/>
  <c r="G687" i="13"/>
  <c r="AA686" i="13"/>
  <c r="AD686" i="13"/>
  <c r="D687" i="13"/>
  <c r="P667" i="18"/>
  <c r="V667" i="18"/>
  <c r="X667" i="18"/>
  <c r="Q667" i="18"/>
  <c r="R667" i="18"/>
  <c r="C687" i="13"/>
  <c r="H687" i="13"/>
  <c r="B687" i="13"/>
  <c r="F687" i="13"/>
  <c r="I687" i="13"/>
  <c r="J687" i="13"/>
  <c r="L687" i="13"/>
  <c r="U667" i="18"/>
  <c r="W667" i="18"/>
  <c r="Y667" i="18"/>
  <c r="AA667" i="18"/>
  <c r="Z667" i="18"/>
  <c r="AC667" i="18"/>
  <c r="T687" i="13"/>
  <c r="S687" i="13"/>
  <c r="AE686" i="13"/>
  <c r="E687" i="13"/>
  <c r="AD667" i="18"/>
  <c r="I668" i="18"/>
  <c r="AB667" i="18"/>
  <c r="B668" i="18"/>
  <c r="H668" i="18"/>
  <c r="C668" i="18"/>
  <c r="D668" i="18"/>
  <c r="M687" i="13"/>
  <c r="N687" i="13"/>
  <c r="P687" i="13"/>
  <c r="K687" i="13"/>
  <c r="O687" i="13"/>
  <c r="G668" i="18"/>
  <c r="J668" i="18"/>
  <c r="E668" i="18"/>
  <c r="F668" i="18"/>
  <c r="T668" i="18"/>
  <c r="S668" i="18"/>
  <c r="AE667" i="18"/>
  <c r="V687" i="13"/>
  <c r="W687" i="13"/>
  <c r="U687" i="13"/>
  <c r="Q687" i="13"/>
  <c r="R687" i="13"/>
  <c r="X687" i="13"/>
  <c r="N668" i="18"/>
  <c r="L668" i="18"/>
  <c r="M668" i="18"/>
  <c r="O668" i="18"/>
  <c r="K668" i="18"/>
  <c r="AA687" i="13"/>
  <c r="AD687" i="13"/>
  <c r="Z687" i="13"/>
  <c r="AC687" i="13"/>
  <c r="Y687" i="13"/>
  <c r="AB687" i="13"/>
  <c r="P668" i="18"/>
  <c r="W668" i="18"/>
  <c r="X668" i="18"/>
  <c r="Q668" i="18"/>
  <c r="R668" i="18"/>
  <c r="H688" i="13"/>
  <c r="C688" i="13"/>
  <c r="I688" i="13"/>
  <c r="D688" i="13"/>
  <c r="B688" i="13"/>
  <c r="G688" i="13"/>
  <c r="V668" i="18"/>
  <c r="U668" i="18"/>
  <c r="Y668" i="18"/>
  <c r="AA668" i="18"/>
  <c r="AD668" i="18"/>
  <c r="Z668" i="18"/>
  <c r="AC668" i="18"/>
  <c r="T688" i="13"/>
  <c r="S688" i="13"/>
  <c r="AE687" i="13"/>
  <c r="F688" i="13"/>
  <c r="E688" i="13"/>
  <c r="J688" i="13"/>
  <c r="N688" i="13"/>
  <c r="AB668" i="18"/>
  <c r="I669" i="18"/>
  <c r="D669" i="18"/>
  <c r="C669" i="18"/>
  <c r="H669" i="18"/>
  <c r="G669" i="18"/>
  <c r="B669" i="18"/>
  <c r="L688" i="13"/>
  <c r="M688" i="13"/>
  <c r="K688" i="13"/>
  <c r="O688" i="13"/>
  <c r="F669" i="18"/>
  <c r="T669" i="18"/>
  <c r="S669" i="18"/>
  <c r="AE668" i="18"/>
  <c r="E669" i="18"/>
  <c r="J669" i="18"/>
  <c r="L669" i="18"/>
  <c r="P688" i="13"/>
  <c r="W688" i="13"/>
  <c r="X688" i="13"/>
  <c r="Q688" i="13"/>
  <c r="R688" i="13"/>
  <c r="V688" i="13"/>
  <c r="M669" i="18"/>
  <c r="O669" i="18"/>
  <c r="K669" i="18"/>
  <c r="N669" i="18"/>
  <c r="P669" i="18"/>
  <c r="U688" i="13"/>
  <c r="AA688" i="13"/>
  <c r="AD688" i="13"/>
  <c r="Y688" i="13"/>
  <c r="Z688" i="13"/>
  <c r="AC688" i="13"/>
  <c r="H689" i="13"/>
  <c r="U669" i="18"/>
  <c r="W669" i="18"/>
  <c r="V669" i="18"/>
  <c r="X669" i="18"/>
  <c r="Q669" i="18"/>
  <c r="R669" i="18"/>
  <c r="AB688" i="13"/>
  <c r="B689" i="13"/>
  <c r="I689" i="13"/>
  <c r="D689" i="13"/>
  <c r="C689" i="13"/>
  <c r="G689" i="13"/>
  <c r="J689" i="13"/>
  <c r="N689" i="13"/>
  <c r="Y669" i="18"/>
  <c r="AB669" i="18"/>
  <c r="AA669" i="18"/>
  <c r="AD669" i="18"/>
  <c r="Z669" i="18"/>
  <c r="AC669" i="18"/>
  <c r="E689" i="13"/>
  <c r="F689" i="13"/>
  <c r="S689" i="13"/>
  <c r="T689" i="13"/>
  <c r="AE688" i="13"/>
  <c r="L689" i="13"/>
  <c r="P689" i="13"/>
  <c r="I670" i="18"/>
  <c r="D670" i="18"/>
  <c r="H670" i="18"/>
  <c r="C670" i="18"/>
  <c r="G670" i="18"/>
  <c r="B670" i="18"/>
  <c r="K689" i="13"/>
  <c r="O689" i="13"/>
  <c r="F670" i="18"/>
  <c r="M689" i="13"/>
  <c r="Q689" i="13"/>
  <c r="R689" i="13"/>
  <c r="AE669" i="18"/>
  <c r="S670" i="18"/>
  <c r="T670" i="18"/>
  <c r="E670" i="18"/>
  <c r="J670" i="18"/>
  <c r="N670" i="18"/>
  <c r="U689" i="13"/>
  <c r="V689" i="13"/>
  <c r="W689" i="13"/>
  <c r="X689" i="13"/>
  <c r="Y689" i="13"/>
  <c r="AB689" i="13"/>
  <c r="L670" i="18"/>
  <c r="M670" i="18"/>
  <c r="K670" i="18"/>
  <c r="O670" i="18"/>
  <c r="AA689" i="13"/>
  <c r="AD689" i="13"/>
  <c r="Z689" i="13"/>
  <c r="AC689" i="13"/>
  <c r="H690" i="13"/>
  <c r="P670" i="18"/>
  <c r="W670" i="18"/>
  <c r="X670" i="18"/>
  <c r="Q670" i="18"/>
  <c r="R670" i="18"/>
  <c r="G690" i="13"/>
  <c r="B690" i="13"/>
  <c r="I690" i="13"/>
  <c r="D690" i="13"/>
  <c r="V670" i="18"/>
  <c r="U670" i="18"/>
  <c r="C690" i="13"/>
  <c r="E690" i="13"/>
  <c r="Y670" i="18"/>
  <c r="AA670" i="18"/>
  <c r="AD670" i="18"/>
  <c r="Z670" i="18"/>
  <c r="AC670" i="18"/>
  <c r="J690" i="13"/>
  <c r="N690" i="13"/>
  <c r="T690" i="13"/>
  <c r="S690" i="13"/>
  <c r="AE689" i="13"/>
  <c r="F690" i="13"/>
  <c r="AB670" i="18"/>
  <c r="G671" i="18"/>
  <c r="I671" i="18"/>
  <c r="D671" i="18"/>
  <c r="C671" i="18"/>
  <c r="H671" i="18"/>
  <c r="L690" i="13"/>
  <c r="K690" i="13"/>
  <c r="O690" i="13"/>
  <c r="B671" i="18"/>
  <c r="J671" i="18"/>
  <c r="L671" i="18"/>
  <c r="T671" i="18"/>
  <c r="S671" i="18"/>
  <c r="AE670" i="18"/>
  <c r="F671" i="18"/>
  <c r="E671" i="18"/>
  <c r="M690" i="13"/>
  <c r="P690" i="13"/>
  <c r="N671" i="18"/>
  <c r="P671" i="18"/>
  <c r="M671" i="18"/>
  <c r="O671" i="18"/>
  <c r="K671" i="18"/>
  <c r="W690" i="13"/>
  <c r="U690" i="13"/>
  <c r="V690" i="13"/>
  <c r="X690" i="13"/>
  <c r="Q690" i="13"/>
  <c r="R690" i="13"/>
  <c r="U671" i="18"/>
  <c r="V671" i="18"/>
  <c r="W671" i="18"/>
  <c r="Q671" i="18"/>
  <c r="R671" i="18"/>
  <c r="X671" i="18"/>
  <c r="Y690" i="13"/>
  <c r="AB690" i="13"/>
  <c r="Z690" i="13"/>
  <c r="AC690" i="13"/>
  <c r="AA690" i="13"/>
  <c r="AD690" i="13"/>
  <c r="Y671" i="18"/>
  <c r="AB671" i="18"/>
  <c r="AA671" i="18"/>
  <c r="AD671" i="18"/>
  <c r="Z671" i="18"/>
  <c r="AC671" i="18"/>
  <c r="I691" i="13"/>
  <c r="D691" i="13"/>
  <c r="C691" i="13"/>
  <c r="H691" i="13"/>
  <c r="G691" i="13"/>
  <c r="B691" i="13"/>
  <c r="H672" i="18"/>
  <c r="C672" i="18"/>
  <c r="D672" i="18"/>
  <c r="I672" i="18"/>
  <c r="B672" i="18"/>
  <c r="G672" i="18"/>
  <c r="F691" i="13"/>
  <c r="E691" i="13"/>
  <c r="S691" i="13"/>
  <c r="T691" i="13"/>
  <c r="AE690" i="13"/>
  <c r="J691" i="13"/>
  <c r="N691" i="13"/>
  <c r="S672" i="18"/>
  <c r="T672" i="18"/>
  <c r="AE671" i="18"/>
  <c r="F672" i="18"/>
  <c r="J672" i="18"/>
  <c r="N672" i="18"/>
  <c r="E672" i="18"/>
  <c r="L691" i="13"/>
  <c r="M691" i="13"/>
  <c r="O691" i="13"/>
  <c r="K691" i="13"/>
  <c r="L672" i="18"/>
  <c r="K672" i="18"/>
  <c r="O672" i="18"/>
  <c r="Q691" i="13"/>
  <c r="R691" i="13"/>
  <c r="X691" i="13"/>
  <c r="P691" i="13"/>
  <c r="M672" i="18"/>
  <c r="P672" i="18"/>
  <c r="W691" i="13"/>
  <c r="U691" i="13"/>
  <c r="V691" i="13"/>
  <c r="AA691" i="13"/>
  <c r="Y691" i="13"/>
  <c r="Z691" i="13"/>
  <c r="W672" i="18"/>
  <c r="V672" i="18"/>
  <c r="U672" i="18"/>
  <c r="X672" i="18"/>
  <c r="Q672" i="18"/>
  <c r="R672" i="18"/>
  <c r="AB691" i="13"/>
  <c r="G692" i="13"/>
  <c r="AC691" i="13"/>
  <c r="AD691" i="13"/>
  <c r="AA672" i="18"/>
  <c r="AD672" i="18"/>
  <c r="Z672" i="18"/>
  <c r="AC672" i="18"/>
  <c r="Y672" i="18"/>
  <c r="AB672" i="18"/>
  <c r="B692" i="13"/>
  <c r="I692" i="13"/>
  <c r="D692" i="13"/>
  <c r="H692" i="13"/>
  <c r="C692" i="13"/>
  <c r="B673" i="18"/>
  <c r="G673" i="18"/>
  <c r="C673" i="18"/>
  <c r="H673" i="18"/>
  <c r="I673" i="18"/>
  <c r="D673" i="18"/>
  <c r="E692" i="13"/>
  <c r="S692" i="13"/>
  <c r="T692" i="13"/>
  <c r="AE691" i="13"/>
  <c r="F692" i="13"/>
  <c r="J692" i="13"/>
  <c r="N692" i="13"/>
  <c r="F673" i="18"/>
  <c r="J673" i="18"/>
  <c r="N673" i="18"/>
  <c r="S673" i="18"/>
  <c r="T673" i="18"/>
  <c r="AE672" i="18"/>
  <c r="E673" i="18"/>
  <c r="O692" i="13"/>
  <c r="K692" i="13"/>
  <c r="L692" i="13"/>
  <c r="L673" i="18"/>
  <c r="M673" i="18"/>
  <c r="K673" i="18"/>
  <c r="O673" i="18"/>
  <c r="M692" i="13"/>
  <c r="P692" i="13"/>
  <c r="P673" i="18"/>
  <c r="U673" i="18"/>
  <c r="X673" i="18"/>
  <c r="Q673" i="18"/>
  <c r="R673" i="18"/>
  <c r="V692" i="13"/>
  <c r="U692" i="13"/>
  <c r="W692" i="13"/>
  <c r="X692" i="13"/>
  <c r="Q692" i="13"/>
  <c r="R692" i="13"/>
  <c r="V673" i="18"/>
  <c r="W673" i="18"/>
  <c r="AA673" i="18"/>
  <c r="Y673" i="18"/>
  <c r="AB673" i="18"/>
  <c r="Z673" i="18"/>
  <c r="AC673" i="18"/>
  <c r="AA692" i="13"/>
  <c r="AD692" i="13"/>
  <c r="Z692" i="13"/>
  <c r="AC692" i="13"/>
  <c r="Y692" i="13"/>
  <c r="AB692" i="13"/>
  <c r="AD673" i="18"/>
  <c r="I674" i="18"/>
  <c r="D674" i="18"/>
  <c r="G674" i="18"/>
  <c r="B674" i="18"/>
  <c r="C674" i="18"/>
  <c r="H674" i="18"/>
  <c r="C693" i="13"/>
  <c r="H693" i="13"/>
  <c r="G693" i="13"/>
  <c r="B693" i="13"/>
  <c r="D693" i="13"/>
  <c r="I693" i="13"/>
  <c r="J674" i="18"/>
  <c r="L674" i="18"/>
  <c r="S674" i="18"/>
  <c r="T674" i="18"/>
  <c r="AE673" i="18"/>
  <c r="E674" i="18"/>
  <c r="F674" i="18"/>
  <c r="E693" i="13"/>
  <c r="J693" i="13"/>
  <c r="L693" i="13"/>
  <c r="S693" i="13"/>
  <c r="T693" i="13"/>
  <c r="AE692" i="13"/>
  <c r="F693" i="13"/>
  <c r="N674" i="18"/>
  <c r="M674" i="18"/>
  <c r="P674" i="18"/>
  <c r="O674" i="18"/>
  <c r="K674" i="18"/>
  <c r="M693" i="13"/>
  <c r="N693" i="13"/>
  <c r="P693" i="13"/>
  <c r="O693" i="13"/>
  <c r="K693" i="13"/>
  <c r="U674" i="18"/>
  <c r="W674" i="18"/>
  <c r="V674" i="18"/>
  <c r="X674" i="18"/>
  <c r="Q674" i="18"/>
  <c r="R674" i="18"/>
  <c r="U693" i="13"/>
  <c r="W693" i="13"/>
  <c r="V693" i="13"/>
  <c r="Q693" i="13"/>
  <c r="R693" i="13"/>
  <c r="X693" i="13"/>
  <c r="AA674" i="18"/>
  <c r="AD674" i="18"/>
  <c r="Y674" i="18"/>
  <c r="AB674" i="18"/>
  <c r="Z674" i="18"/>
  <c r="AC674" i="18"/>
  <c r="Z693" i="13"/>
  <c r="AC693" i="13"/>
  <c r="Y693" i="13"/>
  <c r="AB693" i="13"/>
  <c r="AA693" i="13"/>
  <c r="AD693" i="13"/>
  <c r="H675" i="18"/>
  <c r="C675" i="18"/>
  <c r="B675" i="18"/>
  <c r="G675" i="18"/>
  <c r="D675" i="18"/>
  <c r="I675" i="18"/>
  <c r="D694" i="13"/>
  <c r="I694" i="13"/>
  <c r="G694" i="13"/>
  <c r="B694" i="13"/>
  <c r="H694" i="13"/>
  <c r="C694" i="13"/>
  <c r="E675" i="18"/>
  <c r="F675" i="18"/>
  <c r="J675" i="18"/>
  <c r="N675" i="18"/>
  <c r="T675" i="18"/>
  <c r="S675" i="18"/>
  <c r="AE674" i="18"/>
  <c r="E694" i="13"/>
  <c r="J694" i="13"/>
  <c r="L694" i="13"/>
  <c r="F694" i="13"/>
  <c r="S694" i="13"/>
  <c r="T694" i="13"/>
  <c r="AE693" i="13"/>
  <c r="N694" i="13"/>
  <c r="P694" i="13"/>
  <c r="O675" i="18"/>
  <c r="K675" i="18"/>
  <c r="L675" i="18"/>
  <c r="M694" i="13"/>
  <c r="K694" i="13"/>
  <c r="O694" i="13"/>
  <c r="P675" i="18"/>
  <c r="M675" i="18"/>
  <c r="U694" i="13"/>
  <c r="V694" i="13"/>
  <c r="W694" i="13"/>
  <c r="X694" i="13"/>
  <c r="Q694" i="13"/>
  <c r="R694" i="13"/>
  <c r="Q675" i="18"/>
  <c r="R675" i="18"/>
  <c r="X675" i="18"/>
  <c r="U675" i="18"/>
  <c r="V675" i="18"/>
  <c r="W675" i="18"/>
  <c r="Y694" i="13"/>
  <c r="AB694" i="13"/>
  <c r="AA694" i="13"/>
  <c r="AD694" i="13"/>
  <c r="Z694" i="13"/>
  <c r="AC694" i="13"/>
  <c r="Z675" i="18"/>
  <c r="AC675" i="18"/>
  <c r="Y675" i="18"/>
  <c r="AB675" i="18"/>
  <c r="AA675" i="18"/>
  <c r="AD675" i="18"/>
  <c r="H695" i="13"/>
  <c r="C695" i="13"/>
  <c r="D695" i="13"/>
  <c r="I695" i="13"/>
  <c r="G695" i="13"/>
  <c r="B695" i="13"/>
  <c r="C676" i="18"/>
  <c r="H676" i="18"/>
  <c r="B676" i="18"/>
  <c r="G676" i="18"/>
  <c r="I676" i="18"/>
  <c r="D676" i="18"/>
  <c r="T695" i="13"/>
  <c r="S695" i="13"/>
  <c r="AE694" i="13"/>
  <c r="E695" i="13"/>
  <c r="F695" i="13"/>
  <c r="J695" i="13"/>
  <c r="N695" i="13"/>
  <c r="F676" i="18"/>
  <c r="E676" i="18"/>
  <c r="J676" i="18"/>
  <c r="N676" i="18"/>
  <c r="S676" i="18"/>
  <c r="T676" i="18"/>
  <c r="AE675" i="18"/>
  <c r="K695" i="13"/>
  <c r="O695" i="13"/>
  <c r="L695" i="13"/>
  <c r="L676" i="18"/>
  <c r="M676" i="18"/>
  <c r="K676" i="18"/>
  <c r="O676" i="18"/>
  <c r="M695" i="13"/>
  <c r="P695" i="13"/>
  <c r="X676" i="18"/>
  <c r="Q676" i="18"/>
  <c r="R676" i="18"/>
  <c r="P676" i="18"/>
  <c r="V695" i="13"/>
  <c r="U695" i="13"/>
  <c r="W695" i="13"/>
  <c r="X695" i="13"/>
  <c r="Q695" i="13"/>
  <c r="R695" i="13"/>
  <c r="U676" i="18"/>
  <c r="V676" i="18"/>
  <c r="W676" i="18"/>
  <c r="Z676" i="18"/>
  <c r="AA676" i="18"/>
  <c r="Y676" i="18"/>
  <c r="Z695" i="13"/>
  <c r="AC695" i="13"/>
  <c r="Y695" i="13"/>
  <c r="AB695" i="13"/>
  <c r="AA695" i="13"/>
  <c r="AD695" i="13"/>
  <c r="AC676" i="18"/>
  <c r="C677" i="18"/>
  <c r="AB676" i="18"/>
  <c r="B677" i="18"/>
  <c r="AD676" i="18"/>
  <c r="I677" i="18"/>
  <c r="I696" i="13"/>
  <c r="D696" i="13"/>
  <c r="B696" i="13"/>
  <c r="G696" i="13"/>
  <c r="C696" i="13"/>
  <c r="H696" i="13"/>
  <c r="H677" i="18"/>
  <c r="G677" i="18"/>
  <c r="J677" i="18"/>
  <c r="D677" i="18"/>
  <c r="T677" i="18"/>
  <c r="E677" i="18"/>
  <c r="F677" i="18"/>
  <c r="E696" i="13"/>
  <c r="J696" i="13"/>
  <c r="N696" i="13"/>
  <c r="S696" i="13"/>
  <c r="T696" i="13"/>
  <c r="AE695" i="13"/>
  <c r="F696" i="13"/>
  <c r="AE676" i="18"/>
  <c r="S677" i="18"/>
  <c r="N677" i="18"/>
  <c r="O677" i="18"/>
  <c r="K677" i="18"/>
  <c r="L677" i="18"/>
  <c r="O696" i="13"/>
  <c r="K696" i="13"/>
  <c r="L696" i="13"/>
  <c r="P677" i="18"/>
  <c r="M677" i="18"/>
  <c r="M696" i="13"/>
  <c r="P696" i="13"/>
  <c r="Q677" i="18"/>
  <c r="R677" i="18"/>
  <c r="X677" i="18"/>
  <c r="U677" i="18"/>
  <c r="W677" i="18"/>
  <c r="V677" i="18"/>
  <c r="U696" i="13"/>
  <c r="V696" i="13"/>
  <c r="W696" i="13"/>
  <c r="Q696" i="13"/>
  <c r="R696" i="13"/>
  <c r="X696" i="13"/>
  <c r="AA677" i="18"/>
  <c r="AD677" i="18"/>
  <c r="Z677" i="18"/>
  <c r="AC677" i="18"/>
  <c r="Y677" i="18"/>
  <c r="AB677" i="18"/>
  <c r="Z696" i="13"/>
  <c r="AC696" i="13"/>
  <c r="Y696" i="13"/>
  <c r="AB696" i="13"/>
  <c r="AA696" i="13"/>
  <c r="AD696" i="13"/>
  <c r="H678" i="18"/>
  <c r="C678" i="18"/>
  <c r="G678" i="18"/>
  <c r="B678" i="18"/>
  <c r="I678" i="18"/>
  <c r="D678" i="18"/>
  <c r="I697" i="13"/>
  <c r="D697" i="13"/>
  <c r="B697" i="13"/>
  <c r="G697" i="13"/>
  <c r="H697" i="13"/>
  <c r="C697" i="13"/>
  <c r="E678" i="18"/>
  <c r="J678" i="18"/>
  <c r="L678" i="18"/>
  <c r="F678" i="18"/>
  <c r="T678" i="18"/>
  <c r="S678" i="18"/>
  <c r="N678" i="18"/>
  <c r="AE677" i="18"/>
  <c r="E697" i="13"/>
  <c r="S697" i="13"/>
  <c r="T697" i="13"/>
  <c r="AE696" i="13"/>
  <c r="F697" i="13"/>
  <c r="J697" i="13"/>
  <c r="N697" i="13"/>
  <c r="M678" i="18"/>
  <c r="P678" i="18"/>
  <c r="O678" i="18"/>
  <c r="K678" i="18"/>
  <c r="O697" i="13"/>
  <c r="K697" i="13"/>
  <c r="L697" i="13"/>
  <c r="V678" i="18"/>
  <c r="W678" i="18"/>
  <c r="U678" i="18"/>
  <c r="X678" i="18"/>
  <c r="Q678" i="18"/>
  <c r="R678" i="18"/>
  <c r="M697" i="13"/>
  <c r="P697" i="13"/>
  <c r="Y678" i="18"/>
  <c r="AB678" i="18"/>
  <c r="AA678" i="18"/>
  <c r="AD678" i="18"/>
  <c r="Z678" i="18"/>
  <c r="AC678" i="18"/>
  <c r="V697" i="13"/>
  <c r="U697" i="13"/>
  <c r="W697" i="13"/>
  <c r="X697" i="13"/>
  <c r="Q697" i="13"/>
  <c r="R697" i="13"/>
  <c r="D679" i="18"/>
  <c r="I679" i="18"/>
  <c r="B679" i="18"/>
  <c r="G679" i="18"/>
  <c r="C679" i="18"/>
  <c r="H679" i="18"/>
  <c r="AA697" i="13"/>
  <c r="AD697" i="13"/>
  <c r="Y697" i="13"/>
  <c r="AB697" i="13"/>
  <c r="Z697" i="13"/>
  <c r="AC697" i="13"/>
  <c r="J679" i="18"/>
  <c r="L679" i="18"/>
  <c r="E679" i="18"/>
  <c r="F679" i="18"/>
  <c r="T679" i="18"/>
  <c r="S679" i="18"/>
  <c r="N679" i="18"/>
  <c r="AE678" i="18"/>
  <c r="G698" i="13"/>
  <c r="B698" i="13"/>
  <c r="I698" i="13"/>
  <c r="D698" i="13"/>
  <c r="H698" i="13"/>
  <c r="C698" i="13"/>
  <c r="M679" i="18"/>
  <c r="P679" i="18"/>
  <c r="K679" i="18"/>
  <c r="O679" i="18"/>
  <c r="S698" i="13"/>
  <c r="T698" i="13"/>
  <c r="AE697" i="13"/>
  <c r="F698" i="13"/>
  <c r="E698" i="13"/>
  <c r="J698" i="13"/>
  <c r="N698" i="13"/>
  <c r="V679" i="18"/>
  <c r="W679" i="18"/>
  <c r="U679" i="18"/>
  <c r="Q679" i="18"/>
  <c r="R679" i="18"/>
  <c r="X679" i="18"/>
  <c r="L698" i="13"/>
  <c r="O698" i="13"/>
  <c r="K698" i="13"/>
  <c r="Z679" i="18"/>
  <c r="AC679" i="18"/>
  <c r="Y679" i="18"/>
  <c r="AB679" i="18"/>
  <c r="AA679" i="18"/>
  <c r="AD679" i="18"/>
  <c r="M698" i="13"/>
  <c r="P698" i="13"/>
  <c r="H680" i="18"/>
  <c r="C680" i="18"/>
  <c r="I680" i="18"/>
  <c r="D680" i="18"/>
  <c r="B680" i="18"/>
  <c r="G680" i="18"/>
  <c r="W698" i="13"/>
  <c r="U698" i="13"/>
  <c r="V698" i="13"/>
  <c r="X698" i="13"/>
  <c r="Q698" i="13"/>
  <c r="R698" i="13"/>
  <c r="T680" i="18"/>
  <c r="S680" i="18"/>
  <c r="AE679" i="18"/>
  <c r="J680" i="18"/>
  <c r="F680" i="18"/>
  <c r="E680" i="18"/>
  <c r="AA698" i="13"/>
  <c r="AD698" i="13"/>
  <c r="Z698" i="13"/>
  <c r="AC698" i="13"/>
  <c r="Y698" i="13"/>
  <c r="AB698" i="13"/>
  <c r="L680" i="18"/>
  <c r="K680" i="18"/>
  <c r="O680" i="18"/>
  <c r="N680" i="18"/>
  <c r="G699" i="13"/>
  <c r="B699" i="13"/>
  <c r="C699" i="13"/>
  <c r="H699" i="13"/>
  <c r="I699" i="13"/>
  <c r="D699" i="13"/>
  <c r="M680" i="18"/>
  <c r="P680" i="18"/>
  <c r="S699" i="13"/>
  <c r="T699" i="13"/>
  <c r="AE698" i="13"/>
  <c r="F699" i="13"/>
  <c r="E699" i="13"/>
  <c r="J699" i="13"/>
  <c r="N699" i="13"/>
  <c r="V680" i="18"/>
  <c r="U680" i="18"/>
  <c r="W680" i="18"/>
  <c r="X680" i="18"/>
  <c r="Q680" i="18"/>
  <c r="R680" i="18"/>
  <c r="L699" i="13"/>
  <c r="M699" i="13"/>
  <c r="K699" i="13"/>
  <c r="O699" i="13"/>
  <c r="AA680" i="18"/>
  <c r="AD680" i="18"/>
  <c r="Z680" i="18"/>
  <c r="AC680" i="18"/>
  <c r="Y680" i="18"/>
  <c r="AB680" i="18"/>
  <c r="P699" i="13"/>
  <c r="U699" i="13"/>
  <c r="Q699" i="13"/>
  <c r="R699" i="13"/>
  <c r="X699" i="13"/>
  <c r="I681" i="18"/>
  <c r="D681" i="18"/>
  <c r="H681" i="18"/>
  <c r="C681" i="18"/>
  <c r="G681" i="18"/>
  <c r="B681" i="18"/>
  <c r="W699" i="13"/>
  <c r="V699" i="13"/>
  <c r="AA699" i="13"/>
  <c r="Y699" i="13"/>
  <c r="AB699" i="13"/>
  <c r="Z699" i="13"/>
  <c r="F681" i="18"/>
  <c r="E681" i="18"/>
  <c r="T681" i="18"/>
  <c r="S681" i="18"/>
  <c r="AE680" i="18"/>
  <c r="J681" i="18"/>
  <c r="N681" i="18"/>
  <c r="AD699" i="13"/>
  <c r="D700" i="13"/>
  <c r="AC699" i="13"/>
  <c r="C700" i="13"/>
  <c r="B700" i="13"/>
  <c r="G700" i="13"/>
  <c r="L681" i="18"/>
  <c r="M681" i="18"/>
  <c r="O681" i="18"/>
  <c r="K681" i="18"/>
  <c r="I700" i="13"/>
  <c r="H700" i="13"/>
  <c r="F700" i="13"/>
  <c r="S700" i="13"/>
  <c r="T700" i="13"/>
  <c r="AE699" i="13"/>
  <c r="E700" i="13"/>
  <c r="J700" i="13"/>
  <c r="K700" i="13"/>
  <c r="X681" i="18"/>
  <c r="Q681" i="18"/>
  <c r="R681" i="18"/>
  <c r="P681" i="18"/>
  <c r="L700" i="13"/>
  <c r="M700" i="13"/>
  <c r="N700" i="13"/>
  <c r="Q700" i="13"/>
  <c r="R700" i="13"/>
  <c r="O700" i="13"/>
  <c r="AA681" i="18"/>
  <c r="Z681" i="18"/>
  <c r="Y681" i="18"/>
  <c r="W681" i="18"/>
  <c r="U681" i="18"/>
  <c r="V681" i="18"/>
  <c r="X700" i="13"/>
  <c r="P700" i="13"/>
  <c r="W700" i="13"/>
  <c r="AD681" i="18"/>
  <c r="D682" i="18"/>
  <c r="AB681" i="18"/>
  <c r="G682" i="18"/>
  <c r="AC681" i="18"/>
  <c r="H682" i="18"/>
  <c r="AA700" i="13"/>
  <c r="Y700" i="13"/>
  <c r="Z700" i="13"/>
  <c r="I682" i="18"/>
  <c r="C682" i="18"/>
  <c r="B682" i="18"/>
  <c r="AD700" i="13"/>
  <c r="I701" i="13"/>
  <c r="U700" i="13"/>
  <c r="AB700" i="13"/>
  <c r="G701" i="13"/>
  <c r="V700" i="13"/>
  <c r="AC700" i="13"/>
  <c r="H701" i="13"/>
  <c r="T682" i="18"/>
  <c r="S682" i="18"/>
  <c r="AE681" i="18"/>
  <c r="J682" i="18"/>
  <c r="N682" i="18"/>
  <c r="D701" i="13"/>
  <c r="F682" i="18"/>
  <c r="E682" i="18"/>
  <c r="B701" i="13"/>
  <c r="C701" i="13"/>
  <c r="L682" i="18"/>
  <c r="M682" i="18"/>
  <c r="O682" i="18"/>
  <c r="K682" i="18"/>
  <c r="T701" i="13"/>
  <c r="S701" i="13"/>
  <c r="AE700" i="13"/>
  <c r="J701" i="13"/>
  <c r="F701" i="13"/>
  <c r="E701" i="13"/>
  <c r="X682" i="18"/>
  <c r="Q682" i="18"/>
  <c r="R682" i="18"/>
  <c r="P682" i="18"/>
  <c r="N701" i="13"/>
  <c r="O701" i="13"/>
  <c r="K701" i="13"/>
  <c r="L701" i="13"/>
  <c r="U682" i="18"/>
  <c r="V682" i="18"/>
  <c r="W682" i="18"/>
  <c r="Y682" i="18"/>
  <c r="AA682" i="18"/>
  <c r="Z682" i="18"/>
  <c r="M701" i="13"/>
  <c r="P701" i="13"/>
  <c r="AC682" i="18"/>
  <c r="H683" i="18"/>
  <c r="AD682" i="18"/>
  <c r="AB682" i="18"/>
  <c r="U701" i="13"/>
  <c r="W701" i="13"/>
  <c r="V701" i="13"/>
  <c r="X701" i="13"/>
  <c r="Q701" i="13"/>
  <c r="R701" i="13"/>
  <c r="C683" i="18"/>
  <c r="I683" i="18"/>
  <c r="D683" i="18"/>
  <c r="G683" i="18"/>
  <c r="B683" i="18"/>
  <c r="AA701" i="13"/>
  <c r="AD701" i="13"/>
  <c r="Y701" i="13"/>
  <c r="AB701" i="13"/>
  <c r="Z701" i="13"/>
  <c r="AC701" i="13"/>
  <c r="E683" i="18"/>
  <c r="J683" i="18"/>
  <c r="N683" i="18"/>
  <c r="S683" i="18"/>
  <c r="T683" i="18"/>
  <c r="AE682" i="18"/>
  <c r="F683" i="18"/>
  <c r="C702" i="13"/>
  <c r="H702" i="13"/>
  <c r="B702" i="13"/>
  <c r="G702" i="13"/>
  <c r="D702" i="13"/>
  <c r="I702" i="13"/>
  <c r="L683" i="18"/>
  <c r="M683" i="18"/>
  <c r="O683" i="18"/>
  <c r="K683" i="18"/>
  <c r="E702" i="13"/>
  <c r="J702" i="13"/>
  <c r="L702" i="13"/>
  <c r="T702" i="13"/>
  <c r="S702" i="13"/>
  <c r="AE701" i="13"/>
  <c r="F702" i="13"/>
  <c r="X683" i="18"/>
  <c r="Q683" i="18"/>
  <c r="R683" i="18"/>
  <c r="P683" i="18"/>
  <c r="M702" i="13"/>
  <c r="N702" i="13"/>
  <c r="P702" i="13"/>
  <c r="K702" i="13"/>
  <c r="O702" i="13"/>
  <c r="V683" i="18"/>
  <c r="U683" i="18"/>
  <c r="W683" i="18"/>
  <c r="Z683" i="18"/>
  <c r="Y683" i="18"/>
  <c r="AA683" i="18"/>
  <c r="V702" i="13"/>
  <c r="U702" i="13"/>
  <c r="W702" i="13"/>
  <c r="Q702" i="13"/>
  <c r="R702" i="13"/>
  <c r="X702" i="13"/>
  <c r="AD683" i="18"/>
  <c r="I684" i="18"/>
  <c r="AB683" i="18"/>
  <c r="B684" i="18"/>
  <c r="AC683" i="18"/>
  <c r="Z702" i="13"/>
  <c r="AC702" i="13"/>
  <c r="Y702" i="13"/>
  <c r="AB702" i="13"/>
  <c r="AA702" i="13"/>
  <c r="AD702" i="13"/>
  <c r="D684" i="18"/>
  <c r="G684" i="18"/>
  <c r="S684" i="18"/>
  <c r="T684" i="18"/>
  <c r="AE683" i="18"/>
  <c r="C684" i="18"/>
  <c r="F684" i="18"/>
  <c r="H684" i="18"/>
  <c r="J684" i="18"/>
  <c r="D703" i="13"/>
  <c r="I703" i="13"/>
  <c r="H703" i="13"/>
  <c r="C703" i="13"/>
  <c r="G703" i="13"/>
  <c r="B703" i="13"/>
  <c r="N684" i="18"/>
  <c r="O684" i="18"/>
  <c r="K684" i="18"/>
  <c r="L684" i="18"/>
  <c r="E684" i="18"/>
  <c r="F703" i="13"/>
  <c r="E703" i="13"/>
  <c r="J703" i="13"/>
  <c r="N703" i="13"/>
  <c r="T703" i="13"/>
  <c r="S703" i="13"/>
  <c r="AE702" i="13"/>
  <c r="L703" i="13"/>
  <c r="M703" i="13"/>
  <c r="P684" i="18"/>
  <c r="M684" i="18"/>
  <c r="K703" i="13"/>
  <c r="O703" i="13"/>
  <c r="P703" i="13"/>
  <c r="U703" i="13"/>
  <c r="Q684" i="18"/>
  <c r="R684" i="18"/>
  <c r="X684" i="18"/>
  <c r="W684" i="18"/>
  <c r="U684" i="18"/>
  <c r="V684" i="18"/>
  <c r="Q703" i="13"/>
  <c r="R703" i="13"/>
  <c r="X703" i="13"/>
  <c r="V703" i="13"/>
  <c r="W703" i="13"/>
  <c r="Z684" i="18"/>
  <c r="AC684" i="18"/>
  <c r="Y684" i="18"/>
  <c r="AB684" i="18"/>
  <c r="AA684" i="18"/>
  <c r="AD684" i="18"/>
  <c r="AA703" i="13"/>
  <c r="AD703" i="13"/>
  <c r="Y703" i="13"/>
  <c r="AB703" i="13"/>
  <c r="Z703" i="13"/>
  <c r="AC703" i="13"/>
  <c r="C704" i="13"/>
  <c r="I685" i="18"/>
  <c r="D685" i="18"/>
  <c r="C685" i="18"/>
  <c r="H685" i="18"/>
  <c r="B685" i="18"/>
  <c r="G685" i="18"/>
  <c r="G704" i="13"/>
  <c r="B704" i="13"/>
  <c r="D704" i="13"/>
  <c r="I704" i="13"/>
  <c r="H704" i="13"/>
  <c r="J704" i="13"/>
  <c r="L704" i="13"/>
  <c r="F685" i="18"/>
  <c r="J685" i="18"/>
  <c r="S685" i="18"/>
  <c r="T685" i="18"/>
  <c r="AE684" i="18"/>
  <c r="E685" i="18"/>
  <c r="E704" i="13"/>
  <c r="F704" i="13"/>
  <c r="T704" i="13"/>
  <c r="S704" i="13"/>
  <c r="AE703" i="13"/>
  <c r="O685" i="18"/>
  <c r="K685" i="18"/>
  <c r="N685" i="18"/>
  <c r="L685" i="18"/>
  <c r="M704" i="13"/>
  <c r="O704" i="13"/>
  <c r="K704" i="13"/>
  <c r="N704" i="13"/>
  <c r="P704" i="13"/>
  <c r="P685" i="18"/>
  <c r="M685" i="18"/>
  <c r="U704" i="13"/>
  <c r="W704" i="13"/>
  <c r="V704" i="13"/>
  <c r="X704" i="13"/>
  <c r="Q704" i="13"/>
  <c r="R704" i="13"/>
  <c r="Q685" i="18"/>
  <c r="R685" i="18"/>
  <c r="X685" i="18"/>
  <c r="U685" i="18"/>
  <c r="V685" i="18"/>
  <c r="W685" i="18"/>
  <c r="AA704" i="13"/>
  <c r="AD704" i="13"/>
  <c r="Y704" i="13"/>
  <c r="AB704" i="13"/>
  <c r="Z704" i="13"/>
  <c r="AC704" i="13"/>
  <c r="Z685" i="18"/>
  <c r="AC685" i="18"/>
  <c r="Y685" i="18"/>
  <c r="AB685" i="18"/>
  <c r="AA685" i="18"/>
  <c r="AD685" i="18"/>
  <c r="G705" i="13"/>
  <c r="B705" i="13"/>
  <c r="I705" i="13"/>
  <c r="D705" i="13"/>
  <c r="H705" i="13"/>
  <c r="C705" i="13"/>
  <c r="I686" i="18"/>
  <c r="D686" i="18"/>
  <c r="B686" i="18"/>
  <c r="G686" i="18"/>
  <c r="H686" i="18"/>
  <c r="C686" i="18"/>
  <c r="S705" i="13"/>
  <c r="T705" i="13"/>
  <c r="AE704" i="13"/>
  <c r="E705" i="13"/>
  <c r="F705" i="13"/>
  <c r="J705" i="13"/>
  <c r="N705" i="13"/>
  <c r="J686" i="18"/>
  <c r="L686" i="18"/>
  <c r="T686" i="18"/>
  <c r="S686" i="18"/>
  <c r="AE685" i="18"/>
  <c r="E686" i="18"/>
  <c r="F686" i="18"/>
  <c r="L705" i="13"/>
  <c r="P705" i="13"/>
  <c r="K705" i="13"/>
  <c r="O705" i="13"/>
  <c r="N686" i="18"/>
  <c r="P686" i="18"/>
  <c r="M686" i="18"/>
  <c r="O686" i="18"/>
  <c r="K686" i="18"/>
  <c r="M705" i="13"/>
  <c r="Q705" i="13"/>
  <c r="R705" i="13"/>
  <c r="V705" i="13"/>
  <c r="W705" i="13"/>
  <c r="U705" i="13"/>
  <c r="V686" i="18"/>
  <c r="U686" i="18"/>
  <c r="W686" i="18"/>
  <c r="Q686" i="18"/>
  <c r="R686" i="18"/>
  <c r="X686" i="18"/>
  <c r="X705" i="13"/>
  <c r="AA705" i="13"/>
  <c r="AD705" i="13"/>
  <c r="Y705" i="13"/>
  <c r="AB705" i="13"/>
  <c r="B706" i="13"/>
  <c r="Z705" i="13"/>
  <c r="AC705" i="13"/>
  <c r="H706" i="13"/>
  <c r="Z686" i="18"/>
  <c r="AC686" i="18"/>
  <c r="Y686" i="18"/>
  <c r="AB686" i="18"/>
  <c r="AA686" i="18"/>
  <c r="AD686" i="18"/>
  <c r="I706" i="13"/>
  <c r="D706" i="13"/>
  <c r="G706" i="13"/>
  <c r="C706" i="13"/>
  <c r="E706" i="13"/>
  <c r="G687" i="18"/>
  <c r="B687" i="18"/>
  <c r="I687" i="18"/>
  <c r="D687" i="18"/>
  <c r="C687" i="18"/>
  <c r="H687" i="18"/>
  <c r="J706" i="13"/>
  <c r="L706" i="13"/>
  <c r="S706" i="13"/>
  <c r="T706" i="13"/>
  <c r="AE705" i="13"/>
  <c r="F706" i="13"/>
  <c r="N706" i="13"/>
  <c r="T687" i="18"/>
  <c r="S687" i="18"/>
  <c r="AE686" i="18"/>
  <c r="E687" i="18"/>
  <c r="F687" i="18"/>
  <c r="J687" i="18"/>
  <c r="N687" i="18"/>
  <c r="M706" i="13"/>
  <c r="P706" i="13"/>
  <c r="K706" i="13"/>
  <c r="O706" i="13"/>
  <c r="O687" i="18"/>
  <c r="K687" i="18"/>
  <c r="L687" i="18"/>
  <c r="M687" i="18"/>
  <c r="V706" i="13"/>
  <c r="W706" i="13"/>
  <c r="U706" i="13"/>
  <c r="Q706" i="13"/>
  <c r="R706" i="13"/>
  <c r="X706" i="13"/>
  <c r="X687" i="18"/>
  <c r="Q687" i="18"/>
  <c r="R687" i="18"/>
  <c r="P687" i="18"/>
  <c r="Y706" i="13"/>
  <c r="AB706" i="13"/>
  <c r="AA706" i="13"/>
  <c r="AD706" i="13"/>
  <c r="Z706" i="13"/>
  <c r="AC706" i="13"/>
  <c r="W687" i="18"/>
  <c r="V687" i="18"/>
  <c r="U687" i="18"/>
  <c r="AA687" i="18"/>
  <c r="Z687" i="18"/>
  <c r="Y687" i="18"/>
  <c r="I707" i="13"/>
  <c r="D707" i="13"/>
  <c r="B707" i="13"/>
  <c r="G707" i="13"/>
  <c r="C707" i="13"/>
  <c r="H707" i="13"/>
  <c r="AD687" i="18"/>
  <c r="I688" i="18"/>
  <c r="AB687" i="18"/>
  <c r="B688" i="18"/>
  <c r="AC687" i="18"/>
  <c r="E707" i="13"/>
  <c r="J707" i="13"/>
  <c r="L707" i="13"/>
  <c r="S707" i="13"/>
  <c r="T707" i="13"/>
  <c r="AE706" i="13"/>
  <c r="F707" i="13"/>
  <c r="D688" i="18"/>
  <c r="S688" i="18"/>
  <c r="G688" i="18"/>
  <c r="AE687" i="18"/>
  <c r="H688" i="18"/>
  <c r="C688" i="18"/>
  <c r="E688" i="18"/>
  <c r="N707" i="13"/>
  <c r="P707" i="13"/>
  <c r="O707" i="13"/>
  <c r="K707" i="13"/>
  <c r="M707" i="13"/>
  <c r="T688" i="18"/>
  <c r="F688" i="18"/>
  <c r="J688" i="18"/>
  <c r="Q707" i="13"/>
  <c r="R707" i="13"/>
  <c r="X707" i="13"/>
  <c r="V707" i="13"/>
  <c r="W707" i="13"/>
  <c r="U707" i="13"/>
  <c r="L688" i="18"/>
  <c r="K688" i="18"/>
  <c r="O688" i="18"/>
  <c r="N688" i="18"/>
  <c r="AA707" i="13"/>
  <c r="AD707" i="13"/>
  <c r="Z707" i="13"/>
  <c r="AC707" i="13"/>
  <c r="Y707" i="13"/>
  <c r="AB707" i="13"/>
  <c r="M688" i="18"/>
  <c r="P688" i="18"/>
  <c r="G708" i="13"/>
  <c r="B708" i="13"/>
  <c r="C708" i="13"/>
  <c r="H708" i="13"/>
  <c r="D708" i="13"/>
  <c r="I708" i="13"/>
  <c r="W688" i="18"/>
  <c r="U688" i="18"/>
  <c r="V688" i="18"/>
  <c r="Q688" i="18"/>
  <c r="R688" i="18"/>
  <c r="X688" i="18"/>
  <c r="F708" i="13"/>
  <c r="E708" i="13"/>
  <c r="J708" i="13"/>
  <c r="N708" i="13"/>
  <c r="T708" i="13"/>
  <c r="S708" i="13"/>
  <c r="AE707" i="13"/>
  <c r="L708" i="13"/>
  <c r="Y688" i="18"/>
  <c r="AB688" i="18"/>
  <c r="AA688" i="18"/>
  <c r="AD688" i="18"/>
  <c r="Z688" i="18"/>
  <c r="AC688" i="18"/>
  <c r="P708" i="13"/>
  <c r="M708" i="13"/>
  <c r="K708" i="13"/>
  <c r="O708" i="13"/>
  <c r="D689" i="18"/>
  <c r="I689" i="18"/>
  <c r="H689" i="18"/>
  <c r="C689" i="18"/>
  <c r="G689" i="18"/>
  <c r="B689" i="18"/>
  <c r="Q708" i="13"/>
  <c r="R708" i="13"/>
  <c r="X708" i="13"/>
  <c r="V708" i="13"/>
  <c r="U708" i="13"/>
  <c r="W708" i="13"/>
  <c r="F689" i="18"/>
  <c r="E689" i="18"/>
  <c r="J689" i="18"/>
  <c r="N689" i="18"/>
  <c r="T689" i="18"/>
  <c r="S689" i="18"/>
  <c r="AE688" i="18"/>
  <c r="Y708" i="13"/>
  <c r="AB708" i="13"/>
  <c r="AA708" i="13"/>
  <c r="AD708" i="13"/>
  <c r="Z708" i="13"/>
  <c r="AC708" i="13"/>
  <c r="L689" i="18"/>
  <c r="M689" i="18"/>
  <c r="K689" i="18"/>
  <c r="O689" i="18"/>
  <c r="C709" i="13"/>
  <c r="H709" i="13"/>
  <c r="I709" i="13"/>
  <c r="D709" i="13"/>
  <c r="G709" i="13"/>
  <c r="B709" i="13"/>
  <c r="P689" i="18"/>
  <c r="W689" i="18"/>
  <c r="X689" i="18"/>
  <c r="Q689" i="18"/>
  <c r="R689" i="18"/>
  <c r="T709" i="13"/>
  <c r="S709" i="13"/>
  <c r="AE708" i="13"/>
  <c r="E709" i="13"/>
  <c r="J709" i="13"/>
  <c r="L709" i="13"/>
  <c r="F709" i="13"/>
  <c r="V689" i="18"/>
  <c r="U689" i="18"/>
  <c r="AA689" i="18"/>
  <c r="AD689" i="18"/>
  <c r="Z689" i="18"/>
  <c r="Y689" i="18"/>
  <c r="M709" i="13"/>
  <c r="O709" i="13"/>
  <c r="K709" i="13"/>
  <c r="N709" i="13"/>
  <c r="P709" i="13"/>
  <c r="AB689" i="18"/>
  <c r="AC689" i="18"/>
  <c r="H690" i="18"/>
  <c r="C690" i="18"/>
  <c r="I690" i="18"/>
  <c r="D690" i="18"/>
  <c r="B690" i="18"/>
  <c r="G690" i="18"/>
  <c r="V709" i="13"/>
  <c r="U709" i="13"/>
  <c r="W709" i="13"/>
  <c r="X709" i="13"/>
  <c r="Q709" i="13"/>
  <c r="R709" i="13"/>
  <c r="T690" i="18"/>
  <c r="S690" i="18"/>
  <c r="AE689" i="18"/>
  <c r="J690" i="18"/>
  <c r="E690" i="18"/>
  <c r="F690" i="18"/>
  <c r="Y709" i="13"/>
  <c r="AB709" i="13"/>
  <c r="Z709" i="13"/>
  <c r="AC709" i="13"/>
  <c r="AA709" i="13"/>
  <c r="AD709" i="13"/>
  <c r="O690" i="18"/>
  <c r="K690" i="18"/>
  <c r="N690" i="18"/>
  <c r="L690" i="18"/>
  <c r="M690" i="18"/>
  <c r="C710" i="13"/>
  <c r="H710" i="13"/>
  <c r="B710" i="13"/>
  <c r="G710" i="13"/>
  <c r="D710" i="13"/>
  <c r="I710" i="13"/>
  <c r="X690" i="18"/>
  <c r="Q690" i="18"/>
  <c r="R690" i="18"/>
  <c r="P690" i="18"/>
  <c r="J710" i="13"/>
  <c r="E710" i="13"/>
  <c r="T710" i="13"/>
  <c r="S710" i="13"/>
  <c r="AE709" i="13"/>
  <c r="F710" i="13"/>
  <c r="AA690" i="18"/>
  <c r="Z690" i="18"/>
  <c r="Y690" i="18"/>
  <c r="V690" i="18"/>
  <c r="U690" i="18"/>
  <c r="W690" i="18"/>
  <c r="O710" i="13"/>
  <c r="K710" i="13"/>
  <c r="N710" i="13"/>
  <c r="L710" i="13"/>
  <c r="AC690" i="18"/>
  <c r="AB690" i="18"/>
  <c r="AD690" i="18"/>
  <c r="M710" i="13"/>
  <c r="P710" i="13"/>
  <c r="G691" i="18"/>
  <c r="B691" i="18"/>
  <c r="I691" i="18"/>
  <c r="D691" i="18"/>
  <c r="C691" i="18"/>
  <c r="H691" i="18"/>
  <c r="V710" i="13"/>
  <c r="W710" i="13"/>
  <c r="U710" i="13"/>
  <c r="Q710" i="13"/>
  <c r="R710" i="13"/>
  <c r="X710" i="13"/>
  <c r="T691" i="18"/>
  <c r="S691" i="18"/>
  <c r="AE690" i="18"/>
  <c r="E691" i="18"/>
  <c r="F691" i="18"/>
  <c r="J691" i="18"/>
  <c r="N691" i="18"/>
  <c r="Z710" i="13"/>
  <c r="AC710" i="13"/>
  <c r="AA710" i="13"/>
  <c r="AD710" i="13"/>
  <c r="Y710" i="13"/>
  <c r="AB710" i="13"/>
  <c r="K691" i="18"/>
  <c r="O691" i="18"/>
  <c r="L691" i="18"/>
  <c r="I711" i="13"/>
  <c r="D711" i="13"/>
  <c r="G711" i="13"/>
  <c r="B711" i="13"/>
  <c r="H711" i="13"/>
  <c r="C711" i="13"/>
  <c r="M691" i="18"/>
  <c r="P691" i="18"/>
  <c r="F711" i="13"/>
  <c r="T711" i="13"/>
  <c r="S711" i="13"/>
  <c r="AE710" i="13"/>
  <c r="E711" i="13"/>
  <c r="J711" i="13"/>
  <c r="L711" i="13"/>
  <c r="U691" i="18"/>
  <c r="W691" i="18"/>
  <c r="V691" i="18"/>
  <c r="Q691" i="18"/>
  <c r="R691" i="18"/>
  <c r="X691" i="18"/>
  <c r="K711" i="13"/>
  <c r="O711" i="13"/>
  <c r="M711" i="13"/>
  <c r="N711" i="13"/>
  <c r="P711" i="13"/>
  <c r="Y691" i="18"/>
  <c r="AB691" i="18"/>
  <c r="AA691" i="18"/>
  <c r="AD691" i="18"/>
  <c r="Z691" i="18"/>
  <c r="AC691" i="18"/>
  <c r="X711" i="13"/>
  <c r="Q711" i="13"/>
  <c r="R711" i="13"/>
  <c r="W711" i="13"/>
  <c r="U711" i="13"/>
  <c r="V711" i="13"/>
  <c r="H692" i="18"/>
  <c r="C692" i="18"/>
  <c r="B692" i="18"/>
  <c r="G692" i="18"/>
  <c r="I692" i="18"/>
  <c r="D692" i="18"/>
  <c r="AA711" i="13"/>
  <c r="AD711" i="13"/>
  <c r="Y711" i="13"/>
  <c r="AB711" i="13"/>
  <c r="Z711" i="13"/>
  <c r="AC711" i="13"/>
  <c r="J692" i="18"/>
  <c r="L692" i="18"/>
  <c r="F692" i="18"/>
  <c r="E692" i="18"/>
  <c r="S692" i="18"/>
  <c r="T692" i="18"/>
  <c r="AE691" i="18"/>
  <c r="G712" i="13"/>
  <c r="B712" i="13"/>
  <c r="D712" i="13"/>
  <c r="I712" i="13"/>
  <c r="H712" i="13"/>
  <c r="C712" i="13"/>
  <c r="M692" i="18"/>
  <c r="N692" i="18"/>
  <c r="P692" i="18"/>
  <c r="O692" i="18"/>
  <c r="K692" i="18"/>
  <c r="T712" i="13"/>
  <c r="S712" i="13"/>
  <c r="AE711" i="13"/>
  <c r="E712" i="13"/>
  <c r="F712" i="13"/>
  <c r="J712" i="13"/>
  <c r="N712" i="13"/>
  <c r="V692" i="18"/>
  <c r="U692" i="18"/>
  <c r="W692" i="18"/>
  <c r="Q692" i="18"/>
  <c r="R692" i="18"/>
  <c r="X692" i="18"/>
  <c r="L712" i="13"/>
  <c r="M712" i="13"/>
  <c r="O712" i="13"/>
  <c r="K712" i="13"/>
  <c r="Z692" i="18"/>
  <c r="AC692" i="18"/>
  <c r="AA692" i="18"/>
  <c r="AD692" i="18"/>
  <c r="Y692" i="18"/>
  <c r="AB692" i="18"/>
  <c r="P712" i="13"/>
  <c r="W712" i="13"/>
  <c r="Q712" i="13"/>
  <c r="R712" i="13"/>
  <c r="X712" i="13"/>
  <c r="B693" i="18"/>
  <c r="G693" i="18"/>
  <c r="D693" i="18"/>
  <c r="I693" i="18"/>
  <c r="H693" i="18"/>
  <c r="C693" i="18"/>
  <c r="U712" i="13"/>
  <c r="V712" i="13"/>
  <c r="Z712" i="13"/>
  <c r="AA712" i="13"/>
  <c r="AD712" i="13"/>
  <c r="Y712" i="13"/>
  <c r="AB712" i="13"/>
  <c r="G713" i="13"/>
  <c r="F693" i="18"/>
  <c r="T693" i="18"/>
  <c r="S693" i="18"/>
  <c r="AE692" i="18"/>
  <c r="J693" i="18"/>
  <c r="L693" i="18"/>
  <c r="E693" i="18"/>
  <c r="AC712" i="13"/>
  <c r="C713" i="13"/>
  <c r="I713" i="13"/>
  <c r="D713" i="13"/>
  <c r="B713" i="13"/>
  <c r="M693" i="18"/>
  <c r="N693" i="18"/>
  <c r="P693" i="18"/>
  <c r="O693" i="18"/>
  <c r="K693" i="18"/>
  <c r="H713" i="13"/>
  <c r="J713" i="13"/>
  <c r="N713" i="13"/>
  <c r="T713" i="13"/>
  <c r="S713" i="13"/>
  <c r="AE712" i="13"/>
  <c r="E713" i="13"/>
  <c r="F713" i="13"/>
  <c r="V693" i="18"/>
  <c r="U693" i="18"/>
  <c r="W693" i="18"/>
  <c r="X693" i="18"/>
  <c r="Q693" i="18"/>
  <c r="R693" i="18"/>
  <c r="O713" i="13"/>
  <c r="K713" i="13"/>
  <c r="L713" i="13"/>
  <c r="Y693" i="18"/>
  <c r="AB693" i="18"/>
  <c r="Z693" i="18"/>
  <c r="AC693" i="18"/>
  <c r="AA693" i="18"/>
  <c r="AD693" i="18"/>
  <c r="M713" i="13"/>
  <c r="P713" i="13"/>
  <c r="I694" i="18"/>
  <c r="D694" i="18"/>
  <c r="C694" i="18"/>
  <c r="H694" i="18"/>
  <c r="G694" i="18"/>
  <c r="B694" i="18"/>
  <c r="W713" i="13"/>
  <c r="V713" i="13"/>
  <c r="U713" i="13"/>
  <c r="X713" i="13"/>
  <c r="Q713" i="13"/>
  <c r="R713" i="13"/>
  <c r="F694" i="18"/>
  <c r="S694" i="18"/>
  <c r="T694" i="18"/>
  <c r="AE693" i="18"/>
  <c r="E694" i="18"/>
  <c r="J694" i="18"/>
  <c r="N694" i="18"/>
  <c r="Z713" i="13"/>
  <c r="AC713" i="13"/>
  <c r="AA713" i="13"/>
  <c r="AD713" i="13"/>
  <c r="Y713" i="13"/>
  <c r="AB713" i="13"/>
  <c r="L694" i="18"/>
  <c r="M694" i="18"/>
  <c r="O694" i="18"/>
  <c r="K694" i="18"/>
  <c r="G714" i="13"/>
  <c r="B714" i="13"/>
  <c r="I714" i="13"/>
  <c r="D714" i="13"/>
  <c r="H714" i="13"/>
  <c r="C714" i="13"/>
  <c r="X694" i="18"/>
  <c r="Q694" i="18"/>
  <c r="R694" i="18"/>
  <c r="P694" i="18"/>
  <c r="F714" i="13"/>
  <c r="S714" i="13"/>
  <c r="T714" i="13"/>
  <c r="AE713" i="13"/>
  <c r="E714" i="13"/>
  <c r="J714" i="13"/>
  <c r="L714" i="13"/>
  <c r="W694" i="18"/>
  <c r="V694" i="18"/>
  <c r="U694" i="18"/>
  <c r="Z694" i="18"/>
  <c r="Y694" i="18"/>
  <c r="AA694" i="18"/>
  <c r="K714" i="13"/>
  <c r="O714" i="13"/>
  <c r="N714" i="13"/>
  <c r="P714" i="13"/>
  <c r="M714" i="13"/>
  <c r="AC694" i="18"/>
  <c r="H695" i="18"/>
  <c r="AB694" i="18"/>
  <c r="B695" i="18"/>
  <c r="AD694" i="18"/>
  <c r="W714" i="13"/>
  <c r="U714" i="13"/>
  <c r="V714" i="13"/>
  <c r="X714" i="13"/>
  <c r="Q714" i="13"/>
  <c r="R714" i="13"/>
  <c r="G695" i="18"/>
  <c r="C695" i="18"/>
  <c r="E695" i="18"/>
  <c r="I695" i="18"/>
  <c r="D695" i="18"/>
  <c r="Y714" i="13"/>
  <c r="AB714" i="13"/>
  <c r="AA714" i="13"/>
  <c r="AD714" i="13"/>
  <c r="Z714" i="13"/>
  <c r="AC714" i="13"/>
  <c r="F695" i="18"/>
  <c r="S695" i="18"/>
  <c r="T695" i="18"/>
  <c r="AE694" i="18"/>
  <c r="J695" i="18"/>
  <c r="L695" i="18"/>
  <c r="C715" i="13"/>
  <c r="H715" i="13"/>
  <c r="I715" i="13"/>
  <c r="D715" i="13"/>
  <c r="B715" i="13"/>
  <c r="G715" i="13"/>
  <c r="M695" i="18"/>
  <c r="K695" i="18"/>
  <c r="O695" i="18"/>
  <c r="N695" i="18"/>
  <c r="P695" i="18"/>
  <c r="S715" i="13"/>
  <c r="T715" i="13"/>
  <c r="AE714" i="13"/>
  <c r="J715" i="13"/>
  <c r="L715" i="13"/>
  <c r="F715" i="13"/>
  <c r="E715" i="13"/>
  <c r="U695" i="18"/>
  <c r="W695" i="18"/>
  <c r="V695" i="18"/>
  <c r="Q695" i="18"/>
  <c r="R695" i="18"/>
  <c r="X695" i="18"/>
  <c r="M715" i="13"/>
  <c r="N715" i="13"/>
  <c r="P715" i="13"/>
  <c r="K715" i="13"/>
  <c r="O715" i="13"/>
  <c r="AA695" i="18"/>
  <c r="AD695" i="18"/>
  <c r="Z695" i="18"/>
  <c r="AC695" i="18"/>
  <c r="Y695" i="18"/>
  <c r="AB695" i="18"/>
  <c r="U715" i="13"/>
  <c r="V715" i="13"/>
  <c r="W715" i="13"/>
  <c r="X715" i="13"/>
  <c r="Q715" i="13"/>
  <c r="R715" i="13"/>
  <c r="B696" i="18"/>
  <c r="G696" i="18"/>
  <c r="H696" i="18"/>
  <c r="C696" i="18"/>
  <c r="I696" i="18"/>
  <c r="D696" i="18"/>
  <c r="Y715" i="13"/>
  <c r="AB715" i="13"/>
  <c r="Z715" i="13"/>
  <c r="AC715" i="13"/>
  <c r="AA715" i="13"/>
  <c r="AD715" i="13"/>
  <c r="F696" i="18"/>
  <c r="S696" i="18"/>
  <c r="T696" i="18"/>
  <c r="AE695" i="18"/>
  <c r="J696" i="18"/>
  <c r="E696" i="18"/>
  <c r="I716" i="13"/>
  <c r="D716" i="13"/>
  <c r="H716" i="13"/>
  <c r="C716" i="13"/>
  <c r="G716" i="13"/>
  <c r="B716" i="13"/>
  <c r="L696" i="18"/>
  <c r="M696" i="18"/>
  <c r="O696" i="18"/>
  <c r="K696" i="18"/>
  <c r="N696" i="18"/>
  <c r="E716" i="13"/>
  <c r="F716" i="13"/>
  <c r="T716" i="13"/>
  <c r="S716" i="13"/>
  <c r="AE715" i="13"/>
  <c r="J716" i="13"/>
  <c r="L716" i="13"/>
  <c r="P696" i="18"/>
  <c r="V696" i="18"/>
  <c r="X696" i="18"/>
  <c r="Q696" i="18"/>
  <c r="R696" i="18"/>
  <c r="M716" i="13"/>
  <c r="N716" i="13"/>
  <c r="P716" i="13"/>
  <c r="O716" i="13"/>
  <c r="K716" i="13"/>
  <c r="U696" i="18"/>
  <c r="W696" i="18"/>
  <c r="Y696" i="18"/>
  <c r="Z696" i="18"/>
  <c r="AC696" i="18"/>
  <c r="AA696" i="18"/>
  <c r="U716" i="13"/>
  <c r="W716" i="13"/>
  <c r="V716" i="13"/>
  <c r="Q716" i="13"/>
  <c r="R716" i="13"/>
  <c r="X716" i="13"/>
  <c r="AD696" i="18"/>
  <c r="D697" i="18"/>
  <c r="AB696" i="18"/>
  <c r="B697" i="18"/>
  <c r="C697" i="18"/>
  <c r="H697" i="18"/>
  <c r="Z716" i="13"/>
  <c r="AC716" i="13"/>
  <c r="Y716" i="13"/>
  <c r="AB716" i="13"/>
  <c r="AA716" i="13"/>
  <c r="AD716" i="13"/>
  <c r="G697" i="18"/>
  <c r="I697" i="18"/>
  <c r="F697" i="18"/>
  <c r="J697" i="18"/>
  <c r="N697" i="18"/>
  <c r="E697" i="18"/>
  <c r="T697" i="18"/>
  <c r="S697" i="18"/>
  <c r="AE696" i="18"/>
  <c r="I717" i="13"/>
  <c r="D717" i="13"/>
  <c r="G717" i="13"/>
  <c r="B717" i="13"/>
  <c r="H717" i="13"/>
  <c r="C717" i="13"/>
  <c r="L697" i="18"/>
  <c r="M697" i="18"/>
  <c r="O697" i="18"/>
  <c r="K697" i="18"/>
  <c r="E717" i="13"/>
  <c r="J717" i="13"/>
  <c r="L717" i="13"/>
  <c r="F717" i="13"/>
  <c r="S717" i="13"/>
  <c r="T717" i="13"/>
  <c r="AE716" i="13"/>
  <c r="X697" i="18"/>
  <c r="Q697" i="18"/>
  <c r="R697" i="18"/>
  <c r="P697" i="18"/>
  <c r="M717" i="13"/>
  <c r="O717" i="13"/>
  <c r="K717" i="13"/>
  <c r="N717" i="13"/>
  <c r="P717" i="13"/>
  <c r="V697" i="18"/>
  <c r="U697" i="18"/>
  <c r="W697" i="18"/>
  <c r="Y697" i="18"/>
  <c r="Z697" i="18"/>
  <c r="AA697" i="18"/>
  <c r="U717" i="13"/>
  <c r="V717" i="13"/>
  <c r="W717" i="13"/>
  <c r="X717" i="13"/>
  <c r="Q717" i="13"/>
  <c r="R717" i="13"/>
  <c r="AB697" i="18"/>
  <c r="G698" i="18"/>
  <c r="AD697" i="18"/>
  <c r="AC697" i="18"/>
  <c r="AA717" i="13"/>
  <c r="AD717" i="13"/>
  <c r="Y717" i="13"/>
  <c r="AB717" i="13"/>
  <c r="Z717" i="13"/>
  <c r="AC717" i="13"/>
  <c r="B698" i="18"/>
  <c r="C698" i="18"/>
  <c r="H698" i="18"/>
  <c r="I698" i="18"/>
  <c r="D698" i="18"/>
  <c r="G718" i="13"/>
  <c r="B718" i="13"/>
  <c r="D718" i="13"/>
  <c r="I718" i="13"/>
  <c r="H718" i="13"/>
  <c r="C718" i="13"/>
  <c r="T698" i="18"/>
  <c r="S698" i="18"/>
  <c r="AE697" i="18"/>
  <c r="J698" i="18"/>
  <c r="N698" i="18"/>
  <c r="E698" i="18"/>
  <c r="F698" i="18"/>
  <c r="T718" i="13"/>
  <c r="S718" i="13"/>
  <c r="AE717" i="13"/>
  <c r="F718" i="13"/>
  <c r="J718" i="13"/>
  <c r="E718" i="13"/>
  <c r="K698" i="18"/>
  <c r="O698" i="18"/>
  <c r="L698" i="18"/>
  <c r="L718" i="13"/>
  <c r="K718" i="13"/>
  <c r="O718" i="13"/>
  <c r="N718" i="13"/>
  <c r="M698" i="18"/>
  <c r="P698" i="18"/>
  <c r="M718" i="13"/>
  <c r="P718" i="13"/>
  <c r="U698" i="18"/>
  <c r="V698" i="18"/>
  <c r="W698" i="18"/>
  <c r="Q698" i="18"/>
  <c r="R698" i="18"/>
  <c r="X698" i="18"/>
  <c r="U718" i="13"/>
  <c r="W718" i="13"/>
  <c r="V718" i="13"/>
  <c r="X718" i="13"/>
  <c r="Q718" i="13"/>
  <c r="R718" i="13"/>
  <c r="Z698" i="18"/>
  <c r="AC698" i="18"/>
  <c r="Y698" i="18"/>
  <c r="AB698" i="18"/>
  <c r="AA698" i="18"/>
  <c r="AD698" i="18"/>
  <c r="Y718" i="13"/>
  <c r="AB718" i="13"/>
  <c r="Z718" i="13"/>
  <c r="AC718" i="13"/>
  <c r="AA718" i="13"/>
  <c r="AD718" i="13"/>
  <c r="G699" i="18"/>
  <c r="B699" i="18"/>
  <c r="D699" i="18"/>
  <c r="I699" i="18"/>
  <c r="H699" i="18"/>
  <c r="C699" i="18"/>
  <c r="I719" i="13"/>
  <c r="D719" i="13"/>
  <c r="H719" i="13"/>
  <c r="C719" i="13"/>
  <c r="G719" i="13"/>
  <c r="B719" i="13"/>
  <c r="T699" i="18"/>
  <c r="S699" i="18"/>
  <c r="AE698" i="18"/>
  <c r="F699" i="18"/>
  <c r="E699" i="18"/>
  <c r="J699" i="18"/>
  <c r="T719" i="13"/>
  <c r="S719" i="13"/>
  <c r="AE718" i="13"/>
  <c r="E719" i="13"/>
  <c r="F719" i="13"/>
  <c r="J719" i="13"/>
  <c r="L719" i="13"/>
  <c r="O699" i="18"/>
  <c r="K699" i="18"/>
  <c r="N699" i="18"/>
  <c r="L699" i="18"/>
  <c r="M719" i="13"/>
  <c r="N719" i="13"/>
  <c r="P719" i="13"/>
  <c r="O719" i="13"/>
  <c r="K719" i="13"/>
  <c r="P699" i="18"/>
  <c r="M699" i="18"/>
  <c r="W719" i="13"/>
  <c r="U719" i="13"/>
  <c r="V719" i="13"/>
  <c r="Q719" i="13"/>
  <c r="R719" i="13"/>
  <c r="X719" i="13"/>
  <c r="X699" i="18"/>
  <c r="Q699" i="18"/>
  <c r="R699" i="18"/>
  <c r="V699" i="18"/>
  <c r="W699" i="18"/>
  <c r="U699" i="18"/>
  <c r="AA719" i="13"/>
  <c r="AD719" i="13"/>
  <c r="Y719" i="13"/>
  <c r="AB719" i="13"/>
  <c r="Z719" i="13"/>
  <c r="AC719" i="13"/>
  <c r="Y699" i="18"/>
  <c r="AB699" i="18"/>
  <c r="AA699" i="18"/>
  <c r="AD699" i="18"/>
  <c r="Z699" i="18"/>
  <c r="AC699" i="18"/>
  <c r="C720" i="13"/>
  <c r="H720" i="13"/>
  <c r="B720" i="13"/>
  <c r="G720" i="13"/>
  <c r="I720" i="13"/>
  <c r="D720" i="13"/>
  <c r="H700" i="18"/>
  <c r="C700" i="18"/>
  <c r="I700" i="18"/>
  <c r="D700" i="18"/>
  <c r="G700" i="18"/>
  <c r="B700" i="18"/>
  <c r="J720" i="13"/>
  <c r="L720" i="13"/>
  <c r="E720" i="13"/>
  <c r="S720" i="13"/>
  <c r="T720" i="13"/>
  <c r="AE719" i="13"/>
  <c r="F720" i="13"/>
  <c r="S700" i="18"/>
  <c r="T700" i="18"/>
  <c r="AE699" i="18"/>
  <c r="E700" i="18"/>
  <c r="F700" i="18"/>
  <c r="J700" i="18"/>
  <c r="M720" i="13"/>
  <c r="N720" i="13"/>
  <c r="P720" i="13"/>
  <c r="K720" i="13"/>
  <c r="O720" i="13"/>
  <c r="O700" i="18"/>
  <c r="K700" i="18"/>
  <c r="N700" i="18"/>
  <c r="L700" i="18"/>
  <c r="U720" i="13"/>
  <c r="W720" i="13"/>
  <c r="V720" i="13"/>
  <c r="Q720" i="13"/>
  <c r="R720" i="13"/>
  <c r="X720" i="13"/>
  <c r="M700" i="18"/>
  <c r="P700" i="18"/>
  <c r="AA720" i="13"/>
  <c r="AD720" i="13"/>
  <c r="Z720" i="13"/>
  <c r="AC720" i="13"/>
  <c r="Y720" i="13"/>
  <c r="AB720" i="13"/>
  <c r="V700" i="18"/>
  <c r="W700" i="18"/>
  <c r="U700" i="18"/>
  <c r="Q700" i="18"/>
  <c r="R700" i="18"/>
  <c r="X700" i="18"/>
  <c r="C721" i="13"/>
  <c r="H721" i="13"/>
  <c r="I721" i="13"/>
  <c r="D721" i="13"/>
  <c r="B721" i="13"/>
  <c r="G721" i="13"/>
  <c r="AA700" i="18"/>
  <c r="AD700" i="18"/>
  <c r="Z700" i="18"/>
  <c r="AC700" i="18"/>
  <c r="Y700" i="18"/>
  <c r="AB700" i="18"/>
  <c r="S721" i="13"/>
  <c r="T721" i="13"/>
  <c r="AE720" i="13"/>
  <c r="J721" i="13"/>
  <c r="N721" i="13"/>
  <c r="E721" i="13"/>
  <c r="F721" i="13"/>
  <c r="I701" i="18"/>
  <c r="D701" i="18"/>
  <c r="H701" i="18"/>
  <c r="C701" i="18"/>
  <c r="B701" i="18"/>
  <c r="G701" i="18"/>
  <c r="L721" i="13"/>
  <c r="M721" i="13"/>
  <c r="O721" i="13"/>
  <c r="K721" i="13"/>
  <c r="J701" i="18"/>
  <c r="O701" i="18"/>
  <c r="F701" i="18"/>
  <c r="S701" i="18"/>
  <c r="T701" i="18"/>
  <c r="AE700" i="18"/>
  <c r="L701" i="18"/>
  <c r="E701" i="18"/>
  <c r="P721" i="13"/>
  <c r="U721" i="13"/>
  <c r="Q721" i="13"/>
  <c r="R721" i="13"/>
  <c r="X721" i="13"/>
  <c r="N701" i="18"/>
  <c r="P701" i="18"/>
  <c r="K701" i="18"/>
  <c r="M701" i="18"/>
  <c r="V721" i="13"/>
  <c r="W721" i="13"/>
  <c r="AA721" i="13"/>
  <c r="Z721" i="13"/>
  <c r="Y721" i="13"/>
  <c r="AB721" i="13"/>
  <c r="X701" i="18"/>
  <c r="Q701" i="18"/>
  <c r="R701" i="18"/>
  <c r="W701" i="18"/>
  <c r="V701" i="18"/>
  <c r="U701" i="18"/>
  <c r="AD721" i="13"/>
  <c r="D722" i="13"/>
  <c r="AC721" i="13"/>
  <c r="C722" i="13"/>
  <c r="G722" i="13"/>
  <c r="B722" i="13"/>
  <c r="I722" i="13"/>
  <c r="AA701" i="18"/>
  <c r="AD701" i="18"/>
  <c r="Z701" i="18"/>
  <c r="AC701" i="18"/>
  <c r="Y701" i="18"/>
  <c r="AB701" i="18"/>
  <c r="H722" i="13"/>
  <c r="J722" i="13"/>
  <c r="N722" i="13"/>
  <c r="T722" i="13"/>
  <c r="S722" i="13"/>
  <c r="AE721" i="13"/>
  <c r="E722" i="13"/>
  <c r="F722" i="13"/>
  <c r="H702" i="18"/>
  <c r="C702" i="18"/>
  <c r="I702" i="18"/>
  <c r="D702" i="18"/>
  <c r="B702" i="18"/>
  <c r="G702" i="18"/>
  <c r="L722" i="13"/>
  <c r="P722" i="13"/>
  <c r="O722" i="13"/>
  <c r="K722" i="13"/>
  <c r="T702" i="18"/>
  <c r="S702" i="18"/>
  <c r="AE701" i="18"/>
  <c r="F702" i="18"/>
  <c r="J702" i="18"/>
  <c r="N702" i="18"/>
  <c r="E702" i="18"/>
  <c r="M722" i="13"/>
  <c r="X722" i="13"/>
  <c r="W722" i="13"/>
  <c r="V722" i="13"/>
  <c r="U722" i="13"/>
  <c r="L702" i="18"/>
  <c r="M702" i="18"/>
  <c r="O702" i="18"/>
  <c r="K702" i="18"/>
  <c r="Q722" i="13"/>
  <c r="R722" i="13"/>
  <c r="Y722" i="13"/>
  <c r="AB722" i="13"/>
  <c r="X702" i="18"/>
  <c r="Q702" i="18"/>
  <c r="R702" i="18"/>
  <c r="P702" i="18"/>
  <c r="AA722" i="13"/>
  <c r="AD722" i="13"/>
  <c r="I723" i="13"/>
  <c r="Z722" i="13"/>
  <c r="AC722" i="13"/>
  <c r="C723" i="13"/>
  <c r="B723" i="13"/>
  <c r="G723" i="13"/>
  <c r="W702" i="18"/>
  <c r="U702" i="18"/>
  <c r="V702" i="18"/>
  <c r="Z702" i="18"/>
  <c r="Y702" i="18"/>
  <c r="AA702" i="18"/>
  <c r="D723" i="13"/>
  <c r="T723" i="13"/>
  <c r="H723" i="13"/>
  <c r="J723" i="13"/>
  <c r="L723" i="13"/>
  <c r="F723" i="13"/>
  <c r="E723" i="13"/>
  <c r="AC702" i="18"/>
  <c r="C703" i="18"/>
  <c r="AB702" i="18"/>
  <c r="B703" i="18"/>
  <c r="AD702" i="18"/>
  <c r="AE722" i="13"/>
  <c r="S723" i="13"/>
  <c r="M723" i="13"/>
  <c r="O723" i="13"/>
  <c r="K723" i="13"/>
  <c r="N723" i="13"/>
  <c r="P723" i="13"/>
  <c r="H703" i="18"/>
  <c r="G703" i="18"/>
  <c r="E703" i="18"/>
  <c r="I703" i="18"/>
  <c r="D703" i="18"/>
  <c r="F703" i="18"/>
  <c r="U723" i="13"/>
  <c r="V723" i="13"/>
  <c r="W723" i="13"/>
  <c r="Q723" i="13"/>
  <c r="R723" i="13"/>
  <c r="X723" i="13"/>
  <c r="J703" i="18"/>
  <c r="O703" i="18"/>
  <c r="S703" i="18"/>
  <c r="N703" i="18"/>
  <c r="T703" i="18"/>
  <c r="AE702" i="18"/>
  <c r="AA723" i="13"/>
  <c r="AD723" i="13"/>
  <c r="Z723" i="13"/>
  <c r="AC723" i="13"/>
  <c r="Y723" i="13"/>
  <c r="AB723" i="13"/>
  <c r="L703" i="18"/>
  <c r="M703" i="18"/>
  <c r="K703" i="18"/>
  <c r="B724" i="13"/>
  <c r="G724" i="13"/>
  <c r="C724" i="13"/>
  <c r="H724" i="13"/>
  <c r="I724" i="13"/>
  <c r="D724" i="13"/>
  <c r="P703" i="18"/>
  <c r="U703" i="18"/>
  <c r="X703" i="18"/>
  <c r="Q703" i="18"/>
  <c r="R703" i="18"/>
  <c r="F724" i="13"/>
  <c r="T724" i="13"/>
  <c r="S724" i="13"/>
  <c r="AE723" i="13"/>
  <c r="J724" i="13"/>
  <c r="N724" i="13"/>
  <c r="E724" i="13"/>
  <c r="W703" i="18"/>
  <c r="V703" i="18"/>
  <c r="AA703" i="18"/>
  <c r="Y703" i="18"/>
  <c r="AB703" i="18"/>
  <c r="Z703" i="18"/>
  <c r="L724" i="13"/>
  <c r="M724" i="13"/>
  <c r="K724" i="13"/>
  <c r="O724" i="13"/>
  <c r="AD703" i="18"/>
  <c r="I704" i="18"/>
  <c r="AC703" i="18"/>
  <c r="C704" i="18"/>
  <c r="G704" i="18"/>
  <c r="B704" i="18"/>
  <c r="D704" i="18"/>
  <c r="P724" i="13"/>
  <c r="V724" i="13"/>
  <c r="Q724" i="13"/>
  <c r="R724" i="13"/>
  <c r="X724" i="13"/>
  <c r="H704" i="18"/>
  <c r="E704" i="18"/>
  <c r="J704" i="18"/>
  <c r="L704" i="18"/>
  <c r="F704" i="18"/>
  <c r="S704" i="18"/>
  <c r="T704" i="18"/>
  <c r="AE703" i="18"/>
  <c r="W724" i="13"/>
  <c r="U724" i="13"/>
  <c r="AA724" i="13"/>
  <c r="Y724" i="13"/>
  <c r="Z724" i="13"/>
  <c r="AC724" i="13"/>
  <c r="AB724" i="13"/>
  <c r="B725" i="13"/>
  <c r="AD724" i="13"/>
  <c r="D725" i="13"/>
  <c r="M704" i="18"/>
  <c r="K704" i="18"/>
  <c r="O704" i="18"/>
  <c r="N704" i="18"/>
  <c r="P704" i="18"/>
  <c r="H725" i="13"/>
  <c r="C725" i="13"/>
  <c r="G725" i="13"/>
  <c r="I725" i="13"/>
  <c r="J725" i="13"/>
  <c r="N725" i="13"/>
  <c r="V704" i="18"/>
  <c r="W704" i="18"/>
  <c r="U704" i="18"/>
  <c r="Q704" i="18"/>
  <c r="R704" i="18"/>
  <c r="X704" i="18"/>
  <c r="F725" i="13"/>
  <c r="E725" i="13"/>
  <c r="T725" i="13"/>
  <c r="S725" i="13"/>
  <c r="AE724" i="13"/>
  <c r="AA704" i="18"/>
  <c r="AD704" i="18"/>
  <c r="Z704" i="18"/>
  <c r="AC704" i="18"/>
  <c r="Y704" i="18"/>
  <c r="AB704" i="18"/>
  <c r="L725" i="13"/>
  <c r="K725" i="13"/>
  <c r="O725" i="13"/>
  <c r="D705" i="18"/>
  <c r="I705" i="18"/>
  <c r="G705" i="18"/>
  <c r="B705" i="18"/>
  <c r="H705" i="18"/>
  <c r="C705" i="18"/>
  <c r="M725" i="13"/>
  <c r="P725" i="13"/>
  <c r="J705" i="18"/>
  <c r="N705" i="18"/>
  <c r="E705" i="18"/>
  <c r="F705" i="18"/>
  <c r="T705" i="18"/>
  <c r="S705" i="18"/>
  <c r="AE704" i="18"/>
  <c r="U725" i="13"/>
  <c r="V725" i="13"/>
  <c r="W725" i="13"/>
  <c r="X725" i="13"/>
  <c r="Q725" i="13"/>
  <c r="R725" i="13"/>
  <c r="L705" i="18"/>
  <c r="M705" i="18"/>
  <c r="O705" i="18"/>
  <c r="K705" i="18"/>
  <c r="Z725" i="13"/>
  <c r="AC725" i="13"/>
  <c r="AA725" i="13"/>
  <c r="AD725" i="13"/>
  <c r="Y725" i="13"/>
  <c r="AB725" i="13"/>
  <c r="P705" i="18"/>
  <c r="U705" i="18"/>
  <c r="Q705" i="18"/>
  <c r="R705" i="18"/>
  <c r="X705" i="18"/>
  <c r="D726" i="13"/>
  <c r="I726" i="13"/>
  <c r="B726" i="13"/>
  <c r="G726" i="13"/>
  <c r="C726" i="13"/>
  <c r="H726" i="13"/>
  <c r="V705" i="18"/>
  <c r="W705" i="18"/>
  <c r="AA705" i="18"/>
  <c r="Z705" i="18"/>
  <c r="Y705" i="18"/>
  <c r="AB705" i="18"/>
  <c r="J726" i="13"/>
  <c r="N726" i="13"/>
  <c r="E726" i="13"/>
  <c r="F726" i="13"/>
  <c r="S726" i="13"/>
  <c r="T726" i="13"/>
  <c r="AE725" i="13"/>
  <c r="AC705" i="18"/>
  <c r="H706" i="18"/>
  <c r="AD705" i="18"/>
  <c r="D706" i="18"/>
  <c r="B706" i="18"/>
  <c r="G706" i="18"/>
  <c r="L726" i="13"/>
  <c r="M726" i="13"/>
  <c r="X726" i="13"/>
  <c r="O726" i="13"/>
  <c r="K726" i="13"/>
  <c r="C706" i="18"/>
  <c r="E706" i="18"/>
  <c r="I706" i="18"/>
  <c r="J706" i="18"/>
  <c r="L706" i="18"/>
  <c r="T706" i="18"/>
  <c r="S706" i="18"/>
  <c r="AE705" i="18"/>
  <c r="F706" i="18"/>
  <c r="Q726" i="13"/>
  <c r="R726" i="13"/>
  <c r="AA726" i="13"/>
  <c r="P726" i="13"/>
  <c r="W726" i="13"/>
  <c r="M706" i="18"/>
  <c r="K706" i="18"/>
  <c r="O706" i="18"/>
  <c r="N706" i="18"/>
  <c r="P706" i="18"/>
  <c r="Z726" i="13"/>
  <c r="Y726" i="13"/>
  <c r="V726" i="13"/>
  <c r="AD726" i="13"/>
  <c r="I727" i="13"/>
  <c r="U726" i="13"/>
  <c r="U706" i="18"/>
  <c r="V706" i="18"/>
  <c r="W706" i="18"/>
  <c r="Q706" i="18"/>
  <c r="R706" i="18"/>
  <c r="X706" i="18"/>
  <c r="D727" i="13"/>
  <c r="T727" i="13"/>
  <c r="AB726" i="13"/>
  <c r="B727" i="13"/>
  <c r="AC726" i="13"/>
  <c r="H727" i="13"/>
  <c r="AE726" i="13"/>
  <c r="S727" i="13"/>
  <c r="C727" i="13"/>
  <c r="F727" i="13"/>
  <c r="Y706" i="18"/>
  <c r="AB706" i="18"/>
  <c r="Z706" i="18"/>
  <c r="AC706" i="18"/>
  <c r="AA706" i="18"/>
  <c r="AD706" i="18"/>
  <c r="G727" i="13"/>
  <c r="J727" i="13"/>
  <c r="E727" i="13"/>
  <c r="I707" i="18"/>
  <c r="D707" i="18"/>
  <c r="H707" i="18"/>
  <c r="C707" i="18"/>
  <c r="G707" i="18"/>
  <c r="B707" i="18"/>
  <c r="N727" i="13"/>
  <c r="K727" i="13"/>
  <c r="L727" i="13"/>
  <c r="M727" i="13"/>
  <c r="O727" i="13"/>
  <c r="P727" i="13"/>
  <c r="U727" i="13"/>
  <c r="J707" i="18"/>
  <c r="N707" i="18"/>
  <c r="T707" i="18"/>
  <c r="S707" i="18"/>
  <c r="AE706" i="18"/>
  <c r="F707" i="18"/>
  <c r="E707" i="18"/>
  <c r="Q727" i="13"/>
  <c r="R727" i="13"/>
  <c r="X727" i="13"/>
  <c r="V727" i="13"/>
  <c r="W727" i="13"/>
  <c r="L707" i="18"/>
  <c r="M707" i="18"/>
  <c r="K707" i="18"/>
  <c r="O707" i="18"/>
  <c r="Z727" i="13"/>
  <c r="AA727" i="13"/>
  <c r="AD727" i="13"/>
  <c r="Y727" i="13"/>
  <c r="AB727" i="13"/>
  <c r="AC727" i="13"/>
  <c r="C728" i="13"/>
  <c r="X707" i="18"/>
  <c r="Q707" i="18"/>
  <c r="R707" i="18"/>
  <c r="P707" i="18"/>
  <c r="B728" i="13"/>
  <c r="G728" i="13"/>
  <c r="I728" i="13"/>
  <c r="D728" i="13"/>
  <c r="H728" i="13"/>
  <c r="V707" i="18"/>
  <c r="W707" i="18"/>
  <c r="U707" i="18"/>
  <c r="Y707" i="18"/>
  <c r="AA707" i="18"/>
  <c r="Z707" i="18"/>
  <c r="AC707" i="18"/>
  <c r="F728" i="13"/>
  <c r="S728" i="13"/>
  <c r="T728" i="13"/>
  <c r="AE727" i="13"/>
  <c r="J728" i="13"/>
  <c r="L728" i="13"/>
  <c r="E728" i="13"/>
  <c r="AB707" i="18"/>
  <c r="H708" i="18"/>
  <c r="C708" i="18"/>
  <c r="AD707" i="18"/>
  <c r="M728" i="13"/>
  <c r="N728" i="13"/>
  <c r="P728" i="13"/>
  <c r="K728" i="13"/>
  <c r="O728" i="13"/>
  <c r="I708" i="18"/>
  <c r="D708" i="18"/>
  <c r="G708" i="18"/>
  <c r="B708" i="18"/>
  <c r="E708" i="18"/>
  <c r="V728" i="13"/>
  <c r="W728" i="13"/>
  <c r="U728" i="13"/>
  <c r="X728" i="13"/>
  <c r="Q728" i="13"/>
  <c r="R728" i="13"/>
  <c r="F708" i="18"/>
  <c r="S708" i="18"/>
  <c r="T708" i="18"/>
  <c r="AE707" i="18"/>
  <c r="J708" i="18"/>
  <c r="Z728" i="13"/>
  <c r="AC728" i="13"/>
  <c r="AA728" i="13"/>
  <c r="AD728" i="13"/>
  <c r="Y728" i="13"/>
  <c r="AB728" i="13"/>
  <c r="K708" i="18"/>
  <c r="O708" i="18"/>
  <c r="N708" i="18"/>
  <c r="L708" i="18"/>
  <c r="B729" i="13"/>
  <c r="G729" i="13"/>
  <c r="I729" i="13"/>
  <c r="D729" i="13"/>
  <c r="C729" i="13"/>
  <c r="H729" i="13"/>
  <c r="P708" i="18"/>
  <c r="M708" i="18"/>
  <c r="J729" i="13"/>
  <c r="L729" i="13"/>
  <c r="T729" i="13"/>
  <c r="S729" i="13"/>
  <c r="AE728" i="13"/>
  <c r="F729" i="13"/>
  <c r="E729" i="13"/>
  <c r="Q708" i="18"/>
  <c r="R708" i="18"/>
  <c r="X708" i="18"/>
  <c r="V708" i="18"/>
  <c r="W708" i="18"/>
  <c r="U708" i="18"/>
  <c r="N729" i="13"/>
  <c r="P729" i="13"/>
  <c r="M729" i="13"/>
  <c r="O729" i="13"/>
  <c r="K729" i="13"/>
  <c r="Y708" i="18"/>
  <c r="AB708" i="18"/>
  <c r="AA708" i="18"/>
  <c r="AD708" i="18"/>
  <c r="Z708" i="18"/>
  <c r="AC708" i="18"/>
  <c r="Q729" i="13"/>
  <c r="R729" i="13"/>
  <c r="X729" i="13"/>
  <c r="U729" i="13"/>
  <c r="W729" i="13"/>
  <c r="V729" i="13"/>
  <c r="D709" i="18"/>
  <c r="I709" i="18"/>
  <c r="H709" i="18"/>
  <c r="C709" i="18"/>
  <c r="B709" i="18"/>
  <c r="G709" i="18"/>
  <c r="Z729" i="13"/>
  <c r="AC729" i="13"/>
  <c r="Y729" i="13"/>
  <c r="AB729" i="13"/>
  <c r="AA729" i="13"/>
  <c r="AD729" i="13"/>
  <c r="E709" i="18"/>
  <c r="F709" i="18"/>
  <c r="J709" i="18"/>
  <c r="N709" i="18"/>
  <c r="T709" i="18"/>
  <c r="S709" i="18"/>
  <c r="AE708" i="18"/>
  <c r="B730" i="13"/>
  <c r="G730" i="13"/>
  <c r="C730" i="13"/>
  <c r="H730" i="13"/>
  <c r="I730" i="13"/>
  <c r="D730" i="13"/>
  <c r="L709" i="18"/>
  <c r="M709" i="18"/>
  <c r="Q709" i="18"/>
  <c r="R709" i="18"/>
  <c r="O709" i="18"/>
  <c r="K709" i="18"/>
  <c r="F730" i="13"/>
  <c r="T730" i="13"/>
  <c r="S730" i="13"/>
  <c r="AE729" i="13"/>
  <c r="J730" i="13"/>
  <c r="N730" i="13"/>
  <c r="E730" i="13"/>
  <c r="X709" i="18"/>
  <c r="AA709" i="18"/>
  <c r="P709" i="18"/>
  <c r="L730" i="13"/>
  <c r="K730" i="13"/>
  <c r="O730" i="13"/>
  <c r="Y709" i="18"/>
  <c r="Z709" i="18"/>
  <c r="U709" i="18"/>
  <c r="W709" i="18"/>
  <c r="AD709" i="18"/>
  <c r="D710" i="18"/>
  <c r="V709" i="18"/>
  <c r="M730" i="13"/>
  <c r="P730" i="13"/>
  <c r="AB709" i="18"/>
  <c r="AC709" i="18"/>
  <c r="H710" i="18"/>
  <c r="I710" i="18"/>
  <c r="B710" i="18"/>
  <c r="G710" i="18"/>
  <c r="S710" i="18"/>
  <c r="T710" i="18"/>
  <c r="AE709" i="18"/>
  <c r="V730" i="13"/>
  <c r="W730" i="13"/>
  <c r="U730" i="13"/>
  <c r="X730" i="13"/>
  <c r="Q730" i="13"/>
  <c r="R730" i="13"/>
  <c r="C710" i="18"/>
  <c r="E710" i="18"/>
  <c r="J710" i="18"/>
  <c r="N710" i="18"/>
  <c r="Z730" i="13"/>
  <c r="AC730" i="13"/>
  <c r="Y730" i="13"/>
  <c r="AB730" i="13"/>
  <c r="AA730" i="13"/>
  <c r="AD730" i="13"/>
  <c r="F710" i="18"/>
  <c r="L710" i="18"/>
  <c r="M710" i="18"/>
  <c r="K710" i="18"/>
  <c r="O710" i="18"/>
  <c r="G731" i="13"/>
  <c r="B731" i="13"/>
  <c r="H731" i="13"/>
  <c r="C731" i="13"/>
  <c r="D731" i="13"/>
  <c r="I731" i="13"/>
  <c r="P710" i="18"/>
  <c r="V710" i="18"/>
  <c r="X710" i="18"/>
  <c r="Q710" i="18"/>
  <c r="R710" i="18"/>
  <c r="F731" i="13"/>
  <c r="E731" i="13"/>
  <c r="S731" i="13"/>
  <c r="T731" i="13"/>
  <c r="AE730" i="13"/>
  <c r="J731" i="13"/>
  <c r="W710" i="18"/>
  <c r="U710" i="18"/>
  <c r="Z710" i="18"/>
  <c r="AC710" i="18"/>
  <c r="Y710" i="18"/>
  <c r="AA710" i="18"/>
  <c r="N731" i="13"/>
  <c r="O731" i="13"/>
  <c r="K731" i="13"/>
  <c r="L731" i="13"/>
  <c r="AD710" i="18"/>
  <c r="AB710" i="18"/>
  <c r="G711" i="18"/>
  <c r="D711" i="18"/>
  <c r="I711" i="18"/>
  <c r="H711" i="18"/>
  <c r="C711" i="18"/>
  <c r="M731" i="13"/>
  <c r="P731" i="13"/>
  <c r="B711" i="18"/>
  <c r="E711" i="18"/>
  <c r="F711" i="18"/>
  <c r="J711" i="18"/>
  <c r="N711" i="18"/>
  <c r="S711" i="18"/>
  <c r="T711" i="18"/>
  <c r="AE710" i="18"/>
  <c r="U731" i="13"/>
  <c r="V731" i="13"/>
  <c r="W731" i="13"/>
  <c r="X731" i="13"/>
  <c r="Q731" i="13"/>
  <c r="R731" i="13"/>
  <c r="L711" i="18"/>
  <c r="M711" i="18"/>
  <c r="O711" i="18"/>
  <c r="K711" i="18"/>
  <c r="AA731" i="13"/>
  <c r="AD731" i="13"/>
  <c r="Y731" i="13"/>
  <c r="AB731" i="13"/>
  <c r="Z731" i="13"/>
  <c r="AC731" i="13"/>
  <c r="X711" i="18"/>
  <c r="Q711" i="18"/>
  <c r="R711" i="18"/>
  <c r="P711" i="18"/>
  <c r="C732" i="13"/>
  <c r="H732" i="13"/>
  <c r="B732" i="13"/>
  <c r="G732" i="13"/>
  <c r="D732" i="13"/>
  <c r="I732" i="13"/>
  <c r="U711" i="18"/>
  <c r="V711" i="18"/>
  <c r="W711" i="18"/>
  <c r="AA711" i="18"/>
  <c r="Y711" i="18"/>
  <c r="Z711" i="18"/>
  <c r="E732" i="13"/>
  <c r="J732" i="13"/>
  <c r="S732" i="13"/>
  <c r="T732" i="13"/>
  <c r="AE731" i="13"/>
  <c r="F732" i="13"/>
  <c r="AC711" i="18"/>
  <c r="C712" i="18"/>
  <c r="AD711" i="18"/>
  <c r="AB711" i="18"/>
  <c r="K732" i="13"/>
  <c r="O732" i="13"/>
  <c r="N732" i="13"/>
  <c r="L732" i="13"/>
  <c r="H712" i="18"/>
  <c r="B712" i="18"/>
  <c r="F712" i="18"/>
  <c r="G712" i="18"/>
  <c r="I712" i="18"/>
  <c r="D712" i="18"/>
  <c r="M732" i="13"/>
  <c r="P732" i="13"/>
  <c r="T712" i="18"/>
  <c r="S712" i="18"/>
  <c r="AE711" i="18"/>
  <c r="J712" i="18"/>
  <c r="L712" i="18"/>
  <c r="E712" i="18"/>
  <c r="V732" i="13"/>
  <c r="U732" i="13"/>
  <c r="W732" i="13"/>
  <c r="X732" i="13"/>
  <c r="Q732" i="13"/>
  <c r="R732" i="13"/>
  <c r="M712" i="18"/>
  <c r="N712" i="18"/>
  <c r="P712" i="18"/>
  <c r="K712" i="18"/>
  <c r="O712" i="18"/>
  <c r="AA732" i="13"/>
  <c r="AD732" i="13"/>
  <c r="Z732" i="13"/>
  <c r="AC732" i="13"/>
  <c r="Y732" i="13"/>
  <c r="AB732" i="13"/>
  <c r="U712" i="18"/>
  <c r="V712" i="18"/>
  <c r="W712" i="18"/>
  <c r="Q712" i="18"/>
  <c r="R712" i="18"/>
  <c r="X712" i="18"/>
  <c r="H733" i="13"/>
  <c r="C733" i="13"/>
  <c r="I733" i="13"/>
  <c r="D733" i="13"/>
  <c r="B733" i="13"/>
  <c r="G733" i="13"/>
  <c r="Y712" i="18"/>
  <c r="AB712" i="18"/>
  <c r="AA712" i="18"/>
  <c r="AD712" i="18"/>
  <c r="Z712" i="18"/>
  <c r="AC712" i="18"/>
  <c r="F733" i="13"/>
  <c r="S733" i="13"/>
  <c r="T733" i="13"/>
  <c r="AE732" i="13"/>
  <c r="J733" i="13"/>
  <c r="N733" i="13"/>
  <c r="E733" i="13"/>
  <c r="C713" i="18"/>
  <c r="H713" i="18"/>
  <c r="I713" i="18"/>
  <c r="D713" i="18"/>
  <c r="G713" i="18"/>
  <c r="B713" i="18"/>
  <c r="L733" i="13"/>
  <c r="O733" i="13"/>
  <c r="K733" i="13"/>
  <c r="T713" i="18"/>
  <c r="S713" i="18"/>
  <c r="AE712" i="18"/>
  <c r="E713" i="18"/>
  <c r="J713" i="18"/>
  <c r="N713" i="18"/>
  <c r="L713" i="18"/>
  <c r="F713" i="18"/>
  <c r="M733" i="13"/>
  <c r="P733" i="13"/>
  <c r="M713" i="18"/>
  <c r="P713" i="18"/>
  <c r="O713" i="18"/>
  <c r="K713" i="18"/>
  <c r="W733" i="13"/>
  <c r="V733" i="13"/>
  <c r="U733" i="13"/>
  <c r="X733" i="13"/>
  <c r="Q733" i="13"/>
  <c r="R733" i="13"/>
  <c r="V713" i="18"/>
  <c r="W713" i="18"/>
  <c r="U713" i="18"/>
  <c r="X713" i="18"/>
  <c r="Q713" i="18"/>
  <c r="R713" i="18"/>
  <c r="AA733" i="13"/>
  <c r="AD733" i="13"/>
  <c r="Y733" i="13"/>
  <c r="AB733" i="13"/>
  <c r="Z733" i="13"/>
  <c r="AC733" i="13"/>
  <c r="AA713" i="18"/>
  <c r="AD713" i="18"/>
  <c r="Z713" i="18"/>
  <c r="AC713" i="18"/>
  <c r="Y713" i="18"/>
  <c r="AB713" i="18"/>
  <c r="B734" i="13"/>
  <c r="G734" i="13"/>
  <c r="I734" i="13"/>
  <c r="D734" i="13"/>
  <c r="H734" i="13"/>
  <c r="C734" i="13"/>
  <c r="I714" i="18"/>
  <c r="D714" i="18"/>
  <c r="G714" i="18"/>
  <c r="B714" i="18"/>
  <c r="H714" i="18"/>
  <c r="C714" i="18"/>
  <c r="T734" i="13"/>
  <c r="S734" i="13"/>
  <c r="AE733" i="13"/>
  <c r="J734" i="13"/>
  <c r="N734" i="13"/>
  <c r="F734" i="13"/>
  <c r="E734" i="13"/>
  <c r="J714" i="18"/>
  <c r="L714" i="18"/>
  <c r="S714" i="18"/>
  <c r="T714" i="18"/>
  <c r="AE713" i="18"/>
  <c r="F714" i="18"/>
  <c r="E714" i="18"/>
  <c r="K734" i="13"/>
  <c r="O734" i="13"/>
  <c r="L734" i="13"/>
  <c r="M714" i="18"/>
  <c r="N714" i="18"/>
  <c r="P714" i="18"/>
  <c r="K714" i="18"/>
  <c r="O714" i="18"/>
  <c r="P734" i="13"/>
  <c r="M734" i="13"/>
  <c r="W714" i="18"/>
  <c r="V714" i="18"/>
  <c r="U714" i="18"/>
  <c r="X714" i="18"/>
  <c r="Q714" i="18"/>
  <c r="R714" i="18"/>
  <c r="Q734" i="13"/>
  <c r="R734" i="13"/>
  <c r="X734" i="13"/>
  <c r="V734" i="13"/>
  <c r="U734" i="13"/>
  <c r="W734" i="13"/>
  <c r="Y714" i="18"/>
  <c r="AB714" i="18"/>
  <c r="AA714" i="18"/>
  <c r="AD714" i="18"/>
  <c r="Z714" i="18"/>
  <c r="AC714" i="18"/>
  <c r="AA734" i="13"/>
  <c r="AD734" i="13"/>
  <c r="Y734" i="13"/>
  <c r="AB734" i="13"/>
  <c r="Z734" i="13"/>
  <c r="AC734" i="13"/>
  <c r="B715" i="18"/>
  <c r="G715" i="18"/>
  <c r="H715" i="18"/>
  <c r="C715" i="18"/>
  <c r="I715" i="18"/>
  <c r="D715" i="18"/>
  <c r="H735" i="13"/>
  <c r="C735" i="13"/>
  <c r="G735" i="13"/>
  <c r="B735" i="13"/>
  <c r="I735" i="13"/>
  <c r="D735" i="13"/>
  <c r="F715" i="18"/>
  <c r="T715" i="18"/>
  <c r="S715" i="18"/>
  <c r="AE714" i="18"/>
  <c r="J715" i="18"/>
  <c r="L715" i="18"/>
  <c r="E715" i="18"/>
  <c r="T735" i="13"/>
  <c r="S735" i="13"/>
  <c r="AE734" i="13"/>
  <c r="J735" i="13"/>
  <c r="E735" i="13"/>
  <c r="F735" i="13"/>
  <c r="M715" i="18"/>
  <c r="O715" i="18"/>
  <c r="K715" i="18"/>
  <c r="N715" i="18"/>
  <c r="P715" i="18"/>
  <c r="K735" i="13"/>
  <c r="O735" i="13"/>
  <c r="N735" i="13"/>
  <c r="L735" i="13"/>
  <c r="U715" i="18"/>
  <c r="W715" i="18"/>
  <c r="V715" i="18"/>
  <c r="X715" i="18"/>
  <c r="Q715" i="18"/>
  <c r="R715" i="18"/>
  <c r="M735" i="13"/>
  <c r="P735" i="13"/>
  <c r="AA715" i="18"/>
  <c r="AD715" i="18"/>
  <c r="Y715" i="18"/>
  <c r="AB715" i="18"/>
  <c r="Z715" i="18"/>
  <c r="AC715" i="18"/>
  <c r="V735" i="13"/>
  <c r="U735" i="13"/>
  <c r="W735" i="13"/>
  <c r="X735" i="13"/>
  <c r="Q735" i="13"/>
  <c r="R735" i="13"/>
  <c r="C716" i="18"/>
  <c r="H716" i="18"/>
  <c r="B716" i="18"/>
  <c r="G716" i="18"/>
  <c r="D716" i="18"/>
  <c r="I716" i="18"/>
  <c r="Z735" i="13"/>
  <c r="AC735" i="13"/>
  <c r="AA735" i="13"/>
  <c r="AD735" i="13"/>
  <c r="Y735" i="13"/>
  <c r="AB735" i="13"/>
  <c r="J716" i="18"/>
  <c r="N716" i="18"/>
  <c r="E716" i="18"/>
  <c r="T716" i="18"/>
  <c r="S716" i="18"/>
  <c r="AE715" i="18"/>
  <c r="F716" i="18"/>
  <c r="D736" i="13"/>
  <c r="I736" i="13"/>
  <c r="C736" i="13"/>
  <c r="H736" i="13"/>
  <c r="B736" i="13"/>
  <c r="G736" i="13"/>
  <c r="L716" i="18"/>
  <c r="O716" i="18"/>
  <c r="K716" i="18"/>
  <c r="F736" i="13"/>
  <c r="J736" i="13"/>
  <c r="N736" i="13"/>
  <c r="E736" i="13"/>
  <c r="S736" i="13"/>
  <c r="T736" i="13"/>
  <c r="AE735" i="13"/>
  <c r="M716" i="18"/>
  <c r="P716" i="18"/>
  <c r="K736" i="13"/>
  <c r="O736" i="13"/>
  <c r="L736" i="13"/>
  <c r="V716" i="18"/>
  <c r="W716" i="18"/>
  <c r="U716" i="18"/>
  <c r="X716" i="18"/>
  <c r="Q716" i="18"/>
  <c r="R716" i="18"/>
  <c r="P736" i="13"/>
  <c r="M736" i="13"/>
  <c r="AA716" i="18"/>
  <c r="AD716" i="18"/>
  <c r="Z716" i="18"/>
  <c r="AC716" i="18"/>
  <c r="Y716" i="18"/>
  <c r="AB716" i="18"/>
  <c r="Q736" i="13"/>
  <c r="R736" i="13"/>
  <c r="X736" i="13"/>
  <c r="W736" i="13"/>
  <c r="V736" i="13"/>
  <c r="U736" i="13"/>
  <c r="G717" i="18"/>
  <c r="B717" i="18"/>
  <c r="D717" i="18"/>
  <c r="I717" i="18"/>
  <c r="C717" i="18"/>
  <c r="H717" i="18"/>
  <c r="Z736" i="13"/>
  <c r="AC736" i="13"/>
  <c r="AA736" i="13"/>
  <c r="AD736" i="13"/>
  <c r="Y736" i="13"/>
  <c r="AB736" i="13"/>
  <c r="T717" i="18"/>
  <c r="S717" i="18"/>
  <c r="AE716" i="18"/>
  <c r="E717" i="18"/>
  <c r="F717" i="18"/>
  <c r="J717" i="18"/>
  <c r="N717" i="18"/>
  <c r="C737" i="13"/>
  <c r="H737" i="13"/>
  <c r="B737" i="13"/>
  <c r="G737" i="13"/>
  <c r="D737" i="13"/>
  <c r="I737" i="13"/>
  <c r="O717" i="18"/>
  <c r="K717" i="18"/>
  <c r="L717" i="18"/>
  <c r="F737" i="13"/>
  <c r="S737" i="13"/>
  <c r="T737" i="13"/>
  <c r="AE736" i="13"/>
  <c r="J737" i="13"/>
  <c r="N737" i="13"/>
  <c r="E737" i="13"/>
  <c r="P717" i="18"/>
  <c r="M717" i="18"/>
  <c r="L737" i="13"/>
  <c r="K737" i="13"/>
  <c r="O737" i="13"/>
  <c r="Q717" i="18"/>
  <c r="R717" i="18"/>
  <c r="X717" i="18"/>
  <c r="W717" i="18"/>
  <c r="U717" i="18"/>
  <c r="V717" i="18"/>
  <c r="M737" i="13"/>
  <c r="P737" i="13"/>
  <c r="Y717" i="18"/>
  <c r="AB717" i="18"/>
  <c r="Z717" i="18"/>
  <c r="AC717" i="18"/>
  <c r="AA717" i="18"/>
  <c r="AD717" i="18"/>
  <c r="U737" i="13"/>
  <c r="W737" i="13"/>
  <c r="V737" i="13"/>
  <c r="Q737" i="13"/>
  <c r="R737" i="13"/>
  <c r="X737" i="13"/>
  <c r="G718" i="18"/>
  <c r="B718" i="18"/>
  <c r="H718" i="18"/>
  <c r="C718" i="18"/>
  <c r="D718" i="18"/>
  <c r="I718" i="18"/>
  <c r="Y737" i="13"/>
  <c r="AB737" i="13"/>
  <c r="AA737" i="13"/>
  <c r="AD737" i="13"/>
  <c r="Z737" i="13"/>
  <c r="AC737" i="13"/>
  <c r="F718" i="18"/>
  <c r="E718" i="18"/>
  <c r="T718" i="18"/>
  <c r="S718" i="18"/>
  <c r="AE717" i="18"/>
  <c r="J718" i="18"/>
  <c r="L718" i="18"/>
  <c r="H738" i="13"/>
  <c r="C738" i="13"/>
  <c r="I738" i="13"/>
  <c r="D738" i="13"/>
  <c r="B738" i="13"/>
  <c r="G738" i="13"/>
  <c r="M718" i="18"/>
  <c r="K718" i="18"/>
  <c r="O718" i="18"/>
  <c r="N718" i="18"/>
  <c r="P718" i="18"/>
  <c r="T738" i="13"/>
  <c r="S738" i="13"/>
  <c r="AE737" i="13"/>
  <c r="J738" i="13"/>
  <c r="L738" i="13"/>
  <c r="F738" i="13"/>
  <c r="E738" i="13"/>
  <c r="U718" i="18"/>
  <c r="W718" i="18"/>
  <c r="V718" i="18"/>
  <c r="Q718" i="18"/>
  <c r="R718" i="18"/>
  <c r="X718" i="18"/>
  <c r="M738" i="13"/>
  <c r="O738" i="13"/>
  <c r="K738" i="13"/>
  <c r="N738" i="13"/>
  <c r="P738" i="13"/>
  <c r="Y718" i="18"/>
  <c r="AB718" i="18"/>
  <c r="AA718" i="18"/>
  <c r="AD718" i="18"/>
  <c r="Z718" i="18"/>
  <c r="AC718" i="18"/>
  <c r="V738" i="13"/>
  <c r="W738" i="13"/>
  <c r="U738" i="13"/>
  <c r="Q738" i="13"/>
  <c r="R738" i="13"/>
  <c r="X738" i="13"/>
  <c r="C719" i="18"/>
  <c r="H719" i="18"/>
  <c r="I719" i="18"/>
  <c r="D719" i="18"/>
  <c r="G719" i="18"/>
  <c r="B719" i="18"/>
  <c r="Y738" i="13"/>
  <c r="AB738" i="13"/>
  <c r="AA738" i="13"/>
  <c r="AD738" i="13"/>
  <c r="Z738" i="13"/>
  <c r="AC738" i="13"/>
  <c r="S719" i="18"/>
  <c r="T719" i="18"/>
  <c r="AE718" i="18"/>
  <c r="F719" i="18"/>
  <c r="E719" i="18"/>
  <c r="J719" i="18"/>
  <c r="L719" i="18"/>
  <c r="I739" i="13"/>
  <c r="D739" i="13"/>
  <c r="B739" i="13"/>
  <c r="G739" i="13"/>
  <c r="C739" i="13"/>
  <c r="H739" i="13"/>
  <c r="M719" i="18"/>
  <c r="N719" i="18"/>
  <c r="P719" i="18"/>
  <c r="O719" i="18"/>
  <c r="K719" i="18"/>
  <c r="T739" i="13"/>
  <c r="S739" i="13"/>
  <c r="AE738" i="13"/>
  <c r="J739" i="13"/>
  <c r="L739" i="13"/>
  <c r="E739" i="13"/>
  <c r="F739" i="13"/>
  <c r="U719" i="18"/>
  <c r="W719" i="18"/>
  <c r="V719" i="18"/>
  <c r="Q719" i="18"/>
  <c r="R719" i="18"/>
  <c r="X719" i="18"/>
  <c r="N739" i="13"/>
  <c r="P739" i="13"/>
  <c r="K739" i="13"/>
  <c r="O739" i="13"/>
  <c r="M739" i="13"/>
  <c r="Z719" i="18"/>
  <c r="AC719" i="18"/>
  <c r="Y719" i="18"/>
  <c r="AB719" i="18"/>
  <c r="AA719" i="18"/>
  <c r="AD719" i="18"/>
  <c r="Q739" i="13"/>
  <c r="R739" i="13"/>
  <c r="X739" i="13"/>
  <c r="U739" i="13"/>
  <c r="V739" i="13"/>
  <c r="W739" i="13"/>
  <c r="H720" i="18"/>
  <c r="C720" i="18"/>
  <c r="G720" i="18"/>
  <c r="B720" i="18"/>
  <c r="I720" i="18"/>
  <c r="D720" i="18"/>
  <c r="Y739" i="13"/>
  <c r="AB739" i="13"/>
  <c r="Z739" i="13"/>
  <c r="AC739" i="13"/>
  <c r="AA739" i="13"/>
  <c r="AD739" i="13"/>
  <c r="J720" i="18"/>
  <c r="L720" i="18"/>
  <c r="F720" i="18"/>
  <c r="E720" i="18"/>
  <c r="T720" i="18"/>
  <c r="S720" i="18"/>
  <c r="N720" i="18"/>
  <c r="AE719" i="18"/>
  <c r="B740" i="13"/>
  <c r="G740" i="13"/>
  <c r="I740" i="13"/>
  <c r="D740" i="13"/>
  <c r="C740" i="13"/>
  <c r="H740" i="13"/>
  <c r="M720" i="18"/>
  <c r="P720" i="18"/>
  <c r="O720" i="18"/>
  <c r="K720" i="18"/>
  <c r="S740" i="13"/>
  <c r="T740" i="13"/>
  <c r="AE739" i="13"/>
  <c r="J740" i="13"/>
  <c r="N740" i="13"/>
  <c r="F740" i="13"/>
  <c r="E740" i="13"/>
  <c r="U720" i="18"/>
  <c r="W720" i="18"/>
  <c r="V720" i="18"/>
  <c r="Q720" i="18"/>
  <c r="R720" i="18"/>
  <c r="X720" i="18"/>
  <c r="L740" i="13"/>
  <c r="M740" i="13"/>
  <c r="K740" i="13"/>
  <c r="O740" i="13"/>
  <c r="Y720" i="18"/>
  <c r="AB720" i="18"/>
  <c r="AA720" i="18"/>
  <c r="AD720" i="18"/>
  <c r="Z720" i="18"/>
  <c r="AC720" i="18"/>
  <c r="P740" i="13"/>
  <c r="W740" i="13"/>
  <c r="X740" i="13"/>
  <c r="Q740" i="13"/>
  <c r="R740" i="13"/>
  <c r="I721" i="18"/>
  <c r="D721" i="18"/>
  <c r="C721" i="18"/>
  <c r="H721" i="18"/>
  <c r="G721" i="18"/>
  <c r="B721" i="18"/>
  <c r="U740" i="13"/>
  <c r="V740" i="13"/>
  <c r="AA740" i="13"/>
  <c r="AD740" i="13"/>
  <c r="Z740" i="13"/>
  <c r="Y740" i="13"/>
  <c r="AB740" i="13"/>
  <c r="B741" i="13"/>
  <c r="F721" i="18"/>
  <c r="S721" i="18"/>
  <c r="T721" i="18"/>
  <c r="AE720" i="18"/>
  <c r="E721" i="18"/>
  <c r="J721" i="18"/>
  <c r="AC740" i="13"/>
  <c r="C741" i="13"/>
  <c r="G741" i="13"/>
  <c r="D741" i="13"/>
  <c r="I741" i="13"/>
  <c r="L721" i="18"/>
  <c r="M721" i="18"/>
  <c r="O721" i="18"/>
  <c r="K721" i="18"/>
  <c r="N721" i="18"/>
  <c r="H741" i="13"/>
  <c r="J741" i="13"/>
  <c r="F741" i="13"/>
  <c r="E741" i="13"/>
  <c r="S741" i="13"/>
  <c r="T741" i="13"/>
  <c r="AE740" i="13"/>
  <c r="P721" i="18"/>
  <c r="W721" i="18"/>
  <c r="X721" i="18"/>
  <c r="Q721" i="18"/>
  <c r="R721" i="18"/>
  <c r="K741" i="13"/>
  <c r="O741" i="13"/>
  <c r="L741" i="13"/>
  <c r="N741" i="13"/>
  <c r="V721" i="18"/>
  <c r="U721" i="18"/>
  <c r="AA721" i="18"/>
  <c r="AD721" i="18"/>
  <c r="Z721" i="18"/>
  <c r="Y721" i="18"/>
  <c r="P741" i="13"/>
  <c r="M741" i="13"/>
  <c r="AC721" i="18"/>
  <c r="H722" i="18"/>
  <c r="AB721" i="18"/>
  <c r="C722" i="18"/>
  <c r="I722" i="18"/>
  <c r="D722" i="18"/>
  <c r="G722" i="18"/>
  <c r="B722" i="18"/>
  <c r="X741" i="13"/>
  <c r="Q741" i="13"/>
  <c r="R741" i="13"/>
  <c r="U741" i="13"/>
  <c r="W741" i="13"/>
  <c r="V741" i="13"/>
  <c r="F722" i="18"/>
  <c r="T722" i="18"/>
  <c r="S722" i="18"/>
  <c r="AE721" i="18"/>
  <c r="E722" i="18"/>
  <c r="J722" i="18"/>
  <c r="AA741" i="13"/>
  <c r="AD741" i="13"/>
  <c r="Y741" i="13"/>
  <c r="AB741" i="13"/>
  <c r="Z741" i="13"/>
  <c r="AC741" i="13"/>
  <c r="L722" i="18"/>
  <c r="M722" i="18"/>
  <c r="O722" i="18"/>
  <c r="K722" i="18"/>
  <c r="N722" i="18"/>
  <c r="H742" i="13"/>
  <c r="C742" i="13"/>
  <c r="G742" i="13"/>
  <c r="B742" i="13"/>
  <c r="D742" i="13"/>
  <c r="I742" i="13"/>
  <c r="P722" i="18"/>
  <c r="U722" i="18"/>
  <c r="Q722" i="18"/>
  <c r="R722" i="18"/>
  <c r="X722" i="18"/>
  <c r="J742" i="13"/>
  <c r="N742" i="13"/>
  <c r="F742" i="13"/>
  <c r="E742" i="13"/>
  <c r="S742" i="13"/>
  <c r="T742" i="13"/>
  <c r="AE741" i="13"/>
  <c r="W722" i="18"/>
  <c r="V722" i="18"/>
  <c r="AA722" i="18"/>
  <c r="Y722" i="18"/>
  <c r="AB722" i="18"/>
  <c r="Z722" i="18"/>
  <c r="L742" i="13"/>
  <c r="K742" i="13"/>
  <c r="O742" i="13"/>
  <c r="AD722" i="18"/>
  <c r="AC722" i="18"/>
  <c r="H723" i="18"/>
  <c r="G723" i="18"/>
  <c r="B723" i="18"/>
  <c r="C723" i="18"/>
  <c r="I723" i="18"/>
  <c r="D723" i="18"/>
  <c r="M742" i="13"/>
  <c r="P742" i="13"/>
  <c r="T723" i="18"/>
  <c r="S723" i="18"/>
  <c r="AE722" i="18"/>
  <c r="F723" i="18"/>
  <c r="E723" i="18"/>
  <c r="J723" i="18"/>
  <c r="L723" i="18"/>
  <c r="V742" i="13"/>
  <c r="U742" i="13"/>
  <c r="W742" i="13"/>
  <c r="X742" i="13"/>
  <c r="Q742" i="13"/>
  <c r="R742" i="13"/>
  <c r="M723" i="18"/>
  <c r="N723" i="18"/>
  <c r="P723" i="18"/>
  <c r="O723" i="18"/>
  <c r="K723" i="18"/>
  <c r="AA742" i="13"/>
  <c r="AD742" i="13"/>
  <c r="Y742" i="13"/>
  <c r="AB742" i="13"/>
  <c r="Z742" i="13"/>
  <c r="AC742" i="13"/>
  <c r="W723" i="18"/>
  <c r="V723" i="18"/>
  <c r="U723" i="18"/>
  <c r="Q723" i="18"/>
  <c r="R723" i="18"/>
  <c r="X723" i="18"/>
  <c r="G743" i="13"/>
  <c r="B743" i="13"/>
  <c r="D743" i="13"/>
  <c r="I743" i="13"/>
  <c r="H743" i="13"/>
  <c r="C743" i="13"/>
  <c r="Y723" i="18"/>
  <c r="AB723" i="18"/>
  <c r="AA723" i="18"/>
  <c r="AD723" i="18"/>
  <c r="Z723" i="18"/>
  <c r="AC723" i="18"/>
  <c r="J743" i="13"/>
  <c r="L743" i="13"/>
  <c r="T743" i="13"/>
  <c r="S743" i="13"/>
  <c r="AE742" i="13"/>
  <c r="F743" i="13"/>
  <c r="E743" i="13"/>
  <c r="N743" i="13"/>
  <c r="P743" i="13"/>
  <c r="I724" i="18"/>
  <c r="D724" i="18"/>
  <c r="H724" i="18"/>
  <c r="C724" i="18"/>
  <c r="B724" i="18"/>
  <c r="G724" i="18"/>
  <c r="M743" i="13"/>
  <c r="K743" i="13"/>
  <c r="O743" i="13"/>
  <c r="F724" i="18"/>
  <c r="S724" i="18"/>
  <c r="T724" i="18"/>
  <c r="AE723" i="18"/>
  <c r="J724" i="18"/>
  <c r="L724" i="18"/>
  <c r="E724" i="18"/>
  <c r="W743" i="13"/>
  <c r="V743" i="13"/>
  <c r="U743" i="13"/>
  <c r="X743" i="13"/>
  <c r="Q743" i="13"/>
  <c r="R743" i="13"/>
  <c r="M724" i="18"/>
  <c r="N724" i="18"/>
  <c r="P724" i="18"/>
  <c r="O724" i="18"/>
  <c r="K724" i="18"/>
  <c r="Z743" i="13"/>
  <c r="AC743" i="13"/>
  <c r="Y743" i="13"/>
  <c r="AB743" i="13"/>
  <c r="AA743" i="13"/>
  <c r="AD743" i="13"/>
  <c r="V724" i="18"/>
  <c r="W724" i="18"/>
  <c r="U724" i="18"/>
  <c r="Q724" i="18"/>
  <c r="R724" i="18"/>
  <c r="X724" i="18"/>
  <c r="D744" i="13"/>
  <c r="I744" i="13"/>
  <c r="G744" i="13"/>
  <c r="B744" i="13"/>
  <c r="H744" i="13"/>
  <c r="C744" i="13"/>
  <c r="AA724" i="18"/>
  <c r="AD724" i="18"/>
  <c r="Z724" i="18"/>
  <c r="AC724" i="18"/>
  <c r="Y724" i="18"/>
  <c r="AB724" i="18"/>
  <c r="J744" i="13"/>
  <c r="L744" i="13"/>
  <c r="E744" i="13"/>
  <c r="F744" i="13"/>
  <c r="T744" i="13"/>
  <c r="S744" i="13"/>
  <c r="AE743" i="13"/>
  <c r="B725" i="18"/>
  <c r="G725" i="18"/>
  <c r="C725" i="18"/>
  <c r="H725" i="18"/>
  <c r="D725" i="18"/>
  <c r="I725" i="18"/>
  <c r="N744" i="13"/>
  <c r="P744" i="13"/>
  <c r="M744" i="13"/>
  <c r="O744" i="13"/>
  <c r="K744" i="13"/>
  <c r="J725" i="18"/>
  <c r="F725" i="18"/>
  <c r="S725" i="18"/>
  <c r="T725" i="18"/>
  <c r="AE724" i="18"/>
  <c r="E725" i="18"/>
  <c r="U744" i="13"/>
  <c r="V744" i="13"/>
  <c r="W744" i="13"/>
  <c r="X744" i="13"/>
  <c r="Q744" i="13"/>
  <c r="R744" i="13"/>
  <c r="L725" i="18"/>
  <c r="M725" i="18"/>
  <c r="O725" i="18"/>
  <c r="K725" i="18"/>
  <c r="N725" i="18"/>
  <c r="Z744" i="13"/>
  <c r="AC744" i="13"/>
  <c r="AA744" i="13"/>
  <c r="AD744" i="13"/>
  <c r="Y744" i="13"/>
  <c r="AB744" i="13"/>
  <c r="P725" i="18"/>
  <c r="W725" i="18"/>
  <c r="X725" i="18"/>
  <c r="Q725" i="18"/>
  <c r="R725" i="18"/>
  <c r="I745" i="13"/>
  <c r="D745" i="13"/>
  <c r="H745" i="13"/>
  <c r="C745" i="13"/>
  <c r="G745" i="13"/>
  <c r="B745" i="13"/>
  <c r="U725" i="18"/>
  <c r="V725" i="18"/>
  <c r="Z725" i="18"/>
  <c r="AA725" i="18"/>
  <c r="AD725" i="18"/>
  <c r="Y725" i="18"/>
  <c r="AB725" i="18"/>
  <c r="E745" i="13"/>
  <c r="F745" i="13"/>
  <c r="T745" i="13"/>
  <c r="S745" i="13"/>
  <c r="AE744" i="13"/>
  <c r="J745" i="13"/>
  <c r="N745" i="13"/>
  <c r="AC725" i="18"/>
  <c r="H726" i="18"/>
  <c r="I726" i="18"/>
  <c r="D726" i="18"/>
  <c r="B726" i="18"/>
  <c r="G726" i="18"/>
  <c r="L745" i="13"/>
  <c r="O745" i="13"/>
  <c r="K745" i="13"/>
  <c r="C726" i="18"/>
  <c r="J726" i="18"/>
  <c r="L726" i="18"/>
  <c r="E726" i="18"/>
  <c r="F726" i="18"/>
  <c r="T726" i="18"/>
  <c r="S726" i="18"/>
  <c r="AE725" i="18"/>
  <c r="M745" i="13"/>
  <c r="P745" i="13"/>
  <c r="M726" i="18"/>
  <c r="N726" i="18"/>
  <c r="P726" i="18"/>
  <c r="O726" i="18"/>
  <c r="K726" i="18"/>
  <c r="U745" i="13"/>
  <c r="V745" i="13"/>
  <c r="W745" i="13"/>
  <c r="X745" i="13"/>
  <c r="Q745" i="13"/>
  <c r="R745" i="13"/>
  <c r="U726" i="18"/>
  <c r="W726" i="18"/>
  <c r="V726" i="18"/>
  <c r="Q726" i="18"/>
  <c r="R726" i="18"/>
  <c r="X726" i="18"/>
  <c r="AA745" i="13"/>
  <c r="AD745" i="13"/>
  <c r="Z745" i="13"/>
  <c r="AC745" i="13"/>
  <c r="Y745" i="13"/>
  <c r="AB745" i="13"/>
  <c r="Y726" i="18"/>
  <c r="AB726" i="18"/>
  <c r="Z726" i="18"/>
  <c r="AC726" i="18"/>
  <c r="AA726" i="18"/>
  <c r="AD726" i="18"/>
  <c r="H746" i="13"/>
  <c r="C746" i="13"/>
  <c r="D746" i="13"/>
  <c r="I746" i="13"/>
  <c r="G746" i="13"/>
  <c r="B746" i="13"/>
  <c r="D727" i="18"/>
  <c r="I727" i="18"/>
  <c r="H727" i="18"/>
  <c r="C727" i="18"/>
  <c r="B727" i="18"/>
  <c r="G727" i="18"/>
  <c r="S746" i="13"/>
  <c r="T746" i="13"/>
  <c r="AE745" i="13"/>
  <c r="E746" i="13"/>
  <c r="F746" i="13"/>
  <c r="J746" i="13"/>
  <c r="F727" i="18"/>
  <c r="J727" i="18"/>
  <c r="N727" i="18"/>
  <c r="E727" i="18"/>
  <c r="T727" i="18"/>
  <c r="S727" i="18"/>
  <c r="AE726" i="18"/>
  <c r="L746" i="13"/>
  <c r="K746" i="13"/>
  <c r="O746" i="13"/>
  <c r="N746" i="13"/>
  <c r="K727" i="18"/>
  <c r="O727" i="18"/>
  <c r="L727" i="18"/>
  <c r="M746" i="13"/>
  <c r="P746" i="13"/>
  <c r="M727" i="18"/>
  <c r="P727" i="18"/>
  <c r="U746" i="13"/>
  <c r="V746" i="13"/>
  <c r="W746" i="13"/>
  <c r="X746" i="13"/>
  <c r="Q746" i="13"/>
  <c r="R746" i="13"/>
  <c r="U727" i="18"/>
  <c r="V727" i="18"/>
  <c r="W727" i="18"/>
  <c r="X727" i="18"/>
  <c r="Q727" i="18"/>
  <c r="R727" i="18"/>
  <c r="Y746" i="13"/>
  <c r="AB746" i="13"/>
  <c r="Z746" i="13"/>
  <c r="AC746" i="13"/>
  <c r="AA746" i="13"/>
  <c r="AD746" i="13"/>
  <c r="Y727" i="18"/>
  <c r="AB727" i="18"/>
  <c r="AA727" i="18"/>
  <c r="AD727" i="18"/>
  <c r="Z727" i="18"/>
  <c r="AC727" i="18"/>
  <c r="C747" i="13"/>
  <c r="H747" i="13"/>
  <c r="I747" i="13"/>
  <c r="D747" i="13"/>
  <c r="B747" i="13"/>
  <c r="G747" i="13"/>
  <c r="D728" i="18"/>
  <c r="I728" i="18"/>
  <c r="B728" i="18"/>
  <c r="G728" i="18"/>
  <c r="C728" i="18"/>
  <c r="H728" i="18"/>
  <c r="S747" i="13"/>
  <c r="T747" i="13"/>
  <c r="AE746" i="13"/>
  <c r="J747" i="13"/>
  <c r="L747" i="13"/>
  <c r="M747" i="13"/>
  <c r="E747" i="13"/>
  <c r="F747" i="13"/>
  <c r="J728" i="18"/>
  <c r="N728" i="18"/>
  <c r="E728" i="18"/>
  <c r="F728" i="18"/>
  <c r="S728" i="18"/>
  <c r="T728" i="18"/>
  <c r="AE727" i="18"/>
  <c r="X747" i="13"/>
  <c r="O747" i="13"/>
  <c r="K747" i="13"/>
  <c r="N747" i="13"/>
  <c r="P747" i="13"/>
  <c r="L728" i="18"/>
  <c r="K728" i="18"/>
  <c r="O728" i="18"/>
  <c r="Q747" i="13"/>
  <c r="R747" i="13"/>
  <c r="AA747" i="13"/>
  <c r="U747" i="13"/>
  <c r="V747" i="13"/>
  <c r="W747" i="13"/>
  <c r="P728" i="18"/>
  <c r="M728" i="18"/>
  <c r="Z747" i="13"/>
  <c r="AC747" i="13"/>
  <c r="C748" i="13"/>
  <c r="Y747" i="13"/>
  <c r="AB747" i="13"/>
  <c r="AD747" i="13"/>
  <c r="X728" i="18"/>
  <c r="Q728" i="18"/>
  <c r="R728" i="18"/>
  <c r="V728" i="18"/>
  <c r="W728" i="18"/>
  <c r="U728" i="18"/>
  <c r="H748" i="13"/>
  <c r="I748" i="13"/>
  <c r="D748" i="13"/>
  <c r="B748" i="13"/>
  <c r="G748" i="13"/>
  <c r="AA728" i="18"/>
  <c r="AD728" i="18"/>
  <c r="Z728" i="18"/>
  <c r="AC728" i="18"/>
  <c r="Y728" i="18"/>
  <c r="AB728" i="18"/>
  <c r="J748" i="13"/>
  <c r="N748" i="13"/>
  <c r="S748" i="13"/>
  <c r="T748" i="13"/>
  <c r="AE747" i="13"/>
  <c r="E748" i="13"/>
  <c r="F748" i="13"/>
  <c r="L748" i="13"/>
  <c r="M748" i="13"/>
  <c r="H729" i="18"/>
  <c r="C729" i="18"/>
  <c r="I729" i="18"/>
  <c r="D729" i="18"/>
  <c r="G729" i="18"/>
  <c r="B729" i="18"/>
  <c r="O748" i="13"/>
  <c r="K748" i="13"/>
  <c r="P748" i="13"/>
  <c r="V748" i="13"/>
  <c r="F729" i="18"/>
  <c r="T729" i="18"/>
  <c r="S729" i="18"/>
  <c r="AE728" i="18"/>
  <c r="E729" i="18"/>
  <c r="J729" i="18"/>
  <c r="X748" i="13"/>
  <c r="Q748" i="13"/>
  <c r="R748" i="13"/>
  <c r="W748" i="13"/>
  <c r="U748" i="13"/>
  <c r="O729" i="18"/>
  <c r="K729" i="18"/>
  <c r="N729" i="18"/>
  <c r="L729" i="18"/>
  <c r="Z748" i="13"/>
  <c r="AC748" i="13"/>
  <c r="AA748" i="13"/>
  <c r="AD748" i="13"/>
  <c r="Y748" i="13"/>
  <c r="AB748" i="13"/>
  <c r="B749" i="13"/>
  <c r="P729" i="18"/>
  <c r="M729" i="18"/>
  <c r="I749" i="13"/>
  <c r="D749" i="13"/>
  <c r="C749" i="13"/>
  <c r="H749" i="13"/>
  <c r="G749" i="13"/>
  <c r="Q729" i="18"/>
  <c r="R729" i="18"/>
  <c r="X729" i="18"/>
  <c r="U729" i="18"/>
  <c r="V729" i="18"/>
  <c r="W729" i="18"/>
  <c r="F749" i="13"/>
  <c r="T749" i="13"/>
  <c r="S749" i="13"/>
  <c r="AE748" i="13"/>
  <c r="J749" i="13"/>
  <c r="N749" i="13"/>
  <c r="E749" i="13"/>
  <c r="Y729" i="18"/>
  <c r="AB729" i="18"/>
  <c r="AA729" i="18"/>
  <c r="AD729" i="18"/>
  <c r="Z729" i="18"/>
  <c r="AC729" i="18"/>
  <c r="O749" i="13"/>
  <c r="K749" i="13"/>
  <c r="L749" i="13"/>
  <c r="H730" i="18"/>
  <c r="C730" i="18"/>
  <c r="I730" i="18"/>
  <c r="D730" i="18"/>
  <c r="G730" i="18"/>
  <c r="B730" i="18"/>
  <c r="P749" i="13"/>
  <c r="M749" i="13"/>
  <c r="T730" i="18"/>
  <c r="S730" i="18"/>
  <c r="AE729" i="18"/>
  <c r="F730" i="18"/>
  <c r="E730" i="18"/>
  <c r="J730" i="18"/>
  <c r="N730" i="18"/>
  <c r="X749" i="13"/>
  <c r="Q749" i="13"/>
  <c r="R749" i="13"/>
  <c r="W749" i="13"/>
  <c r="U749" i="13"/>
  <c r="V749" i="13"/>
  <c r="L730" i="18"/>
  <c r="K730" i="18"/>
  <c r="O730" i="18"/>
  <c r="Z749" i="13"/>
  <c r="AC749" i="13"/>
  <c r="AA749" i="13"/>
  <c r="AD749" i="13"/>
  <c r="Y749" i="13"/>
  <c r="AB749" i="13"/>
  <c r="M730" i="18"/>
  <c r="P730" i="18"/>
  <c r="B750" i="13"/>
  <c r="G750" i="13"/>
  <c r="I750" i="13"/>
  <c r="D750" i="13"/>
  <c r="C750" i="13"/>
  <c r="H750" i="13"/>
  <c r="U730" i="18"/>
  <c r="V730" i="18"/>
  <c r="W730" i="18"/>
  <c r="Q730" i="18"/>
  <c r="R730" i="18"/>
  <c r="X730" i="18"/>
  <c r="T750" i="13"/>
  <c r="S750" i="13"/>
  <c r="AE749" i="13"/>
  <c r="J750" i="13"/>
  <c r="F750" i="13"/>
  <c r="E750" i="13"/>
  <c r="Z730" i="18"/>
  <c r="AC730" i="18"/>
  <c r="AA730" i="18"/>
  <c r="AD730" i="18"/>
  <c r="Y730" i="18"/>
  <c r="AB730" i="18"/>
  <c r="N750" i="13"/>
  <c r="K750" i="13"/>
  <c r="O750" i="13"/>
  <c r="L750" i="13"/>
  <c r="G731" i="18"/>
  <c r="B731" i="18"/>
  <c r="D731" i="18"/>
  <c r="I731" i="18"/>
  <c r="H731" i="18"/>
  <c r="C731" i="18"/>
  <c r="M750" i="13"/>
  <c r="P750" i="13"/>
  <c r="F731" i="18"/>
  <c r="T731" i="18"/>
  <c r="S731" i="18"/>
  <c r="AE730" i="18"/>
  <c r="E731" i="18"/>
  <c r="J731" i="18"/>
  <c r="N731" i="18"/>
  <c r="W750" i="13"/>
  <c r="V750" i="13"/>
  <c r="U750" i="13"/>
  <c r="Q750" i="13"/>
  <c r="R750" i="13"/>
  <c r="X750" i="13"/>
  <c r="L731" i="18"/>
  <c r="M731" i="18"/>
  <c r="O731" i="18"/>
  <c r="K731" i="18"/>
  <c r="Z750" i="13"/>
  <c r="AC750" i="13"/>
  <c r="AA750" i="13"/>
  <c r="AD750" i="13"/>
  <c r="Y750" i="13"/>
  <c r="AB750" i="13"/>
  <c r="P731" i="18"/>
  <c r="U731" i="18"/>
  <c r="X731" i="18"/>
  <c r="Q731" i="18"/>
  <c r="R731" i="18"/>
  <c r="G751" i="13"/>
  <c r="B751" i="13"/>
  <c r="I751" i="13"/>
  <c r="D751" i="13"/>
  <c r="C751" i="13"/>
  <c r="H751" i="13"/>
  <c r="W731" i="18"/>
  <c r="V731" i="18"/>
  <c r="AA731" i="18"/>
  <c r="Z731" i="18"/>
  <c r="Y731" i="18"/>
  <c r="AB731" i="18"/>
  <c r="E751" i="13"/>
  <c r="S751" i="13"/>
  <c r="T751" i="13"/>
  <c r="AE750" i="13"/>
  <c r="F751" i="13"/>
  <c r="J751" i="13"/>
  <c r="AC731" i="18"/>
  <c r="AD731" i="18"/>
  <c r="D732" i="18"/>
  <c r="C732" i="18"/>
  <c r="H732" i="18"/>
  <c r="B732" i="18"/>
  <c r="G732" i="18"/>
  <c r="I732" i="18"/>
  <c r="N751" i="13"/>
  <c r="K751" i="13"/>
  <c r="O751" i="13"/>
  <c r="L751" i="13"/>
  <c r="J732" i="18"/>
  <c r="L732" i="18"/>
  <c r="S732" i="18"/>
  <c r="T732" i="18"/>
  <c r="N732" i="18"/>
  <c r="AE731" i="18"/>
  <c r="F732" i="18"/>
  <c r="E732" i="18"/>
  <c r="M751" i="13"/>
  <c r="P751" i="13"/>
  <c r="M732" i="18"/>
  <c r="P732" i="18"/>
  <c r="O732" i="18"/>
  <c r="K732" i="18"/>
  <c r="U751" i="13"/>
  <c r="W751" i="13"/>
  <c r="V751" i="13"/>
  <c r="Q751" i="13"/>
  <c r="R751" i="13"/>
  <c r="X751" i="13"/>
  <c r="V732" i="18"/>
  <c r="W732" i="18"/>
  <c r="U732" i="18"/>
  <c r="X732" i="18"/>
  <c r="Q732" i="18"/>
  <c r="R732" i="18"/>
  <c r="Y751" i="13"/>
  <c r="AB751" i="13"/>
  <c r="Z751" i="13"/>
  <c r="AC751" i="13"/>
  <c r="AA751" i="13"/>
  <c r="AD751" i="13"/>
  <c r="Y732" i="18"/>
  <c r="AB732" i="18"/>
  <c r="AA732" i="18"/>
  <c r="AD732" i="18"/>
  <c r="Z732" i="18"/>
  <c r="AC732" i="18"/>
  <c r="I752" i="13"/>
  <c r="D752" i="13"/>
  <c r="H752" i="13"/>
  <c r="C752" i="13"/>
  <c r="G752" i="13"/>
  <c r="B752" i="13"/>
  <c r="I733" i="18"/>
  <c r="D733" i="18"/>
  <c r="C733" i="18"/>
  <c r="H733" i="18"/>
  <c r="B733" i="18"/>
  <c r="G733" i="18"/>
  <c r="F752" i="13"/>
  <c r="S752" i="13"/>
  <c r="T752" i="13"/>
  <c r="AE751" i="13"/>
  <c r="E752" i="13"/>
  <c r="J752" i="13"/>
  <c r="N752" i="13"/>
  <c r="E733" i="18"/>
  <c r="F733" i="18"/>
  <c r="J733" i="18"/>
  <c r="N733" i="18"/>
  <c r="T733" i="18"/>
  <c r="S733" i="18"/>
  <c r="AE732" i="18"/>
  <c r="L752" i="13"/>
  <c r="K752" i="13"/>
  <c r="O752" i="13"/>
  <c r="L733" i="18"/>
  <c r="P733" i="18"/>
  <c r="O733" i="18"/>
  <c r="K733" i="18"/>
  <c r="P752" i="13"/>
  <c r="M752" i="13"/>
  <c r="M733" i="18"/>
  <c r="Q733" i="18"/>
  <c r="R733" i="18"/>
  <c r="V733" i="18"/>
  <c r="U733" i="18"/>
  <c r="W733" i="18"/>
  <c r="X752" i="13"/>
  <c r="Q752" i="13"/>
  <c r="R752" i="13"/>
  <c r="W752" i="13"/>
  <c r="U752" i="13"/>
  <c r="V752" i="13"/>
  <c r="X733" i="18"/>
  <c r="AA733" i="18"/>
  <c r="AD733" i="18"/>
  <c r="Y752" i="13"/>
  <c r="AB752" i="13"/>
  <c r="AA752" i="13"/>
  <c r="AD752" i="13"/>
  <c r="Z752" i="13"/>
  <c r="AC752" i="13"/>
  <c r="Y733" i="18"/>
  <c r="AB733" i="18"/>
  <c r="B734" i="18"/>
  <c r="Z733" i="18"/>
  <c r="AC733" i="18"/>
  <c r="C734" i="18"/>
  <c r="D734" i="18"/>
  <c r="I734" i="18"/>
  <c r="C753" i="13"/>
  <c r="H753" i="13"/>
  <c r="I753" i="13"/>
  <c r="D753" i="13"/>
  <c r="G753" i="13"/>
  <c r="B753" i="13"/>
  <c r="G734" i="18"/>
  <c r="H734" i="18"/>
  <c r="J734" i="18"/>
  <c r="F734" i="18"/>
  <c r="E734" i="18"/>
  <c r="S734" i="18"/>
  <c r="T734" i="18"/>
  <c r="AE733" i="18"/>
  <c r="J753" i="13"/>
  <c r="L753" i="13"/>
  <c r="S753" i="13"/>
  <c r="T753" i="13"/>
  <c r="AE752" i="13"/>
  <c r="E753" i="13"/>
  <c r="F753" i="13"/>
  <c r="L734" i="18"/>
  <c r="O734" i="18"/>
  <c r="K734" i="18"/>
  <c r="N734" i="18"/>
  <c r="N753" i="13"/>
  <c r="P753" i="13"/>
  <c r="M753" i="13"/>
  <c r="O753" i="13"/>
  <c r="K753" i="13"/>
  <c r="M734" i="18"/>
  <c r="P734" i="18"/>
  <c r="X753" i="13"/>
  <c r="Q753" i="13"/>
  <c r="R753" i="13"/>
  <c r="W753" i="13"/>
  <c r="V753" i="13"/>
  <c r="U753" i="13"/>
  <c r="X734" i="18"/>
  <c r="Q734" i="18"/>
  <c r="R734" i="18"/>
  <c r="U734" i="18"/>
  <c r="W734" i="18"/>
  <c r="V734" i="18"/>
  <c r="Y753" i="13"/>
  <c r="AB753" i="13"/>
  <c r="AA753" i="13"/>
  <c r="AD753" i="13"/>
  <c r="Z753" i="13"/>
  <c r="AC753" i="13"/>
  <c r="AA734" i="18"/>
  <c r="AD734" i="18"/>
  <c r="Z734" i="18"/>
  <c r="AC734" i="18"/>
  <c r="Y734" i="18"/>
  <c r="AB734" i="18"/>
  <c r="I754" i="13"/>
  <c r="D754" i="13"/>
  <c r="C754" i="13"/>
  <c r="H754" i="13"/>
  <c r="G754" i="13"/>
  <c r="B754" i="13"/>
  <c r="G735" i="18"/>
  <c r="B735" i="18"/>
  <c r="H735" i="18"/>
  <c r="C735" i="18"/>
  <c r="I735" i="18"/>
  <c r="D735" i="18"/>
  <c r="F754" i="13"/>
  <c r="E754" i="13"/>
  <c r="S754" i="13"/>
  <c r="T754" i="13"/>
  <c r="AE753" i="13"/>
  <c r="J754" i="13"/>
  <c r="N754" i="13"/>
  <c r="E735" i="18"/>
  <c r="F735" i="18"/>
  <c r="T735" i="18"/>
  <c r="S735" i="18"/>
  <c r="AE734" i="18"/>
  <c r="J735" i="18"/>
  <c r="L735" i="18"/>
  <c r="K754" i="13"/>
  <c r="O754" i="13"/>
  <c r="L754" i="13"/>
  <c r="N735" i="18"/>
  <c r="P735" i="18"/>
  <c r="O735" i="18"/>
  <c r="K735" i="18"/>
  <c r="M735" i="18"/>
  <c r="P754" i="13"/>
  <c r="M754" i="13"/>
  <c r="V735" i="18"/>
  <c r="W735" i="18"/>
  <c r="U735" i="18"/>
  <c r="Q735" i="18"/>
  <c r="R735" i="18"/>
  <c r="X735" i="18"/>
  <c r="X754" i="13"/>
  <c r="Q754" i="13"/>
  <c r="R754" i="13"/>
  <c r="U754" i="13"/>
  <c r="V754" i="13"/>
  <c r="W754" i="13"/>
  <c r="AA735" i="18"/>
  <c r="AD735" i="18"/>
  <c r="Z735" i="18"/>
  <c r="AC735" i="18"/>
  <c r="Y735" i="18"/>
  <c r="AB735" i="18"/>
  <c r="Y754" i="13"/>
  <c r="AB754" i="13"/>
  <c r="Z754" i="13"/>
  <c r="AC754" i="13"/>
  <c r="AA754" i="13"/>
  <c r="AD754" i="13"/>
  <c r="B736" i="18"/>
  <c r="G736" i="18"/>
  <c r="H736" i="18"/>
  <c r="C736" i="18"/>
  <c r="D736" i="18"/>
  <c r="I736" i="18"/>
  <c r="C755" i="13"/>
  <c r="H755" i="13"/>
  <c r="G755" i="13"/>
  <c r="B755" i="13"/>
  <c r="D755" i="13"/>
  <c r="I755" i="13"/>
  <c r="F736" i="18"/>
  <c r="J736" i="18"/>
  <c r="N736" i="18"/>
  <c r="S736" i="18"/>
  <c r="T736" i="18"/>
  <c r="AE735" i="18"/>
  <c r="E736" i="18"/>
  <c r="J755" i="13"/>
  <c r="N755" i="13"/>
  <c r="E755" i="13"/>
  <c r="T755" i="13"/>
  <c r="S755" i="13"/>
  <c r="AE754" i="13"/>
  <c r="F755" i="13"/>
  <c r="K736" i="18"/>
  <c r="O736" i="18"/>
  <c r="L736" i="18"/>
  <c r="L755" i="13"/>
  <c r="K755" i="13"/>
  <c r="O755" i="13"/>
  <c r="M736" i="18"/>
  <c r="P736" i="18"/>
  <c r="P755" i="13"/>
  <c r="M755" i="13"/>
  <c r="V736" i="18"/>
  <c r="U736" i="18"/>
  <c r="W736" i="18"/>
  <c r="X736" i="18"/>
  <c r="Q736" i="18"/>
  <c r="R736" i="18"/>
  <c r="X755" i="13"/>
  <c r="Q755" i="13"/>
  <c r="R755" i="13"/>
  <c r="U755" i="13"/>
  <c r="W755" i="13"/>
  <c r="V755" i="13"/>
  <c r="AA736" i="18"/>
  <c r="AD736" i="18"/>
  <c r="Z736" i="18"/>
  <c r="AC736" i="18"/>
  <c r="Y736" i="18"/>
  <c r="AB736" i="18"/>
  <c r="Y755" i="13"/>
  <c r="AB755" i="13"/>
  <c r="AA755" i="13"/>
  <c r="AD755" i="13"/>
  <c r="Z755" i="13"/>
  <c r="AC755" i="13"/>
  <c r="H737" i="18"/>
  <c r="C737" i="18"/>
  <c r="D737" i="18"/>
  <c r="I737" i="18"/>
  <c r="G737" i="18"/>
  <c r="B737" i="18"/>
  <c r="D756" i="13"/>
  <c r="I756" i="13"/>
  <c r="B756" i="13"/>
  <c r="G756" i="13"/>
  <c r="H756" i="13"/>
  <c r="C756" i="13"/>
  <c r="T737" i="18"/>
  <c r="S737" i="18"/>
  <c r="AE736" i="18"/>
  <c r="E737" i="18"/>
  <c r="F737" i="18"/>
  <c r="J737" i="18"/>
  <c r="N737" i="18"/>
  <c r="J756" i="13"/>
  <c r="N756" i="13"/>
  <c r="F756" i="13"/>
  <c r="E756" i="13"/>
  <c r="S756" i="13"/>
  <c r="T756" i="13"/>
  <c r="AE755" i="13"/>
  <c r="L737" i="18"/>
  <c r="M737" i="18"/>
  <c r="K737" i="18"/>
  <c r="O737" i="18"/>
  <c r="K756" i="13"/>
  <c r="O756" i="13"/>
  <c r="L756" i="13"/>
  <c r="X737" i="18"/>
  <c r="Q737" i="18"/>
  <c r="R737" i="18"/>
  <c r="P737" i="18"/>
  <c r="M756" i="13"/>
  <c r="P756" i="13"/>
  <c r="AA737" i="18"/>
  <c r="Z737" i="18"/>
  <c r="Y737" i="18"/>
  <c r="U737" i="18"/>
  <c r="W737" i="18"/>
  <c r="AD737" i="18"/>
  <c r="V737" i="18"/>
  <c r="W756" i="13"/>
  <c r="U756" i="13"/>
  <c r="V756" i="13"/>
  <c r="X756" i="13"/>
  <c r="Q756" i="13"/>
  <c r="R756" i="13"/>
  <c r="AB737" i="18"/>
  <c r="G738" i="18"/>
  <c r="AC737" i="18"/>
  <c r="H738" i="18"/>
  <c r="I738" i="18"/>
  <c r="D738" i="18"/>
  <c r="Y756" i="13"/>
  <c r="AB756" i="13"/>
  <c r="Z756" i="13"/>
  <c r="AC756" i="13"/>
  <c r="AA756" i="13"/>
  <c r="AD756" i="13"/>
  <c r="B738" i="18"/>
  <c r="C738" i="18"/>
  <c r="T738" i="18"/>
  <c r="S738" i="18"/>
  <c r="AE737" i="18"/>
  <c r="J738" i="18"/>
  <c r="L738" i="18"/>
  <c r="C757" i="13"/>
  <c r="H757" i="13"/>
  <c r="G757" i="13"/>
  <c r="B757" i="13"/>
  <c r="D757" i="13"/>
  <c r="I757" i="13"/>
  <c r="E738" i="18"/>
  <c r="F738" i="18"/>
  <c r="M738" i="18"/>
  <c r="O738" i="18"/>
  <c r="K738" i="18"/>
  <c r="N738" i="18"/>
  <c r="P738" i="18"/>
  <c r="J757" i="13"/>
  <c r="N757" i="13"/>
  <c r="E757" i="13"/>
  <c r="S757" i="13"/>
  <c r="T757" i="13"/>
  <c r="AE756" i="13"/>
  <c r="F757" i="13"/>
  <c r="V738" i="18"/>
  <c r="W738" i="18"/>
  <c r="U738" i="18"/>
  <c r="X738" i="18"/>
  <c r="Q738" i="18"/>
  <c r="R738" i="18"/>
  <c r="K757" i="13"/>
  <c r="O757" i="13"/>
  <c r="L757" i="13"/>
  <c r="Z738" i="18"/>
  <c r="AC738" i="18"/>
  <c r="Y738" i="18"/>
  <c r="AB738" i="18"/>
  <c r="AA738" i="18"/>
  <c r="AD738" i="18"/>
  <c r="M757" i="13"/>
  <c r="P757" i="13"/>
  <c r="G739" i="18"/>
  <c r="B739" i="18"/>
  <c r="C739" i="18"/>
  <c r="H739" i="18"/>
  <c r="D739" i="18"/>
  <c r="I739" i="18"/>
  <c r="W757" i="13"/>
  <c r="V757" i="13"/>
  <c r="U757" i="13"/>
  <c r="X757" i="13"/>
  <c r="Q757" i="13"/>
  <c r="R757" i="13"/>
  <c r="F739" i="18"/>
  <c r="E739" i="18"/>
  <c r="S739" i="18"/>
  <c r="T739" i="18"/>
  <c r="AE738" i="18"/>
  <c r="J739" i="18"/>
  <c r="Z757" i="13"/>
  <c r="AC757" i="13"/>
  <c r="Y757" i="13"/>
  <c r="AB757" i="13"/>
  <c r="AA757" i="13"/>
  <c r="AD757" i="13"/>
  <c r="L739" i="18"/>
  <c r="M739" i="18"/>
  <c r="K739" i="18"/>
  <c r="O739" i="18"/>
  <c r="N739" i="18"/>
  <c r="G758" i="13"/>
  <c r="B758" i="13"/>
  <c r="C758" i="13"/>
  <c r="H758" i="13"/>
  <c r="I758" i="13"/>
  <c r="D758" i="13"/>
  <c r="P739" i="18"/>
  <c r="V739" i="18"/>
  <c r="X739" i="18"/>
  <c r="Q739" i="18"/>
  <c r="R739" i="18"/>
  <c r="J758" i="13"/>
  <c r="O758" i="13"/>
  <c r="E758" i="13"/>
  <c r="F758" i="13"/>
  <c r="T758" i="13"/>
  <c r="S758" i="13"/>
  <c r="AE757" i="13"/>
  <c r="W739" i="18"/>
  <c r="U739" i="18"/>
  <c r="AA739" i="18"/>
  <c r="AD739" i="18"/>
  <c r="Z739" i="18"/>
  <c r="AC739" i="18"/>
  <c r="Y739" i="18"/>
  <c r="K758" i="13"/>
  <c r="N758" i="13"/>
  <c r="L758" i="13"/>
  <c r="P758" i="13"/>
  <c r="AB739" i="18"/>
  <c r="G740" i="18"/>
  <c r="C740" i="18"/>
  <c r="H740" i="18"/>
  <c r="D740" i="18"/>
  <c r="I740" i="18"/>
  <c r="M758" i="13"/>
  <c r="X758" i="13"/>
  <c r="U758" i="13"/>
  <c r="W758" i="13"/>
  <c r="V758" i="13"/>
  <c r="B740" i="18"/>
  <c r="E740" i="18"/>
  <c r="Q758" i="13"/>
  <c r="R758" i="13"/>
  <c r="Z758" i="13"/>
  <c r="AC758" i="13"/>
  <c r="J740" i="18"/>
  <c r="N740" i="18"/>
  <c r="S740" i="18"/>
  <c r="T740" i="18"/>
  <c r="AE739" i="18"/>
  <c r="F740" i="18"/>
  <c r="L740" i="18"/>
  <c r="M740" i="18"/>
  <c r="Y758" i="13"/>
  <c r="AB758" i="13"/>
  <c r="G759" i="13"/>
  <c r="AA758" i="13"/>
  <c r="AD758" i="13"/>
  <c r="I759" i="13"/>
  <c r="O740" i="18"/>
  <c r="K740" i="18"/>
  <c r="H759" i="13"/>
  <c r="C759" i="13"/>
  <c r="P740" i="18"/>
  <c r="W740" i="18"/>
  <c r="B759" i="13"/>
  <c r="F759" i="13"/>
  <c r="D759" i="13"/>
  <c r="S759" i="13"/>
  <c r="Q740" i="18"/>
  <c r="R740" i="18"/>
  <c r="X740" i="18"/>
  <c r="J759" i="13"/>
  <c r="V740" i="18"/>
  <c r="U740" i="18"/>
  <c r="T759" i="13"/>
  <c r="N759" i="13"/>
  <c r="E759" i="13"/>
  <c r="AE758" i="13"/>
  <c r="Y740" i="18"/>
  <c r="Z740" i="18"/>
  <c r="AA740" i="18"/>
  <c r="AD740" i="18"/>
  <c r="K759" i="13"/>
  <c r="O759" i="13"/>
  <c r="L759" i="13"/>
  <c r="AB740" i="18"/>
  <c r="AC740" i="18"/>
  <c r="H741" i="18"/>
  <c r="D741" i="18"/>
  <c r="I741" i="18"/>
  <c r="C741" i="18"/>
  <c r="G741" i="18"/>
  <c r="B741" i="18"/>
  <c r="M759" i="13"/>
  <c r="P759" i="13"/>
  <c r="F741" i="18"/>
  <c r="E741" i="18"/>
  <c r="J741" i="18"/>
  <c r="L741" i="18"/>
  <c r="T741" i="18"/>
  <c r="S741" i="18"/>
  <c r="AE740" i="18"/>
  <c r="W759" i="13"/>
  <c r="U759" i="13"/>
  <c r="V759" i="13"/>
  <c r="Q759" i="13"/>
  <c r="R759" i="13"/>
  <c r="X759" i="13"/>
  <c r="M741" i="18"/>
  <c r="N741" i="18"/>
  <c r="P741" i="18"/>
  <c r="O741" i="18"/>
  <c r="K741" i="18"/>
  <c r="Z759" i="13"/>
  <c r="AC759" i="13"/>
  <c r="Y759" i="13"/>
  <c r="AB759" i="13"/>
  <c r="AA759" i="13"/>
  <c r="AD759" i="13"/>
  <c r="U741" i="18"/>
  <c r="W741" i="18"/>
  <c r="V741" i="18"/>
  <c r="Q741" i="18"/>
  <c r="R741" i="18"/>
  <c r="X741" i="18"/>
  <c r="B760" i="13"/>
  <c r="G760" i="13"/>
  <c r="C760" i="13"/>
  <c r="H760" i="13"/>
  <c r="D760" i="13"/>
  <c r="I760" i="13"/>
  <c r="Y741" i="18"/>
  <c r="AB741" i="18"/>
  <c r="AA741" i="18"/>
  <c r="AD741" i="18"/>
  <c r="Z741" i="18"/>
  <c r="AC741" i="18"/>
  <c r="F760" i="13"/>
  <c r="J760" i="13"/>
  <c r="L760" i="13"/>
  <c r="T760" i="13"/>
  <c r="S760" i="13"/>
  <c r="AE759" i="13"/>
  <c r="E760" i="13"/>
  <c r="H742" i="18"/>
  <c r="C742" i="18"/>
  <c r="I742" i="18"/>
  <c r="D742" i="18"/>
  <c r="G742" i="18"/>
  <c r="B742" i="18"/>
  <c r="N760" i="13"/>
  <c r="P760" i="13"/>
  <c r="M760" i="13"/>
  <c r="K760" i="13"/>
  <c r="O760" i="13"/>
  <c r="T742" i="18"/>
  <c r="S742" i="18"/>
  <c r="AE741" i="18"/>
  <c r="F742" i="18"/>
  <c r="E742" i="18"/>
  <c r="J742" i="18"/>
  <c r="N742" i="18"/>
  <c r="V760" i="13"/>
  <c r="U760" i="13"/>
  <c r="W760" i="13"/>
  <c r="X760" i="13"/>
  <c r="Q760" i="13"/>
  <c r="R760" i="13"/>
  <c r="O742" i="18"/>
  <c r="K742" i="18"/>
  <c r="L742" i="18"/>
  <c r="Y760" i="13"/>
  <c r="AB760" i="13"/>
  <c r="AA760" i="13"/>
  <c r="AD760" i="13"/>
  <c r="Z760" i="13"/>
  <c r="AC760" i="13"/>
  <c r="M742" i="18"/>
  <c r="P742" i="18"/>
  <c r="G761" i="13"/>
  <c r="B761" i="13"/>
  <c r="D761" i="13"/>
  <c r="I761" i="13"/>
  <c r="C761" i="13"/>
  <c r="H761" i="13"/>
  <c r="U742" i="18"/>
  <c r="V742" i="18"/>
  <c r="W742" i="18"/>
  <c r="X742" i="18"/>
  <c r="Q742" i="18"/>
  <c r="R742" i="18"/>
  <c r="T761" i="13"/>
  <c r="S761" i="13"/>
  <c r="AE760" i="13"/>
  <c r="E761" i="13"/>
  <c r="F761" i="13"/>
  <c r="J761" i="13"/>
  <c r="N761" i="13"/>
  <c r="Y742" i="18"/>
  <c r="AB742" i="18"/>
  <c r="AA742" i="18"/>
  <c r="AD742" i="18"/>
  <c r="Z742" i="18"/>
  <c r="AC742" i="18"/>
  <c r="L761" i="13"/>
  <c r="K761" i="13"/>
  <c r="O761" i="13"/>
  <c r="I743" i="18"/>
  <c r="D743" i="18"/>
  <c r="G743" i="18"/>
  <c r="B743" i="18"/>
  <c r="C743" i="18"/>
  <c r="H743" i="18"/>
  <c r="M761" i="13"/>
  <c r="P761" i="13"/>
  <c r="E743" i="18"/>
  <c r="J743" i="18"/>
  <c r="L743" i="18"/>
  <c r="S743" i="18"/>
  <c r="T743" i="18"/>
  <c r="AE742" i="18"/>
  <c r="F743" i="18"/>
  <c r="W761" i="13"/>
  <c r="V761" i="13"/>
  <c r="U761" i="13"/>
  <c r="Q761" i="13"/>
  <c r="R761" i="13"/>
  <c r="X761" i="13"/>
  <c r="M743" i="18"/>
  <c r="N743" i="18"/>
  <c r="P743" i="18"/>
  <c r="K743" i="18"/>
  <c r="O743" i="18"/>
  <c r="Z761" i="13"/>
  <c r="AC761" i="13"/>
  <c r="Y761" i="13"/>
  <c r="AB761" i="13"/>
  <c r="AA761" i="13"/>
  <c r="AD761" i="13"/>
  <c r="V743" i="18"/>
  <c r="W743" i="18"/>
  <c r="U743" i="18"/>
  <c r="Q743" i="18"/>
  <c r="R743" i="18"/>
  <c r="X743" i="18"/>
  <c r="I762" i="13"/>
  <c r="D762" i="13"/>
  <c r="B762" i="13"/>
  <c r="G762" i="13"/>
  <c r="H762" i="13"/>
  <c r="C762" i="13"/>
  <c r="Z743" i="18"/>
  <c r="AC743" i="18"/>
  <c r="AA743" i="18"/>
  <c r="AD743" i="18"/>
  <c r="Y743" i="18"/>
  <c r="AB743" i="18"/>
  <c r="J762" i="13"/>
  <c r="N762" i="13"/>
  <c r="F762" i="13"/>
  <c r="E762" i="13"/>
  <c r="T762" i="13"/>
  <c r="S762" i="13"/>
  <c r="AE761" i="13"/>
  <c r="B744" i="18"/>
  <c r="G744" i="18"/>
  <c r="I744" i="18"/>
  <c r="D744" i="18"/>
  <c r="C744" i="18"/>
  <c r="H744" i="18"/>
  <c r="L762" i="13"/>
  <c r="M762" i="13"/>
  <c r="K762" i="13"/>
  <c r="O762" i="13"/>
  <c r="J744" i="18"/>
  <c r="AE743" i="18"/>
  <c r="S744" i="18"/>
  <c r="T744" i="18"/>
  <c r="N744" i="18"/>
  <c r="F744" i="18"/>
  <c r="E744" i="18"/>
  <c r="P762" i="13"/>
  <c r="W762" i="13"/>
  <c r="Q762" i="13"/>
  <c r="R762" i="13"/>
  <c r="X762" i="13"/>
  <c r="V762" i="13"/>
  <c r="U762" i="13"/>
  <c r="L744" i="18"/>
  <c r="M744" i="18"/>
  <c r="O744" i="18"/>
  <c r="K744" i="18"/>
  <c r="Z762" i="13"/>
  <c r="Y762" i="13"/>
  <c r="AA762" i="13"/>
  <c r="AD762" i="13"/>
  <c r="AB762" i="13"/>
  <c r="AC762" i="13"/>
  <c r="C763" i="13"/>
  <c r="X744" i="18"/>
  <c r="Q744" i="18"/>
  <c r="R744" i="18"/>
  <c r="P744" i="18"/>
  <c r="B763" i="13"/>
  <c r="G763" i="13"/>
  <c r="D763" i="13"/>
  <c r="I763" i="13"/>
  <c r="H763" i="13"/>
  <c r="W744" i="18"/>
  <c r="U744" i="18"/>
  <c r="V744" i="18"/>
  <c r="AA744" i="18"/>
  <c r="Z744" i="18"/>
  <c r="Y744" i="18"/>
  <c r="AB744" i="18"/>
  <c r="S763" i="13"/>
  <c r="T763" i="13"/>
  <c r="AE762" i="13"/>
  <c r="J763" i="13"/>
  <c r="L763" i="13"/>
  <c r="F763" i="13"/>
  <c r="E763" i="13"/>
  <c r="B745" i="18"/>
  <c r="G745" i="18"/>
  <c r="AC744" i="18"/>
  <c r="AD744" i="18"/>
  <c r="N763" i="13"/>
  <c r="P763" i="13"/>
  <c r="M763" i="13"/>
  <c r="K763" i="13"/>
  <c r="O763" i="13"/>
  <c r="H745" i="18"/>
  <c r="C745" i="18"/>
  <c r="E745" i="18"/>
  <c r="I745" i="18"/>
  <c r="D745" i="18"/>
  <c r="U763" i="13"/>
  <c r="V763" i="13"/>
  <c r="W763" i="13"/>
  <c r="X763" i="13"/>
  <c r="Q763" i="13"/>
  <c r="R763" i="13"/>
  <c r="J745" i="18"/>
  <c r="O745" i="18"/>
  <c r="N745" i="18"/>
  <c r="L745" i="18"/>
  <c r="T745" i="18"/>
  <c r="S745" i="18"/>
  <c r="AE744" i="18"/>
  <c r="F745" i="18"/>
  <c r="AA763" i="13"/>
  <c r="AD763" i="13"/>
  <c r="Y763" i="13"/>
  <c r="AB763" i="13"/>
  <c r="Z763" i="13"/>
  <c r="AC763" i="13"/>
  <c r="K745" i="18"/>
  <c r="P745" i="18"/>
  <c r="M745" i="18"/>
  <c r="G764" i="13"/>
  <c r="B764" i="13"/>
  <c r="H764" i="13"/>
  <c r="C764" i="13"/>
  <c r="I764" i="13"/>
  <c r="D764" i="13"/>
  <c r="Q745" i="18"/>
  <c r="R745" i="18"/>
  <c r="X745" i="18"/>
  <c r="U745" i="18"/>
  <c r="W745" i="18"/>
  <c r="V745" i="18"/>
  <c r="S764" i="13"/>
  <c r="T764" i="13"/>
  <c r="AE763" i="13"/>
  <c r="F764" i="13"/>
  <c r="E764" i="13"/>
  <c r="J764" i="13"/>
  <c r="N764" i="13"/>
  <c r="AA745" i="18"/>
  <c r="AD745" i="18"/>
  <c r="Z745" i="18"/>
  <c r="AC745" i="18"/>
  <c r="Y745" i="18"/>
  <c r="AB745" i="18"/>
  <c r="L764" i="13"/>
  <c r="M764" i="13"/>
  <c r="K764" i="13"/>
  <c r="O764" i="13"/>
  <c r="B746" i="18"/>
  <c r="G746" i="18"/>
  <c r="H746" i="18"/>
  <c r="C746" i="18"/>
  <c r="I746" i="18"/>
  <c r="D746" i="18"/>
  <c r="P764" i="13"/>
  <c r="V764" i="13"/>
  <c r="X764" i="13"/>
  <c r="Q764" i="13"/>
  <c r="R764" i="13"/>
  <c r="F746" i="18"/>
  <c r="S746" i="18"/>
  <c r="T746" i="18"/>
  <c r="AE745" i="18"/>
  <c r="J746" i="18"/>
  <c r="L746" i="18"/>
  <c r="E746" i="18"/>
  <c r="W764" i="13"/>
  <c r="U764" i="13"/>
  <c r="Z764" i="13"/>
  <c r="AC764" i="13"/>
  <c r="AA764" i="13"/>
  <c r="Y764" i="13"/>
  <c r="M746" i="18"/>
  <c r="N746" i="18"/>
  <c r="P746" i="18"/>
  <c r="O746" i="18"/>
  <c r="K746" i="18"/>
  <c r="AD764" i="13"/>
  <c r="D765" i="13"/>
  <c r="AB764" i="13"/>
  <c r="B765" i="13"/>
  <c r="H765" i="13"/>
  <c r="C765" i="13"/>
  <c r="U746" i="18"/>
  <c r="V746" i="18"/>
  <c r="W746" i="18"/>
  <c r="Q746" i="18"/>
  <c r="R746" i="18"/>
  <c r="X746" i="18"/>
  <c r="G765" i="13"/>
  <c r="I765" i="13"/>
  <c r="F765" i="13"/>
  <c r="E765" i="13"/>
  <c r="T765" i="13"/>
  <c r="S765" i="13"/>
  <c r="AE764" i="13"/>
  <c r="Y746" i="18"/>
  <c r="AB746" i="18"/>
  <c r="AA746" i="18"/>
  <c r="AD746" i="18"/>
  <c r="Z746" i="18"/>
  <c r="AC746" i="18"/>
  <c r="J765" i="13"/>
  <c r="L765" i="13"/>
  <c r="M765" i="13"/>
  <c r="B747" i="18"/>
  <c r="G747" i="18"/>
  <c r="D747" i="18"/>
  <c r="I747" i="18"/>
  <c r="C747" i="18"/>
  <c r="H747" i="18"/>
  <c r="O765" i="13"/>
  <c r="K765" i="13"/>
  <c r="N765" i="13"/>
  <c r="Q765" i="13"/>
  <c r="R765" i="13"/>
  <c r="X765" i="13"/>
  <c r="S747" i="18"/>
  <c r="T747" i="18"/>
  <c r="AE746" i="18"/>
  <c r="J747" i="18"/>
  <c r="N747" i="18"/>
  <c r="F747" i="18"/>
  <c r="E747" i="18"/>
  <c r="P765" i="13"/>
  <c r="U765" i="13"/>
  <c r="AA765" i="13"/>
  <c r="Y765" i="13"/>
  <c r="Z765" i="13"/>
  <c r="L747" i="18"/>
  <c r="O747" i="18"/>
  <c r="K747" i="18"/>
  <c r="AB765" i="13"/>
  <c r="B766" i="13"/>
  <c r="W765" i="13"/>
  <c r="AD765" i="13"/>
  <c r="V765" i="13"/>
  <c r="AC765" i="13"/>
  <c r="G766" i="13"/>
  <c r="M747" i="18"/>
  <c r="P747" i="18"/>
  <c r="H766" i="13"/>
  <c r="C766" i="13"/>
  <c r="E766" i="13"/>
  <c r="D766" i="13"/>
  <c r="T766" i="13"/>
  <c r="I766" i="13"/>
  <c r="V747" i="18"/>
  <c r="U747" i="18"/>
  <c r="W747" i="18"/>
  <c r="X747" i="18"/>
  <c r="Q747" i="18"/>
  <c r="R747" i="18"/>
  <c r="F766" i="13"/>
  <c r="J766" i="13"/>
  <c r="L766" i="13"/>
  <c r="M766" i="13"/>
  <c r="AE765" i="13"/>
  <c r="S766" i="13"/>
  <c r="Z747" i="18"/>
  <c r="AC747" i="18"/>
  <c r="AA747" i="18"/>
  <c r="AD747" i="18"/>
  <c r="Y747" i="18"/>
  <c r="AB747" i="18"/>
  <c r="O766" i="13"/>
  <c r="K766" i="13"/>
  <c r="N766" i="13"/>
  <c r="Q766" i="13"/>
  <c r="R766" i="13"/>
  <c r="X766" i="13"/>
  <c r="I748" i="18"/>
  <c r="D748" i="18"/>
  <c r="H748" i="18"/>
  <c r="C748" i="18"/>
  <c r="G748" i="18"/>
  <c r="B748" i="18"/>
  <c r="P766" i="13"/>
  <c r="V766" i="13"/>
  <c r="Z766" i="13"/>
  <c r="Y766" i="13"/>
  <c r="AA766" i="13"/>
  <c r="S748" i="18"/>
  <c r="T748" i="18"/>
  <c r="AE747" i="18"/>
  <c r="F748" i="18"/>
  <c r="E748" i="18"/>
  <c r="J748" i="18"/>
  <c r="N748" i="18"/>
  <c r="AC766" i="13"/>
  <c r="C767" i="13"/>
  <c r="W766" i="13"/>
  <c r="AD766" i="13"/>
  <c r="D767" i="13"/>
  <c r="U766" i="13"/>
  <c r="AB766" i="13"/>
  <c r="B767" i="13"/>
  <c r="H767" i="13"/>
  <c r="L748" i="18"/>
  <c r="M748" i="18"/>
  <c r="O748" i="18"/>
  <c r="K748" i="18"/>
  <c r="I767" i="13"/>
  <c r="G767" i="13"/>
  <c r="E767" i="13"/>
  <c r="F767" i="13"/>
  <c r="T767" i="13"/>
  <c r="S767" i="13"/>
  <c r="AE766" i="13"/>
  <c r="X748" i="18"/>
  <c r="Q748" i="18"/>
  <c r="R748" i="18"/>
  <c r="P748" i="18"/>
  <c r="J767" i="13"/>
  <c r="O767" i="13"/>
  <c r="N767" i="13"/>
  <c r="L767" i="13"/>
  <c r="V748" i="18"/>
  <c r="U748" i="18"/>
  <c r="W748" i="18"/>
  <c r="Y748" i="18"/>
  <c r="AA748" i="18"/>
  <c r="Z748" i="18"/>
  <c r="AC748" i="18"/>
  <c r="K767" i="13"/>
  <c r="P767" i="13"/>
  <c r="U767" i="13"/>
  <c r="AD748" i="18"/>
  <c r="I749" i="18"/>
  <c r="M767" i="13"/>
  <c r="Q767" i="13"/>
  <c r="R767" i="13"/>
  <c r="AB748" i="18"/>
  <c r="G749" i="18"/>
  <c r="D749" i="18"/>
  <c r="H749" i="18"/>
  <c r="C749" i="18"/>
  <c r="V767" i="13"/>
  <c r="W767" i="13"/>
  <c r="B749" i="18"/>
  <c r="X767" i="13"/>
  <c r="Z767" i="13"/>
  <c r="AC767" i="13"/>
  <c r="S749" i="18"/>
  <c r="T749" i="18"/>
  <c r="AE748" i="18"/>
  <c r="F749" i="18"/>
  <c r="E749" i="18"/>
  <c r="J749" i="18"/>
  <c r="N749" i="18"/>
  <c r="Y767" i="13"/>
  <c r="AB767" i="13"/>
  <c r="AA767" i="13"/>
  <c r="AD767" i="13"/>
  <c r="D768" i="13"/>
  <c r="L749" i="18"/>
  <c r="P749" i="18"/>
  <c r="O749" i="18"/>
  <c r="K749" i="18"/>
  <c r="G768" i="13"/>
  <c r="B768" i="13"/>
  <c r="I768" i="13"/>
  <c r="H768" i="13"/>
  <c r="C768" i="13"/>
  <c r="M749" i="18"/>
  <c r="V749" i="18"/>
  <c r="W749" i="18"/>
  <c r="U749" i="18"/>
  <c r="X749" i="18"/>
  <c r="Q749" i="18"/>
  <c r="R749" i="18"/>
  <c r="S768" i="13"/>
  <c r="T768" i="13"/>
  <c r="AE767" i="13"/>
  <c r="E768" i="13"/>
  <c r="F768" i="13"/>
  <c r="J768" i="13"/>
  <c r="N768" i="13"/>
  <c r="Z749" i="18"/>
  <c r="AC749" i="18"/>
  <c r="Y749" i="18"/>
  <c r="AB749" i="18"/>
  <c r="AA749" i="18"/>
  <c r="AD749" i="18"/>
  <c r="L768" i="13"/>
  <c r="K768" i="13"/>
  <c r="O768" i="13"/>
  <c r="I750" i="18"/>
  <c r="D750" i="18"/>
  <c r="C750" i="18"/>
  <c r="H750" i="18"/>
  <c r="B750" i="18"/>
  <c r="G750" i="18"/>
  <c r="P768" i="13"/>
  <c r="M768" i="13"/>
  <c r="F750" i="18"/>
  <c r="T750" i="18"/>
  <c r="S750" i="18"/>
  <c r="AE749" i="18"/>
  <c r="J750" i="18"/>
  <c r="E750" i="18"/>
  <c r="Q768" i="13"/>
  <c r="R768" i="13"/>
  <c r="X768" i="13"/>
  <c r="V768" i="13"/>
  <c r="W768" i="13"/>
  <c r="U768" i="13"/>
  <c r="L750" i="18"/>
  <c r="M750" i="18"/>
  <c r="K750" i="18"/>
  <c r="O750" i="18"/>
  <c r="N750" i="18"/>
  <c r="Y768" i="13"/>
  <c r="AB768" i="13"/>
  <c r="Z768" i="13"/>
  <c r="AC768" i="13"/>
  <c r="AA768" i="13"/>
  <c r="AD768" i="13"/>
  <c r="P750" i="18"/>
  <c r="U750" i="18"/>
  <c r="X750" i="18"/>
  <c r="Q750" i="18"/>
  <c r="R750" i="18"/>
  <c r="D769" i="13"/>
  <c r="I769" i="13"/>
  <c r="C769" i="13"/>
  <c r="H769" i="13"/>
  <c r="G769" i="13"/>
  <c r="B769" i="13"/>
  <c r="V750" i="18"/>
  <c r="W750" i="18"/>
  <c r="Z750" i="18"/>
  <c r="Y750" i="18"/>
  <c r="AB750" i="18"/>
  <c r="AA750" i="18"/>
  <c r="F769" i="13"/>
  <c r="E769" i="13"/>
  <c r="J769" i="13"/>
  <c r="N769" i="13"/>
  <c r="T769" i="13"/>
  <c r="S769" i="13"/>
  <c r="AE768" i="13"/>
  <c r="AD750" i="18"/>
  <c r="D751" i="18"/>
  <c r="AC750" i="18"/>
  <c r="C751" i="18"/>
  <c r="L769" i="13"/>
  <c r="M769" i="13"/>
  <c r="B751" i="18"/>
  <c r="G751" i="18"/>
  <c r="I751" i="18"/>
  <c r="O769" i="13"/>
  <c r="K769" i="13"/>
  <c r="H751" i="18"/>
  <c r="J751" i="18"/>
  <c r="L751" i="18"/>
  <c r="F751" i="18"/>
  <c r="P769" i="13"/>
  <c r="V769" i="13"/>
  <c r="S751" i="18"/>
  <c r="T751" i="18"/>
  <c r="AE750" i="18"/>
  <c r="E751" i="18"/>
  <c r="Q769" i="13"/>
  <c r="R769" i="13"/>
  <c r="X769" i="13"/>
  <c r="U769" i="13"/>
  <c r="W769" i="13"/>
  <c r="M751" i="18"/>
  <c r="N751" i="18"/>
  <c r="P751" i="18"/>
  <c r="K751" i="18"/>
  <c r="O751" i="18"/>
  <c r="Z769" i="13"/>
  <c r="AC769" i="13"/>
  <c r="Y769" i="13"/>
  <c r="AA769" i="13"/>
  <c r="AD769" i="13"/>
  <c r="AB769" i="13"/>
  <c r="W751" i="18"/>
  <c r="U751" i="18"/>
  <c r="V751" i="18"/>
  <c r="Q751" i="18"/>
  <c r="R751" i="18"/>
  <c r="X751" i="18"/>
  <c r="I770" i="13"/>
  <c r="D770" i="13"/>
  <c r="B770" i="13"/>
  <c r="G770" i="13"/>
  <c r="H770" i="13"/>
  <c r="C770" i="13"/>
  <c r="Y751" i="18"/>
  <c r="AB751" i="18"/>
  <c r="AA751" i="18"/>
  <c r="AD751" i="18"/>
  <c r="Z751" i="18"/>
  <c r="AC751" i="18"/>
  <c r="S770" i="13"/>
  <c r="T770" i="13"/>
  <c r="AE769" i="13"/>
  <c r="E770" i="13"/>
  <c r="F770" i="13"/>
  <c r="J770" i="13"/>
  <c r="N770" i="13"/>
  <c r="L770" i="13"/>
  <c r="M770" i="13"/>
  <c r="C752" i="18"/>
  <c r="H752" i="18"/>
  <c r="B752" i="18"/>
  <c r="G752" i="18"/>
  <c r="I752" i="18"/>
  <c r="D752" i="18"/>
  <c r="P770" i="13"/>
  <c r="K770" i="13"/>
  <c r="O770" i="13"/>
  <c r="E752" i="18"/>
  <c r="J752" i="18"/>
  <c r="N752" i="18"/>
  <c r="T752" i="18"/>
  <c r="S752" i="18"/>
  <c r="AE751" i="18"/>
  <c r="F752" i="18"/>
  <c r="U770" i="13"/>
  <c r="W770" i="13"/>
  <c r="V770" i="13"/>
  <c r="X770" i="13"/>
  <c r="Q770" i="13"/>
  <c r="R770" i="13"/>
  <c r="L752" i="18"/>
  <c r="M752" i="18"/>
  <c r="O752" i="18"/>
  <c r="K752" i="18"/>
  <c r="Y770" i="13"/>
  <c r="AB770" i="13"/>
  <c r="AA770" i="13"/>
  <c r="AD770" i="13"/>
  <c r="Z770" i="13"/>
  <c r="AC770" i="13"/>
  <c r="P752" i="18"/>
  <c r="W752" i="18"/>
  <c r="X752" i="18"/>
  <c r="Q752" i="18"/>
  <c r="R752" i="18"/>
  <c r="C771" i="13"/>
  <c r="H771" i="13"/>
  <c r="I771" i="13"/>
  <c r="D771" i="13"/>
  <c r="B771" i="13"/>
  <c r="G771" i="13"/>
  <c r="V752" i="18"/>
  <c r="U752" i="18"/>
  <c r="Y752" i="18"/>
  <c r="AA752" i="18"/>
  <c r="AD752" i="18"/>
  <c r="Z752" i="18"/>
  <c r="AC752" i="18"/>
  <c r="E771" i="13"/>
  <c r="S771" i="13"/>
  <c r="T771" i="13"/>
  <c r="AE770" i="13"/>
  <c r="J771" i="13"/>
  <c r="L771" i="13"/>
  <c r="F771" i="13"/>
  <c r="AB752" i="18"/>
  <c r="B753" i="18"/>
  <c r="I753" i="18"/>
  <c r="D753" i="18"/>
  <c r="C753" i="18"/>
  <c r="H753" i="18"/>
  <c r="N771" i="13"/>
  <c r="P771" i="13"/>
  <c r="M771" i="13"/>
  <c r="K771" i="13"/>
  <c r="O771" i="13"/>
  <c r="G753" i="18"/>
  <c r="T753" i="18"/>
  <c r="S753" i="18"/>
  <c r="AE752" i="18"/>
  <c r="J753" i="18"/>
  <c r="N753" i="18"/>
  <c r="F753" i="18"/>
  <c r="E753" i="18"/>
  <c r="W771" i="13"/>
  <c r="V771" i="13"/>
  <c r="U771" i="13"/>
  <c r="X771" i="13"/>
  <c r="Q771" i="13"/>
  <c r="R771" i="13"/>
  <c r="K753" i="18"/>
  <c r="O753" i="18"/>
  <c r="L753" i="18"/>
  <c r="AA771" i="13"/>
  <c r="AD771" i="13"/>
  <c r="Y771" i="13"/>
  <c r="AB771" i="13"/>
  <c r="Z771" i="13"/>
  <c r="AC771" i="13"/>
  <c r="M753" i="18"/>
  <c r="P753" i="18"/>
  <c r="H772" i="13"/>
  <c r="C772" i="13"/>
  <c r="B772" i="13"/>
  <c r="G772" i="13"/>
  <c r="I772" i="13"/>
  <c r="D772" i="13"/>
  <c r="U753" i="18"/>
  <c r="W753" i="18"/>
  <c r="V753" i="18"/>
  <c r="X753" i="18"/>
  <c r="Q753" i="18"/>
  <c r="R753" i="18"/>
  <c r="J772" i="13"/>
  <c r="N772" i="13"/>
  <c r="E772" i="13"/>
  <c r="T772" i="13"/>
  <c r="S772" i="13"/>
  <c r="AE771" i="13"/>
  <c r="F772" i="13"/>
  <c r="AA753" i="18"/>
  <c r="AD753" i="18"/>
  <c r="Z753" i="18"/>
  <c r="AC753" i="18"/>
  <c r="Y753" i="18"/>
  <c r="AB753" i="18"/>
  <c r="L772" i="13"/>
  <c r="K772" i="13"/>
  <c r="O772" i="13"/>
  <c r="H754" i="18"/>
  <c r="C754" i="18"/>
  <c r="D754" i="18"/>
  <c r="I754" i="18"/>
  <c r="B754" i="18"/>
  <c r="G754" i="18"/>
  <c r="P772" i="13"/>
  <c r="M772" i="13"/>
  <c r="T754" i="18"/>
  <c r="S754" i="18"/>
  <c r="AE753" i="18"/>
  <c r="F754" i="18"/>
  <c r="J754" i="18"/>
  <c r="N754" i="18"/>
  <c r="E754" i="18"/>
  <c r="Q772" i="13"/>
  <c r="R772" i="13"/>
  <c r="X772" i="13"/>
  <c r="U772" i="13"/>
  <c r="V772" i="13"/>
  <c r="W772" i="13"/>
  <c r="L754" i="18"/>
  <c r="M754" i="18"/>
  <c r="K754" i="18"/>
  <c r="O754" i="18"/>
  <c r="Z772" i="13"/>
  <c r="AC772" i="13"/>
  <c r="AA772" i="13"/>
  <c r="AD772" i="13"/>
  <c r="Y772" i="13"/>
  <c r="AB772" i="13"/>
  <c r="X754" i="18"/>
  <c r="Q754" i="18"/>
  <c r="R754" i="18"/>
  <c r="P754" i="18"/>
  <c r="G773" i="13"/>
  <c r="B773" i="13"/>
  <c r="C773" i="13"/>
  <c r="H773" i="13"/>
  <c r="I773" i="13"/>
  <c r="D773" i="13"/>
  <c r="V754" i="18"/>
  <c r="W754" i="18"/>
  <c r="U754" i="18"/>
  <c r="Y754" i="18"/>
  <c r="AA754" i="18"/>
  <c r="Z754" i="18"/>
  <c r="F773" i="13"/>
  <c r="E773" i="13"/>
  <c r="T773" i="13"/>
  <c r="S773" i="13"/>
  <c r="AE772" i="13"/>
  <c r="J773" i="13"/>
  <c r="N773" i="13"/>
  <c r="AC754" i="18"/>
  <c r="H755" i="18"/>
  <c r="L773" i="13"/>
  <c r="M773" i="13"/>
  <c r="AB754" i="18"/>
  <c r="AD754" i="18"/>
  <c r="O773" i="13"/>
  <c r="K773" i="13"/>
  <c r="C755" i="18"/>
  <c r="P773" i="13"/>
  <c r="W773" i="13"/>
  <c r="D755" i="18"/>
  <c r="I755" i="18"/>
  <c r="G755" i="18"/>
  <c r="B755" i="18"/>
  <c r="X773" i="13"/>
  <c r="Q773" i="13"/>
  <c r="R773" i="13"/>
  <c r="E755" i="18"/>
  <c r="U773" i="13"/>
  <c r="V773" i="13"/>
  <c r="F755" i="18"/>
  <c r="J755" i="18"/>
  <c r="L755" i="18"/>
  <c r="S755" i="18"/>
  <c r="T755" i="18"/>
  <c r="AE754" i="18"/>
  <c r="Y773" i="13"/>
  <c r="AA773" i="13"/>
  <c r="AD773" i="13"/>
  <c r="Z773" i="13"/>
  <c r="AC773" i="13"/>
  <c r="AB773" i="13"/>
  <c r="B774" i="13"/>
  <c r="N755" i="18"/>
  <c r="P755" i="18"/>
  <c r="M755" i="18"/>
  <c r="O755" i="18"/>
  <c r="K755" i="18"/>
  <c r="D774" i="13"/>
  <c r="I774" i="13"/>
  <c r="H774" i="13"/>
  <c r="C774" i="13"/>
  <c r="G774" i="13"/>
  <c r="V755" i="18"/>
  <c r="W755" i="18"/>
  <c r="U755" i="18"/>
  <c r="Q755" i="18"/>
  <c r="R755" i="18"/>
  <c r="X755" i="18"/>
  <c r="E774" i="13"/>
  <c r="F774" i="13"/>
  <c r="J774" i="13"/>
  <c r="S774" i="13"/>
  <c r="T774" i="13"/>
  <c r="AE773" i="13"/>
  <c r="AA755" i="18"/>
  <c r="AD755" i="18"/>
  <c r="Z755" i="18"/>
  <c r="AC755" i="18"/>
  <c r="Y755" i="18"/>
  <c r="AB755" i="18"/>
  <c r="N774" i="13"/>
  <c r="O774" i="13"/>
  <c r="K774" i="13"/>
  <c r="L774" i="13"/>
  <c r="H756" i="18"/>
  <c r="C756" i="18"/>
  <c r="B756" i="18"/>
  <c r="G756" i="18"/>
  <c r="I756" i="18"/>
  <c r="D756" i="18"/>
  <c r="M774" i="13"/>
  <c r="P774" i="13"/>
  <c r="J756" i="18"/>
  <c r="L756" i="18"/>
  <c r="E756" i="18"/>
  <c r="F756" i="18"/>
  <c r="S756" i="18"/>
  <c r="T756" i="18"/>
  <c r="AE755" i="18"/>
  <c r="V774" i="13"/>
  <c r="U774" i="13"/>
  <c r="W774" i="13"/>
  <c r="Q774" i="13"/>
  <c r="R774" i="13"/>
  <c r="X774" i="13"/>
  <c r="M756" i="18"/>
  <c r="N756" i="18"/>
  <c r="P756" i="18"/>
  <c r="O756" i="18"/>
  <c r="K756" i="18"/>
  <c r="Z774" i="13"/>
  <c r="AC774" i="13"/>
  <c r="AA774" i="13"/>
  <c r="AD774" i="13"/>
  <c r="Y774" i="13"/>
  <c r="AB774" i="13"/>
  <c r="U756" i="18"/>
  <c r="V756" i="18"/>
  <c r="W756" i="18"/>
  <c r="Q756" i="18"/>
  <c r="R756" i="18"/>
  <c r="X756" i="18"/>
  <c r="I775" i="13"/>
  <c r="D775" i="13"/>
  <c r="H775" i="13"/>
  <c r="C775" i="13"/>
  <c r="B775" i="13"/>
  <c r="G775" i="13"/>
  <c r="Y756" i="18"/>
  <c r="AB756" i="18"/>
  <c r="Z756" i="18"/>
  <c r="AC756" i="18"/>
  <c r="AA756" i="18"/>
  <c r="AD756" i="18"/>
  <c r="T775" i="13"/>
  <c r="S775" i="13"/>
  <c r="AE774" i="13"/>
  <c r="J775" i="13"/>
  <c r="N775" i="13"/>
  <c r="F775" i="13"/>
  <c r="E775" i="13"/>
  <c r="D757" i="18"/>
  <c r="I757" i="18"/>
  <c r="H757" i="18"/>
  <c r="C757" i="18"/>
  <c r="G757" i="18"/>
  <c r="B757" i="18"/>
  <c r="L775" i="13"/>
  <c r="K775" i="13"/>
  <c r="O775" i="13"/>
  <c r="F757" i="18"/>
  <c r="E757" i="18"/>
  <c r="J757" i="18"/>
  <c r="N757" i="18"/>
  <c r="S757" i="18"/>
  <c r="T757" i="18"/>
  <c r="AE756" i="18"/>
  <c r="M775" i="13"/>
  <c r="P775" i="13"/>
  <c r="L757" i="18"/>
  <c r="M757" i="18"/>
  <c r="X757" i="18"/>
  <c r="O757" i="18"/>
  <c r="K757" i="18"/>
  <c r="U775" i="13"/>
  <c r="W775" i="13"/>
  <c r="V775" i="13"/>
  <c r="Q775" i="13"/>
  <c r="R775" i="13"/>
  <c r="X775" i="13"/>
  <c r="P757" i="18"/>
  <c r="V757" i="18"/>
  <c r="Q757" i="18"/>
  <c r="R757" i="18"/>
  <c r="Z757" i="18"/>
  <c r="Z775" i="13"/>
  <c r="AC775" i="13"/>
  <c r="Y775" i="13"/>
  <c r="AB775" i="13"/>
  <c r="AA775" i="13"/>
  <c r="AD775" i="13"/>
  <c r="Y757" i="18"/>
  <c r="U757" i="18"/>
  <c r="W757" i="18"/>
  <c r="AA757" i="18"/>
  <c r="AC757" i="18"/>
  <c r="D776" i="13"/>
  <c r="I776" i="13"/>
  <c r="B776" i="13"/>
  <c r="G776" i="13"/>
  <c r="H776" i="13"/>
  <c r="C776" i="13"/>
  <c r="AD757" i="18"/>
  <c r="D758" i="18"/>
  <c r="AE757" i="18"/>
  <c r="AB757" i="18"/>
  <c r="H758" i="18"/>
  <c r="C758" i="18"/>
  <c r="E776" i="13"/>
  <c r="J776" i="13"/>
  <c r="N776" i="13"/>
  <c r="F776" i="13"/>
  <c r="S776" i="13"/>
  <c r="T776" i="13"/>
  <c r="AE775" i="13"/>
  <c r="I758" i="18"/>
  <c r="S758" i="18"/>
  <c r="T758" i="18"/>
  <c r="B758" i="18"/>
  <c r="F758" i="18"/>
  <c r="G758" i="18"/>
  <c r="J758" i="18"/>
  <c r="K776" i="13"/>
  <c r="O776" i="13"/>
  <c r="L776" i="13"/>
  <c r="O758" i="18"/>
  <c r="K758" i="18"/>
  <c r="N758" i="18"/>
  <c r="E758" i="18"/>
  <c r="L758" i="18"/>
  <c r="M758" i="18"/>
  <c r="X758" i="18"/>
  <c r="M776" i="13"/>
  <c r="P776" i="13"/>
  <c r="Q758" i="18"/>
  <c r="R758" i="18"/>
  <c r="P758" i="18"/>
  <c r="U758" i="18"/>
  <c r="Z758" i="18"/>
  <c r="Y758" i="18"/>
  <c r="AA758" i="18"/>
  <c r="V776" i="13"/>
  <c r="W776" i="13"/>
  <c r="U776" i="13"/>
  <c r="Q776" i="13"/>
  <c r="R776" i="13"/>
  <c r="X776" i="13"/>
  <c r="W758" i="18"/>
  <c r="AD758" i="18"/>
  <c r="D759" i="18"/>
  <c r="AB758" i="18"/>
  <c r="G759" i="18"/>
  <c r="V758" i="18"/>
  <c r="AC758" i="18"/>
  <c r="AA776" i="13"/>
  <c r="AD776" i="13"/>
  <c r="Y776" i="13"/>
  <c r="AB776" i="13"/>
  <c r="Z776" i="13"/>
  <c r="AC776" i="13"/>
  <c r="B759" i="18"/>
  <c r="H759" i="18"/>
  <c r="C759" i="18"/>
  <c r="F759" i="18"/>
  <c r="I759" i="18"/>
  <c r="E759" i="18"/>
  <c r="T759" i="18"/>
  <c r="S759" i="18"/>
  <c r="AE758" i="18"/>
  <c r="H777" i="13"/>
  <c r="C777" i="13"/>
  <c r="B777" i="13"/>
  <c r="G777" i="13"/>
  <c r="D777" i="13"/>
  <c r="I777" i="13"/>
  <c r="J759" i="18"/>
  <c r="N759" i="18"/>
  <c r="L759" i="18"/>
  <c r="O759" i="18"/>
  <c r="K759" i="18"/>
  <c r="E777" i="13"/>
  <c r="F777" i="13"/>
  <c r="J777" i="13"/>
  <c r="T777" i="13"/>
  <c r="S777" i="13"/>
  <c r="AE776" i="13"/>
  <c r="M759" i="18"/>
  <c r="P759" i="18"/>
  <c r="N777" i="13"/>
  <c r="O777" i="13"/>
  <c r="K777" i="13"/>
  <c r="L777" i="13"/>
  <c r="W759" i="18"/>
  <c r="U759" i="18"/>
  <c r="V759" i="18"/>
  <c r="Q759" i="18"/>
  <c r="R759" i="18"/>
  <c r="X759" i="18"/>
  <c r="P777" i="13"/>
  <c r="M777" i="13"/>
  <c r="AA759" i="18"/>
  <c r="AD759" i="18"/>
  <c r="Z759" i="18"/>
  <c r="AC759" i="18"/>
  <c r="Y759" i="18"/>
  <c r="AB759" i="18"/>
  <c r="Q777" i="13"/>
  <c r="R777" i="13"/>
  <c r="X777" i="13"/>
  <c r="U777" i="13"/>
  <c r="W777" i="13"/>
  <c r="V777" i="13"/>
  <c r="C760" i="18"/>
  <c r="H760" i="18"/>
  <c r="G760" i="18"/>
  <c r="B760" i="18"/>
  <c r="I760" i="18"/>
  <c r="D760" i="18"/>
  <c r="AA777" i="13"/>
  <c r="AD777" i="13"/>
  <c r="Y777" i="13"/>
  <c r="AB777" i="13"/>
  <c r="Z777" i="13"/>
  <c r="AC777" i="13"/>
  <c r="J760" i="18"/>
  <c r="L760" i="18"/>
  <c r="E760" i="18"/>
  <c r="T760" i="18"/>
  <c r="S760" i="18"/>
  <c r="N760" i="18"/>
  <c r="AE759" i="18"/>
  <c r="F760" i="18"/>
  <c r="D778" i="13"/>
  <c r="I778" i="13"/>
  <c r="C778" i="13"/>
  <c r="H778" i="13"/>
  <c r="B778" i="13"/>
  <c r="G778" i="13"/>
  <c r="P760" i="18"/>
  <c r="M760" i="18"/>
  <c r="O760" i="18"/>
  <c r="K760" i="18"/>
  <c r="F778" i="13"/>
  <c r="J778" i="13"/>
  <c r="N778" i="13"/>
  <c r="E778" i="13"/>
  <c r="S778" i="13"/>
  <c r="T778" i="13"/>
  <c r="AE777" i="13"/>
  <c r="Q760" i="18"/>
  <c r="R760" i="18"/>
  <c r="X760" i="18"/>
  <c r="V760" i="18"/>
  <c r="W760" i="18"/>
  <c r="U760" i="18"/>
  <c r="O778" i="13"/>
  <c r="K778" i="13"/>
  <c r="L778" i="13"/>
  <c r="Y760" i="18"/>
  <c r="AB760" i="18"/>
  <c r="AA760" i="18"/>
  <c r="AD760" i="18"/>
  <c r="Z760" i="18"/>
  <c r="AC760" i="18"/>
  <c r="P778" i="13"/>
  <c r="M778" i="13"/>
  <c r="D761" i="18"/>
  <c r="I761" i="18"/>
  <c r="C761" i="18"/>
  <c r="H761" i="18"/>
  <c r="B761" i="18"/>
  <c r="G761" i="18"/>
  <c r="X778" i="13"/>
  <c r="Q778" i="13"/>
  <c r="R778" i="13"/>
  <c r="W778" i="13"/>
  <c r="U778" i="13"/>
  <c r="V778" i="13"/>
  <c r="J761" i="18"/>
  <c r="L761" i="18"/>
  <c r="F761" i="18"/>
  <c r="E761" i="18"/>
  <c r="T761" i="18"/>
  <c r="S761" i="18"/>
  <c r="N761" i="18"/>
  <c r="AE760" i="18"/>
  <c r="Z778" i="13"/>
  <c r="AC778" i="13"/>
  <c r="AA778" i="13"/>
  <c r="AD778" i="13"/>
  <c r="Y778" i="13"/>
  <c r="AB778" i="13"/>
  <c r="P761" i="18"/>
  <c r="M761" i="18"/>
  <c r="O761" i="18"/>
  <c r="K761" i="18"/>
  <c r="G779" i="13"/>
  <c r="B779" i="13"/>
  <c r="I779" i="13"/>
  <c r="D779" i="13"/>
  <c r="H779" i="13"/>
  <c r="C779" i="13"/>
  <c r="Q761" i="18"/>
  <c r="R761" i="18"/>
  <c r="X761" i="18"/>
  <c r="V761" i="18"/>
  <c r="U761" i="18"/>
  <c r="W761" i="18"/>
  <c r="E779" i="13"/>
  <c r="T779" i="13"/>
  <c r="S779" i="13"/>
  <c r="AE778" i="13"/>
  <c r="F779" i="13"/>
  <c r="J779" i="13"/>
  <c r="N779" i="13"/>
  <c r="L779" i="13"/>
  <c r="M779" i="13"/>
  <c r="Z761" i="18"/>
  <c r="AC761" i="18"/>
  <c r="Y761" i="18"/>
  <c r="AB761" i="18"/>
  <c r="AA761" i="18"/>
  <c r="AD761" i="18"/>
  <c r="O779" i="13"/>
  <c r="K779" i="13"/>
  <c r="P779" i="13"/>
  <c r="H762" i="18"/>
  <c r="C762" i="18"/>
  <c r="G762" i="18"/>
  <c r="B762" i="18"/>
  <c r="D762" i="18"/>
  <c r="I762" i="18"/>
  <c r="U779" i="13"/>
  <c r="V779" i="13"/>
  <c r="W779" i="13"/>
  <c r="X779" i="13"/>
  <c r="Q779" i="13"/>
  <c r="R779" i="13"/>
  <c r="J762" i="18"/>
  <c r="N762" i="18"/>
  <c r="F762" i="18"/>
  <c r="E762" i="18"/>
  <c r="S762" i="18"/>
  <c r="T762" i="18"/>
  <c r="AE761" i="18"/>
  <c r="Z779" i="13"/>
  <c r="AC779" i="13"/>
  <c r="Y779" i="13"/>
  <c r="AB779" i="13"/>
  <c r="AA779" i="13"/>
  <c r="AD779" i="13"/>
  <c r="L762" i="18"/>
  <c r="M762" i="18"/>
  <c r="K762" i="18"/>
  <c r="O762" i="18"/>
  <c r="I780" i="13"/>
  <c r="D780" i="13"/>
  <c r="G780" i="13"/>
  <c r="B780" i="13"/>
  <c r="H780" i="13"/>
  <c r="C780" i="13"/>
  <c r="X762" i="18"/>
  <c r="Q762" i="18"/>
  <c r="R762" i="18"/>
  <c r="P762" i="18"/>
  <c r="E780" i="13"/>
  <c r="J780" i="13"/>
  <c r="L780" i="13"/>
  <c r="F780" i="13"/>
  <c r="S780" i="13"/>
  <c r="T780" i="13"/>
  <c r="AE779" i="13"/>
  <c r="V762" i="18"/>
  <c r="W762" i="18"/>
  <c r="U762" i="18"/>
  <c r="AA762" i="18"/>
  <c r="Z762" i="18"/>
  <c r="AC762" i="18"/>
  <c r="Y762" i="18"/>
  <c r="M780" i="13"/>
  <c r="N780" i="13"/>
  <c r="P780" i="13"/>
  <c r="K780" i="13"/>
  <c r="O780" i="13"/>
  <c r="AB762" i="18"/>
  <c r="G763" i="18"/>
  <c r="B763" i="18"/>
  <c r="AD762" i="18"/>
  <c r="H763" i="18"/>
  <c r="C763" i="18"/>
  <c r="U780" i="13"/>
  <c r="W780" i="13"/>
  <c r="V780" i="13"/>
  <c r="X780" i="13"/>
  <c r="Q780" i="13"/>
  <c r="R780" i="13"/>
  <c r="I763" i="18"/>
  <c r="D763" i="18"/>
  <c r="E763" i="18"/>
  <c r="F763" i="18"/>
  <c r="Y780" i="13"/>
  <c r="AB780" i="13"/>
  <c r="Z780" i="13"/>
  <c r="AC780" i="13"/>
  <c r="AA780" i="13"/>
  <c r="AD780" i="13"/>
  <c r="J763" i="18"/>
  <c r="L763" i="18"/>
  <c r="M763" i="18"/>
  <c r="S763" i="18"/>
  <c r="T763" i="18"/>
  <c r="N763" i="18"/>
  <c r="AE762" i="18"/>
  <c r="K763" i="18"/>
  <c r="O763" i="18"/>
  <c r="H781" i="13"/>
  <c r="C781" i="13"/>
  <c r="G781" i="13"/>
  <c r="B781" i="13"/>
  <c r="D781" i="13"/>
  <c r="I781" i="13"/>
  <c r="P763" i="18"/>
  <c r="U763" i="18"/>
  <c r="V763" i="18"/>
  <c r="W763" i="18"/>
  <c r="Q763" i="18"/>
  <c r="R763" i="18"/>
  <c r="X763" i="18"/>
  <c r="J781" i="13"/>
  <c r="L781" i="13"/>
  <c r="F781" i="13"/>
  <c r="E781" i="13"/>
  <c r="S781" i="13"/>
  <c r="T781" i="13"/>
  <c r="AE780" i="13"/>
  <c r="Z763" i="18"/>
  <c r="AC763" i="18"/>
  <c r="AA763" i="18"/>
  <c r="AD763" i="18"/>
  <c r="Y763" i="18"/>
  <c r="AB763" i="18"/>
  <c r="N781" i="13"/>
  <c r="P781" i="13"/>
  <c r="M781" i="13"/>
  <c r="O781" i="13"/>
  <c r="K781" i="13"/>
  <c r="B764" i="18"/>
  <c r="G764" i="18"/>
  <c r="D764" i="18"/>
  <c r="I764" i="18"/>
  <c r="C764" i="18"/>
  <c r="H764" i="18"/>
  <c r="U781" i="13"/>
  <c r="V781" i="13"/>
  <c r="W781" i="13"/>
  <c r="Q781" i="13"/>
  <c r="R781" i="13"/>
  <c r="X781" i="13"/>
  <c r="S764" i="18"/>
  <c r="T764" i="18"/>
  <c r="AE763" i="18"/>
  <c r="J764" i="18"/>
  <c r="N764" i="18"/>
  <c r="F764" i="18"/>
  <c r="E764" i="18"/>
  <c r="Y781" i="13"/>
  <c r="AB781" i="13"/>
  <c r="Z781" i="13"/>
  <c r="AC781" i="13"/>
  <c r="AA781" i="13"/>
  <c r="AD781" i="13"/>
  <c r="L764" i="18"/>
  <c r="M764" i="18"/>
  <c r="O764" i="18"/>
  <c r="K764" i="18"/>
  <c r="C782" i="13"/>
  <c r="H782" i="13"/>
  <c r="I782" i="13"/>
  <c r="D782" i="13"/>
  <c r="G782" i="13"/>
  <c r="B782" i="13"/>
  <c r="X764" i="18"/>
  <c r="Q764" i="18"/>
  <c r="R764" i="18"/>
  <c r="P764" i="18"/>
  <c r="T782" i="13"/>
  <c r="S782" i="13"/>
  <c r="AE781" i="13"/>
  <c r="E782" i="13"/>
  <c r="J782" i="13"/>
  <c r="N782" i="13"/>
  <c r="F782" i="13"/>
  <c r="W764" i="18"/>
  <c r="V764" i="18"/>
  <c r="U764" i="18"/>
  <c r="AA764" i="18"/>
  <c r="Z764" i="18"/>
  <c r="Y764" i="18"/>
  <c r="L782" i="13"/>
  <c r="M782" i="13"/>
  <c r="K782" i="13"/>
  <c r="O782" i="13"/>
  <c r="AB764" i="18"/>
  <c r="AC764" i="18"/>
  <c r="AD764" i="18"/>
  <c r="P782" i="13"/>
  <c r="V782" i="13"/>
  <c r="Q782" i="13"/>
  <c r="R782" i="13"/>
  <c r="X782" i="13"/>
  <c r="I765" i="18"/>
  <c r="D765" i="18"/>
  <c r="C765" i="18"/>
  <c r="H765" i="18"/>
  <c r="B765" i="18"/>
  <c r="G765" i="18"/>
  <c r="U782" i="13"/>
  <c r="W782" i="13"/>
  <c r="Y782" i="13"/>
  <c r="Z782" i="13"/>
  <c r="AC782" i="13"/>
  <c r="AA782" i="13"/>
  <c r="AD782" i="13"/>
  <c r="D783" i="13"/>
  <c r="AB782" i="13"/>
  <c r="B783" i="13"/>
  <c r="S765" i="18"/>
  <c r="T765" i="18"/>
  <c r="AE764" i="18"/>
  <c r="E765" i="18"/>
  <c r="F765" i="18"/>
  <c r="J765" i="18"/>
  <c r="L765" i="18"/>
  <c r="C783" i="13"/>
  <c r="H783" i="13"/>
  <c r="I783" i="13"/>
  <c r="G783" i="13"/>
  <c r="J783" i="13"/>
  <c r="N783" i="13"/>
  <c r="K765" i="18"/>
  <c r="O765" i="18"/>
  <c r="N765" i="18"/>
  <c r="P765" i="18"/>
  <c r="M765" i="18"/>
  <c r="F783" i="13"/>
  <c r="S783" i="13"/>
  <c r="T783" i="13"/>
  <c r="AE782" i="13"/>
  <c r="E783" i="13"/>
  <c r="U765" i="18"/>
  <c r="V765" i="18"/>
  <c r="W765" i="18"/>
  <c r="X765" i="18"/>
  <c r="Q765" i="18"/>
  <c r="R765" i="18"/>
  <c r="L783" i="13"/>
  <c r="K783" i="13"/>
  <c r="O783" i="13"/>
  <c r="AA765" i="18"/>
  <c r="AD765" i="18"/>
  <c r="Z765" i="18"/>
  <c r="AC765" i="18"/>
  <c r="Y765" i="18"/>
  <c r="AB765" i="18"/>
  <c r="M783" i="13"/>
  <c r="P783" i="13"/>
  <c r="C766" i="18"/>
  <c r="H766" i="18"/>
  <c r="D766" i="18"/>
  <c r="I766" i="18"/>
  <c r="B766" i="18"/>
  <c r="G766" i="18"/>
  <c r="V783" i="13"/>
  <c r="U783" i="13"/>
  <c r="W783" i="13"/>
  <c r="X783" i="13"/>
  <c r="Q783" i="13"/>
  <c r="R783" i="13"/>
  <c r="T766" i="18"/>
  <c r="S766" i="18"/>
  <c r="AE765" i="18"/>
  <c r="J766" i="18"/>
  <c r="N766" i="18"/>
  <c r="E766" i="18"/>
  <c r="F766" i="18"/>
  <c r="Z783" i="13"/>
  <c r="AC783" i="13"/>
  <c r="Y783" i="13"/>
  <c r="AB783" i="13"/>
  <c r="AA783" i="13"/>
  <c r="AD783" i="13"/>
  <c r="L766" i="18"/>
  <c r="M766" i="18"/>
  <c r="O766" i="18"/>
  <c r="K766" i="18"/>
  <c r="I784" i="13"/>
  <c r="D784" i="13"/>
  <c r="B784" i="13"/>
  <c r="G784" i="13"/>
  <c r="C784" i="13"/>
  <c r="H784" i="13"/>
  <c r="P766" i="18"/>
  <c r="W766" i="18"/>
  <c r="X766" i="18"/>
  <c r="Q766" i="18"/>
  <c r="R766" i="18"/>
  <c r="E784" i="13"/>
  <c r="T784" i="13"/>
  <c r="S784" i="13"/>
  <c r="AE783" i="13"/>
  <c r="J784" i="13"/>
  <c r="F784" i="13"/>
  <c r="U766" i="18"/>
  <c r="V766" i="18"/>
  <c r="Z766" i="18"/>
  <c r="Y766" i="18"/>
  <c r="AA766" i="18"/>
  <c r="AD766" i="18"/>
  <c r="O784" i="13"/>
  <c r="K784" i="13"/>
  <c r="L784" i="13"/>
  <c r="N784" i="13"/>
  <c r="AB766" i="18"/>
  <c r="G767" i="18"/>
  <c r="AC766" i="18"/>
  <c r="H767" i="18"/>
  <c r="D767" i="18"/>
  <c r="I767" i="18"/>
  <c r="M784" i="13"/>
  <c r="P784" i="13"/>
  <c r="C767" i="18"/>
  <c r="B767" i="18"/>
  <c r="F767" i="18"/>
  <c r="T767" i="18"/>
  <c r="S767" i="18"/>
  <c r="AE766" i="18"/>
  <c r="J767" i="18"/>
  <c r="N767" i="18"/>
  <c r="V784" i="13"/>
  <c r="W784" i="13"/>
  <c r="U784" i="13"/>
  <c r="X784" i="13"/>
  <c r="Q784" i="13"/>
  <c r="R784" i="13"/>
  <c r="E767" i="18"/>
  <c r="L767" i="18"/>
  <c r="P767" i="18"/>
  <c r="O767" i="18"/>
  <c r="K767" i="18"/>
  <c r="AA784" i="13"/>
  <c r="AD784" i="13"/>
  <c r="Y784" i="13"/>
  <c r="AB784" i="13"/>
  <c r="Z784" i="13"/>
  <c r="AC784" i="13"/>
  <c r="M767" i="18"/>
  <c r="Q767" i="18"/>
  <c r="R767" i="18"/>
  <c r="W767" i="18"/>
  <c r="U767" i="18"/>
  <c r="V767" i="18"/>
  <c r="B785" i="13"/>
  <c r="G785" i="13"/>
  <c r="D785" i="13"/>
  <c r="I785" i="13"/>
  <c r="H785" i="13"/>
  <c r="C785" i="13"/>
  <c r="X767" i="18"/>
  <c r="Y767" i="18"/>
  <c r="AB767" i="18"/>
  <c r="F785" i="13"/>
  <c r="S785" i="13"/>
  <c r="T785" i="13"/>
  <c r="AE784" i="13"/>
  <c r="J785" i="13"/>
  <c r="E785" i="13"/>
  <c r="Z767" i="18"/>
  <c r="AC767" i="18"/>
  <c r="AA767" i="18"/>
  <c r="AD767" i="18"/>
  <c r="D768" i="18"/>
  <c r="B768" i="18"/>
  <c r="G768" i="18"/>
  <c r="C768" i="18"/>
  <c r="H768" i="18"/>
  <c r="K785" i="13"/>
  <c r="O785" i="13"/>
  <c r="N785" i="13"/>
  <c r="L785" i="13"/>
  <c r="I768" i="18"/>
  <c r="J768" i="18"/>
  <c r="F768" i="18"/>
  <c r="T768" i="18"/>
  <c r="S768" i="18"/>
  <c r="AE767" i="18"/>
  <c r="E768" i="18"/>
  <c r="M785" i="13"/>
  <c r="P785" i="13"/>
  <c r="K768" i="18"/>
  <c r="O768" i="18"/>
  <c r="N768" i="18"/>
  <c r="L768" i="18"/>
  <c r="V785" i="13"/>
  <c r="U785" i="13"/>
  <c r="W785" i="13"/>
  <c r="X785" i="13"/>
  <c r="Q785" i="13"/>
  <c r="R785" i="13"/>
  <c r="M768" i="18"/>
  <c r="P768" i="18"/>
  <c r="Y785" i="13"/>
  <c r="AB785" i="13"/>
  <c r="AA785" i="13"/>
  <c r="AD785" i="13"/>
  <c r="Z785" i="13"/>
  <c r="AC785" i="13"/>
  <c r="V768" i="18"/>
  <c r="U768" i="18"/>
  <c r="W768" i="18"/>
  <c r="Q768" i="18"/>
  <c r="R768" i="18"/>
  <c r="X768" i="18"/>
  <c r="I786" i="13"/>
  <c r="D786" i="13"/>
  <c r="G786" i="13"/>
  <c r="B786" i="13"/>
  <c r="H786" i="13"/>
  <c r="C786" i="13"/>
  <c r="Z768" i="18"/>
  <c r="AC768" i="18"/>
  <c r="Y768" i="18"/>
  <c r="AB768" i="18"/>
  <c r="AA768" i="18"/>
  <c r="AD768" i="18"/>
  <c r="J786" i="13"/>
  <c r="L786" i="13"/>
  <c r="F786" i="13"/>
  <c r="E786" i="13"/>
  <c r="T786" i="13"/>
  <c r="S786" i="13"/>
  <c r="AE785" i="13"/>
  <c r="I769" i="18"/>
  <c r="D769" i="18"/>
  <c r="G769" i="18"/>
  <c r="B769" i="18"/>
  <c r="C769" i="18"/>
  <c r="H769" i="18"/>
  <c r="N786" i="13"/>
  <c r="P786" i="13"/>
  <c r="M786" i="13"/>
  <c r="K786" i="13"/>
  <c r="O786" i="13"/>
  <c r="J769" i="18"/>
  <c r="L769" i="18"/>
  <c r="M769" i="18"/>
  <c r="E769" i="18"/>
  <c r="S769" i="18"/>
  <c r="T769" i="18"/>
  <c r="AE768" i="18"/>
  <c r="F769" i="18"/>
  <c r="W786" i="13"/>
  <c r="V786" i="13"/>
  <c r="U786" i="13"/>
  <c r="X786" i="13"/>
  <c r="Q786" i="13"/>
  <c r="R786" i="13"/>
  <c r="N769" i="18"/>
  <c r="P769" i="18"/>
  <c r="V769" i="18"/>
  <c r="X769" i="18"/>
  <c r="Q769" i="18"/>
  <c r="R769" i="18"/>
  <c r="O769" i="18"/>
  <c r="K769" i="18"/>
  <c r="Z786" i="13"/>
  <c r="AC786" i="13"/>
  <c r="Y786" i="13"/>
  <c r="AB786" i="13"/>
  <c r="AA786" i="13"/>
  <c r="AD786" i="13"/>
  <c r="U769" i="18"/>
  <c r="W769" i="18"/>
  <c r="Y769" i="18"/>
  <c r="AA769" i="18"/>
  <c r="AD769" i="18"/>
  <c r="Z769" i="18"/>
  <c r="AC769" i="18"/>
  <c r="G787" i="13"/>
  <c r="B787" i="13"/>
  <c r="C787" i="13"/>
  <c r="H787" i="13"/>
  <c r="D787" i="13"/>
  <c r="I787" i="13"/>
  <c r="AB769" i="18"/>
  <c r="G770" i="18"/>
  <c r="D770" i="18"/>
  <c r="I770" i="18"/>
  <c r="H770" i="18"/>
  <c r="C770" i="18"/>
  <c r="F787" i="13"/>
  <c r="E787" i="13"/>
  <c r="T787" i="13"/>
  <c r="S787" i="13"/>
  <c r="AE786" i="13"/>
  <c r="J787" i="13"/>
  <c r="B770" i="18"/>
  <c r="F770" i="18"/>
  <c r="E770" i="18"/>
  <c r="J770" i="18"/>
  <c r="N770" i="18"/>
  <c r="S770" i="18"/>
  <c r="T770" i="18"/>
  <c r="AE769" i="18"/>
  <c r="N787" i="13"/>
  <c r="K787" i="13"/>
  <c r="O787" i="13"/>
  <c r="L787" i="13"/>
  <c r="L770" i="18"/>
  <c r="M770" i="18"/>
  <c r="O770" i="18"/>
  <c r="K770" i="18"/>
  <c r="M787" i="13"/>
  <c r="P787" i="13"/>
  <c r="P770" i="18"/>
  <c r="U770" i="18"/>
  <c r="Q770" i="18"/>
  <c r="R770" i="18"/>
  <c r="X770" i="18"/>
  <c r="V787" i="13"/>
  <c r="U787" i="13"/>
  <c r="W787" i="13"/>
  <c r="Q787" i="13"/>
  <c r="R787" i="13"/>
  <c r="X787" i="13"/>
  <c r="W770" i="18"/>
  <c r="V770" i="18"/>
  <c r="Z770" i="18"/>
  <c r="AC770" i="18"/>
  <c r="Y770" i="18"/>
  <c r="AB770" i="18"/>
  <c r="AA770" i="18"/>
  <c r="AD770" i="18"/>
  <c r="Z787" i="13"/>
  <c r="AC787" i="13"/>
  <c r="AA787" i="13"/>
  <c r="AD787" i="13"/>
  <c r="Y787" i="13"/>
  <c r="AB787" i="13"/>
  <c r="I771" i="18"/>
  <c r="D771" i="18"/>
  <c r="B771" i="18"/>
  <c r="G771" i="18"/>
  <c r="C771" i="18"/>
  <c r="H771" i="18"/>
  <c r="B788" i="13"/>
  <c r="G788" i="13"/>
  <c r="D788" i="13"/>
  <c r="I788" i="13"/>
  <c r="H788" i="13"/>
  <c r="C788" i="13"/>
  <c r="E771" i="18"/>
  <c r="S771" i="18"/>
  <c r="T771" i="18"/>
  <c r="AE770" i="18"/>
  <c r="J771" i="18"/>
  <c r="L771" i="18"/>
  <c r="F771" i="18"/>
  <c r="T788" i="13"/>
  <c r="S788" i="13"/>
  <c r="AE787" i="13"/>
  <c r="F788" i="13"/>
  <c r="J788" i="13"/>
  <c r="N788" i="13"/>
  <c r="E788" i="13"/>
  <c r="M771" i="18"/>
  <c r="O771" i="18"/>
  <c r="K771" i="18"/>
  <c r="N771" i="18"/>
  <c r="P771" i="18"/>
  <c r="L788" i="13"/>
  <c r="M788" i="13"/>
  <c r="K788" i="13"/>
  <c r="O788" i="13"/>
  <c r="V771" i="18"/>
  <c r="U771" i="18"/>
  <c r="W771" i="18"/>
  <c r="Q771" i="18"/>
  <c r="R771" i="18"/>
  <c r="X771" i="18"/>
  <c r="P788" i="13"/>
  <c r="V788" i="13"/>
  <c r="X788" i="13"/>
  <c r="Q788" i="13"/>
  <c r="R788" i="13"/>
  <c r="Y771" i="18"/>
  <c r="AB771" i="18"/>
  <c r="Z771" i="18"/>
  <c r="AC771" i="18"/>
  <c r="AA771" i="18"/>
  <c r="AD771" i="18"/>
  <c r="W788" i="13"/>
  <c r="U788" i="13"/>
  <c r="Z788" i="13"/>
  <c r="AC788" i="13"/>
  <c r="AA788" i="13"/>
  <c r="Y788" i="13"/>
  <c r="C772" i="18"/>
  <c r="H772" i="18"/>
  <c r="B772" i="18"/>
  <c r="G772" i="18"/>
  <c r="I772" i="18"/>
  <c r="D772" i="18"/>
  <c r="AD788" i="13"/>
  <c r="I789" i="13"/>
  <c r="AB788" i="13"/>
  <c r="B789" i="13"/>
  <c r="C789" i="13"/>
  <c r="H789" i="13"/>
  <c r="D789" i="13"/>
  <c r="S789" i="13"/>
  <c r="E772" i="18"/>
  <c r="J772" i="18"/>
  <c r="N772" i="18"/>
  <c r="T772" i="18"/>
  <c r="S772" i="18"/>
  <c r="AE771" i="18"/>
  <c r="F772" i="18"/>
  <c r="G789" i="13"/>
  <c r="J789" i="13"/>
  <c r="F789" i="13"/>
  <c r="E789" i="13"/>
  <c r="T789" i="13"/>
  <c r="AE788" i="13"/>
  <c r="L772" i="18"/>
  <c r="M772" i="18"/>
  <c r="O772" i="18"/>
  <c r="K772" i="18"/>
  <c r="O789" i="13"/>
  <c r="K789" i="13"/>
  <c r="N789" i="13"/>
  <c r="L789" i="13"/>
  <c r="P772" i="18"/>
  <c r="W772" i="18"/>
  <c r="X772" i="18"/>
  <c r="Q772" i="18"/>
  <c r="R772" i="18"/>
  <c r="M789" i="13"/>
  <c r="P789" i="13"/>
  <c r="V772" i="18"/>
  <c r="U772" i="18"/>
  <c r="Y772" i="18"/>
  <c r="AA772" i="18"/>
  <c r="AD772" i="18"/>
  <c r="Z772" i="18"/>
  <c r="AC772" i="18"/>
  <c r="W789" i="13"/>
  <c r="V789" i="13"/>
  <c r="U789" i="13"/>
  <c r="Q789" i="13"/>
  <c r="R789" i="13"/>
  <c r="X789" i="13"/>
  <c r="AB772" i="18"/>
  <c r="B773" i="18"/>
  <c r="D773" i="18"/>
  <c r="I773" i="18"/>
  <c r="H773" i="18"/>
  <c r="C773" i="18"/>
  <c r="G773" i="18"/>
  <c r="Z789" i="13"/>
  <c r="AC789" i="13"/>
  <c r="Y789" i="13"/>
  <c r="AB789" i="13"/>
  <c r="AA789" i="13"/>
  <c r="AD789" i="13"/>
  <c r="F773" i="18"/>
  <c r="E773" i="18"/>
  <c r="J773" i="18"/>
  <c r="N773" i="18"/>
  <c r="S773" i="18"/>
  <c r="T773" i="18"/>
  <c r="AE772" i="18"/>
  <c r="D790" i="13"/>
  <c r="I790" i="13"/>
  <c r="G790" i="13"/>
  <c r="B790" i="13"/>
  <c r="C790" i="13"/>
  <c r="H790" i="13"/>
  <c r="L773" i="18"/>
  <c r="M773" i="18"/>
  <c r="K773" i="18"/>
  <c r="O773" i="18"/>
  <c r="E790" i="13"/>
  <c r="J790" i="13"/>
  <c r="F790" i="13"/>
  <c r="S790" i="13"/>
  <c r="T790" i="13"/>
  <c r="AE789" i="13"/>
  <c r="X773" i="18"/>
  <c r="Q773" i="18"/>
  <c r="R773" i="18"/>
  <c r="P773" i="18"/>
  <c r="O790" i="13"/>
  <c r="K790" i="13"/>
  <c r="N790" i="13"/>
  <c r="L790" i="13"/>
  <c r="V773" i="18"/>
  <c r="U773" i="18"/>
  <c r="W773" i="18"/>
  <c r="AA773" i="18"/>
  <c r="Z773" i="18"/>
  <c r="Y773" i="18"/>
  <c r="AB773" i="18"/>
  <c r="M790" i="13"/>
  <c r="P790" i="13"/>
  <c r="AD773" i="18"/>
  <c r="B774" i="18"/>
  <c r="G774" i="18"/>
  <c r="AC773" i="18"/>
  <c r="U790" i="13"/>
  <c r="V790" i="13"/>
  <c r="W790" i="13"/>
  <c r="Q790" i="13"/>
  <c r="R790" i="13"/>
  <c r="X790" i="13"/>
  <c r="H774" i="18"/>
  <c r="C774" i="18"/>
  <c r="I774" i="18"/>
  <c r="D774" i="18"/>
  <c r="Y790" i="13"/>
  <c r="AB790" i="13"/>
  <c r="Z790" i="13"/>
  <c r="AC790" i="13"/>
  <c r="AA790" i="13"/>
  <c r="AD790" i="13"/>
  <c r="J774" i="18"/>
  <c r="N774" i="18"/>
  <c r="F774" i="18"/>
  <c r="E774" i="18"/>
  <c r="T774" i="18"/>
  <c r="S774" i="18"/>
  <c r="AE773" i="18"/>
  <c r="I791" i="13"/>
  <c r="D791" i="13"/>
  <c r="H791" i="13"/>
  <c r="C791" i="13"/>
  <c r="G791" i="13"/>
  <c r="B791" i="13"/>
  <c r="L774" i="18"/>
  <c r="P774" i="18"/>
  <c r="O774" i="18"/>
  <c r="K774" i="18"/>
  <c r="E791" i="13"/>
  <c r="F791" i="13"/>
  <c r="J791" i="13"/>
  <c r="T791" i="13"/>
  <c r="S791" i="13"/>
  <c r="AE790" i="13"/>
  <c r="M774" i="18"/>
  <c r="Q774" i="18"/>
  <c r="R774" i="18"/>
  <c r="V774" i="18"/>
  <c r="W774" i="18"/>
  <c r="U774" i="18"/>
  <c r="L791" i="13"/>
  <c r="O791" i="13"/>
  <c r="K791" i="13"/>
  <c r="N791" i="13"/>
  <c r="X774" i="18"/>
  <c r="Y774" i="18"/>
  <c r="AB774" i="18"/>
  <c r="Z774" i="18"/>
  <c r="AC774" i="18"/>
  <c r="AA774" i="18"/>
  <c r="AD774" i="18"/>
  <c r="M791" i="13"/>
  <c r="P791" i="13"/>
  <c r="H775" i="18"/>
  <c r="C775" i="18"/>
  <c r="I775" i="18"/>
  <c r="D775" i="18"/>
  <c r="G775" i="18"/>
  <c r="B775" i="18"/>
  <c r="U791" i="13"/>
  <c r="W791" i="13"/>
  <c r="V791" i="13"/>
  <c r="X791" i="13"/>
  <c r="Q791" i="13"/>
  <c r="R791" i="13"/>
  <c r="S775" i="18"/>
  <c r="T775" i="18"/>
  <c r="AE774" i="18"/>
  <c r="E775" i="18"/>
  <c r="F775" i="18"/>
  <c r="J775" i="18"/>
  <c r="L775" i="18"/>
  <c r="Z791" i="13"/>
  <c r="AC791" i="13"/>
  <c r="Y791" i="13"/>
  <c r="AB791" i="13"/>
  <c r="AA791" i="13"/>
  <c r="AD791" i="13"/>
  <c r="M775" i="18"/>
  <c r="N775" i="18"/>
  <c r="P775" i="18"/>
  <c r="O775" i="18"/>
  <c r="K775" i="18"/>
  <c r="D792" i="13"/>
  <c r="I792" i="13"/>
  <c r="G792" i="13"/>
  <c r="B792" i="13"/>
  <c r="H792" i="13"/>
  <c r="C792" i="13"/>
  <c r="W775" i="18"/>
  <c r="V775" i="18"/>
  <c r="U775" i="18"/>
  <c r="Q775" i="18"/>
  <c r="R775" i="18"/>
  <c r="X775" i="18"/>
  <c r="J792" i="13"/>
  <c r="L792" i="13"/>
  <c r="E792" i="13"/>
  <c r="F792" i="13"/>
  <c r="T792" i="13"/>
  <c r="S792" i="13"/>
  <c r="AE791" i="13"/>
  <c r="Z775" i="18"/>
  <c r="AC775" i="18"/>
  <c r="Y775" i="18"/>
  <c r="AB775" i="18"/>
  <c r="AA775" i="18"/>
  <c r="AD775" i="18"/>
  <c r="M792" i="13"/>
  <c r="N792" i="13"/>
  <c r="P792" i="13"/>
  <c r="O792" i="13"/>
  <c r="K792" i="13"/>
  <c r="G776" i="18"/>
  <c r="B776" i="18"/>
  <c r="C776" i="18"/>
  <c r="H776" i="18"/>
  <c r="I776" i="18"/>
  <c r="D776" i="18"/>
  <c r="U792" i="13"/>
  <c r="V792" i="13"/>
  <c r="W792" i="13"/>
  <c r="Q792" i="13"/>
  <c r="R792" i="13"/>
  <c r="X792" i="13"/>
  <c r="F776" i="18"/>
  <c r="E776" i="18"/>
  <c r="T776" i="18"/>
  <c r="S776" i="18"/>
  <c r="AE775" i="18"/>
  <c r="J776" i="18"/>
  <c r="N776" i="18"/>
  <c r="Y792" i="13"/>
  <c r="AB792" i="13"/>
  <c r="AA792" i="13"/>
  <c r="AD792" i="13"/>
  <c r="Z792" i="13"/>
  <c r="AC792" i="13"/>
  <c r="K776" i="18"/>
  <c r="O776" i="18"/>
  <c r="L776" i="18"/>
  <c r="C793" i="13"/>
  <c r="H793" i="13"/>
  <c r="I793" i="13"/>
  <c r="D793" i="13"/>
  <c r="G793" i="13"/>
  <c r="B793" i="13"/>
  <c r="M776" i="18"/>
  <c r="P776" i="18"/>
  <c r="S793" i="13"/>
  <c r="T793" i="13"/>
  <c r="AE792" i="13"/>
  <c r="J793" i="13"/>
  <c r="L793" i="13"/>
  <c r="E793" i="13"/>
  <c r="F793" i="13"/>
  <c r="U776" i="18"/>
  <c r="V776" i="18"/>
  <c r="W776" i="18"/>
  <c r="X776" i="18"/>
  <c r="Q776" i="18"/>
  <c r="R776" i="18"/>
  <c r="N793" i="13"/>
  <c r="P793" i="13"/>
  <c r="M793" i="13"/>
  <c r="O793" i="13"/>
  <c r="K793" i="13"/>
  <c r="Z776" i="18"/>
  <c r="AC776" i="18"/>
  <c r="AA776" i="18"/>
  <c r="AD776" i="18"/>
  <c r="Y776" i="18"/>
  <c r="AB776" i="18"/>
  <c r="U793" i="13"/>
  <c r="W793" i="13"/>
  <c r="V793" i="13"/>
  <c r="X793" i="13"/>
  <c r="Q793" i="13"/>
  <c r="R793" i="13"/>
  <c r="D777" i="18"/>
  <c r="I777" i="18"/>
  <c r="C777" i="18"/>
  <c r="H777" i="18"/>
  <c r="B777" i="18"/>
  <c r="G777" i="18"/>
  <c r="Y793" i="13"/>
  <c r="AB793" i="13"/>
  <c r="Z793" i="13"/>
  <c r="AC793" i="13"/>
  <c r="AA793" i="13"/>
  <c r="AD793" i="13"/>
  <c r="F777" i="18"/>
  <c r="J777" i="18"/>
  <c r="L777" i="18"/>
  <c r="E777" i="18"/>
  <c r="T777" i="18"/>
  <c r="S777" i="18"/>
  <c r="AE776" i="18"/>
  <c r="I794" i="13"/>
  <c r="D794" i="13"/>
  <c r="H794" i="13"/>
  <c r="C794" i="13"/>
  <c r="G794" i="13"/>
  <c r="B794" i="13"/>
  <c r="N777" i="18"/>
  <c r="P777" i="18"/>
  <c r="M777" i="18"/>
  <c r="K777" i="18"/>
  <c r="O777" i="18"/>
  <c r="F794" i="13"/>
  <c r="T794" i="13"/>
  <c r="S794" i="13"/>
  <c r="AE793" i="13"/>
  <c r="E794" i="13"/>
  <c r="J794" i="13"/>
  <c r="V777" i="18"/>
  <c r="U777" i="18"/>
  <c r="W777" i="18"/>
  <c r="Q777" i="18"/>
  <c r="R777" i="18"/>
  <c r="X777" i="18"/>
  <c r="O794" i="13"/>
  <c r="K794" i="13"/>
  <c r="N794" i="13"/>
  <c r="L794" i="13"/>
  <c r="AA777" i="18"/>
  <c r="AD777" i="18"/>
  <c r="Y777" i="18"/>
  <c r="AB777" i="18"/>
  <c r="Z777" i="18"/>
  <c r="AC777" i="18"/>
  <c r="M794" i="13"/>
  <c r="P794" i="13"/>
  <c r="H778" i="18"/>
  <c r="C778" i="18"/>
  <c r="I778" i="18"/>
  <c r="D778" i="18"/>
  <c r="G778" i="18"/>
  <c r="B778" i="18"/>
  <c r="W794" i="13"/>
  <c r="U794" i="13"/>
  <c r="V794" i="13"/>
  <c r="Q794" i="13"/>
  <c r="R794" i="13"/>
  <c r="X794" i="13"/>
  <c r="T778" i="18"/>
  <c r="S778" i="18"/>
  <c r="AE777" i="18"/>
  <c r="F778" i="18"/>
  <c r="E778" i="18"/>
  <c r="J778" i="18"/>
  <c r="N778" i="18"/>
  <c r="Y794" i="13"/>
  <c r="AB794" i="13"/>
  <c r="AA794" i="13"/>
  <c r="AD794" i="13"/>
  <c r="Z794" i="13"/>
  <c r="AC794" i="13"/>
  <c r="L778" i="18"/>
  <c r="M778" i="18"/>
  <c r="O778" i="18"/>
  <c r="K778" i="18"/>
  <c r="C795" i="13"/>
  <c r="H795" i="13"/>
  <c r="D795" i="13"/>
  <c r="I795" i="13"/>
  <c r="G795" i="13"/>
  <c r="B795" i="13"/>
  <c r="X778" i="18"/>
  <c r="Q778" i="18"/>
  <c r="R778" i="18"/>
  <c r="P778" i="18"/>
  <c r="S795" i="13"/>
  <c r="T795" i="13"/>
  <c r="AE794" i="13"/>
  <c r="E795" i="13"/>
  <c r="J795" i="13"/>
  <c r="N795" i="13"/>
  <c r="F795" i="13"/>
  <c r="V778" i="18"/>
  <c r="U778" i="18"/>
  <c r="W778" i="18"/>
  <c r="AA778" i="18"/>
  <c r="Z778" i="18"/>
  <c r="Y778" i="18"/>
  <c r="L795" i="13"/>
  <c r="M795" i="13"/>
  <c r="O795" i="13"/>
  <c r="K795" i="13"/>
  <c r="AC778" i="18"/>
  <c r="H779" i="18"/>
  <c r="AD778" i="18"/>
  <c r="AB778" i="18"/>
  <c r="C779" i="18"/>
  <c r="P795" i="13"/>
  <c r="V795" i="13"/>
  <c r="Q795" i="13"/>
  <c r="R795" i="13"/>
  <c r="X795" i="13"/>
  <c r="G779" i="18"/>
  <c r="B779" i="18"/>
  <c r="I779" i="18"/>
  <c r="D779" i="18"/>
  <c r="U795" i="13"/>
  <c r="W795" i="13"/>
  <c r="Y795" i="13"/>
  <c r="Z795" i="13"/>
  <c r="AC795" i="13"/>
  <c r="AA795" i="13"/>
  <c r="J779" i="18"/>
  <c r="L779" i="18"/>
  <c r="S779" i="18"/>
  <c r="T779" i="18"/>
  <c r="AE778" i="18"/>
  <c r="E779" i="18"/>
  <c r="F779" i="18"/>
  <c r="AB795" i="13"/>
  <c r="G796" i="13"/>
  <c r="AD795" i="13"/>
  <c r="I796" i="13"/>
  <c r="C796" i="13"/>
  <c r="H796" i="13"/>
  <c r="B796" i="13"/>
  <c r="F796" i="13"/>
  <c r="M779" i="18"/>
  <c r="N779" i="18"/>
  <c r="P779" i="18"/>
  <c r="O779" i="18"/>
  <c r="K779" i="18"/>
  <c r="D796" i="13"/>
  <c r="AE795" i="13"/>
  <c r="J796" i="13"/>
  <c r="E796" i="13"/>
  <c r="W779" i="18"/>
  <c r="V779" i="18"/>
  <c r="U779" i="18"/>
  <c r="Q779" i="18"/>
  <c r="R779" i="18"/>
  <c r="X779" i="18"/>
  <c r="N796" i="13"/>
  <c r="S796" i="13"/>
  <c r="T796" i="13"/>
  <c r="O796" i="13"/>
  <c r="K796" i="13"/>
  <c r="L796" i="13"/>
  <c r="M796" i="13"/>
  <c r="Z779" i="18"/>
  <c r="AC779" i="18"/>
  <c r="Y779" i="18"/>
  <c r="AB779" i="18"/>
  <c r="AA779" i="18"/>
  <c r="AD779" i="18"/>
  <c r="X796" i="13"/>
  <c r="Q796" i="13"/>
  <c r="R796" i="13"/>
  <c r="P796" i="13"/>
  <c r="G780" i="18"/>
  <c r="B780" i="18"/>
  <c r="C780" i="18"/>
  <c r="H780" i="18"/>
  <c r="D780" i="18"/>
  <c r="I780" i="18"/>
  <c r="V796" i="13"/>
  <c r="W796" i="13"/>
  <c r="U796" i="13"/>
  <c r="AA796" i="13"/>
  <c r="Z796" i="13"/>
  <c r="AC796" i="13"/>
  <c r="Y796" i="13"/>
  <c r="F780" i="18"/>
  <c r="E780" i="18"/>
  <c r="T780" i="18"/>
  <c r="S780" i="18"/>
  <c r="AE779" i="18"/>
  <c r="J780" i="18"/>
  <c r="AD796" i="13"/>
  <c r="I797" i="13"/>
  <c r="AB796" i="13"/>
  <c r="H797" i="13"/>
  <c r="C797" i="13"/>
  <c r="D797" i="13"/>
  <c r="T797" i="13"/>
  <c r="O780" i="18"/>
  <c r="K780" i="18"/>
  <c r="N780" i="18"/>
  <c r="L780" i="18"/>
  <c r="B797" i="13"/>
  <c r="G797" i="13"/>
  <c r="AE796" i="13"/>
  <c r="S797" i="13"/>
  <c r="P780" i="18"/>
  <c r="M780" i="18"/>
  <c r="J797" i="13"/>
  <c r="L797" i="13"/>
  <c r="E797" i="13"/>
  <c r="F797" i="13"/>
  <c r="Q780" i="18"/>
  <c r="R780" i="18"/>
  <c r="X780" i="18"/>
  <c r="V780" i="18"/>
  <c r="U780" i="18"/>
  <c r="W780" i="18"/>
  <c r="M797" i="13"/>
  <c r="K797" i="13"/>
  <c r="O797" i="13"/>
  <c r="N797" i="13"/>
  <c r="P797" i="13"/>
  <c r="Y780" i="18"/>
  <c r="AB780" i="18"/>
  <c r="AA780" i="18"/>
  <c r="AD780" i="18"/>
  <c r="Z780" i="18"/>
  <c r="AC780" i="18"/>
  <c r="W797" i="13"/>
  <c r="U797" i="13"/>
  <c r="V797" i="13"/>
  <c r="Q797" i="13"/>
  <c r="R797" i="13"/>
  <c r="X797" i="13"/>
  <c r="D781" i="18"/>
  <c r="I781" i="18"/>
  <c r="C781" i="18"/>
  <c r="H781" i="18"/>
  <c r="B781" i="18"/>
  <c r="G781" i="18"/>
  <c r="Z797" i="13"/>
  <c r="AC797" i="13"/>
  <c r="AA797" i="13"/>
  <c r="AD797" i="13"/>
  <c r="Y797" i="13"/>
  <c r="AB797" i="13"/>
  <c r="E781" i="18"/>
  <c r="F781" i="18"/>
  <c r="J781" i="18"/>
  <c r="L781" i="18"/>
  <c r="S781" i="18"/>
  <c r="T781" i="18"/>
  <c r="AE780" i="18"/>
  <c r="B798" i="13"/>
  <c r="G798" i="13"/>
  <c r="D798" i="13"/>
  <c r="I798" i="13"/>
  <c r="H798" i="13"/>
  <c r="C798" i="13"/>
  <c r="N781" i="18"/>
  <c r="P781" i="18"/>
  <c r="K781" i="18"/>
  <c r="O781" i="18"/>
  <c r="M781" i="18"/>
  <c r="F798" i="13"/>
  <c r="T798" i="13"/>
  <c r="S798" i="13"/>
  <c r="AE797" i="13"/>
  <c r="J798" i="13"/>
  <c r="L798" i="13"/>
  <c r="E798" i="13"/>
  <c r="W781" i="18"/>
  <c r="V781" i="18"/>
  <c r="U781" i="18"/>
  <c r="Q781" i="18"/>
  <c r="R781" i="18"/>
  <c r="X781" i="18"/>
  <c r="M798" i="13"/>
  <c r="O798" i="13"/>
  <c r="K798" i="13"/>
  <c r="N798" i="13"/>
  <c r="P798" i="13"/>
  <c r="Z781" i="18"/>
  <c r="AC781" i="18"/>
  <c r="Y781" i="18"/>
  <c r="AB781" i="18"/>
  <c r="AA781" i="18"/>
  <c r="AD781" i="18"/>
  <c r="W798" i="13"/>
  <c r="V798" i="13"/>
  <c r="U798" i="13"/>
  <c r="Q798" i="13"/>
  <c r="R798" i="13"/>
  <c r="X798" i="13"/>
  <c r="I782" i="18"/>
  <c r="D782" i="18"/>
  <c r="H782" i="18"/>
  <c r="C782" i="18"/>
  <c r="B782" i="18"/>
  <c r="G782" i="18"/>
  <c r="Z798" i="13"/>
  <c r="AC798" i="13"/>
  <c r="AA798" i="13"/>
  <c r="AD798" i="13"/>
  <c r="Y798" i="13"/>
  <c r="AB798" i="13"/>
  <c r="T782" i="18"/>
  <c r="S782" i="18"/>
  <c r="AE781" i="18"/>
  <c r="F782" i="18"/>
  <c r="J782" i="18"/>
  <c r="N782" i="18"/>
  <c r="E782" i="18"/>
  <c r="B799" i="13"/>
  <c r="G799" i="13"/>
  <c r="I799" i="13"/>
  <c r="D799" i="13"/>
  <c r="C799" i="13"/>
  <c r="H799" i="13"/>
  <c r="L782" i="18"/>
  <c r="M782" i="18"/>
  <c r="O782" i="18"/>
  <c r="K782" i="18"/>
  <c r="T799" i="13"/>
  <c r="S799" i="13"/>
  <c r="AE798" i="13"/>
  <c r="J799" i="13"/>
  <c r="N799" i="13"/>
  <c r="F799" i="13"/>
  <c r="E799" i="13"/>
  <c r="P782" i="18"/>
  <c r="U782" i="18"/>
  <c r="L799" i="13"/>
  <c r="M799" i="13"/>
  <c r="Q782" i="18"/>
  <c r="R782" i="18"/>
  <c r="X782" i="18"/>
  <c r="K799" i="13"/>
  <c r="O799" i="13"/>
  <c r="W782" i="18"/>
  <c r="V782" i="18"/>
  <c r="P799" i="13"/>
  <c r="W799" i="13"/>
  <c r="Z782" i="18"/>
  <c r="Y782" i="18"/>
  <c r="AB782" i="18"/>
  <c r="AA782" i="18"/>
  <c r="X799" i="13"/>
  <c r="Q799" i="13"/>
  <c r="R799" i="13"/>
  <c r="AD782" i="18"/>
  <c r="AC782" i="18"/>
  <c r="H783" i="18"/>
  <c r="U799" i="13"/>
  <c r="V799" i="13"/>
  <c r="B783" i="18"/>
  <c r="G783" i="18"/>
  <c r="I783" i="18"/>
  <c r="D783" i="18"/>
  <c r="AA799" i="13"/>
  <c r="AD799" i="13"/>
  <c r="Y799" i="13"/>
  <c r="Z799" i="13"/>
  <c r="AC799" i="13"/>
  <c r="C783" i="18"/>
  <c r="E783" i="18"/>
  <c r="AB799" i="13"/>
  <c r="B800" i="13"/>
  <c r="T783" i="18"/>
  <c r="S783" i="18"/>
  <c r="AE782" i="18"/>
  <c r="J783" i="18"/>
  <c r="C800" i="13"/>
  <c r="H800" i="13"/>
  <c r="D800" i="13"/>
  <c r="I800" i="13"/>
  <c r="F783" i="18"/>
  <c r="G800" i="13"/>
  <c r="J800" i="13"/>
  <c r="L800" i="13"/>
  <c r="K783" i="18"/>
  <c r="O783" i="18"/>
  <c r="N783" i="18"/>
  <c r="L783" i="18"/>
  <c r="E800" i="13"/>
  <c r="S800" i="13"/>
  <c r="T800" i="13"/>
  <c r="AE799" i="13"/>
  <c r="F800" i="13"/>
  <c r="P783" i="18"/>
  <c r="M783" i="18"/>
  <c r="N800" i="13"/>
  <c r="P800" i="13"/>
  <c r="M800" i="13"/>
  <c r="K800" i="13"/>
  <c r="O800" i="13"/>
  <c r="X783" i="18"/>
  <c r="Q783" i="18"/>
  <c r="R783" i="18"/>
  <c r="W783" i="18"/>
  <c r="V783" i="18"/>
  <c r="U783" i="18"/>
  <c r="U800" i="13"/>
  <c r="W800" i="13"/>
  <c r="V800" i="13"/>
  <c r="X800" i="13"/>
  <c r="Q800" i="13"/>
  <c r="R800" i="13"/>
  <c r="Y783" i="18"/>
  <c r="AB783" i="18"/>
  <c r="AA783" i="18"/>
  <c r="AD783" i="18"/>
  <c r="Z783" i="18"/>
  <c r="AC783" i="18"/>
  <c r="AA800" i="13"/>
  <c r="AD800" i="13"/>
  <c r="Y800" i="13"/>
  <c r="AB800" i="13"/>
  <c r="Z800" i="13"/>
  <c r="AC800" i="13"/>
  <c r="H784" i="18"/>
  <c r="C784" i="18"/>
  <c r="G784" i="18"/>
  <c r="B784" i="18"/>
  <c r="I784" i="18"/>
  <c r="D784" i="18"/>
  <c r="H801" i="13"/>
  <c r="C801" i="13"/>
  <c r="G801" i="13"/>
  <c r="B801" i="13"/>
  <c r="I801" i="13"/>
  <c r="D801" i="13"/>
  <c r="J784" i="18"/>
  <c r="F784" i="18"/>
  <c r="E784" i="18"/>
  <c r="T784" i="18"/>
  <c r="S784" i="18"/>
  <c r="N784" i="18"/>
  <c r="AE783" i="18"/>
  <c r="J801" i="13"/>
  <c r="N801" i="13"/>
  <c r="F801" i="13"/>
  <c r="E801" i="13"/>
  <c r="T801" i="13"/>
  <c r="S801" i="13"/>
  <c r="AE800" i="13"/>
  <c r="L784" i="18"/>
  <c r="M784" i="18"/>
  <c r="K784" i="18"/>
  <c r="O784" i="18"/>
  <c r="O801" i="13"/>
  <c r="K801" i="13"/>
  <c r="L801" i="13"/>
  <c r="X784" i="18"/>
  <c r="Q784" i="18"/>
  <c r="R784" i="18"/>
  <c r="P784" i="18"/>
  <c r="M801" i="13"/>
  <c r="P801" i="13"/>
  <c r="V784" i="18"/>
  <c r="U784" i="18"/>
  <c r="W784" i="18"/>
  <c r="AA784" i="18"/>
  <c r="Y784" i="18"/>
  <c r="Z784" i="18"/>
  <c r="V801" i="13"/>
  <c r="U801" i="13"/>
  <c r="W801" i="13"/>
  <c r="X801" i="13"/>
  <c r="Q801" i="13"/>
  <c r="R801" i="13"/>
  <c r="AD784" i="18"/>
  <c r="AB784" i="18"/>
  <c r="AC784" i="18"/>
  <c r="Y801" i="13"/>
  <c r="AB801" i="13"/>
  <c r="Z801" i="13"/>
  <c r="AC801" i="13"/>
  <c r="AA801" i="13"/>
  <c r="AD801" i="13"/>
  <c r="H785" i="18"/>
  <c r="C785" i="18"/>
  <c r="G785" i="18"/>
  <c r="B785" i="18"/>
  <c r="I785" i="18"/>
  <c r="D785" i="18"/>
  <c r="I802" i="13"/>
  <c r="D802" i="13"/>
  <c r="C802" i="13"/>
  <c r="H802" i="13"/>
  <c r="G802" i="13"/>
  <c r="B802" i="13"/>
  <c r="E785" i="18"/>
  <c r="J785" i="18"/>
  <c r="L785" i="18"/>
  <c r="F785" i="18"/>
  <c r="T785" i="18"/>
  <c r="S785" i="18"/>
  <c r="AE784" i="18"/>
  <c r="F802" i="13"/>
  <c r="E802" i="13"/>
  <c r="T802" i="13"/>
  <c r="S802" i="13"/>
  <c r="AE801" i="13"/>
  <c r="J802" i="13"/>
  <c r="N802" i="13"/>
  <c r="M785" i="18"/>
  <c r="N785" i="18"/>
  <c r="P785" i="18"/>
  <c r="O785" i="18"/>
  <c r="K785" i="18"/>
  <c r="O802" i="13"/>
  <c r="K802" i="13"/>
  <c r="L802" i="13"/>
  <c r="W785" i="18"/>
  <c r="V785" i="18"/>
  <c r="U785" i="18"/>
  <c r="X785" i="18"/>
  <c r="Q785" i="18"/>
  <c r="R785" i="18"/>
  <c r="M802" i="13"/>
  <c r="P802" i="13"/>
  <c r="Z785" i="18"/>
  <c r="AC785" i="18"/>
  <c r="Y785" i="18"/>
  <c r="AB785" i="18"/>
  <c r="AA785" i="18"/>
  <c r="AD785" i="18"/>
  <c r="W802" i="13"/>
  <c r="U802" i="13"/>
  <c r="V802" i="13"/>
  <c r="X802" i="13"/>
  <c r="Q802" i="13"/>
  <c r="R802" i="13"/>
  <c r="D786" i="18"/>
  <c r="I786" i="18"/>
  <c r="G786" i="18"/>
  <c r="B786" i="18"/>
  <c r="H786" i="18"/>
  <c r="C786" i="18"/>
  <c r="Y802" i="13"/>
  <c r="AB802" i="13"/>
  <c r="Z802" i="13"/>
  <c r="AC802" i="13"/>
  <c r="AA802" i="13"/>
  <c r="AD802" i="13"/>
  <c r="E786" i="18"/>
  <c r="J786" i="18"/>
  <c r="F786" i="18"/>
  <c r="S786" i="18"/>
  <c r="T786" i="18"/>
  <c r="AE785" i="18"/>
  <c r="B803" i="13"/>
  <c r="G803" i="13"/>
  <c r="C803" i="13"/>
  <c r="H803" i="13"/>
  <c r="D803" i="13"/>
  <c r="I803" i="13"/>
  <c r="L786" i="18"/>
  <c r="M786" i="18"/>
  <c r="O786" i="18"/>
  <c r="K786" i="18"/>
  <c r="N786" i="18"/>
  <c r="F803" i="13"/>
  <c r="J803" i="13"/>
  <c r="T803" i="13"/>
  <c r="S803" i="13"/>
  <c r="AE802" i="13"/>
  <c r="E803" i="13"/>
  <c r="P786" i="18"/>
  <c r="W786" i="18"/>
  <c r="X786" i="18"/>
  <c r="Q786" i="18"/>
  <c r="R786" i="18"/>
  <c r="O803" i="13"/>
  <c r="K803" i="13"/>
  <c r="N803" i="13"/>
  <c r="L803" i="13"/>
  <c r="U786" i="18"/>
  <c r="V786" i="18"/>
  <c r="Z786" i="18"/>
  <c r="Y786" i="18"/>
  <c r="AA786" i="18"/>
  <c r="AD786" i="18"/>
  <c r="P803" i="13"/>
  <c r="M803" i="13"/>
  <c r="AB786" i="18"/>
  <c r="AC786" i="18"/>
  <c r="D787" i="18"/>
  <c r="I787" i="18"/>
  <c r="B787" i="18"/>
  <c r="G787" i="18"/>
  <c r="H787" i="18"/>
  <c r="C787" i="18"/>
  <c r="Q803" i="13"/>
  <c r="R803" i="13"/>
  <c r="X803" i="13"/>
  <c r="U803" i="13"/>
  <c r="W803" i="13"/>
  <c r="V803" i="13"/>
  <c r="J787" i="18"/>
  <c r="L787" i="18"/>
  <c r="E787" i="18"/>
  <c r="F787" i="18"/>
  <c r="T787" i="18"/>
  <c r="S787" i="18"/>
  <c r="AE786" i="18"/>
  <c r="Y803" i="13"/>
  <c r="AB803" i="13"/>
  <c r="AA803" i="13"/>
  <c r="AD803" i="13"/>
  <c r="Z803" i="13"/>
  <c r="AC803" i="13"/>
  <c r="N787" i="18"/>
  <c r="M787" i="18"/>
  <c r="P787" i="18"/>
  <c r="K787" i="18"/>
  <c r="O787" i="18"/>
  <c r="D804" i="13"/>
  <c r="I804" i="13"/>
  <c r="G804" i="13"/>
  <c r="B804" i="13"/>
  <c r="C804" i="13"/>
  <c r="H804" i="13"/>
  <c r="U787" i="18"/>
  <c r="W787" i="18"/>
  <c r="V787" i="18"/>
  <c r="Q787" i="18"/>
  <c r="R787" i="18"/>
  <c r="X787" i="18"/>
  <c r="J804" i="13"/>
  <c r="L804" i="13"/>
  <c r="E804" i="13"/>
  <c r="F804" i="13"/>
  <c r="T804" i="13"/>
  <c r="S804" i="13"/>
  <c r="AE803" i="13"/>
  <c r="Z787" i="18"/>
  <c r="AC787" i="18"/>
  <c r="Y787" i="18"/>
  <c r="AB787" i="18"/>
  <c r="AA787" i="18"/>
  <c r="AD787" i="18"/>
  <c r="N804" i="13"/>
  <c r="P804" i="13"/>
  <c r="M804" i="13"/>
  <c r="O804" i="13"/>
  <c r="K804" i="13"/>
  <c r="I788" i="18"/>
  <c r="D788" i="18"/>
  <c r="G788" i="18"/>
  <c r="B788" i="18"/>
  <c r="H788" i="18"/>
  <c r="C788" i="18"/>
  <c r="U804" i="13"/>
  <c r="W804" i="13"/>
  <c r="V804" i="13"/>
  <c r="X804" i="13"/>
  <c r="Q804" i="13"/>
  <c r="R804" i="13"/>
  <c r="F788" i="18"/>
  <c r="E788" i="18"/>
  <c r="J788" i="18"/>
  <c r="N788" i="18"/>
  <c r="T788" i="18"/>
  <c r="S788" i="18"/>
  <c r="AE787" i="18"/>
  <c r="AA804" i="13"/>
  <c r="AD804" i="13"/>
  <c r="Z804" i="13"/>
  <c r="AC804" i="13"/>
  <c r="Y804" i="13"/>
  <c r="AB804" i="13"/>
  <c r="L788" i="18"/>
  <c r="M788" i="18"/>
  <c r="O788" i="18"/>
  <c r="K788" i="18"/>
  <c r="B805" i="13"/>
  <c r="G805" i="13"/>
  <c r="C805" i="13"/>
  <c r="H805" i="13"/>
  <c r="D805" i="13"/>
  <c r="I805" i="13"/>
  <c r="P788" i="18"/>
  <c r="U788" i="18"/>
  <c r="X788" i="18"/>
  <c r="Q788" i="18"/>
  <c r="R788" i="18"/>
  <c r="F805" i="13"/>
  <c r="J805" i="13"/>
  <c r="L805" i="13"/>
  <c r="S805" i="13"/>
  <c r="T805" i="13"/>
  <c r="AE804" i="13"/>
  <c r="E805" i="13"/>
  <c r="W788" i="18"/>
  <c r="V788" i="18"/>
  <c r="Z788" i="18"/>
  <c r="Y788" i="18"/>
  <c r="AB788" i="18"/>
  <c r="AA788" i="18"/>
  <c r="AD788" i="18"/>
  <c r="M805" i="13"/>
  <c r="N805" i="13"/>
  <c r="P805" i="13"/>
  <c r="K805" i="13"/>
  <c r="O805" i="13"/>
  <c r="AC788" i="18"/>
  <c r="H789" i="18"/>
  <c r="D789" i="18"/>
  <c r="I789" i="18"/>
  <c r="C789" i="18"/>
  <c r="G789" i="18"/>
  <c r="B789" i="18"/>
  <c r="U805" i="13"/>
  <c r="V805" i="13"/>
  <c r="W805" i="13"/>
  <c r="X805" i="13"/>
  <c r="Q805" i="13"/>
  <c r="R805" i="13"/>
  <c r="F789" i="18"/>
  <c r="E789" i="18"/>
  <c r="J789" i="18"/>
  <c r="L789" i="18"/>
  <c r="T789" i="18"/>
  <c r="S789" i="18"/>
  <c r="AE788" i="18"/>
  <c r="AA805" i="13"/>
  <c r="AD805" i="13"/>
  <c r="Z805" i="13"/>
  <c r="AC805" i="13"/>
  <c r="Y805" i="13"/>
  <c r="AB805" i="13"/>
  <c r="N789" i="18"/>
  <c r="K789" i="18"/>
  <c r="O789" i="18"/>
  <c r="M789" i="18"/>
  <c r="P789" i="18"/>
  <c r="B806" i="13"/>
  <c r="G806" i="13"/>
  <c r="H806" i="13"/>
  <c r="C806" i="13"/>
  <c r="D806" i="13"/>
  <c r="I806" i="13"/>
  <c r="Q789" i="18"/>
  <c r="R789" i="18"/>
  <c r="X789" i="18"/>
  <c r="V789" i="18"/>
  <c r="U789" i="18"/>
  <c r="W789" i="18"/>
  <c r="J806" i="13"/>
  <c r="L806" i="13"/>
  <c r="F806" i="13"/>
  <c r="S806" i="13"/>
  <c r="T806" i="13"/>
  <c r="AE805" i="13"/>
  <c r="E806" i="13"/>
  <c r="Y789" i="18"/>
  <c r="AB789" i="18"/>
  <c r="AA789" i="18"/>
  <c r="AD789" i="18"/>
  <c r="Z789" i="18"/>
  <c r="AC789" i="18"/>
  <c r="M806" i="13"/>
  <c r="K806" i="13"/>
  <c r="O806" i="13"/>
  <c r="N806" i="13"/>
  <c r="P806" i="13"/>
  <c r="C790" i="18"/>
  <c r="H790" i="18"/>
  <c r="G790" i="18"/>
  <c r="B790" i="18"/>
  <c r="D790" i="18"/>
  <c r="I790" i="18"/>
  <c r="W806" i="13"/>
  <c r="U806" i="13"/>
  <c r="V806" i="13"/>
  <c r="Q806" i="13"/>
  <c r="R806" i="13"/>
  <c r="X806" i="13"/>
  <c r="J790" i="18"/>
  <c r="L790" i="18"/>
  <c r="E790" i="18"/>
  <c r="S790" i="18"/>
  <c r="T790" i="18"/>
  <c r="N790" i="18"/>
  <c r="AE789" i="18"/>
  <c r="F790" i="18"/>
  <c r="Y806" i="13"/>
  <c r="AB806" i="13"/>
  <c r="AA806" i="13"/>
  <c r="AD806" i="13"/>
  <c r="Z806" i="13"/>
  <c r="AC806" i="13"/>
  <c r="M790" i="18"/>
  <c r="P790" i="18"/>
  <c r="K790" i="18"/>
  <c r="O790" i="18"/>
  <c r="I807" i="13"/>
  <c r="D807" i="13"/>
  <c r="H807" i="13"/>
  <c r="C807" i="13"/>
  <c r="G807" i="13"/>
  <c r="B807" i="13"/>
  <c r="V790" i="18"/>
  <c r="U790" i="18"/>
  <c r="W790" i="18"/>
  <c r="X790" i="18"/>
  <c r="Q790" i="18"/>
  <c r="R790" i="18"/>
  <c r="F807" i="13"/>
  <c r="E807" i="13"/>
  <c r="J807" i="13"/>
  <c r="N807" i="13"/>
  <c r="T807" i="13"/>
  <c r="S807" i="13"/>
  <c r="AE806" i="13"/>
  <c r="L807" i="13"/>
  <c r="Z790" i="18"/>
  <c r="AC790" i="18"/>
  <c r="AA790" i="18"/>
  <c r="AD790" i="18"/>
  <c r="Y790" i="18"/>
  <c r="AB790" i="18"/>
  <c r="M807" i="13"/>
  <c r="P807" i="13"/>
  <c r="O807" i="13"/>
  <c r="K807" i="13"/>
  <c r="B791" i="18"/>
  <c r="G791" i="18"/>
  <c r="I791" i="18"/>
  <c r="D791" i="18"/>
  <c r="C791" i="18"/>
  <c r="H791" i="18"/>
  <c r="U807" i="13"/>
  <c r="W807" i="13"/>
  <c r="V807" i="13"/>
  <c r="Q807" i="13"/>
  <c r="R807" i="13"/>
  <c r="X807" i="13"/>
  <c r="J791" i="18"/>
  <c r="L791" i="18"/>
  <c r="T791" i="18"/>
  <c r="S791" i="18"/>
  <c r="AE790" i="18"/>
  <c r="F791" i="18"/>
  <c r="E791" i="18"/>
  <c r="Y807" i="13"/>
  <c r="AB807" i="13"/>
  <c r="Z807" i="13"/>
  <c r="AC807" i="13"/>
  <c r="AA807" i="13"/>
  <c r="AD807" i="13"/>
  <c r="M791" i="18"/>
  <c r="N791" i="18"/>
  <c r="P791" i="18"/>
  <c r="K791" i="18"/>
  <c r="O791" i="18"/>
  <c r="C808" i="13"/>
  <c r="H808" i="13"/>
  <c r="D808" i="13"/>
  <c r="I808" i="13"/>
  <c r="G808" i="13"/>
  <c r="B808" i="13"/>
  <c r="W791" i="18"/>
  <c r="U791" i="18"/>
  <c r="V791" i="18"/>
  <c r="X791" i="18"/>
  <c r="Q791" i="18"/>
  <c r="R791" i="18"/>
  <c r="T808" i="13"/>
  <c r="S808" i="13"/>
  <c r="AE807" i="13"/>
  <c r="E808" i="13"/>
  <c r="J808" i="13"/>
  <c r="L808" i="13"/>
  <c r="F808" i="13"/>
  <c r="Z791" i="18"/>
  <c r="AC791" i="18"/>
  <c r="Y791" i="18"/>
  <c r="AB791" i="18"/>
  <c r="AA791" i="18"/>
  <c r="AD791" i="18"/>
  <c r="K808" i="13"/>
  <c r="O808" i="13"/>
  <c r="N808" i="13"/>
  <c r="P808" i="13"/>
  <c r="M808" i="13"/>
  <c r="B792" i="18"/>
  <c r="G792" i="18"/>
  <c r="H792" i="18"/>
  <c r="C792" i="18"/>
  <c r="I792" i="18"/>
  <c r="D792" i="18"/>
  <c r="U808" i="13"/>
  <c r="V808" i="13"/>
  <c r="W808" i="13"/>
  <c r="Q808" i="13"/>
  <c r="R808" i="13"/>
  <c r="X808" i="13"/>
  <c r="F792" i="18"/>
  <c r="J792" i="18"/>
  <c r="N792" i="18"/>
  <c r="T792" i="18"/>
  <c r="S792" i="18"/>
  <c r="AE791" i="18"/>
  <c r="E792" i="18"/>
  <c r="Y808" i="13"/>
  <c r="AB808" i="13"/>
  <c r="Z808" i="13"/>
  <c r="AC808" i="13"/>
  <c r="AA808" i="13"/>
  <c r="AD808" i="13"/>
  <c r="L792" i="18"/>
  <c r="M792" i="18"/>
  <c r="K792" i="18"/>
  <c r="O792" i="18"/>
  <c r="C809" i="13"/>
  <c r="H809" i="13"/>
  <c r="D809" i="13"/>
  <c r="I809" i="13"/>
  <c r="G809" i="13"/>
  <c r="B809" i="13"/>
  <c r="P792" i="18"/>
  <c r="V792" i="18"/>
  <c r="X792" i="18"/>
  <c r="Q792" i="18"/>
  <c r="R792" i="18"/>
  <c r="T809" i="13"/>
  <c r="S809" i="13"/>
  <c r="AE808" i="13"/>
  <c r="F809" i="13"/>
  <c r="E809" i="13"/>
  <c r="J809" i="13"/>
  <c r="N809" i="13"/>
  <c r="W792" i="18"/>
  <c r="U792" i="18"/>
  <c r="AA792" i="18"/>
  <c r="Z792" i="18"/>
  <c r="AC792" i="18"/>
  <c r="Y792" i="18"/>
  <c r="O809" i="13"/>
  <c r="K809" i="13"/>
  <c r="L809" i="13"/>
  <c r="AD792" i="18"/>
  <c r="AB792" i="18"/>
  <c r="G793" i="18"/>
  <c r="H793" i="18"/>
  <c r="C793" i="18"/>
  <c r="D793" i="18"/>
  <c r="I793" i="18"/>
  <c r="M809" i="13"/>
  <c r="P809" i="13"/>
  <c r="B793" i="18"/>
  <c r="F793" i="18"/>
  <c r="S793" i="18"/>
  <c r="T793" i="18"/>
  <c r="AE792" i="18"/>
  <c r="E793" i="18"/>
  <c r="J793" i="18"/>
  <c r="W809" i="13"/>
  <c r="V809" i="13"/>
  <c r="U809" i="13"/>
  <c r="X809" i="13"/>
  <c r="Q809" i="13"/>
  <c r="R809" i="13"/>
  <c r="N793" i="18"/>
  <c r="O793" i="18"/>
  <c r="K793" i="18"/>
  <c r="L793" i="18"/>
  <c r="AA809" i="13"/>
  <c r="AD809" i="13"/>
  <c r="Z809" i="13"/>
  <c r="AC809" i="13"/>
  <c r="Y809" i="13"/>
  <c r="AB809" i="13"/>
  <c r="M793" i="18"/>
  <c r="P793" i="18"/>
  <c r="C810" i="13"/>
  <c r="H810" i="13"/>
  <c r="G810" i="13"/>
  <c r="B810" i="13"/>
  <c r="I810" i="13"/>
  <c r="D810" i="13"/>
  <c r="U793" i="18"/>
  <c r="W793" i="18"/>
  <c r="V793" i="18"/>
  <c r="Q793" i="18"/>
  <c r="R793" i="18"/>
  <c r="X793" i="18"/>
  <c r="E810" i="13"/>
  <c r="J810" i="13"/>
  <c r="L810" i="13"/>
  <c r="S810" i="13"/>
  <c r="T810" i="13"/>
  <c r="AE809" i="13"/>
  <c r="F810" i="13"/>
  <c r="AA793" i="18"/>
  <c r="AD793" i="18"/>
  <c r="Y793" i="18"/>
  <c r="AB793" i="18"/>
  <c r="Z793" i="18"/>
  <c r="AC793" i="18"/>
  <c r="N810" i="13"/>
  <c r="P810" i="13"/>
  <c r="M810" i="13"/>
  <c r="K810" i="13"/>
  <c r="O810" i="13"/>
  <c r="C794" i="18"/>
  <c r="H794" i="18"/>
  <c r="D794" i="18"/>
  <c r="I794" i="18"/>
  <c r="B794" i="18"/>
  <c r="G794" i="18"/>
  <c r="V810" i="13"/>
  <c r="U810" i="13"/>
  <c r="W810" i="13"/>
  <c r="Q810" i="13"/>
  <c r="R810" i="13"/>
  <c r="X810" i="13"/>
  <c r="S794" i="18"/>
  <c r="T794" i="18"/>
  <c r="AE793" i="18"/>
  <c r="J794" i="18"/>
  <c r="N794" i="18"/>
  <c r="F794" i="18"/>
  <c r="E794" i="18"/>
  <c r="AA810" i="13"/>
  <c r="AD810" i="13"/>
  <c r="Z810" i="13"/>
  <c r="AC810" i="13"/>
  <c r="Y810" i="13"/>
  <c r="AB810" i="13"/>
  <c r="L794" i="18"/>
  <c r="P794" i="18"/>
  <c r="O794" i="18"/>
  <c r="K794" i="18"/>
  <c r="B811" i="13"/>
  <c r="G811" i="13"/>
  <c r="C811" i="13"/>
  <c r="H811" i="13"/>
  <c r="I811" i="13"/>
  <c r="D811" i="13"/>
  <c r="M794" i="18"/>
  <c r="Q794" i="18"/>
  <c r="R794" i="18"/>
  <c r="W794" i="18"/>
  <c r="U794" i="18"/>
  <c r="V794" i="18"/>
  <c r="F811" i="13"/>
  <c r="S811" i="13"/>
  <c r="T811" i="13"/>
  <c r="AE810" i="13"/>
  <c r="J811" i="13"/>
  <c r="E811" i="13"/>
  <c r="X794" i="18"/>
  <c r="Y794" i="18"/>
  <c r="AB794" i="18"/>
  <c r="K811" i="13"/>
  <c r="O811" i="13"/>
  <c r="N811" i="13"/>
  <c r="L811" i="13"/>
  <c r="Z794" i="18"/>
  <c r="AC794" i="18"/>
  <c r="C795" i="18"/>
  <c r="AA794" i="18"/>
  <c r="AD794" i="18"/>
  <c r="D795" i="18"/>
  <c r="G795" i="18"/>
  <c r="B795" i="18"/>
  <c r="M811" i="13"/>
  <c r="P811" i="13"/>
  <c r="H795" i="18"/>
  <c r="I795" i="18"/>
  <c r="F795" i="18"/>
  <c r="E795" i="18"/>
  <c r="S795" i="18"/>
  <c r="T795" i="18"/>
  <c r="AE794" i="18"/>
  <c r="W811" i="13"/>
  <c r="V811" i="13"/>
  <c r="U811" i="13"/>
  <c r="Q811" i="13"/>
  <c r="R811" i="13"/>
  <c r="X811" i="13"/>
  <c r="J795" i="18"/>
  <c r="N795" i="18"/>
  <c r="Y811" i="13"/>
  <c r="AB811" i="13"/>
  <c r="AA811" i="13"/>
  <c r="AD811" i="13"/>
  <c r="Z811" i="13"/>
  <c r="AC811" i="13"/>
  <c r="L795" i="18"/>
  <c r="M795" i="18"/>
  <c r="K795" i="18"/>
  <c r="O795" i="18"/>
  <c r="H812" i="13"/>
  <c r="C812" i="13"/>
  <c r="D812" i="13"/>
  <c r="I812" i="13"/>
  <c r="B812" i="13"/>
  <c r="G812" i="13"/>
  <c r="P795" i="18"/>
  <c r="V795" i="18"/>
  <c r="U795" i="18"/>
  <c r="W795" i="18"/>
  <c r="X795" i="18"/>
  <c r="Q795" i="18"/>
  <c r="R795" i="18"/>
  <c r="S812" i="13"/>
  <c r="T812" i="13"/>
  <c r="AE811" i="13"/>
  <c r="F812" i="13"/>
  <c r="J812" i="13"/>
  <c r="N812" i="13"/>
  <c r="E812" i="13"/>
  <c r="AA795" i="18"/>
  <c r="AD795" i="18"/>
  <c r="Y795" i="18"/>
  <c r="AB795" i="18"/>
  <c r="Z795" i="18"/>
  <c r="AC795" i="18"/>
  <c r="L812" i="13"/>
  <c r="K812" i="13"/>
  <c r="O812" i="13"/>
  <c r="G796" i="18"/>
  <c r="B796" i="18"/>
  <c r="D796" i="18"/>
  <c r="I796" i="18"/>
  <c r="C796" i="18"/>
  <c r="H796" i="18"/>
  <c r="M812" i="13"/>
  <c r="P812" i="13"/>
  <c r="S796" i="18"/>
  <c r="T796" i="18"/>
  <c r="AE795" i="18"/>
  <c r="E796" i="18"/>
  <c r="F796" i="18"/>
  <c r="J796" i="18"/>
  <c r="N796" i="18"/>
  <c r="L796" i="18"/>
  <c r="W812" i="13"/>
  <c r="U812" i="13"/>
  <c r="V812" i="13"/>
  <c r="Q812" i="13"/>
  <c r="R812" i="13"/>
  <c r="X812" i="13"/>
  <c r="M796" i="18"/>
  <c r="P796" i="18"/>
  <c r="O796" i="18"/>
  <c r="K796" i="18"/>
  <c r="Y812" i="13"/>
  <c r="AB812" i="13"/>
  <c r="Z812" i="13"/>
  <c r="AC812" i="13"/>
  <c r="AA812" i="13"/>
  <c r="AD812" i="13"/>
  <c r="V796" i="18"/>
  <c r="U796" i="18"/>
  <c r="W796" i="18"/>
  <c r="Q796" i="18"/>
  <c r="R796" i="18"/>
  <c r="X796" i="18"/>
  <c r="I813" i="13"/>
  <c r="D813" i="13"/>
  <c r="H813" i="13"/>
  <c r="C813" i="13"/>
  <c r="G813" i="13"/>
  <c r="B813" i="13"/>
  <c r="Z796" i="18"/>
  <c r="AC796" i="18"/>
  <c r="Y796" i="18"/>
  <c r="AB796" i="18"/>
  <c r="AA796" i="18"/>
  <c r="AD796" i="18"/>
  <c r="F813" i="13"/>
  <c r="E813" i="13"/>
  <c r="T813" i="13"/>
  <c r="S813" i="13"/>
  <c r="AE812" i="13"/>
  <c r="J813" i="13"/>
  <c r="N813" i="13"/>
  <c r="I797" i="18"/>
  <c r="D797" i="18"/>
  <c r="H797" i="18"/>
  <c r="C797" i="18"/>
  <c r="B797" i="18"/>
  <c r="G797" i="18"/>
  <c r="L813" i="13"/>
  <c r="P813" i="13"/>
  <c r="O813" i="13"/>
  <c r="K813" i="13"/>
  <c r="S797" i="18"/>
  <c r="T797" i="18"/>
  <c r="AE796" i="18"/>
  <c r="F797" i="18"/>
  <c r="J797" i="18"/>
  <c r="N797" i="18"/>
  <c r="E797" i="18"/>
  <c r="M813" i="13"/>
  <c r="X813" i="13"/>
  <c r="W813" i="13"/>
  <c r="U813" i="13"/>
  <c r="V813" i="13"/>
  <c r="L797" i="18"/>
  <c r="P797" i="18"/>
  <c r="O797" i="18"/>
  <c r="K797" i="18"/>
  <c r="Q813" i="13"/>
  <c r="R813" i="13"/>
  <c r="AA813" i="13"/>
  <c r="AD813" i="13"/>
  <c r="M797" i="18"/>
  <c r="X797" i="18"/>
  <c r="W797" i="18"/>
  <c r="V797" i="18"/>
  <c r="U797" i="18"/>
  <c r="Z813" i="13"/>
  <c r="AC813" i="13"/>
  <c r="C814" i="13"/>
  <c r="Y813" i="13"/>
  <c r="AB813" i="13"/>
  <c r="B814" i="13"/>
  <c r="D814" i="13"/>
  <c r="I814" i="13"/>
  <c r="Q797" i="18"/>
  <c r="R797" i="18"/>
  <c r="AA797" i="18"/>
  <c r="AD797" i="18"/>
  <c r="H814" i="13"/>
  <c r="G814" i="13"/>
  <c r="E814" i="13"/>
  <c r="S814" i="13"/>
  <c r="T814" i="13"/>
  <c r="AE813" i="13"/>
  <c r="F814" i="13"/>
  <c r="Y797" i="18"/>
  <c r="AB797" i="18"/>
  <c r="B798" i="18"/>
  <c r="Z797" i="18"/>
  <c r="AC797" i="18"/>
  <c r="H798" i="18"/>
  <c r="I798" i="18"/>
  <c r="D798" i="18"/>
  <c r="J814" i="13"/>
  <c r="N814" i="13"/>
  <c r="L814" i="13"/>
  <c r="M814" i="13"/>
  <c r="X814" i="13"/>
  <c r="C798" i="18"/>
  <c r="F798" i="18"/>
  <c r="G798" i="18"/>
  <c r="J798" i="18"/>
  <c r="N798" i="18"/>
  <c r="AE797" i="18"/>
  <c r="S798" i="18"/>
  <c r="T798" i="18"/>
  <c r="E798" i="18"/>
  <c r="K814" i="13"/>
  <c r="O814" i="13"/>
  <c r="Q814" i="13"/>
  <c r="R814" i="13"/>
  <c r="Y814" i="13"/>
  <c r="AB814" i="13"/>
  <c r="P814" i="13"/>
  <c r="U814" i="13"/>
  <c r="L798" i="18"/>
  <c r="M798" i="18"/>
  <c r="K798" i="18"/>
  <c r="O798" i="18"/>
  <c r="AA814" i="13"/>
  <c r="Z814" i="13"/>
  <c r="V814" i="13"/>
  <c r="W814" i="13"/>
  <c r="AD814" i="13"/>
  <c r="I815" i="13"/>
  <c r="X798" i="18"/>
  <c r="Q798" i="18"/>
  <c r="R798" i="18"/>
  <c r="P798" i="18"/>
  <c r="AC814" i="13"/>
  <c r="C815" i="13"/>
  <c r="B815" i="13"/>
  <c r="G815" i="13"/>
  <c r="D815" i="13"/>
  <c r="S815" i="13"/>
  <c r="H815" i="13"/>
  <c r="J815" i="13"/>
  <c r="V798" i="18"/>
  <c r="U798" i="18"/>
  <c r="W798" i="18"/>
  <c r="Z798" i="18"/>
  <c r="Y798" i="18"/>
  <c r="AA798" i="18"/>
  <c r="E815" i="13"/>
  <c r="F815" i="13"/>
  <c r="T815" i="13"/>
  <c r="N815" i="13"/>
  <c r="AE814" i="13"/>
  <c r="AC798" i="18"/>
  <c r="H799" i="18"/>
  <c r="AD798" i="18"/>
  <c r="I799" i="18"/>
  <c r="L815" i="13"/>
  <c r="M815" i="13"/>
  <c r="AB798" i="18"/>
  <c r="K815" i="13"/>
  <c r="O815" i="13"/>
  <c r="C799" i="18"/>
  <c r="D799" i="18"/>
  <c r="T799" i="18"/>
  <c r="P815" i="13"/>
  <c r="V815" i="13"/>
  <c r="B799" i="18"/>
  <c r="G799" i="18"/>
  <c r="X815" i="13"/>
  <c r="Q815" i="13"/>
  <c r="R815" i="13"/>
  <c r="AE798" i="18"/>
  <c r="S799" i="18"/>
  <c r="W815" i="13"/>
  <c r="U815" i="13"/>
  <c r="E799" i="18"/>
  <c r="F799" i="18"/>
  <c r="J799" i="18"/>
  <c r="AA815" i="13"/>
  <c r="AD815" i="13"/>
  <c r="Y815" i="13"/>
  <c r="Z815" i="13"/>
  <c r="AC815" i="13"/>
  <c r="AB815" i="13"/>
  <c r="G816" i="13"/>
  <c r="N799" i="18"/>
  <c r="O799" i="18"/>
  <c r="K799" i="18"/>
  <c r="L799" i="18"/>
  <c r="B816" i="13"/>
  <c r="I816" i="13"/>
  <c r="D816" i="13"/>
  <c r="C816" i="13"/>
  <c r="H816" i="13"/>
  <c r="P799" i="18"/>
  <c r="M799" i="18"/>
  <c r="J816" i="13"/>
  <c r="L816" i="13"/>
  <c r="T816" i="13"/>
  <c r="S816" i="13"/>
  <c r="AE815" i="13"/>
  <c r="F816" i="13"/>
  <c r="E816" i="13"/>
  <c r="Q799" i="18"/>
  <c r="R799" i="18"/>
  <c r="X799" i="18"/>
  <c r="V799" i="18"/>
  <c r="U799" i="18"/>
  <c r="W799" i="18"/>
  <c r="N816" i="13"/>
  <c r="P816" i="13"/>
  <c r="M816" i="13"/>
  <c r="O816" i="13"/>
  <c r="K816" i="13"/>
  <c r="Z799" i="18"/>
  <c r="AC799" i="18"/>
  <c r="Y799" i="18"/>
  <c r="AB799" i="18"/>
  <c r="AA799" i="18"/>
  <c r="AD799" i="18"/>
  <c r="X816" i="13"/>
  <c r="Q816" i="13"/>
  <c r="R816" i="13"/>
  <c r="V816" i="13"/>
  <c r="W816" i="13"/>
  <c r="U816" i="13"/>
  <c r="B800" i="18"/>
  <c r="G800" i="18"/>
  <c r="C800" i="18"/>
  <c r="H800" i="18"/>
  <c r="I800" i="18"/>
  <c r="D800" i="18"/>
  <c r="AA816" i="13"/>
  <c r="AD816" i="13"/>
  <c r="Y816" i="13"/>
  <c r="AB816" i="13"/>
  <c r="Z816" i="13"/>
  <c r="AC816" i="13"/>
  <c r="S800" i="18"/>
  <c r="T800" i="18"/>
  <c r="AE799" i="18"/>
  <c r="J800" i="18"/>
  <c r="F800" i="18"/>
  <c r="E800" i="18"/>
  <c r="H817" i="13"/>
  <c r="C817" i="13"/>
  <c r="B817" i="13"/>
  <c r="G817" i="13"/>
  <c r="I817" i="13"/>
  <c r="D817" i="13"/>
  <c r="L800" i="18"/>
  <c r="M800" i="18"/>
  <c r="K800" i="18"/>
  <c r="O800" i="18"/>
  <c r="N800" i="18"/>
  <c r="E817" i="13"/>
  <c r="F817" i="13"/>
  <c r="J817" i="13"/>
  <c r="N817" i="13"/>
  <c r="L817" i="13"/>
  <c r="S817" i="13"/>
  <c r="T817" i="13"/>
  <c r="AE816" i="13"/>
  <c r="P800" i="18"/>
  <c r="W800" i="18"/>
  <c r="X800" i="18"/>
  <c r="Q800" i="18"/>
  <c r="R800" i="18"/>
  <c r="P817" i="13"/>
  <c r="M817" i="13"/>
  <c r="K817" i="13"/>
  <c r="O817" i="13"/>
  <c r="U800" i="18"/>
  <c r="V800" i="18"/>
  <c r="Z800" i="18"/>
  <c r="AA800" i="18"/>
  <c r="AD800" i="18"/>
  <c r="Y800" i="18"/>
  <c r="Q817" i="13"/>
  <c r="R817" i="13"/>
  <c r="X817" i="13"/>
  <c r="U817" i="13"/>
  <c r="W817" i="13"/>
  <c r="V817" i="13"/>
  <c r="AC800" i="18"/>
  <c r="AB800" i="18"/>
  <c r="G801" i="18"/>
  <c r="D801" i="18"/>
  <c r="I801" i="18"/>
  <c r="H801" i="18"/>
  <c r="C801" i="18"/>
  <c r="Y817" i="13"/>
  <c r="AB817" i="13"/>
  <c r="Z817" i="13"/>
  <c r="AC817" i="13"/>
  <c r="AA817" i="13"/>
  <c r="AD817" i="13"/>
  <c r="B801" i="18"/>
  <c r="F801" i="18"/>
  <c r="S801" i="18"/>
  <c r="T801" i="18"/>
  <c r="AE800" i="18"/>
  <c r="J801" i="18"/>
  <c r="L801" i="18"/>
  <c r="I818" i="13"/>
  <c r="D818" i="13"/>
  <c r="B818" i="13"/>
  <c r="G818" i="13"/>
  <c r="H818" i="13"/>
  <c r="C818" i="13"/>
  <c r="E801" i="18"/>
  <c r="M801" i="18"/>
  <c r="N801" i="18"/>
  <c r="P801" i="18"/>
  <c r="O801" i="18"/>
  <c r="K801" i="18"/>
  <c r="F818" i="13"/>
  <c r="J818" i="13"/>
  <c r="L818" i="13"/>
  <c r="E818" i="13"/>
  <c r="S818" i="13"/>
  <c r="T818" i="13"/>
  <c r="AE817" i="13"/>
  <c r="W801" i="18"/>
  <c r="V801" i="18"/>
  <c r="U801" i="18"/>
  <c r="X801" i="18"/>
  <c r="Q801" i="18"/>
  <c r="R801" i="18"/>
  <c r="N818" i="13"/>
  <c r="P818" i="13"/>
  <c r="M818" i="13"/>
  <c r="O818" i="13"/>
  <c r="K818" i="13"/>
  <c r="AA801" i="18"/>
  <c r="AD801" i="18"/>
  <c r="Z801" i="18"/>
  <c r="AC801" i="18"/>
  <c r="Y801" i="18"/>
  <c r="AB801" i="18"/>
  <c r="W818" i="13"/>
  <c r="V818" i="13"/>
  <c r="U818" i="13"/>
  <c r="X818" i="13"/>
  <c r="Q818" i="13"/>
  <c r="R818" i="13"/>
  <c r="G802" i="18"/>
  <c r="B802" i="18"/>
  <c r="I802" i="18"/>
  <c r="D802" i="18"/>
  <c r="C802" i="18"/>
  <c r="H802" i="18"/>
  <c r="Z818" i="13"/>
  <c r="AC818" i="13"/>
  <c r="AA818" i="13"/>
  <c r="AD818" i="13"/>
  <c r="Y818" i="13"/>
  <c r="AB818" i="13"/>
  <c r="S802" i="18"/>
  <c r="T802" i="18"/>
  <c r="AE801" i="18"/>
  <c r="F802" i="18"/>
  <c r="E802" i="18"/>
  <c r="J802" i="18"/>
  <c r="N802" i="18"/>
  <c r="G819" i="13"/>
  <c r="B819" i="13"/>
  <c r="D819" i="13"/>
  <c r="I819" i="13"/>
  <c r="H819" i="13"/>
  <c r="C819" i="13"/>
  <c r="O802" i="18"/>
  <c r="K802" i="18"/>
  <c r="L802" i="18"/>
  <c r="F819" i="13"/>
  <c r="J819" i="13"/>
  <c r="N819" i="13"/>
  <c r="S819" i="13"/>
  <c r="T819" i="13"/>
  <c r="AE818" i="13"/>
  <c r="E819" i="13"/>
  <c r="L819" i="13"/>
  <c r="M819" i="13"/>
  <c r="M802" i="18"/>
  <c r="P802" i="18"/>
  <c r="O819" i="13"/>
  <c r="K819" i="13"/>
  <c r="P819" i="13"/>
  <c r="W819" i="13"/>
  <c r="W802" i="18"/>
  <c r="V802" i="18"/>
  <c r="U802" i="18"/>
  <c r="Q802" i="18"/>
  <c r="R802" i="18"/>
  <c r="X802" i="18"/>
  <c r="X819" i="13"/>
  <c r="Q819" i="13"/>
  <c r="R819" i="13"/>
  <c r="V819" i="13"/>
  <c r="U819" i="13"/>
  <c r="Y802" i="18"/>
  <c r="AB802" i="18"/>
  <c r="AA802" i="18"/>
  <c r="AD802" i="18"/>
  <c r="Z802" i="18"/>
  <c r="AC802" i="18"/>
  <c r="Y819" i="13"/>
  <c r="AB819" i="13"/>
  <c r="AA819" i="13"/>
  <c r="AD819" i="13"/>
  <c r="Z819" i="13"/>
  <c r="AC819" i="13"/>
  <c r="H820" i="13"/>
  <c r="H803" i="18"/>
  <c r="C803" i="18"/>
  <c r="D803" i="18"/>
  <c r="I803" i="18"/>
  <c r="B803" i="18"/>
  <c r="G803" i="18"/>
  <c r="I820" i="13"/>
  <c r="D820" i="13"/>
  <c r="G820" i="13"/>
  <c r="B820" i="13"/>
  <c r="C820" i="13"/>
  <c r="F820" i="13"/>
  <c r="T803" i="18"/>
  <c r="S803" i="18"/>
  <c r="AE802" i="18"/>
  <c r="J803" i="18"/>
  <c r="N803" i="18"/>
  <c r="F803" i="18"/>
  <c r="E803" i="18"/>
  <c r="T820" i="13"/>
  <c r="S820" i="13"/>
  <c r="AE819" i="13"/>
  <c r="E820" i="13"/>
  <c r="J820" i="13"/>
  <c r="L820" i="13"/>
  <c r="K803" i="18"/>
  <c r="O803" i="18"/>
  <c r="L803" i="18"/>
  <c r="M820" i="13"/>
  <c r="N820" i="13"/>
  <c r="P820" i="13"/>
  <c r="O820" i="13"/>
  <c r="K820" i="13"/>
  <c r="M803" i="18"/>
  <c r="P803" i="18"/>
  <c r="W820" i="13"/>
  <c r="V820" i="13"/>
  <c r="U820" i="13"/>
  <c r="Q820" i="13"/>
  <c r="R820" i="13"/>
  <c r="X820" i="13"/>
  <c r="W803" i="18"/>
  <c r="U803" i="18"/>
  <c r="V803" i="18"/>
  <c r="X803" i="18"/>
  <c r="Q803" i="18"/>
  <c r="R803" i="18"/>
  <c r="Z820" i="13"/>
  <c r="AC820" i="13"/>
  <c r="AA820" i="13"/>
  <c r="AD820" i="13"/>
  <c r="Y820" i="13"/>
  <c r="AB820" i="13"/>
  <c r="Z803" i="18"/>
  <c r="AC803" i="18"/>
  <c r="AA803" i="18"/>
  <c r="AD803" i="18"/>
  <c r="Y803" i="18"/>
  <c r="AB803" i="18"/>
  <c r="G821" i="13"/>
  <c r="B821" i="13"/>
  <c r="I821" i="13"/>
  <c r="D821" i="13"/>
  <c r="C821" i="13"/>
  <c r="H821" i="13"/>
  <c r="H804" i="18"/>
  <c r="C804" i="18"/>
  <c r="I804" i="18"/>
  <c r="D804" i="18"/>
  <c r="B804" i="18"/>
  <c r="G804" i="18"/>
  <c r="E821" i="13"/>
  <c r="S821" i="13"/>
  <c r="T821" i="13"/>
  <c r="AE820" i="13"/>
  <c r="F821" i="13"/>
  <c r="J821" i="13"/>
  <c r="T804" i="18"/>
  <c r="S804" i="18"/>
  <c r="AE803" i="18"/>
  <c r="F804" i="18"/>
  <c r="J804" i="18"/>
  <c r="N804" i="18"/>
  <c r="L804" i="18"/>
  <c r="E804" i="18"/>
  <c r="N821" i="13"/>
  <c r="O821" i="13"/>
  <c r="K821" i="13"/>
  <c r="L821" i="13"/>
  <c r="M804" i="18"/>
  <c r="P804" i="18"/>
  <c r="O804" i="18"/>
  <c r="K804" i="18"/>
  <c r="M821" i="13"/>
  <c r="P821" i="13"/>
  <c r="V804" i="18"/>
  <c r="U804" i="18"/>
  <c r="W804" i="18"/>
  <c r="Q804" i="18"/>
  <c r="R804" i="18"/>
  <c r="X804" i="18"/>
  <c r="W821" i="13"/>
  <c r="V821" i="13"/>
  <c r="U821" i="13"/>
  <c r="Q821" i="13"/>
  <c r="R821" i="13"/>
  <c r="X821" i="13"/>
  <c r="AA804" i="18"/>
  <c r="AD804" i="18"/>
  <c r="Z804" i="18"/>
  <c r="AC804" i="18"/>
  <c r="Y804" i="18"/>
  <c r="AB804" i="18"/>
  <c r="AA821" i="13"/>
  <c r="AD821" i="13"/>
  <c r="Z821" i="13"/>
  <c r="AC821" i="13"/>
  <c r="Y821" i="13"/>
  <c r="AB821" i="13"/>
  <c r="C805" i="18"/>
  <c r="H805" i="18"/>
  <c r="I805" i="18"/>
  <c r="D805" i="18"/>
  <c r="B805" i="18"/>
  <c r="E805" i="18"/>
  <c r="G805" i="18"/>
  <c r="G822" i="13"/>
  <c r="B822" i="13"/>
  <c r="H822" i="13"/>
  <c r="C822" i="13"/>
  <c r="I822" i="13"/>
  <c r="D822" i="13"/>
  <c r="T805" i="18"/>
  <c r="S805" i="18"/>
  <c r="AE804" i="18"/>
  <c r="J805" i="18"/>
  <c r="N805" i="18"/>
  <c r="F805" i="18"/>
  <c r="E822" i="13"/>
  <c r="F822" i="13"/>
  <c r="S822" i="13"/>
  <c r="T822" i="13"/>
  <c r="AE821" i="13"/>
  <c r="J822" i="13"/>
  <c r="N822" i="13"/>
  <c r="L805" i="18"/>
  <c r="P805" i="18"/>
  <c r="K805" i="18"/>
  <c r="O805" i="18"/>
  <c r="K822" i="13"/>
  <c r="O822" i="13"/>
  <c r="L822" i="13"/>
  <c r="M805" i="18"/>
  <c r="Q805" i="18"/>
  <c r="R805" i="18"/>
  <c r="U805" i="18"/>
  <c r="W805" i="18"/>
  <c r="V805" i="18"/>
  <c r="M822" i="13"/>
  <c r="P822" i="13"/>
  <c r="X805" i="18"/>
  <c r="AA805" i="18"/>
  <c r="AD805" i="18"/>
  <c r="V822" i="13"/>
  <c r="W822" i="13"/>
  <c r="U822" i="13"/>
  <c r="Q822" i="13"/>
  <c r="R822" i="13"/>
  <c r="X822" i="13"/>
  <c r="Y805" i="18"/>
  <c r="AB805" i="18"/>
  <c r="G806" i="18"/>
  <c r="Z805" i="18"/>
  <c r="AC805" i="18"/>
  <c r="H806" i="18"/>
  <c r="I806" i="18"/>
  <c r="D806" i="18"/>
  <c r="B806" i="18"/>
  <c r="AA822" i="13"/>
  <c r="AD822" i="13"/>
  <c r="Z822" i="13"/>
  <c r="AC822" i="13"/>
  <c r="Y822" i="13"/>
  <c r="AB822" i="13"/>
  <c r="C806" i="18"/>
  <c r="F806" i="18"/>
  <c r="T806" i="18"/>
  <c r="S806" i="18"/>
  <c r="AE805" i="18"/>
  <c r="J806" i="18"/>
  <c r="N806" i="18"/>
  <c r="H823" i="13"/>
  <c r="C823" i="13"/>
  <c r="G823" i="13"/>
  <c r="B823" i="13"/>
  <c r="D823" i="13"/>
  <c r="I823" i="13"/>
  <c r="E806" i="18"/>
  <c r="L806" i="18"/>
  <c r="M806" i="18"/>
  <c r="K806" i="18"/>
  <c r="O806" i="18"/>
  <c r="J823" i="13"/>
  <c r="N823" i="13"/>
  <c r="E823" i="13"/>
  <c r="F823" i="13"/>
  <c r="T823" i="13"/>
  <c r="S823" i="13"/>
  <c r="AE822" i="13"/>
  <c r="X806" i="18"/>
  <c r="Q806" i="18"/>
  <c r="R806" i="18"/>
  <c r="P806" i="18"/>
  <c r="L823" i="13"/>
  <c r="M823" i="13"/>
  <c r="O823" i="13"/>
  <c r="K823" i="13"/>
  <c r="U806" i="18"/>
  <c r="V806" i="18"/>
  <c r="W806" i="18"/>
  <c r="Y806" i="18"/>
  <c r="AA806" i="18"/>
  <c r="Z806" i="18"/>
  <c r="P823" i="13"/>
  <c r="W823" i="13"/>
  <c r="X823" i="13"/>
  <c r="Q823" i="13"/>
  <c r="R823" i="13"/>
  <c r="AC806" i="18"/>
  <c r="H807" i="18"/>
  <c r="C807" i="18"/>
  <c r="AD806" i="18"/>
  <c r="AB806" i="18"/>
  <c r="V823" i="13"/>
  <c r="U823" i="13"/>
  <c r="Z823" i="13"/>
  <c r="AA823" i="13"/>
  <c r="AD823" i="13"/>
  <c r="Y823" i="13"/>
  <c r="AC823" i="13"/>
  <c r="H824" i="13"/>
  <c r="I807" i="18"/>
  <c r="D807" i="18"/>
  <c r="B807" i="18"/>
  <c r="E807" i="18"/>
  <c r="G807" i="18"/>
  <c r="AB823" i="13"/>
  <c r="B824" i="13"/>
  <c r="I824" i="13"/>
  <c r="D824" i="13"/>
  <c r="F807" i="18"/>
  <c r="C824" i="13"/>
  <c r="F824" i="13"/>
  <c r="G824" i="13"/>
  <c r="J824" i="13"/>
  <c r="N824" i="13"/>
  <c r="J807" i="18"/>
  <c r="L807" i="18"/>
  <c r="T807" i="18"/>
  <c r="S807" i="18"/>
  <c r="AE806" i="18"/>
  <c r="T824" i="13"/>
  <c r="S824" i="13"/>
  <c r="AE823" i="13"/>
  <c r="E824" i="13"/>
  <c r="N807" i="18"/>
  <c r="P807" i="18"/>
  <c r="M807" i="18"/>
  <c r="O807" i="18"/>
  <c r="K807" i="18"/>
  <c r="L824" i="13"/>
  <c r="M824" i="13"/>
  <c r="O824" i="13"/>
  <c r="K824" i="13"/>
  <c r="W807" i="18"/>
  <c r="U807" i="18"/>
  <c r="V807" i="18"/>
  <c r="X807" i="18"/>
  <c r="Q807" i="18"/>
  <c r="R807" i="18"/>
  <c r="P824" i="13"/>
  <c r="W824" i="13"/>
  <c r="Q824" i="13"/>
  <c r="R824" i="13"/>
  <c r="X824" i="13"/>
  <c r="U824" i="13"/>
  <c r="Z807" i="18"/>
  <c r="AC807" i="18"/>
  <c r="Y807" i="18"/>
  <c r="AB807" i="18"/>
  <c r="AA807" i="18"/>
  <c r="AD807" i="18"/>
  <c r="V824" i="13"/>
  <c r="Y824" i="13"/>
  <c r="Z824" i="13"/>
  <c r="AA824" i="13"/>
  <c r="AD824" i="13"/>
  <c r="AC824" i="13"/>
  <c r="C825" i="13"/>
  <c r="AB824" i="13"/>
  <c r="G825" i="13"/>
  <c r="C808" i="18"/>
  <c r="H808" i="18"/>
  <c r="G808" i="18"/>
  <c r="B808" i="18"/>
  <c r="I808" i="18"/>
  <c r="D808" i="18"/>
  <c r="I825" i="13"/>
  <c r="D825" i="13"/>
  <c r="H825" i="13"/>
  <c r="B825" i="13"/>
  <c r="E808" i="18"/>
  <c r="J808" i="18"/>
  <c r="N808" i="18"/>
  <c r="T808" i="18"/>
  <c r="S808" i="18"/>
  <c r="AE807" i="18"/>
  <c r="F808" i="18"/>
  <c r="E825" i="13"/>
  <c r="J825" i="13"/>
  <c r="N825" i="13"/>
  <c r="S825" i="13"/>
  <c r="T825" i="13"/>
  <c r="AE824" i="13"/>
  <c r="F825" i="13"/>
  <c r="O808" i="18"/>
  <c r="K808" i="18"/>
  <c r="L808" i="18"/>
  <c r="L825" i="13"/>
  <c r="K825" i="13"/>
  <c r="O825" i="13"/>
  <c r="M808" i="18"/>
  <c r="P808" i="18"/>
  <c r="M825" i="13"/>
  <c r="P825" i="13"/>
  <c r="V808" i="18"/>
  <c r="U808" i="18"/>
  <c r="W808" i="18"/>
  <c r="X808" i="18"/>
  <c r="Q808" i="18"/>
  <c r="R808" i="18"/>
  <c r="U825" i="13"/>
  <c r="W825" i="13"/>
  <c r="V825" i="13"/>
  <c r="Q825" i="13"/>
  <c r="R825" i="13"/>
  <c r="X825" i="13"/>
  <c r="Z808" i="18"/>
  <c r="AC808" i="18"/>
  <c r="Y808" i="18"/>
  <c r="AB808" i="18"/>
  <c r="AA808" i="18"/>
  <c r="AD808" i="18"/>
  <c r="AA825" i="13"/>
  <c r="AD825" i="13"/>
  <c r="Y825" i="13"/>
  <c r="AB825" i="13"/>
  <c r="Z825" i="13"/>
  <c r="AC825" i="13"/>
  <c r="D809" i="18"/>
  <c r="I809" i="18"/>
  <c r="G809" i="18"/>
  <c r="B809" i="18"/>
  <c r="C809" i="18"/>
  <c r="H809" i="18"/>
  <c r="C826" i="13"/>
  <c r="H826" i="13"/>
  <c r="B826" i="13"/>
  <c r="G826" i="13"/>
  <c r="I826" i="13"/>
  <c r="D826" i="13"/>
  <c r="J809" i="18"/>
  <c r="E809" i="18"/>
  <c r="F809" i="18"/>
  <c r="S809" i="18"/>
  <c r="T809" i="18"/>
  <c r="AE808" i="18"/>
  <c r="J826" i="13"/>
  <c r="N826" i="13"/>
  <c r="L826" i="13"/>
  <c r="E826" i="13"/>
  <c r="T826" i="13"/>
  <c r="S826" i="13"/>
  <c r="AE825" i="13"/>
  <c r="F826" i="13"/>
  <c r="N809" i="18"/>
  <c r="O809" i="18"/>
  <c r="K809" i="18"/>
  <c r="L809" i="18"/>
  <c r="M826" i="13"/>
  <c r="P826" i="13"/>
  <c r="O826" i="13"/>
  <c r="K826" i="13"/>
  <c r="P809" i="18"/>
  <c r="M809" i="18"/>
  <c r="V826" i="13"/>
  <c r="U826" i="13"/>
  <c r="W826" i="13"/>
  <c r="X826" i="13"/>
  <c r="Q826" i="13"/>
  <c r="R826" i="13"/>
  <c r="Q809" i="18"/>
  <c r="R809" i="18"/>
  <c r="X809" i="18"/>
  <c r="U809" i="18"/>
  <c r="W809" i="18"/>
  <c r="V809" i="18"/>
  <c r="Y826" i="13"/>
  <c r="AB826" i="13"/>
  <c r="AA826" i="13"/>
  <c r="AD826" i="13"/>
  <c r="Z826" i="13"/>
  <c r="AC826" i="13"/>
  <c r="AA809" i="18"/>
  <c r="AD809" i="18"/>
  <c r="Z809" i="18"/>
  <c r="AC809" i="18"/>
  <c r="Y809" i="18"/>
  <c r="AB809" i="18"/>
  <c r="D827" i="13"/>
  <c r="I827" i="13"/>
  <c r="B827" i="13"/>
  <c r="G827" i="13"/>
  <c r="H827" i="13"/>
  <c r="C827" i="13"/>
  <c r="C810" i="18"/>
  <c r="H810" i="18"/>
  <c r="D810" i="18"/>
  <c r="I810" i="18"/>
  <c r="B810" i="18"/>
  <c r="G810" i="18"/>
  <c r="F827" i="13"/>
  <c r="J827" i="13"/>
  <c r="L827" i="13"/>
  <c r="E827" i="13"/>
  <c r="T827" i="13"/>
  <c r="S827" i="13"/>
  <c r="AE826" i="13"/>
  <c r="T810" i="18"/>
  <c r="S810" i="18"/>
  <c r="AE809" i="18"/>
  <c r="J810" i="18"/>
  <c r="N810" i="18"/>
  <c r="F810" i="18"/>
  <c r="E810" i="18"/>
  <c r="N827" i="13"/>
  <c r="P827" i="13"/>
  <c r="M827" i="13"/>
  <c r="K827" i="13"/>
  <c r="O827" i="13"/>
  <c r="L810" i="18"/>
  <c r="M810" i="18"/>
  <c r="X810" i="18"/>
  <c r="O810" i="18"/>
  <c r="K810" i="18"/>
  <c r="V827" i="13"/>
  <c r="W827" i="13"/>
  <c r="U827" i="13"/>
  <c r="X827" i="13"/>
  <c r="Q827" i="13"/>
  <c r="R827" i="13"/>
  <c r="Q810" i="18"/>
  <c r="R810" i="18"/>
  <c r="Y810" i="18"/>
  <c r="P810" i="18"/>
  <c r="W810" i="18"/>
  <c r="Z827" i="13"/>
  <c r="AC827" i="13"/>
  <c r="AA827" i="13"/>
  <c r="AD827" i="13"/>
  <c r="Y827" i="13"/>
  <c r="AB827" i="13"/>
  <c r="Z810" i="18"/>
  <c r="AA810" i="18"/>
  <c r="AD810" i="18"/>
  <c r="D811" i="18"/>
  <c r="U810" i="18"/>
  <c r="AB810" i="18"/>
  <c r="V810" i="18"/>
  <c r="G828" i="13"/>
  <c r="B828" i="13"/>
  <c r="I828" i="13"/>
  <c r="D828" i="13"/>
  <c r="C828" i="13"/>
  <c r="H828" i="13"/>
  <c r="AC810" i="18"/>
  <c r="H811" i="18"/>
  <c r="G811" i="18"/>
  <c r="B811" i="18"/>
  <c r="I811" i="18"/>
  <c r="C811" i="18"/>
  <c r="T811" i="18"/>
  <c r="S811" i="18"/>
  <c r="AE810" i="18"/>
  <c r="T828" i="13"/>
  <c r="S828" i="13"/>
  <c r="AE827" i="13"/>
  <c r="F828" i="13"/>
  <c r="E828" i="13"/>
  <c r="J828" i="13"/>
  <c r="L828" i="13"/>
  <c r="E811" i="18"/>
  <c r="F811" i="18"/>
  <c r="J811" i="18"/>
  <c r="N811" i="18"/>
  <c r="L811" i="18"/>
  <c r="M811" i="18"/>
  <c r="M828" i="13"/>
  <c r="N828" i="13"/>
  <c r="P828" i="13"/>
  <c r="K828" i="13"/>
  <c r="O828" i="13"/>
  <c r="O811" i="18"/>
  <c r="K811" i="18"/>
  <c r="X811" i="18"/>
  <c r="Q811" i="18"/>
  <c r="R811" i="18"/>
  <c r="P811" i="18"/>
  <c r="W828" i="13"/>
  <c r="V828" i="13"/>
  <c r="U828" i="13"/>
  <c r="X828" i="13"/>
  <c r="Q828" i="13"/>
  <c r="R828" i="13"/>
  <c r="V811" i="18"/>
  <c r="U811" i="18"/>
  <c r="W811" i="18"/>
  <c r="Z811" i="18"/>
  <c r="Y811" i="18"/>
  <c r="AA811" i="18"/>
  <c r="Y828" i="13"/>
  <c r="AB828" i="13"/>
  <c r="Z828" i="13"/>
  <c r="AC828" i="13"/>
  <c r="AA828" i="13"/>
  <c r="AD828" i="13"/>
  <c r="AB811" i="18"/>
  <c r="B812" i="18"/>
  <c r="AD811" i="18"/>
  <c r="AC811" i="18"/>
  <c r="C829" i="13"/>
  <c r="H829" i="13"/>
  <c r="B829" i="13"/>
  <c r="G829" i="13"/>
  <c r="I829" i="13"/>
  <c r="D829" i="13"/>
  <c r="G812" i="18"/>
  <c r="H812" i="18"/>
  <c r="C812" i="18"/>
  <c r="I812" i="18"/>
  <c r="D812" i="18"/>
  <c r="J829" i="13"/>
  <c r="L829" i="13"/>
  <c r="E829" i="13"/>
  <c r="T829" i="13"/>
  <c r="S829" i="13"/>
  <c r="AE828" i="13"/>
  <c r="F829" i="13"/>
  <c r="J812" i="18"/>
  <c r="O812" i="18"/>
  <c r="F812" i="18"/>
  <c r="E812" i="18"/>
  <c r="T812" i="18"/>
  <c r="S812" i="18"/>
  <c r="N812" i="18"/>
  <c r="AE811" i="18"/>
  <c r="N829" i="13"/>
  <c r="P829" i="13"/>
  <c r="M829" i="13"/>
  <c r="O829" i="13"/>
  <c r="K829" i="13"/>
  <c r="L812" i="18"/>
  <c r="P812" i="18"/>
  <c r="K812" i="18"/>
  <c r="V829" i="13"/>
  <c r="U829" i="13"/>
  <c r="W829" i="13"/>
  <c r="Q829" i="13"/>
  <c r="R829" i="13"/>
  <c r="X829" i="13"/>
  <c r="M812" i="18"/>
  <c r="X812" i="18"/>
  <c r="V812" i="18"/>
  <c r="U812" i="18"/>
  <c r="W812" i="18"/>
  <c r="AA829" i="13"/>
  <c r="AD829" i="13"/>
  <c r="Z829" i="13"/>
  <c r="AC829" i="13"/>
  <c r="Y829" i="13"/>
  <c r="AB829" i="13"/>
  <c r="Q812" i="18"/>
  <c r="R812" i="18"/>
  <c r="AA812" i="18"/>
  <c r="AD812" i="18"/>
  <c r="B830" i="13"/>
  <c r="G830" i="13"/>
  <c r="I830" i="13"/>
  <c r="D830" i="13"/>
  <c r="C830" i="13"/>
  <c r="H830" i="13"/>
  <c r="Y812" i="18"/>
  <c r="AB812" i="18"/>
  <c r="Z812" i="18"/>
  <c r="AC812" i="18"/>
  <c r="H813" i="18"/>
  <c r="D813" i="18"/>
  <c r="I813" i="18"/>
  <c r="G813" i="18"/>
  <c r="B813" i="18"/>
  <c r="S830" i="13"/>
  <c r="T830" i="13"/>
  <c r="AE829" i="13"/>
  <c r="J830" i="13"/>
  <c r="L830" i="13"/>
  <c r="F830" i="13"/>
  <c r="E830" i="13"/>
  <c r="C813" i="18"/>
  <c r="F813" i="18"/>
  <c r="E813" i="18"/>
  <c r="T813" i="18"/>
  <c r="S813" i="18"/>
  <c r="AE812" i="18"/>
  <c r="J813" i="18"/>
  <c r="N830" i="13"/>
  <c r="P830" i="13"/>
  <c r="M830" i="13"/>
  <c r="K830" i="13"/>
  <c r="O830" i="13"/>
  <c r="O813" i="18"/>
  <c r="K813" i="18"/>
  <c r="N813" i="18"/>
  <c r="L813" i="18"/>
  <c r="Q830" i="13"/>
  <c r="R830" i="13"/>
  <c r="X830" i="13"/>
  <c r="U830" i="13"/>
  <c r="V830" i="13"/>
  <c r="W830" i="13"/>
  <c r="P813" i="18"/>
  <c r="M813" i="18"/>
  <c r="AA830" i="13"/>
  <c r="AD830" i="13"/>
  <c r="Z830" i="13"/>
  <c r="AC830" i="13"/>
  <c r="Y830" i="13"/>
  <c r="AB830" i="13"/>
  <c r="Q813" i="18"/>
  <c r="R813" i="18"/>
  <c r="X813" i="18"/>
  <c r="V813" i="18"/>
  <c r="U813" i="18"/>
  <c r="W813" i="18"/>
  <c r="G831" i="13"/>
  <c r="B831" i="13"/>
  <c r="C831" i="13"/>
  <c r="H831" i="13"/>
  <c r="I831" i="13"/>
  <c r="D831" i="13"/>
  <c r="Z813" i="18"/>
  <c r="AC813" i="18"/>
  <c r="Y813" i="18"/>
  <c r="AB813" i="18"/>
  <c r="AA813" i="18"/>
  <c r="AD813" i="18"/>
  <c r="F831" i="13"/>
  <c r="E831" i="13"/>
  <c r="S831" i="13"/>
  <c r="T831" i="13"/>
  <c r="AE830" i="13"/>
  <c r="J831" i="13"/>
  <c r="N831" i="13"/>
  <c r="H814" i="18"/>
  <c r="C814" i="18"/>
  <c r="B814" i="18"/>
  <c r="G814" i="18"/>
  <c r="I814" i="18"/>
  <c r="D814" i="18"/>
  <c r="L831" i="13"/>
  <c r="M831" i="13"/>
  <c r="K831" i="13"/>
  <c r="O831" i="13"/>
  <c r="J814" i="18"/>
  <c r="L814" i="18"/>
  <c r="E814" i="18"/>
  <c r="T814" i="18"/>
  <c r="S814" i="18"/>
  <c r="N814" i="18"/>
  <c r="AE813" i="18"/>
  <c r="F814" i="18"/>
  <c r="P831" i="13"/>
  <c r="W831" i="13"/>
  <c r="Q831" i="13"/>
  <c r="R831" i="13"/>
  <c r="X831" i="13"/>
  <c r="P814" i="18"/>
  <c r="M814" i="18"/>
  <c r="O814" i="18"/>
  <c r="K814" i="18"/>
  <c r="U831" i="13"/>
  <c r="V831" i="13"/>
  <c r="Z831" i="13"/>
  <c r="AA831" i="13"/>
  <c r="AD831" i="13"/>
  <c r="Y831" i="13"/>
  <c r="AC831" i="13"/>
  <c r="C832" i="13"/>
  <c r="Q814" i="18"/>
  <c r="R814" i="18"/>
  <c r="X814" i="18"/>
  <c r="U814" i="18"/>
  <c r="W814" i="18"/>
  <c r="V814" i="18"/>
  <c r="AB831" i="13"/>
  <c r="B832" i="13"/>
  <c r="D832" i="13"/>
  <c r="I832" i="13"/>
  <c r="H832" i="13"/>
  <c r="G832" i="13"/>
  <c r="Y814" i="18"/>
  <c r="AB814" i="18"/>
  <c r="AA814" i="18"/>
  <c r="AD814" i="18"/>
  <c r="Z814" i="18"/>
  <c r="AC814" i="18"/>
  <c r="S832" i="13"/>
  <c r="T832" i="13"/>
  <c r="AE831" i="13"/>
  <c r="F832" i="13"/>
  <c r="E832" i="13"/>
  <c r="J832" i="13"/>
  <c r="K832" i="13"/>
  <c r="H815" i="18"/>
  <c r="C815" i="18"/>
  <c r="D815" i="18"/>
  <c r="I815" i="18"/>
  <c r="G815" i="18"/>
  <c r="B815" i="18"/>
  <c r="L832" i="13"/>
  <c r="M832" i="13"/>
  <c r="X832" i="13"/>
  <c r="N832" i="13"/>
  <c r="Q832" i="13"/>
  <c r="R832" i="13"/>
  <c r="O832" i="13"/>
  <c r="T815" i="18"/>
  <c r="S815" i="18"/>
  <c r="AE814" i="18"/>
  <c r="E815" i="18"/>
  <c r="F815" i="18"/>
  <c r="J815" i="18"/>
  <c r="N815" i="18"/>
  <c r="P832" i="13"/>
  <c r="U832" i="13"/>
  <c r="L815" i="18"/>
  <c r="M815" i="18"/>
  <c r="K815" i="18"/>
  <c r="O815" i="18"/>
  <c r="V832" i="13"/>
  <c r="W832" i="13"/>
  <c r="Z832" i="13"/>
  <c r="Y832" i="13"/>
  <c r="AB832" i="13"/>
  <c r="AA832" i="13"/>
  <c r="AC832" i="13"/>
  <c r="H833" i="13"/>
  <c r="P815" i="18"/>
  <c r="W815" i="18"/>
  <c r="AD832" i="13"/>
  <c r="I833" i="13"/>
  <c r="Q815" i="18"/>
  <c r="R815" i="18"/>
  <c r="X815" i="18"/>
  <c r="C833" i="13"/>
  <c r="G833" i="13"/>
  <c r="B833" i="13"/>
  <c r="V815" i="18"/>
  <c r="U815" i="18"/>
  <c r="D833" i="13"/>
  <c r="S833" i="13"/>
  <c r="Z815" i="18"/>
  <c r="Y815" i="18"/>
  <c r="AA815" i="18"/>
  <c r="AD815" i="18"/>
  <c r="F833" i="13"/>
  <c r="E833" i="13"/>
  <c r="J833" i="13"/>
  <c r="L833" i="13"/>
  <c r="AC815" i="18"/>
  <c r="AB815" i="18"/>
  <c r="G816" i="18"/>
  <c r="T833" i="13"/>
  <c r="AE832" i="13"/>
  <c r="I816" i="18"/>
  <c r="D816" i="18"/>
  <c r="H816" i="18"/>
  <c r="C816" i="18"/>
  <c r="M833" i="13"/>
  <c r="N833" i="13"/>
  <c r="P833" i="13"/>
  <c r="K833" i="13"/>
  <c r="O833" i="13"/>
  <c r="B816" i="18"/>
  <c r="J816" i="18"/>
  <c r="L816" i="18"/>
  <c r="M816" i="18"/>
  <c r="E816" i="18"/>
  <c r="F816" i="18"/>
  <c r="T816" i="18"/>
  <c r="S816" i="18"/>
  <c r="AE815" i="18"/>
  <c r="V833" i="13"/>
  <c r="W833" i="13"/>
  <c r="U833" i="13"/>
  <c r="X833" i="13"/>
  <c r="Q833" i="13"/>
  <c r="R833" i="13"/>
  <c r="N816" i="18"/>
  <c r="K816" i="18"/>
  <c r="O816" i="18"/>
  <c r="X816" i="18"/>
  <c r="Q816" i="18"/>
  <c r="R816" i="18"/>
  <c r="P816" i="18"/>
  <c r="Y833" i="13"/>
  <c r="AB833" i="13"/>
  <c r="Z833" i="13"/>
  <c r="AC833" i="13"/>
  <c r="AA833" i="13"/>
  <c r="AD833" i="13"/>
  <c r="W816" i="18"/>
  <c r="V816" i="18"/>
  <c r="U816" i="18"/>
  <c r="Z816" i="18"/>
  <c r="Y816" i="18"/>
  <c r="AA816" i="18"/>
  <c r="H834" i="13"/>
  <c r="C834" i="13"/>
  <c r="G834" i="13"/>
  <c r="B834" i="13"/>
  <c r="I834" i="13"/>
  <c r="D834" i="13"/>
  <c r="AC816" i="18"/>
  <c r="AB816" i="18"/>
  <c r="AD816" i="18"/>
  <c r="J834" i="13"/>
  <c r="N834" i="13"/>
  <c r="F834" i="13"/>
  <c r="E834" i="13"/>
  <c r="T834" i="13"/>
  <c r="S834" i="13"/>
  <c r="AE833" i="13"/>
  <c r="D817" i="18"/>
  <c r="I817" i="18"/>
  <c r="G817" i="18"/>
  <c r="B817" i="18"/>
  <c r="H817" i="18"/>
  <c r="C817" i="18"/>
  <c r="L834" i="13"/>
  <c r="O834" i="13"/>
  <c r="K834" i="13"/>
  <c r="E817" i="18"/>
  <c r="J817" i="18"/>
  <c r="L817" i="18"/>
  <c r="F817" i="18"/>
  <c r="S817" i="18"/>
  <c r="T817" i="18"/>
  <c r="AE816" i="18"/>
  <c r="M834" i="13"/>
  <c r="P834" i="13"/>
  <c r="N817" i="18"/>
  <c r="P817" i="18"/>
  <c r="M817" i="18"/>
  <c r="O817" i="18"/>
  <c r="K817" i="18"/>
  <c r="V834" i="13"/>
  <c r="W834" i="13"/>
  <c r="U834" i="13"/>
  <c r="X834" i="13"/>
  <c r="Q834" i="13"/>
  <c r="R834" i="13"/>
  <c r="X817" i="18"/>
  <c r="Q817" i="18"/>
  <c r="R817" i="18"/>
  <c r="W817" i="18"/>
  <c r="U817" i="18"/>
  <c r="V817" i="18"/>
  <c r="AA834" i="13"/>
  <c r="AD834" i="13"/>
  <c r="Z834" i="13"/>
  <c r="AC834" i="13"/>
  <c r="Y834" i="13"/>
  <c r="AB834" i="13"/>
  <c r="Z817" i="18"/>
  <c r="AC817" i="18"/>
  <c r="Y817" i="18"/>
  <c r="AB817" i="18"/>
  <c r="AA817" i="18"/>
  <c r="AD817" i="18"/>
  <c r="G835" i="13"/>
  <c r="B835" i="13"/>
  <c r="I835" i="13"/>
  <c r="D835" i="13"/>
  <c r="H835" i="13"/>
  <c r="C835" i="13"/>
  <c r="D818" i="18"/>
  <c r="I818" i="18"/>
  <c r="B818" i="18"/>
  <c r="G818" i="18"/>
  <c r="C818" i="18"/>
  <c r="H818" i="18"/>
  <c r="T835" i="13"/>
  <c r="S835" i="13"/>
  <c r="AE834" i="13"/>
  <c r="F835" i="13"/>
  <c r="E835" i="13"/>
  <c r="J835" i="13"/>
  <c r="N835" i="13"/>
  <c r="J818" i="18"/>
  <c r="N818" i="18"/>
  <c r="E818" i="18"/>
  <c r="F818" i="18"/>
  <c r="T818" i="18"/>
  <c r="S818" i="18"/>
  <c r="AE817" i="18"/>
  <c r="L835" i="13"/>
  <c r="P835" i="13"/>
  <c r="K835" i="13"/>
  <c r="O835" i="13"/>
  <c r="L818" i="18"/>
  <c r="M818" i="18"/>
  <c r="O818" i="18"/>
  <c r="K818" i="18"/>
  <c r="M835" i="13"/>
  <c r="Q835" i="13"/>
  <c r="R835" i="13"/>
  <c r="V835" i="13"/>
  <c r="U835" i="13"/>
  <c r="W835" i="13"/>
  <c r="P818" i="18"/>
  <c r="V818" i="18"/>
  <c r="U818" i="18"/>
  <c r="W818" i="18"/>
  <c r="X818" i="18"/>
  <c r="Q818" i="18"/>
  <c r="R818" i="18"/>
  <c r="X835" i="13"/>
  <c r="Z835" i="13"/>
  <c r="AC835" i="13"/>
  <c r="Z818" i="18"/>
  <c r="AC818" i="18"/>
  <c r="Y818" i="18"/>
  <c r="AB818" i="18"/>
  <c r="AA818" i="18"/>
  <c r="AD818" i="18"/>
  <c r="Y835" i="13"/>
  <c r="AB835" i="13"/>
  <c r="G836" i="13"/>
  <c r="AA835" i="13"/>
  <c r="AD835" i="13"/>
  <c r="I836" i="13"/>
  <c r="C836" i="13"/>
  <c r="H836" i="13"/>
  <c r="B836" i="13"/>
  <c r="E836" i="13"/>
  <c r="B819" i="18"/>
  <c r="G819" i="18"/>
  <c r="D819" i="18"/>
  <c r="I819" i="18"/>
  <c r="C819" i="18"/>
  <c r="H819" i="18"/>
  <c r="D836" i="13"/>
  <c r="T836" i="13"/>
  <c r="J836" i="13"/>
  <c r="L836" i="13"/>
  <c r="F836" i="13"/>
  <c r="S819" i="18"/>
  <c r="T819" i="18"/>
  <c r="AE818" i="18"/>
  <c r="J819" i="18"/>
  <c r="L819" i="18"/>
  <c r="F819" i="18"/>
  <c r="E819" i="18"/>
  <c r="AE835" i="13"/>
  <c r="S836" i="13"/>
  <c r="M836" i="13"/>
  <c r="K836" i="13"/>
  <c r="O836" i="13"/>
  <c r="N836" i="13"/>
  <c r="P836" i="13"/>
  <c r="K819" i="18"/>
  <c r="O819" i="18"/>
  <c r="N819" i="18"/>
  <c r="P819" i="18"/>
  <c r="M819" i="18"/>
  <c r="U836" i="13"/>
  <c r="W836" i="13"/>
  <c r="V836" i="13"/>
  <c r="Q836" i="13"/>
  <c r="R836" i="13"/>
  <c r="X836" i="13"/>
  <c r="W819" i="18"/>
  <c r="V819" i="18"/>
  <c r="U819" i="18"/>
  <c r="X819" i="18"/>
  <c r="Q819" i="18"/>
  <c r="R819" i="18"/>
  <c r="Y836" i="13"/>
  <c r="AB836" i="13"/>
  <c r="AA836" i="13"/>
  <c r="AD836" i="13"/>
  <c r="Z836" i="13"/>
  <c r="AC836" i="13"/>
  <c r="AA819" i="18"/>
  <c r="AD819" i="18"/>
  <c r="Z819" i="18"/>
  <c r="AC819" i="18"/>
  <c r="Y819" i="18"/>
  <c r="AB819" i="18"/>
  <c r="H837" i="13"/>
  <c r="C837" i="13"/>
  <c r="I837" i="13"/>
  <c r="D837" i="13"/>
  <c r="B837" i="13"/>
  <c r="G837" i="13"/>
  <c r="G820" i="18"/>
  <c r="B820" i="18"/>
  <c r="H820" i="18"/>
  <c r="C820" i="18"/>
  <c r="D820" i="18"/>
  <c r="I820" i="18"/>
  <c r="T837" i="13"/>
  <c r="S837" i="13"/>
  <c r="AE836" i="13"/>
  <c r="J837" i="13"/>
  <c r="L837" i="13"/>
  <c r="F837" i="13"/>
  <c r="E837" i="13"/>
  <c r="E820" i="18"/>
  <c r="F820" i="18"/>
  <c r="T820" i="18"/>
  <c r="S820" i="18"/>
  <c r="AE819" i="18"/>
  <c r="J820" i="18"/>
  <c r="L820" i="18"/>
  <c r="M820" i="18"/>
  <c r="N837" i="13"/>
  <c r="P837" i="13"/>
  <c r="K837" i="13"/>
  <c r="O837" i="13"/>
  <c r="M837" i="13"/>
  <c r="X820" i="18"/>
  <c r="K820" i="18"/>
  <c r="O820" i="18"/>
  <c r="N820" i="18"/>
  <c r="P820" i="18"/>
  <c r="Q837" i="13"/>
  <c r="R837" i="13"/>
  <c r="X837" i="13"/>
  <c r="V837" i="13"/>
  <c r="U837" i="13"/>
  <c r="W837" i="13"/>
  <c r="Q820" i="18"/>
  <c r="R820" i="18"/>
  <c r="AA820" i="18"/>
  <c r="U820" i="18"/>
  <c r="W820" i="18"/>
  <c r="V820" i="18"/>
  <c r="Y837" i="13"/>
  <c r="AB837" i="13"/>
  <c r="Z837" i="13"/>
  <c r="AC837" i="13"/>
  <c r="AA837" i="13"/>
  <c r="AD837" i="13"/>
  <c r="Y820" i="18"/>
  <c r="AB820" i="18"/>
  <c r="Z820" i="18"/>
  <c r="AC820" i="18"/>
  <c r="AD820" i="18"/>
  <c r="D821" i="18"/>
  <c r="I838" i="13"/>
  <c r="D838" i="13"/>
  <c r="B838" i="13"/>
  <c r="G838" i="13"/>
  <c r="H838" i="13"/>
  <c r="C838" i="13"/>
  <c r="H821" i="18"/>
  <c r="C821" i="18"/>
  <c r="I821" i="18"/>
  <c r="T821" i="18"/>
  <c r="S821" i="18"/>
  <c r="AE820" i="18"/>
  <c r="G821" i="18"/>
  <c r="B821" i="18"/>
  <c r="J838" i="13"/>
  <c r="L838" i="13"/>
  <c r="E838" i="13"/>
  <c r="S838" i="13"/>
  <c r="T838" i="13"/>
  <c r="AE837" i="13"/>
  <c r="F838" i="13"/>
  <c r="N838" i="13"/>
  <c r="E821" i="18"/>
  <c r="F821" i="18"/>
  <c r="J821" i="18"/>
  <c r="M838" i="13"/>
  <c r="P838" i="13"/>
  <c r="K838" i="13"/>
  <c r="O838" i="13"/>
  <c r="L821" i="18"/>
  <c r="K821" i="18"/>
  <c r="O821" i="18"/>
  <c r="N821" i="18"/>
  <c r="V838" i="13"/>
  <c r="U838" i="13"/>
  <c r="W838" i="13"/>
  <c r="X838" i="13"/>
  <c r="Q838" i="13"/>
  <c r="R838" i="13"/>
  <c r="P821" i="18"/>
  <c r="M821" i="18"/>
  <c r="Y838" i="13"/>
  <c r="AB838" i="13"/>
  <c r="AA838" i="13"/>
  <c r="AD838" i="13"/>
  <c r="Z838" i="13"/>
  <c r="AC838" i="13"/>
  <c r="Q821" i="18"/>
  <c r="R821" i="18"/>
  <c r="X821" i="18"/>
  <c r="U821" i="18"/>
  <c r="W821" i="18"/>
  <c r="V821" i="18"/>
  <c r="C839" i="13"/>
  <c r="H839" i="13"/>
  <c r="D839" i="13"/>
  <c r="I839" i="13"/>
  <c r="B839" i="13"/>
  <c r="G839" i="13"/>
  <c r="Z821" i="18"/>
  <c r="AC821" i="18"/>
  <c r="AA821" i="18"/>
  <c r="AD821" i="18"/>
  <c r="Y821" i="18"/>
  <c r="AB821" i="18"/>
  <c r="T839" i="13"/>
  <c r="S839" i="13"/>
  <c r="AE838" i="13"/>
  <c r="J839" i="13"/>
  <c r="L839" i="13"/>
  <c r="E839" i="13"/>
  <c r="F839" i="13"/>
  <c r="I822" i="18"/>
  <c r="D822" i="18"/>
  <c r="C822" i="18"/>
  <c r="H822" i="18"/>
  <c r="G822" i="18"/>
  <c r="B822" i="18"/>
  <c r="M839" i="13"/>
  <c r="N839" i="13"/>
  <c r="P839" i="13"/>
  <c r="K839" i="13"/>
  <c r="O839" i="13"/>
  <c r="F822" i="18"/>
  <c r="E822" i="18"/>
  <c r="T822" i="18"/>
  <c r="S822" i="18"/>
  <c r="AE821" i="18"/>
  <c r="J822" i="18"/>
  <c r="N822" i="18"/>
  <c r="V839" i="13"/>
  <c r="W839" i="13"/>
  <c r="U839" i="13"/>
  <c r="X839" i="13"/>
  <c r="Q839" i="13"/>
  <c r="R839" i="13"/>
  <c r="L822" i="18"/>
  <c r="M822" i="18"/>
  <c r="O822" i="18"/>
  <c r="K822" i="18"/>
  <c r="Z839" i="13"/>
  <c r="AC839" i="13"/>
  <c r="AA839" i="13"/>
  <c r="AD839" i="13"/>
  <c r="Y839" i="13"/>
  <c r="AB839" i="13"/>
  <c r="X822" i="18"/>
  <c r="Q822" i="18"/>
  <c r="R822" i="18"/>
  <c r="P822" i="18"/>
  <c r="G840" i="13"/>
  <c r="B840" i="13"/>
  <c r="I840" i="13"/>
  <c r="D840" i="13"/>
  <c r="H840" i="13"/>
  <c r="C840" i="13"/>
  <c r="W822" i="18"/>
  <c r="V822" i="18"/>
  <c r="U822" i="18"/>
  <c r="Z822" i="18"/>
  <c r="Y822" i="18"/>
  <c r="AA822" i="18"/>
  <c r="AD822" i="18"/>
  <c r="E840" i="13"/>
  <c r="S840" i="13"/>
  <c r="T840" i="13"/>
  <c r="AE839" i="13"/>
  <c r="F840" i="13"/>
  <c r="J840" i="13"/>
  <c r="N840" i="13"/>
  <c r="AC822" i="18"/>
  <c r="H823" i="18"/>
  <c r="AB822" i="18"/>
  <c r="B823" i="18"/>
  <c r="C823" i="18"/>
  <c r="D823" i="18"/>
  <c r="I823" i="18"/>
  <c r="L840" i="13"/>
  <c r="M840" i="13"/>
  <c r="O840" i="13"/>
  <c r="K840" i="13"/>
  <c r="G823" i="18"/>
  <c r="J823" i="18"/>
  <c r="N823" i="18"/>
  <c r="F823" i="18"/>
  <c r="AE822" i="18"/>
  <c r="S823" i="18"/>
  <c r="T823" i="18"/>
  <c r="E823" i="18"/>
  <c r="P840" i="13"/>
  <c r="W840" i="13"/>
  <c r="X840" i="13"/>
  <c r="Q840" i="13"/>
  <c r="R840" i="13"/>
  <c r="L823" i="18"/>
  <c r="K823" i="18"/>
  <c r="O823" i="18"/>
  <c r="V840" i="13"/>
  <c r="U840" i="13"/>
  <c r="Z840" i="13"/>
  <c r="Y840" i="13"/>
  <c r="AA840" i="13"/>
  <c r="AD840" i="13"/>
  <c r="M823" i="18"/>
  <c r="P823" i="18"/>
  <c r="AB840" i="13"/>
  <c r="G841" i="13"/>
  <c r="AC840" i="13"/>
  <c r="H841" i="13"/>
  <c r="I841" i="13"/>
  <c r="D841" i="13"/>
  <c r="B841" i="13"/>
  <c r="C841" i="13"/>
  <c r="F841" i="13"/>
  <c r="V823" i="18"/>
  <c r="W823" i="18"/>
  <c r="U823" i="18"/>
  <c r="X823" i="18"/>
  <c r="Q823" i="18"/>
  <c r="R823" i="18"/>
  <c r="J841" i="13"/>
  <c r="N841" i="13"/>
  <c r="S841" i="13"/>
  <c r="T841" i="13"/>
  <c r="AE840" i="13"/>
  <c r="E841" i="13"/>
  <c r="AA823" i="18"/>
  <c r="AD823" i="18"/>
  <c r="Z823" i="18"/>
  <c r="AC823" i="18"/>
  <c r="Y823" i="18"/>
  <c r="AB823" i="18"/>
  <c r="O841" i="13"/>
  <c r="K841" i="13"/>
  <c r="L841" i="13"/>
  <c r="B824" i="18"/>
  <c r="G824" i="18"/>
  <c r="H824" i="18"/>
  <c r="C824" i="18"/>
  <c r="D824" i="18"/>
  <c r="I824" i="18"/>
  <c r="M841" i="13"/>
  <c r="P841" i="13"/>
  <c r="J824" i="18"/>
  <c r="L824" i="18"/>
  <c r="M824" i="18"/>
  <c r="F824" i="18"/>
  <c r="T824" i="18"/>
  <c r="S824" i="18"/>
  <c r="N824" i="18"/>
  <c r="AE823" i="18"/>
  <c r="E824" i="18"/>
  <c r="V841" i="13"/>
  <c r="W841" i="13"/>
  <c r="U841" i="13"/>
  <c r="X841" i="13"/>
  <c r="Q841" i="13"/>
  <c r="R841" i="13"/>
  <c r="P824" i="18"/>
  <c r="V824" i="18"/>
  <c r="K824" i="18"/>
  <c r="O824" i="18"/>
  <c r="X824" i="18"/>
  <c r="Q824" i="18"/>
  <c r="R824" i="18"/>
  <c r="Y841" i="13"/>
  <c r="AB841" i="13"/>
  <c r="Z841" i="13"/>
  <c r="AC841" i="13"/>
  <c r="AA841" i="13"/>
  <c r="AD841" i="13"/>
  <c r="W824" i="18"/>
  <c r="U824" i="18"/>
  <c r="AA824" i="18"/>
  <c r="Z824" i="18"/>
  <c r="AC824" i="18"/>
  <c r="Y824" i="18"/>
  <c r="C842" i="13"/>
  <c r="H842" i="13"/>
  <c r="B842" i="13"/>
  <c r="G842" i="13"/>
  <c r="I842" i="13"/>
  <c r="D842" i="13"/>
  <c r="AB824" i="18"/>
  <c r="AD824" i="18"/>
  <c r="I825" i="18"/>
  <c r="H825" i="18"/>
  <c r="C825" i="18"/>
  <c r="B825" i="18"/>
  <c r="G825" i="18"/>
  <c r="E842" i="13"/>
  <c r="T842" i="13"/>
  <c r="S842" i="13"/>
  <c r="AE841" i="13"/>
  <c r="J842" i="13"/>
  <c r="L842" i="13"/>
  <c r="F842" i="13"/>
  <c r="D825" i="18"/>
  <c r="S825" i="18"/>
  <c r="F825" i="18"/>
  <c r="J825" i="18"/>
  <c r="E825" i="18"/>
  <c r="M842" i="13"/>
  <c r="O842" i="13"/>
  <c r="K842" i="13"/>
  <c r="N842" i="13"/>
  <c r="P842" i="13"/>
  <c r="N825" i="18"/>
  <c r="AE824" i="18"/>
  <c r="T825" i="18"/>
  <c r="L825" i="18"/>
  <c r="M825" i="18"/>
  <c r="O825" i="18"/>
  <c r="K825" i="18"/>
  <c r="V842" i="13"/>
  <c r="U842" i="13"/>
  <c r="W842" i="13"/>
  <c r="Q842" i="13"/>
  <c r="R842" i="13"/>
  <c r="X842" i="13"/>
  <c r="X825" i="18"/>
  <c r="Q825" i="18"/>
  <c r="R825" i="18"/>
  <c r="P825" i="18"/>
  <c r="Y842" i="13"/>
  <c r="AB842" i="13"/>
  <c r="AA842" i="13"/>
  <c r="AD842" i="13"/>
  <c r="Z842" i="13"/>
  <c r="AC842" i="13"/>
  <c r="W825" i="18"/>
  <c r="V825" i="18"/>
  <c r="U825" i="18"/>
  <c r="AA825" i="18"/>
  <c r="Z825" i="18"/>
  <c r="Y825" i="18"/>
  <c r="H843" i="13"/>
  <c r="C843" i="13"/>
  <c r="I843" i="13"/>
  <c r="D843" i="13"/>
  <c r="G843" i="13"/>
  <c r="B843" i="13"/>
  <c r="AB825" i="18"/>
  <c r="AC825" i="18"/>
  <c r="AD825" i="18"/>
  <c r="E843" i="13"/>
  <c r="T843" i="13"/>
  <c r="S843" i="13"/>
  <c r="AE842" i="13"/>
  <c r="F843" i="13"/>
  <c r="J843" i="13"/>
  <c r="L843" i="13"/>
  <c r="C826" i="18"/>
  <c r="H826" i="18"/>
  <c r="I826" i="18"/>
  <c r="D826" i="18"/>
  <c r="B826" i="18"/>
  <c r="G826" i="18"/>
  <c r="M843" i="13"/>
  <c r="N843" i="13"/>
  <c r="P843" i="13"/>
  <c r="O843" i="13"/>
  <c r="K843" i="13"/>
  <c r="E826" i="18"/>
  <c r="S826" i="18"/>
  <c r="T826" i="18"/>
  <c r="AE825" i="18"/>
  <c r="J826" i="18"/>
  <c r="F826" i="18"/>
  <c r="U843" i="13"/>
  <c r="W843" i="13"/>
  <c r="V843" i="13"/>
  <c r="Q843" i="13"/>
  <c r="R843" i="13"/>
  <c r="X843" i="13"/>
  <c r="L826" i="18"/>
  <c r="M826" i="18"/>
  <c r="K826" i="18"/>
  <c r="O826" i="18"/>
  <c r="N826" i="18"/>
  <c r="Z843" i="13"/>
  <c r="AC843" i="13"/>
  <c r="AA843" i="13"/>
  <c r="AD843" i="13"/>
  <c r="Y843" i="13"/>
  <c r="AB843" i="13"/>
  <c r="P826" i="18"/>
  <c r="W826" i="18"/>
  <c r="X826" i="18"/>
  <c r="Q826" i="18"/>
  <c r="R826" i="18"/>
  <c r="B844" i="13"/>
  <c r="G844" i="13"/>
  <c r="D844" i="13"/>
  <c r="I844" i="13"/>
  <c r="C844" i="13"/>
  <c r="H844" i="13"/>
  <c r="U826" i="18"/>
  <c r="V826" i="18"/>
  <c r="Z826" i="18"/>
  <c r="Y826" i="18"/>
  <c r="AA826" i="18"/>
  <c r="AD826" i="18"/>
  <c r="S844" i="13"/>
  <c r="T844" i="13"/>
  <c r="AE843" i="13"/>
  <c r="J844" i="13"/>
  <c r="N844" i="13"/>
  <c r="F844" i="13"/>
  <c r="E844" i="13"/>
  <c r="AB826" i="18"/>
  <c r="AC826" i="18"/>
  <c r="B827" i="18"/>
  <c r="G827" i="18"/>
  <c r="I827" i="18"/>
  <c r="D827" i="18"/>
  <c r="H827" i="18"/>
  <c r="C827" i="18"/>
  <c r="L844" i="13"/>
  <c r="M844" i="13"/>
  <c r="O844" i="13"/>
  <c r="K844" i="13"/>
  <c r="J827" i="18"/>
  <c r="N827" i="18"/>
  <c r="S827" i="18"/>
  <c r="T827" i="18"/>
  <c r="AE826" i="18"/>
  <c r="F827" i="18"/>
  <c r="E827" i="18"/>
  <c r="P844" i="13"/>
  <c r="V844" i="13"/>
  <c r="X844" i="13"/>
  <c r="Q844" i="13"/>
  <c r="R844" i="13"/>
  <c r="L827" i="18"/>
  <c r="K827" i="18"/>
  <c r="O827" i="18"/>
  <c r="U844" i="13"/>
  <c r="W844" i="13"/>
  <c r="AA844" i="13"/>
  <c r="Z844" i="13"/>
  <c r="AC844" i="13"/>
  <c r="Y844" i="13"/>
  <c r="AD844" i="13"/>
  <c r="I845" i="13"/>
  <c r="AB844" i="13"/>
  <c r="G845" i="13"/>
  <c r="M827" i="18"/>
  <c r="P827" i="18"/>
  <c r="H845" i="13"/>
  <c r="C845" i="13"/>
  <c r="D845" i="13"/>
  <c r="B845" i="13"/>
  <c r="F845" i="13"/>
  <c r="U827" i="18"/>
  <c r="V827" i="18"/>
  <c r="W827" i="18"/>
  <c r="X827" i="18"/>
  <c r="Q827" i="18"/>
  <c r="R827" i="18"/>
  <c r="S845" i="13"/>
  <c r="T845" i="13"/>
  <c r="AE844" i="13"/>
  <c r="J845" i="13"/>
  <c r="E845" i="13"/>
  <c r="Y827" i="18"/>
  <c r="AB827" i="18"/>
  <c r="AA827" i="18"/>
  <c r="AD827" i="18"/>
  <c r="Z827" i="18"/>
  <c r="AC827" i="18"/>
  <c r="N845" i="13"/>
  <c r="K845" i="13"/>
  <c r="O845" i="13"/>
  <c r="L845" i="13"/>
  <c r="I828" i="18"/>
  <c r="D828" i="18"/>
  <c r="B828" i="18"/>
  <c r="G828" i="18"/>
  <c r="H828" i="18"/>
  <c r="C828" i="18"/>
  <c r="M845" i="13"/>
  <c r="P845" i="13"/>
  <c r="J828" i="18"/>
  <c r="L828" i="18"/>
  <c r="M828" i="18"/>
  <c r="E828" i="18"/>
  <c r="S828" i="18"/>
  <c r="T828" i="18"/>
  <c r="N828" i="18"/>
  <c r="AE827" i="18"/>
  <c r="F828" i="18"/>
  <c r="V845" i="13"/>
  <c r="W845" i="13"/>
  <c r="U845" i="13"/>
  <c r="Q845" i="13"/>
  <c r="R845" i="13"/>
  <c r="X845" i="13"/>
  <c r="P828" i="18"/>
  <c r="U828" i="18"/>
  <c r="X828" i="18"/>
  <c r="Q828" i="18"/>
  <c r="R828" i="18"/>
  <c r="O828" i="18"/>
  <c r="K828" i="18"/>
  <c r="Y845" i="13"/>
  <c r="AB845" i="13"/>
  <c r="Z845" i="13"/>
  <c r="AC845" i="13"/>
  <c r="AA845" i="13"/>
  <c r="AD845" i="13"/>
  <c r="W828" i="18"/>
  <c r="V828" i="18"/>
  <c r="Z828" i="18"/>
  <c r="Y828" i="18"/>
  <c r="AB828" i="18"/>
  <c r="AA828" i="18"/>
  <c r="AD828" i="18"/>
  <c r="C846" i="13"/>
  <c r="H846" i="13"/>
  <c r="B846" i="13"/>
  <c r="G846" i="13"/>
  <c r="D846" i="13"/>
  <c r="I846" i="13"/>
  <c r="AC828" i="18"/>
  <c r="D829" i="18"/>
  <c r="I829" i="18"/>
  <c r="B829" i="18"/>
  <c r="G829" i="18"/>
  <c r="C829" i="18"/>
  <c r="H829" i="18"/>
  <c r="J846" i="13"/>
  <c r="L846" i="13"/>
  <c r="E846" i="13"/>
  <c r="T846" i="13"/>
  <c r="S846" i="13"/>
  <c r="AE845" i="13"/>
  <c r="F846" i="13"/>
  <c r="N846" i="13"/>
  <c r="P846" i="13"/>
  <c r="J829" i="18"/>
  <c r="L829" i="18"/>
  <c r="E829" i="18"/>
  <c r="F829" i="18"/>
  <c r="S829" i="18"/>
  <c r="T829" i="18"/>
  <c r="AE828" i="18"/>
  <c r="M846" i="13"/>
  <c r="K846" i="13"/>
  <c r="O846" i="13"/>
  <c r="M829" i="18"/>
  <c r="N829" i="18"/>
  <c r="P829" i="18"/>
  <c r="K829" i="18"/>
  <c r="O829" i="18"/>
  <c r="W846" i="13"/>
  <c r="U846" i="13"/>
  <c r="V846" i="13"/>
  <c r="X846" i="13"/>
  <c r="Q846" i="13"/>
  <c r="R846" i="13"/>
  <c r="U829" i="18"/>
  <c r="W829" i="18"/>
  <c r="V829" i="18"/>
  <c r="X829" i="18"/>
  <c r="Q829" i="18"/>
  <c r="R829" i="18"/>
  <c r="Y846" i="13"/>
  <c r="AB846" i="13"/>
  <c r="Z846" i="13"/>
  <c r="AC846" i="13"/>
  <c r="AA846" i="13"/>
  <c r="AD846" i="13"/>
  <c r="Y829" i="18"/>
  <c r="AB829" i="18"/>
  <c r="Z829" i="18"/>
  <c r="AC829" i="18"/>
  <c r="AA829" i="18"/>
  <c r="AD829" i="18"/>
  <c r="C847" i="13"/>
  <c r="H847" i="13"/>
  <c r="B847" i="13"/>
  <c r="G847" i="13"/>
  <c r="D847" i="13"/>
  <c r="I847" i="13"/>
  <c r="D830" i="18"/>
  <c r="I830" i="18"/>
  <c r="C830" i="18"/>
  <c r="H830" i="18"/>
  <c r="B830" i="18"/>
  <c r="G830" i="18"/>
  <c r="J847" i="13"/>
  <c r="N847" i="13"/>
  <c r="E847" i="13"/>
  <c r="T847" i="13"/>
  <c r="S847" i="13"/>
  <c r="AE846" i="13"/>
  <c r="F847" i="13"/>
  <c r="J830" i="18"/>
  <c r="L830" i="18"/>
  <c r="F830" i="18"/>
  <c r="E830" i="18"/>
  <c r="T830" i="18"/>
  <c r="S830" i="18"/>
  <c r="N830" i="18"/>
  <c r="AE829" i="18"/>
  <c r="L847" i="13"/>
  <c r="O847" i="13"/>
  <c r="K847" i="13"/>
  <c r="M830" i="18"/>
  <c r="P830" i="18"/>
  <c r="O830" i="18"/>
  <c r="K830" i="18"/>
  <c r="M847" i="13"/>
  <c r="P847" i="13"/>
  <c r="U830" i="18"/>
  <c r="W830" i="18"/>
  <c r="V830" i="18"/>
  <c r="X830" i="18"/>
  <c r="Q830" i="18"/>
  <c r="R830" i="18"/>
  <c r="V847" i="13"/>
  <c r="U847" i="13"/>
  <c r="W847" i="13"/>
  <c r="X847" i="13"/>
  <c r="Q847" i="13"/>
  <c r="R847" i="13"/>
  <c r="Z830" i="18"/>
  <c r="AC830" i="18"/>
  <c r="Y830" i="18"/>
  <c r="AB830" i="18"/>
  <c r="AA830" i="18"/>
  <c r="AD830" i="18"/>
  <c r="Z847" i="13"/>
  <c r="AC847" i="13"/>
  <c r="AA847" i="13"/>
  <c r="AD847" i="13"/>
  <c r="Y847" i="13"/>
  <c r="AB847" i="13"/>
  <c r="I831" i="18"/>
  <c r="D831" i="18"/>
  <c r="B831" i="18"/>
  <c r="G831" i="18"/>
  <c r="H831" i="18"/>
  <c r="C831" i="18"/>
  <c r="I848" i="13"/>
  <c r="D848" i="13"/>
  <c r="H848" i="13"/>
  <c r="C848" i="13"/>
  <c r="G848" i="13"/>
  <c r="B848" i="13"/>
  <c r="E831" i="18"/>
  <c r="J831" i="18"/>
  <c r="L831" i="18"/>
  <c r="F831" i="18"/>
  <c r="S831" i="18"/>
  <c r="T831" i="18"/>
  <c r="AE830" i="18"/>
  <c r="F848" i="13"/>
  <c r="T848" i="13"/>
  <c r="S848" i="13"/>
  <c r="AE847" i="13"/>
  <c r="E848" i="13"/>
  <c r="J848" i="13"/>
  <c r="L848" i="13"/>
  <c r="M831" i="18"/>
  <c r="O831" i="18"/>
  <c r="K831" i="18"/>
  <c r="N831" i="18"/>
  <c r="P831" i="18"/>
  <c r="K848" i="13"/>
  <c r="O848" i="13"/>
  <c r="M848" i="13"/>
  <c r="N848" i="13"/>
  <c r="P848" i="13"/>
  <c r="U831" i="18"/>
  <c r="W831" i="18"/>
  <c r="V831" i="18"/>
  <c r="Q831" i="18"/>
  <c r="R831" i="18"/>
  <c r="X831" i="18"/>
  <c r="U848" i="13"/>
  <c r="V848" i="13"/>
  <c r="W848" i="13"/>
  <c r="X848" i="13"/>
  <c r="Q848" i="13"/>
  <c r="R848" i="13"/>
  <c r="Y831" i="18"/>
  <c r="AB831" i="18"/>
  <c r="Z831" i="18"/>
  <c r="AC831" i="18"/>
  <c r="AA831" i="18"/>
  <c r="AD831" i="18"/>
  <c r="AA848" i="13"/>
  <c r="AD848" i="13"/>
  <c r="Y848" i="13"/>
  <c r="AB848" i="13"/>
  <c r="Z848" i="13"/>
  <c r="AC848" i="13"/>
  <c r="H832" i="18"/>
  <c r="C832" i="18"/>
  <c r="D832" i="18"/>
  <c r="I832" i="18"/>
  <c r="G832" i="18"/>
  <c r="B832" i="18"/>
  <c r="G849" i="13"/>
  <c r="B849" i="13"/>
  <c r="I849" i="13"/>
  <c r="D849" i="13"/>
  <c r="H849" i="13"/>
  <c r="C849" i="13"/>
  <c r="S832" i="18"/>
  <c r="T832" i="18"/>
  <c r="AE831" i="18"/>
  <c r="F832" i="18"/>
  <c r="E832" i="18"/>
  <c r="J832" i="18"/>
  <c r="N832" i="18"/>
  <c r="F849" i="13"/>
  <c r="T849" i="13"/>
  <c r="S849" i="13"/>
  <c r="AE848" i="13"/>
  <c r="E849" i="13"/>
  <c r="J849" i="13"/>
  <c r="L849" i="13"/>
  <c r="L832" i="18"/>
  <c r="M832" i="18"/>
  <c r="O832" i="18"/>
  <c r="K832" i="18"/>
  <c r="M849" i="13"/>
  <c r="K849" i="13"/>
  <c r="O849" i="13"/>
  <c r="N849" i="13"/>
  <c r="P849" i="13"/>
  <c r="X832" i="18"/>
  <c r="Q832" i="18"/>
  <c r="R832" i="18"/>
  <c r="P832" i="18"/>
  <c r="V849" i="13"/>
  <c r="W849" i="13"/>
  <c r="U849" i="13"/>
  <c r="X849" i="13"/>
  <c r="Q849" i="13"/>
  <c r="R849" i="13"/>
  <c r="V832" i="18"/>
  <c r="U832" i="18"/>
  <c r="W832" i="18"/>
  <c r="Z832" i="18"/>
  <c r="Y832" i="18"/>
  <c r="AA832" i="18"/>
  <c r="Y849" i="13"/>
  <c r="AB849" i="13"/>
  <c r="Z849" i="13"/>
  <c r="AC849" i="13"/>
  <c r="AA849" i="13"/>
  <c r="AD849" i="13"/>
  <c r="AC832" i="18"/>
  <c r="H833" i="18"/>
  <c r="C833" i="18"/>
  <c r="AD832" i="18"/>
  <c r="AB832" i="18"/>
  <c r="C850" i="13"/>
  <c r="H850" i="13"/>
  <c r="B850" i="13"/>
  <c r="G850" i="13"/>
  <c r="I850" i="13"/>
  <c r="D850" i="13"/>
  <c r="I833" i="18"/>
  <c r="D833" i="18"/>
  <c r="G833" i="18"/>
  <c r="B833" i="18"/>
  <c r="E850" i="13"/>
  <c r="J850" i="13"/>
  <c r="N850" i="13"/>
  <c r="T850" i="13"/>
  <c r="S850" i="13"/>
  <c r="AE849" i="13"/>
  <c r="F850" i="13"/>
  <c r="J833" i="18"/>
  <c r="N833" i="18"/>
  <c r="T833" i="18"/>
  <c r="S833" i="18"/>
  <c r="AE832" i="18"/>
  <c r="E833" i="18"/>
  <c r="F833" i="18"/>
  <c r="L850" i="13"/>
  <c r="M850" i="13"/>
  <c r="K850" i="13"/>
  <c r="O850" i="13"/>
  <c r="L833" i="18"/>
  <c r="O833" i="18"/>
  <c r="K833" i="18"/>
  <c r="P850" i="13"/>
  <c r="W850" i="13"/>
  <c r="X850" i="13"/>
  <c r="Q850" i="13"/>
  <c r="R850" i="13"/>
  <c r="P833" i="18"/>
  <c r="M833" i="18"/>
  <c r="V850" i="13"/>
  <c r="U850" i="13"/>
  <c r="AA850" i="13"/>
  <c r="AD850" i="13"/>
  <c r="Y850" i="13"/>
  <c r="Z850" i="13"/>
  <c r="AB850" i="13"/>
  <c r="B851" i="13"/>
  <c r="Q833" i="18"/>
  <c r="R833" i="18"/>
  <c r="X833" i="18"/>
  <c r="W833" i="18"/>
  <c r="V833" i="18"/>
  <c r="U833" i="18"/>
  <c r="AC850" i="13"/>
  <c r="H851" i="13"/>
  <c r="I851" i="13"/>
  <c r="D851" i="13"/>
  <c r="G851" i="13"/>
  <c r="J851" i="13"/>
  <c r="N851" i="13"/>
  <c r="Y833" i="18"/>
  <c r="AB833" i="18"/>
  <c r="AA833" i="18"/>
  <c r="AD833" i="18"/>
  <c r="Z833" i="18"/>
  <c r="AC833" i="18"/>
  <c r="C851" i="13"/>
  <c r="E851" i="13"/>
  <c r="S851" i="13"/>
  <c r="T851" i="13"/>
  <c r="AE850" i="13"/>
  <c r="L851" i="13"/>
  <c r="M851" i="13"/>
  <c r="F851" i="13"/>
  <c r="C834" i="18"/>
  <c r="H834" i="18"/>
  <c r="D834" i="18"/>
  <c r="I834" i="18"/>
  <c r="B834" i="18"/>
  <c r="G834" i="18"/>
  <c r="K851" i="13"/>
  <c r="O851" i="13"/>
  <c r="P851" i="13"/>
  <c r="U851" i="13"/>
  <c r="S834" i="18"/>
  <c r="T834" i="18"/>
  <c r="AE833" i="18"/>
  <c r="J834" i="18"/>
  <c r="L834" i="18"/>
  <c r="E834" i="18"/>
  <c r="F834" i="18"/>
  <c r="Q851" i="13"/>
  <c r="R851" i="13"/>
  <c r="X851" i="13"/>
  <c r="W851" i="13"/>
  <c r="V851" i="13"/>
  <c r="N834" i="18"/>
  <c r="P834" i="18"/>
  <c r="O834" i="18"/>
  <c r="K834" i="18"/>
  <c r="M834" i="18"/>
  <c r="AA851" i="13"/>
  <c r="AD851" i="13"/>
  <c r="Z851" i="13"/>
  <c r="AC851" i="13"/>
  <c r="Y851" i="13"/>
  <c r="AB851" i="13"/>
  <c r="V834" i="18"/>
  <c r="W834" i="18"/>
  <c r="U834" i="18"/>
  <c r="Q834" i="18"/>
  <c r="R834" i="18"/>
  <c r="X834" i="18"/>
  <c r="B852" i="13"/>
  <c r="G852" i="13"/>
  <c r="C852" i="13"/>
  <c r="H852" i="13"/>
  <c r="I852" i="13"/>
  <c r="D852" i="13"/>
  <c r="Y834" i="18"/>
  <c r="AB834" i="18"/>
  <c r="AA834" i="18"/>
  <c r="AD834" i="18"/>
  <c r="Z834" i="18"/>
  <c r="AC834" i="18"/>
  <c r="J852" i="13"/>
  <c r="N852" i="13"/>
  <c r="E852" i="13"/>
  <c r="F852" i="13"/>
  <c r="T852" i="13"/>
  <c r="S852" i="13"/>
  <c r="AE851" i="13"/>
  <c r="C835" i="18"/>
  <c r="H835" i="18"/>
  <c r="I835" i="18"/>
  <c r="D835" i="18"/>
  <c r="B835" i="18"/>
  <c r="G835" i="18"/>
  <c r="L852" i="13"/>
  <c r="K852" i="13"/>
  <c r="O852" i="13"/>
  <c r="J835" i="18"/>
  <c r="AE834" i="18"/>
  <c r="T835" i="18"/>
  <c r="S835" i="18"/>
  <c r="E835" i="18"/>
  <c r="F835" i="18"/>
  <c r="M852" i="13"/>
  <c r="P852" i="13"/>
  <c r="N835" i="18"/>
  <c r="O835" i="18"/>
  <c r="K835" i="18"/>
  <c r="L835" i="18"/>
  <c r="V852" i="13"/>
  <c r="U852" i="13"/>
  <c r="W852" i="13"/>
  <c r="X852" i="13"/>
  <c r="Q852" i="13"/>
  <c r="R852" i="13"/>
  <c r="M835" i="18"/>
  <c r="P835" i="18"/>
  <c r="Z852" i="13"/>
  <c r="AC852" i="13"/>
  <c r="AA852" i="13"/>
  <c r="AD852" i="13"/>
  <c r="Y852" i="13"/>
  <c r="AB852" i="13"/>
  <c r="W835" i="18"/>
  <c r="V835" i="18"/>
  <c r="U835" i="18"/>
  <c r="Q835" i="18"/>
  <c r="R835" i="18"/>
  <c r="X835" i="18"/>
  <c r="I853" i="13"/>
  <c r="D853" i="13"/>
  <c r="C853" i="13"/>
  <c r="H853" i="13"/>
  <c r="B853" i="13"/>
  <c r="G853" i="13"/>
  <c r="AA835" i="18"/>
  <c r="AD835" i="18"/>
  <c r="Z835" i="18"/>
  <c r="AC835" i="18"/>
  <c r="Y835" i="18"/>
  <c r="AB835" i="18"/>
  <c r="J853" i="13"/>
  <c r="L853" i="13"/>
  <c r="F853" i="13"/>
  <c r="S853" i="13"/>
  <c r="T853" i="13"/>
  <c r="AE852" i="13"/>
  <c r="E853" i="13"/>
  <c r="G836" i="18"/>
  <c r="B836" i="18"/>
  <c r="H836" i="18"/>
  <c r="C836" i="18"/>
  <c r="I836" i="18"/>
  <c r="D836" i="18"/>
  <c r="M853" i="13"/>
  <c r="N853" i="13"/>
  <c r="P853" i="13"/>
  <c r="K853" i="13"/>
  <c r="O853" i="13"/>
  <c r="F836" i="18"/>
  <c r="T836" i="18"/>
  <c r="S836" i="18"/>
  <c r="AE835" i="18"/>
  <c r="E836" i="18"/>
  <c r="J836" i="18"/>
  <c r="W853" i="13"/>
  <c r="U853" i="13"/>
  <c r="V853" i="13"/>
  <c r="Q853" i="13"/>
  <c r="R853" i="13"/>
  <c r="X853" i="13"/>
  <c r="N836" i="18"/>
  <c r="O836" i="18"/>
  <c r="K836" i="18"/>
  <c r="L836" i="18"/>
  <c r="Z853" i="13"/>
  <c r="AC853" i="13"/>
  <c r="AA853" i="13"/>
  <c r="AD853" i="13"/>
  <c r="Y853" i="13"/>
  <c r="AB853" i="13"/>
  <c r="P836" i="18"/>
  <c r="M836" i="18"/>
  <c r="G854" i="13"/>
  <c r="B854" i="13"/>
  <c r="I854" i="13"/>
  <c r="D854" i="13"/>
  <c r="H854" i="13"/>
  <c r="C854" i="13"/>
  <c r="Q836" i="18"/>
  <c r="R836" i="18"/>
  <c r="X836" i="18"/>
  <c r="U836" i="18"/>
  <c r="W836" i="18"/>
  <c r="V836" i="18"/>
  <c r="E854" i="13"/>
  <c r="S854" i="13"/>
  <c r="T854" i="13"/>
  <c r="AE853" i="13"/>
  <c r="F854" i="13"/>
  <c r="J854" i="13"/>
  <c r="N854" i="13"/>
  <c r="Y836" i="18"/>
  <c r="AB836" i="18"/>
  <c r="AA836" i="18"/>
  <c r="AD836" i="18"/>
  <c r="Z836" i="18"/>
  <c r="AC836" i="18"/>
  <c r="L854" i="13"/>
  <c r="O854" i="13"/>
  <c r="K854" i="13"/>
  <c r="D837" i="18"/>
  <c r="I837" i="18"/>
  <c r="C837" i="18"/>
  <c r="H837" i="18"/>
  <c r="G837" i="18"/>
  <c r="B837" i="18"/>
  <c r="M854" i="13"/>
  <c r="P854" i="13"/>
  <c r="E837" i="18"/>
  <c r="F837" i="18"/>
  <c r="J837" i="18"/>
  <c r="N837" i="18"/>
  <c r="T837" i="18"/>
  <c r="S837" i="18"/>
  <c r="AE836" i="18"/>
  <c r="U854" i="13"/>
  <c r="V854" i="13"/>
  <c r="W854" i="13"/>
  <c r="X854" i="13"/>
  <c r="Q854" i="13"/>
  <c r="R854" i="13"/>
  <c r="L837" i="18"/>
  <c r="P837" i="18"/>
  <c r="K837" i="18"/>
  <c r="O837" i="18"/>
  <c r="Z854" i="13"/>
  <c r="AC854" i="13"/>
  <c r="Y854" i="13"/>
  <c r="AB854" i="13"/>
  <c r="AA854" i="13"/>
  <c r="AD854" i="13"/>
  <c r="M837" i="18"/>
  <c r="X837" i="18"/>
  <c r="Q837" i="18"/>
  <c r="R837" i="18"/>
  <c r="V837" i="18"/>
  <c r="U837" i="18"/>
  <c r="W837" i="18"/>
  <c r="I855" i="13"/>
  <c r="D855" i="13"/>
  <c r="G855" i="13"/>
  <c r="B855" i="13"/>
  <c r="C855" i="13"/>
  <c r="H855" i="13"/>
  <c r="Z837" i="18"/>
  <c r="AC837" i="18"/>
  <c r="Y837" i="18"/>
  <c r="AB837" i="18"/>
  <c r="AA837" i="18"/>
  <c r="AD837" i="18"/>
  <c r="E855" i="13"/>
  <c r="J855" i="13"/>
  <c r="N855" i="13"/>
  <c r="S855" i="13"/>
  <c r="T855" i="13"/>
  <c r="AE854" i="13"/>
  <c r="F855" i="13"/>
  <c r="H838" i="18"/>
  <c r="C838" i="18"/>
  <c r="D838" i="18"/>
  <c r="I838" i="18"/>
  <c r="B838" i="18"/>
  <c r="G838" i="18"/>
  <c r="L855" i="13"/>
  <c r="P855" i="13"/>
  <c r="K855" i="13"/>
  <c r="O855" i="13"/>
  <c r="F838" i="18"/>
  <c r="T838" i="18"/>
  <c r="S838" i="18"/>
  <c r="AE837" i="18"/>
  <c r="J838" i="18"/>
  <c r="N838" i="18"/>
  <c r="E838" i="18"/>
  <c r="M855" i="13"/>
  <c r="Q855" i="13"/>
  <c r="R855" i="13"/>
  <c r="U855" i="13"/>
  <c r="W855" i="13"/>
  <c r="V855" i="13"/>
  <c r="L838" i="18"/>
  <c r="M838" i="18"/>
  <c r="O838" i="18"/>
  <c r="K838" i="18"/>
  <c r="X855" i="13"/>
  <c r="Y855" i="13"/>
  <c r="AB855" i="13"/>
  <c r="AA855" i="13"/>
  <c r="AD855" i="13"/>
  <c r="I856" i="13"/>
  <c r="Z855" i="13"/>
  <c r="AC855" i="13"/>
  <c r="H856" i="13"/>
  <c r="X838" i="18"/>
  <c r="Q838" i="18"/>
  <c r="R838" i="18"/>
  <c r="P838" i="18"/>
  <c r="G856" i="13"/>
  <c r="B856" i="13"/>
  <c r="D856" i="13"/>
  <c r="C856" i="13"/>
  <c r="F856" i="13"/>
  <c r="V838" i="18"/>
  <c r="U838" i="18"/>
  <c r="W838" i="18"/>
  <c r="Z838" i="18"/>
  <c r="Y838" i="18"/>
  <c r="AA838" i="18"/>
  <c r="J856" i="13"/>
  <c r="L856" i="13"/>
  <c r="S856" i="13"/>
  <c r="T856" i="13"/>
  <c r="AE855" i="13"/>
  <c r="AC838" i="18"/>
  <c r="H839" i="18"/>
  <c r="E856" i="13"/>
  <c r="AD838" i="18"/>
  <c r="I839" i="18"/>
  <c r="AB838" i="18"/>
  <c r="G839" i="18"/>
  <c r="C839" i="18"/>
  <c r="M856" i="13"/>
  <c r="N856" i="13"/>
  <c r="P856" i="13"/>
  <c r="K856" i="13"/>
  <c r="O856" i="13"/>
  <c r="B839" i="18"/>
  <c r="E839" i="18"/>
  <c r="D839" i="18"/>
  <c r="T839" i="18"/>
  <c r="J839" i="18"/>
  <c r="L839" i="18"/>
  <c r="V856" i="13"/>
  <c r="U856" i="13"/>
  <c r="W856" i="13"/>
  <c r="Q856" i="13"/>
  <c r="R856" i="13"/>
  <c r="X856" i="13"/>
  <c r="AE838" i="18"/>
  <c r="F839" i="18"/>
  <c r="N839" i="18"/>
  <c r="P839" i="18"/>
  <c r="S839" i="18"/>
  <c r="M839" i="18"/>
  <c r="O839" i="18"/>
  <c r="K839" i="18"/>
  <c r="AA856" i="13"/>
  <c r="AD856" i="13"/>
  <c r="Z856" i="13"/>
  <c r="AC856" i="13"/>
  <c r="Y856" i="13"/>
  <c r="AB856" i="13"/>
  <c r="Q839" i="18"/>
  <c r="R839" i="18"/>
  <c r="X839" i="18"/>
  <c r="U839" i="18"/>
  <c r="W839" i="18"/>
  <c r="V839" i="18"/>
  <c r="H857" i="13"/>
  <c r="C857" i="13"/>
  <c r="I857" i="13"/>
  <c r="D857" i="13"/>
  <c r="G857" i="13"/>
  <c r="B857" i="13"/>
  <c r="Y839" i="18"/>
  <c r="AB839" i="18"/>
  <c r="AA839" i="18"/>
  <c r="AD839" i="18"/>
  <c r="Z839" i="18"/>
  <c r="AC839" i="18"/>
  <c r="S857" i="13"/>
  <c r="T857" i="13"/>
  <c r="AE856" i="13"/>
  <c r="E857" i="13"/>
  <c r="F857" i="13"/>
  <c r="J857" i="13"/>
  <c r="L857" i="13"/>
  <c r="C840" i="18"/>
  <c r="H840" i="18"/>
  <c r="D840" i="18"/>
  <c r="I840" i="18"/>
  <c r="B840" i="18"/>
  <c r="G840" i="18"/>
  <c r="M857" i="13"/>
  <c r="N857" i="13"/>
  <c r="P857" i="13"/>
  <c r="K857" i="13"/>
  <c r="O857" i="13"/>
  <c r="T840" i="18"/>
  <c r="S840" i="18"/>
  <c r="AE839" i="18"/>
  <c r="J840" i="18"/>
  <c r="N840" i="18"/>
  <c r="F840" i="18"/>
  <c r="E840" i="18"/>
  <c r="U857" i="13"/>
  <c r="W857" i="13"/>
  <c r="V857" i="13"/>
  <c r="Q857" i="13"/>
  <c r="R857" i="13"/>
  <c r="X857" i="13"/>
  <c r="L840" i="18"/>
  <c r="M840" i="18"/>
  <c r="K840" i="18"/>
  <c r="O840" i="18"/>
  <c r="Z857" i="13"/>
  <c r="AC857" i="13"/>
  <c r="AA857" i="13"/>
  <c r="AD857" i="13"/>
  <c r="Y857" i="13"/>
  <c r="AB857" i="13"/>
  <c r="X840" i="18"/>
  <c r="Q840" i="18"/>
  <c r="R840" i="18"/>
  <c r="P840" i="18"/>
  <c r="G858" i="13"/>
  <c r="B858" i="13"/>
  <c r="I858" i="13"/>
  <c r="D858" i="13"/>
  <c r="H858" i="13"/>
  <c r="C858" i="13"/>
  <c r="U840" i="18"/>
  <c r="W840" i="18"/>
  <c r="V840" i="18"/>
  <c r="AA840" i="18"/>
  <c r="Z840" i="18"/>
  <c r="Y840" i="18"/>
  <c r="T858" i="13"/>
  <c r="S858" i="13"/>
  <c r="AE857" i="13"/>
  <c r="F858" i="13"/>
  <c r="E858" i="13"/>
  <c r="J858" i="13"/>
  <c r="N858" i="13"/>
  <c r="AB840" i="18"/>
  <c r="AC840" i="18"/>
  <c r="H841" i="18"/>
  <c r="AD840" i="18"/>
  <c r="B841" i="18"/>
  <c r="G841" i="18"/>
  <c r="O858" i="13"/>
  <c r="K858" i="13"/>
  <c r="L858" i="13"/>
  <c r="C841" i="18"/>
  <c r="E841" i="18"/>
  <c r="I841" i="18"/>
  <c r="J841" i="18"/>
  <c r="L841" i="18"/>
  <c r="D841" i="18"/>
  <c r="M858" i="13"/>
  <c r="P858" i="13"/>
  <c r="F841" i="18"/>
  <c r="N841" i="18"/>
  <c r="P841" i="18"/>
  <c r="K841" i="18"/>
  <c r="O841" i="18"/>
  <c r="S841" i="18"/>
  <c r="T841" i="18"/>
  <c r="AE840" i="18"/>
  <c r="M841" i="18"/>
  <c r="U858" i="13"/>
  <c r="W858" i="13"/>
  <c r="V858" i="13"/>
  <c r="X858" i="13"/>
  <c r="Q858" i="13"/>
  <c r="R858" i="13"/>
  <c r="W841" i="18"/>
  <c r="V841" i="18"/>
  <c r="U841" i="18"/>
  <c r="Q841" i="18"/>
  <c r="R841" i="18"/>
  <c r="X841" i="18"/>
  <c r="Y858" i="13"/>
  <c r="AB858" i="13"/>
  <c r="Z858" i="13"/>
  <c r="AC858" i="13"/>
  <c r="AA858" i="13"/>
  <c r="AD858" i="13"/>
  <c r="AA841" i="18"/>
  <c r="AD841" i="18"/>
  <c r="Z841" i="18"/>
  <c r="AC841" i="18"/>
  <c r="Y841" i="18"/>
  <c r="AB841" i="18"/>
  <c r="I859" i="13"/>
  <c r="D859" i="13"/>
  <c r="H859" i="13"/>
  <c r="C859" i="13"/>
  <c r="B859" i="13"/>
  <c r="G859" i="13"/>
  <c r="B842" i="18"/>
  <c r="G842" i="18"/>
  <c r="C842" i="18"/>
  <c r="H842" i="18"/>
  <c r="I842" i="18"/>
  <c r="D842" i="18"/>
  <c r="F859" i="13"/>
  <c r="S859" i="13"/>
  <c r="T859" i="13"/>
  <c r="AE858" i="13"/>
  <c r="J859" i="13"/>
  <c r="L859" i="13"/>
  <c r="E859" i="13"/>
  <c r="S842" i="18"/>
  <c r="T842" i="18"/>
  <c r="AE841" i="18"/>
  <c r="J842" i="18"/>
  <c r="F842" i="18"/>
  <c r="E842" i="18"/>
  <c r="M859" i="13"/>
  <c r="K859" i="13"/>
  <c r="O859" i="13"/>
  <c r="N859" i="13"/>
  <c r="P859" i="13"/>
  <c r="L842" i="18"/>
  <c r="M842" i="18"/>
  <c r="O842" i="18"/>
  <c r="K842" i="18"/>
  <c r="N842" i="18"/>
  <c r="U859" i="13"/>
  <c r="W859" i="13"/>
  <c r="V859" i="13"/>
  <c r="Q859" i="13"/>
  <c r="R859" i="13"/>
  <c r="X859" i="13"/>
  <c r="P842" i="18"/>
  <c r="W842" i="18"/>
  <c r="X842" i="18"/>
  <c r="Q842" i="18"/>
  <c r="R842" i="18"/>
  <c r="Z859" i="13"/>
  <c r="AC859" i="13"/>
  <c r="Y859" i="13"/>
  <c r="AB859" i="13"/>
  <c r="AA859" i="13"/>
  <c r="AD859" i="13"/>
  <c r="U842" i="18"/>
  <c r="V842" i="18"/>
  <c r="Z842" i="18"/>
  <c r="Y842" i="18"/>
  <c r="AA842" i="18"/>
  <c r="AD842" i="18"/>
  <c r="I860" i="13"/>
  <c r="D860" i="13"/>
  <c r="B860" i="13"/>
  <c r="G860" i="13"/>
  <c r="H860" i="13"/>
  <c r="C860" i="13"/>
  <c r="AB842" i="18"/>
  <c r="G843" i="18"/>
  <c r="AC842" i="18"/>
  <c r="B843" i="18"/>
  <c r="D843" i="18"/>
  <c r="I843" i="18"/>
  <c r="H843" i="18"/>
  <c r="C843" i="18"/>
  <c r="J860" i="13"/>
  <c r="L860" i="13"/>
  <c r="F860" i="13"/>
  <c r="S860" i="13"/>
  <c r="T860" i="13"/>
  <c r="AE859" i="13"/>
  <c r="E860" i="13"/>
  <c r="T843" i="18"/>
  <c r="S843" i="18"/>
  <c r="AE842" i="18"/>
  <c r="E843" i="18"/>
  <c r="F843" i="18"/>
  <c r="J843" i="18"/>
  <c r="N843" i="18"/>
  <c r="M860" i="13"/>
  <c r="N860" i="13"/>
  <c r="P860" i="13"/>
  <c r="O860" i="13"/>
  <c r="K860" i="13"/>
  <c r="L843" i="18"/>
  <c r="P843" i="18"/>
  <c r="O843" i="18"/>
  <c r="K843" i="18"/>
  <c r="V860" i="13"/>
  <c r="U860" i="13"/>
  <c r="W860" i="13"/>
  <c r="Q860" i="13"/>
  <c r="R860" i="13"/>
  <c r="X860" i="13"/>
  <c r="M843" i="18"/>
  <c r="X843" i="18"/>
  <c r="Q843" i="18"/>
  <c r="R843" i="18"/>
  <c r="V843" i="18"/>
  <c r="U843" i="18"/>
  <c r="W843" i="18"/>
  <c r="Y860" i="13"/>
  <c r="AB860" i="13"/>
  <c r="Z860" i="13"/>
  <c r="AC860" i="13"/>
  <c r="AA860" i="13"/>
  <c r="AD860" i="13"/>
  <c r="Z843" i="18"/>
  <c r="AC843" i="18"/>
  <c r="Y843" i="18"/>
  <c r="AB843" i="18"/>
  <c r="AA843" i="18"/>
  <c r="AD843" i="18"/>
  <c r="I861" i="13"/>
  <c r="D861" i="13"/>
  <c r="C861" i="13"/>
  <c r="H861" i="13"/>
  <c r="B861" i="13"/>
  <c r="G861" i="13"/>
  <c r="C844" i="18"/>
  <c r="H844" i="18"/>
  <c r="B844" i="18"/>
  <c r="G844" i="18"/>
  <c r="I844" i="18"/>
  <c r="D844" i="18"/>
  <c r="F861" i="13"/>
  <c r="J861" i="13"/>
  <c r="L861" i="13"/>
  <c r="T861" i="13"/>
  <c r="S861" i="13"/>
  <c r="AE860" i="13"/>
  <c r="E861" i="13"/>
  <c r="E844" i="18"/>
  <c r="J844" i="18"/>
  <c r="L844" i="18"/>
  <c r="S844" i="18"/>
  <c r="T844" i="18"/>
  <c r="AE843" i="18"/>
  <c r="F844" i="18"/>
  <c r="N861" i="13"/>
  <c r="P861" i="13"/>
  <c r="O861" i="13"/>
  <c r="K861" i="13"/>
  <c r="M861" i="13"/>
  <c r="M844" i="18"/>
  <c r="N844" i="18"/>
  <c r="P844" i="18"/>
  <c r="O844" i="18"/>
  <c r="K844" i="18"/>
  <c r="X861" i="13"/>
  <c r="Q861" i="13"/>
  <c r="R861" i="13"/>
  <c r="V861" i="13"/>
  <c r="W861" i="13"/>
  <c r="U861" i="13"/>
  <c r="V844" i="18"/>
  <c r="W844" i="18"/>
  <c r="U844" i="18"/>
  <c r="X844" i="18"/>
  <c r="Q844" i="18"/>
  <c r="R844" i="18"/>
  <c r="Y861" i="13"/>
  <c r="AB861" i="13"/>
  <c r="Z861" i="13"/>
  <c r="AC861" i="13"/>
  <c r="AA861" i="13"/>
  <c r="AD861" i="13"/>
  <c r="AA844" i="18"/>
  <c r="AD844" i="18"/>
  <c r="Z844" i="18"/>
  <c r="AC844" i="18"/>
  <c r="Y844" i="18"/>
  <c r="AB844" i="18"/>
  <c r="C862" i="13"/>
  <c r="H862" i="13"/>
  <c r="I862" i="13"/>
  <c r="D862" i="13"/>
  <c r="G862" i="13"/>
  <c r="B862" i="13"/>
  <c r="C845" i="18"/>
  <c r="H845" i="18"/>
  <c r="D845" i="18"/>
  <c r="I845" i="18"/>
  <c r="G845" i="18"/>
  <c r="B845" i="18"/>
  <c r="T862" i="13"/>
  <c r="S862" i="13"/>
  <c r="AE861" i="13"/>
  <c r="J862" i="13"/>
  <c r="L862" i="13"/>
  <c r="E862" i="13"/>
  <c r="F862" i="13"/>
  <c r="T845" i="18"/>
  <c r="S845" i="18"/>
  <c r="AE844" i="18"/>
  <c r="E845" i="18"/>
  <c r="J845" i="18"/>
  <c r="L845" i="18"/>
  <c r="F845" i="18"/>
  <c r="N862" i="13"/>
  <c r="P862" i="13"/>
  <c r="M862" i="13"/>
  <c r="O862" i="13"/>
  <c r="K862" i="13"/>
  <c r="M845" i="18"/>
  <c r="O845" i="18"/>
  <c r="K845" i="18"/>
  <c r="N845" i="18"/>
  <c r="P845" i="18"/>
  <c r="U862" i="13"/>
  <c r="V862" i="13"/>
  <c r="W862" i="13"/>
  <c r="X862" i="13"/>
  <c r="Q862" i="13"/>
  <c r="R862" i="13"/>
  <c r="W845" i="18"/>
  <c r="V845" i="18"/>
  <c r="U845" i="18"/>
  <c r="X845" i="18"/>
  <c r="Q845" i="18"/>
  <c r="R845" i="18"/>
  <c r="Y862" i="13"/>
  <c r="AB862" i="13"/>
  <c r="Z862" i="13"/>
  <c r="AC862" i="13"/>
  <c r="AA862" i="13"/>
  <c r="AD862" i="13"/>
  <c r="Z845" i="18"/>
  <c r="AC845" i="18"/>
  <c r="Y845" i="18"/>
  <c r="AB845" i="18"/>
  <c r="AA845" i="18"/>
  <c r="AD845" i="18"/>
  <c r="D863" i="13"/>
  <c r="I863" i="13"/>
  <c r="H863" i="13"/>
  <c r="C863" i="13"/>
  <c r="B863" i="13"/>
  <c r="G863" i="13"/>
  <c r="I846" i="18"/>
  <c r="D846" i="18"/>
  <c r="C846" i="18"/>
  <c r="H846" i="18"/>
  <c r="G846" i="18"/>
  <c r="B846" i="18"/>
  <c r="F863" i="13"/>
  <c r="J863" i="13"/>
  <c r="N863" i="13"/>
  <c r="E863" i="13"/>
  <c r="T863" i="13"/>
  <c r="S863" i="13"/>
  <c r="AE862" i="13"/>
  <c r="J846" i="18"/>
  <c r="N846" i="18"/>
  <c r="E846" i="18"/>
  <c r="F846" i="18"/>
  <c r="T846" i="18"/>
  <c r="S846" i="18"/>
  <c r="AE845" i="18"/>
  <c r="L863" i="13"/>
  <c r="M863" i="13"/>
  <c r="K863" i="13"/>
  <c r="O863" i="13"/>
  <c r="K846" i="18"/>
  <c r="O846" i="18"/>
  <c r="L846" i="18"/>
  <c r="M846" i="18"/>
  <c r="P863" i="13"/>
  <c r="W863" i="13"/>
  <c r="X863" i="13"/>
  <c r="Q863" i="13"/>
  <c r="R863" i="13"/>
  <c r="P846" i="18"/>
  <c r="X846" i="18"/>
  <c r="Q846" i="18"/>
  <c r="R846" i="18"/>
  <c r="V846" i="18"/>
  <c r="U846" i="18"/>
  <c r="W846" i="18"/>
  <c r="U863" i="13"/>
  <c r="V863" i="13"/>
  <c r="AA863" i="13"/>
  <c r="AD863" i="13"/>
  <c r="Z863" i="13"/>
  <c r="Y863" i="13"/>
  <c r="Z846" i="18"/>
  <c r="AC846" i="18"/>
  <c r="Y846" i="18"/>
  <c r="AB846" i="18"/>
  <c r="AA846" i="18"/>
  <c r="AD846" i="18"/>
  <c r="AB863" i="13"/>
  <c r="G864" i="13"/>
  <c r="AC863" i="13"/>
  <c r="C864" i="13"/>
  <c r="D864" i="13"/>
  <c r="I864" i="13"/>
  <c r="B864" i="13"/>
  <c r="F864" i="13"/>
  <c r="D847" i="18"/>
  <c r="I847" i="18"/>
  <c r="B847" i="18"/>
  <c r="G847" i="18"/>
  <c r="H847" i="18"/>
  <c r="C847" i="18"/>
  <c r="H864" i="13"/>
  <c r="J864" i="13"/>
  <c r="N864" i="13"/>
  <c r="S864" i="13"/>
  <c r="T864" i="13"/>
  <c r="AE863" i="13"/>
  <c r="E864" i="13"/>
  <c r="E847" i="18"/>
  <c r="J847" i="18"/>
  <c r="L847" i="18"/>
  <c r="F847" i="18"/>
  <c r="T847" i="18"/>
  <c r="S847" i="18"/>
  <c r="AE846" i="18"/>
  <c r="L864" i="13"/>
  <c r="M864" i="13"/>
  <c r="K864" i="13"/>
  <c r="O864" i="13"/>
  <c r="M847" i="18"/>
  <c r="N847" i="18"/>
  <c r="P847" i="18"/>
  <c r="O847" i="18"/>
  <c r="K847" i="18"/>
  <c r="P864" i="13"/>
  <c r="W864" i="13"/>
  <c r="X864" i="13"/>
  <c r="Q864" i="13"/>
  <c r="R864" i="13"/>
  <c r="U847" i="18"/>
  <c r="W847" i="18"/>
  <c r="V847" i="18"/>
  <c r="Q847" i="18"/>
  <c r="R847" i="18"/>
  <c r="X847" i="18"/>
  <c r="U864" i="13"/>
  <c r="V864" i="13"/>
  <c r="Z864" i="13"/>
  <c r="Y864" i="13"/>
  <c r="AA864" i="13"/>
  <c r="AD864" i="13"/>
  <c r="AC864" i="13"/>
  <c r="AB864" i="13"/>
  <c r="B865" i="13"/>
  <c r="AA847" i="18"/>
  <c r="AD847" i="18"/>
  <c r="Y847" i="18"/>
  <c r="AB847" i="18"/>
  <c r="Z847" i="18"/>
  <c r="AC847" i="18"/>
  <c r="H865" i="13"/>
  <c r="C865" i="13"/>
  <c r="I865" i="13"/>
  <c r="D865" i="13"/>
  <c r="G865" i="13"/>
  <c r="H848" i="18"/>
  <c r="C848" i="18"/>
  <c r="B848" i="18"/>
  <c r="G848" i="18"/>
  <c r="D848" i="18"/>
  <c r="I848" i="18"/>
  <c r="F865" i="13"/>
  <c r="T865" i="13"/>
  <c r="S865" i="13"/>
  <c r="AE864" i="13"/>
  <c r="E865" i="13"/>
  <c r="J865" i="13"/>
  <c r="N865" i="13"/>
  <c r="E848" i="18"/>
  <c r="F848" i="18"/>
  <c r="J848" i="18"/>
  <c r="L848" i="18"/>
  <c r="S848" i="18"/>
  <c r="T848" i="18"/>
  <c r="AE847" i="18"/>
  <c r="L865" i="13"/>
  <c r="M865" i="13"/>
  <c r="K865" i="13"/>
  <c r="O865" i="13"/>
  <c r="M848" i="18"/>
  <c r="N848" i="18"/>
  <c r="P848" i="18"/>
  <c r="K848" i="18"/>
  <c r="O848" i="18"/>
  <c r="P865" i="13"/>
  <c r="W865" i="13"/>
  <c r="X865" i="13"/>
  <c r="Q865" i="13"/>
  <c r="R865" i="13"/>
  <c r="U848" i="18"/>
  <c r="W848" i="18"/>
  <c r="V848" i="18"/>
  <c r="X848" i="18"/>
  <c r="Q848" i="18"/>
  <c r="R848" i="18"/>
  <c r="U865" i="13"/>
  <c r="V865" i="13"/>
  <c r="AA865" i="13"/>
  <c r="AD865" i="13"/>
  <c r="Z865" i="13"/>
  <c r="Y865" i="13"/>
  <c r="AB865" i="13"/>
  <c r="AC865" i="13"/>
  <c r="C866" i="13"/>
  <c r="Y848" i="18"/>
  <c r="AB848" i="18"/>
  <c r="AA848" i="18"/>
  <c r="AD848" i="18"/>
  <c r="Z848" i="18"/>
  <c r="AC848" i="18"/>
  <c r="B866" i="13"/>
  <c r="G866" i="13"/>
  <c r="H866" i="13"/>
  <c r="D866" i="13"/>
  <c r="I866" i="13"/>
  <c r="D849" i="18"/>
  <c r="I849" i="18"/>
  <c r="C849" i="18"/>
  <c r="H849" i="18"/>
  <c r="B849" i="18"/>
  <c r="G849" i="18"/>
  <c r="F866" i="13"/>
  <c r="J866" i="13"/>
  <c r="N866" i="13"/>
  <c r="S866" i="13"/>
  <c r="T866" i="13"/>
  <c r="AE865" i="13"/>
  <c r="E866" i="13"/>
  <c r="L866" i="13"/>
  <c r="M866" i="13"/>
  <c r="F849" i="18"/>
  <c r="J849" i="18"/>
  <c r="E849" i="18"/>
  <c r="S849" i="18"/>
  <c r="T849" i="18"/>
  <c r="AE848" i="18"/>
  <c r="K866" i="13"/>
  <c r="O866" i="13"/>
  <c r="P866" i="13"/>
  <c r="W866" i="13"/>
  <c r="N849" i="18"/>
  <c r="K849" i="18"/>
  <c r="O849" i="18"/>
  <c r="L849" i="18"/>
  <c r="Q866" i="13"/>
  <c r="R866" i="13"/>
  <c r="X866" i="13"/>
  <c r="V866" i="13"/>
  <c r="U866" i="13"/>
  <c r="M849" i="18"/>
  <c r="P849" i="18"/>
  <c r="Y866" i="13"/>
  <c r="Z866" i="13"/>
  <c r="AA866" i="13"/>
  <c r="AD866" i="13"/>
  <c r="AC866" i="13"/>
  <c r="C867" i="13"/>
  <c r="AB866" i="13"/>
  <c r="B867" i="13"/>
  <c r="W849" i="18"/>
  <c r="V849" i="18"/>
  <c r="U849" i="18"/>
  <c r="X849" i="18"/>
  <c r="Q849" i="18"/>
  <c r="R849" i="18"/>
  <c r="D867" i="13"/>
  <c r="I867" i="13"/>
  <c r="G867" i="13"/>
  <c r="H867" i="13"/>
  <c r="Y849" i="18"/>
  <c r="AB849" i="18"/>
  <c r="AA849" i="18"/>
  <c r="AD849" i="18"/>
  <c r="Z849" i="18"/>
  <c r="AC849" i="18"/>
  <c r="F867" i="13"/>
  <c r="E867" i="13"/>
  <c r="T867" i="13"/>
  <c r="S867" i="13"/>
  <c r="AE866" i="13"/>
  <c r="J867" i="13"/>
  <c r="L867" i="13"/>
  <c r="M867" i="13"/>
  <c r="D850" i="18"/>
  <c r="I850" i="18"/>
  <c r="G850" i="18"/>
  <c r="B850" i="18"/>
  <c r="H850" i="18"/>
  <c r="C850" i="18"/>
  <c r="O867" i="13"/>
  <c r="N867" i="13"/>
  <c r="Q867" i="13"/>
  <c r="R867" i="13"/>
  <c r="K867" i="13"/>
  <c r="F850" i="18"/>
  <c r="E850" i="18"/>
  <c r="J850" i="18"/>
  <c r="L850" i="18"/>
  <c r="S850" i="18"/>
  <c r="T850" i="18"/>
  <c r="AE849" i="18"/>
  <c r="X867" i="13"/>
  <c r="P867" i="13"/>
  <c r="U867" i="13"/>
  <c r="W867" i="13"/>
  <c r="N850" i="18"/>
  <c r="M850" i="18"/>
  <c r="P850" i="18"/>
  <c r="K850" i="18"/>
  <c r="O850" i="18"/>
  <c r="AA867" i="13"/>
  <c r="AD867" i="13"/>
  <c r="Y867" i="13"/>
  <c r="AB867" i="13"/>
  <c r="Z867" i="13"/>
  <c r="V867" i="13"/>
  <c r="AC867" i="13"/>
  <c r="C868" i="13"/>
  <c r="V850" i="18"/>
  <c r="U850" i="18"/>
  <c r="W850" i="18"/>
  <c r="X850" i="18"/>
  <c r="Q850" i="18"/>
  <c r="R850" i="18"/>
  <c r="H868" i="13"/>
  <c r="G868" i="13"/>
  <c r="B868" i="13"/>
  <c r="I868" i="13"/>
  <c r="D868" i="13"/>
  <c r="Z850" i="18"/>
  <c r="AC850" i="18"/>
  <c r="Y850" i="18"/>
  <c r="AB850" i="18"/>
  <c r="AA850" i="18"/>
  <c r="AD850" i="18"/>
  <c r="E868" i="13"/>
  <c r="J868" i="13"/>
  <c r="T868" i="13"/>
  <c r="S868" i="13"/>
  <c r="AE867" i="13"/>
  <c r="F868" i="13"/>
  <c r="D851" i="18"/>
  <c r="I851" i="18"/>
  <c r="B851" i="18"/>
  <c r="G851" i="18"/>
  <c r="H851" i="18"/>
  <c r="C851" i="18"/>
  <c r="K868" i="13"/>
  <c r="O868" i="13"/>
  <c r="L868" i="13"/>
  <c r="N868" i="13"/>
  <c r="E851" i="18"/>
  <c r="J851" i="18"/>
  <c r="L851" i="18"/>
  <c r="F851" i="18"/>
  <c r="T851" i="18"/>
  <c r="S851" i="18"/>
  <c r="N851" i="18"/>
  <c r="AE850" i="18"/>
  <c r="P868" i="13"/>
  <c r="M868" i="13"/>
  <c r="M851" i="18"/>
  <c r="P851" i="18"/>
  <c r="K851" i="18"/>
  <c r="O851" i="18"/>
  <c r="Q868" i="13"/>
  <c r="R868" i="13"/>
  <c r="X868" i="13"/>
  <c r="V868" i="13"/>
  <c r="U868" i="13"/>
  <c r="W868" i="13"/>
  <c r="U851" i="18"/>
  <c r="V851" i="18"/>
  <c r="W851" i="18"/>
  <c r="Q851" i="18"/>
  <c r="R851" i="18"/>
  <c r="X851" i="18"/>
  <c r="AA868" i="13"/>
  <c r="AD868" i="13"/>
  <c r="Y868" i="13"/>
  <c r="AB868" i="13"/>
  <c r="Z868" i="13"/>
  <c r="AC868" i="13"/>
  <c r="AA851" i="18"/>
  <c r="AD851" i="18"/>
  <c r="Z851" i="18"/>
  <c r="AC851" i="18"/>
  <c r="Y851" i="18"/>
  <c r="AB851" i="18"/>
  <c r="H869" i="13"/>
  <c r="C869" i="13"/>
  <c r="G869" i="13"/>
  <c r="B869" i="13"/>
  <c r="I869" i="13"/>
  <c r="D869" i="13"/>
  <c r="C852" i="18"/>
  <c r="H852" i="18"/>
  <c r="B852" i="18"/>
  <c r="G852" i="18"/>
  <c r="D852" i="18"/>
  <c r="I852" i="18"/>
  <c r="F869" i="13"/>
  <c r="E869" i="13"/>
  <c r="S869" i="13"/>
  <c r="T869" i="13"/>
  <c r="AE868" i="13"/>
  <c r="J869" i="13"/>
  <c r="J852" i="18"/>
  <c r="L852" i="18"/>
  <c r="E852" i="18"/>
  <c r="S852" i="18"/>
  <c r="T852" i="18"/>
  <c r="AE851" i="18"/>
  <c r="F852" i="18"/>
  <c r="O869" i="13"/>
  <c r="K869" i="13"/>
  <c r="N869" i="13"/>
  <c r="L869" i="13"/>
  <c r="N852" i="18"/>
  <c r="P852" i="18"/>
  <c r="M852" i="18"/>
  <c r="O852" i="18"/>
  <c r="K852" i="18"/>
  <c r="M869" i="13"/>
  <c r="P869" i="13"/>
  <c r="W852" i="18"/>
  <c r="V852" i="18"/>
  <c r="U852" i="18"/>
  <c r="X852" i="18"/>
  <c r="Q852" i="18"/>
  <c r="R852" i="18"/>
  <c r="V869" i="13"/>
  <c r="W869" i="13"/>
  <c r="U869" i="13"/>
  <c r="Q869" i="13"/>
  <c r="R869" i="13"/>
  <c r="X869" i="13"/>
  <c r="Y852" i="18"/>
  <c r="AB852" i="18"/>
  <c r="AA852" i="18"/>
  <c r="AD852" i="18"/>
  <c r="Z852" i="18"/>
  <c r="AC852" i="18"/>
  <c r="Y869" i="13"/>
  <c r="AB869" i="13"/>
  <c r="AA869" i="13"/>
  <c r="AD869" i="13"/>
  <c r="Z869" i="13"/>
  <c r="AC869" i="13"/>
  <c r="H853" i="18"/>
  <c r="C853" i="18"/>
  <c r="I853" i="18"/>
  <c r="D853" i="18"/>
  <c r="B853" i="18"/>
  <c r="G853" i="18"/>
  <c r="H870" i="13"/>
  <c r="C870" i="13"/>
  <c r="I870" i="13"/>
  <c r="D870" i="13"/>
  <c r="G870" i="13"/>
  <c r="B870" i="13"/>
  <c r="S853" i="18"/>
  <c r="T853" i="18"/>
  <c r="AE852" i="18"/>
  <c r="F853" i="18"/>
  <c r="J853" i="18"/>
  <c r="N853" i="18"/>
  <c r="E853" i="18"/>
  <c r="F870" i="13"/>
  <c r="T870" i="13"/>
  <c r="S870" i="13"/>
  <c r="AE869" i="13"/>
  <c r="E870" i="13"/>
  <c r="J870" i="13"/>
  <c r="L853" i="18"/>
  <c r="M853" i="18"/>
  <c r="O853" i="18"/>
  <c r="K853" i="18"/>
  <c r="K870" i="13"/>
  <c r="O870" i="13"/>
  <c r="N870" i="13"/>
  <c r="L870" i="13"/>
  <c r="X853" i="18"/>
  <c r="Q853" i="18"/>
  <c r="R853" i="18"/>
  <c r="P853" i="18"/>
  <c r="M870" i="13"/>
  <c r="P870" i="13"/>
  <c r="U853" i="18"/>
  <c r="W853" i="18"/>
  <c r="V853" i="18"/>
  <c r="AA853" i="18"/>
  <c r="Z853" i="18"/>
  <c r="Y853" i="18"/>
  <c r="U870" i="13"/>
  <c r="W870" i="13"/>
  <c r="V870" i="13"/>
  <c r="X870" i="13"/>
  <c r="Q870" i="13"/>
  <c r="R870" i="13"/>
  <c r="AB853" i="18"/>
  <c r="B854" i="18"/>
  <c r="AC853" i="18"/>
  <c r="C854" i="18"/>
  <c r="AD853" i="18"/>
  <c r="Z870" i="13"/>
  <c r="AC870" i="13"/>
  <c r="AA870" i="13"/>
  <c r="AD870" i="13"/>
  <c r="Y870" i="13"/>
  <c r="AB870" i="13"/>
  <c r="G854" i="18"/>
  <c r="H854" i="18"/>
  <c r="E854" i="18"/>
  <c r="I854" i="18"/>
  <c r="D854" i="18"/>
  <c r="F854" i="18"/>
  <c r="I871" i="13"/>
  <c r="D871" i="13"/>
  <c r="G871" i="13"/>
  <c r="B871" i="13"/>
  <c r="H871" i="13"/>
  <c r="C871" i="13"/>
  <c r="S854" i="18"/>
  <c r="T854" i="18"/>
  <c r="AE853" i="18"/>
  <c r="J854" i="18"/>
  <c r="N854" i="18"/>
  <c r="E871" i="13"/>
  <c r="J871" i="13"/>
  <c r="L871" i="13"/>
  <c r="S871" i="13"/>
  <c r="T871" i="13"/>
  <c r="AE870" i="13"/>
  <c r="F871" i="13"/>
  <c r="L854" i="18"/>
  <c r="M854" i="18"/>
  <c r="O854" i="18"/>
  <c r="K854" i="18"/>
  <c r="N871" i="13"/>
  <c r="P871" i="13"/>
  <c r="O871" i="13"/>
  <c r="K871" i="13"/>
  <c r="M871" i="13"/>
  <c r="Q854" i="18"/>
  <c r="R854" i="18"/>
  <c r="X854" i="18"/>
  <c r="P854" i="18"/>
  <c r="X871" i="13"/>
  <c r="Q871" i="13"/>
  <c r="R871" i="13"/>
  <c r="W871" i="13"/>
  <c r="V871" i="13"/>
  <c r="U871" i="13"/>
  <c r="V854" i="18"/>
  <c r="U854" i="18"/>
  <c r="W854" i="18"/>
  <c r="Z854" i="18"/>
  <c r="Y854" i="18"/>
  <c r="AA854" i="18"/>
  <c r="Y871" i="13"/>
  <c r="AB871" i="13"/>
  <c r="Z871" i="13"/>
  <c r="AC871" i="13"/>
  <c r="AA871" i="13"/>
  <c r="AD871" i="13"/>
  <c r="AC854" i="18"/>
  <c r="C855" i="18"/>
  <c r="AB854" i="18"/>
  <c r="G855" i="18"/>
  <c r="AD854" i="18"/>
  <c r="D855" i="18"/>
  <c r="H872" i="13"/>
  <c r="C872" i="13"/>
  <c r="G872" i="13"/>
  <c r="B872" i="13"/>
  <c r="I872" i="13"/>
  <c r="D872" i="13"/>
  <c r="B855" i="18"/>
  <c r="H855" i="18"/>
  <c r="I855" i="18"/>
  <c r="T855" i="18"/>
  <c r="S855" i="18"/>
  <c r="AE854" i="18"/>
  <c r="E855" i="18"/>
  <c r="J855" i="18"/>
  <c r="L855" i="18"/>
  <c r="F855" i="18"/>
  <c r="E872" i="13"/>
  <c r="F872" i="13"/>
  <c r="T872" i="13"/>
  <c r="S872" i="13"/>
  <c r="AE871" i="13"/>
  <c r="J872" i="13"/>
  <c r="M855" i="18"/>
  <c r="K855" i="18"/>
  <c r="O855" i="18"/>
  <c r="N855" i="18"/>
  <c r="P855" i="18"/>
  <c r="O872" i="13"/>
  <c r="K872" i="13"/>
  <c r="L872" i="13"/>
  <c r="N872" i="13"/>
  <c r="U855" i="18"/>
  <c r="V855" i="18"/>
  <c r="W855" i="18"/>
  <c r="Q855" i="18"/>
  <c r="R855" i="18"/>
  <c r="X855" i="18"/>
  <c r="P872" i="13"/>
  <c r="M872" i="13"/>
  <c r="Z855" i="18"/>
  <c r="AC855" i="18"/>
  <c r="Y855" i="18"/>
  <c r="AB855" i="18"/>
  <c r="AA855" i="18"/>
  <c r="AD855" i="18"/>
  <c r="X872" i="13"/>
  <c r="Q872" i="13"/>
  <c r="R872" i="13"/>
  <c r="W872" i="13"/>
  <c r="V872" i="13"/>
  <c r="U872" i="13"/>
  <c r="G856" i="18"/>
  <c r="B856" i="18"/>
  <c r="H856" i="18"/>
  <c r="C856" i="18"/>
  <c r="D856" i="18"/>
  <c r="I856" i="18"/>
  <c r="AA872" i="13"/>
  <c r="AD872" i="13"/>
  <c r="Y872" i="13"/>
  <c r="AB872" i="13"/>
  <c r="Z872" i="13"/>
  <c r="AC872" i="13"/>
  <c r="E856" i="18"/>
  <c r="F856" i="18"/>
  <c r="S856" i="18"/>
  <c r="T856" i="18"/>
  <c r="AE855" i="18"/>
  <c r="J856" i="18"/>
  <c r="B873" i="13"/>
  <c r="G873" i="13"/>
  <c r="C873" i="13"/>
  <c r="H873" i="13"/>
  <c r="I873" i="13"/>
  <c r="D873" i="13"/>
  <c r="L856" i="18"/>
  <c r="M856" i="18"/>
  <c r="K856" i="18"/>
  <c r="O856" i="18"/>
  <c r="N856" i="18"/>
  <c r="S873" i="13"/>
  <c r="T873" i="13"/>
  <c r="AE872" i="13"/>
  <c r="F873" i="13"/>
  <c r="J873" i="13"/>
  <c r="N873" i="13"/>
  <c r="E873" i="13"/>
  <c r="P856" i="18"/>
  <c r="W856" i="18"/>
  <c r="X856" i="18"/>
  <c r="Q856" i="18"/>
  <c r="R856" i="18"/>
  <c r="L873" i="13"/>
  <c r="M873" i="13"/>
  <c r="O873" i="13"/>
  <c r="K873" i="13"/>
  <c r="U856" i="18"/>
  <c r="V856" i="18"/>
  <c r="Y856" i="18"/>
  <c r="AA856" i="18"/>
  <c r="AD856" i="18"/>
  <c r="Z856" i="18"/>
  <c r="P873" i="13"/>
  <c r="V873" i="13"/>
  <c r="X873" i="13"/>
  <c r="Q873" i="13"/>
  <c r="R873" i="13"/>
  <c r="AC856" i="18"/>
  <c r="AB856" i="18"/>
  <c r="G857" i="18"/>
  <c r="I857" i="18"/>
  <c r="D857" i="18"/>
  <c r="H857" i="18"/>
  <c r="C857" i="18"/>
  <c r="W873" i="13"/>
  <c r="U873" i="13"/>
  <c r="Y873" i="13"/>
  <c r="AA873" i="13"/>
  <c r="Z873" i="13"/>
  <c r="AC873" i="13"/>
  <c r="B857" i="18"/>
  <c r="AB873" i="13"/>
  <c r="G874" i="13"/>
  <c r="E857" i="18"/>
  <c r="F857" i="18"/>
  <c r="S857" i="18"/>
  <c r="T857" i="18"/>
  <c r="AE856" i="18"/>
  <c r="J857" i="18"/>
  <c r="L857" i="18"/>
  <c r="AD873" i="13"/>
  <c r="D874" i="13"/>
  <c r="B874" i="13"/>
  <c r="H874" i="13"/>
  <c r="C874" i="13"/>
  <c r="I874" i="13"/>
  <c r="J874" i="13"/>
  <c r="N874" i="13"/>
  <c r="N857" i="18"/>
  <c r="P857" i="18"/>
  <c r="M857" i="18"/>
  <c r="O857" i="18"/>
  <c r="K857" i="18"/>
  <c r="E874" i="13"/>
  <c r="F874" i="13"/>
  <c r="S874" i="13"/>
  <c r="T874" i="13"/>
  <c r="AE873" i="13"/>
  <c r="Q857" i="18"/>
  <c r="R857" i="18"/>
  <c r="X857" i="18"/>
  <c r="W857" i="18"/>
  <c r="U857" i="18"/>
  <c r="V857" i="18"/>
  <c r="O874" i="13"/>
  <c r="K874" i="13"/>
  <c r="L874" i="13"/>
  <c r="Z857" i="18"/>
  <c r="AC857" i="18"/>
  <c r="Y857" i="18"/>
  <c r="AB857" i="18"/>
  <c r="AA857" i="18"/>
  <c r="AD857" i="18"/>
  <c r="M874" i="13"/>
  <c r="P874" i="13"/>
  <c r="D858" i="18"/>
  <c r="I858" i="18"/>
  <c r="B858" i="18"/>
  <c r="G858" i="18"/>
  <c r="H858" i="18"/>
  <c r="C858" i="18"/>
  <c r="W874" i="13"/>
  <c r="U874" i="13"/>
  <c r="V874" i="13"/>
  <c r="Q874" i="13"/>
  <c r="R874" i="13"/>
  <c r="X874" i="13"/>
  <c r="F858" i="18"/>
  <c r="J858" i="18"/>
  <c r="L858" i="18"/>
  <c r="E858" i="18"/>
  <c r="S858" i="18"/>
  <c r="T858" i="18"/>
  <c r="AE857" i="18"/>
  <c r="AA874" i="13"/>
  <c r="AD874" i="13"/>
  <c r="Y874" i="13"/>
  <c r="AB874" i="13"/>
  <c r="Z874" i="13"/>
  <c r="AC874" i="13"/>
  <c r="N858" i="18"/>
  <c r="P858" i="18"/>
  <c r="M858" i="18"/>
  <c r="O858" i="18"/>
  <c r="K858" i="18"/>
  <c r="H875" i="13"/>
  <c r="C875" i="13"/>
  <c r="G875" i="13"/>
  <c r="B875" i="13"/>
  <c r="I875" i="13"/>
  <c r="D875" i="13"/>
  <c r="Q858" i="18"/>
  <c r="R858" i="18"/>
  <c r="X858" i="18"/>
  <c r="U858" i="18"/>
  <c r="V858" i="18"/>
  <c r="W858" i="18"/>
  <c r="F875" i="13"/>
  <c r="E875" i="13"/>
  <c r="J875" i="13"/>
  <c r="S875" i="13"/>
  <c r="T875" i="13"/>
  <c r="AE874" i="13"/>
  <c r="Y858" i="18"/>
  <c r="AB858" i="18"/>
  <c r="Z858" i="18"/>
  <c r="AC858" i="18"/>
  <c r="AA858" i="18"/>
  <c r="AD858" i="18"/>
  <c r="N875" i="13"/>
  <c r="O875" i="13"/>
  <c r="K875" i="13"/>
  <c r="L875" i="13"/>
  <c r="I859" i="18"/>
  <c r="D859" i="18"/>
  <c r="C859" i="18"/>
  <c r="H859" i="18"/>
  <c r="B859" i="18"/>
  <c r="G859" i="18"/>
  <c r="M875" i="13"/>
  <c r="P875" i="13"/>
  <c r="T859" i="18"/>
  <c r="S859" i="18"/>
  <c r="AE858" i="18"/>
  <c r="F859" i="18"/>
  <c r="J859" i="18"/>
  <c r="N859" i="18"/>
  <c r="E859" i="18"/>
  <c r="W875" i="13"/>
  <c r="U875" i="13"/>
  <c r="V875" i="13"/>
  <c r="Q875" i="13"/>
  <c r="R875" i="13"/>
  <c r="X875" i="13"/>
  <c r="O859" i="18"/>
  <c r="K859" i="18"/>
  <c r="L859" i="18"/>
  <c r="M859" i="18"/>
  <c r="AA875" i="13"/>
  <c r="AD875" i="13"/>
  <c r="Z875" i="13"/>
  <c r="AC875" i="13"/>
  <c r="Y875" i="13"/>
  <c r="AB875" i="13"/>
  <c r="X859" i="18"/>
  <c r="Q859" i="18"/>
  <c r="R859" i="18"/>
  <c r="P859" i="18"/>
  <c r="C876" i="13"/>
  <c r="H876" i="13"/>
  <c r="G876" i="13"/>
  <c r="B876" i="13"/>
  <c r="I876" i="13"/>
  <c r="D876" i="13"/>
  <c r="W859" i="18"/>
  <c r="U859" i="18"/>
  <c r="V859" i="18"/>
  <c r="AA859" i="18"/>
  <c r="Z859" i="18"/>
  <c r="Y859" i="18"/>
  <c r="E876" i="13"/>
  <c r="J876" i="13"/>
  <c r="N876" i="13"/>
  <c r="T876" i="13"/>
  <c r="S876" i="13"/>
  <c r="AE875" i="13"/>
  <c r="F876" i="13"/>
  <c r="AD859" i="18"/>
  <c r="D860" i="18"/>
  <c r="AC859" i="18"/>
  <c r="H860" i="18"/>
  <c r="AB859" i="18"/>
  <c r="G860" i="18"/>
  <c r="L876" i="13"/>
  <c r="M876" i="13"/>
  <c r="O876" i="13"/>
  <c r="K876" i="13"/>
  <c r="I860" i="18"/>
  <c r="C860" i="18"/>
  <c r="B860" i="18"/>
  <c r="J860" i="18"/>
  <c r="L860" i="18"/>
  <c r="T860" i="18"/>
  <c r="S860" i="18"/>
  <c r="AE859" i="18"/>
  <c r="P876" i="13"/>
  <c r="W876" i="13"/>
  <c r="X876" i="13"/>
  <c r="Q876" i="13"/>
  <c r="R876" i="13"/>
  <c r="F860" i="18"/>
  <c r="E860" i="18"/>
  <c r="M860" i="18"/>
  <c r="N860" i="18"/>
  <c r="P860" i="18"/>
  <c r="O860" i="18"/>
  <c r="K860" i="18"/>
  <c r="V876" i="13"/>
  <c r="U876" i="13"/>
  <c r="Y876" i="13"/>
  <c r="Z876" i="13"/>
  <c r="AA876" i="13"/>
  <c r="AD876" i="13"/>
  <c r="U860" i="18"/>
  <c r="V860" i="18"/>
  <c r="W860" i="18"/>
  <c r="Q860" i="18"/>
  <c r="R860" i="18"/>
  <c r="X860" i="18"/>
  <c r="AC876" i="13"/>
  <c r="H877" i="13"/>
  <c r="AB876" i="13"/>
  <c r="G877" i="13"/>
  <c r="D877" i="13"/>
  <c r="I877" i="13"/>
  <c r="AA860" i="18"/>
  <c r="AD860" i="18"/>
  <c r="Z860" i="18"/>
  <c r="AC860" i="18"/>
  <c r="Y860" i="18"/>
  <c r="AB860" i="18"/>
  <c r="B877" i="13"/>
  <c r="C877" i="13"/>
  <c r="J877" i="13"/>
  <c r="N877" i="13"/>
  <c r="T877" i="13"/>
  <c r="S877" i="13"/>
  <c r="AE876" i="13"/>
  <c r="H861" i="18"/>
  <c r="C861" i="18"/>
  <c r="B861" i="18"/>
  <c r="G861" i="18"/>
  <c r="D861" i="18"/>
  <c r="I861" i="18"/>
  <c r="F877" i="13"/>
  <c r="E877" i="13"/>
  <c r="L877" i="13"/>
  <c r="P877" i="13"/>
  <c r="O877" i="13"/>
  <c r="K877" i="13"/>
  <c r="E861" i="18"/>
  <c r="F861" i="18"/>
  <c r="J861" i="18"/>
  <c r="L861" i="18"/>
  <c r="S861" i="18"/>
  <c r="T861" i="18"/>
  <c r="AE860" i="18"/>
  <c r="M877" i="13"/>
  <c r="X877" i="13"/>
  <c r="W877" i="13"/>
  <c r="V877" i="13"/>
  <c r="U877" i="13"/>
  <c r="M861" i="18"/>
  <c r="N861" i="18"/>
  <c r="P861" i="18"/>
  <c r="O861" i="18"/>
  <c r="K861" i="18"/>
  <c r="Q877" i="13"/>
  <c r="R877" i="13"/>
  <c r="Y877" i="13"/>
  <c r="AB877" i="13"/>
  <c r="V861" i="18"/>
  <c r="U861" i="18"/>
  <c r="W861" i="18"/>
  <c r="X861" i="18"/>
  <c r="Q861" i="18"/>
  <c r="R861" i="18"/>
  <c r="AA877" i="13"/>
  <c r="AD877" i="13"/>
  <c r="I878" i="13"/>
  <c r="Z877" i="13"/>
  <c r="AC877" i="13"/>
  <c r="C878" i="13"/>
  <c r="G878" i="13"/>
  <c r="B878" i="13"/>
  <c r="Y861" i="18"/>
  <c r="AB861" i="18"/>
  <c r="AA861" i="18"/>
  <c r="AD861" i="18"/>
  <c r="Z861" i="18"/>
  <c r="AC861" i="18"/>
  <c r="H878" i="13"/>
  <c r="J878" i="13"/>
  <c r="D878" i="13"/>
  <c r="S878" i="13"/>
  <c r="E878" i="13"/>
  <c r="F878" i="13"/>
  <c r="H862" i="18"/>
  <c r="C862" i="18"/>
  <c r="I862" i="18"/>
  <c r="D862" i="18"/>
  <c r="B862" i="18"/>
  <c r="G862" i="18"/>
  <c r="N878" i="13"/>
  <c r="AE877" i="13"/>
  <c r="T878" i="13"/>
  <c r="L878" i="13"/>
  <c r="K878" i="13"/>
  <c r="O878" i="13"/>
  <c r="P878" i="13"/>
  <c r="W878" i="13"/>
  <c r="S862" i="18"/>
  <c r="T862" i="18"/>
  <c r="AE861" i="18"/>
  <c r="J862" i="18"/>
  <c r="N862" i="18"/>
  <c r="F862" i="18"/>
  <c r="E862" i="18"/>
  <c r="M878" i="13"/>
  <c r="Q878" i="13"/>
  <c r="R878" i="13"/>
  <c r="U878" i="13"/>
  <c r="V878" i="13"/>
  <c r="L862" i="18"/>
  <c r="M862" i="18"/>
  <c r="K862" i="18"/>
  <c r="O862" i="18"/>
  <c r="X878" i="13"/>
  <c r="Z878" i="13"/>
  <c r="AC878" i="13"/>
  <c r="X862" i="18"/>
  <c r="Q862" i="18"/>
  <c r="R862" i="18"/>
  <c r="P862" i="18"/>
  <c r="AA878" i="13"/>
  <c r="AD878" i="13"/>
  <c r="I879" i="13"/>
  <c r="Y878" i="13"/>
  <c r="AB878" i="13"/>
  <c r="G879" i="13"/>
  <c r="C879" i="13"/>
  <c r="H879" i="13"/>
  <c r="D879" i="13"/>
  <c r="S879" i="13"/>
  <c r="W862" i="18"/>
  <c r="V862" i="18"/>
  <c r="U862" i="18"/>
  <c r="Y862" i="18"/>
  <c r="AA862" i="18"/>
  <c r="AD862" i="18"/>
  <c r="Z862" i="18"/>
  <c r="B879" i="13"/>
  <c r="F879" i="13"/>
  <c r="J879" i="13"/>
  <c r="L879" i="13"/>
  <c r="AC862" i="18"/>
  <c r="C863" i="18"/>
  <c r="AE878" i="13"/>
  <c r="T879" i="13"/>
  <c r="E879" i="13"/>
  <c r="AB862" i="18"/>
  <c r="H863" i="18"/>
  <c r="I863" i="18"/>
  <c r="D863" i="18"/>
  <c r="N879" i="13"/>
  <c r="P879" i="13"/>
  <c r="K879" i="13"/>
  <c r="O879" i="13"/>
  <c r="M879" i="13"/>
  <c r="S863" i="18"/>
  <c r="T863" i="18"/>
  <c r="AE862" i="18"/>
  <c r="B863" i="18"/>
  <c r="F863" i="18"/>
  <c r="G863" i="18"/>
  <c r="V879" i="13"/>
  <c r="U879" i="13"/>
  <c r="W879" i="13"/>
  <c r="X879" i="13"/>
  <c r="Q879" i="13"/>
  <c r="R879" i="13"/>
  <c r="J863" i="18"/>
  <c r="E863" i="18"/>
  <c r="Y879" i="13"/>
  <c r="AB879" i="13"/>
  <c r="Z879" i="13"/>
  <c r="AC879" i="13"/>
  <c r="AA879" i="13"/>
  <c r="AD879" i="13"/>
  <c r="K863" i="18"/>
  <c r="O863" i="18"/>
  <c r="N863" i="18"/>
  <c r="L863" i="18"/>
  <c r="M863" i="18"/>
  <c r="I880" i="13"/>
  <c r="D880" i="13"/>
  <c r="H880" i="13"/>
  <c r="C880" i="13"/>
  <c r="B880" i="13"/>
  <c r="G880" i="13"/>
  <c r="X863" i="18"/>
  <c r="Q863" i="18"/>
  <c r="R863" i="18"/>
  <c r="P863" i="18"/>
  <c r="F880" i="13"/>
  <c r="J880" i="13"/>
  <c r="S880" i="13"/>
  <c r="T880" i="13"/>
  <c r="AE879" i="13"/>
  <c r="E880" i="13"/>
  <c r="W863" i="18"/>
  <c r="U863" i="18"/>
  <c r="V863" i="18"/>
  <c r="Y863" i="18"/>
  <c r="AA863" i="18"/>
  <c r="AD863" i="18"/>
  <c r="Z863" i="18"/>
  <c r="N880" i="13"/>
  <c r="O880" i="13"/>
  <c r="K880" i="13"/>
  <c r="L880" i="13"/>
  <c r="AC863" i="18"/>
  <c r="C864" i="18"/>
  <c r="AB863" i="18"/>
  <c r="I864" i="18"/>
  <c r="D864" i="18"/>
  <c r="M880" i="13"/>
  <c r="P880" i="13"/>
  <c r="H864" i="18"/>
  <c r="B864" i="18"/>
  <c r="F864" i="18"/>
  <c r="G864" i="18"/>
  <c r="S864" i="18"/>
  <c r="T864" i="18"/>
  <c r="AE863" i="18"/>
  <c r="U880" i="13"/>
  <c r="V880" i="13"/>
  <c r="W880" i="13"/>
  <c r="Q880" i="13"/>
  <c r="R880" i="13"/>
  <c r="X880" i="13"/>
  <c r="J864" i="18"/>
  <c r="L864" i="18"/>
  <c r="E864" i="18"/>
  <c r="AA880" i="13"/>
  <c r="AD880" i="13"/>
  <c r="Z880" i="13"/>
  <c r="AC880" i="13"/>
  <c r="Y880" i="13"/>
  <c r="AB880" i="13"/>
  <c r="M864" i="18"/>
  <c r="O864" i="18"/>
  <c r="K864" i="18"/>
  <c r="N864" i="18"/>
  <c r="P864" i="18"/>
  <c r="G881" i="13"/>
  <c r="B881" i="13"/>
  <c r="D881" i="13"/>
  <c r="I881" i="13"/>
  <c r="H881" i="13"/>
  <c r="C881" i="13"/>
  <c r="V864" i="18"/>
  <c r="U864" i="18"/>
  <c r="W864" i="18"/>
  <c r="Q864" i="18"/>
  <c r="R864" i="18"/>
  <c r="X864" i="18"/>
  <c r="S881" i="13"/>
  <c r="T881" i="13"/>
  <c r="AE880" i="13"/>
  <c r="E881" i="13"/>
  <c r="F881" i="13"/>
  <c r="J881" i="13"/>
  <c r="N881" i="13"/>
  <c r="AA864" i="18"/>
  <c r="AD864" i="18"/>
  <c r="Z864" i="18"/>
  <c r="AC864" i="18"/>
  <c r="Y864" i="18"/>
  <c r="AB864" i="18"/>
  <c r="L881" i="13"/>
  <c r="P881" i="13"/>
  <c r="O881" i="13"/>
  <c r="K881" i="13"/>
  <c r="B865" i="18"/>
  <c r="G865" i="18"/>
  <c r="D865" i="18"/>
  <c r="I865" i="18"/>
  <c r="H865" i="18"/>
  <c r="C865" i="18"/>
  <c r="M881" i="13"/>
  <c r="Q881" i="13"/>
  <c r="R881" i="13"/>
  <c r="V881" i="13"/>
  <c r="W881" i="13"/>
  <c r="U881" i="13"/>
  <c r="S865" i="18"/>
  <c r="T865" i="18"/>
  <c r="AE864" i="18"/>
  <c r="J865" i="18"/>
  <c r="L865" i="18"/>
  <c r="E865" i="18"/>
  <c r="F865" i="18"/>
  <c r="X881" i="13"/>
  <c r="Z881" i="13"/>
  <c r="AC881" i="13"/>
  <c r="Y881" i="13"/>
  <c r="AB881" i="13"/>
  <c r="G882" i="13"/>
  <c r="AA881" i="13"/>
  <c r="AD881" i="13"/>
  <c r="I882" i="13"/>
  <c r="M865" i="18"/>
  <c r="N865" i="18"/>
  <c r="P865" i="18"/>
  <c r="K865" i="18"/>
  <c r="O865" i="18"/>
  <c r="C882" i="13"/>
  <c r="H882" i="13"/>
  <c r="B882" i="13"/>
  <c r="F882" i="13"/>
  <c r="D882" i="13"/>
  <c r="T882" i="13"/>
  <c r="W865" i="18"/>
  <c r="U865" i="18"/>
  <c r="V865" i="18"/>
  <c r="X865" i="18"/>
  <c r="Q865" i="18"/>
  <c r="R865" i="18"/>
  <c r="J882" i="13"/>
  <c r="L882" i="13"/>
  <c r="E882" i="13"/>
  <c r="AE881" i="13"/>
  <c r="S882" i="13"/>
  <c r="N882" i="13"/>
  <c r="P882" i="13"/>
  <c r="AA865" i="18"/>
  <c r="AD865" i="18"/>
  <c r="Z865" i="18"/>
  <c r="AC865" i="18"/>
  <c r="Y865" i="18"/>
  <c r="AB865" i="18"/>
  <c r="M882" i="13"/>
  <c r="O882" i="13"/>
  <c r="K882" i="13"/>
  <c r="C866" i="18"/>
  <c r="H866" i="18"/>
  <c r="D866" i="18"/>
  <c r="I866" i="18"/>
  <c r="G866" i="18"/>
  <c r="B866" i="18"/>
  <c r="W882" i="13"/>
  <c r="U882" i="13"/>
  <c r="V882" i="13"/>
  <c r="Q882" i="13"/>
  <c r="R882" i="13"/>
  <c r="X882" i="13"/>
  <c r="T866" i="18"/>
  <c r="S866" i="18"/>
  <c r="AE865" i="18"/>
  <c r="J866" i="18"/>
  <c r="N866" i="18"/>
  <c r="E866" i="18"/>
  <c r="F866" i="18"/>
  <c r="Y882" i="13"/>
  <c r="AB882" i="13"/>
  <c r="AA882" i="13"/>
  <c r="AD882" i="13"/>
  <c r="Z882" i="13"/>
  <c r="AC882" i="13"/>
  <c r="L866" i="18"/>
  <c r="O866" i="18"/>
  <c r="K866" i="18"/>
  <c r="C883" i="13"/>
  <c r="H883" i="13"/>
  <c r="I883" i="13"/>
  <c r="D883" i="13"/>
  <c r="G883" i="13"/>
  <c r="B883" i="13"/>
  <c r="M866" i="18"/>
  <c r="P866" i="18"/>
  <c r="E883" i="13"/>
  <c r="T883" i="13"/>
  <c r="S883" i="13"/>
  <c r="AE882" i="13"/>
  <c r="J883" i="13"/>
  <c r="F883" i="13"/>
  <c r="U866" i="18"/>
  <c r="V866" i="18"/>
  <c r="W866" i="18"/>
  <c r="X866" i="18"/>
  <c r="Q866" i="18"/>
  <c r="R866" i="18"/>
  <c r="L883" i="13"/>
  <c r="K883" i="13"/>
  <c r="O883" i="13"/>
  <c r="N883" i="13"/>
  <c r="Z866" i="18"/>
  <c r="AC866" i="18"/>
  <c r="Y866" i="18"/>
  <c r="AB866" i="18"/>
  <c r="AA866" i="18"/>
  <c r="AD866" i="18"/>
  <c r="P883" i="13"/>
  <c r="M883" i="13"/>
  <c r="I867" i="18"/>
  <c r="D867" i="18"/>
  <c r="G867" i="18"/>
  <c r="B867" i="18"/>
  <c r="H867" i="18"/>
  <c r="C867" i="18"/>
  <c r="X883" i="13"/>
  <c r="Q883" i="13"/>
  <c r="R883" i="13"/>
  <c r="W883" i="13"/>
  <c r="U883" i="13"/>
  <c r="V883" i="13"/>
  <c r="J867" i="18"/>
  <c r="L867" i="18"/>
  <c r="F867" i="18"/>
  <c r="E867" i="18"/>
  <c r="T867" i="18"/>
  <c r="S867" i="18"/>
  <c r="AE866" i="18"/>
  <c r="AA883" i="13"/>
  <c r="AD883" i="13"/>
  <c r="Z883" i="13"/>
  <c r="AC883" i="13"/>
  <c r="Y883" i="13"/>
  <c r="AB883" i="13"/>
  <c r="M867" i="18"/>
  <c r="N867" i="18"/>
  <c r="P867" i="18"/>
  <c r="O867" i="18"/>
  <c r="K867" i="18"/>
  <c r="G884" i="13"/>
  <c r="B884" i="13"/>
  <c r="H884" i="13"/>
  <c r="C884" i="13"/>
  <c r="I884" i="13"/>
  <c r="D884" i="13"/>
  <c r="V867" i="18"/>
  <c r="U867" i="18"/>
  <c r="W867" i="18"/>
  <c r="X867" i="18"/>
  <c r="Q867" i="18"/>
  <c r="R867" i="18"/>
  <c r="F884" i="13"/>
  <c r="S884" i="13"/>
  <c r="T884" i="13"/>
  <c r="AE883" i="13"/>
  <c r="E884" i="13"/>
  <c r="J884" i="13"/>
  <c r="N884" i="13"/>
  <c r="Y867" i="18"/>
  <c r="AB867" i="18"/>
  <c r="AA867" i="18"/>
  <c r="AD867" i="18"/>
  <c r="Z867" i="18"/>
  <c r="AC867" i="18"/>
  <c r="K884" i="13"/>
  <c r="O884" i="13"/>
  <c r="L884" i="13"/>
  <c r="H868" i="18"/>
  <c r="C868" i="18"/>
  <c r="I868" i="18"/>
  <c r="D868" i="18"/>
  <c r="G868" i="18"/>
  <c r="B868" i="18"/>
  <c r="M884" i="13"/>
  <c r="P884" i="13"/>
  <c r="S868" i="18"/>
  <c r="T868" i="18"/>
  <c r="AE867" i="18"/>
  <c r="F868" i="18"/>
  <c r="E868" i="18"/>
  <c r="J868" i="18"/>
  <c r="W884" i="13"/>
  <c r="V884" i="13"/>
  <c r="U884" i="13"/>
  <c r="X884" i="13"/>
  <c r="Q884" i="13"/>
  <c r="R884" i="13"/>
  <c r="K868" i="18"/>
  <c r="O868" i="18"/>
  <c r="L868" i="18"/>
  <c r="N868" i="18"/>
  <c r="AA884" i="13"/>
  <c r="AD884" i="13"/>
  <c r="Y884" i="13"/>
  <c r="AB884" i="13"/>
  <c r="Z884" i="13"/>
  <c r="AC884" i="13"/>
  <c r="M868" i="18"/>
  <c r="P868" i="18"/>
  <c r="C885" i="13"/>
  <c r="H885" i="13"/>
  <c r="B885" i="13"/>
  <c r="G885" i="13"/>
  <c r="D885" i="13"/>
  <c r="I885" i="13"/>
  <c r="U868" i="18"/>
  <c r="V868" i="18"/>
  <c r="W868" i="18"/>
  <c r="X868" i="18"/>
  <c r="Q868" i="18"/>
  <c r="R868" i="18"/>
  <c r="J885" i="13"/>
  <c r="L885" i="13"/>
  <c r="E885" i="13"/>
  <c r="S885" i="13"/>
  <c r="T885" i="13"/>
  <c r="AE884" i="13"/>
  <c r="F885" i="13"/>
  <c r="AA868" i="18"/>
  <c r="AD868" i="18"/>
  <c r="Z868" i="18"/>
  <c r="AC868" i="18"/>
  <c r="Y868" i="18"/>
  <c r="AB868" i="18"/>
  <c r="M885" i="13"/>
  <c r="N885" i="13"/>
  <c r="P885" i="13"/>
  <c r="O885" i="13"/>
  <c r="K885" i="13"/>
  <c r="I869" i="18"/>
  <c r="D869" i="18"/>
  <c r="G869" i="18"/>
  <c r="B869" i="18"/>
  <c r="C869" i="18"/>
  <c r="H869" i="18"/>
  <c r="V885" i="13"/>
  <c r="U885" i="13"/>
  <c r="W885" i="13"/>
  <c r="Q885" i="13"/>
  <c r="R885" i="13"/>
  <c r="X885" i="13"/>
  <c r="E869" i="18"/>
  <c r="J869" i="18"/>
  <c r="L869" i="18"/>
  <c r="S869" i="18"/>
  <c r="T869" i="18"/>
  <c r="AE868" i="18"/>
  <c r="F869" i="18"/>
  <c r="AA885" i="13"/>
  <c r="AD885" i="13"/>
  <c r="Z885" i="13"/>
  <c r="AC885" i="13"/>
  <c r="Y885" i="13"/>
  <c r="AB885" i="13"/>
  <c r="N869" i="18"/>
  <c r="P869" i="18"/>
  <c r="M869" i="18"/>
  <c r="O869" i="18"/>
  <c r="K869" i="18"/>
  <c r="C886" i="13"/>
  <c r="H886" i="13"/>
  <c r="D886" i="13"/>
  <c r="I886" i="13"/>
  <c r="B886" i="13"/>
  <c r="G886" i="13"/>
  <c r="Q869" i="18"/>
  <c r="R869" i="18"/>
  <c r="X869" i="18"/>
  <c r="W869" i="18"/>
  <c r="V869" i="18"/>
  <c r="U869" i="18"/>
  <c r="T886" i="13"/>
  <c r="S886" i="13"/>
  <c r="AE885" i="13"/>
  <c r="J886" i="13"/>
  <c r="L886" i="13"/>
  <c r="F886" i="13"/>
  <c r="E886" i="13"/>
  <c r="AA869" i="18"/>
  <c r="AD869" i="18"/>
  <c r="Z869" i="18"/>
  <c r="AC869" i="18"/>
  <c r="Y869" i="18"/>
  <c r="AB869" i="18"/>
  <c r="N886" i="13"/>
  <c r="P886" i="13"/>
  <c r="M886" i="13"/>
  <c r="O886" i="13"/>
  <c r="K886" i="13"/>
  <c r="H870" i="18"/>
  <c r="C870" i="18"/>
  <c r="D870" i="18"/>
  <c r="I870" i="18"/>
  <c r="G870" i="18"/>
  <c r="B870" i="18"/>
  <c r="U886" i="13"/>
  <c r="V886" i="13"/>
  <c r="W886" i="13"/>
  <c r="Q886" i="13"/>
  <c r="R886" i="13"/>
  <c r="X886" i="13"/>
  <c r="T870" i="18"/>
  <c r="S870" i="18"/>
  <c r="AE869" i="18"/>
  <c r="F870" i="18"/>
  <c r="E870" i="18"/>
  <c r="J870" i="18"/>
  <c r="Z886" i="13"/>
  <c r="AC886" i="13"/>
  <c r="Y886" i="13"/>
  <c r="AB886" i="13"/>
  <c r="AA886" i="13"/>
  <c r="AD886" i="13"/>
  <c r="O870" i="18"/>
  <c r="K870" i="18"/>
  <c r="N870" i="18"/>
  <c r="L870" i="18"/>
  <c r="B887" i="13"/>
  <c r="G887" i="13"/>
  <c r="C887" i="13"/>
  <c r="H887" i="13"/>
  <c r="I887" i="13"/>
  <c r="D887" i="13"/>
  <c r="M870" i="18"/>
  <c r="P870" i="18"/>
  <c r="J887" i="13"/>
  <c r="L887" i="13"/>
  <c r="T887" i="13"/>
  <c r="S887" i="13"/>
  <c r="AE886" i="13"/>
  <c r="F887" i="13"/>
  <c r="E887" i="13"/>
  <c r="U870" i="18"/>
  <c r="V870" i="18"/>
  <c r="W870" i="18"/>
  <c r="X870" i="18"/>
  <c r="Q870" i="18"/>
  <c r="R870" i="18"/>
  <c r="N887" i="13"/>
  <c r="P887" i="13"/>
  <c r="M887" i="13"/>
  <c r="O887" i="13"/>
  <c r="K887" i="13"/>
  <c r="Z870" i="18"/>
  <c r="AC870" i="18"/>
  <c r="AA870" i="18"/>
  <c r="AD870" i="18"/>
  <c r="Y870" i="18"/>
  <c r="AB870" i="18"/>
  <c r="X887" i="13"/>
  <c r="Q887" i="13"/>
  <c r="R887" i="13"/>
  <c r="U887" i="13"/>
  <c r="W887" i="13"/>
  <c r="V887" i="13"/>
  <c r="D871" i="18"/>
  <c r="I871" i="18"/>
  <c r="H871" i="18"/>
  <c r="C871" i="18"/>
  <c r="G871" i="18"/>
  <c r="B871" i="18"/>
  <c r="AA887" i="13"/>
  <c r="AD887" i="13"/>
  <c r="Y887" i="13"/>
  <c r="AB887" i="13"/>
  <c r="Z887" i="13"/>
  <c r="AC887" i="13"/>
  <c r="E871" i="18"/>
  <c r="F871" i="18"/>
  <c r="J871" i="18"/>
  <c r="T871" i="18"/>
  <c r="S871" i="18"/>
  <c r="AE870" i="18"/>
  <c r="B888" i="13"/>
  <c r="G888" i="13"/>
  <c r="I888" i="13"/>
  <c r="D888" i="13"/>
  <c r="C888" i="13"/>
  <c r="H888" i="13"/>
  <c r="L871" i="18"/>
  <c r="M871" i="18"/>
  <c r="O871" i="18"/>
  <c r="K871" i="18"/>
  <c r="N871" i="18"/>
  <c r="S888" i="13"/>
  <c r="T888" i="13"/>
  <c r="AE887" i="13"/>
  <c r="J888" i="13"/>
  <c r="N888" i="13"/>
  <c r="F888" i="13"/>
  <c r="E888" i="13"/>
  <c r="P871" i="18"/>
  <c r="V871" i="18"/>
  <c r="Q871" i="18"/>
  <c r="R871" i="18"/>
  <c r="X871" i="18"/>
  <c r="O888" i="13"/>
  <c r="K888" i="13"/>
  <c r="L888" i="13"/>
  <c r="W871" i="18"/>
  <c r="U871" i="18"/>
  <c r="Y871" i="18"/>
  <c r="Z871" i="18"/>
  <c r="AC871" i="18"/>
  <c r="AA871" i="18"/>
  <c r="AD871" i="18"/>
  <c r="M888" i="13"/>
  <c r="P888" i="13"/>
  <c r="AB871" i="18"/>
  <c r="G872" i="18"/>
  <c r="H872" i="18"/>
  <c r="C872" i="18"/>
  <c r="D872" i="18"/>
  <c r="I872" i="18"/>
  <c r="V888" i="13"/>
  <c r="U888" i="13"/>
  <c r="W888" i="13"/>
  <c r="X888" i="13"/>
  <c r="Q888" i="13"/>
  <c r="R888" i="13"/>
  <c r="B872" i="18"/>
  <c r="F872" i="18"/>
  <c r="J872" i="18"/>
  <c r="L872" i="18"/>
  <c r="T872" i="18"/>
  <c r="S872" i="18"/>
  <c r="AE871" i="18"/>
  <c r="Y888" i="13"/>
  <c r="AB888" i="13"/>
  <c r="AA888" i="13"/>
  <c r="AD888" i="13"/>
  <c r="Z888" i="13"/>
  <c r="AC888" i="13"/>
  <c r="E872" i="18"/>
  <c r="M872" i="18"/>
  <c r="N872" i="18"/>
  <c r="P872" i="18"/>
  <c r="K872" i="18"/>
  <c r="O872" i="18"/>
  <c r="I889" i="13"/>
  <c r="D889" i="13"/>
  <c r="G889" i="13"/>
  <c r="B889" i="13"/>
  <c r="H889" i="13"/>
  <c r="C889" i="13"/>
  <c r="U872" i="18"/>
  <c r="W872" i="18"/>
  <c r="V872" i="18"/>
  <c r="Q872" i="18"/>
  <c r="R872" i="18"/>
  <c r="X872" i="18"/>
  <c r="E889" i="13"/>
  <c r="J889" i="13"/>
  <c r="L889" i="13"/>
  <c r="F889" i="13"/>
  <c r="S889" i="13"/>
  <c r="T889" i="13"/>
  <c r="N889" i="13"/>
  <c r="AE888" i="13"/>
  <c r="AA872" i="18"/>
  <c r="AD872" i="18"/>
  <c r="Z872" i="18"/>
  <c r="AC872" i="18"/>
  <c r="Y872" i="18"/>
  <c r="AB872" i="18"/>
  <c r="M889" i="13"/>
  <c r="P889" i="13"/>
  <c r="O889" i="13"/>
  <c r="K889" i="13"/>
  <c r="B873" i="18"/>
  <c r="G873" i="18"/>
  <c r="C873" i="18"/>
  <c r="H873" i="18"/>
  <c r="D873" i="18"/>
  <c r="I873" i="18"/>
  <c r="U889" i="13"/>
  <c r="V889" i="13"/>
  <c r="W889" i="13"/>
  <c r="X889" i="13"/>
  <c r="Q889" i="13"/>
  <c r="R889" i="13"/>
  <c r="E873" i="18"/>
  <c r="F873" i="18"/>
  <c r="J873" i="18"/>
  <c r="S873" i="18"/>
  <c r="T873" i="18"/>
  <c r="AE872" i="18"/>
  <c r="AA889" i="13"/>
  <c r="AD889" i="13"/>
  <c r="Y889" i="13"/>
  <c r="AB889" i="13"/>
  <c r="Z889" i="13"/>
  <c r="AC889" i="13"/>
  <c r="N873" i="18"/>
  <c r="O873" i="18"/>
  <c r="K873" i="18"/>
  <c r="L873" i="18"/>
  <c r="H890" i="13"/>
  <c r="C890" i="13"/>
  <c r="G890" i="13"/>
  <c r="B890" i="13"/>
  <c r="D890" i="13"/>
  <c r="I890" i="13"/>
  <c r="P873" i="18"/>
  <c r="M873" i="18"/>
  <c r="F890" i="13"/>
  <c r="E890" i="13"/>
  <c r="J890" i="13"/>
  <c r="N890" i="13"/>
  <c r="T890" i="13"/>
  <c r="S890" i="13"/>
  <c r="AE889" i="13"/>
  <c r="L890" i="13"/>
  <c r="P890" i="13"/>
  <c r="Q873" i="18"/>
  <c r="R873" i="18"/>
  <c r="X873" i="18"/>
  <c r="W873" i="18"/>
  <c r="V873" i="18"/>
  <c r="U873" i="18"/>
  <c r="K890" i="13"/>
  <c r="O890" i="13"/>
  <c r="M890" i="13"/>
  <c r="Z873" i="18"/>
  <c r="AC873" i="18"/>
  <c r="Y873" i="18"/>
  <c r="AB873" i="18"/>
  <c r="AA873" i="18"/>
  <c r="AD873" i="18"/>
  <c r="V890" i="13"/>
  <c r="W890" i="13"/>
  <c r="U890" i="13"/>
  <c r="X890" i="13"/>
  <c r="Q890" i="13"/>
  <c r="R890" i="13"/>
  <c r="D874" i="18"/>
  <c r="I874" i="18"/>
  <c r="B874" i="18"/>
  <c r="G874" i="18"/>
  <c r="H874" i="18"/>
  <c r="C874" i="18"/>
  <c r="AA890" i="13"/>
  <c r="AD890" i="13"/>
  <c r="Z890" i="13"/>
  <c r="AC890" i="13"/>
  <c r="Y890" i="13"/>
  <c r="AB890" i="13"/>
  <c r="E874" i="18"/>
  <c r="J874" i="18"/>
  <c r="L874" i="18"/>
  <c r="F874" i="18"/>
  <c r="T874" i="18"/>
  <c r="S874" i="18"/>
  <c r="AE873" i="18"/>
  <c r="G891" i="13"/>
  <c r="B891" i="13"/>
  <c r="C891" i="13"/>
  <c r="H891" i="13"/>
  <c r="I891" i="13"/>
  <c r="D891" i="13"/>
  <c r="N874" i="18"/>
  <c r="M874" i="18"/>
  <c r="P874" i="18"/>
  <c r="O874" i="18"/>
  <c r="K874" i="18"/>
  <c r="S891" i="13"/>
  <c r="T891" i="13"/>
  <c r="AE890" i="13"/>
  <c r="F891" i="13"/>
  <c r="E891" i="13"/>
  <c r="J891" i="13"/>
  <c r="V874" i="18"/>
  <c r="U874" i="18"/>
  <c r="W874" i="18"/>
  <c r="X874" i="18"/>
  <c r="Q874" i="18"/>
  <c r="R874" i="18"/>
  <c r="N891" i="13"/>
  <c r="K891" i="13"/>
  <c r="O891" i="13"/>
  <c r="L891" i="13"/>
  <c r="Y874" i="18"/>
  <c r="AB874" i="18"/>
  <c r="AA874" i="18"/>
  <c r="AD874" i="18"/>
  <c r="Z874" i="18"/>
  <c r="AC874" i="18"/>
  <c r="M891" i="13"/>
  <c r="P891" i="13"/>
  <c r="I875" i="18"/>
  <c r="D875" i="18"/>
  <c r="G875" i="18"/>
  <c r="B875" i="18"/>
  <c r="H875" i="18"/>
  <c r="C875" i="18"/>
  <c r="W891" i="13"/>
  <c r="U891" i="13"/>
  <c r="V891" i="13"/>
  <c r="X891" i="13"/>
  <c r="Q891" i="13"/>
  <c r="R891" i="13"/>
  <c r="E875" i="18"/>
  <c r="J875" i="18"/>
  <c r="L875" i="18"/>
  <c r="F875" i="18"/>
  <c r="S875" i="18"/>
  <c r="T875" i="18"/>
  <c r="AE874" i="18"/>
  <c r="Z891" i="13"/>
  <c r="AC891" i="13"/>
  <c r="Y891" i="13"/>
  <c r="AB891" i="13"/>
  <c r="AA891" i="13"/>
  <c r="AD891" i="13"/>
  <c r="N875" i="18"/>
  <c r="M875" i="18"/>
  <c r="P875" i="18"/>
  <c r="O875" i="18"/>
  <c r="K875" i="18"/>
  <c r="I892" i="13"/>
  <c r="D892" i="13"/>
  <c r="B892" i="13"/>
  <c r="G892" i="13"/>
  <c r="H892" i="13"/>
  <c r="C892" i="13"/>
  <c r="V875" i="18"/>
  <c r="U875" i="18"/>
  <c r="W875" i="18"/>
  <c r="X875" i="18"/>
  <c r="Q875" i="18"/>
  <c r="R875" i="18"/>
  <c r="J892" i="13"/>
  <c r="L892" i="13"/>
  <c r="E892" i="13"/>
  <c r="T892" i="13"/>
  <c r="S892" i="13"/>
  <c r="AE891" i="13"/>
  <c r="F892" i="13"/>
  <c r="AA875" i="18"/>
  <c r="AD875" i="18"/>
  <c r="Z875" i="18"/>
  <c r="AC875" i="18"/>
  <c r="Y875" i="18"/>
  <c r="AB875" i="18"/>
  <c r="N892" i="13"/>
  <c r="P892" i="13"/>
  <c r="M892" i="13"/>
  <c r="O892" i="13"/>
  <c r="K892" i="13"/>
  <c r="G876" i="18"/>
  <c r="B876" i="18"/>
  <c r="H876" i="18"/>
  <c r="C876" i="18"/>
  <c r="D876" i="18"/>
  <c r="I876" i="18"/>
  <c r="V892" i="13"/>
  <c r="U892" i="13"/>
  <c r="W892" i="13"/>
  <c r="X892" i="13"/>
  <c r="Q892" i="13"/>
  <c r="R892" i="13"/>
  <c r="F876" i="18"/>
  <c r="E876" i="18"/>
  <c r="T876" i="18"/>
  <c r="S876" i="18"/>
  <c r="AE875" i="18"/>
  <c r="J876" i="18"/>
  <c r="Y892" i="13"/>
  <c r="AB892" i="13"/>
  <c r="Z892" i="13"/>
  <c r="AC892" i="13"/>
  <c r="AA892" i="13"/>
  <c r="AD892" i="13"/>
  <c r="L876" i="18"/>
  <c r="M876" i="18"/>
  <c r="O876" i="18"/>
  <c r="K876" i="18"/>
  <c r="N876" i="18"/>
  <c r="I893" i="13"/>
  <c r="D893" i="13"/>
  <c r="H893" i="13"/>
  <c r="C893" i="13"/>
  <c r="G893" i="13"/>
  <c r="B893" i="13"/>
  <c r="P876" i="18"/>
  <c r="U876" i="18"/>
  <c r="X876" i="18"/>
  <c r="Q876" i="18"/>
  <c r="R876" i="18"/>
  <c r="F893" i="13"/>
  <c r="E893" i="13"/>
  <c r="T893" i="13"/>
  <c r="S893" i="13"/>
  <c r="AE892" i="13"/>
  <c r="J893" i="13"/>
  <c r="W876" i="18"/>
  <c r="V876" i="18"/>
  <c r="AA876" i="18"/>
  <c r="Z876" i="18"/>
  <c r="Y876" i="18"/>
  <c r="AB876" i="18"/>
  <c r="L893" i="13"/>
  <c r="O893" i="13"/>
  <c r="K893" i="13"/>
  <c r="N893" i="13"/>
  <c r="AD876" i="18"/>
  <c r="D877" i="18"/>
  <c r="AC876" i="18"/>
  <c r="C877" i="18"/>
  <c r="B877" i="18"/>
  <c r="G877" i="18"/>
  <c r="M893" i="13"/>
  <c r="P893" i="13"/>
  <c r="I877" i="18"/>
  <c r="H877" i="18"/>
  <c r="E877" i="18"/>
  <c r="J877" i="18"/>
  <c r="N877" i="18"/>
  <c r="T877" i="18"/>
  <c r="S877" i="18"/>
  <c r="AE876" i="18"/>
  <c r="F877" i="18"/>
  <c r="V893" i="13"/>
  <c r="W893" i="13"/>
  <c r="U893" i="13"/>
  <c r="X893" i="13"/>
  <c r="Q893" i="13"/>
  <c r="R893" i="13"/>
  <c r="L877" i="18"/>
  <c r="O877" i="18"/>
  <c r="K877" i="18"/>
  <c r="Z893" i="13"/>
  <c r="AC893" i="13"/>
  <c r="Y893" i="13"/>
  <c r="AB893" i="13"/>
  <c r="AA893" i="13"/>
  <c r="AD893" i="13"/>
  <c r="M877" i="18"/>
  <c r="P877" i="18"/>
  <c r="B894" i="13"/>
  <c r="G894" i="13"/>
  <c r="C894" i="13"/>
  <c r="H894" i="13"/>
  <c r="D894" i="13"/>
  <c r="I894" i="13"/>
  <c r="W877" i="18"/>
  <c r="U877" i="18"/>
  <c r="V877" i="18"/>
  <c r="X877" i="18"/>
  <c r="Q877" i="18"/>
  <c r="R877" i="18"/>
  <c r="F894" i="13"/>
  <c r="J894" i="13"/>
  <c r="L894" i="13"/>
  <c r="T894" i="13"/>
  <c r="S894" i="13"/>
  <c r="AE893" i="13"/>
  <c r="E894" i="13"/>
  <c r="AA877" i="18"/>
  <c r="AD877" i="18"/>
  <c r="Z877" i="18"/>
  <c r="AC877" i="18"/>
  <c r="Y877" i="18"/>
  <c r="AB877" i="18"/>
  <c r="M894" i="13"/>
  <c r="N894" i="13"/>
  <c r="P894" i="13"/>
  <c r="O894" i="13"/>
  <c r="K894" i="13"/>
  <c r="H878" i="18"/>
  <c r="C878" i="18"/>
  <c r="I878" i="18"/>
  <c r="D878" i="18"/>
  <c r="B878" i="18"/>
  <c r="G878" i="18"/>
  <c r="V894" i="13"/>
  <c r="W894" i="13"/>
  <c r="U894" i="13"/>
  <c r="Q894" i="13"/>
  <c r="R894" i="13"/>
  <c r="X894" i="13"/>
  <c r="T878" i="18"/>
  <c r="S878" i="18"/>
  <c r="AE877" i="18"/>
  <c r="J878" i="18"/>
  <c r="L878" i="18"/>
  <c r="F878" i="18"/>
  <c r="E878" i="18"/>
  <c r="AA894" i="13"/>
  <c r="AD894" i="13"/>
  <c r="Z894" i="13"/>
  <c r="AC894" i="13"/>
  <c r="Y894" i="13"/>
  <c r="AB894" i="13"/>
  <c r="M878" i="18"/>
  <c r="N878" i="18"/>
  <c r="P878" i="18"/>
  <c r="O878" i="18"/>
  <c r="K878" i="18"/>
  <c r="G895" i="13"/>
  <c r="B895" i="13"/>
  <c r="C895" i="13"/>
  <c r="H895" i="13"/>
  <c r="I895" i="13"/>
  <c r="D895" i="13"/>
  <c r="W878" i="18"/>
  <c r="V878" i="18"/>
  <c r="U878" i="18"/>
  <c r="Q878" i="18"/>
  <c r="R878" i="18"/>
  <c r="X878" i="18"/>
  <c r="F895" i="13"/>
  <c r="T895" i="13"/>
  <c r="S895" i="13"/>
  <c r="AE894" i="13"/>
  <c r="E895" i="13"/>
  <c r="J895" i="13"/>
  <c r="N895" i="13"/>
  <c r="Y878" i="18"/>
  <c r="AB878" i="18"/>
  <c r="AA878" i="18"/>
  <c r="AD878" i="18"/>
  <c r="Z878" i="18"/>
  <c r="AC878" i="18"/>
  <c r="L895" i="13"/>
  <c r="M895" i="13"/>
  <c r="K895" i="13"/>
  <c r="O895" i="13"/>
  <c r="H879" i="18"/>
  <c r="C879" i="18"/>
  <c r="B879" i="18"/>
  <c r="G879" i="18"/>
  <c r="I879" i="18"/>
  <c r="D879" i="18"/>
  <c r="P895" i="13"/>
  <c r="V895" i="13"/>
  <c r="Q895" i="13"/>
  <c r="R895" i="13"/>
  <c r="X895" i="13"/>
  <c r="E879" i="18"/>
  <c r="F879" i="18"/>
  <c r="J879" i="18"/>
  <c r="N879" i="18"/>
  <c r="L879" i="18"/>
  <c r="T879" i="18"/>
  <c r="S879" i="18"/>
  <c r="AE878" i="18"/>
  <c r="U895" i="13"/>
  <c r="W895" i="13"/>
  <c r="Y895" i="13"/>
  <c r="Z895" i="13"/>
  <c r="AC895" i="13"/>
  <c r="AA895" i="13"/>
  <c r="M879" i="18"/>
  <c r="P879" i="18"/>
  <c r="K879" i="18"/>
  <c r="O879" i="18"/>
  <c r="AB895" i="13"/>
  <c r="G896" i="13"/>
  <c r="AD895" i="13"/>
  <c r="I896" i="13"/>
  <c r="H896" i="13"/>
  <c r="C896" i="13"/>
  <c r="U879" i="18"/>
  <c r="W879" i="18"/>
  <c r="V879" i="18"/>
  <c r="X879" i="18"/>
  <c r="Q879" i="18"/>
  <c r="R879" i="18"/>
  <c r="B896" i="13"/>
  <c r="F896" i="13"/>
  <c r="D896" i="13"/>
  <c r="S896" i="13"/>
  <c r="J896" i="13"/>
  <c r="L896" i="13"/>
  <c r="Z879" i="18"/>
  <c r="AC879" i="18"/>
  <c r="Y879" i="18"/>
  <c r="AB879" i="18"/>
  <c r="AA879" i="18"/>
  <c r="AD879" i="18"/>
  <c r="AE895" i="13"/>
  <c r="E896" i="13"/>
  <c r="T896" i="13"/>
  <c r="M896" i="13"/>
  <c r="K896" i="13"/>
  <c r="O896" i="13"/>
  <c r="N896" i="13"/>
  <c r="P896" i="13"/>
  <c r="B880" i="18"/>
  <c r="G880" i="18"/>
  <c r="H880" i="18"/>
  <c r="C880" i="18"/>
  <c r="I880" i="18"/>
  <c r="D880" i="18"/>
  <c r="W896" i="13"/>
  <c r="U896" i="13"/>
  <c r="V896" i="13"/>
  <c r="Q896" i="13"/>
  <c r="R896" i="13"/>
  <c r="X896" i="13"/>
  <c r="J880" i="18"/>
  <c r="L880" i="18"/>
  <c r="F880" i="18"/>
  <c r="S880" i="18"/>
  <c r="T880" i="18"/>
  <c r="AE879" i="18"/>
  <c r="E880" i="18"/>
  <c r="Y896" i="13"/>
  <c r="AB896" i="13"/>
  <c r="Z896" i="13"/>
  <c r="AC896" i="13"/>
  <c r="AA896" i="13"/>
  <c r="AD896" i="13"/>
  <c r="M880" i="18"/>
  <c r="O880" i="18"/>
  <c r="K880" i="18"/>
  <c r="N880" i="18"/>
  <c r="P880" i="18"/>
  <c r="D897" i="13"/>
  <c r="I897" i="13"/>
  <c r="H897" i="13"/>
  <c r="C897" i="13"/>
  <c r="G897" i="13"/>
  <c r="B897" i="13"/>
  <c r="V880" i="18"/>
  <c r="U880" i="18"/>
  <c r="W880" i="18"/>
  <c r="Q880" i="18"/>
  <c r="R880" i="18"/>
  <c r="X880" i="18"/>
  <c r="F897" i="13"/>
  <c r="E897" i="13"/>
  <c r="J897" i="13"/>
  <c r="N897" i="13"/>
  <c r="S897" i="13"/>
  <c r="T897" i="13"/>
  <c r="AE896" i="13"/>
  <c r="AA880" i="18"/>
  <c r="AD880" i="18"/>
  <c r="Z880" i="18"/>
  <c r="AC880" i="18"/>
  <c r="Y880" i="18"/>
  <c r="AB880" i="18"/>
  <c r="L897" i="13"/>
  <c r="O897" i="13"/>
  <c r="K897" i="13"/>
  <c r="H881" i="18"/>
  <c r="C881" i="18"/>
  <c r="I881" i="18"/>
  <c r="D881" i="18"/>
  <c r="B881" i="18"/>
  <c r="G881" i="18"/>
  <c r="M897" i="13"/>
  <c r="P897" i="13"/>
  <c r="F881" i="18"/>
  <c r="T881" i="18"/>
  <c r="S881" i="18"/>
  <c r="AE880" i="18"/>
  <c r="J881" i="18"/>
  <c r="L881" i="18"/>
  <c r="E881" i="18"/>
  <c r="W897" i="13"/>
  <c r="V897" i="13"/>
  <c r="U897" i="13"/>
  <c r="X897" i="13"/>
  <c r="Q897" i="13"/>
  <c r="R897" i="13"/>
  <c r="M881" i="18"/>
  <c r="N881" i="18"/>
  <c r="P881" i="18"/>
  <c r="O881" i="18"/>
  <c r="K881" i="18"/>
  <c r="Y897" i="13"/>
  <c r="AB897" i="13"/>
  <c r="AA897" i="13"/>
  <c r="AD897" i="13"/>
  <c r="Z897" i="13"/>
  <c r="AC897" i="13"/>
  <c r="W881" i="18"/>
  <c r="U881" i="18"/>
  <c r="V881" i="18"/>
  <c r="Q881" i="18"/>
  <c r="R881" i="18"/>
  <c r="X881" i="18"/>
  <c r="I898" i="13"/>
  <c r="D898" i="13"/>
  <c r="B898" i="13"/>
  <c r="G898" i="13"/>
  <c r="H898" i="13"/>
  <c r="C898" i="13"/>
  <c r="Z881" i="18"/>
  <c r="AC881" i="18"/>
  <c r="Y881" i="18"/>
  <c r="AB881" i="18"/>
  <c r="AA881" i="18"/>
  <c r="AD881" i="18"/>
  <c r="J898" i="13"/>
  <c r="N898" i="13"/>
  <c r="F898" i="13"/>
  <c r="E898" i="13"/>
  <c r="S898" i="13"/>
  <c r="T898" i="13"/>
  <c r="AE897" i="13"/>
  <c r="G882" i="18"/>
  <c r="B882" i="18"/>
  <c r="H882" i="18"/>
  <c r="C882" i="18"/>
  <c r="D882" i="18"/>
  <c r="I882" i="18"/>
  <c r="L898" i="13"/>
  <c r="K898" i="13"/>
  <c r="O898" i="13"/>
  <c r="F882" i="18"/>
  <c r="E882" i="18"/>
  <c r="S882" i="18"/>
  <c r="T882" i="18"/>
  <c r="AE881" i="18"/>
  <c r="J882" i="18"/>
  <c r="M898" i="13"/>
  <c r="P898" i="13"/>
  <c r="K882" i="18"/>
  <c r="O882" i="18"/>
  <c r="L882" i="18"/>
  <c r="N882" i="18"/>
  <c r="V898" i="13"/>
  <c r="W898" i="13"/>
  <c r="U898" i="13"/>
  <c r="X898" i="13"/>
  <c r="Q898" i="13"/>
  <c r="R898" i="13"/>
  <c r="P882" i="18"/>
  <c r="M882" i="18"/>
  <c r="AA898" i="13"/>
  <c r="AD898" i="13"/>
  <c r="Z898" i="13"/>
  <c r="AC898" i="13"/>
  <c r="Y898" i="13"/>
  <c r="AB898" i="13"/>
  <c r="X882" i="18"/>
  <c r="Q882" i="18"/>
  <c r="R882" i="18"/>
  <c r="W882" i="18"/>
  <c r="V882" i="18"/>
  <c r="U882" i="18"/>
  <c r="G899" i="13"/>
  <c r="B899" i="13"/>
  <c r="H899" i="13"/>
  <c r="C899" i="13"/>
  <c r="D899" i="13"/>
  <c r="I899" i="13"/>
  <c r="Y882" i="18"/>
  <c r="AB882" i="18"/>
  <c r="AA882" i="18"/>
  <c r="AD882" i="18"/>
  <c r="Z882" i="18"/>
  <c r="AC882" i="18"/>
  <c r="E899" i="13"/>
  <c r="F899" i="13"/>
  <c r="S899" i="13"/>
  <c r="T899" i="13"/>
  <c r="AE898" i="13"/>
  <c r="J899" i="13"/>
  <c r="I883" i="18"/>
  <c r="D883" i="18"/>
  <c r="H883" i="18"/>
  <c r="C883" i="18"/>
  <c r="B883" i="18"/>
  <c r="G883" i="18"/>
  <c r="N899" i="13"/>
  <c r="O899" i="13"/>
  <c r="K899" i="13"/>
  <c r="L899" i="13"/>
  <c r="J883" i="18"/>
  <c r="N883" i="18"/>
  <c r="T883" i="18"/>
  <c r="S883" i="18"/>
  <c r="AE882" i="18"/>
  <c r="F883" i="18"/>
  <c r="E883" i="18"/>
  <c r="M899" i="13"/>
  <c r="P899" i="13"/>
  <c r="L883" i="18"/>
  <c r="M883" i="18"/>
  <c r="O883" i="18"/>
  <c r="K883" i="18"/>
  <c r="U899" i="13"/>
  <c r="V899" i="13"/>
  <c r="W899" i="13"/>
  <c r="X899" i="13"/>
  <c r="Q899" i="13"/>
  <c r="R899" i="13"/>
  <c r="P883" i="18"/>
  <c r="W883" i="18"/>
  <c r="X883" i="18"/>
  <c r="Q883" i="18"/>
  <c r="R883" i="18"/>
  <c r="AA899" i="13"/>
  <c r="AD899" i="13"/>
  <c r="Y899" i="13"/>
  <c r="AB899" i="13"/>
  <c r="Z899" i="13"/>
  <c r="AC899" i="13"/>
  <c r="U883" i="18"/>
  <c r="V883" i="18"/>
  <c r="Z883" i="18"/>
  <c r="Y883" i="18"/>
  <c r="AA883" i="18"/>
  <c r="AD883" i="18"/>
  <c r="G900" i="13"/>
  <c r="B900" i="13"/>
  <c r="D900" i="13"/>
  <c r="I900" i="13"/>
  <c r="H900" i="13"/>
  <c r="C900" i="13"/>
  <c r="AB883" i="18"/>
  <c r="AC883" i="18"/>
  <c r="H884" i="18"/>
  <c r="C884" i="18"/>
  <c r="D884" i="18"/>
  <c r="I884" i="18"/>
  <c r="B884" i="18"/>
  <c r="G884" i="18"/>
  <c r="S900" i="13"/>
  <c r="T900" i="13"/>
  <c r="AE899" i="13"/>
  <c r="F900" i="13"/>
  <c r="E900" i="13"/>
  <c r="J900" i="13"/>
  <c r="N900" i="13"/>
  <c r="T884" i="18"/>
  <c r="S884" i="18"/>
  <c r="AE883" i="18"/>
  <c r="J884" i="18"/>
  <c r="L884" i="18"/>
  <c r="F884" i="18"/>
  <c r="E884" i="18"/>
  <c r="L900" i="13"/>
  <c r="M900" i="13"/>
  <c r="O900" i="13"/>
  <c r="K900" i="13"/>
  <c r="M884" i="18"/>
  <c r="N884" i="18"/>
  <c r="P884" i="18"/>
  <c r="O884" i="18"/>
  <c r="K884" i="18"/>
  <c r="P900" i="13"/>
  <c r="V900" i="13"/>
  <c r="X900" i="13"/>
  <c r="Q900" i="13"/>
  <c r="R900" i="13"/>
  <c r="W884" i="18"/>
  <c r="V884" i="18"/>
  <c r="U884" i="18"/>
  <c r="Q884" i="18"/>
  <c r="R884" i="18"/>
  <c r="X884" i="18"/>
  <c r="U900" i="13"/>
  <c r="W900" i="13"/>
  <c r="AA900" i="13"/>
  <c r="Z900" i="13"/>
  <c r="AC900" i="13"/>
  <c r="Y900" i="13"/>
  <c r="AB900" i="13"/>
  <c r="Z884" i="18"/>
  <c r="AC884" i="18"/>
  <c r="AA884" i="18"/>
  <c r="AD884" i="18"/>
  <c r="Y884" i="18"/>
  <c r="AB884" i="18"/>
  <c r="AD900" i="13"/>
  <c r="I901" i="13"/>
  <c r="G901" i="13"/>
  <c r="B901" i="13"/>
  <c r="C901" i="13"/>
  <c r="H901" i="13"/>
  <c r="D901" i="13"/>
  <c r="T901" i="13"/>
  <c r="G885" i="18"/>
  <c r="B885" i="18"/>
  <c r="I885" i="18"/>
  <c r="D885" i="18"/>
  <c r="H885" i="18"/>
  <c r="C885" i="18"/>
  <c r="J901" i="13"/>
  <c r="L901" i="13"/>
  <c r="E901" i="13"/>
  <c r="F901" i="13"/>
  <c r="S901" i="13"/>
  <c r="AE900" i="13"/>
  <c r="N901" i="13"/>
  <c r="P901" i="13"/>
  <c r="S885" i="18"/>
  <c r="T885" i="18"/>
  <c r="AE884" i="18"/>
  <c r="F885" i="18"/>
  <c r="E885" i="18"/>
  <c r="J885" i="18"/>
  <c r="M901" i="13"/>
  <c r="K901" i="13"/>
  <c r="O901" i="13"/>
  <c r="K885" i="18"/>
  <c r="O885" i="18"/>
  <c r="N885" i="18"/>
  <c r="L885" i="18"/>
  <c r="V901" i="13"/>
  <c r="U901" i="13"/>
  <c r="W901" i="13"/>
  <c r="X901" i="13"/>
  <c r="Q901" i="13"/>
  <c r="R901" i="13"/>
  <c r="M885" i="18"/>
  <c r="P885" i="18"/>
  <c r="Y901" i="13"/>
  <c r="AB901" i="13"/>
  <c r="AA901" i="13"/>
  <c r="AD901" i="13"/>
  <c r="Z901" i="13"/>
  <c r="AC901" i="13"/>
  <c r="W885" i="18"/>
  <c r="V885" i="18"/>
  <c r="U885" i="18"/>
  <c r="Q885" i="18"/>
  <c r="R885" i="18"/>
  <c r="X885" i="18"/>
  <c r="D902" i="13"/>
  <c r="I902" i="13"/>
  <c r="G902" i="13"/>
  <c r="B902" i="13"/>
  <c r="C902" i="13"/>
  <c r="H902" i="13"/>
  <c r="Y885" i="18"/>
  <c r="AB885" i="18"/>
  <c r="Z885" i="18"/>
  <c r="AC885" i="18"/>
  <c r="AA885" i="18"/>
  <c r="AD885" i="18"/>
  <c r="E902" i="13"/>
  <c r="J902" i="13"/>
  <c r="L902" i="13"/>
  <c r="F902" i="13"/>
  <c r="S902" i="13"/>
  <c r="T902" i="13"/>
  <c r="AE901" i="13"/>
  <c r="D886" i="18"/>
  <c r="I886" i="18"/>
  <c r="G886" i="18"/>
  <c r="B886" i="18"/>
  <c r="H886" i="18"/>
  <c r="C886" i="18"/>
  <c r="M902" i="13"/>
  <c r="K902" i="13"/>
  <c r="O902" i="13"/>
  <c r="N902" i="13"/>
  <c r="P902" i="13"/>
  <c r="J886" i="18"/>
  <c r="N886" i="18"/>
  <c r="E886" i="18"/>
  <c r="F886" i="18"/>
  <c r="T886" i="18"/>
  <c r="S886" i="18"/>
  <c r="AE885" i="18"/>
  <c r="U902" i="13"/>
  <c r="W902" i="13"/>
  <c r="V902" i="13"/>
  <c r="X902" i="13"/>
  <c r="Q902" i="13"/>
  <c r="R902" i="13"/>
  <c r="L886" i="18"/>
  <c r="M886" i="18"/>
  <c r="K886" i="18"/>
  <c r="O886" i="18"/>
  <c r="AA902" i="13"/>
  <c r="AD902" i="13"/>
  <c r="Y902" i="13"/>
  <c r="AB902" i="13"/>
  <c r="Z902" i="13"/>
  <c r="AC902" i="13"/>
  <c r="X886" i="18"/>
  <c r="Q886" i="18"/>
  <c r="R886" i="18"/>
  <c r="P886" i="18"/>
  <c r="H903" i="13"/>
  <c r="C903" i="13"/>
  <c r="B903" i="13"/>
  <c r="G903" i="13"/>
  <c r="D903" i="13"/>
  <c r="I903" i="13"/>
  <c r="W886" i="18"/>
  <c r="U886" i="18"/>
  <c r="V886" i="18"/>
  <c r="Y886" i="18"/>
  <c r="AA886" i="18"/>
  <c r="AD886" i="18"/>
  <c r="Z886" i="18"/>
  <c r="E903" i="13"/>
  <c r="F903" i="13"/>
  <c r="J903" i="13"/>
  <c r="N903" i="13"/>
  <c r="S903" i="13"/>
  <c r="T903" i="13"/>
  <c r="AE902" i="13"/>
  <c r="AB886" i="18"/>
  <c r="G887" i="18"/>
  <c r="AC886" i="18"/>
  <c r="C887" i="18"/>
  <c r="I887" i="18"/>
  <c r="D887" i="18"/>
  <c r="L903" i="13"/>
  <c r="M903" i="13"/>
  <c r="O903" i="13"/>
  <c r="K903" i="13"/>
  <c r="B887" i="18"/>
  <c r="F887" i="18"/>
  <c r="H887" i="18"/>
  <c r="J887" i="18"/>
  <c r="L887" i="18"/>
  <c r="S887" i="18"/>
  <c r="T887" i="18"/>
  <c r="AE886" i="18"/>
  <c r="P903" i="13"/>
  <c r="V903" i="13"/>
  <c r="X903" i="13"/>
  <c r="Q903" i="13"/>
  <c r="R903" i="13"/>
  <c r="E887" i="18"/>
  <c r="M887" i="18"/>
  <c r="N887" i="18"/>
  <c r="P887" i="18"/>
  <c r="K887" i="18"/>
  <c r="O887" i="18"/>
  <c r="U903" i="13"/>
  <c r="W903" i="13"/>
  <c r="Y903" i="13"/>
  <c r="AA903" i="13"/>
  <c r="Z903" i="13"/>
  <c r="AC903" i="13"/>
  <c r="AD903" i="13"/>
  <c r="I904" i="13"/>
  <c r="V887" i="18"/>
  <c r="W887" i="18"/>
  <c r="U887" i="18"/>
  <c r="X887" i="18"/>
  <c r="Q887" i="18"/>
  <c r="R887" i="18"/>
  <c r="AB903" i="13"/>
  <c r="B904" i="13"/>
  <c r="D904" i="13"/>
  <c r="C904" i="13"/>
  <c r="H904" i="13"/>
  <c r="G904" i="13"/>
  <c r="J904" i="13"/>
  <c r="L904" i="13"/>
  <c r="Y887" i="18"/>
  <c r="AB887" i="18"/>
  <c r="AA887" i="18"/>
  <c r="AD887" i="18"/>
  <c r="Z887" i="18"/>
  <c r="AC887" i="18"/>
  <c r="E904" i="13"/>
  <c r="S904" i="13"/>
  <c r="T904" i="13"/>
  <c r="AE903" i="13"/>
  <c r="F904" i="13"/>
  <c r="B888" i="18"/>
  <c r="G888" i="18"/>
  <c r="D888" i="18"/>
  <c r="I888" i="18"/>
  <c r="H888" i="18"/>
  <c r="C888" i="18"/>
  <c r="M904" i="13"/>
  <c r="N904" i="13"/>
  <c r="P904" i="13"/>
  <c r="O904" i="13"/>
  <c r="K904" i="13"/>
  <c r="S888" i="18"/>
  <c r="T888" i="18"/>
  <c r="AE887" i="18"/>
  <c r="J888" i="18"/>
  <c r="F888" i="18"/>
  <c r="E888" i="18"/>
  <c r="W904" i="13"/>
  <c r="U904" i="13"/>
  <c r="V904" i="13"/>
  <c r="Q904" i="13"/>
  <c r="R904" i="13"/>
  <c r="X904" i="13"/>
  <c r="L888" i="18"/>
  <c r="O888" i="18"/>
  <c r="K888" i="18"/>
  <c r="N888" i="18"/>
  <c r="Y904" i="13"/>
  <c r="AB904" i="13"/>
  <c r="Z904" i="13"/>
  <c r="AC904" i="13"/>
  <c r="AA904" i="13"/>
  <c r="AD904" i="13"/>
  <c r="M888" i="18"/>
  <c r="P888" i="18"/>
  <c r="D905" i="13"/>
  <c r="I905" i="13"/>
  <c r="C905" i="13"/>
  <c r="H905" i="13"/>
  <c r="B905" i="13"/>
  <c r="G905" i="13"/>
  <c r="V888" i="18"/>
  <c r="W888" i="18"/>
  <c r="U888" i="18"/>
  <c r="X888" i="18"/>
  <c r="Q888" i="18"/>
  <c r="R888" i="18"/>
  <c r="F905" i="13"/>
  <c r="J905" i="13"/>
  <c r="N905" i="13"/>
  <c r="E905" i="13"/>
  <c r="S905" i="13"/>
  <c r="T905" i="13"/>
  <c r="AE904" i="13"/>
  <c r="Z888" i="18"/>
  <c r="AC888" i="18"/>
  <c r="AA888" i="18"/>
  <c r="AD888" i="18"/>
  <c r="Y888" i="18"/>
  <c r="AB888" i="18"/>
  <c r="L905" i="13"/>
  <c r="P905" i="13"/>
  <c r="O905" i="13"/>
  <c r="K905" i="13"/>
  <c r="G889" i="18"/>
  <c r="B889" i="18"/>
  <c r="H889" i="18"/>
  <c r="C889" i="18"/>
  <c r="I889" i="18"/>
  <c r="D889" i="18"/>
  <c r="M905" i="13"/>
  <c r="X905" i="13"/>
  <c r="U905" i="13"/>
  <c r="W905" i="13"/>
  <c r="V905" i="13"/>
  <c r="F889" i="18"/>
  <c r="S889" i="18"/>
  <c r="T889" i="18"/>
  <c r="AE888" i="18"/>
  <c r="E889" i="18"/>
  <c r="J889" i="18"/>
  <c r="N889" i="18"/>
  <c r="Q905" i="13"/>
  <c r="R905" i="13"/>
  <c r="AA905" i="13"/>
  <c r="AD905" i="13"/>
  <c r="L889" i="18"/>
  <c r="M889" i="18"/>
  <c r="K889" i="18"/>
  <c r="O889" i="18"/>
  <c r="Y905" i="13"/>
  <c r="AB905" i="13"/>
  <c r="B906" i="13"/>
  <c r="Z905" i="13"/>
  <c r="AC905" i="13"/>
  <c r="H906" i="13"/>
  <c r="D906" i="13"/>
  <c r="I906" i="13"/>
  <c r="Q889" i="18"/>
  <c r="R889" i="18"/>
  <c r="X889" i="18"/>
  <c r="P889" i="18"/>
  <c r="C906" i="13"/>
  <c r="F906" i="13"/>
  <c r="G906" i="13"/>
  <c r="J906" i="13"/>
  <c r="N906" i="13"/>
  <c r="T906" i="13"/>
  <c r="S906" i="13"/>
  <c r="AE905" i="13"/>
  <c r="E906" i="13"/>
  <c r="V889" i="18"/>
  <c r="U889" i="18"/>
  <c r="W889" i="18"/>
  <c r="Z889" i="18"/>
  <c r="Y889" i="18"/>
  <c r="AA889" i="18"/>
  <c r="O906" i="13"/>
  <c r="K906" i="13"/>
  <c r="L906" i="13"/>
  <c r="AD889" i="18"/>
  <c r="I890" i="18"/>
  <c r="AC889" i="18"/>
  <c r="H890" i="18"/>
  <c r="D890" i="18"/>
  <c r="AB889" i="18"/>
  <c r="M906" i="13"/>
  <c r="P906" i="13"/>
  <c r="C890" i="18"/>
  <c r="T890" i="18"/>
  <c r="S890" i="18"/>
  <c r="AE889" i="18"/>
  <c r="G890" i="18"/>
  <c r="B890" i="18"/>
  <c r="U906" i="13"/>
  <c r="V906" i="13"/>
  <c r="W906" i="13"/>
  <c r="X906" i="13"/>
  <c r="Q906" i="13"/>
  <c r="R906" i="13"/>
  <c r="E890" i="18"/>
  <c r="J890" i="18"/>
  <c r="F890" i="18"/>
  <c r="Y906" i="13"/>
  <c r="AB906" i="13"/>
  <c r="Z906" i="13"/>
  <c r="AC906" i="13"/>
  <c r="AA906" i="13"/>
  <c r="AD906" i="13"/>
  <c r="L890" i="18"/>
  <c r="M890" i="18"/>
  <c r="O890" i="18"/>
  <c r="K890" i="18"/>
  <c r="N890" i="18"/>
  <c r="I907" i="13"/>
  <c r="D907" i="13"/>
  <c r="H907" i="13"/>
  <c r="C907" i="13"/>
  <c r="B907" i="13"/>
  <c r="G907" i="13"/>
  <c r="P890" i="18"/>
  <c r="U890" i="18"/>
  <c r="X890" i="18"/>
  <c r="Q890" i="18"/>
  <c r="R890" i="18"/>
  <c r="F907" i="13"/>
  <c r="J907" i="13"/>
  <c r="L907" i="13"/>
  <c r="S907" i="13"/>
  <c r="T907" i="13"/>
  <c r="AE906" i="13"/>
  <c r="E907" i="13"/>
  <c r="V890" i="18"/>
  <c r="W890" i="18"/>
  <c r="Z890" i="18"/>
  <c r="Y890" i="18"/>
  <c r="AB890" i="18"/>
  <c r="AA890" i="18"/>
  <c r="M907" i="13"/>
  <c r="K907" i="13"/>
  <c r="O907" i="13"/>
  <c r="N907" i="13"/>
  <c r="P907" i="13"/>
  <c r="AC890" i="18"/>
  <c r="AD890" i="18"/>
  <c r="I891" i="18"/>
  <c r="B891" i="18"/>
  <c r="G891" i="18"/>
  <c r="D891" i="18"/>
  <c r="C891" i="18"/>
  <c r="H891" i="18"/>
  <c r="V907" i="13"/>
  <c r="W907" i="13"/>
  <c r="U907" i="13"/>
  <c r="X907" i="13"/>
  <c r="Q907" i="13"/>
  <c r="R907" i="13"/>
  <c r="J891" i="18"/>
  <c r="L891" i="18"/>
  <c r="S891" i="18"/>
  <c r="T891" i="18"/>
  <c r="AE890" i="18"/>
  <c r="F891" i="18"/>
  <c r="E891" i="18"/>
  <c r="Z907" i="13"/>
  <c r="AC907" i="13"/>
  <c r="Y907" i="13"/>
  <c r="AB907" i="13"/>
  <c r="AA907" i="13"/>
  <c r="AD907" i="13"/>
  <c r="N891" i="18"/>
  <c r="P891" i="18"/>
  <c r="M891" i="18"/>
  <c r="O891" i="18"/>
  <c r="K891" i="18"/>
  <c r="G908" i="13"/>
  <c r="B908" i="13"/>
  <c r="C908" i="13"/>
  <c r="H908" i="13"/>
  <c r="D908" i="13"/>
  <c r="I908" i="13"/>
  <c r="Q891" i="18"/>
  <c r="R891" i="18"/>
  <c r="X891" i="18"/>
  <c r="V891" i="18"/>
  <c r="W891" i="18"/>
  <c r="U891" i="18"/>
  <c r="E908" i="13"/>
  <c r="F908" i="13"/>
  <c r="T908" i="13"/>
  <c r="S908" i="13"/>
  <c r="AE907" i="13"/>
  <c r="J908" i="13"/>
  <c r="AA891" i="18"/>
  <c r="AD891" i="18"/>
  <c r="Y891" i="18"/>
  <c r="AB891" i="18"/>
  <c r="Z891" i="18"/>
  <c r="AC891" i="18"/>
  <c r="O908" i="13"/>
  <c r="K908" i="13"/>
  <c r="N908" i="13"/>
  <c r="L908" i="13"/>
  <c r="G892" i="18"/>
  <c r="B892" i="18"/>
  <c r="H892" i="18"/>
  <c r="C892" i="18"/>
  <c r="I892" i="18"/>
  <c r="D892" i="18"/>
  <c r="M908" i="13"/>
  <c r="P908" i="13"/>
  <c r="E892" i="18"/>
  <c r="F892" i="18"/>
  <c r="S892" i="18"/>
  <c r="T892" i="18"/>
  <c r="AE891" i="18"/>
  <c r="J892" i="18"/>
  <c r="V908" i="13"/>
  <c r="U908" i="13"/>
  <c r="W908" i="13"/>
  <c r="X908" i="13"/>
  <c r="Q908" i="13"/>
  <c r="R908" i="13"/>
  <c r="N892" i="18"/>
  <c r="O892" i="18"/>
  <c r="K892" i="18"/>
  <c r="L892" i="18"/>
  <c r="Z908" i="13"/>
  <c r="AC908" i="13"/>
  <c r="AA908" i="13"/>
  <c r="AD908" i="13"/>
  <c r="Y908" i="13"/>
  <c r="AB908" i="13"/>
  <c r="M892" i="18"/>
  <c r="P892" i="18"/>
  <c r="D909" i="13"/>
  <c r="I909" i="13"/>
  <c r="C909" i="13"/>
  <c r="H909" i="13"/>
  <c r="B909" i="13"/>
  <c r="G909" i="13"/>
  <c r="U892" i="18"/>
  <c r="V892" i="18"/>
  <c r="W892" i="18"/>
  <c r="X892" i="18"/>
  <c r="Q892" i="18"/>
  <c r="R892" i="18"/>
  <c r="J909" i="13"/>
  <c r="N909" i="13"/>
  <c r="F909" i="13"/>
  <c r="E909" i="13"/>
  <c r="T909" i="13"/>
  <c r="S909" i="13"/>
  <c r="AE908" i="13"/>
  <c r="Z892" i="18"/>
  <c r="AC892" i="18"/>
  <c r="AA892" i="18"/>
  <c r="AD892" i="18"/>
  <c r="Y892" i="18"/>
  <c r="AB892" i="18"/>
  <c r="L909" i="13"/>
  <c r="M909" i="13"/>
  <c r="K909" i="13"/>
  <c r="O909" i="13"/>
  <c r="H893" i="18"/>
  <c r="C893" i="18"/>
  <c r="D893" i="18"/>
  <c r="I893" i="18"/>
  <c r="G893" i="18"/>
  <c r="B893" i="18"/>
  <c r="Q909" i="13"/>
  <c r="R909" i="13"/>
  <c r="X909" i="13"/>
  <c r="P909" i="13"/>
  <c r="T893" i="18"/>
  <c r="S893" i="18"/>
  <c r="AE892" i="18"/>
  <c r="E893" i="18"/>
  <c r="F893" i="18"/>
  <c r="J893" i="18"/>
  <c r="N893" i="18"/>
  <c r="Z909" i="13"/>
  <c r="W909" i="13"/>
  <c r="V909" i="13"/>
  <c r="U909" i="13"/>
  <c r="AA909" i="13"/>
  <c r="Y909" i="13"/>
  <c r="L893" i="18"/>
  <c r="O893" i="18"/>
  <c r="K893" i="18"/>
  <c r="AC909" i="13"/>
  <c r="H910" i="13"/>
  <c r="AB909" i="13"/>
  <c r="G910" i="13"/>
  <c r="AD909" i="13"/>
  <c r="C910" i="13"/>
  <c r="M893" i="18"/>
  <c r="P893" i="18"/>
  <c r="B910" i="13"/>
  <c r="I910" i="13"/>
  <c r="D910" i="13"/>
  <c r="E910" i="13"/>
  <c r="W893" i="18"/>
  <c r="V893" i="18"/>
  <c r="U893" i="18"/>
  <c r="X893" i="18"/>
  <c r="Q893" i="18"/>
  <c r="R893" i="18"/>
  <c r="F910" i="13"/>
  <c r="T910" i="13"/>
  <c r="S910" i="13"/>
  <c r="AE909" i="13"/>
  <c r="J910" i="13"/>
  <c r="N910" i="13"/>
  <c r="Y893" i="18"/>
  <c r="AB893" i="18"/>
  <c r="AA893" i="18"/>
  <c r="AD893" i="18"/>
  <c r="Z893" i="18"/>
  <c r="AC893" i="18"/>
  <c r="K910" i="13"/>
  <c r="O910" i="13"/>
  <c r="L910" i="13"/>
  <c r="C894" i="18"/>
  <c r="H894" i="18"/>
  <c r="I894" i="18"/>
  <c r="D894" i="18"/>
  <c r="G894" i="18"/>
  <c r="B894" i="18"/>
  <c r="M910" i="13"/>
  <c r="P910" i="13"/>
  <c r="AE893" i="18"/>
  <c r="S894" i="18"/>
  <c r="T894" i="18"/>
  <c r="E894" i="18"/>
  <c r="J894" i="18"/>
  <c r="N894" i="18"/>
  <c r="F894" i="18"/>
  <c r="W910" i="13"/>
  <c r="V910" i="13"/>
  <c r="U910" i="13"/>
  <c r="X910" i="13"/>
  <c r="Q910" i="13"/>
  <c r="R910" i="13"/>
  <c r="L894" i="18"/>
  <c r="M894" i="18"/>
  <c r="X894" i="18"/>
  <c r="O894" i="18"/>
  <c r="K894" i="18"/>
  <c r="Y910" i="13"/>
  <c r="AB910" i="13"/>
  <c r="AA910" i="13"/>
  <c r="AD910" i="13"/>
  <c r="Z910" i="13"/>
  <c r="AC910" i="13"/>
  <c r="Q894" i="18"/>
  <c r="R894" i="18"/>
  <c r="Y894" i="18"/>
  <c r="P894" i="18"/>
  <c r="W894" i="18"/>
  <c r="I911" i="13"/>
  <c r="D911" i="13"/>
  <c r="B911" i="13"/>
  <c r="G911" i="13"/>
  <c r="C911" i="13"/>
  <c r="H911" i="13"/>
  <c r="V894" i="18"/>
  <c r="AA894" i="18"/>
  <c r="AD894" i="18"/>
  <c r="Z894" i="18"/>
  <c r="AC894" i="18"/>
  <c r="H895" i="18"/>
  <c r="U894" i="18"/>
  <c r="AB894" i="18"/>
  <c r="G895" i="18"/>
  <c r="J911" i="13"/>
  <c r="N911" i="13"/>
  <c r="L911" i="13"/>
  <c r="E911" i="13"/>
  <c r="T911" i="13"/>
  <c r="S911" i="13"/>
  <c r="AE910" i="13"/>
  <c r="F911" i="13"/>
  <c r="I895" i="18"/>
  <c r="D895" i="18"/>
  <c r="T895" i="18"/>
  <c r="B895" i="18"/>
  <c r="C895" i="18"/>
  <c r="J895" i="18"/>
  <c r="L895" i="18"/>
  <c r="M911" i="13"/>
  <c r="P911" i="13"/>
  <c r="O911" i="13"/>
  <c r="K911" i="13"/>
  <c r="F895" i="18"/>
  <c r="E895" i="18"/>
  <c r="AE894" i="18"/>
  <c r="S895" i="18"/>
  <c r="N895" i="18"/>
  <c r="P895" i="18"/>
  <c r="K895" i="18"/>
  <c r="O895" i="18"/>
  <c r="M895" i="18"/>
  <c r="U911" i="13"/>
  <c r="W911" i="13"/>
  <c r="V911" i="13"/>
  <c r="Q911" i="13"/>
  <c r="R911" i="13"/>
  <c r="X911" i="13"/>
  <c r="U895" i="18"/>
  <c r="V895" i="18"/>
  <c r="W895" i="18"/>
  <c r="Q895" i="18"/>
  <c r="R895" i="18"/>
  <c r="X895" i="18"/>
  <c r="Z911" i="13"/>
  <c r="AC911" i="13"/>
  <c r="AA911" i="13"/>
  <c r="AD911" i="13"/>
  <c r="Y911" i="13"/>
  <c r="AB911" i="13"/>
  <c r="Z895" i="18"/>
  <c r="AC895" i="18"/>
  <c r="Y895" i="18"/>
  <c r="AB895" i="18"/>
  <c r="AA895" i="18"/>
  <c r="AD895" i="18"/>
  <c r="B912" i="13"/>
  <c r="G912" i="13"/>
  <c r="D912" i="13"/>
  <c r="I912" i="13"/>
  <c r="H912" i="13"/>
  <c r="C912" i="13"/>
  <c r="G896" i="18"/>
  <c r="B896" i="18"/>
  <c r="I896" i="18"/>
  <c r="D896" i="18"/>
  <c r="H896" i="18"/>
  <c r="C896" i="18"/>
  <c r="T912" i="13"/>
  <c r="S912" i="13"/>
  <c r="AE911" i="13"/>
  <c r="F912" i="13"/>
  <c r="J912" i="13"/>
  <c r="L912" i="13"/>
  <c r="E912" i="13"/>
  <c r="T896" i="18"/>
  <c r="S896" i="18"/>
  <c r="AE895" i="18"/>
  <c r="E896" i="18"/>
  <c r="F896" i="18"/>
  <c r="J896" i="18"/>
  <c r="N896" i="18"/>
  <c r="M912" i="13"/>
  <c r="N912" i="13"/>
  <c r="P912" i="13"/>
  <c r="K912" i="13"/>
  <c r="O912" i="13"/>
  <c r="L896" i="18"/>
  <c r="M896" i="18"/>
  <c r="K896" i="18"/>
  <c r="O896" i="18"/>
  <c r="V912" i="13"/>
  <c r="W912" i="13"/>
  <c r="U912" i="13"/>
  <c r="X912" i="13"/>
  <c r="Q912" i="13"/>
  <c r="R912" i="13"/>
  <c r="X896" i="18"/>
  <c r="Q896" i="18"/>
  <c r="R896" i="18"/>
  <c r="P896" i="18"/>
  <c r="AA912" i="13"/>
  <c r="AD912" i="13"/>
  <c r="Y912" i="13"/>
  <c r="AB912" i="13"/>
  <c r="Z912" i="13"/>
  <c r="AC912" i="13"/>
  <c r="W896" i="18"/>
  <c r="U896" i="18"/>
  <c r="V896" i="18"/>
  <c r="Z896" i="18"/>
  <c r="Y896" i="18"/>
  <c r="AA896" i="18"/>
  <c r="G913" i="13"/>
  <c r="B913" i="13"/>
  <c r="I913" i="13"/>
  <c r="D913" i="13"/>
  <c r="C913" i="13"/>
  <c r="H913" i="13"/>
  <c r="AC896" i="18"/>
  <c r="C897" i="18"/>
  <c r="AD896" i="18"/>
  <c r="I897" i="18"/>
  <c r="AB896" i="18"/>
  <c r="J913" i="13"/>
  <c r="L913" i="13"/>
  <c r="E913" i="13"/>
  <c r="S913" i="13"/>
  <c r="T913" i="13"/>
  <c r="AE912" i="13"/>
  <c r="F913" i="13"/>
  <c r="H897" i="18"/>
  <c r="D897" i="18"/>
  <c r="S897" i="18"/>
  <c r="N913" i="13"/>
  <c r="B897" i="18"/>
  <c r="F897" i="18"/>
  <c r="G897" i="18"/>
  <c r="M913" i="13"/>
  <c r="P913" i="13"/>
  <c r="O913" i="13"/>
  <c r="K913" i="13"/>
  <c r="AE896" i="18"/>
  <c r="T897" i="18"/>
  <c r="J897" i="18"/>
  <c r="L897" i="18"/>
  <c r="E897" i="18"/>
  <c r="U913" i="13"/>
  <c r="W913" i="13"/>
  <c r="V913" i="13"/>
  <c r="X913" i="13"/>
  <c r="Q913" i="13"/>
  <c r="R913" i="13"/>
  <c r="M897" i="18"/>
  <c r="O897" i="18"/>
  <c r="K897" i="18"/>
  <c r="N897" i="18"/>
  <c r="P897" i="18"/>
  <c r="AA913" i="13"/>
  <c r="AD913" i="13"/>
  <c r="Y913" i="13"/>
  <c r="AB913" i="13"/>
  <c r="Z913" i="13"/>
  <c r="AC913" i="13"/>
  <c r="W897" i="18"/>
  <c r="V897" i="18"/>
  <c r="U897" i="18"/>
  <c r="Q897" i="18"/>
  <c r="R897" i="18"/>
  <c r="X897" i="18"/>
  <c r="C914" i="13"/>
  <c r="H914" i="13"/>
  <c r="G914" i="13"/>
  <c r="B914" i="13"/>
  <c r="I914" i="13"/>
  <c r="D914" i="13"/>
  <c r="AA897" i="18"/>
  <c r="AD897" i="18"/>
  <c r="Y897" i="18"/>
  <c r="AB897" i="18"/>
  <c r="Z897" i="18"/>
  <c r="AC897" i="18"/>
  <c r="E914" i="13"/>
  <c r="J914" i="13"/>
  <c r="L914" i="13"/>
  <c r="S914" i="13"/>
  <c r="T914" i="13"/>
  <c r="AE913" i="13"/>
  <c r="F914" i="13"/>
  <c r="H898" i="18"/>
  <c r="C898" i="18"/>
  <c r="B898" i="18"/>
  <c r="G898" i="18"/>
  <c r="I898" i="18"/>
  <c r="D898" i="18"/>
  <c r="N914" i="13"/>
  <c r="P914" i="13"/>
  <c r="O914" i="13"/>
  <c r="K914" i="13"/>
  <c r="M914" i="13"/>
  <c r="J898" i="18"/>
  <c r="L898" i="18"/>
  <c r="S898" i="18"/>
  <c r="T898" i="18"/>
  <c r="AE897" i="18"/>
  <c r="E898" i="18"/>
  <c r="F898" i="18"/>
  <c r="V914" i="13"/>
  <c r="W914" i="13"/>
  <c r="U914" i="13"/>
  <c r="X914" i="13"/>
  <c r="Q914" i="13"/>
  <c r="R914" i="13"/>
  <c r="M898" i="18"/>
  <c r="N898" i="18"/>
  <c r="P898" i="18"/>
  <c r="K898" i="18"/>
  <c r="O898" i="18"/>
  <c r="AA914" i="13"/>
  <c r="AD914" i="13"/>
  <c r="Y914" i="13"/>
  <c r="AB914" i="13"/>
  <c r="Z914" i="13"/>
  <c r="AC914" i="13"/>
  <c r="U898" i="18"/>
  <c r="W898" i="18"/>
  <c r="V898" i="18"/>
  <c r="X898" i="18"/>
  <c r="Q898" i="18"/>
  <c r="R898" i="18"/>
  <c r="G915" i="13"/>
  <c r="B915" i="13"/>
  <c r="D915" i="13"/>
  <c r="I915" i="13"/>
  <c r="C915" i="13"/>
  <c r="H915" i="13"/>
  <c r="AA898" i="18"/>
  <c r="AD898" i="18"/>
  <c r="Y898" i="18"/>
  <c r="AB898" i="18"/>
  <c r="Z898" i="18"/>
  <c r="AC898" i="18"/>
  <c r="S915" i="13"/>
  <c r="T915" i="13"/>
  <c r="AE914" i="13"/>
  <c r="E915" i="13"/>
  <c r="F915" i="13"/>
  <c r="J915" i="13"/>
  <c r="N915" i="13"/>
  <c r="L915" i="13"/>
  <c r="P915" i="13"/>
  <c r="I899" i="18"/>
  <c r="D899" i="18"/>
  <c r="G899" i="18"/>
  <c r="B899" i="18"/>
  <c r="H899" i="18"/>
  <c r="C899" i="18"/>
  <c r="O915" i="13"/>
  <c r="K915" i="13"/>
  <c r="M915" i="13"/>
  <c r="Q915" i="13"/>
  <c r="R915" i="13"/>
  <c r="E899" i="18"/>
  <c r="J899" i="18"/>
  <c r="N899" i="18"/>
  <c r="S899" i="18"/>
  <c r="T899" i="18"/>
  <c r="AE898" i="18"/>
  <c r="F899" i="18"/>
  <c r="W915" i="13"/>
  <c r="V915" i="13"/>
  <c r="U915" i="13"/>
  <c r="X915" i="13"/>
  <c r="L899" i="18"/>
  <c r="O899" i="18"/>
  <c r="K899" i="18"/>
  <c r="Y915" i="13"/>
  <c r="AB915" i="13"/>
  <c r="AA915" i="13"/>
  <c r="AD915" i="13"/>
  <c r="Z915" i="13"/>
  <c r="AC915" i="13"/>
  <c r="M899" i="18"/>
  <c r="P899" i="18"/>
  <c r="C916" i="13"/>
  <c r="H916" i="13"/>
  <c r="I916" i="13"/>
  <c r="D916" i="13"/>
  <c r="G916" i="13"/>
  <c r="B916" i="13"/>
  <c r="U899" i="18"/>
  <c r="W899" i="18"/>
  <c r="V899" i="18"/>
  <c r="X899" i="18"/>
  <c r="Q899" i="18"/>
  <c r="R899" i="18"/>
  <c r="T916" i="13"/>
  <c r="S916" i="13"/>
  <c r="AE915" i="13"/>
  <c r="E916" i="13"/>
  <c r="J916" i="13"/>
  <c r="L916" i="13"/>
  <c r="F916" i="13"/>
  <c r="Y899" i="18"/>
  <c r="AB899" i="18"/>
  <c r="AA899" i="18"/>
  <c r="AD899" i="18"/>
  <c r="Z899" i="18"/>
  <c r="AC899" i="18"/>
  <c r="M916" i="13"/>
  <c r="K916" i="13"/>
  <c r="O916" i="13"/>
  <c r="N916" i="13"/>
  <c r="P916" i="13"/>
  <c r="H900" i="18"/>
  <c r="C900" i="18"/>
  <c r="I900" i="18"/>
  <c r="D900" i="18"/>
  <c r="B900" i="18"/>
  <c r="G900" i="18"/>
  <c r="W916" i="13"/>
  <c r="V916" i="13"/>
  <c r="U916" i="13"/>
  <c r="Q916" i="13"/>
  <c r="R916" i="13"/>
  <c r="X916" i="13"/>
  <c r="T900" i="18"/>
  <c r="S900" i="18"/>
  <c r="AE899" i="18"/>
  <c r="F900" i="18"/>
  <c r="J900" i="18"/>
  <c r="N900" i="18"/>
  <c r="E900" i="18"/>
  <c r="Y916" i="13"/>
  <c r="AB916" i="13"/>
  <c r="AA916" i="13"/>
  <c r="AD916" i="13"/>
  <c r="Z916" i="13"/>
  <c r="AC916" i="13"/>
  <c r="L900" i="18"/>
  <c r="M900" i="18"/>
  <c r="K900" i="18"/>
  <c r="O900" i="18"/>
  <c r="H917" i="13"/>
  <c r="C917" i="13"/>
  <c r="I917" i="13"/>
  <c r="D917" i="13"/>
  <c r="G917" i="13"/>
  <c r="B917" i="13"/>
  <c r="X900" i="18"/>
  <c r="Q900" i="18"/>
  <c r="R900" i="18"/>
  <c r="P900" i="18"/>
  <c r="S917" i="13"/>
  <c r="T917" i="13"/>
  <c r="AE916" i="13"/>
  <c r="E917" i="13"/>
  <c r="F917" i="13"/>
  <c r="J917" i="13"/>
  <c r="U900" i="18"/>
  <c r="W900" i="18"/>
  <c r="V900" i="18"/>
  <c r="Z900" i="18"/>
  <c r="AA900" i="18"/>
  <c r="Y900" i="18"/>
  <c r="AB900" i="18"/>
  <c r="K917" i="13"/>
  <c r="O917" i="13"/>
  <c r="N917" i="13"/>
  <c r="L917" i="13"/>
  <c r="AD900" i="18"/>
  <c r="I901" i="18"/>
  <c r="AC900" i="18"/>
  <c r="B901" i="18"/>
  <c r="G901" i="18"/>
  <c r="P917" i="13"/>
  <c r="M917" i="13"/>
  <c r="D901" i="18"/>
  <c r="AE900" i="18"/>
  <c r="T901" i="18"/>
  <c r="S901" i="18"/>
  <c r="C901" i="18"/>
  <c r="H901" i="18"/>
  <c r="Q917" i="13"/>
  <c r="R917" i="13"/>
  <c r="X917" i="13"/>
  <c r="V917" i="13"/>
  <c r="W917" i="13"/>
  <c r="U917" i="13"/>
  <c r="J901" i="18"/>
  <c r="F901" i="18"/>
  <c r="E901" i="18"/>
  <c r="Y917" i="13"/>
  <c r="AB917" i="13"/>
  <c r="Z917" i="13"/>
  <c r="AC917" i="13"/>
  <c r="AA917" i="13"/>
  <c r="AD917" i="13"/>
  <c r="N901" i="18"/>
  <c r="O901" i="18"/>
  <c r="K901" i="18"/>
  <c r="L901" i="18"/>
  <c r="I918" i="13"/>
  <c r="D918" i="13"/>
  <c r="G918" i="13"/>
  <c r="B918" i="13"/>
  <c r="C918" i="13"/>
  <c r="H918" i="13"/>
  <c r="P901" i="18"/>
  <c r="M901" i="18"/>
  <c r="J918" i="13"/>
  <c r="L918" i="13"/>
  <c r="T918" i="13"/>
  <c r="S918" i="13"/>
  <c r="AE917" i="13"/>
  <c r="F918" i="13"/>
  <c r="E918" i="13"/>
  <c r="Q901" i="18"/>
  <c r="R901" i="18"/>
  <c r="X901" i="18"/>
  <c r="V901" i="18"/>
  <c r="W901" i="18"/>
  <c r="U901" i="18"/>
  <c r="M918" i="13"/>
  <c r="N918" i="13"/>
  <c r="P918" i="13"/>
  <c r="K918" i="13"/>
  <c r="O918" i="13"/>
  <c r="AA901" i="18"/>
  <c r="AD901" i="18"/>
  <c r="Z901" i="18"/>
  <c r="AC901" i="18"/>
  <c r="Y901" i="18"/>
  <c r="AB901" i="18"/>
  <c r="W918" i="13"/>
  <c r="V918" i="13"/>
  <c r="U918" i="13"/>
  <c r="Q918" i="13"/>
  <c r="R918" i="13"/>
  <c r="X918" i="13"/>
  <c r="I902" i="18"/>
  <c r="D902" i="18"/>
  <c r="H902" i="18"/>
  <c r="C902" i="18"/>
  <c r="G902" i="18"/>
  <c r="B902" i="18"/>
  <c r="Z918" i="13"/>
  <c r="AC918" i="13"/>
  <c r="AA918" i="13"/>
  <c r="AD918" i="13"/>
  <c r="Y918" i="13"/>
  <c r="AB918" i="13"/>
  <c r="F902" i="18"/>
  <c r="T902" i="18"/>
  <c r="S902" i="18"/>
  <c r="AE901" i="18"/>
  <c r="E902" i="18"/>
  <c r="J902" i="18"/>
  <c r="N902" i="18"/>
  <c r="G919" i="13"/>
  <c r="B919" i="13"/>
  <c r="D919" i="13"/>
  <c r="I919" i="13"/>
  <c r="C919" i="13"/>
  <c r="H919" i="13"/>
  <c r="L902" i="18"/>
  <c r="P902" i="18"/>
  <c r="O902" i="18"/>
  <c r="K902" i="18"/>
  <c r="T919" i="13"/>
  <c r="S919" i="13"/>
  <c r="AE918" i="13"/>
  <c r="J919" i="13"/>
  <c r="E919" i="13"/>
  <c r="F919" i="13"/>
  <c r="M902" i="18"/>
  <c r="Q902" i="18"/>
  <c r="R902" i="18"/>
  <c r="W902" i="18"/>
  <c r="U902" i="18"/>
  <c r="V902" i="18"/>
  <c r="K919" i="13"/>
  <c r="O919" i="13"/>
  <c r="N919" i="13"/>
  <c r="L919" i="13"/>
  <c r="X902" i="18"/>
  <c r="AA902" i="18"/>
  <c r="AD902" i="18"/>
  <c r="Y902" i="18"/>
  <c r="AB902" i="18"/>
  <c r="M919" i="13"/>
  <c r="P919" i="13"/>
  <c r="Z902" i="18"/>
  <c r="AC902" i="18"/>
  <c r="D903" i="18"/>
  <c r="I903" i="18"/>
  <c r="C903" i="18"/>
  <c r="H903" i="18"/>
  <c r="G903" i="18"/>
  <c r="B903" i="18"/>
  <c r="W919" i="13"/>
  <c r="U919" i="13"/>
  <c r="V919" i="13"/>
  <c r="Q919" i="13"/>
  <c r="R919" i="13"/>
  <c r="X919" i="13"/>
  <c r="F903" i="18"/>
  <c r="E903" i="18"/>
  <c r="J903" i="18"/>
  <c r="L903" i="18"/>
  <c r="T903" i="18"/>
  <c r="S903" i="18"/>
  <c r="AE902" i="18"/>
  <c r="AA919" i="13"/>
  <c r="AD919" i="13"/>
  <c r="Y919" i="13"/>
  <c r="AB919" i="13"/>
  <c r="Z919" i="13"/>
  <c r="AC919" i="13"/>
  <c r="N903" i="18"/>
  <c r="P903" i="18"/>
  <c r="K903" i="18"/>
  <c r="O903" i="18"/>
  <c r="M903" i="18"/>
  <c r="G920" i="13"/>
  <c r="B920" i="13"/>
  <c r="C920" i="13"/>
  <c r="H920" i="13"/>
  <c r="I920" i="13"/>
  <c r="D920" i="13"/>
  <c r="V903" i="18"/>
  <c r="U903" i="18"/>
  <c r="W903" i="18"/>
  <c r="X903" i="18"/>
  <c r="Q903" i="18"/>
  <c r="R903" i="18"/>
  <c r="F920" i="13"/>
  <c r="E920" i="13"/>
  <c r="S920" i="13"/>
  <c r="T920" i="13"/>
  <c r="AE919" i="13"/>
  <c r="J920" i="13"/>
  <c r="N920" i="13"/>
  <c r="AA903" i="18"/>
  <c r="AD903" i="18"/>
  <c r="Y903" i="18"/>
  <c r="AB903" i="18"/>
  <c r="Z903" i="18"/>
  <c r="AC903" i="18"/>
  <c r="K920" i="13"/>
  <c r="O920" i="13"/>
  <c r="L920" i="13"/>
  <c r="G904" i="18"/>
  <c r="B904" i="18"/>
  <c r="C904" i="18"/>
  <c r="H904" i="18"/>
  <c r="D904" i="18"/>
  <c r="I904" i="18"/>
  <c r="M920" i="13"/>
  <c r="P920" i="13"/>
  <c r="F904" i="18"/>
  <c r="E904" i="18"/>
  <c r="S904" i="18"/>
  <c r="T904" i="18"/>
  <c r="AE903" i="18"/>
  <c r="J904" i="18"/>
  <c r="N904" i="18"/>
  <c r="W920" i="13"/>
  <c r="U920" i="13"/>
  <c r="V920" i="13"/>
  <c r="X920" i="13"/>
  <c r="Q920" i="13"/>
  <c r="R920" i="13"/>
  <c r="L904" i="18"/>
  <c r="M904" i="18"/>
  <c r="O904" i="18"/>
  <c r="K904" i="18"/>
  <c r="Z920" i="13"/>
  <c r="AC920" i="13"/>
  <c r="Y920" i="13"/>
  <c r="AB920" i="13"/>
  <c r="AA920" i="13"/>
  <c r="AD920" i="13"/>
  <c r="X904" i="18"/>
  <c r="Q904" i="18"/>
  <c r="R904" i="18"/>
  <c r="P904" i="18"/>
  <c r="B921" i="13"/>
  <c r="G921" i="13"/>
  <c r="H921" i="13"/>
  <c r="C921" i="13"/>
  <c r="I921" i="13"/>
  <c r="D921" i="13"/>
  <c r="V904" i="18"/>
  <c r="U904" i="18"/>
  <c r="W904" i="18"/>
  <c r="Y904" i="18"/>
  <c r="AA904" i="18"/>
  <c r="Z904" i="18"/>
  <c r="J921" i="13"/>
  <c r="L921" i="13"/>
  <c r="F921" i="13"/>
  <c r="S921" i="13"/>
  <c r="T921" i="13"/>
  <c r="AE920" i="13"/>
  <c r="E921" i="13"/>
  <c r="AB904" i="18"/>
  <c r="G905" i="18"/>
  <c r="B905" i="18"/>
  <c r="AD904" i="18"/>
  <c r="AC904" i="18"/>
  <c r="O921" i="13"/>
  <c r="K921" i="13"/>
  <c r="M921" i="13"/>
  <c r="N921" i="13"/>
  <c r="P921" i="13"/>
  <c r="D905" i="18"/>
  <c r="I905" i="18"/>
  <c r="C905" i="18"/>
  <c r="H905" i="18"/>
  <c r="X921" i="13"/>
  <c r="Q921" i="13"/>
  <c r="R921" i="13"/>
  <c r="W921" i="13"/>
  <c r="U921" i="13"/>
  <c r="V921" i="13"/>
  <c r="F905" i="18"/>
  <c r="E905" i="18"/>
  <c r="J905" i="18"/>
  <c r="S905" i="18"/>
  <c r="T905" i="18"/>
  <c r="AE904" i="18"/>
  <c r="AA921" i="13"/>
  <c r="AD921" i="13"/>
  <c r="Y921" i="13"/>
  <c r="AB921" i="13"/>
  <c r="Z921" i="13"/>
  <c r="AC921" i="13"/>
  <c r="N905" i="18"/>
  <c r="K905" i="18"/>
  <c r="O905" i="18"/>
  <c r="L905" i="18"/>
  <c r="B922" i="13"/>
  <c r="G922" i="13"/>
  <c r="I922" i="13"/>
  <c r="D922" i="13"/>
  <c r="H922" i="13"/>
  <c r="C922" i="13"/>
  <c r="P905" i="18"/>
  <c r="M905" i="18"/>
  <c r="T922" i="13"/>
  <c r="S922" i="13"/>
  <c r="AE921" i="13"/>
  <c r="F922" i="13"/>
  <c r="J922" i="13"/>
  <c r="L922" i="13"/>
  <c r="E922" i="13"/>
  <c r="X905" i="18"/>
  <c r="Q905" i="18"/>
  <c r="R905" i="18"/>
  <c r="W905" i="18"/>
  <c r="U905" i="18"/>
  <c r="V905" i="18"/>
  <c r="M922" i="13"/>
  <c r="N922" i="13"/>
  <c r="P922" i="13"/>
  <c r="O922" i="13"/>
  <c r="K922" i="13"/>
  <c r="Y905" i="18"/>
  <c r="AB905" i="18"/>
  <c r="AA905" i="18"/>
  <c r="AD905" i="18"/>
  <c r="Z905" i="18"/>
  <c r="AC905" i="18"/>
  <c r="V922" i="13"/>
  <c r="U922" i="13"/>
  <c r="W922" i="13"/>
  <c r="X922" i="13"/>
  <c r="Q922" i="13"/>
  <c r="R922" i="13"/>
  <c r="D906" i="18"/>
  <c r="I906" i="18"/>
  <c r="B906" i="18"/>
  <c r="G906" i="18"/>
  <c r="H906" i="18"/>
  <c r="C906" i="18"/>
  <c r="Y922" i="13"/>
  <c r="AB922" i="13"/>
  <c r="Z922" i="13"/>
  <c r="AC922" i="13"/>
  <c r="AA922" i="13"/>
  <c r="AD922" i="13"/>
  <c r="J906" i="18"/>
  <c r="N906" i="18"/>
  <c r="L906" i="18"/>
  <c r="E906" i="18"/>
  <c r="F906" i="18"/>
  <c r="S906" i="18"/>
  <c r="T906" i="18"/>
  <c r="AE905" i="18"/>
  <c r="I923" i="13"/>
  <c r="D923" i="13"/>
  <c r="C923" i="13"/>
  <c r="H923" i="13"/>
  <c r="B923" i="13"/>
  <c r="G923" i="13"/>
  <c r="P906" i="18"/>
  <c r="M906" i="18"/>
  <c r="O906" i="18"/>
  <c r="K906" i="18"/>
  <c r="F923" i="13"/>
  <c r="T923" i="13"/>
  <c r="S923" i="13"/>
  <c r="AE922" i="13"/>
  <c r="J923" i="13"/>
  <c r="L923" i="13"/>
  <c r="E923" i="13"/>
  <c r="X906" i="18"/>
  <c r="Q906" i="18"/>
  <c r="R906" i="18"/>
  <c r="V906" i="18"/>
  <c r="U906" i="18"/>
  <c r="W906" i="18"/>
  <c r="M923" i="13"/>
  <c r="O923" i="13"/>
  <c r="K923" i="13"/>
  <c r="N923" i="13"/>
  <c r="P923" i="13"/>
  <c r="AA906" i="18"/>
  <c r="AD906" i="18"/>
  <c r="Z906" i="18"/>
  <c r="AC906" i="18"/>
  <c r="Y906" i="18"/>
  <c r="AB906" i="18"/>
  <c r="W923" i="13"/>
  <c r="U923" i="13"/>
  <c r="V923" i="13"/>
  <c r="Q923" i="13"/>
  <c r="R923" i="13"/>
  <c r="X923" i="13"/>
  <c r="C907" i="18"/>
  <c r="H907" i="18"/>
  <c r="G907" i="18"/>
  <c r="B907" i="18"/>
  <c r="I907" i="18"/>
  <c r="D907" i="18"/>
  <c r="AA923" i="13"/>
  <c r="AD923" i="13"/>
  <c r="Y923" i="13"/>
  <c r="AB923" i="13"/>
  <c r="Z923" i="13"/>
  <c r="AC923" i="13"/>
  <c r="T907" i="18"/>
  <c r="S907" i="18"/>
  <c r="AE906" i="18"/>
  <c r="E907" i="18"/>
  <c r="J907" i="18"/>
  <c r="N907" i="18"/>
  <c r="F907" i="18"/>
  <c r="C924" i="13"/>
  <c r="H924" i="13"/>
  <c r="B924" i="13"/>
  <c r="G924" i="13"/>
  <c r="D924" i="13"/>
  <c r="I924" i="13"/>
  <c r="L907" i="18"/>
  <c r="P907" i="18"/>
  <c r="O907" i="18"/>
  <c r="K907" i="18"/>
  <c r="J924" i="13"/>
  <c r="L924" i="13"/>
  <c r="E924" i="13"/>
  <c r="S924" i="13"/>
  <c r="T924" i="13"/>
  <c r="AE923" i="13"/>
  <c r="F924" i="13"/>
  <c r="M907" i="18"/>
  <c r="Q907" i="18"/>
  <c r="R907" i="18"/>
  <c r="U907" i="18"/>
  <c r="W907" i="18"/>
  <c r="V907" i="18"/>
  <c r="N924" i="13"/>
  <c r="P924" i="13"/>
  <c r="M924" i="13"/>
  <c r="K924" i="13"/>
  <c r="O924" i="13"/>
  <c r="X907" i="18"/>
  <c r="Z907" i="18"/>
  <c r="AC907" i="18"/>
  <c r="U924" i="13"/>
  <c r="W924" i="13"/>
  <c r="V924" i="13"/>
  <c r="X924" i="13"/>
  <c r="Q924" i="13"/>
  <c r="R924" i="13"/>
  <c r="AA907" i="18"/>
  <c r="AD907" i="18"/>
  <c r="I908" i="18"/>
  <c r="Y907" i="18"/>
  <c r="AB907" i="18"/>
  <c r="G908" i="18"/>
  <c r="H908" i="18"/>
  <c r="C908" i="18"/>
  <c r="D908" i="18"/>
  <c r="AA924" i="13"/>
  <c r="AD924" i="13"/>
  <c r="Z924" i="13"/>
  <c r="AC924" i="13"/>
  <c r="Y924" i="13"/>
  <c r="AB924" i="13"/>
  <c r="B908" i="18"/>
  <c r="S908" i="18"/>
  <c r="T908" i="18"/>
  <c r="AE907" i="18"/>
  <c r="J908" i="18"/>
  <c r="N908" i="18"/>
  <c r="F908" i="18"/>
  <c r="E908" i="18"/>
  <c r="H925" i="13"/>
  <c r="C925" i="13"/>
  <c r="B925" i="13"/>
  <c r="G925" i="13"/>
  <c r="I925" i="13"/>
  <c r="D925" i="13"/>
  <c r="L908" i="18"/>
  <c r="M908" i="18"/>
  <c r="O908" i="18"/>
  <c r="K908" i="18"/>
  <c r="J925" i="13"/>
  <c r="L925" i="13"/>
  <c r="T925" i="13"/>
  <c r="S925" i="13"/>
  <c r="AE924" i="13"/>
  <c r="E925" i="13"/>
  <c r="F925" i="13"/>
  <c r="X908" i="18"/>
  <c r="Q908" i="18"/>
  <c r="R908" i="18"/>
  <c r="P908" i="18"/>
  <c r="M925" i="13"/>
  <c r="N925" i="13"/>
  <c r="P925" i="13"/>
  <c r="K925" i="13"/>
  <c r="O925" i="13"/>
  <c r="U908" i="18"/>
  <c r="W908" i="18"/>
  <c r="V908" i="18"/>
  <c r="Z908" i="18"/>
  <c r="AA908" i="18"/>
  <c r="Y908" i="18"/>
  <c r="W925" i="13"/>
  <c r="V925" i="13"/>
  <c r="U925" i="13"/>
  <c r="Q925" i="13"/>
  <c r="R925" i="13"/>
  <c r="X925" i="13"/>
  <c r="AC908" i="18"/>
  <c r="H909" i="18"/>
  <c r="AD908" i="18"/>
  <c r="AB908" i="18"/>
  <c r="Z925" i="13"/>
  <c r="AC925" i="13"/>
  <c r="Y925" i="13"/>
  <c r="AB925" i="13"/>
  <c r="AA925" i="13"/>
  <c r="AD925" i="13"/>
  <c r="C909" i="18"/>
  <c r="G909" i="18"/>
  <c r="B909" i="18"/>
  <c r="I909" i="18"/>
  <c r="D909" i="18"/>
  <c r="B926" i="13"/>
  <c r="G926" i="13"/>
  <c r="H926" i="13"/>
  <c r="C926" i="13"/>
  <c r="I926" i="13"/>
  <c r="D926" i="13"/>
  <c r="E909" i="18"/>
  <c r="F909" i="18"/>
  <c r="J909" i="18"/>
  <c r="N909" i="18"/>
  <c r="S909" i="18"/>
  <c r="T909" i="18"/>
  <c r="AE908" i="18"/>
  <c r="T926" i="13"/>
  <c r="S926" i="13"/>
  <c r="AE925" i="13"/>
  <c r="F926" i="13"/>
  <c r="J926" i="13"/>
  <c r="N926" i="13"/>
  <c r="E926" i="13"/>
  <c r="L926" i="13"/>
  <c r="P926" i="13"/>
  <c r="L909" i="18"/>
  <c r="M909" i="18"/>
  <c r="O909" i="18"/>
  <c r="K909" i="18"/>
  <c r="K926" i="13"/>
  <c r="O926" i="13"/>
  <c r="M926" i="13"/>
  <c r="Q926" i="13"/>
  <c r="R926" i="13"/>
  <c r="X909" i="18"/>
  <c r="Q909" i="18"/>
  <c r="R909" i="18"/>
  <c r="P909" i="18"/>
  <c r="U926" i="13"/>
  <c r="W926" i="13"/>
  <c r="V926" i="13"/>
  <c r="X926" i="13"/>
  <c r="AA926" i="13"/>
  <c r="AD926" i="13"/>
  <c r="Y909" i="18"/>
  <c r="AA909" i="18"/>
  <c r="Z909" i="18"/>
  <c r="U909" i="18"/>
  <c r="W909" i="18"/>
  <c r="V909" i="18"/>
  <c r="Z926" i="13"/>
  <c r="AC926" i="13"/>
  <c r="Y926" i="13"/>
  <c r="AB926" i="13"/>
  <c r="AB909" i="18"/>
  <c r="G910" i="18"/>
  <c r="AC909" i="18"/>
  <c r="H910" i="18"/>
  <c r="AD909" i="18"/>
  <c r="I910" i="18"/>
  <c r="B910" i="18"/>
  <c r="B927" i="13"/>
  <c r="G927" i="13"/>
  <c r="I927" i="13"/>
  <c r="D927" i="13"/>
  <c r="H927" i="13"/>
  <c r="C927" i="13"/>
  <c r="C910" i="18"/>
  <c r="F910" i="18"/>
  <c r="D910" i="18"/>
  <c r="S910" i="18"/>
  <c r="J910" i="18"/>
  <c r="L910" i="18"/>
  <c r="T910" i="18"/>
  <c r="F927" i="13"/>
  <c r="J927" i="13"/>
  <c r="N927" i="13"/>
  <c r="S927" i="13"/>
  <c r="T927" i="13"/>
  <c r="AE926" i="13"/>
  <c r="E927" i="13"/>
  <c r="E910" i="18"/>
  <c r="AE909" i="18"/>
  <c r="N910" i="18"/>
  <c r="P910" i="18"/>
  <c r="L927" i="13"/>
  <c r="M927" i="13"/>
  <c r="M910" i="18"/>
  <c r="K910" i="18"/>
  <c r="O910" i="18"/>
  <c r="O927" i="13"/>
  <c r="K927" i="13"/>
  <c r="P927" i="13"/>
  <c r="W927" i="13"/>
  <c r="W910" i="18"/>
  <c r="V910" i="18"/>
  <c r="U910" i="18"/>
  <c r="Q910" i="18"/>
  <c r="R910" i="18"/>
  <c r="X910" i="18"/>
  <c r="X927" i="13"/>
  <c r="Q927" i="13"/>
  <c r="R927" i="13"/>
  <c r="V927" i="13"/>
  <c r="U927" i="13"/>
  <c r="AA910" i="18"/>
  <c r="AD910" i="18"/>
  <c r="Y910" i="18"/>
  <c r="AB910" i="18"/>
  <c r="Z910" i="18"/>
  <c r="AC910" i="18"/>
  <c r="Z927" i="13"/>
  <c r="Y927" i="13"/>
  <c r="AA927" i="13"/>
  <c r="AD927" i="13"/>
  <c r="AB927" i="13"/>
  <c r="AC927" i="13"/>
  <c r="H911" i="18"/>
  <c r="C911" i="18"/>
  <c r="G911" i="18"/>
  <c r="B911" i="18"/>
  <c r="D911" i="18"/>
  <c r="I911" i="18"/>
  <c r="G928" i="13"/>
  <c r="B928" i="13"/>
  <c r="C928" i="13"/>
  <c r="H928" i="13"/>
  <c r="I928" i="13"/>
  <c r="D928" i="13"/>
  <c r="J911" i="18"/>
  <c r="N911" i="18"/>
  <c r="L911" i="18"/>
  <c r="F911" i="18"/>
  <c r="E911" i="18"/>
  <c r="T911" i="18"/>
  <c r="S911" i="18"/>
  <c r="AE910" i="18"/>
  <c r="F928" i="13"/>
  <c r="S928" i="13"/>
  <c r="T928" i="13"/>
  <c r="AE927" i="13"/>
  <c r="E928" i="13"/>
  <c r="J928" i="13"/>
  <c r="N928" i="13"/>
  <c r="M911" i="18"/>
  <c r="P911" i="18"/>
  <c r="O911" i="18"/>
  <c r="K911" i="18"/>
  <c r="L928" i="13"/>
  <c r="K928" i="13"/>
  <c r="O928" i="13"/>
  <c r="W911" i="18"/>
  <c r="V911" i="18"/>
  <c r="U911" i="18"/>
  <c r="Q911" i="18"/>
  <c r="R911" i="18"/>
  <c r="X911" i="18"/>
  <c r="M928" i="13"/>
  <c r="P928" i="13"/>
  <c r="AA911" i="18"/>
  <c r="AD911" i="18"/>
  <c r="Z911" i="18"/>
  <c r="AC911" i="18"/>
  <c r="Y911" i="18"/>
  <c r="AB911" i="18"/>
  <c r="U928" i="13"/>
  <c r="W928" i="13"/>
  <c r="V928" i="13"/>
  <c r="X928" i="13"/>
  <c r="Q928" i="13"/>
  <c r="R928" i="13"/>
  <c r="G912" i="18"/>
  <c r="B912" i="18"/>
  <c r="C912" i="18"/>
  <c r="H912" i="18"/>
  <c r="I912" i="18"/>
  <c r="D912" i="18"/>
  <c r="AA928" i="13"/>
  <c r="AD928" i="13"/>
  <c r="Z928" i="13"/>
  <c r="AC928" i="13"/>
  <c r="Y928" i="13"/>
  <c r="AB928" i="13"/>
  <c r="F912" i="18"/>
  <c r="E912" i="18"/>
  <c r="T912" i="18"/>
  <c r="S912" i="18"/>
  <c r="AE911" i="18"/>
  <c r="J912" i="18"/>
  <c r="N912" i="18"/>
  <c r="C929" i="13"/>
  <c r="H929" i="13"/>
  <c r="D929" i="13"/>
  <c r="I929" i="13"/>
  <c r="G929" i="13"/>
  <c r="B929" i="13"/>
  <c r="L912" i="18"/>
  <c r="O912" i="18"/>
  <c r="K912" i="18"/>
  <c r="E929" i="13"/>
  <c r="T929" i="13"/>
  <c r="S929" i="13"/>
  <c r="AE928" i="13"/>
  <c r="J929" i="13"/>
  <c r="F929" i="13"/>
  <c r="M912" i="18"/>
  <c r="P912" i="18"/>
  <c r="K929" i="13"/>
  <c r="O929" i="13"/>
  <c r="L929" i="13"/>
  <c r="N929" i="13"/>
  <c r="U912" i="18"/>
  <c r="W912" i="18"/>
  <c r="V912" i="18"/>
  <c r="X912" i="18"/>
  <c r="Q912" i="18"/>
  <c r="R912" i="18"/>
  <c r="M929" i="13"/>
  <c r="P929" i="13"/>
  <c r="Y912" i="18"/>
  <c r="AB912" i="18"/>
  <c r="AA912" i="18"/>
  <c r="AD912" i="18"/>
  <c r="Z912" i="18"/>
  <c r="AC912" i="18"/>
  <c r="V929" i="13"/>
  <c r="W929" i="13"/>
  <c r="U929" i="13"/>
  <c r="X929" i="13"/>
  <c r="Q929" i="13"/>
  <c r="R929" i="13"/>
  <c r="D913" i="18"/>
  <c r="I913" i="18"/>
  <c r="C913" i="18"/>
  <c r="H913" i="18"/>
  <c r="B913" i="18"/>
  <c r="G913" i="18"/>
  <c r="AA929" i="13"/>
  <c r="AD929" i="13"/>
  <c r="Y929" i="13"/>
  <c r="AB929" i="13"/>
  <c r="Z929" i="13"/>
  <c r="AC929" i="13"/>
  <c r="F913" i="18"/>
  <c r="J913" i="18"/>
  <c r="L913" i="18"/>
  <c r="E913" i="18"/>
  <c r="S913" i="18"/>
  <c r="T913" i="18"/>
  <c r="AE912" i="18"/>
  <c r="G930" i="13"/>
  <c r="B930" i="13"/>
  <c r="I930" i="13"/>
  <c r="D930" i="13"/>
  <c r="H930" i="13"/>
  <c r="C930" i="13"/>
  <c r="N913" i="18"/>
  <c r="M913" i="18"/>
  <c r="P913" i="18"/>
  <c r="O913" i="18"/>
  <c r="K913" i="18"/>
  <c r="T930" i="13"/>
  <c r="S930" i="13"/>
  <c r="AE929" i="13"/>
  <c r="E930" i="13"/>
  <c r="F930" i="13"/>
  <c r="J930" i="13"/>
  <c r="U913" i="18"/>
  <c r="W913" i="18"/>
  <c r="V913" i="18"/>
  <c r="Q913" i="18"/>
  <c r="R913" i="18"/>
  <c r="X913" i="18"/>
  <c r="N930" i="13"/>
  <c r="K930" i="13"/>
  <c r="O930" i="13"/>
  <c r="L930" i="13"/>
  <c r="AA913" i="18"/>
  <c r="AD913" i="18"/>
  <c r="Z913" i="18"/>
  <c r="AC913" i="18"/>
  <c r="Y913" i="18"/>
  <c r="AB913" i="18"/>
  <c r="M930" i="13"/>
  <c r="P930" i="13"/>
  <c r="G914" i="18"/>
  <c r="B914" i="18"/>
  <c r="C914" i="18"/>
  <c r="H914" i="18"/>
  <c r="D914" i="18"/>
  <c r="I914" i="18"/>
  <c r="W930" i="13"/>
  <c r="V930" i="13"/>
  <c r="U930" i="13"/>
  <c r="X930" i="13"/>
  <c r="Q930" i="13"/>
  <c r="R930" i="13"/>
  <c r="F914" i="18"/>
  <c r="E914" i="18"/>
  <c r="S914" i="18"/>
  <c r="T914" i="18"/>
  <c r="AE913" i="18"/>
  <c r="J914" i="18"/>
  <c r="N914" i="18"/>
  <c r="Y930" i="13"/>
  <c r="AB930" i="13"/>
  <c r="AA930" i="13"/>
  <c r="AD930" i="13"/>
  <c r="Z930" i="13"/>
  <c r="AC930" i="13"/>
  <c r="L914" i="18"/>
  <c r="O914" i="18"/>
  <c r="K914" i="18"/>
  <c r="I931" i="13"/>
  <c r="D931" i="13"/>
  <c r="B931" i="13"/>
  <c r="G931" i="13"/>
  <c r="C931" i="13"/>
  <c r="H931" i="13"/>
  <c r="M914" i="18"/>
  <c r="P914" i="18"/>
  <c r="J931" i="13"/>
  <c r="N931" i="13"/>
  <c r="E931" i="13"/>
  <c r="S931" i="13"/>
  <c r="T931" i="13"/>
  <c r="AE930" i="13"/>
  <c r="F931" i="13"/>
  <c r="V914" i="18"/>
  <c r="W914" i="18"/>
  <c r="U914" i="18"/>
  <c r="Q914" i="18"/>
  <c r="R914" i="18"/>
  <c r="X914" i="18"/>
  <c r="K931" i="13"/>
  <c r="O931" i="13"/>
  <c r="L931" i="13"/>
  <c r="Y914" i="18"/>
  <c r="AB914" i="18"/>
  <c r="Z914" i="18"/>
  <c r="AC914" i="18"/>
  <c r="AA914" i="18"/>
  <c r="AD914" i="18"/>
  <c r="M931" i="13"/>
  <c r="P931" i="13"/>
  <c r="I915" i="18"/>
  <c r="D915" i="18"/>
  <c r="H915" i="18"/>
  <c r="C915" i="18"/>
  <c r="B915" i="18"/>
  <c r="G915" i="18"/>
  <c r="U931" i="13"/>
  <c r="V931" i="13"/>
  <c r="W931" i="13"/>
  <c r="X931" i="13"/>
  <c r="Q931" i="13"/>
  <c r="R931" i="13"/>
  <c r="J915" i="18"/>
  <c r="L915" i="18"/>
  <c r="AE914" i="18"/>
  <c r="S915" i="18"/>
  <c r="T915" i="18"/>
  <c r="F915" i="18"/>
  <c r="E915" i="18"/>
  <c r="AA931" i="13"/>
  <c r="AD931" i="13"/>
  <c r="Z931" i="13"/>
  <c r="AC931" i="13"/>
  <c r="Y931" i="13"/>
  <c r="AB931" i="13"/>
  <c r="M915" i="18"/>
  <c r="K915" i="18"/>
  <c r="O915" i="18"/>
  <c r="N915" i="18"/>
  <c r="P915" i="18"/>
  <c r="C932" i="13"/>
  <c r="H932" i="13"/>
  <c r="D932" i="13"/>
  <c r="I932" i="13"/>
  <c r="B932" i="13"/>
  <c r="G932" i="13"/>
  <c r="U915" i="18"/>
  <c r="W915" i="18"/>
  <c r="V915" i="18"/>
  <c r="X915" i="18"/>
  <c r="Q915" i="18"/>
  <c r="R915" i="18"/>
  <c r="T932" i="13"/>
  <c r="S932" i="13"/>
  <c r="AE931" i="13"/>
  <c r="J932" i="13"/>
  <c r="N932" i="13"/>
  <c r="E932" i="13"/>
  <c r="F932" i="13"/>
  <c r="Z915" i="18"/>
  <c r="AC915" i="18"/>
  <c r="AA915" i="18"/>
  <c r="AD915" i="18"/>
  <c r="Y915" i="18"/>
  <c r="AB915" i="18"/>
  <c r="L932" i="13"/>
  <c r="O932" i="13"/>
  <c r="K932" i="13"/>
  <c r="G916" i="18"/>
  <c r="B916" i="18"/>
  <c r="D916" i="18"/>
  <c r="I916" i="18"/>
  <c r="C916" i="18"/>
  <c r="H916" i="18"/>
  <c r="M932" i="13"/>
  <c r="P932" i="13"/>
  <c r="S916" i="18"/>
  <c r="T916" i="18"/>
  <c r="AE915" i="18"/>
  <c r="E916" i="18"/>
  <c r="F916" i="18"/>
  <c r="J916" i="18"/>
  <c r="N916" i="18"/>
  <c r="V932" i="13"/>
  <c r="U932" i="13"/>
  <c r="W932" i="13"/>
  <c r="X932" i="13"/>
  <c r="Q932" i="13"/>
  <c r="R932" i="13"/>
  <c r="L916" i="18"/>
  <c r="M916" i="18"/>
  <c r="K916" i="18"/>
  <c r="O916" i="18"/>
  <c r="Y932" i="13"/>
  <c r="AB932" i="13"/>
  <c r="Z932" i="13"/>
  <c r="AC932" i="13"/>
  <c r="AA932" i="13"/>
  <c r="AD932" i="13"/>
  <c r="X916" i="18"/>
  <c r="Q916" i="18"/>
  <c r="R916" i="18"/>
  <c r="P916" i="18"/>
  <c r="I933" i="13"/>
  <c r="D933" i="13"/>
  <c r="C933" i="13"/>
  <c r="H933" i="13"/>
  <c r="G933" i="13"/>
  <c r="B933" i="13"/>
  <c r="W916" i="18"/>
  <c r="V916" i="18"/>
  <c r="U916" i="18"/>
  <c r="Y916" i="18"/>
  <c r="AB916" i="18"/>
  <c r="Z916" i="18"/>
  <c r="AA916" i="18"/>
  <c r="F933" i="13"/>
  <c r="T933" i="13"/>
  <c r="S933" i="13"/>
  <c r="AE932" i="13"/>
  <c r="E933" i="13"/>
  <c r="J933" i="13"/>
  <c r="N933" i="13"/>
  <c r="B917" i="18"/>
  <c r="G917" i="18"/>
  <c r="AC916" i="18"/>
  <c r="AD916" i="18"/>
  <c r="L933" i="13"/>
  <c r="K933" i="13"/>
  <c r="O933" i="13"/>
  <c r="I917" i="18"/>
  <c r="D917" i="18"/>
  <c r="H917" i="18"/>
  <c r="J917" i="18"/>
  <c r="C917" i="18"/>
  <c r="E917" i="18"/>
  <c r="M933" i="13"/>
  <c r="P933" i="13"/>
  <c r="L917" i="18"/>
  <c r="M917" i="18"/>
  <c r="O917" i="18"/>
  <c r="K917" i="18"/>
  <c r="F917" i="18"/>
  <c r="T917" i="18"/>
  <c r="S917" i="18"/>
  <c r="N917" i="18"/>
  <c r="AE916" i="18"/>
  <c r="W933" i="13"/>
  <c r="V933" i="13"/>
  <c r="U933" i="13"/>
  <c r="X933" i="13"/>
  <c r="Q933" i="13"/>
  <c r="R933" i="13"/>
  <c r="P917" i="18"/>
  <c r="V917" i="18"/>
  <c r="X917" i="18"/>
  <c r="Q917" i="18"/>
  <c r="R917" i="18"/>
  <c r="AA933" i="13"/>
  <c r="AD933" i="13"/>
  <c r="Z933" i="13"/>
  <c r="AC933" i="13"/>
  <c r="Y933" i="13"/>
  <c r="AB933" i="13"/>
  <c r="W917" i="18"/>
  <c r="U917" i="18"/>
  <c r="Y917" i="18"/>
  <c r="AB917" i="18"/>
  <c r="AA917" i="18"/>
  <c r="AD917" i="18"/>
  <c r="Z917" i="18"/>
  <c r="AC917" i="18"/>
  <c r="B934" i="13"/>
  <c r="G934" i="13"/>
  <c r="C934" i="13"/>
  <c r="H934" i="13"/>
  <c r="D934" i="13"/>
  <c r="I934" i="13"/>
  <c r="D918" i="18"/>
  <c r="I918" i="18"/>
  <c r="G918" i="18"/>
  <c r="B918" i="18"/>
  <c r="H918" i="18"/>
  <c r="C918" i="18"/>
  <c r="J934" i="13"/>
  <c r="L934" i="13"/>
  <c r="T934" i="13"/>
  <c r="S934" i="13"/>
  <c r="AE933" i="13"/>
  <c r="F934" i="13"/>
  <c r="E934" i="13"/>
  <c r="J918" i="18"/>
  <c r="L918" i="18"/>
  <c r="F918" i="18"/>
  <c r="E918" i="18"/>
  <c r="S918" i="18"/>
  <c r="T918" i="18"/>
  <c r="AE917" i="18"/>
  <c r="M934" i="13"/>
  <c r="O934" i="13"/>
  <c r="K934" i="13"/>
  <c r="N934" i="13"/>
  <c r="P934" i="13"/>
  <c r="M918" i="18"/>
  <c r="N918" i="18"/>
  <c r="P918" i="18"/>
  <c r="O918" i="18"/>
  <c r="K918" i="18"/>
  <c r="U934" i="13"/>
  <c r="W934" i="13"/>
  <c r="V934" i="13"/>
  <c r="X934" i="13"/>
  <c r="Q934" i="13"/>
  <c r="R934" i="13"/>
  <c r="V918" i="18"/>
  <c r="U918" i="18"/>
  <c r="W918" i="18"/>
  <c r="Q918" i="18"/>
  <c r="R918" i="18"/>
  <c r="X918" i="18"/>
  <c r="Y934" i="13"/>
  <c r="AB934" i="13"/>
  <c r="AA934" i="13"/>
  <c r="AD934" i="13"/>
  <c r="Z934" i="13"/>
  <c r="AC934" i="13"/>
  <c r="Y918" i="18"/>
  <c r="AB918" i="18"/>
  <c r="Z918" i="18"/>
  <c r="AC918" i="18"/>
  <c r="AA918" i="18"/>
  <c r="AD918" i="18"/>
  <c r="H935" i="13"/>
  <c r="C935" i="13"/>
  <c r="D935" i="13"/>
  <c r="I935" i="13"/>
  <c r="G935" i="13"/>
  <c r="B935" i="13"/>
  <c r="C919" i="18"/>
  <c r="H919" i="18"/>
  <c r="I919" i="18"/>
  <c r="D919" i="18"/>
  <c r="B919" i="18"/>
  <c r="G919" i="18"/>
  <c r="E935" i="13"/>
  <c r="S935" i="13"/>
  <c r="T935" i="13"/>
  <c r="AE934" i="13"/>
  <c r="F935" i="13"/>
  <c r="J935" i="13"/>
  <c r="L935" i="13"/>
  <c r="S919" i="18"/>
  <c r="T919" i="18"/>
  <c r="AE918" i="18"/>
  <c r="J919" i="18"/>
  <c r="L919" i="18"/>
  <c r="E919" i="18"/>
  <c r="F919" i="18"/>
  <c r="M935" i="13"/>
  <c r="O935" i="13"/>
  <c r="K935" i="13"/>
  <c r="N935" i="13"/>
  <c r="P935" i="13"/>
  <c r="M919" i="18"/>
  <c r="O919" i="18"/>
  <c r="K919" i="18"/>
  <c r="N919" i="18"/>
  <c r="P919" i="18"/>
  <c r="U935" i="13"/>
  <c r="W935" i="13"/>
  <c r="V935" i="13"/>
  <c r="X935" i="13"/>
  <c r="Q935" i="13"/>
  <c r="R935" i="13"/>
  <c r="W919" i="18"/>
  <c r="V919" i="18"/>
  <c r="U919" i="18"/>
  <c r="X919" i="18"/>
  <c r="Q919" i="18"/>
  <c r="R919" i="18"/>
  <c r="Y935" i="13"/>
  <c r="AB935" i="13"/>
  <c r="Z935" i="13"/>
  <c r="AC935" i="13"/>
  <c r="AA935" i="13"/>
  <c r="AD935" i="13"/>
  <c r="AA919" i="18"/>
  <c r="AD919" i="18"/>
  <c r="Z919" i="18"/>
  <c r="AC919" i="18"/>
  <c r="Y919" i="18"/>
  <c r="AB919" i="18"/>
  <c r="I936" i="13"/>
  <c r="D936" i="13"/>
  <c r="G936" i="13"/>
  <c r="B936" i="13"/>
  <c r="C936" i="13"/>
  <c r="H936" i="13"/>
  <c r="B920" i="18"/>
  <c r="G920" i="18"/>
  <c r="H920" i="18"/>
  <c r="C920" i="18"/>
  <c r="I920" i="18"/>
  <c r="D920" i="18"/>
  <c r="J936" i="13"/>
  <c r="L936" i="13"/>
  <c r="T936" i="13"/>
  <c r="S936" i="13"/>
  <c r="AE935" i="13"/>
  <c r="E936" i="13"/>
  <c r="F936" i="13"/>
  <c r="F920" i="18"/>
  <c r="S920" i="18"/>
  <c r="T920" i="18"/>
  <c r="AE919" i="18"/>
  <c r="J920" i="18"/>
  <c r="N920" i="18"/>
  <c r="E920" i="18"/>
  <c r="N936" i="13"/>
  <c r="P936" i="13"/>
  <c r="M936" i="13"/>
  <c r="K936" i="13"/>
  <c r="O936" i="13"/>
  <c r="L920" i="18"/>
  <c r="M920" i="18"/>
  <c r="K920" i="18"/>
  <c r="O920" i="18"/>
  <c r="V936" i="13"/>
  <c r="U936" i="13"/>
  <c r="W936" i="13"/>
  <c r="Q936" i="13"/>
  <c r="R936" i="13"/>
  <c r="X936" i="13"/>
  <c r="P920" i="18"/>
  <c r="W920" i="18"/>
  <c r="V920" i="18"/>
  <c r="X920" i="18"/>
  <c r="Q920" i="18"/>
  <c r="R920" i="18"/>
  <c r="Y936" i="13"/>
  <c r="AB936" i="13"/>
  <c r="Z936" i="13"/>
  <c r="AC936" i="13"/>
  <c r="AA936" i="13"/>
  <c r="AD936" i="13"/>
  <c r="U920" i="18"/>
  <c r="Z920" i="18"/>
  <c r="AC920" i="18"/>
  <c r="Y920" i="18"/>
  <c r="AA920" i="18"/>
  <c r="AD920" i="18"/>
  <c r="D937" i="13"/>
  <c r="I937" i="13"/>
  <c r="C937" i="13"/>
  <c r="H937" i="13"/>
  <c r="G937" i="13"/>
  <c r="B937" i="13"/>
  <c r="AB920" i="18"/>
  <c r="G921" i="18"/>
  <c r="B921" i="18"/>
  <c r="C921" i="18"/>
  <c r="H921" i="18"/>
  <c r="I921" i="18"/>
  <c r="D921" i="18"/>
  <c r="E937" i="13"/>
  <c r="F937" i="13"/>
  <c r="J937" i="13"/>
  <c r="N937" i="13"/>
  <c r="T937" i="13"/>
  <c r="S937" i="13"/>
  <c r="AE936" i="13"/>
  <c r="L937" i="13"/>
  <c r="M937" i="13"/>
  <c r="F921" i="18"/>
  <c r="T921" i="18"/>
  <c r="S921" i="18"/>
  <c r="AE920" i="18"/>
  <c r="J921" i="18"/>
  <c r="N921" i="18"/>
  <c r="E921" i="18"/>
  <c r="K937" i="13"/>
  <c r="O937" i="13"/>
  <c r="P937" i="13"/>
  <c r="L921" i="18"/>
  <c r="P921" i="18"/>
  <c r="K921" i="18"/>
  <c r="O921" i="18"/>
  <c r="U937" i="13"/>
  <c r="V937" i="13"/>
  <c r="W937" i="13"/>
  <c r="Q937" i="13"/>
  <c r="R937" i="13"/>
  <c r="X937" i="13"/>
  <c r="M921" i="18"/>
  <c r="X921" i="18"/>
  <c r="V921" i="18"/>
  <c r="W921" i="18"/>
  <c r="U921" i="18"/>
  <c r="Z937" i="13"/>
  <c r="AC937" i="13"/>
  <c r="AA937" i="13"/>
  <c r="AD937" i="13"/>
  <c r="Y937" i="13"/>
  <c r="AB937" i="13"/>
  <c r="Q921" i="18"/>
  <c r="R921" i="18"/>
  <c r="Z921" i="18"/>
  <c r="AC921" i="18"/>
  <c r="I938" i="13"/>
  <c r="D938" i="13"/>
  <c r="H938" i="13"/>
  <c r="C938" i="13"/>
  <c r="G938" i="13"/>
  <c r="B938" i="13"/>
  <c r="Y921" i="18"/>
  <c r="AB921" i="18"/>
  <c r="B922" i="18"/>
  <c r="AA921" i="18"/>
  <c r="AD921" i="18"/>
  <c r="C922" i="18"/>
  <c r="H922" i="18"/>
  <c r="I922" i="18"/>
  <c r="D922" i="18"/>
  <c r="E938" i="13"/>
  <c r="F938" i="13"/>
  <c r="T938" i="13"/>
  <c r="S938" i="13"/>
  <c r="AE937" i="13"/>
  <c r="J938" i="13"/>
  <c r="N938" i="13"/>
  <c r="G922" i="18"/>
  <c r="J922" i="18"/>
  <c r="L922" i="18"/>
  <c r="E922" i="18"/>
  <c r="T922" i="18"/>
  <c r="S922" i="18"/>
  <c r="AE921" i="18"/>
  <c r="F922" i="18"/>
  <c r="O938" i="13"/>
  <c r="K938" i="13"/>
  <c r="L938" i="13"/>
  <c r="N922" i="18"/>
  <c r="M922" i="18"/>
  <c r="P922" i="18"/>
  <c r="O922" i="18"/>
  <c r="K922" i="18"/>
  <c r="M938" i="13"/>
  <c r="P938" i="13"/>
  <c r="W922" i="18"/>
  <c r="V922" i="18"/>
  <c r="U922" i="18"/>
  <c r="X922" i="18"/>
  <c r="Q922" i="18"/>
  <c r="R922" i="18"/>
  <c r="W938" i="13"/>
  <c r="V938" i="13"/>
  <c r="U938" i="13"/>
  <c r="X938" i="13"/>
  <c r="Q938" i="13"/>
  <c r="R938" i="13"/>
  <c r="Z922" i="18"/>
  <c r="AC922" i="18"/>
  <c r="Y922" i="18"/>
  <c r="AB922" i="18"/>
  <c r="AA922" i="18"/>
  <c r="AD922" i="18"/>
  <c r="AA938" i="13"/>
  <c r="AD938" i="13"/>
  <c r="Z938" i="13"/>
  <c r="AC938" i="13"/>
  <c r="Y938" i="13"/>
  <c r="AB938" i="13"/>
  <c r="B923" i="18"/>
  <c r="G923" i="18"/>
  <c r="H923" i="18"/>
  <c r="C923" i="18"/>
  <c r="I923" i="18"/>
  <c r="D923" i="18"/>
  <c r="B939" i="13"/>
  <c r="G939" i="13"/>
  <c r="H939" i="13"/>
  <c r="C939" i="13"/>
  <c r="D939" i="13"/>
  <c r="I939" i="13"/>
  <c r="F923" i="18"/>
  <c r="S923" i="18"/>
  <c r="T923" i="18"/>
  <c r="AE922" i="18"/>
  <c r="J923" i="18"/>
  <c r="N923" i="18"/>
  <c r="E923" i="18"/>
  <c r="F939" i="13"/>
  <c r="J939" i="13"/>
  <c r="N939" i="13"/>
  <c r="S939" i="13"/>
  <c r="T939" i="13"/>
  <c r="AE938" i="13"/>
  <c r="E939" i="13"/>
  <c r="L923" i="18"/>
  <c r="M923" i="18"/>
  <c r="O923" i="18"/>
  <c r="K923" i="18"/>
  <c r="O939" i="13"/>
  <c r="K939" i="13"/>
  <c r="L939" i="13"/>
  <c r="P923" i="18"/>
  <c r="W923" i="18"/>
  <c r="X923" i="18"/>
  <c r="Q923" i="18"/>
  <c r="R923" i="18"/>
  <c r="P939" i="13"/>
  <c r="M939" i="13"/>
  <c r="U923" i="18"/>
  <c r="V923" i="18"/>
  <c r="AA923" i="18"/>
  <c r="AD923" i="18"/>
  <c r="Y923" i="18"/>
  <c r="AB923" i="18"/>
  <c r="Z923" i="18"/>
  <c r="Q939" i="13"/>
  <c r="R939" i="13"/>
  <c r="X939" i="13"/>
  <c r="V939" i="13"/>
  <c r="U939" i="13"/>
  <c r="W939" i="13"/>
  <c r="AC923" i="18"/>
  <c r="C924" i="18"/>
  <c r="B924" i="18"/>
  <c r="G924" i="18"/>
  <c r="I924" i="18"/>
  <c r="D924" i="18"/>
  <c r="Y939" i="13"/>
  <c r="AB939" i="13"/>
  <c r="Z939" i="13"/>
  <c r="AC939" i="13"/>
  <c r="AA939" i="13"/>
  <c r="AD939" i="13"/>
  <c r="H924" i="18"/>
  <c r="E924" i="18"/>
  <c r="J924" i="18"/>
  <c r="S924" i="18"/>
  <c r="T924" i="18"/>
  <c r="AE923" i="18"/>
  <c r="F924" i="18"/>
  <c r="H940" i="13"/>
  <c r="C940" i="13"/>
  <c r="G940" i="13"/>
  <c r="B940" i="13"/>
  <c r="I940" i="13"/>
  <c r="D940" i="13"/>
  <c r="K924" i="18"/>
  <c r="O924" i="18"/>
  <c r="L924" i="18"/>
  <c r="N924" i="18"/>
  <c r="S940" i="13"/>
  <c r="T940" i="13"/>
  <c r="AE939" i="13"/>
  <c r="E940" i="13"/>
  <c r="F940" i="13"/>
  <c r="J940" i="13"/>
  <c r="M924" i="18"/>
  <c r="P924" i="18"/>
  <c r="O940" i="13"/>
  <c r="K940" i="13"/>
  <c r="L940" i="13"/>
  <c r="N940" i="13"/>
  <c r="W924" i="18"/>
  <c r="U924" i="18"/>
  <c r="V924" i="18"/>
  <c r="X924" i="18"/>
  <c r="Q924" i="18"/>
  <c r="R924" i="18"/>
  <c r="M940" i="13"/>
  <c r="P940" i="13"/>
  <c r="Y924" i="18"/>
  <c r="AB924" i="18"/>
  <c r="AA924" i="18"/>
  <c r="AD924" i="18"/>
  <c r="Z924" i="18"/>
  <c r="AC924" i="18"/>
  <c r="U940" i="13"/>
  <c r="W940" i="13"/>
  <c r="V940" i="13"/>
  <c r="Q940" i="13"/>
  <c r="R940" i="13"/>
  <c r="X940" i="13"/>
  <c r="C925" i="18"/>
  <c r="H925" i="18"/>
  <c r="D925" i="18"/>
  <c r="I925" i="18"/>
  <c r="G925" i="18"/>
  <c r="B925" i="18"/>
  <c r="Z940" i="13"/>
  <c r="AC940" i="13"/>
  <c r="AA940" i="13"/>
  <c r="AD940" i="13"/>
  <c r="Y940" i="13"/>
  <c r="AB940" i="13"/>
  <c r="E925" i="18"/>
  <c r="T925" i="18"/>
  <c r="S925" i="18"/>
  <c r="AE924" i="18"/>
  <c r="J925" i="18"/>
  <c r="L925" i="18"/>
  <c r="F925" i="18"/>
  <c r="B941" i="13"/>
  <c r="G941" i="13"/>
  <c r="D941" i="13"/>
  <c r="I941" i="13"/>
  <c r="H941" i="13"/>
  <c r="C941" i="13"/>
  <c r="O925" i="18"/>
  <c r="K925" i="18"/>
  <c r="M925" i="18"/>
  <c r="N925" i="18"/>
  <c r="P925" i="18"/>
  <c r="S941" i="13"/>
  <c r="T941" i="13"/>
  <c r="AE940" i="13"/>
  <c r="J941" i="13"/>
  <c r="N941" i="13"/>
  <c r="F941" i="13"/>
  <c r="E941" i="13"/>
  <c r="Q925" i="18"/>
  <c r="R925" i="18"/>
  <c r="X925" i="18"/>
  <c r="V925" i="18"/>
  <c r="W925" i="18"/>
  <c r="U925" i="18"/>
  <c r="L941" i="13"/>
  <c r="M941" i="13"/>
  <c r="K941" i="13"/>
  <c r="O941" i="13"/>
  <c r="Y925" i="18"/>
  <c r="AB925" i="18"/>
  <c r="AA925" i="18"/>
  <c r="AD925" i="18"/>
  <c r="Z925" i="18"/>
  <c r="AC925" i="18"/>
  <c r="P941" i="13"/>
  <c r="W941" i="13"/>
  <c r="Q941" i="13"/>
  <c r="R941" i="13"/>
  <c r="X941" i="13"/>
  <c r="I926" i="18"/>
  <c r="D926" i="18"/>
  <c r="C926" i="18"/>
  <c r="H926" i="18"/>
  <c r="G926" i="18"/>
  <c r="B926" i="18"/>
  <c r="V941" i="13"/>
  <c r="U941" i="13"/>
  <c r="Y941" i="13"/>
  <c r="AA941" i="13"/>
  <c r="AD941" i="13"/>
  <c r="Z941" i="13"/>
  <c r="AC941" i="13"/>
  <c r="AB941" i="13"/>
  <c r="G942" i="13"/>
  <c r="F926" i="18"/>
  <c r="E926" i="18"/>
  <c r="T926" i="18"/>
  <c r="S926" i="18"/>
  <c r="AE925" i="18"/>
  <c r="J926" i="18"/>
  <c r="N926" i="18"/>
  <c r="H942" i="13"/>
  <c r="C942" i="13"/>
  <c r="I942" i="13"/>
  <c r="D942" i="13"/>
  <c r="B942" i="13"/>
  <c r="K926" i="18"/>
  <c r="O926" i="18"/>
  <c r="L926" i="18"/>
  <c r="T942" i="13"/>
  <c r="S942" i="13"/>
  <c r="AE941" i="13"/>
  <c r="F942" i="13"/>
  <c r="E942" i="13"/>
  <c r="J942" i="13"/>
  <c r="N942" i="13"/>
  <c r="P926" i="18"/>
  <c r="M926" i="18"/>
  <c r="L942" i="13"/>
  <c r="O942" i="13"/>
  <c r="K942" i="13"/>
  <c r="Q926" i="18"/>
  <c r="R926" i="18"/>
  <c r="X926" i="18"/>
  <c r="U926" i="18"/>
  <c r="V926" i="18"/>
  <c r="W926" i="18"/>
  <c r="M942" i="13"/>
  <c r="P942" i="13"/>
  <c r="Y926" i="18"/>
  <c r="AB926" i="18"/>
  <c r="Z926" i="18"/>
  <c r="AC926" i="18"/>
  <c r="AA926" i="18"/>
  <c r="AD926" i="18"/>
  <c r="V942" i="13"/>
  <c r="U942" i="13"/>
  <c r="W942" i="13"/>
  <c r="X942" i="13"/>
  <c r="Q942" i="13"/>
  <c r="R942" i="13"/>
  <c r="H927" i="18"/>
  <c r="C927" i="18"/>
  <c r="D927" i="18"/>
  <c r="I927" i="18"/>
  <c r="B927" i="18"/>
  <c r="G927" i="18"/>
  <c r="Z942" i="13"/>
  <c r="AC942" i="13"/>
  <c r="AA942" i="13"/>
  <c r="AD942" i="13"/>
  <c r="Y942" i="13"/>
  <c r="AB942" i="13"/>
  <c r="T927" i="18"/>
  <c r="S927" i="18"/>
  <c r="AE926" i="18"/>
  <c r="F927" i="18"/>
  <c r="J927" i="18"/>
  <c r="L927" i="18"/>
  <c r="E927" i="18"/>
  <c r="I943" i="13"/>
  <c r="D943" i="13"/>
  <c r="C943" i="13"/>
  <c r="H943" i="13"/>
  <c r="G943" i="13"/>
  <c r="B943" i="13"/>
  <c r="M927" i="18"/>
  <c r="O927" i="18"/>
  <c r="K927" i="18"/>
  <c r="N927" i="18"/>
  <c r="P927" i="18"/>
  <c r="E943" i="13"/>
  <c r="F943" i="13"/>
  <c r="T943" i="13"/>
  <c r="S943" i="13"/>
  <c r="AE942" i="13"/>
  <c r="J943" i="13"/>
  <c r="L943" i="13"/>
  <c r="V927" i="18"/>
  <c r="W927" i="18"/>
  <c r="U927" i="18"/>
  <c r="Q927" i="18"/>
  <c r="R927" i="18"/>
  <c r="X927" i="18"/>
  <c r="N943" i="13"/>
  <c r="P943" i="13"/>
  <c r="K943" i="13"/>
  <c r="O943" i="13"/>
  <c r="M943" i="13"/>
  <c r="AA927" i="18"/>
  <c r="AD927" i="18"/>
  <c r="Z927" i="18"/>
  <c r="AC927" i="18"/>
  <c r="Y927" i="18"/>
  <c r="AB927" i="18"/>
  <c r="Q943" i="13"/>
  <c r="R943" i="13"/>
  <c r="X943" i="13"/>
  <c r="V943" i="13"/>
  <c r="U943" i="13"/>
  <c r="W943" i="13"/>
  <c r="H928" i="18"/>
  <c r="C928" i="18"/>
  <c r="B928" i="18"/>
  <c r="G928" i="18"/>
  <c r="I928" i="18"/>
  <c r="D928" i="18"/>
  <c r="Z943" i="13"/>
  <c r="AC943" i="13"/>
  <c r="Y943" i="13"/>
  <c r="AB943" i="13"/>
  <c r="AA943" i="13"/>
  <c r="AD943" i="13"/>
  <c r="E928" i="18"/>
  <c r="S928" i="18"/>
  <c r="T928" i="18"/>
  <c r="AE927" i="18"/>
  <c r="J928" i="18"/>
  <c r="L928" i="18"/>
  <c r="F928" i="18"/>
  <c r="B944" i="13"/>
  <c r="G944" i="13"/>
  <c r="C944" i="13"/>
  <c r="H944" i="13"/>
  <c r="I944" i="13"/>
  <c r="D944" i="13"/>
  <c r="M928" i="18"/>
  <c r="K928" i="18"/>
  <c r="O928" i="18"/>
  <c r="N928" i="18"/>
  <c r="P928" i="18"/>
  <c r="F944" i="13"/>
  <c r="J944" i="13"/>
  <c r="L944" i="13"/>
  <c r="S944" i="13"/>
  <c r="T944" i="13"/>
  <c r="AE943" i="13"/>
  <c r="E944" i="13"/>
  <c r="U928" i="18"/>
  <c r="W928" i="18"/>
  <c r="V928" i="18"/>
  <c r="X928" i="18"/>
  <c r="Q928" i="18"/>
  <c r="R928" i="18"/>
  <c r="N944" i="13"/>
  <c r="P944" i="13"/>
  <c r="M944" i="13"/>
  <c r="K944" i="13"/>
  <c r="O944" i="13"/>
  <c r="Y928" i="18"/>
  <c r="AB928" i="18"/>
  <c r="AA928" i="18"/>
  <c r="AD928" i="18"/>
  <c r="Z928" i="18"/>
  <c r="AC928" i="18"/>
  <c r="X944" i="13"/>
  <c r="Q944" i="13"/>
  <c r="R944" i="13"/>
  <c r="V944" i="13"/>
  <c r="W944" i="13"/>
  <c r="U944" i="13"/>
  <c r="D929" i="18"/>
  <c r="I929" i="18"/>
  <c r="C929" i="18"/>
  <c r="H929" i="18"/>
  <c r="B929" i="18"/>
  <c r="G929" i="18"/>
  <c r="Z944" i="13"/>
  <c r="AC944" i="13"/>
  <c r="AA944" i="13"/>
  <c r="AD944" i="13"/>
  <c r="Y944" i="13"/>
  <c r="AB944" i="13"/>
  <c r="F929" i="18"/>
  <c r="J929" i="18"/>
  <c r="N929" i="18"/>
  <c r="L929" i="18"/>
  <c r="E929" i="18"/>
  <c r="S929" i="18"/>
  <c r="T929" i="18"/>
  <c r="AE928" i="18"/>
  <c r="I945" i="13"/>
  <c r="D945" i="13"/>
  <c r="C945" i="13"/>
  <c r="H945" i="13"/>
  <c r="G945" i="13"/>
  <c r="B945" i="13"/>
  <c r="P929" i="18"/>
  <c r="M929" i="18"/>
  <c r="O929" i="18"/>
  <c r="K929" i="18"/>
  <c r="F945" i="13"/>
  <c r="T945" i="13"/>
  <c r="S945" i="13"/>
  <c r="AE944" i="13"/>
  <c r="E945" i="13"/>
  <c r="J945" i="13"/>
  <c r="Q929" i="18"/>
  <c r="R929" i="18"/>
  <c r="X929" i="18"/>
  <c r="V929" i="18"/>
  <c r="U929" i="18"/>
  <c r="W929" i="18"/>
  <c r="L945" i="13"/>
  <c r="O945" i="13"/>
  <c r="K945" i="13"/>
  <c r="N945" i="13"/>
  <c r="Y929" i="18"/>
  <c r="AB929" i="18"/>
  <c r="Z929" i="18"/>
  <c r="AC929" i="18"/>
  <c r="AA929" i="18"/>
  <c r="AD929" i="18"/>
  <c r="M945" i="13"/>
  <c r="P945" i="13"/>
  <c r="D930" i="18"/>
  <c r="I930" i="18"/>
  <c r="C930" i="18"/>
  <c r="H930" i="18"/>
  <c r="B930" i="18"/>
  <c r="G930" i="18"/>
  <c r="V945" i="13"/>
  <c r="U945" i="13"/>
  <c r="W945" i="13"/>
  <c r="X945" i="13"/>
  <c r="Q945" i="13"/>
  <c r="R945" i="13"/>
  <c r="F930" i="18"/>
  <c r="J930" i="18"/>
  <c r="E930" i="18"/>
  <c r="N930" i="18"/>
  <c r="T930" i="18"/>
  <c r="S930" i="18"/>
  <c r="AE929" i="18"/>
  <c r="AA945" i="13"/>
  <c r="AD945" i="13"/>
  <c r="Z945" i="13"/>
  <c r="AC945" i="13"/>
  <c r="Y945" i="13"/>
  <c r="AB945" i="13"/>
  <c r="L930" i="18"/>
  <c r="M930" i="18"/>
  <c r="O930" i="18"/>
  <c r="K930" i="18"/>
  <c r="G946" i="13"/>
  <c r="B946" i="13"/>
  <c r="H946" i="13"/>
  <c r="C946" i="13"/>
  <c r="I946" i="13"/>
  <c r="D946" i="13"/>
  <c r="P930" i="18"/>
  <c r="W930" i="18"/>
  <c r="X930" i="18"/>
  <c r="Q930" i="18"/>
  <c r="R930" i="18"/>
  <c r="T946" i="13"/>
  <c r="S946" i="13"/>
  <c r="AE945" i="13"/>
  <c r="F946" i="13"/>
  <c r="E946" i="13"/>
  <c r="J946" i="13"/>
  <c r="N946" i="13"/>
  <c r="V930" i="18"/>
  <c r="U930" i="18"/>
  <c r="AA930" i="18"/>
  <c r="AD930" i="18"/>
  <c r="Z930" i="18"/>
  <c r="Y930" i="18"/>
  <c r="K946" i="13"/>
  <c r="O946" i="13"/>
  <c r="L946" i="13"/>
  <c r="AC930" i="18"/>
  <c r="AB930" i="18"/>
  <c r="G931" i="18"/>
  <c r="H931" i="18"/>
  <c r="C931" i="18"/>
  <c r="D931" i="18"/>
  <c r="I931" i="18"/>
  <c r="M946" i="13"/>
  <c r="P946" i="13"/>
  <c r="B931" i="18"/>
  <c r="F931" i="18"/>
  <c r="T931" i="18"/>
  <c r="S931" i="18"/>
  <c r="AE930" i="18"/>
  <c r="J931" i="18"/>
  <c r="N931" i="18"/>
  <c r="W946" i="13"/>
  <c r="U946" i="13"/>
  <c r="V946" i="13"/>
  <c r="Q946" i="13"/>
  <c r="R946" i="13"/>
  <c r="X946" i="13"/>
  <c r="E931" i="18"/>
  <c r="O931" i="18"/>
  <c r="K931" i="18"/>
  <c r="L931" i="18"/>
  <c r="Z946" i="13"/>
  <c r="AC946" i="13"/>
  <c r="Y946" i="13"/>
  <c r="AB946" i="13"/>
  <c r="AA946" i="13"/>
  <c r="AD946" i="13"/>
  <c r="P931" i="18"/>
  <c r="M931" i="18"/>
  <c r="D947" i="13"/>
  <c r="I947" i="13"/>
  <c r="G947" i="13"/>
  <c r="B947" i="13"/>
  <c r="H947" i="13"/>
  <c r="C947" i="13"/>
  <c r="X931" i="18"/>
  <c r="Q931" i="18"/>
  <c r="R931" i="18"/>
  <c r="V931" i="18"/>
  <c r="U931" i="18"/>
  <c r="W931" i="18"/>
  <c r="E947" i="13"/>
  <c r="F947" i="13"/>
  <c r="J947" i="13"/>
  <c r="S947" i="13"/>
  <c r="T947" i="13"/>
  <c r="AE946" i="13"/>
  <c r="Y931" i="18"/>
  <c r="AB931" i="18"/>
  <c r="Z931" i="18"/>
  <c r="AC931" i="18"/>
  <c r="AA931" i="18"/>
  <c r="AD931" i="18"/>
  <c r="L947" i="13"/>
  <c r="O947" i="13"/>
  <c r="K947" i="13"/>
  <c r="N947" i="13"/>
  <c r="I932" i="18"/>
  <c r="D932" i="18"/>
  <c r="B932" i="18"/>
  <c r="G932" i="18"/>
  <c r="H932" i="18"/>
  <c r="C932" i="18"/>
  <c r="M947" i="13"/>
  <c r="P947" i="13"/>
  <c r="E932" i="18"/>
  <c r="S932" i="18"/>
  <c r="T932" i="18"/>
  <c r="AE931" i="18"/>
  <c r="J932" i="18"/>
  <c r="F932" i="18"/>
  <c r="W947" i="13"/>
  <c r="U947" i="13"/>
  <c r="V947" i="13"/>
  <c r="X947" i="13"/>
  <c r="Q947" i="13"/>
  <c r="R947" i="13"/>
  <c r="L932" i="18"/>
  <c r="M932" i="18"/>
  <c r="K932" i="18"/>
  <c r="O932" i="18"/>
  <c r="N932" i="18"/>
  <c r="AA947" i="13"/>
  <c r="AD947" i="13"/>
  <c r="Y947" i="13"/>
  <c r="AB947" i="13"/>
  <c r="Z947" i="13"/>
  <c r="AC947" i="13"/>
  <c r="P932" i="18"/>
  <c r="U932" i="18"/>
  <c r="X932" i="18"/>
  <c r="Q932" i="18"/>
  <c r="R932" i="18"/>
  <c r="C948" i="13"/>
  <c r="H948" i="13"/>
  <c r="G948" i="13"/>
  <c r="B948" i="13"/>
  <c r="I948" i="13"/>
  <c r="D948" i="13"/>
  <c r="V932" i="18"/>
  <c r="W932" i="18"/>
  <c r="Y932" i="18"/>
  <c r="AB932" i="18"/>
  <c r="AA932" i="18"/>
  <c r="Z932" i="18"/>
  <c r="E948" i="13"/>
  <c r="S948" i="13"/>
  <c r="T948" i="13"/>
  <c r="AE947" i="13"/>
  <c r="J948" i="13"/>
  <c r="L948" i="13"/>
  <c r="F948" i="13"/>
  <c r="AC932" i="18"/>
  <c r="AD932" i="18"/>
  <c r="I933" i="18"/>
  <c r="H933" i="18"/>
  <c r="C933" i="18"/>
  <c r="B933" i="18"/>
  <c r="G933" i="18"/>
  <c r="M948" i="13"/>
  <c r="O948" i="13"/>
  <c r="K948" i="13"/>
  <c r="N948" i="13"/>
  <c r="P948" i="13"/>
  <c r="D933" i="18"/>
  <c r="F933" i="18"/>
  <c r="S933" i="18"/>
  <c r="T933" i="18"/>
  <c r="AE932" i="18"/>
  <c r="J933" i="18"/>
  <c r="L933" i="18"/>
  <c r="E933" i="18"/>
  <c r="U948" i="13"/>
  <c r="W948" i="13"/>
  <c r="V948" i="13"/>
  <c r="X948" i="13"/>
  <c r="Q948" i="13"/>
  <c r="R948" i="13"/>
  <c r="M933" i="18"/>
  <c r="N933" i="18"/>
  <c r="P933" i="18"/>
  <c r="K933" i="18"/>
  <c r="O933" i="18"/>
  <c r="AA948" i="13"/>
  <c r="AD948" i="13"/>
  <c r="Z948" i="13"/>
  <c r="AC948" i="13"/>
  <c r="Y948" i="13"/>
  <c r="AB948" i="13"/>
  <c r="W933" i="18"/>
  <c r="V933" i="18"/>
  <c r="U933" i="18"/>
  <c r="Q933" i="18"/>
  <c r="R933" i="18"/>
  <c r="X933" i="18"/>
  <c r="H949" i="13"/>
  <c r="C949" i="13"/>
  <c r="I949" i="13"/>
  <c r="D949" i="13"/>
  <c r="B949" i="13"/>
  <c r="G949" i="13"/>
  <c r="Z933" i="18"/>
  <c r="AC933" i="18"/>
  <c r="Y933" i="18"/>
  <c r="AB933" i="18"/>
  <c r="AA933" i="18"/>
  <c r="AD933" i="18"/>
  <c r="S949" i="13"/>
  <c r="T949" i="13"/>
  <c r="AE948" i="13"/>
  <c r="F949" i="13"/>
  <c r="J949" i="13"/>
  <c r="N949" i="13"/>
  <c r="E949" i="13"/>
  <c r="I934" i="18"/>
  <c r="D934" i="18"/>
  <c r="B934" i="18"/>
  <c r="G934" i="18"/>
  <c r="C934" i="18"/>
  <c r="H934" i="18"/>
  <c r="L949" i="13"/>
  <c r="O949" i="13"/>
  <c r="K949" i="13"/>
  <c r="E934" i="18"/>
  <c r="S934" i="18"/>
  <c r="T934" i="18"/>
  <c r="AE933" i="18"/>
  <c r="J934" i="18"/>
  <c r="F934" i="18"/>
  <c r="M949" i="13"/>
  <c r="P949" i="13"/>
  <c r="O934" i="18"/>
  <c r="K934" i="18"/>
  <c r="N934" i="18"/>
  <c r="L934" i="18"/>
  <c r="M934" i="18"/>
  <c r="W949" i="13"/>
  <c r="U949" i="13"/>
  <c r="V949" i="13"/>
  <c r="X949" i="13"/>
  <c r="Q949" i="13"/>
  <c r="R949" i="13"/>
  <c r="X934" i="18"/>
  <c r="Q934" i="18"/>
  <c r="R934" i="18"/>
  <c r="P934" i="18"/>
  <c r="AA949" i="13"/>
  <c r="AD949" i="13"/>
  <c r="Y949" i="13"/>
  <c r="AB949" i="13"/>
  <c r="Z949" i="13"/>
  <c r="AC949" i="13"/>
  <c r="Z934" i="18"/>
  <c r="AA934" i="18"/>
  <c r="Y934" i="18"/>
  <c r="W934" i="18"/>
  <c r="V934" i="18"/>
  <c r="U934" i="18"/>
  <c r="B950" i="13"/>
  <c r="G950" i="13"/>
  <c r="C950" i="13"/>
  <c r="H950" i="13"/>
  <c r="I950" i="13"/>
  <c r="D950" i="13"/>
  <c r="AC934" i="18"/>
  <c r="AB934" i="18"/>
  <c r="B935" i="18"/>
  <c r="AD934" i="18"/>
  <c r="H935" i="18"/>
  <c r="C935" i="18"/>
  <c r="F950" i="13"/>
  <c r="T950" i="13"/>
  <c r="S950" i="13"/>
  <c r="AE949" i="13"/>
  <c r="J950" i="13"/>
  <c r="E950" i="13"/>
  <c r="G935" i="18"/>
  <c r="I935" i="18"/>
  <c r="D935" i="18"/>
  <c r="E935" i="18"/>
  <c r="F935" i="18"/>
  <c r="N950" i="13"/>
  <c r="K950" i="13"/>
  <c r="O950" i="13"/>
  <c r="L950" i="13"/>
  <c r="J935" i="18"/>
  <c r="N935" i="18"/>
  <c r="S935" i="18"/>
  <c r="T935" i="18"/>
  <c r="AE934" i="18"/>
  <c r="L935" i="18"/>
  <c r="M935" i="18"/>
  <c r="K935" i="18"/>
  <c r="P950" i="13"/>
  <c r="M950" i="13"/>
  <c r="O935" i="18"/>
  <c r="P935" i="18"/>
  <c r="X935" i="18"/>
  <c r="Q935" i="18"/>
  <c r="R935" i="18"/>
  <c r="X950" i="13"/>
  <c r="Q950" i="13"/>
  <c r="R950" i="13"/>
  <c r="U950" i="13"/>
  <c r="V950" i="13"/>
  <c r="W950" i="13"/>
  <c r="AA935" i="18"/>
  <c r="Y935" i="18"/>
  <c r="Z935" i="18"/>
  <c r="W935" i="18"/>
  <c r="V935" i="18"/>
  <c r="U935" i="18"/>
  <c r="Y950" i="13"/>
  <c r="AB950" i="13"/>
  <c r="Z950" i="13"/>
  <c r="AC950" i="13"/>
  <c r="AA950" i="13"/>
  <c r="AD950" i="13"/>
  <c r="AD935" i="18"/>
  <c r="I936" i="18"/>
  <c r="AC935" i="18"/>
  <c r="H936" i="18"/>
  <c r="AB935" i="18"/>
  <c r="B936" i="18"/>
  <c r="I951" i="13"/>
  <c r="D951" i="13"/>
  <c r="C951" i="13"/>
  <c r="H951" i="13"/>
  <c r="G951" i="13"/>
  <c r="B951" i="13"/>
  <c r="D936" i="18"/>
  <c r="AE935" i="18"/>
  <c r="G936" i="18"/>
  <c r="J936" i="18"/>
  <c r="L936" i="18"/>
  <c r="C936" i="18"/>
  <c r="F936" i="18"/>
  <c r="T936" i="18"/>
  <c r="S936" i="18"/>
  <c r="E951" i="13"/>
  <c r="F951" i="13"/>
  <c r="S951" i="13"/>
  <c r="T951" i="13"/>
  <c r="AE950" i="13"/>
  <c r="J951" i="13"/>
  <c r="E936" i="18"/>
  <c r="M936" i="18"/>
  <c r="N936" i="18"/>
  <c r="P936" i="18"/>
  <c r="O936" i="18"/>
  <c r="K936" i="18"/>
  <c r="O951" i="13"/>
  <c r="K951" i="13"/>
  <c r="N951" i="13"/>
  <c r="L951" i="13"/>
  <c r="W936" i="18"/>
  <c r="U936" i="18"/>
  <c r="V936" i="18"/>
  <c r="Q936" i="18"/>
  <c r="R936" i="18"/>
  <c r="X936" i="18"/>
  <c r="M951" i="13"/>
  <c r="P951" i="13"/>
  <c r="AA936" i="18"/>
  <c r="AD936" i="18"/>
  <c r="Y936" i="18"/>
  <c r="AB936" i="18"/>
  <c r="Z936" i="18"/>
  <c r="AC936" i="18"/>
  <c r="W951" i="13"/>
  <c r="V951" i="13"/>
  <c r="U951" i="13"/>
  <c r="X951" i="13"/>
  <c r="Q951" i="13"/>
  <c r="R951" i="13"/>
  <c r="H937" i="18"/>
  <c r="C937" i="18"/>
  <c r="G937" i="18"/>
  <c r="B937" i="18"/>
  <c r="I937" i="18"/>
  <c r="D937" i="18"/>
  <c r="AA951" i="13"/>
  <c r="AD951" i="13"/>
  <c r="Y951" i="13"/>
  <c r="AB951" i="13"/>
  <c r="Z951" i="13"/>
  <c r="AC951" i="13"/>
  <c r="E937" i="18"/>
  <c r="J937" i="18"/>
  <c r="L937" i="18"/>
  <c r="F937" i="18"/>
  <c r="T937" i="18"/>
  <c r="S937" i="18"/>
  <c r="AE936" i="18"/>
  <c r="C952" i="13"/>
  <c r="H952" i="13"/>
  <c r="G952" i="13"/>
  <c r="B952" i="13"/>
  <c r="D952" i="13"/>
  <c r="I952" i="13"/>
  <c r="N937" i="18"/>
  <c r="P937" i="18"/>
  <c r="M937" i="18"/>
  <c r="O937" i="18"/>
  <c r="K937" i="18"/>
  <c r="E952" i="13"/>
  <c r="J952" i="13"/>
  <c r="S952" i="13"/>
  <c r="T952" i="13"/>
  <c r="AE951" i="13"/>
  <c r="F952" i="13"/>
  <c r="U937" i="18"/>
  <c r="V937" i="18"/>
  <c r="W937" i="18"/>
  <c r="X937" i="18"/>
  <c r="Q937" i="18"/>
  <c r="R937" i="18"/>
  <c r="O952" i="13"/>
  <c r="K952" i="13"/>
  <c r="L952" i="13"/>
  <c r="N952" i="13"/>
  <c r="Z937" i="18"/>
  <c r="AC937" i="18"/>
  <c r="AA937" i="18"/>
  <c r="AD937" i="18"/>
  <c r="Y937" i="18"/>
  <c r="AB937" i="18"/>
  <c r="M952" i="13"/>
  <c r="P952" i="13"/>
  <c r="G938" i="18"/>
  <c r="B938" i="18"/>
  <c r="I938" i="18"/>
  <c r="D938" i="18"/>
  <c r="C938" i="18"/>
  <c r="H938" i="18"/>
  <c r="U952" i="13"/>
  <c r="V952" i="13"/>
  <c r="W952" i="13"/>
  <c r="Q952" i="13"/>
  <c r="R952" i="13"/>
  <c r="X952" i="13"/>
  <c r="S938" i="18"/>
  <c r="T938" i="18"/>
  <c r="AE937" i="18"/>
  <c r="E938" i="18"/>
  <c r="F938" i="18"/>
  <c r="J938" i="18"/>
  <c r="N938" i="18"/>
  <c r="Z952" i="13"/>
  <c r="AC952" i="13"/>
  <c r="Y952" i="13"/>
  <c r="AB952" i="13"/>
  <c r="AA952" i="13"/>
  <c r="AD952" i="13"/>
  <c r="L938" i="18"/>
  <c r="M938" i="18"/>
  <c r="O938" i="18"/>
  <c r="K938" i="18"/>
  <c r="I953" i="13"/>
  <c r="D953" i="13"/>
  <c r="G953" i="13"/>
  <c r="B953" i="13"/>
  <c r="H953" i="13"/>
  <c r="C953" i="13"/>
  <c r="P938" i="18"/>
  <c r="W938" i="18"/>
  <c r="X938" i="18"/>
  <c r="Q938" i="18"/>
  <c r="R938" i="18"/>
  <c r="E953" i="13"/>
  <c r="J953" i="13"/>
  <c r="N953" i="13"/>
  <c r="S953" i="13"/>
  <c r="T953" i="13"/>
  <c r="AE952" i="13"/>
  <c r="F953" i="13"/>
  <c r="U938" i="18"/>
  <c r="V938" i="18"/>
  <c r="AA938" i="18"/>
  <c r="AD938" i="18"/>
  <c r="Z938" i="18"/>
  <c r="Y938" i="18"/>
  <c r="AB938" i="18"/>
  <c r="L953" i="13"/>
  <c r="M953" i="13"/>
  <c r="O953" i="13"/>
  <c r="K953" i="13"/>
  <c r="AC938" i="18"/>
  <c r="C939" i="18"/>
  <c r="H939" i="18"/>
  <c r="B939" i="18"/>
  <c r="G939" i="18"/>
  <c r="D939" i="18"/>
  <c r="I939" i="18"/>
  <c r="P953" i="13"/>
  <c r="W953" i="13"/>
  <c r="X953" i="13"/>
  <c r="Q953" i="13"/>
  <c r="R953" i="13"/>
  <c r="F939" i="18"/>
  <c r="E939" i="18"/>
  <c r="J939" i="18"/>
  <c r="S939" i="18"/>
  <c r="T939" i="18"/>
  <c r="AE938" i="18"/>
  <c r="V953" i="13"/>
  <c r="U953" i="13"/>
  <c r="Z953" i="13"/>
  <c r="AA953" i="13"/>
  <c r="AD953" i="13"/>
  <c r="Y953" i="13"/>
  <c r="AC953" i="13"/>
  <c r="H954" i="13"/>
  <c r="L939" i="18"/>
  <c r="O939" i="18"/>
  <c r="K939" i="18"/>
  <c r="N939" i="18"/>
  <c r="AB953" i="13"/>
  <c r="G954" i="13"/>
  <c r="D954" i="13"/>
  <c r="I954" i="13"/>
  <c r="C954" i="13"/>
  <c r="B954" i="13"/>
  <c r="M939" i="18"/>
  <c r="P939" i="18"/>
  <c r="F954" i="13"/>
  <c r="E954" i="13"/>
  <c r="J954" i="13"/>
  <c r="N954" i="13"/>
  <c r="L954" i="13"/>
  <c r="S954" i="13"/>
  <c r="T954" i="13"/>
  <c r="AE953" i="13"/>
  <c r="V939" i="18"/>
  <c r="U939" i="18"/>
  <c r="W939" i="18"/>
  <c r="Q939" i="18"/>
  <c r="R939" i="18"/>
  <c r="X939" i="18"/>
  <c r="M954" i="13"/>
  <c r="P954" i="13"/>
  <c r="K954" i="13"/>
  <c r="O954" i="13"/>
  <c r="Z939" i="18"/>
  <c r="AC939" i="18"/>
  <c r="Y939" i="18"/>
  <c r="AB939" i="18"/>
  <c r="AA939" i="18"/>
  <c r="AD939" i="18"/>
  <c r="W954" i="13"/>
  <c r="U954" i="13"/>
  <c r="V954" i="13"/>
  <c r="X954" i="13"/>
  <c r="Q954" i="13"/>
  <c r="R954" i="13"/>
  <c r="G940" i="18"/>
  <c r="B940" i="18"/>
  <c r="I940" i="18"/>
  <c r="D940" i="18"/>
  <c r="H940" i="18"/>
  <c r="C940" i="18"/>
  <c r="Z954" i="13"/>
  <c r="AC954" i="13"/>
  <c r="Y954" i="13"/>
  <c r="AB954" i="13"/>
  <c r="AA954" i="13"/>
  <c r="AD954" i="13"/>
  <c r="F940" i="18"/>
  <c r="E940" i="18"/>
  <c r="T940" i="18"/>
  <c r="S940" i="18"/>
  <c r="AE939" i="18"/>
  <c r="J940" i="18"/>
  <c r="N940" i="18"/>
  <c r="L940" i="18"/>
  <c r="B955" i="13"/>
  <c r="G955" i="13"/>
  <c r="H955" i="13"/>
  <c r="C955" i="13"/>
  <c r="D955" i="13"/>
  <c r="I955" i="13"/>
  <c r="M940" i="18"/>
  <c r="P940" i="18"/>
  <c r="O940" i="18"/>
  <c r="K940" i="18"/>
  <c r="F955" i="13"/>
  <c r="J955" i="13"/>
  <c r="L955" i="13"/>
  <c r="S955" i="13"/>
  <c r="T955" i="13"/>
  <c r="AE954" i="13"/>
  <c r="E955" i="13"/>
  <c r="V940" i="18"/>
  <c r="U940" i="18"/>
  <c r="W940" i="18"/>
  <c r="Q940" i="18"/>
  <c r="R940" i="18"/>
  <c r="X940" i="18"/>
  <c r="M955" i="13"/>
  <c r="N955" i="13"/>
  <c r="P955" i="13"/>
  <c r="O955" i="13"/>
  <c r="K955" i="13"/>
  <c r="Y940" i="18"/>
  <c r="AB940" i="18"/>
  <c r="Z940" i="18"/>
  <c r="AC940" i="18"/>
  <c r="AA940" i="18"/>
  <c r="AD940" i="18"/>
  <c r="V955" i="13"/>
  <c r="W955" i="13"/>
  <c r="U955" i="13"/>
  <c r="Q955" i="13"/>
  <c r="R955" i="13"/>
  <c r="X955" i="13"/>
  <c r="I941" i="18"/>
  <c r="D941" i="18"/>
  <c r="C941" i="18"/>
  <c r="H941" i="18"/>
  <c r="G941" i="18"/>
  <c r="B941" i="18"/>
  <c r="AA955" i="13"/>
  <c r="AD955" i="13"/>
  <c r="Y955" i="13"/>
  <c r="AB955" i="13"/>
  <c r="Z955" i="13"/>
  <c r="AC955" i="13"/>
  <c r="T941" i="18"/>
  <c r="S941" i="18"/>
  <c r="AE940" i="18"/>
  <c r="F941" i="18"/>
  <c r="E941" i="18"/>
  <c r="J941" i="18"/>
  <c r="G956" i="13"/>
  <c r="B956" i="13"/>
  <c r="D956" i="13"/>
  <c r="I956" i="13"/>
  <c r="C956" i="13"/>
  <c r="H956" i="13"/>
  <c r="L941" i="18"/>
  <c r="M941" i="18"/>
  <c r="O941" i="18"/>
  <c r="K941" i="18"/>
  <c r="N941" i="18"/>
  <c r="T956" i="13"/>
  <c r="S956" i="13"/>
  <c r="AE955" i="13"/>
  <c r="E956" i="13"/>
  <c r="F956" i="13"/>
  <c r="J956" i="13"/>
  <c r="N956" i="13"/>
  <c r="P941" i="18"/>
  <c r="U941" i="18"/>
  <c r="X941" i="18"/>
  <c r="Q941" i="18"/>
  <c r="R941" i="18"/>
  <c r="L956" i="13"/>
  <c r="O956" i="13"/>
  <c r="K956" i="13"/>
  <c r="W941" i="18"/>
  <c r="V941" i="18"/>
  <c r="Y941" i="18"/>
  <c r="AB941" i="18"/>
  <c r="AA941" i="18"/>
  <c r="Z941" i="18"/>
  <c r="M956" i="13"/>
  <c r="P956" i="13"/>
  <c r="AC941" i="18"/>
  <c r="AD941" i="18"/>
  <c r="I942" i="18"/>
  <c r="G942" i="18"/>
  <c r="B942" i="18"/>
  <c r="H942" i="18"/>
  <c r="C942" i="18"/>
  <c r="D942" i="18"/>
  <c r="U956" i="13"/>
  <c r="V956" i="13"/>
  <c r="W956" i="13"/>
  <c r="X956" i="13"/>
  <c r="Q956" i="13"/>
  <c r="R956" i="13"/>
  <c r="F942" i="18"/>
  <c r="E942" i="18"/>
  <c r="T942" i="18"/>
  <c r="S942" i="18"/>
  <c r="AE941" i="18"/>
  <c r="J942" i="18"/>
  <c r="N942" i="18"/>
  <c r="Y956" i="13"/>
  <c r="AB956" i="13"/>
  <c r="AA956" i="13"/>
  <c r="AD956" i="13"/>
  <c r="Z956" i="13"/>
  <c r="AC956" i="13"/>
  <c r="K942" i="18"/>
  <c r="O942" i="18"/>
  <c r="L942" i="18"/>
  <c r="I957" i="13"/>
  <c r="D957" i="13"/>
  <c r="G957" i="13"/>
  <c r="B957" i="13"/>
  <c r="C957" i="13"/>
  <c r="H957" i="13"/>
  <c r="M942" i="18"/>
  <c r="P942" i="18"/>
  <c r="J957" i="13"/>
  <c r="N957" i="13"/>
  <c r="E957" i="13"/>
  <c r="S957" i="13"/>
  <c r="T957" i="13"/>
  <c r="AE956" i="13"/>
  <c r="F957" i="13"/>
  <c r="W942" i="18"/>
  <c r="U942" i="18"/>
  <c r="V942" i="18"/>
  <c r="X942" i="18"/>
  <c r="Q942" i="18"/>
  <c r="R942" i="18"/>
  <c r="L957" i="13"/>
  <c r="K957" i="13"/>
  <c r="O957" i="13"/>
  <c r="AA942" i="18"/>
  <c r="AD942" i="18"/>
  <c r="Y942" i="18"/>
  <c r="AB942" i="18"/>
  <c r="Z942" i="18"/>
  <c r="AC942" i="18"/>
  <c r="M957" i="13"/>
  <c r="P957" i="13"/>
  <c r="H943" i="18"/>
  <c r="C943" i="18"/>
  <c r="G943" i="18"/>
  <c r="B943" i="18"/>
  <c r="I943" i="18"/>
  <c r="D943" i="18"/>
  <c r="V957" i="13"/>
  <c r="W957" i="13"/>
  <c r="U957" i="13"/>
  <c r="X957" i="13"/>
  <c r="Q957" i="13"/>
  <c r="R957" i="13"/>
  <c r="F943" i="18"/>
  <c r="E943" i="18"/>
  <c r="J943" i="18"/>
  <c r="T943" i="18"/>
  <c r="S943" i="18"/>
  <c r="AE942" i="18"/>
  <c r="Z957" i="13"/>
  <c r="AC957" i="13"/>
  <c r="AA957" i="13"/>
  <c r="AD957" i="13"/>
  <c r="Y957" i="13"/>
  <c r="AB957" i="13"/>
  <c r="L943" i="18"/>
  <c r="K943" i="18"/>
  <c r="O943" i="18"/>
  <c r="N943" i="18"/>
  <c r="G958" i="13"/>
  <c r="B958" i="13"/>
  <c r="I958" i="13"/>
  <c r="D958" i="13"/>
  <c r="C958" i="13"/>
  <c r="H958" i="13"/>
  <c r="M943" i="18"/>
  <c r="P943" i="18"/>
  <c r="S958" i="13"/>
  <c r="T958" i="13"/>
  <c r="AE957" i="13"/>
  <c r="E958" i="13"/>
  <c r="F958" i="13"/>
  <c r="J958" i="13"/>
  <c r="N958" i="13"/>
  <c r="U943" i="18"/>
  <c r="W943" i="18"/>
  <c r="V943" i="18"/>
  <c r="X943" i="18"/>
  <c r="Q943" i="18"/>
  <c r="R943" i="18"/>
  <c r="O958" i="13"/>
  <c r="K958" i="13"/>
  <c r="L958" i="13"/>
  <c r="AA943" i="18"/>
  <c r="AD943" i="18"/>
  <c r="Z943" i="18"/>
  <c r="AC943" i="18"/>
  <c r="Y943" i="18"/>
  <c r="AB943" i="18"/>
  <c r="M958" i="13"/>
  <c r="P958" i="13"/>
  <c r="H944" i="18"/>
  <c r="C944" i="18"/>
  <c r="I944" i="18"/>
  <c r="D944" i="18"/>
  <c r="G944" i="18"/>
  <c r="B944" i="18"/>
  <c r="U958" i="13"/>
  <c r="W958" i="13"/>
  <c r="V958" i="13"/>
  <c r="X958" i="13"/>
  <c r="Q958" i="13"/>
  <c r="R958" i="13"/>
  <c r="E944" i="18"/>
  <c r="T944" i="18"/>
  <c r="S944" i="18"/>
  <c r="AE943" i="18"/>
  <c r="F944" i="18"/>
  <c r="J944" i="18"/>
  <c r="L944" i="18"/>
  <c r="Y958" i="13"/>
  <c r="AB958" i="13"/>
  <c r="Z958" i="13"/>
  <c r="AC958" i="13"/>
  <c r="AA958" i="13"/>
  <c r="AD958" i="13"/>
  <c r="M944" i="18"/>
  <c r="N944" i="18"/>
  <c r="P944" i="18"/>
  <c r="K944" i="18"/>
  <c r="O944" i="18"/>
  <c r="H959" i="13"/>
  <c r="C959" i="13"/>
  <c r="B959" i="13"/>
  <c r="G959" i="13"/>
  <c r="I959" i="13"/>
  <c r="D959" i="13"/>
  <c r="U944" i="18"/>
  <c r="W944" i="18"/>
  <c r="V944" i="18"/>
  <c r="Q944" i="18"/>
  <c r="R944" i="18"/>
  <c r="X944" i="18"/>
  <c r="E959" i="13"/>
  <c r="J959" i="13"/>
  <c r="N959" i="13"/>
  <c r="F959" i="13"/>
  <c r="S959" i="13"/>
  <c r="T959" i="13"/>
  <c r="AE958" i="13"/>
  <c r="L959" i="13"/>
  <c r="M959" i="13"/>
  <c r="Z944" i="18"/>
  <c r="AC944" i="18"/>
  <c r="Y944" i="18"/>
  <c r="AB944" i="18"/>
  <c r="AA944" i="18"/>
  <c r="AD944" i="18"/>
  <c r="K959" i="13"/>
  <c r="O959" i="13"/>
  <c r="P959" i="13"/>
  <c r="U959" i="13"/>
  <c r="C945" i="18"/>
  <c r="H945" i="18"/>
  <c r="B945" i="18"/>
  <c r="G945" i="18"/>
  <c r="I945" i="18"/>
  <c r="D945" i="18"/>
  <c r="W959" i="13"/>
  <c r="X959" i="13"/>
  <c r="Q959" i="13"/>
  <c r="R959" i="13"/>
  <c r="V959" i="13"/>
  <c r="J945" i="18"/>
  <c r="L945" i="18"/>
  <c r="E945" i="18"/>
  <c r="S945" i="18"/>
  <c r="T945" i="18"/>
  <c r="AE944" i="18"/>
  <c r="F945" i="18"/>
  <c r="Z959" i="13"/>
  <c r="AC959" i="13"/>
  <c r="AA959" i="13"/>
  <c r="AD959" i="13"/>
  <c r="Y959" i="13"/>
  <c r="AB959" i="13"/>
  <c r="N945" i="18"/>
  <c r="P945" i="18"/>
  <c r="M945" i="18"/>
  <c r="K945" i="18"/>
  <c r="O945" i="18"/>
  <c r="G960" i="13"/>
  <c r="B960" i="13"/>
  <c r="I960" i="13"/>
  <c r="D960" i="13"/>
  <c r="H960" i="13"/>
  <c r="C960" i="13"/>
  <c r="X945" i="18"/>
  <c r="Q945" i="18"/>
  <c r="R945" i="18"/>
  <c r="U945" i="18"/>
  <c r="W945" i="18"/>
  <c r="V945" i="18"/>
  <c r="E960" i="13"/>
  <c r="T960" i="13"/>
  <c r="S960" i="13"/>
  <c r="AE959" i="13"/>
  <c r="F960" i="13"/>
  <c r="J960" i="13"/>
  <c r="N960" i="13"/>
  <c r="Y945" i="18"/>
  <c r="AB945" i="18"/>
  <c r="Z945" i="18"/>
  <c r="AC945" i="18"/>
  <c r="AA945" i="18"/>
  <c r="AD945" i="18"/>
  <c r="L960" i="13"/>
  <c r="K960" i="13"/>
  <c r="O960" i="13"/>
  <c r="B946" i="18"/>
  <c r="G946" i="18"/>
  <c r="C946" i="18"/>
  <c r="H946" i="18"/>
  <c r="D946" i="18"/>
  <c r="I946" i="18"/>
  <c r="M960" i="13"/>
  <c r="P960" i="13"/>
  <c r="F946" i="18"/>
  <c r="J946" i="18"/>
  <c r="L946" i="18"/>
  <c r="T946" i="18"/>
  <c r="S946" i="18"/>
  <c r="AE945" i="18"/>
  <c r="E946" i="18"/>
  <c r="W960" i="13"/>
  <c r="V960" i="13"/>
  <c r="U960" i="13"/>
  <c r="X960" i="13"/>
  <c r="Q960" i="13"/>
  <c r="R960" i="13"/>
  <c r="M946" i="18"/>
  <c r="O946" i="18"/>
  <c r="K946" i="18"/>
  <c r="N946" i="18"/>
  <c r="P946" i="18"/>
  <c r="Z960" i="13"/>
  <c r="AC960" i="13"/>
  <c r="Y960" i="13"/>
  <c r="AB960" i="13"/>
  <c r="AA960" i="13"/>
  <c r="AD960" i="13"/>
  <c r="V946" i="18"/>
  <c r="U946" i="18"/>
  <c r="W946" i="18"/>
  <c r="X946" i="18"/>
  <c r="Q946" i="18"/>
  <c r="R946" i="18"/>
  <c r="I961" i="13"/>
  <c r="D961" i="13"/>
  <c r="G961" i="13"/>
  <c r="B961" i="13"/>
  <c r="C961" i="13"/>
  <c r="H961" i="13"/>
  <c r="Z946" i="18"/>
  <c r="AC946" i="18"/>
  <c r="AA946" i="18"/>
  <c r="AD946" i="18"/>
  <c r="Y946" i="18"/>
  <c r="AB946" i="18"/>
  <c r="E961" i="13"/>
  <c r="J961" i="13"/>
  <c r="N961" i="13"/>
  <c r="S961" i="13"/>
  <c r="T961" i="13"/>
  <c r="AE960" i="13"/>
  <c r="F961" i="13"/>
  <c r="I947" i="18"/>
  <c r="D947" i="18"/>
  <c r="C947" i="18"/>
  <c r="H947" i="18"/>
  <c r="G947" i="18"/>
  <c r="B947" i="18"/>
  <c r="L961" i="13"/>
  <c r="M961" i="13"/>
  <c r="K961" i="13"/>
  <c r="O961" i="13"/>
  <c r="F947" i="18"/>
  <c r="T947" i="18"/>
  <c r="S947" i="18"/>
  <c r="AE946" i="18"/>
  <c r="E947" i="18"/>
  <c r="J947" i="18"/>
  <c r="L947" i="18"/>
  <c r="P961" i="13"/>
  <c r="W961" i="13"/>
  <c r="Q961" i="13"/>
  <c r="R961" i="13"/>
  <c r="X961" i="13"/>
  <c r="N947" i="18"/>
  <c r="O947" i="18"/>
  <c r="K947" i="18"/>
  <c r="M947" i="18"/>
  <c r="P947" i="18"/>
  <c r="U961" i="13"/>
  <c r="V961" i="13"/>
  <c r="Y961" i="13"/>
  <c r="AB961" i="13"/>
  <c r="Z961" i="13"/>
  <c r="AA961" i="13"/>
  <c r="AD961" i="13"/>
  <c r="AC961" i="13"/>
  <c r="H962" i="13"/>
  <c r="X947" i="18"/>
  <c r="Q947" i="18"/>
  <c r="R947" i="18"/>
  <c r="U947" i="18"/>
  <c r="W947" i="18"/>
  <c r="V947" i="18"/>
  <c r="I962" i="13"/>
  <c r="D962" i="13"/>
  <c r="C962" i="13"/>
  <c r="B962" i="13"/>
  <c r="G962" i="13"/>
  <c r="Y947" i="18"/>
  <c r="AB947" i="18"/>
  <c r="Z947" i="18"/>
  <c r="AC947" i="18"/>
  <c r="AA947" i="18"/>
  <c r="AD947" i="18"/>
  <c r="T962" i="13"/>
  <c r="S962" i="13"/>
  <c r="AE961" i="13"/>
  <c r="F962" i="13"/>
  <c r="J962" i="13"/>
  <c r="N962" i="13"/>
  <c r="E962" i="13"/>
  <c r="D948" i="18"/>
  <c r="I948" i="18"/>
  <c r="B948" i="18"/>
  <c r="G948" i="18"/>
  <c r="H948" i="18"/>
  <c r="C948" i="18"/>
  <c r="L962" i="13"/>
  <c r="P962" i="13"/>
  <c r="O962" i="13"/>
  <c r="K962" i="13"/>
  <c r="J948" i="18"/>
  <c r="L948" i="18"/>
  <c r="E948" i="18"/>
  <c r="F948" i="18"/>
  <c r="S948" i="18"/>
  <c r="T948" i="18"/>
  <c r="AE947" i="18"/>
  <c r="M962" i="13"/>
  <c r="Q962" i="13"/>
  <c r="R962" i="13"/>
  <c r="U962" i="13"/>
  <c r="W962" i="13"/>
  <c r="V962" i="13"/>
  <c r="N948" i="18"/>
  <c r="X962" i="13"/>
  <c r="Z962" i="13"/>
  <c r="AC962" i="13"/>
  <c r="M948" i="18"/>
  <c r="P948" i="18"/>
  <c r="O948" i="18"/>
  <c r="K948" i="18"/>
  <c r="AA962" i="13"/>
  <c r="AD962" i="13"/>
  <c r="Y962" i="13"/>
  <c r="AB962" i="13"/>
  <c r="U948" i="18"/>
  <c r="W948" i="18"/>
  <c r="V948" i="18"/>
  <c r="X948" i="18"/>
  <c r="Q948" i="18"/>
  <c r="R948" i="18"/>
  <c r="I963" i="13"/>
  <c r="D963" i="13"/>
  <c r="C963" i="13"/>
  <c r="H963" i="13"/>
  <c r="B963" i="13"/>
  <c r="G963" i="13"/>
  <c r="AA948" i="18"/>
  <c r="AD948" i="18"/>
  <c r="Z948" i="18"/>
  <c r="AC948" i="18"/>
  <c r="Y948" i="18"/>
  <c r="AB948" i="18"/>
  <c r="S963" i="13"/>
  <c r="T963" i="13"/>
  <c r="AE962" i="13"/>
  <c r="J963" i="13"/>
  <c r="N963" i="13"/>
  <c r="F963" i="13"/>
  <c r="E963" i="13"/>
  <c r="H949" i="18"/>
  <c r="C949" i="18"/>
  <c r="I949" i="18"/>
  <c r="D949" i="18"/>
  <c r="B949" i="18"/>
  <c r="G949" i="18"/>
  <c r="O963" i="13"/>
  <c r="K963" i="13"/>
  <c r="L963" i="13"/>
  <c r="S949" i="18"/>
  <c r="T949" i="18"/>
  <c r="AE948" i="18"/>
  <c r="J949" i="18"/>
  <c r="N949" i="18"/>
  <c r="F949" i="18"/>
  <c r="E949" i="18"/>
  <c r="P963" i="13"/>
  <c r="M963" i="13"/>
  <c r="L949" i="18"/>
  <c r="M949" i="18"/>
  <c r="O949" i="18"/>
  <c r="K949" i="18"/>
  <c r="X963" i="13"/>
  <c r="Q963" i="13"/>
  <c r="R963" i="13"/>
  <c r="U963" i="13"/>
  <c r="W963" i="13"/>
  <c r="V963" i="13"/>
  <c r="X949" i="18"/>
  <c r="Q949" i="18"/>
  <c r="R949" i="18"/>
  <c r="P949" i="18"/>
  <c r="Z963" i="13"/>
  <c r="AC963" i="13"/>
  <c r="Y963" i="13"/>
  <c r="AB963" i="13"/>
  <c r="AA963" i="13"/>
  <c r="AD963" i="13"/>
  <c r="V949" i="18"/>
  <c r="W949" i="18"/>
  <c r="U949" i="18"/>
  <c r="AA949" i="18"/>
  <c r="Y949" i="18"/>
  <c r="Z949" i="18"/>
  <c r="AC949" i="18"/>
  <c r="B964" i="13"/>
  <c r="G964" i="13"/>
  <c r="I964" i="13"/>
  <c r="D964" i="13"/>
  <c r="H964" i="13"/>
  <c r="C964" i="13"/>
  <c r="AD949" i="18"/>
  <c r="I950" i="18"/>
  <c r="AB949" i="18"/>
  <c r="B950" i="18"/>
  <c r="D950" i="18"/>
  <c r="H950" i="18"/>
  <c r="C950" i="18"/>
  <c r="S964" i="13"/>
  <c r="T964" i="13"/>
  <c r="AE963" i="13"/>
  <c r="J964" i="13"/>
  <c r="N964" i="13"/>
  <c r="F964" i="13"/>
  <c r="E964" i="13"/>
  <c r="G950" i="18"/>
  <c r="J950" i="18"/>
  <c r="L950" i="18"/>
  <c r="F950" i="18"/>
  <c r="E950" i="18"/>
  <c r="S950" i="18"/>
  <c r="T950" i="18"/>
  <c r="AE949" i="18"/>
  <c r="K964" i="13"/>
  <c r="O964" i="13"/>
  <c r="L964" i="13"/>
  <c r="M950" i="18"/>
  <c r="N950" i="18"/>
  <c r="P950" i="18"/>
  <c r="O950" i="18"/>
  <c r="K950" i="18"/>
  <c r="M964" i="13"/>
  <c r="P964" i="13"/>
  <c r="V950" i="18"/>
  <c r="W950" i="18"/>
  <c r="U950" i="18"/>
  <c r="Q950" i="18"/>
  <c r="R950" i="18"/>
  <c r="X950" i="18"/>
  <c r="V964" i="13"/>
  <c r="W964" i="13"/>
  <c r="U964" i="13"/>
  <c r="X964" i="13"/>
  <c r="Q964" i="13"/>
  <c r="R964" i="13"/>
  <c r="Y950" i="18"/>
  <c r="AB950" i="18"/>
  <c r="Z950" i="18"/>
  <c r="AC950" i="18"/>
  <c r="AA950" i="18"/>
  <c r="AD950" i="18"/>
  <c r="AA964" i="13"/>
  <c r="AD964" i="13"/>
  <c r="Z964" i="13"/>
  <c r="AC964" i="13"/>
  <c r="Y964" i="13"/>
  <c r="AB964" i="13"/>
  <c r="C951" i="18"/>
  <c r="H951" i="18"/>
  <c r="I951" i="18"/>
  <c r="D951" i="18"/>
  <c r="G951" i="18"/>
  <c r="B951" i="18"/>
  <c r="B965" i="13"/>
  <c r="G965" i="13"/>
  <c r="H965" i="13"/>
  <c r="C965" i="13"/>
  <c r="I965" i="13"/>
  <c r="D965" i="13"/>
  <c r="E951" i="18"/>
  <c r="T951" i="18"/>
  <c r="S951" i="18"/>
  <c r="AE950" i="18"/>
  <c r="J951" i="18"/>
  <c r="L951" i="18"/>
  <c r="F951" i="18"/>
  <c r="J965" i="13"/>
  <c r="N965" i="13"/>
  <c r="F965" i="13"/>
  <c r="S965" i="13"/>
  <c r="T965" i="13"/>
  <c r="AE964" i="13"/>
  <c r="E965" i="13"/>
  <c r="M951" i="18"/>
  <c r="N951" i="18"/>
  <c r="P951" i="18"/>
  <c r="K951" i="18"/>
  <c r="O951" i="18"/>
  <c r="L965" i="13"/>
  <c r="K965" i="13"/>
  <c r="O965" i="13"/>
  <c r="W951" i="18"/>
  <c r="U951" i="18"/>
  <c r="V951" i="18"/>
  <c r="Q951" i="18"/>
  <c r="R951" i="18"/>
  <c r="X951" i="18"/>
  <c r="M965" i="13"/>
  <c r="P965" i="13"/>
  <c r="Y951" i="18"/>
  <c r="AB951" i="18"/>
  <c r="Z951" i="18"/>
  <c r="AC951" i="18"/>
  <c r="AA951" i="18"/>
  <c r="AD951" i="18"/>
  <c r="W965" i="13"/>
  <c r="U965" i="13"/>
  <c r="V965" i="13"/>
  <c r="X965" i="13"/>
  <c r="Q965" i="13"/>
  <c r="R965" i="13"/>
  <c r="I952" i="18"/>
  <c r="D952" i="18"/>
  <c r="C952" i="18"/>
  <c r="H952" i="18"/>
  <c r="B952" i="18"/>
  <c r="G952" i="18"/>
  <c r="Y965" i="13"/>
  <c r="AB965" i="13"/>
  <c r="AA965" i="13"/>
  <c r="AD965" i="13"/>
  <c r="Z965" i="13"/>
  <c r="AC965" i="13"/>
  <c r="F952" i="18"/>
  <c r="T952" i="18"/>
  <c r="S952" i="18"/>
  <c r="AE951" i="18"/>
  <c r="J952" i="18"/>
  <c r="L952" i="18"/>
  <c r="E952" i="18"/>
  <c r="D966" i="13"/>
  <c r="I966" i="13"/>
  <c r="H966" i="13"/>
  <c r="C966" i="13"/>
  <c r="B966" i="13"/>
  <c r="G966" i="13"/>
  <c r="M952" i="18"/>
  <c r="N952" i="18"/>
  <c r="P952" i="18"/>
  <c r="K952" i="18"/>
  <c r="O952" i="18"/>
  <c r="F966" i="13"/>
  <c r="J966" i="13"/>
  <c r="N966" i="13"/>
  <c r="E966" i="13"/>
  <c r="T966" i="13"/>
  <c r="S966" i="13"/>
  <c r="AE965" i="13"/>
  <c r="L966" i="13"/>
  <c r="M966" i="13"/>
  <c r="W952" i="18"/>
  <c r="V952" i="18"/>
  <c r="U952" i="18"/>
  <c r="Q952" i="18"/>
  <c r="R952" i="18"/>
  <c r="X952" i="18"/>
  <c r="O966" i="13"/>
  <c r="K966" i="13"/>
  <c r="P966" i="13"/>
  <c r="V966" i="13"/>
  <c r="AA952" i="18"/>
  <c r="AD952" i="18"/>
  <c r="Y952" i="18"/>
  <c r="AB952" i="18"/>
  <c r="Z952" i="18"/>
  <c r="AC952" i="18"/>
  <c r="X966" i="13"/>
  <c r="Q966" i="13"/>
  <c r="R966" i="13"/>
  <c r="U966" i="13"/>
  <c r="W966" i="13"/>
  <c r="H953" i="18"/>
  <c r="C953" i="18"/>
  <c r="D953" i="18"/>
  <c r="I953" i="18"/>
  <c r="B953" i="18"/>
  <c r="G953" i="18"/>
  <c r="AA966" i="13"/>
  <c r="Z966" i="13"/>
  <c r="AC966" i="13"/>
  <c r="Y966" i="13"/>
  <c r="AD966" i="13"/>
  <c r="AB966" i="13"/>
  <c r="S953" i="18"/>
  <c r="T953" i="18"/>
  <c r="AE952" i="18"/>
  <c r="E953" i="18"/>
  <c r="F953" i="18"/>
  <c r="J953" i="18"/>
  <c r="L953" i="18"/>
  <c r="B967" i="13"/>
  <c r="G967" i="13"/>
  <c r="C967" i="13"/>
  <c r="H967" i="13"/>
  <c r="D967" i="13"/>
  <c r="I967" i="13"/>
  <c r="M953" i="18"/>
  <c r="O953" i="18"/>
  <c r="K953" i="18"/>
  <c r="N953" i="18"/>
  <c r="P953" i="18"/>
  <c r="F967" i="13"/>
  <c r="J967" i="13"/>
  <c r="L967" i="13"/>
  <c r="T967" i="13"/>
  <c r="S967" i="13"/>
  <c r="AE966" i="13"/>
  <c r="E967" i="13"/>
  <c r="W953" i="18"/>
  <c r="U953" i="18"/>
  <c r="V953" i="18"/>
  <c r="Q953" i="18"/>
  <c r="R953" i="18"/>
  <c r="X953" i="18"/>
  <c r="N967" i="13"/>
  <c r="P967" i="13"/>
  <c r="M967" i="13"/>
  <c r="K967" i="13"/>
  <c r="O967" i="13"/>
  <c r="Z953" i="18"/>
  <c r="AC953" i="18"/>
  <c r="Y953" i="18"/>
  <c r="AB953" i="18"/>
  <c r="AA953" i="18"/>
  <c r="AD953" i="18"/>
  <c r="W967" i="13"/>
  <c r="V967" i="13"/>
  <c r="U967" i="13"/>
  <c r="Q967" i="13"/>
  <c r="R967" i="13"/>
  <c r="X967" i="13"/>
  <c r="I954" i="18"/>
  <c r="D954" i="18"/>
  <c r="G954" i="18"/>
  <c r="B954" i="18"/>
  <c r="C954" i="18"/>
  <c r="H954" i="18"/>
  <c r="Z967" i="13"/>
  <c r="AC967" i="13"/>
  <c r="Y967" i="13"/>
  <c r="AB967" i="13"/>
  <c r="AA967" i="13"/>
  <c r="AD967" i="13"/>
  <c r="J954" i="18"/>
  <c r="N954" i="18"/>
  <c r="T954" i="18"/>
  <c r="S954" i="18"/>
  <c r="AE953" i="18"/>
  <c r="E954" i="18"/>
  <c r="F954" i="18"/>
  <c r="I968" i="13"/>
  <c r="D968" i="13"/>
  <c r="B968" i="13"/>
  <c r="G968" i="13"/>
  <c r="C968" i="13"/>
  <c r="H968" i="13"/>
  <c r="L954" i="18"/>
  <c r="M954" i="18"/>
  <c r="K954" i="18"/>
  <c r="O954" i="18"/>
  <c r="J968" i="13"/>
  <c r="N968" i="13"/>
  <c r="E968" i="13"/>
  <c r="T968" i="13"/>
  <c r="S968" i="13"/>
  <c r="AE967" i="13"/>
  <c r="F968" i="13"/>
  <c r="X954" i="18"/>
  <c r="Q954" i="18"/>
  <c r="R954" i="18"/>
  <c r="P954" i="18"/>
  <c r="L968" i="13"/>
  <c r="O968" i="13"/>
  <c r="K968" i="13"/>
  <c r="W954" i="18"/>
  <c r="V954" i="18"/>
  <c r="U954" i="18"/>
  <c r="AA954" i="18"/>
  <c r="Z954" i="18"/>
  <c r="Y954" i="18"/>
  <c r="M968" i="13"/>
  <c r="P968" i="13"/>
  <c r="AD954" i="18"/>
  <c r="D955" i="18"/>
  <c r="AC954" i="18"/>
  <c r="C955" i="18"/>
  <c r="AB954" i="18"/>
  <c r="W968" i="13"/>
  <c r="U968" i="13"/>
  <c r="V968" i="13"/>
  <c r="X968" i="13"/>
  <c r="Q968" i="13"/>
  <c r="R968" i="13"/>
  <c r="I955" i="18"/>
  <c r="H955" i="18"/>
  <c r="G955" i="18"/>
  <c r="B955" i="18"/>
  <c r="T955" i="18"/>
  <c r="S955" i="18"/>
  <c r="AE954" i="18"/>
  <c r="Y968" i="13"/>
  <c r="AB968" i="13"/>
  <c r="Z968" i="13"/>
  <c r="AC968" i="13"/>
  <c r="AA968" i="13"/>
  <c r="AD968" i="13"/>
  <c r="E955" i="18"/>
  <c r="F955" i="18"/>
  <c r="J955" i="18"/>
  <c r="H969" i="13"/>
  <c r="C969" i="13"/>
  <c r="G969" i="13"/>
  <c r="B969" i="13"/>
  <c r="D969" i="13"/>
  <c r="I969" i="13"/>
  <c r="O955" i="18"/>
  <c r="K955" i="18"/>
  <c r="N955" i="18"/>
  <c r="L955" i="18"/>
  <c r="J969" i="13"/>
  <c r="L969" i="13"/>
  <c r="F969" i="13"/>
  <c r="E969" i="13"/>
  <c r="S969" i="13"/>
  <c r="T969" i="13"/>
  <c r="AE968" i="13"/>
  <c r="N969" i="13"/>
  <c r="M955" i="18"/>
  <c r="P955" i="18"/>
  <c r="M969" i="13"/>
  <c r="P969" i="13"/>
  <c r="K969" i="13"/>
  <c r="O969" i="13"/>
  <c r="U955" i="18"/>
  <c r="W955" i="18"/>
  <c r="V955" i="18"/>
  <c r="X955" i="18"/>
  <c r="Q955" i="18"/>
  <c r="R955" i="18"/>
  <c r="U969" i="13"/>
  <c r="V969" i="13"/>
  <c r="W969" i="13"/>
  <c r="X969" i="13"/>
  <c r="Q969" i="13"/>
  <c r="R969" i="13"/>
  <c r="Y955" i="18"/>
  <c r="AB955" i="18"/>
  <c r="Z955" i="18"/>
  <c r="AC955" i="18"/>
  <c r="AA955" i="18"/>
  <c r="AD955" i="18"/>
  <c r="AA969" i="13"/>
  <c r="AD969" i="13"/>
  <c r="Z969" i="13"/>
  <c r="AC969" i="13"/>
  <c r="Y969" i="13"/>
  <c r="AB969" i="13"/>
  <c r="H956" i="18"/>
  <c r="C956" i="18"/>
  <c r="D956" i="18"/>
  <c r="I956" i="18"/>
  <c r="B956" i="18"/>
  <c r="G956" i="18"/>
  <c r="C970" i="13"/>
  <c r="H970" i="13"/>
  <c r="I970" i="13"/>
  <c r="D970" i="13"/>
  <c r="G970" i="13"/>
  <c r="B970" i="13"/>
  <c r="T956" i="18"/>
  <c r="S956" i="18"/>
  <c r="AE955" i="18"/>
  <c r="J956" i="18"/>
  <c r="N956" i="18"/>
  <c r="F956" i="18"/>
  <c r="E956" i="18"/>
  <c r="T970" i="13"/>
  <c r="S970" i="13"/>
  <c r="AE969" i="13"/>
  <c r="E970" i="13"/>
  <c r="J970" i="13"/>
  <c r="L970" i="13"/>
  <c r="F970" i="13"/>
  <c r="L956" i="18"/>
  <c r="M956" i="18"/>
  <c r="K956" i="18"/>
  <c r="O956" i="18"/>
  <c r="M970" i="13"/>
  <c r="K970" i="13"/>
  <c r="O970" i="13"/>
  <c r="N970" i="13"/>
  <c r="P970" i="13"/>
  <c r="X956" i="18"/>
  <c r="Q956" i="18"/>
  <c r="R956" i="18"/>
  <c r="P956" i="18"/>
  <c r="U970" i="13"/>
  <c r="W970" i="13"/>
  <c r="V970" i="13"/>
  <c r="X970" i="13"/>
  <c r="Q970" i="13"/>
  <c r="R970" i="13"/>
  <c r="W956" i="18"/>
  <c r="V956" i="18"/>
  <c r="U956" i="18"/>
  <c r="Y956" i="18"/>
  <c r="Z956" i="18"/>
  <c r="AA956" i="18"/>
  <c r="Z970" i="13"/>
  <c r="AC970" i="13"/>
  <c r="Y970" i="13"/>
  <c r="AB970" i="13"/>
  <c r="AA970" i="13"/>
  <c r="AD970" i="13"/>
  <c r="AD956" i="18"/>
  <c r="D957" i="18"/>
  <c r="AC956" i="18"/>
  <c r="C957" i="18"/>
  <c r="AB956" i="18"/>
  <c r="I957" i="18"/>
  <c r="G971" i="13"/>
  <c r="B971" i="13"/>
  <c r="C971" i="13"/>
  <c r="H971" i="13"/>
  <c r="I971" i="13"/>
  <c r="D971" i="13"/>
  <c r="H957" i="18"/>
  <c r="T957" i="18"/>
  <c r="S957" i="18"/>
  <c r="AE956" i="18"/>
  <c r="G957" i="18"/>
  <c r="B957" i="18"/>
  <c r="E971" i="13"/>
  <c r="F971" i="13"/>
  <c r="S971" i="13"/>
  <c r="T971" i="13"/>
  <c r="AE970" i="13"/>
  <c r="J971" i="13"/>
  <c r="N971" i="13"/>
  <c r="L971" i="13"/>
  <c r="M971" i="13"/>
  <c r="E957" i="18"/>
  <c r="F957" i="18"/>
  <c r="J957" i="18"/>
  <c r="O971" i="13"/>
  <c r="K971" i="13"/>
  <c r="P971" i="13"/>
  <c r="U971" i="13"/>
  <c r="O957" i="18"/>
  <c r="K957" i="18"/>
  <c r="N957" i="18"/>
  <c r="L957" i="18"/>
  <c r="Q971" i="13"/>
  <c r="R971" i="13"/>
  <c r="X971" i="13"/>
  <c r="V971" i="13"/>
  <c r="W971" i="13"/>
  <c r="M957" i="18"/>
  <c r="P957" i="18"/>
  <c r="Y971" i="13"/>
  <c r="AB971" i="13"/>
  <c r="Z971" i="13"/>
  <c r="AC971" i="13"/>
  <c r="AA971" i="13"/>
  <c r="AD971" i="13"/>
  <c r="U957" i="18"/>
  <c r="W957" i="18"/>
  <c r="V957" i="18"/>
  <c r="Q957" i="18"/>
  <c r="R957" i="18"/>
  <c r="X957" i="18"/>
  <c r="D972" i="13"/>
  <c r="I972" i="13"/>
  <c r="H972" i="13"/>
  <c r="C972" i="13"/>
  <c r="B972" i="13"/>
  <c r="G972" i="13"/>
  <c r="Z957" i="18"/>
  <c r="AC957" i="18"/>
  <c r="Y957" i="18"/>
  <c r="AB957" i="18"/>
  <c r="AA957" i="18"/>
  <c r="AD957" i="18"/>
  <c r="J972" i="13"/>
  <c r="L972" i="13"/>
  <c r="F972" i="13"/>
  <c r="E972" i="13"/>
  <c r="S972" i="13"/>
  <c r="T972" i="13"/>
  <c r="AE971" i="13"/>
  <c r="N972" i="13"/>
  <c r="P972" i="13"/>
  <c r="B958" i="18"/>
  <c r="G958" i="18"/>
  <c r="I958" i="18"/>
  <c r="D958" i="18"/>
  <c r="H958" i="18"/>
  <c r="C958" i="18"/>
  <c r="M972" i="13"/>
  <c r="K972" i="13"/>
  <c r="O972" i="13"/>
  <c r="F958" i="18"/>
  <c r="J958" i="18"/>
  <c r="AE957" i="18"/>
  <c r="S958" i="18"/>
  <c r="T958" i="18"/>
  <c r="E958" i="18"/>
  <c r="U972" i="13"/>
  <c r="V972" i="13"/>
  <c r="W972" i="13"/>
  <c r="X972" i="13"/>
  <c r="Q972" i="13"/>
  <c r="R972" i="13"/>
  <c r="O958" i="18"/>
  <c r="K958" i="18"/>
  <c r="N958" i="18"/>
  <c r="L958" i="18"/>
  <c r="AA972" i="13"/>
  <c r="AD972" i="13"/>
  <c r="Z972" i="13"/>
  <c r="AC972" i="13"/>
  <c r="Y972" i="13"/>
  <c r="AB972" i="13"/>
  <c r="P958" i="18"/>
  <c r="M958" i="18"/>
  <c r="H973" i="13"/>
  <c r="C973" i="13"/>
  <c r="I973" i="13"/>
  <c r="D973" i="13"/>
  <c r="G973" i="13"/>
  <c r="B973" i="13"/>
  <c r="Q958" i="18"/>
  <c r="R958" i="18"/>
  <c r="X958" i="18"/>
  <c r="W958" i="18"/>
  <c r="V958" i="18"/>
  <c r="U958" i="18"/>
  <c r="S973" i="13"/>
  <c r="T973" i="13"/>
  <c r="AE972" i="13"/>
  <c r="J973" i="13"/>
  <c r="E973" i="13"/>
  <c r="F973" i="13"/>
  <c r="Y958" i="18"/>
  <c r="AB958" i="18"/>
  <c r="Z958" i="18"/>
  <c r="AC958" i="18"/>
  <c r="AA958" i="18"/>
  <c r="AD958" i="18"/>
  <c r="O973" i="13"/>
  <c r="K973" i="13"/>
  <c r="N973" i="13"/>
  <c r="L973" i="13"/>
  <c r="H959" i="18"/>
  <c r="C959" i="18"/>
  <c r="I959" i="18"/>
  <c r="D959" i="18"/>
  <c r="B959" i="18"/>
  <c r="G959" i="18"/>
  <c r="M973" i="13"/>
  <c r="P973" i="13"/>
  <c r="S959" i="18"/>
  <c r="T959" i="18"/>
  <c r="AE958" i="18"/>
  <c r="F959" i="18"/>
  <c r="J959" i="18"/>
  <c r="N959" i="18"/>
  <c r="E959" i="18"/>
  <c r="W973" i="13"/>
  <c r="U973" i="13"/>
  <c r="V973" i="13"/>
  <c r="X973" i="13"/>
  <c r="Q973" i="13"/>
  <c r="R973" i="13"/>
  <c r="L959" i="18"/>
  <c r="M959" i="18"/>
  <c r="K959" i="18"/>
  <c r="O959" i="18"/>
  <c r="Z973" i="13"/>
  <c r="AC973" i="13"/>
  <c r="AA973" i="13"/>
  <c r="AD973" i="13"/>
  <c r="Y973" i="13"/>
  <c r="AB973" i="13"/>
  <c r="P959" i="18"/>
  <c r="U959" i="18"/>
  <c r="X959" i="18"/>
  <c r="Q959" i="18"/>
  <c r="R959" i="18"/>
  <c r="D974" i="13"/>
  <c r="I974" i="13"/>
  <c r="H974" i="13"/>
  <c r="C974" i="13"/>
  <c r="G974" i="13"/>
  <c r="B974" i="13"/>
  <c r="W959" i="18"/>
  <c r="V959" i="18"/>
  <c r="Y959" i="18"/>
  <c r="AB959" i="18"/>
  <c r="AA959" i="18"/>
  <c r="Z959" i="18"/>
  <c r="E974" i="13"/>
  <c r="F974" i="13"/>
  <c r="J974" i="13"/>
  <c r="N974" i="13"/>
  <c r="S974" i="13"/>
  <c r="T974" i="13"/>
  <c r="AE973" i="13"/>
  <c r="AD959" i="18"/>
  <c r="D960" i="18"/>
  <c r="AC959" i="18"/>
  <c r="B960" i="18"/>
  <c r="G960" i="18"/>
  <c r="C960" i="18"/>
  <c r="H960" i="18"/>
  <c r="L974" i="13"/>
  <c r="K974" i="13"/>
  <c r="O974" i="13"/>
  <c r="I960" i="18"/>
  <c r="J960" i="18"/>
  <c r="N960" i="18"/>
  <c r="E960" i="18"/>
  <c r="S960" i="18"/>
  <c r="T960" i="18"/>
  <c r="AE959" i="18"/>
  <c r="F960" i="18"/>
  <c r="M974" i="13"/>
  <c r="P974" i="13"/>
  <c r="L960" i="18"/>
  <c r="M960" i="18"/>
  <c r="O960" i="18"/>
  <c r="K960" i="18"/>
  <c r="W974" i="13"/>
  <c r="U974" i="13"/>
  <c r="V974" i="13"/>
  <c r="X974" i="13"/>
  <c r="Q974" i="13"/>
  <c r="R974" i="13"/>
  <c r="X960" i="18"/>
  <c r="Q960" i="18"/>
  <c r="R960" i="18"/>
  <c r="P960" i="18"/>
  <c r="Z974" i="13"/>
  <c r="AC974" i="13"/>
  <c r="AA974" i="13"/>
  <c r="AD974" i="13"/>
  <c r="Y974" i="13"/>
  <c r="AB974" i="13"/>
  <c r="V960" i="18"/>
  <c r="U960" i="18"/>
  <c r="W960" i="18"/>
  <c r="AA960" i="18"/>
  <c r="Y960" i="18"/>
  <c r="Z960" i="18"/>
  <c r="AC960" i="18"/>
  <c r="I975" i="13"/>
  <c r="D975" i="13"/>
  <c r="H975" i="13"/>
  <c r="C975" i="13"/>
  <c r="B975" i="13"/>
  <c r="G975" i="13"/>
  <c r="AD960" i="18"/>
  <c r="H961" i="18"/>
  <c r="C961" i="18"/>
  <c r="AB960" i="18"/>
  <c r="F975" i="13"/>
  <c r="T975" i="13"/>
  <c r="S975" i="13"/>
  <c r="AE974" i="13"/>
  <c r="E975" i="13"/>
  <c r="J975" i="13"/>
  <c r="B961" i="18"/>
  <c r="G961" i="18"/>
  <c r="D961" i="18"/>
  <c r="I961" i="18"/>
  <c r="K975" i="13"/>
  <c r="O975" i="13"/>
  <c r="L975" i="13"/>
  <c r="N975" i="13"/>
  <c r="E961" i="18"/>
  <c r="T961" i="18"/>
  <c r="S961" i="18"/>
  <c r="AE960" i="18"/>
  <c r="J961" i="18"/>
  <c r="L961" i="18"/>
  <c r="F961" i="18"/>
  <c r="M975" i="13"/>
  <c r="P975" i="13"/>
  <c r="M961" i="18"/>
  <c r="O961" i="18"/>
  <c r="K961" i="18"/>
  <c r="N961" i="18"/>
  <c r="P961" i="18"/>
  <c r="V975" i="13"/>
  <c r="W975" i="13"/>
  <c r="U975" i="13"/>
  <c r="Q975" i="13"/>
  <c r="R975" i="13"/>
  <c r="X975" i="13"/>
  <c r="U961" i="18"/>
  <c r="W961" i="18"/>
  <c r="V961" i="18"/>
  <c r="Q961" i="18"/>
  <c r="R961" i="18"/>
  <c r="X961" i="18"/>
  <c r="AA975" i="13"/>
  <c r="AD975" i="13"/>
  <c r="Y975" i="13"/>
  <c r="AB975" i="13"/>
  <c r="Z975" i="13"/>
  <c r="AC975" i="13"/>
  <c r="AA961" i="18"/>
  <c r="AD961" i="18"/>
  <c r="Y961" i="18"/>
  <c r="AB961" i="18"/>
  <c r="Z961" i="18"/>
  <c r="AC961" i="18"/>
  <c r="G976" i="13"/>
  <c r="B976" i="13"/>
  <c r="D976" i="13"/>
  <c r="I976" i="13"/>
  <c r="H976" i="13"/>
  <c r="C976" i="13"/>
  <c r="H962" i="18"/>
  <c r="C962" i="18"/>
  <c r="B962" i="18"/>
  <c r="G962" i="18"/>
  <c r="D962" i="18"/>
  <c r="I962" i="18"/>
  <c r="T976" i="13"/>
  <c r="S976" i="13"/>
  <c r="AE975" i="13"/>
  <c r="F976" i="13"/>
  <c r="E976" i="13"/>
  <c r="J976" i="13"/>
  <c r="L976" i="13"/>
  <c r="E962" i="18"/>
  <c r="J962" i="18"/>
  <c r="N962" i="18"/>
  <c r="F962" i="18"/>
  <c r="T962" i="18"/>
  <c r="S962" i="18"/>
  <c r="AE961" i="18"/>
  <c r="N976" i="13"/>
  <c r="P976" i="13"/>
  <c r="K976" i="13"/>
  <c r="O976" i="13"/>
  <c r="M976" i="13"/>
  <c r="L962" i="18"/>
  <c r="K962" i="18"/>
  <c r="O962" i="18"/>
  <c r="U976" i="13"/>
  <c r="V976" i="13"/>
  <c r="W976" i="13"/>
  <c r="Q976" i="13"/>
  <c r="R976" i="13"/>
  <c r="X976" i="13"/>
  <c r="P962" i="18"/>
  <c r="M962" i="18"/>
  <c r="AA976" i="13"/>
  <c r="AD976" i="13"/>
  <c r="Z976" i="13"/>
  <c r="AC976" i="13"/>
  <c r="Y976" i="13"/>
  <c r="AB976" i="13"/>
  <c r="Q962" i="18"/>
  <c r="R962" i="18"/>
  <c r="X962" i="18"/>
  <c r="W962" i="18"/>
  <c r="U962" i="18"/>
  <c r="V962" i="18"/>
  <c r="B977" i="13"/>
  <c r="G977" i="13"/>
  <c r="H977" i="13"/>
  <c r="C977" i="13"/>
  <c r="I977" i="13"/>
  <c r="D977" i="13"/>
  <c r="AA962" i="18"/>
  <c r="AD962" i="18"/>
  <c r="Y962" i="18"/>
  <c r="AB962" i="18"/>
  <c r="Z962" i="18"/>
  <c r="AC962" i="18"/>
  <c r="J977" i="13"/>
  <c r="N977" i="13"/>
  <c r="F977" i="13"/>
  <c r="T977" i="13"/>
  <c r="S977" i="13"/>
  <c r="AE976" i="13"/>
  <c r="E977" i="13"/>
  <c r="L977" i="13"/>
  <c r="M977" i="13"/>
  <c r="H963" i="18"/>
  <c r="C963" i="18"/>
  <c r="I963" i="18"/>
  <c r="D963" i="18"/>
  <c r="B963" i="18"/>
  <c r="G963" i="18"/>
  <c r="K977" i="13"/>
  <c r="O977" i="13"/>
  <c r="F963" i="18"/>
  <c r="P977" i="13"/>
  <c r="U977" i="13"/>
  <c r="S963" i="18"/>
  <c r="T963" i="18"/>
  <c r="AE962" i="18"/>
  <c r="J963" i="18"/>
  <c r="E963" i="18"/>
  <c r="Q977" i="13"/>
  <c r="R977" i="13"/>
  <c r="X977" i="13"/>
  <c r="W977" i="13"/>
  <c r="V977" i="13"/>
  <c r="O963" i="18"/>
  <c r="K963" i="18"/>
  <c r="N963" i="18"/>
  <c r="L963" i="18"/>
  <c r="AA977" i="13"/>
  <c r="AD977" i="13"/>
  <c r="Y977" i="13"/>
  <c r="AB977" i="13"/>
  <c r="Z977" i="13"/>
  <c r="AC977" i="13"/>
  <c r="H978" i="13"/>
  <c r="M963" i="18"/>
  <c r="P963" i="18"/>
  <c r="B978" i="13"/>
  <c r="G978" i="13"/>
  <c r="D978" i="13"/>
  <c r="I978" i="13"/>
  <c r="C978" i="13"/>
  <c r="E978" i="13"/>
  <c r="W963" i="18"/>
  <c r="U963" i="18"/>
  <c r="V963" i="18"/>
  <c r="X963" i="18"/>
  <c r="Q963" i="18"/>
  <c r="R963" i="18"/>
  <c r="J978" i="13"/>
  <c r="N978" i="13"/>
  <c r="F978" i="13"/>
  <c r="T978" i="13"/>
  <c r="S978" i="13"/>
  <c r="AE977" i="13"/>
  <c r="Z963" i="18"/>
  <c r="AC963" i="18"/>
  <c r="AA963" i="18"/>
  <c r="AD963" i="18"/>
  <c r="Y963" i="18"/>
  <c r="AB963" i="18"/>
  <c r="L978" i="13"/>
  <c r="O978" i="13"/>
  <c r="K978" i="13"/>
  <c r="G964" i="18"/>
  <c r="B964" i="18"/>
  <c r="I964" i="18"/>
  <c r="D964" i="18"/>
  <c r="C964" i="18"/>
  <c r="H964" i="18"/>
  <c r="M978" i="13"/>
  <c r="P978" i="13"/>
  <c r="E964" i="18"/>
  <c r="T964" i="18"/>
  <c r="S964" i="18"/>
  <c r="AE963" i="18"/>
  <c r="F964" i="18"/>
  <c r="J964" i="18"/>
  <c r="V978" i="13"/>
  <c r="U978" i="13"/>
  <c r="W978" i="13"/>
  <c r="X978" i="13"/>
  <c r="Q978" i="13"/>
  <c r="R978" i="13"/>
  <c r="N964" i="18"/>
  <c r="K964" i="18"/>
  <c r="O964" i="18"/>
  <c r="L964" i="18"/>
  <c r="AA978" i="13"/>
  <c r="AD978" i="13"/>
  <c r="Z978" i="13"/>
  <c r="AC978" i="13"/>
  <c r="Y978" i="13"/>
  <c r="AB978" i="13"/>
  <c r="M964" i="18"/>
  <c r="P964" i="18"/>
  <c r="H979" i="13"/>
  <c r="C979" i="13"/>
  <c r="I979" i="13"/>
  <c r="D979" i="13"/>
  <c r="G979" i="13"/>
  <c r="B979" i="13"/>
  <c r="W964" i="18"/>
  <c r="V964" i="18"/>
  <c r="U964" i="18"/>
  <c r="Q964" i="18"/>
  <c r="R964" i="18"/>
  <c r="X964" i="18"/>
  <c r="F979" i="13"/>
  <c r="E979" i="13"/>
  <c r="S979" i="13"/>
  <c r="T979" i="13"/>
  <c r="AE978" i="13"/>
  <c r="J979" i="13"/>
  <c r="Y964" i="18"/>
  <c r="AB964" i="18"/>
  <c r="AA964" i="18"/>
  <c r="AD964" i="18"/>
  <c r="Z964" i="18"/>
  <c r="AC964" i="18"/>
  <c r="K979" i="13"/>
  <c r="O979" i="13"/>
  <c r="N979" i="13"/>
  <c r="L979" i="13"/>
  <c r="H965" i="18"/>
  <c r="C965" i="18"/>
  <c r="I965" i="18"/>
  <c r="D965" i="18"/>
  <c r="G965" i="18"/>
  <c r="B965" i="18"/>
  <c r="M979" i="13"/>
  <c r="P979" i="13"/>
  <c r="E965" i="18"/>
  <c r="S965" i="18"/>
  <c r="T965" i="18"/>
  <c r="AE964" i="18"/>
  <c r="F965" i="18"/>
  <c r="J965" i="18"/>
  <c r="L965" i="18"/>
  <c r="U979" i="13"/>
  <c r="V979" i="13"/>
  <c r="W979" i="13"/>
  <c r="X979" i="13"/>
  <c r="Q979" i="13"/>
  <c r="R979" i="13"/>
  <c r="M965" i="18"/>
  <c r="N965" i="18"/>
  <c r="P965" i="18"/>
  <c r="O965" i="18"/>
  <c r="K965" i="18"/>
  <c r="AA979" i="13"/>
  <c r="AD979" i="13"/>
  <c r="Z979" i="13"/>
  <c r="AC979" i="13"/>
  <c r="Y979" i="13"/>
  <c r="AB979" i="13"/>
  <c r="W965" i="18"/>
  <c r="V965" i="18"/>
  <c r="U965" i="18"/>
  <c r="X965" i="18"/>
  <c r="Q965" i="18"/>
  <c r="R965" i="18"/>
  <c r="H980" i="13"/>
  <c r="C980" i="13"/>
  <c r="I980" i="13"/>
  <c r="D980" i="13"/>
  <c r="G980" i="13"/>
  <c r="B980" i="13"/>
  <c r="AA965" i="18"/>
  <c r="AD965" i="18"/>
  <c r="Z965" i="18"/>
  <c r="AC965" i="18"/>
  <c r="Y965" i="18"/>
  <c r="AB965" i="18"/>
  <c r="F980" i="13"/>
  <c r="S980" i="13"/>
  <c r="T980" i="13"/>
  <c r="AE979" i="13"/>
  <c r="E980" i="13"/>
  <c r="J980" i="13"/>
  <c r="B966" i="18"/>
  <c r="G966" i="18"/>
  <c r="I966" i="18"/>
  <c r="D966" i="18"/>
  <c r="C966" i="18"/>
  <c r="H966" i="18"/>
  <c r="K980" i="13"/>
  <c r="O980" i="13"/>
  <c r="N980" i="13"/>
  <c r="L980" i="13"/>
  <c r="J966" i="18"/>
  <c r="L966" i="18"/>
  <c r="T966" i="18"/>
  <c r="S966" i="18"/>
  <c r="AE965" i="18"/>
  <c r="F966" i="18"/>
  <c r="E966" i="18"/>
  <c r="M980" i="13"/>
  <c r="P980" i="13"/>
  <c r="N966" i="18"/>
  <c r="M966" i="18"/>
  <c r="P966" i="18"/>
  <c r="O966" i="18"/>
  <c r="K966" i="18"/>
  <c r="V980" i="13"/>
  <c r="W980" i="13"/>
  <c r="U980" i="13"/>
  <c r="X980" i="13"/>
  <c r="Q980" i="13"/>
  <c r="R980" i="13"/>
  <c r="U966" i="18"/>
  <c r="W966" i="18"/>
  <c r="V966" i="18"/>
  <c r="X966" i="18"/>
  <c r="Q966" i="18"/>
  <c r="R966" i="18"/>
  <c r="AA980" i="13"/>
  <c r="AD980" i="13"/>
  <c r="Z980" i="13"/>
  <c r="AC980" i="13"/>
  <c r="Y980" i="13"/>
  <c r="AB980" i="13"/>
  <c r="Z966" i="18"/>
  <c r="AC966" i="18"/>
  <c r="AA966" i="18"/>
  <c r="AD966" i="18"/>
  <c r="Y966" i="18"/>
  <c r="AB966" i="18"/>
  <c r="I981" i="13"/>
  <c r="D981" i="13"/>
  <c r="B981" i="13"/>
  <c r="G981" i="13"/>
  <c r="C981" i="13"/>
  <c r="H981" i="13"/>
  <c r="D967" i="18"/>
  <c r="I967" i="18"/>
  <c r="H967" i="18"/>
  <c r="C967" i="18"/>
  <c r="B967" i="18"/>
  <c r="G967" i="18"/>
  <c r="J981" i="13"/>
  <c r="L981" i="13"/>
  <c r="E981" i="13"/>
  <c r="T981" i="13"/>
  <c r="S981" i="13"/>
  <c r="AE980" i="13"/>
  <c r="F981" i="13"/>
  <c r="F967" i="18"/>
  <c r="J967" i="18"/>
  <c r="N967" i="18"/>
  <c r="L967" i="18"/>
  <c r="E967" i="18"/>
  <c r="S967" i="18"/>
  <c r="T967" i="18"/>
  <c r="AE966" i="18"/>
  <c r="N981" i="13"/>
  <c r="P981" i="13"/>
  <c r="M981" i="13"/>
  <c r="O981" i="13"/>
  <c r="K981" i="13"/>
  <c r="M967" i="18"/>
  <c r="P967" i="18"/>
  <c r="O967" i="18"/>
  <c r="K967" i="18"/>
  <c r="U981" i="13"/>
  <c r="V981" i="13"/>
  <c r="W981" i="13"/>
  <c r="X981" i="13"/>
  <c r="Q981" i="13"/>
  <c r="R981" i="13"/>
  <c r="V967" i="18"/>
  <c r="W967" i="18"/>
  <c r="U967" i="18"/>
  <c r="Q967" i="18"/>
  <c r="R967" i="18"/>
  <c r="X967" i="18"/>
  <c r="Y981" i="13"/>
  <c r="AB981" i="13"/>
  <c r="Z981" i="13"/>
  <c r="AC981" i="13"/>
  <c r="AA981" i="13"/>
  <c r="AD981" i="13"/>
  <c r="Y967" i="18"/>
  <c r="AB967" i="18"/>
  <c r="AA967" i="18"/>
  <c r="AD967" i="18"/>
  <c r="Z967" i="18"/>
  <c r="AC967" i="18"/>
  <c r="D982" i="13"/>
  <c r="I982" i="13"/>
  <c r="C982" i="13"/>
  <c r="H982" i="13"/>
  <c r="B982" i="13"/>
  <c r="G982" i="13"/>
  <c r="H968" i="18"/>
  <c r="C968" i="18"/>
  <c r="D968" i="18"/>
  <c r="I968" i="18"/>
  <c r="G968" i="18"/>
  <c r="B968" i="18"/>
  <c r="F982" i="13"/>
  <c r="J982" i="13"/>
  <c r="L982" i="13"/>
  <c r="E982" i="13"/>
  <c r="T982" i="13"/>
  <c r="S982" i="13"/>
  <c r="AE981" i="13"/>
  <c r="N982" i="13"/>
  <c r="P982" i="13"/>
  <c r="S968" i="18"/>
  <c r="T968" i="18"/>
  <c r="AE967" i="18"/>
  <c r="F968" i="18"/>
  <c r="E968" i="18"/>
  <c r="J968" i="18"/>
  <c r="N968" i="18"/>
  <c r="L968" i="18"/>
  <c r="M982" i="13"/>
  <c r="O982" i="13"/>
  <c r="K982" i="13"/>
  <c r="K968" i="18"/>
  <c r="O968" i="18"/>
  <c r="M968" i="18"/>
  <c r="P968" i="18"/>
  <c r="V982" i="13"/>
  <c r="U982" i="13"/>
  <c r="W982" i="13"/>
  <c r="Q982" i="13"/>
  <c r="R982" i="13"/>
  <c r="X982" i="13"/>
  <c r="V968" i="18"/>
  <c r="U968" i="18"/>
  <c r="W968" i="18"/>
  <c r="X968" i="18"/>
  <c r="Q968" i="18"/>
  <c r="R968" i="18"/>
  <c r="AA982" i="13"/>
  <c r="AD982" i="13"/>
  <c r="Y982" i="13"/>
  <c r="AB982" i="13"/>
  <c r="Z982" i="13"/>
  <c r="AC982" i="13"/>
  <c r="Y968" i="18"/>
  <c r="AB968" i="18"/>
  <c r="AA968" i="18"/>
  <c r="AD968" i="18"/>
  <c r="Z968" i="18"/>
  <c r="AC968" i="18"/>
  <c r="H983" i="13"/>
  <c r="C983" i="13"/>
  <c r="G983" i="13"/>
  <c r="B983" i="13"/>
  <c r="D983" i="13"/>
  <c r="I983" i="13"/>
  <c r="I969" i="18"/>
  <c r="D969" i="18"/>
  <c r="G969" i="18"/>
  <c r="B969" i="18"/>
  <c r="H969" i="18"/>
  <c r="C969" i="18"/>
  <c r="J983" i="13"/>
  <c r="N983" i="13"/>
  <c r="E983" i="13"/>
  <c r="F983" i="13"/>
  <c r="S983" i="13"/>
  <c r="T983" i="13"/>
  <c r="AE982" i="13"/>
  <c r="J969" i="18"/>
  <c r="L969" i="18"/>
  <c r="T969" i="18"/>
  <c r="S969" i="18"/>
  <c r="AE968" i="18"/>
  <c r="E969" i="18"/>
  <c r="F969" i="18"/>
  <c r="O983" i="13"/>
  <c r="K983" i="13"/>
  <c r="L983" i="13"/>
  <c r="N969" i="18"/>
  <c r="M969" i="18"/>
  <c r="P969" i="18"/>
  <c r="O969" i="18"/>
  <c r="K969" i="18"/>
  <c r="M983" i="13"/>
  <c r="P983" i="13"/>
  <c r="V969" i="18"/>
  <c r="W969" i="18"/>
  <c r="U969" i="18"/>
  <c r="X969" i="18"/>
  <c r="Q969" i="18"/>
  <c r="R969" i="18"/>
  <c r="W983" i="13"/>
  <c r="V983" i="13"/>
  <c r="U983" i="13"/>
  <c r="X983" i="13"/>
  <c r="Q983" i="13"/>
  <c r="R983" i="13"/>
  <c r="Z969" i="18"/>
  <c r="AC969" i="18"/>
  <c r="Y969" i="18"/>
  <c r="AB969" i="18"/>
  <c r="AA969" i="18"/>
  <c r="AD969" i="18"/>
  <c r="Y983" i="13"/>
  <c r="AB983" i="13"/>
  <c r="AA983" i="13"/>
  <c r="AD983" i="13"/>
  <c r="Z983" i="13"/>
  <c r="AC983" i="13"/>
  <c r="G970" i="18"/>
  <c r="B970" i="18"/>
  <c r="I970" i="18"/>
  <c r="D970" i="18"/>
  <c r="C970" i="18"/>
  <c r="H970" i="18"/>
  <c r="H984" i="13"/>
  <c r="C984" i="13"/>
  <c r="I984" i="13"/>
  <c r="D984" i="13"/>
  <c r="B984" i="13"/>
  <c r="G984" i="13"/>
  <c r="E970" i="18"/>
  <c r="T970" i="18"/>
  <c r="S970" i="18"/>
  <c r="AE969" i="18"/>
  <c r="F970" i="18"/>
  <c r="J970" i="18"/>
  <c r="N970" i="18"/>
  <c r="S984" i="13"/>
  <c r="T984" i="13"/>
  <c r="AE983" i="13"/>
  <c r="J984" i="13"/>
  <c r="F984" i="13"/>
  <c r="E984" i="13"/>
  <c r="L970" i="18"/>
  <c r="K970" i="18"/>
  <c r="O970" i="18"/>
  <c r="K984" i="13"/>
  <c r="O984" i="13"/>
  <c r="N984" i="13"/>
  <c r="L984" i="13"/>
  <c r="M970" i="18"/>
  <c r="P970" i="18"/>
  <c r="M984" i="13"/>
  <c r="P984" i="13"/>
  <c r="W970" i="18"/>
  <c r="U970" i="18"/>
  <c r="V970" i="18"/>
  <c r="X970" i="18"/>
  <c r="Q970" i="18"/>
  <c r="R970" i="18"/>
  <c r="V984" i="13"/>
  <c r="U984" i="13"/>
  <c r="W984" i="13"/>
  <c r="Q984" i="13"/>
  <c r="R984" i="13"/>
  <c r="X984" i="13"/>
  <c r="AA970" i="18"/>
  <c r="AD970" i="18"/>
  <c r="Y970" i="18"/>
  <c r="AB970" i="18"/>
  <c r="Z970" i="18"/>
  <c r="AC970" i="18"/>
  <c r="AA984" i="13"/>
  <c r="AD984" i="13"/>
  <c r="Y984" i="13"/>
  <c r="AB984" i="13"/>
  <c r="Z984" i="13"/>
  <c r="AC984" i="13"/>
  <c r="H971" i="18"/>
  <c r="C971" i="18"/>
  <c r="G971" i="18"/>
  <c r="B971" i="18"/>
  <c r="I971" i="18"/>
  <c r="D971" i="18"/>
  <c r="H985" i="13"/>
  <c r="C985" i="13"/>
  <c r="B985" i="13"/>
  <c r="G985" i="13"/>
  <c r="I985" i="13"/>
  <c r="D985" i="13"/>
  <c r="J971" i="18"/>
  <c r="L971" i="18"/>
  <c r="F971" i="18"/>
  <c r="E971" i="18"/>
  <c r="S971" i="18"/>
  <c r="T971" i="18"/>
  <c r="AE970" i="18"/>
  <c r="E985" i="13"/>
  <c r="J985" i="13"/>
  <c r="L985" i="13"/>
  <c r="T985" i="13"/>
  <c r="S985" i="13"/>
  <c r="AE984" i="13"/>
  <c r="F985" i="13"/>
  <c r="N985" i="13"/>
  <c r="P985" i="13"/>
  <c r="M971" i="18"/>
  <c r="N971" i="18"/>
  <c r="P971" i="18"/>
  <c r="K971" i="18"/>
  <c r="O971" i="18"/>
  <c r="M985" i="13"/>
  <c r="K985" i="13"/>
  <c r="O985" i="13"/>
  <c r="W971" i="18"/>
  <c r="V971" i="18"/>
  <c r="U971" i="18"/>
  <c r="X971" i="18"/>
  <c r="Q971" i="18"/>
  <c r="R971" i="18"/>
  <c r="Q985" i="13"/>
  <c r="R985" i="13"/>
  <c r="X985" i="13"/>
  <c r="V985" i="13"/>
  <c r="W985" i="13"/>
  <c r="U985" i="13"/>
  <c r="AA971" i="18"/>
  <c r="AD971" i="18"/>
  <c r="Z971" i="18"/>
  <c r="AC971" i="18"/>
  <c r="Y971" i="18"/>
  <c r="AB971" i="18"/>
  <c r="Y985" i="13"/>
  <c r="AB985" i="13"/>
  <c r="Z985" i="13"/>
  <c r="AC985" i="13"/>
  <c r="AA985" i="13"/>
  <c r="AD985" i="13"/>
  <c r="G972" i="18"/>
  <c r="B972" i="18"/>
  <c r="H972" i="18"/>
  <c r="C972" i="18"/>
  <c r="D972" i="18"/>
  <c r="I972" i="18"/>
  <c r="D986" i="13"/>
  <c r="I986" i="13"/>
  <c r="G986" i="13"/>
  <c r="B986" i="13"/>
  <c r="C986" i="13"/>
  <c r="H986" i="13"/>
  <c r="E972" i="18"/>
  <c r="F972" i="18"/>
  <c r="T972" i="18"/>
  <c r="S972" i="18"/>
  <c r="AE971" i="18"/>
  <c r="J972" i="18"/>
  <c r="N972" i="18"/>
  <c r="J986" i="13"/>
  <c r="L986" i="13"/>
  <c r="E986" i="13"/>
  <c r="F986" i="13"/>
  <c r="T986" i="13"/>
  <c r="S986" i="13"/>
  <c r="AE985" i="13"/>
  <c r="O972" i="18"/>
  <c r="K972" i="18"/>
  <c r="L972" i="18"/>
  <c r="N986" i="13"/>
  <c r="P986" i="13"/>
  <c r="M986" i="13"/>
  <c r="K986" i="13"/>
  <c r="O986" i="13"/>
  <c r="P972" i="18"/>
  <c r="M972" i="18"/>
  <c r="V986" i="13"/>
  <c r="W986" i="13"/>
  <c r="U986" i="13"/>
  <c r="X986" i="13"/>
  <c r="Q986" i="13"/>
  <c r="R986" i="13"/>
  <c r="Q972" i="18"/>
  <c r="R972" i="18"/>
  <c r="X972" i="18"/>
  <c r="W972" i="18"/>
  <c r="V972" i="18"/>
  <c r="U972" i="18"/>
  <c r="Y986" i="13"/>
  <c r="AB986" i="13"/>
  <c r="Z986" i="13"/>
  <c r="AC986" i="13"/>
  <c r="AA986" i="13"/>
  <c r="AD986" i="13"/>
  <c r="AA972" i="18"/>
  <c r="AD972" i="18"/>
  <c r="Y972" i="18"/>
  <c r="AB972" i="18"/>
  <c r="Z972" i="18"/>
  <c r="AC972" i="18"/>
  <c r="C987" i="13"/>
  <c r="H987" i="13"/>
  <c r="B987" i="13"/>
  <c r="G987" i="13"/>
  <c r="D987" i="13"/>
  <c r="I987" i="13"/>
  <c r="B973" i="18"/>
  <c r="G973" i="18"/>
  <c r="H973" i="18"/>
  <c r="C973" i="18"/>
  <c r="I973" i="18"/>
  <c r="D973" i="18"/>
  <c r="E987" i="13"/>
  <c r="J987" i="13"/>
  <c r="L987" i="13"/>
  <c r="T987" i="13"/>
  <c r="S987" i="13"/>
  <c r="AE986" i="13"/>
  <c r="F987" i="13"/>
  <c r="N987" i="13"/>
  <c r="P987" i="13"/>
  <c r="J973" i="18"/>
  <c r="L973" i="18"/>
  <c r="S973" i="18"/>
  <c r="T973" i="18"/>
  <c r="AE972" i="18"/>
  <c r="F973" i="18"/>
  <c r="E973" i="18"/>
  <c r="M987" i="13"/>
  <c r="K987" i="13"/>
  <c r="O987" i="13"/>
  <c r="N973" i="18"/>
  <c r="P973" i="18"/>
  <c r="M973" i="18"/>
  <c r="K973" i="18"/>
  <c r="O973" i="18"/>
  <c r="V987" i="13"/>
  <c r="U987" i="13"/>
  <c r="W987" i="13"/>
  <c r="X987" i="13"/>
  <c r="Q987" i="13"/>
  <c r="R987" i="13"/>
  <c r="V973" i="18"/>
  <c r="U973" i="18"/>
  <c r="W973" i="18"/>
  <c r="Q973" i="18"/>
  <c r="R973" i="18"/>
  <c r="X973" i="18"/>
  <c r="Z987" i="13"/>
  <c r="AC987" i="13"/>
  <c r="Y987" i="13"/>
  <c r="AB987" i="13"/>
  <c r="AA987" i="13"/>
  <c r="AD987" i="13"/>
  <c r="AA973" i="18"/>
  <c r="AD973" i="18"/>
  <c r="Z973" i="18"/>
  <c r="AC973" i="18"/>
  <c r="Y973" i="18"/>
  <c r="AB973" i="18"/>
  <c r="I988" i="13"/>
  <c r="D988" i="13"/>
  <c r="B988" i="13"/>
  <c r="G988" i="13"/>
  <c r="H988" i="13"/>
  <c r="C988" i="13"/>
  <c r="G974" i="18"/>
  <c r="B974" i="18"/>
  <c r="C974" i="18"/>
  <c r="H974" i="18"/>
  <c r="I974" i="18"/>
  <c r="D974" i="18"/>
  <c r="E988" i="13"/>
  <c r="T988" i="13"/>
  <c r="S988" i="13"/>
  <c r="AE987" i="13"/>
  <c r="J988" i="13"/>
  <c r="L988" i="13"/>
  <c r="F988" i="13"/>
  <c r="F974" i="18"/>
  <c r="E974" i="18"/>
  <c r="T974" i="18"/>
  <c r="S974" i="18"/>
  <c r="AE973" i="18"/>
  <c r="J974" i="18"/>
  <c r="N974" i="18"/>
  <c r="M988" i="13"/>
  <c r="O988" i="13"/>
  <c r="K988" i="13"/>
  <c r="N988" i="13"/>
  <c r="P988" i="13"/>
  <c r="L974" i="18"/>
  <c r="M974" i="18"/>
  <c r="O974" i="18"/>
  <c r="K974" i="18"/>
  <c r="W988" i="13"/>
  <c r="U988" i="13"/>
  <c r="V988" i="13"/>
  <c r="X988" i="13"/>
  <c r="Q988" i="13"/>
  <c r="R988" i="13"/>
  <c r="Q974" i="18"/>
  <c r="R974" i="18"/>
  <c r="X974" i="18"/>
  <c r="P974" i="18"/>
  <c r="AA988" i="13"/>
  <c r="AD988" i="13"/>
  <c r="Y988" i="13"/>
  <c r="AB988" i="13"/>
  <c r="Z988" i="13"/>
  <c r="AC988" i="13"/>
  <c r="U974" i="18"/>
  <c r="V974" i="18"/>
  <c r="W974" i="18"/>
  <c r="Z974" i="18"/>
  <c r="AA974" i="18"/>
  <c r="Y974" i="18"/>
  <c r="AB974" i="18"/>
  <c r="C989" i="13"/>
  <c r="H989" i="13"/>
  <c r="B989" i="13"/>
  <c r="G989" i="13"/>
  <c r="D989" i="13"/>
  <c r="I989" i="13"/>
  <c r="AC974" i="18"/>
  <c r="G975" i="18"/>
  <c r="B975" i="18"/>
  <c r="AD974" i="18"/>
  <c r="J989" i="13"/>
  <c r="L989" i="13"/>
  <c r="T989" i="13"/>
  <c r="S989" i="13"/>
  <c r="AE988" i="13"/>
  <c r="E989" i="13"/>
  <c r="F989" i="13"/>
  <c r="D975" i="18"/>
  <c r="I975" i="18"/>
  <c r="H975" i="18"/>
  <c r="C975" i="18"/>
  <c r="M989" i="13"/>
  <c r="N989" i="13"/>
  <c r="P989" i="13"/>
  <c r="K989" i="13"/>
  <c r="O989" i="13"/>
  <c r="J975" i="18"/>
  <c r="K975" i="18"/>
  <c r="E975" i="18"/>
  <c r="F975" i="18"/>
  <c r="S975" i="18"/>
  <c r="T975" i="18"/>
  <c r="AE974" i="18"/>
  <c r="L975" i="18"/>
  <c r="V989" i="13"/>
  <c r="W989" i="13"/>
  <c r="U989" i="13"/>
  <c r="Q989" i="13"/>
  <c r="R989" i="13"/>
  <c r="X989" i="13"/>
  <c r="N975" i="18"/>
  <c r="O975" i="18"/>
  <c r="M975" i="18"/>
  <c r="P975" i="18"/>
  <c r="Z989" i="13"/>
  <c r="AC989" i="13"/>
  <c r="Y989" i="13"/>
  <c r="AB989" i="13"/>
  <c r="AA989" i="13"/>
  <c r="AD989" i="13"/>
  <c r="U975" i="18"/>
  <c r="V975" i="18"/>
  <c r="W975" i="18"/>
  <c r="Q975" i="18"/>
  <c r="R975" i="18"/>
  <c r="X975" i="18"/>
  <c r="G990" i="13"/>
  <c r="B990" i="13"/>
  <c r="H990" i="13"/>
  <c r="C990" i="13"/>
  <c r="I990" i="13"/>
  <c r="D990" i="13"/>
  <c r="Y975" i="18"/>
  <c r="AB975" i="18"/>
  <c r="AA975" i="18"/>
  <c r="AD975" i="18"/>
  <c r="Z975" i="18"/>
  <c r="AC975" i="18"/>
  <c r="F990" i="13"/>
  <c r="E990" i="13"/>
  <c r="T990" i="13"/>
  <c r="S990" i="13"/>
  <c r="AE989" i="13"/>
  <c r="J990" i="13"/>
  <c r="N990" i="13"/>
  <c r="C976" i="18"/>
  <c r="H976" i="18"/>
  <c r="D976" i="18"/>
  <c r="I976" i="18"/>
  <c r="B976" i="18"/>
  <c r="G976" i="18"/>
  <c r="L990" i="13"/>
  <c r="P990" i="13"/>
  <c r="K990" i="13"/>
  <c r="O990" i="13"/>
  <c r="T976" i="18"/>
  <c r="S976" i="18"/>
  <c r="AE975" i="18"/>
  <c r="J976" i="18"/>
  <c r="F976" i="18"/>
  <c r="E976" i="18"/>
  <c r="M990" i="13"/>
  <c r="Q990" i="13"/>
  <c r="R990" i="13"/>
  <c r="W990" i="13"/>
  <c r="U990" i="13"/>
  <c r="V990" i="13"/>
  <c r="O976" i="18"/>
  <c r="K976" i="18"/>
  <c r="N976" i="18"/>
  <c r="L976" i="18"/>
  <c r="X990" i="13"/>
  <c r="Y990" i="13"/>
  <c r="AB990" i="13"/>
  <c r="M976" i="18"/>
  <c r="P976" i="18"/>
  <c r="Z990" i="13"/>
  <c r="AC990" i="13"/>
  <c r="C991" i="13"/>
  <c r="AA990" i="13"/>
  <c r="AD990" i="13"/>
  <c r="I991" i="13"/>
  <c r="B991" i="13"/>
  <c r="G991" i="13"/>
  <c r="H991" i="13"/>
  <c r="J991" i="13"/>
  <c r="W976" i="18"/>
  <c r="V976" i="18"/>
  <c r="U976" i="18"/>
  <c r="X976" i="18"/>
  <c r="Q976" i="18"/>
  <c r="R976" i="18"/>
  <c r="D991" i="13"/>
  <c r="AE990" i="13"/>
  <c r="E991" i="13"/>
  <c r="F991" i="13"/>
  <c r="S991" i="13"/>
  <c r="N991" i="13"/>
  <c r="T991" i="13"/>
  <c r="Y976" i="18"/>
  <c r="AB976" i="18"/>
  <c r="AA976" i="18"/>
  <c r="AD976" i="18"/>
  <c r="Z976" i="18"/>
  <c r="AC976" i="18"/>
  <c r="L991" i="13"/>
  <c r="M991" i="13"/>
  <c r="O991" i="13"/>
  <c r="K991" i="13"/>
  <c r="C977" i="18"/>
  <c r="H977" i="18"/>
  <c r="I977" i="18"/>
  <c r="D977" i="18"/>
  <c r="G977" i="18"/>
  <c r="B977" i="18"/>
  <c r="P991" i="13"/>
  <c r="V991" i="13"/>
  <c r="Q991" i="13"/>
  <c r="R991" i="13"/>
  <c r="X991" i="13"/>
  <c r="W991" i="13"/>
  <c r="U991" i="13"/>
  <c r="T977" i="18"/>
  <c r="S977" i="18"/>
  <c r="AE976" i="18"/>
  <c r="E977" i="18"/>
  <c r="J977" i="18"/>
  <c r="L977" i="18"/>
  <c r="F977" i="18"/>
  <c r="AA991" i="13"/>
  <c r="Y991" i="13"/>
  <c r="AB991" i="13"/>
  <c r="Z991" i="13"/>
  <c r="AC991" i="13"/>
  <c r="AD991" i="13"/>
  <c r="I992" i="13"/>
  <c r="M977" i="18"/>
  <c r="N977" i="18"/>
  <c r="P977" i="18"/>
  <c r="O977" i="18"/>
  <c r="K977" i="18"/>
  <c r="D992" i="13"/>
  <c r="H992" i="13"/>
  <c r="C992" i="13"/>
  <c r="B992" i="13"/>
  <c r="G992" i="13"/>
  <c r="U977" i="18"/>
  <c r="W977" i="18"/>
  <c r="V977" i="18"/>
  <c r="Q977" i="18"/>
  <c r="R977" i="18"/>
  <c r="X977" i="18"/>
  <c r="T992" i="13"/>
  <c r="S992" i="13"/>
  <c r="AE991" i="13"/>
  <c r="J992" i="13"/>
  <c r="N992" i="13"/>
  <c r="F992" i="13"/>
  <c r="E992" i="13"/>
  <c r="Y977" i="18"/>
  <c r="AB977" i="18"/>
  <c r="AA977" i="18"/>
  <c r="AD977" i="18"/>
  <c r="Z977" i="18"/>
  <c r="AC977" i="18"/>
  <c r="L992" i="13"/>
  <c r="P992" i="13"/>
  <c r="O992" i="13"/>
  <c r="K992" i="13"/>
  <c r="C978" i="18"/>
  <c r="H978" i="18"/>
  <c r="B978" i="18"/>
  <c r="G978" i="18"/>
  <c r="D978" i="18"/>
  <c r="I978" i="18"/>
  <c r="M992" i="13"/>
  <c r="Q992" i="13"/>
  <c r="R992" i="13"/>
  <c r="W992" i="13"/>
  <c r="U992" i="13"/>
  <c r="V992" i="13"/>
  <c r="J978" i="18"/>
  <c r="E978" i="18"/>
  <c r="T978" i="18"/>
  <c r="S978" i="18"/>
  <c r="N978" i="18"/>
  <c r="AE977" i="18"/>
  <c r="F978" i="18"/>
  <c r="X992" i="13"/>
  <c r="Z992" i="13"/>
  <c r="AC992" i="13"/>
  <c r="Y992" i="13"/>
  <c r="AB992" i="13"/>
  <c r="AA992" i="13"/>
  <c r="AD992" i="13"/>
  <c r="I993" i="13"/>
  <c r="L978" i="18"/>
  <c r="K978" i="18"/>
  <c r="O978" i="18"/>
  <c r="H993" i="13"/>
  <c r="C993" i="13"/>
  <c r="B993" i="13"/>
  <c r="G993" i="13"/>
  <c r="D993" i="13"/>
  <c r="T993" i="13"/>
  <c r="M978" i="18"/>
  <c r="P978" i="18"/>
  <c r="F993" i="13"/>
  <c r="J993" i="13"/>
  <c r="N993" i="13"/>
  <c r="E993" i="13"/>
  <c r="S993" i="13"/>
  <c r="AE992" i="13"/>
  <c r="L993" i="13"/>
  <c r="M993" i="13"/>
  <c r="V978" i="18"/>
  <c r="W978" i="18"/>
  <c r="U978" i="18"/>
  <c r="X978" i="18"/>
  <c r="Q978" i="18"/>
  <c r="R978" i="18"/>
  <c r="O993" i="13"/>
  <c r="K993" i="13"/>
  <c r="P993" i="13"/>
  <c r="V993" i="13"/>
  <c r="Y978" i="18"/>
  <c r="AB978" i="18"/>
  <c r="AA978" i="18"/>
  <c r="AD978" i="18"/>
  <c r="Z978" i="18"/>
  <c r="AC978" i="18"/>
  <c r="X993" i="13"/>
  <c r="Q993" i="13"/>
  <c r="R993" i="13"/>
  <c r="U993" i="13"/>
  <c r="W993" i="13"/>
  <c r="I979" i="18"/>
  <c r="D979" i="18"/>
  <c r="G979" i="18"/>
  <c r="B979" i="18"/>
  <c r="H979" i="18"/>
  <c r="C979" i="18"/>
  <c r="Z993" i="13"/>
  <c r="AC993" i="13"/>
  <c r="Y993" i="13"/>
  <c r="AB993" i="13"/>
  <c r="AA993" i="13"/>
  <c r="AD993" i="13"/>
  <c r="I994" i="13"/>
  <c r="J979" i="18"/>
  <c r="N979" i="18"/>
  <c r="F979" i="18"/>
  <c r="E979" i="18"/>
  <c r="S979" i="18"/>
  <c r="T979" i="18"/>
  <c r="AE978" i="18"/>
  <c r="G994" i="13"/>
  <c r="B994" i="13"/>
  <c r="C994" i="13"/>
  <c r="H994" i="13"/>
  <c r="D994" i="13"/>
  <c r="L979" i="18"/>
  <c r="M979" i="18"/>
  <c r="O979" i="18"/>
  <c r="K979" i="18"/>
  <c r="J994" i="13"/>
  <c r="N994" i="13"/>
  <c r="E994" i="13"/>
  <c r="F994" i="13"/>
  <c r="S994" i="13"/>
  <c r="T994" i="13"/>
  <c r="AE993" i="13"/>
  <c r="X979" i="18"/>
  <c r="Q979" i="18"/>
  <c r="R979" i="18"/>
  <c r="P979" i="18"/>
  <c r="O994" i="13"/>
  <c r="K994" i="13"/>
  <c r="L994" i="13"/>
  <c r="M994" i="13"/>
  <c r="W979" i="18"/>
  <c r="U979" i="18"/>
  <c r="V979" i="18"/>
  <c r="Z979" i="18"/>
  <c r="AA979" i="18"/>
  <c r="Y979" i="18"/>
  <c r="X994" i="13"/>
  <c r="Q994" i="13"/>
  <c r="R994" i="13"/>
  <c r="P994" i="13"/>
  <c r="AC979" i="18"/>
  <c r="H980" i="18"/>
  <c r="C980" i="18"/>
  <c r="AB979" i="18"/>
  <c r="AD979" i="18"/>
  <c r="Z994" i="13"/>
  <c r="Y994" i="13"/>
  <c r="AA994" i="13"/>
  <c r="V994" i="13"/>
  <c r="U994" i="13"/>
  <c r="W994" i="13"/>
  <c r="D980" i="18"/>
  <c r="I980" i="18"/>
  <c r="G980" i="18"/>
  <c r="B980" i="18"/>
  <c r="AC994" i="13"/>
  <c r="C995" i="13"/>
  <c r="AD994" i="13"/>
  <c r="D995" i="13"/>
  <c r="AB994" i="13"/>
  <c r="H995" i="13"/>
  <c r="E980" i="18"/>
  <c r="J980" i="18"/>
  <c r="L980" i="18"/>
  <c r="F980" i="18"/>
  <c r="S980" i="18"/>
  <c r="T980" i="18"/>
  <c r="AE979" i="18"/>
  <c r="I995" i="13"/>
  <c r="S995" i="13"/>
  <c r="T995" i="13"/>
  <c r="AE994" i="13"/>
  <c r="B995" i="13"/>
  <c r="G995" i="13"/>
  <c r="M980" i="18"/>
  <c r="N980" i="18"/>
  <c r="P980" i="18"/>
  <c r="K980" i="18"/>
  <c r="O980" i="18"/>
  <c r="J995" i="13"/>
  <c r="F995" i="13"/>
  <c r="E995" i="13"/>
  <c r="U980" i="18"/>
  <c r="V980" i="18"/>
  <c r="W980" i="18"/>
  <c r="Q980" i="18"/>
  <c r="R980" i="18"/>
  <c r="X980" i="18"/>
  <c r="K995" i="13"/>
  <c r="O995" i="13"/>
  <c r="N995" i="13"/>
  <c r="L995" i="13"/>
  <c r="AA980" i="18"/>
  <c r="AD980" i="18"/>
  <c r="Z980" i="18"/>
  <c r="AC980" i="18"/>
  <c r="Y980" i="18"/>
  <c r="AB980" i="18"/>
  <c r="M995" i="13"/>
  <c r="P995" i="13"/>
  <c r="H981" i="18"/>
  <c r="C981" i="18"/>
  <c r="I981" i="18"/>
  <c r="D981" i="18"/>
  <c r="G981" i="18"/>
  <c r="B981" i="18"/>
  <c r="V995" i="13"/>
  <c r="U995" i="13"/>
  <c r="W995" i="13"/>
  <c r="X995" i="13"/>
  <c r="Q995" i="13"/>
  <c r="R995" i="13"/>
  <c r="S981" i="18"/>
  <c r="T981" i="18"/>
  <c r="AE980" i="18"/>
  <c r="F981" i="18"/>
  <c r="E981" i="18"/>
  <c r="J981" i="18"/>
  <c r="N981" i="18"/>
  <c r="AA995" i="13"/>
  <c r="AD995" i="13"/>
  <c r="Y995" i="13"/>
  <c r="AB995" i="13"/>
  <c r="Z995" i="13"/>
  <c r="AC995" i="13"/>
  <c r="L981" i="18"/>
  <c r="O981" i="18"/>
  <c r="K981" i="18"/>
  <c r="C996" i="13"/>
  <c r="H996" i="13"/>
  <c r="B996" i="13"/>
  <c r="G996" i="13"/>
  <c r="I996" i="13"/>
  <c r="D996" i="13"/>
  <c r="M981" i="18"/>
  <c r="P981" i="18"/>
  <c r="E996" i="13"/>
  <c r="J996" i="13"/>
  <c r="N996" i="13"/>
  <c r="S996" i="13"/>
  <c r="T996" i="13"/>
  <c r="AE995" i="13"/>
  <c r="F996" i="13"/>
  <c r="V981" i="18"/>
  <c r="W981" i="18"/>
  <c r="U981" i="18"/>
  <c r="X981" i="18"/>
  <c r="Q981" i="18"/>
  <c r="R981" i="18"/>
  <c r="O996" i="13"/>
  <c r="K996" i="13"/>
  <c r="L996" i="13"/>
  <c r="Z981" i="18"/>
  <c r="AC981" i="18"/>
  <c r="Y981" i="18"/>
  <c r="AB981" i="18"/>
  <c r="AA981" i="18"/>
  <c r="AD981" i="18"/>
  <c r="M996" i="13"/>
  <c r="P996" i="13"/>
  <c r="I982" i="18"/>
  <c r="D982" i="18"/>
  <c r="G982" i="18"/>
  <c r="B982" i="18"/>
  <c r="C982" i="18"/>
  <c r="H982" i="18"/>
  <c r="V996" i="13"/>
  <c r="W996" i="13"/>
  <c r="U996" i="13"/>
  <c r="X996" i="13"/>
  <c r="Q996" i="13"/>
  <c r="R996" i="13"/>
  <c r="J982" i="18"/>
  <c r="L982" i="18"/>
  <c r="E982" i="18"/>
  <c r="S982" i="18"/>
  <c r="T982" i="18"/>
  <c r="AE981" i="18"/>
  <c r="F982" i="18"/>
  <c r="Z996" i="13"/>
  <c r="AC996" i="13"/>
  <c r="AA996" i="13"/>
  <c r="AD996" i="13"/>
  <c r="Y996" i="13"/>
  <c r="AB996" i="13"/>
  <c r="N982" i="18"/>
  <c r="M982" i="18"/>
  <c r="P982" i="18"/>
  <c r="K982" i="18"/>
  <c r="O982" i="18"/>
  <c r="G997" i="13"/>
  <c r="B997" i="13"/>
  <c r="D997" i="13"/>
  <c r="I997" i="13"/>
  <c r="H997" i="13"/>
  <c r="C997" i="13"/>
  <c r="W982" i="18"/>
  <c r="U982" i="18"/>
  <c r="V982" i="18"/>
  <c r="X982" i="18"/>
  <c r="Q982" i="18"/>
  <c r="R982" i="18"/>
  <c r="E997" i="13"/>
  <c r="F997" i="13"/>
  <c r="T997" i="13"/>
  <c r="S997" i="13"/>
  <c r="AE996" i="13"/>
  <c r="J997" i="13"/>
  <c r="N997" i="13"/>
  <c r="Z982" i="18"/>
  <c r="AC982" i="18"/>
  <c r="AA982" i="18"/>
  <c r="AD982" i="18"/>
  <c r="Y982" i="18"/>
  <c r="AB982" i="18"/>
  <c r="L997" i="13"/>
  <c r="P997" i="13"/>
  <c r="O997" i="13"/>
  <c r="K997" i="13"/>
  <c r="C983" i="18"/>
  <c r="H983" i="18"/>
  <c r="B983" i="18"/>
  <c r="G983" i="18"/>
  <c r="D983" i="18"/>
  <c r="I983" i="18"/>
  <c r="M997" i="13"/>
  <c r="X997" i="13"/>
  <c r="V997" i="13"/>
  <c r="U997" i="13"/>
  <c r="W997" i="13"/>
  <c r="E983" i="18"/>
  <c r="J983" i="18"/>
  <c r="T983" i="18"/>
  <c r="S983" i="18"/>
  <c r="AE982" i="18"/>
  <c r="F983" i="18"/>
  <c r="Q997" i="13"/>
  <c r="R997" i="13"/>
  <c r="AA997" i="13"/>
  <c r="AD997" i="13"/>
  <c r="L983" i="18"/>
  <c r="M983" i="18"/>
  <c r="K983" i="18"/>
  <c r="O983" i="18"/>
  <c r="N983" i="18"/>
  <c r="Z997" i="13"/>
  <c r="AC997" i="13"/>
  <c r="H998" i="13"/>
  <c r="Y997" i="13"/>
  <c r="AB997" i="13"/>
  <c r="G998" i="13"/>
  <c r="I998" i="13"/>
  <c r="D998" i="13"/>
  <c r="P983" i="18"/>
  <c r="U983" i="18"/>
  <c r="X983" i="18"/>
  <c r="Q983" i="18"/>
  <c r="R983" i="18"/>
  <c r="B998" i="13"/>
  <c r="C998" i="13"/>
  <c r="S998" i="13"/>
  <c r="T998" i="13"/>
  <c r="AE997" i="13"/>
  <c r="J998" i="13"/>
  <c r="W983" i="18"/>
  <c r="V983" i="18"/>
  <c r="AA983" i="18"/>
  <c r="AD983" i="18"/>
  <c r="Y983" i="18"/>
  <c r="AB983" i="18"/>
  <c r="Z983" i="18"/>
  <c r="F998" i="13"/>
  <c r="E998" i="13"/>
  <c r="K998" i="13"/>
  <c r="O998" i="13"/>
  <c r="N998" i="13"/>
  <c r="L998" i="13"/>
  <c r="AC983" i="18"/>
  <c r="H984" i="18"/>
  <c r="D984" i="18"/>
  <c r="I984" i="18"/>
  <c r="C984" i="18"/>
  <c r="B984" i="18"/>
  <c r="G984" i="18"/>
  <c r="M998" i="13"/>
  <c r="P998" i="13"/>
  <c r="F984" i="18"/>
  <c r="J984" i="18"/>
  <c r="L984" i="18"/>
  <c r="E984" i="18"/>
  <c r="T984" i="18"/>
  <c r="S984" i="18"/>
  <c r="AE983" i="18"/>
  <c r="W998" i="13"/>
  <c r="V998" i="13"/>
  <c r="U998" i="13"/>
  <c r="Q998" i="13"/>
  <c r="R998" i="13"/>
  <c r="X998" i="13"/>
  <c r="M984" i="18"/>
  <c r="N984" i="18"/>
  <c r="P984" i="18"/>
  <c r="K984" i="18"/>
  <c r="O984" i="18"/>
  <c r="AA998" i="13"/>
  <c r="AD998" i="13"/>
  <c r="Y998" i="13"/>
  <c r="AB998" i="13"/>
  <c r="Z998" i="13"/>
  <c r="AC998" i="13"/>
  <c r="V984" i="18"/>
  <c r="W984" i="18"/>
  <c r="U984" i="18"/>
  <c r="Q984" i="18"/>
  <c r="R984" i="18"/>
  <c r="X984" i="18"/>
  <c r="H999" i="13"/>
  <c r="C999" i="13"/>
  <c r="B999" i="13"/>
  <c r="G999" i="13"/>
  <c r="D999" i="13"/>
  <c r="I999" i="13"/>
  <c r="Y984" i="18"/>
  <c r="AB984" i="18"/>
  <c r="AA984" i="18"/>
  <c r="AD984" i="18"/>
  <c r="Z984" i="18"/>
  <c r="AC984" i="18"/>
  <c r="E999" i="13"/>
  <c r="F999" i="13"/>
  <c r="J999" i="13"/>
  <c r="L999" i="13"/>
  <c r="T999" i="13"/>
  <c r="S999" i="13"/>
  <c r="AE998" i="13"/>
  <c r="I985" i="18"/>
  <c r="D985" i="18"/>
  <c r="C985" i="18"/>
  <c r="H985" i="18"/>
  <c r="B985" i="18"/>
  <c r="G985" i="18"/>
  <c r="M999" i="13"/>
  <c r="N999" i="13"/>
  <c r="P999" i="13"/>
  <c r="K999" i="13"/>
  <c r="O999" i="13"/>
  <c r="F985" i="18"/>
  <c r="J985" i="18"/>
  <c r="L985" i="18"/>
  <c r="S985" i="18"/>
  <c r="T985" i="18"/>
  <c r="AE984" i="18"/>
  <c r="E985" i="18"/>
  <c r="V999" i="13"/>
  <c r="U999" i="13"/>
  <c r="W999" i="13"/>
  <c r="X999" i="13"/>
  <c r="Q999" i="13"/>
  <c r="R999" i="13"/>
  <c r="N985" i="18"/>
  <c r="P985" i="18"/>
  <c r="M985" i="18"/>
  <c r="O985" i="18"/>
  <c r="K985" i="18"/>
  <c r="Z999" i="13"/>
  <c r="AC999" i="13"/>
  <c r="AA999" i="13"/>
  <c r="AD999" i="13"/>
  <c r="Y999" i="13"/>
  <c r="AB999" i="13"/>
  <c r="U985" i="18"/>
  <c r="W985" i="18"/>
  <c r="V985" i="18"/>
  <c r="Q985" i="18"/>
  <c r="R985" i="18"/>
  <c r="X985" i="18"/>
  <c r="D1000" i="13"/>
  <c r="I1000" i="13"/>
  <c r="H1000" i="13"/>
  <c r="C1000" i="13"/>
  <c r="B1000" i="13"/>
  <c r="G1000" i="13"/>
  <c r="Z985" i="18"/>
  <c r="AC985" i="18"/>
  <c r="AA985" i="18"/>
  <c r="AD985" i="18"/>
  <c r="Y985" i="18"/>
  <c r="AB985" i="18"/>
  <c r="F1000" i="13"/>
  <c r="J1000" i="13"/>
  <c r="E1000" i="13"/>
  <c r="T1000" i="13"/>
  <c r="S1000" i="13"/>
  <c r="AE999" i="13"/>
  <c r="G986" i="18"/>
  <c r="B986" i="18"/>
  <c r="D986" i="18"/>
  <c r="I986" i="18"/>
  <c r="H986" i="18"/>
  <c r="C986" i="18"/>
  <c r="N1000" i="13"/>
  <c r="O1000" i="13"/>
  <c r="K1000" i="13"/>
  <c r="L1000" i="13"/>
  <c r="S986" i="18"/>
  <c r="T986" i="18"/>
  <c r="AE985" i="18"/>
  <c r="E986" i="18"/>
  <c r="F986" i="18"/>
  <c r="J986" i="18"/>
  <c r="L986" i="18"/>
  <c r="P1000" i="13"/>
  <c r="M1000" i="13"/>
  <c r="M986" i="18"/>
  <c r="N986" i="18"/>
  <c r="P986" i="18"/>
  <c r="K986" i="18"/>
  <c r="O986" i="18"/>
  <c r="Q1000" i="13"/>
  <c r="R1000" i="13"/>
  <c r="X1000" i="13"/>
  <c r="W1000" i="13"/>
  <c r="V1000" i="13"/>
  <c r="U1000" i="13"/>
  <c r="U986" i="18"/>
  <c r="V986" i="18"/>
  <c r="W986" i="18"/>
  <c r="Q986" i="18"/>
  <c r="R986" i="18"/>
  <c r="X986" i="18"/>
  <c r="AA1000" i="13"/>
  <c r="AD1000" i="13"/>
  <c r="Y1000" i="13"/>
  <c r="AB1000" i="13"/>
  <c r="Z1000" i="13"/>
  <c r="AC1000" i="13"/>
  <c r="AA986" i="18"/>
  <c r="AD986" i="18"/>
  <c r="Z986" i="18"/>
  <c r="AC986" i="18"/>
  <c r="Y986" i="18"/>
  <c r="AB986" i="18"/>
  <c r="H1001" i="13"/>
  <c r="C1001" i="13"/>
  <c r="B1001" i="13"/>
  <c r="G1001" i="13"/>
  <c r="I1001" i="13"/>
  <c r="D1001" i="13"/>
  <c r="G987" i="18"/>
  <c r="B987" i="18"/>
  <c r="H987" i="18"/>
  <c r="C987" i="18"/>
  <c r="D987" i="18"/>
  <c r="I987" i="18"/>
  <c r="E1001" i="13"/>
  <c r="S1001" i="13"/>
  <c r="T1001" i="13"/>
  <c r="AE1000" i="13"/>
  <c r="F1001" i="13"/>
  <c r="J1001" i="13"/>
  <c r="L1001" i="13"/>
  <c r="F987" i="18"/>
  <c r="E987" i="18"/>
  <c r="S987" i="18"/>
  <c r="T987" i="18"/>
  <c r="AE986" i="18"/>
  <c r="J987" i="18"/>
  <c r="L987" i="18"/>
  <c r="O1001" i="13"/>
  <c r="K1001" i="13"/>
  <c r="M1001" i="13"/>
  <c r="N1001" i="13"/>
  <c r="P1001" i="13"/>
  <c r="M987" i="18"/>
  <c r="N987" i="18"/>
  <c r="P987" i="18"/>
  <c r="O987" i="18"/>
  <c r="K987" i="18"/>
  <c r="V1001" i="13"/>
  <c r="W1001" i="13"/>
  <c r="U1001" i="13"/>
  <c r="X1001" i="13"/>
  <c r="Q1001" i="13"/>
  <c r="R1001" i="13"/>
  <c r="W987" i="18"/>
  <c r="U987" i="18"/>
  <c r="V987" i="18"/>
  <c r="Q987" i="18"/>
  <c r="R987" i="18"/>
  <c r="X987" i="18"/>
  <c r="Z1001" i="13"/>
  <c r="AC1001" i="13"/>
  <c r="AA1001" i="13"/>
  <c r="AD1001" i="13"/>
  <c r="Y1001" i="13"/>
  <c r="AB1001" i="13"/>
  <c r="Y987" i="18"/>
  <c r="AB987" i="18"/>
  <c r="AA987" i="18"/>
  <c r="AD987" i="18"/>
  <c r="Z987" i="18"/>
  <c r="AC987" i="18"/>
  <c r="G1002" i="13"/>
  <c r="B1002" i="13"/>
  <c r="D1002" i="13"/>
  <c r="I1002" i="13"/>
  <c r="C1002" i="13"/>
  <c r="H1002" i="13"/>
  <c r="H988" i="18"/>
  <c r="C988" i="18"/>
  <c r="I988" i="18"/>
  <c r="D988" i="18"/>
  <c r="G988" i="18"/>
  <c r="B988" i="18"/>
  <c r="T1002" i="13"/>
  <c r="S1002" i="13"/>
  <c r="AE1001" i="13"/>
  <c r="E1002" i="13"/>
  <c r="F1002" i="13"/>
  <c r="J1002" i="13"/>
  <c r="T988" i="18"/>
  <c r="S988" i="18"/>
  <c r="AE987" i="18"/>
  <c r="F988" i="18"/>
  <c r="E988" i="18"/>
  <c r="J988" i="18"/>
  <c r="L988" i="18"/>
  <c r="N1002" i="13"/>
  <c r="K1002" i="13"/>
  <c r="O1002" i="13"/>
  <c r="L1002" i="13"/>
  <c r="M988" i="18"/>
  <c r="K988" i="18"/>
  <c r="O988" i="18"/>
  <c r="N988" i="18"/>
  <c r="P988" i="18"/>
  <c r="M1002" i="13"/>
  <c r="P1002" i="13"/>
  <c r="U988" i="18"/>
  <c r="W988" i="18"/>
  <c r="V988" i="18"/>
  <c r="Q988" i="18"/>
  <c r="R988" i="18"/>
  <c r="X988" i="18"/>
  <c r="W1002" i="13"/>
  <c r="U1002" i="13"/>
  <c r="V1002" i="13"/>
  <c r="Q1002" i="13"/>
  <c r="R1002" i="13"/>
  <c r="X1002" i="13"/>
  <c r="AA988" i="18"/>
  <c r="AD988" i="18"/>
  <c r="Z988" i="18"/>
  <c r="AC988" i="18"/>
  <c r="Y988" i="18"/>
  <c r="AB988" i="18"/>
  <c r="AA1002" i="13"/>
  <c r="AD1002" i="13"/>
  <c r="Y1002" i="13"/>
  <c r="AB1002" i="13"/>
  <c r="Z1002" i="13"/>
  <c r="AC1002" i="13"/>
  <c r="B989" i="18"/>
  <c r="G989" i="18"/>
  <c r="C989" i="18"/>
  <c r="H989" i="18"/>
  <c r="I989" i="18"/>
  <c r="D989" i="18"/>
  <c r="G1003" i="13"/>
  <c r="B1003" i="13"/>
  <c r="H1003" i="13"/>
  <c r="C1003" i="13"/>
  <c r="I1003" i="13"/>
  <c r="D1003" i="13"/>
  <c r="F989" i="18"/>
  <c r="J989" i="18"/>
  <c r="L989" i="18"/>
  <c r="S989" i="18"/>
  <c r="T989" i="18"/>
  <c r="AE988" i="18"/>
  <c r="E989" i="18"/>
  <c r="F1003" i="13"/>
  <c r="J1003" i="13"/>
  <c r="N1003" i="13"/>
  <c r="S1003" i="13"/>
  <c r="T1003" i="13"/>
  <c r="AE1002" i="13"/>
  <c r="E1003" i="13"/>
  <c r="N989" i="18"/>
  <c r="P989" i="18"/>
  <c r="M989" i="18"/>
  <c r="O989" i="18"/>
  <c r="K989" i="18"/>
  <c r="L1003" i="13"/>
  <c r="P1003" i="13"/>
  <c r="O1003" i="13"/>
  <c r="K1003" i="13"/>
  <c r="X989" i="18"/>
  <c r="Q989" i="18"/>
  <c r="R989" i="18"/>
  <c r="U989" i="18"/>
  <c r="W989" i="18"/>
  <c r="V989" i="18"/>
  <c r="M1003" i="13"/>
  <c r="Q1003" i="13"/>
  <c r="R1003" i="13"/>
  <c r="U1003" i="13"/>
  <c r="W1003" i="13"/>
  <c r="V1003" i="13"/>
  <c r="Z989" i="18"/>
  <c r="AC989" i="18"/>
  <c r="Y989" i="18"/>
  <c r="AB989" i="18"/>
  <c r="AA989" i="18"/>
  <c r="AD989" i="18"/>
  <c r="X1003" i="13"/>
  <c r="AA1003" i="13"/>
  <c r="AD1003" i="13"/>
  <c r="Y1003" i="13"/>
  <c r="AB1003" i="13"/>
  <c r="G1004" i="13"/>
  <c r="Z1003" i="13"/>
  <c r="AC1003" i="13"/>
  <c r="C1004" i="13"/>
  <c r="B990" i="18"/>
  <c r="G990" i="18"/>
  <c r="I990" i="18"/>
  <c r="D990" i="18"/>
  <c r="C990" i="18"/>
  <c r="H990" i="18"/>
  <c r="I1004" i="13"/>
  <c r="D1004" i="13"/>
  <c r="B1004" i="13"/>
  <c r="H1004" i="13"/>
  <c r="J1004" i="13"/>
  <c r="J990" i="18"/>
  <c r="N990" i="18"/>
  <c r="T990" i="18"/>
  <c r="S990" i="18"/>
  <c r="AE989" i="18"/>
  <c r="F990" i="18"/>
  <c r="E990" i="18"/>
  <c r="F1004" i="13"/>
  <c r="T1004" i="13"/>
  <c r="S1004" i="13"/>
  <c r="AE1003" i="13"/>
  <c r="E1004" i="13"/>
  <c r="O990" i="18"/>
  <c r="K990" i="18"/>
  <c r="L990" i="18"/>
  <c r="K1004" i="13"/>
  <c r="O1004" i="13"/>
  <c r="N1004" i="13"/>
  <c r="L1004" i="13"/>
  <c r="M990" i="18"/>
  <c r="P990" i="18"/>
  <c r="P1004" i="13"/>
  <c r="M1004" i="13"/>
  <c r="W990" i="18"/>
  <c r="U990" i="18"/>
  <c r="V990" i="18"/>
  <c r="X990" i="18"/>
  <c r="Q990" i="18"/>
  <c r="R990" i="18"/>
  <c r="X1004" i="13"/>
  <c r="Q1004" i="13"/>
  <c r="R1004" i="13"/>
  <c r="W1004" i="13"/>
  <c r="U1004" i="13"/>
  <c r="V1004" i="13"/>
  <c r="AA990" i="18"/>
  <c r="AD990" i="18"/>
  <c r="Y990" i="18"/>
  <c r="AB990" i="18"/>
  <c r="Z990" i="18"/>
  <c r="AC990" i="18"/>
  <c r="Z1004" i="13"/>
  <c r="AC1004" i="13"/>
  <c r="AA1004" i="13"/>
  <c r="AD1004" i="13"/>
  <c r="Y1004" i="13"/>
  <c r="AB1004" i="13"/>
  <c r="C991" i="18"/>
  <c r="H991" i="18"/>
  <c r="B991" i="18"/>
  <c r="G991" i="18"/>
  <c r="I991" i="18"/>
  <c r="D991" i="18"/>
  <c r="D1005" i="13"/>
  <c r="I1005" i="13"/>
  <c r="C1005" i="13"/>
  <c r="H1005" i="13"/>
  <c r="G1005" i="13"/>
  <c r="B1005" i="13"/>
  <c r="J991" i="18"/>
  <c r="N991" i="18"/>
  <c r="E991" i="18"/>
  <c r="S991" i="18"/>
  <c r="T991" i="18"/>
  <c r="AE990" i="18"/>
  <c r="F991" i="18"/>
  <c r="F1005" i="13"/>
  <c r="E1005" i="13"/>
  <c r="J1005" i="13"/>
  <c r="N1005" i="13"/>
  <c r="T1005" i="13"/>
  <c r="S1005" i="13"/>
  <c r="AE1004" i="13"/>
  <c r="L1005" i="13"/>
  <c r="P1005" i="13"/>
  <c r="L991" i="18"/>
  <c r="O991" i="18"/>
  <c r="K991" i="18"/>
  <c r="K1005" i="13"/>
  <c r="O1005" i="13"/>
  <c r="M1005" i="13"/>
  <c r="X1005" i="13"/>
  <c r="P991" i="18"/>
  <c r="M991" i="18"/>
  <c r="W1005" i="13"/>
  <c r="V1005" i="13"/>
  <c r="U1005" i="13"/>
  <c r="Q1005" i="13"/>
  <c r="R1005" i="13"/>
  <c r="Z1005" i="13"/>
  <c r="AC1005" i="13"/>
  <c r="Q991" i="18"/>
  <c r="R991" i="18"/>
  <c r="X991" i="18"/>
  <c r="V991" i="18"/>
  <c r="W991" i="18"/>
  <c r="U991" i="18"/>
  <c r="AA1005" i="13"/>
  <c r="AD1005" i="13"/>
  <c r="D1006" i="13"/>
  <c r="Y1005" i="13"/>
  <c r="AB1005" i="13"/>
  <c r="G1006" i="13"/>
  <c r="Y991" i="18"/>
  <c r="AB991" i="18"/>
  <c r="AA991" i="18"/>
  <c r="AD991" i="18"/>
  <c r="Z991" i="18"/>
  <c r="AC991" i="18"/>
  <c r="C1006" i="13"/>
  <c r="H1006" i="13"/>
  <c r="I1006" i="13"/>
  <c r="B1006" i="13"/>
  <c r="F1006" i="13"/>
  <c r="I992" i="18"/>
  <c r="D992" i="18"/>
  <c r="C992" i="18"/>
  <c r="H992" i="18"/>
  <c r="B992" i="18"/>
  <c r="G992" i="18"/>
  <c r="S1006" i="13"/>
  <c r="T1006" i="13"/>
  <c r="AE1005" i="13"/>
  <c r="J1006" i="13"/>
  <c r="L1006" i="13"/>
  <c r="E1006" i="13"/>
  <c r="F992" i="18"/>
  <c r="T992" i="18"/>
  <c r="S992" i="18"/>
  <c r="AE991" i="18"/>
  <c r="J992" i="18"/>
  <c r="L992" i="18"/>
  <c r="E992" i="18"/>
  <c r="M1006" i="13"/>
  <c r="O1006" i="13"/>
  <c r="K1006" i="13"/>
  <c r="N1006" i="13"/>
  <c r="P1006" i="13"/>
  <c r="M992" i="18"/>
  <c r="O992" i="18"/>
  <c r="K992" i="18"/>
  <c r="N992" i="18"/>
  <c r="P992" i="18"/>
  <c r="U1006" i="13"/>
  <c r="V1006" i="13"/>
  <c r="W1006" i="13"/>
  <c r="Q1006" i="13"/>
  <c r="R1006" i="13"/>
  <c r="X1006" i="13"/>
  <c r="U992" i="18"/>
  <c r="W992" i="18"/>
  <c r="V992" i="18"/>
  <c r="X992" i="18"/>
  <c r="Q992" i="18"/>
  <c r="R992" i="18"/>
  <c r="AA1006" i="13"/>
  <c r="AD1006" i="13"/>
  <c r="Y1006" i="13"/>
  <c r="AB1006" i="13"/>
  <c r="Z1006" i="13"/>
  <c r="AC1006" i="13"/>
  <c r="AA992" i="18"/>
  <c r="AD992" i="18"/>
  <c r="Z992" i="18"/>
  <c r="AC992" i="18"/>
  <c r="Y992" i="18"/>
  <c r="AB992" i="18"/>
  <c r="H1007" i="13"/>
  <c r="C1007" i="13"/>
  <c r="B1007" i="13"/>
  <c r="G1007" i="13"/>
  <c r="D1007" i="13"/>
  <c r="I1007" i="13"/>
  <c r="I993" i="18"/>
  <c r="D993" i="18"/>
  <c r="G993" i="18"/>
  <c r="B993" i="18"/>
  <c r="H993" i="18"/>
  <c r="C993" i="18"/>
  <c r="J1007" i="13"/>
  <c r="L1007" i="13"/>
  <c r="F1007" i="13"/>
  <c r="E1007" i="13"/>
  <c r="T1007" i="13"/>
  <c r="S1007" i="13"/>
  <c r="AE1006" i="13"/>
  <c r="J993" i="18"/>
  <c r="L993" i="18"/>
  <c r="T993" i="18"/>
  <c r="S993" i="18"/>
  <c r="AE992" i="18"/>
  <c r="E993" i="18"/>
  <c r="F993" i="18"/>
  <c r="N1007" i="13"/>
  <c r="P1007" i="13"/>
  <c r="M1007" i="13"/>
  <c r="K1007" i="13"/>
  <c r="O1007" i="13"/>
  <c r="M993" i="18"/>
  <c r="N993" i="18"/>
  <c r="P993" i="18"/>
  <c r="K993" i="18"/>
  <c r="O993" i="18"/>
  <c r="W1007" i="13"/>
  <c r="U1007" i="13"/>
  <c r="V1007" i="13"/>
  <c r="Q1007" i="13"/>
  <c r="R1007" i="13"/>
  <c r="X1007" i="13"/>
  <c r="W993" i="18"/>
  <c r="U993" i="18"/>
  <c r="V993" i="18"/>
  <c r="Q993" i="18"/>
  <c r="R993" i="18"/>
  <c r="X993" i="18"/>
  <c r="AA1007" i="13"/>
  <c r="AD1007" i="13"/>
  <c r="Z1007" i="13"/>
  <c r="AC1007" i="13"/>
  <c r="Y1007" i="13"/>
  <c r="AB1007" i="13"/>
  <c r="Z993" i="18"/>
  <c r="AC993" i="18"/>
  <c r="AA993" i="18"/>
  <c r="AD993" i="18"/>
  <c r="Y993" i="18"/>
  <c r="AB993" i="18"/>
  <c r="G1008" i="13"/>
  <c r="B1008" i="13"/>
  <c r="C1008" i="13"/>
  <c r="H1008" i="13"/>
  <c r="I1008" i="13"/>
  <c r="D1008" i="13"/>
  <c r="I994" i="18"/>
  <c r="D994" i="18"/>
  <c r="G994" i="18"/>
  <c r="B994" i="18"/>
  <c r="H994" i="18"/>
  <c r="C994" i="18"/>
  <c r="J1008" i="13"/>
  <c r="L1008" i="13"/>
  <c r="F1008" i="13"/>
  <c r="S1008" i="13"/>
  <c r="T1008" i="13"/>
  <c r="AE1007" i="13"/>
  <c r="E1008" i="13"/>
  <c r="J994" i="18"/>
  <c r="L994" i="18"/>
  <c r="M994" i="18"/>
  <c r="T994" i="18"/>
  <c r="S994" i="18"/>
  <c r="AE993" i="18"/>
  <c r="E994" i="18"/>
  <c r="F994" i="18"/>
  <c r="N1008" i="13"/>
  <c r="P1008" i="13"/>
  <c r="M1008" i="13"/>
  <c r="O1008" i="13"/>
  <c r="K1008" i="13"/>
  <c r="N994" i="18"/>
  <c r="P994" i="18"/>
  <c r="W994" i="18"/>
  <c r="X994" i="18"/>
  <c r="Q994" i="18"/>
  <c r="R994" i="18"/>
  <c r="K994" i="18"/>
  <c r="O994" i="18"/>
  <c r="X1008" i="13"/>
  <c r="Q1008" i="13"/>
  <c r="R1008" i="13"/>
  <c r="U1008" i="13"/>
  <c r="V1008" i="13"/>
  <c r="W1008" i="13"/>
  <c r="V994" i="18"/>
  <c r="U994" i="18"/>
  <c r="Z994" i="18"/>
  <c r="AC994" i="18"/>
  <c r="AA994" i="18"/>
  <c r="AD994" i="18"/>
  <c r="Y994" i="18"/>
  <c r="AB994" i="18"/>
  <c r="Y1008" i="13"/>
  <c r="AB1008" i="13"/>
  <c r="AA1008" i="13"/>
  <c r="AD1008" i="13"/>
  <c r="Z1008" i="13"/>
  <c r="AC1008" i="13"/>
  <c r="D995" i="18"/>
  <c r="I995" i="18"/>
  <c r="G995" i="18"/>
  <c r="B995" i="18"/>
  <c r="C995" i="18"/>
  <c r="H995" i="18"/>
  <c r="H1009" i="13"/>
  <c r="C1009" i="13"/>
  <c r="I1009" i="13"/>
  <c r="D1009" i="13"/>
  <c r="B1009" i="13"/>
  <c r="G1009" i="13"/>
  <c r="J995" i="18"/>
  <c r="L995" i="18"/>
  <c r="E995" i="18"/>
  <c r="F995" i="18"/>
  <c r="S995" i="18"/>
  <c r="T995" i="18"/>
  <c r="AE994" i="18"/>
  <c r="S1009" i="13"/>
  <c r="T1009" i="13"/>
  <c r="AE1008" i="13"/>
  <c r="J1009" i="13"/>
  <c r="L1009" i="13"/>
  <c r="F1009" i="13"/>
  <c r="E1009" i="13"/>
  <c r="M995" i="18"/>
  <c r="N995" i="18"/>
  <c r="P995" i="18"/>
  <c r="K995" i="18"/>
  <c r="O995" i="18"/>
  <c r="M1009" i="13"/>
  <c r="N1009" i="13"/>
  <c r="P1009" i="13"/>
  <c r="O1009" i="13"/>
  <c r="K1009" i="13"/>
  <c r="W995" i="18"/>
  <c r="U995" i="18"/>
  <c r="V995" i="18"/>
  <c r="X995" i="18"/>
  <c r="Q995" i="18"/>
  <c r="R995" i="18"/>
  <c r="W1009" i="13"/>
  <c r="U1009" i="13"/>
  <c r="V1009" i="13"/>
  <c r="X1009" i="13"/>
  <c r="Q1009" i="13"/>
  <c r="R1009" i="13"/>
  <c r="Z995" i="18"/>
  <c r="AC995" i="18"/>
  <c r="AA995" i="18"/>
  <c r="AD995" i="18"/>
  <c r="Y995" i="18"/>
  <c r="AB995" i="18"/>
  <c r="AA1009" i="13"/>
  <c r="AD1009" i="13"/>
  <c r="Y1009" i="13"/>
  <c r="AB1009" i="13"/>
  <c r="Z1009" i="13"/>
  <c r="AC1009" i="13"/>
  <c r="G996" i="18"/>
  <c r="B996" i="18"/>
  <c r="I996" i="18"/>
  <c r="D996" i="18"/>
  <c r="C996" i="18"/>
  <c r="H996" i="18"/>
  <c r="H1010" i="13"/>
  <c r="C1010" i="13"/>
  <c r="G1010" i="13"/>
  <c r="B1010" i="13"/>
  <c r="I1010" i="13"/>
  <c r="D1010" i="13"/>
  <c r="E996" i="18"/>
  <c r="T996" i="18"/>
  <c r="S996" i="18"/>
  <c r="AE995" i="18"/>
  <c r="F996" i="18"/>
  <c r="J996" i="18"/>
  <c r="L996" i="18"/>
  <c r="E1010" i="13"/>
  <c r="S1010" i="13"/>
  <c r="T1010" i="13"/>
  <c r="AE1009" i="13"/>
  <c r="J1010" i="13"/>
  <c r="N1010" i="13"/>
  <c r="F1010" i="13"/>
  <c r="M996" i="18"/>
  <c r="O996" i="18"/>
  <c r="K996" i="18"/>
  <c r="N996" i="18"/>
  <c r="P996" i="18"/>
  <c r="K1010" i="13"/>
  <c r="O1010" i="13"/>
  <c r="L1010" i="13"/>
  <c r="V996" i="18"/>
  <c r="U996" i="18"/>
  <c r="W996" i="18"/>
  <c r="Q996" i="18"/>
  <c r="R996" i="18"/>
  <c r="X996" i="18"/>
  <c r="P1010" i="13"/>
  <c r="M1010" i="13"/>
  <c r="AA996" i="18"/>
  <c r="AD996" i="18"/>
  <c r="Z996" i="18"/>
  <c r="AC996" i="18"/>
  <c r="Y996" i="18"/>
  <c r="AB996" i="18"/>
  <c r="Q1010" i="13"/>
  <c r="R1010" i="13"/>
  <c r="X1010" i="13"/>
  <c r="V1010" i="13"/>
  <c r="U1010" i="13"/>
  <c r="W1010" i="13"/>
  <c r="G997" i="18"/>
  <c r="B997" i="18"/>
  <c r="C997" i="18"/>
  <c r="H997" i="18"/>
  <c r="I997" i="18"/>
  <c r="D997" i="18"/>
  <c r="AA1010" i="13"/>
  <c r="AD1010" i="13"/>
  <c r="Y1010" i="13"/>
  <c r="AB1010" i="13"/>
  <c r="Z1010" i="13"/>
  <c r="AC1010" i="13"/>
  <c r="F997" i="18"/>
  <c r="E997" i="18"/>
  <c r="AE996" i="18"/>
  <c r="T997" i="18"/>
  <c r="S997" i="18"/>
  <c r="J997" i="18"/>
  <c r="C1011" i="13"/>
  <c r="H1011" i="13"/>
  <c r="D1011" i="13"/>
  <c r="I1011" i="13"/>
  <c r="G1011" i="13"/>
  <c r="B1011" i="13"/>
  <c r="L997" i="18"/>
  <c r="K997" i="18"/>
  <c r="O997" i="18"/>
  <c r="N997" i="18"/>
  <c r="S1011" i="13"/>
  <c r="T1011" i="13"/>
  <c r="AE1010" i="13"/>
  <c r="E1011" i="13"/>
  <c r="J1011" i="13"/>
  <c r="N1011" i="13"/>
  <c r="F1011" i="13"/>
  <c r="L1011" i="13"/>
  <c r="M1011" i="13"/>
  <c r="M997" i="18"/>
  <c r="P997" i="18"/>
  <c r="O1011" i="13"/>
  <c r="K1011" i="13"/>
  <c r="P1011" i="13"/>
  <c r="V1011" i="13"/>
  <c r="W997" i="18"/>
  <c r="V997" i="18"/>
  <c r="U997" i="18"/>
  <c r="X997" i="18"/>
  <c r="Q997" i="18"/>
  <c r="R997" i="18"/>
  <c r="Q1011" i="13"/>
  <c r="R1011" i="13"/>
  <c r="X1011" i="13"/>
  <c r="W1011" i="13"/>
  <c r="U1011" i="13"/>
  <c r="Y997" i="18"/>
  <c r="AB997" i="18"/>
  <c r="AA997" i="18"/>
  <c r="AD997" i="18"/>
  <c r="Z997" i="18"/>
  <c r="AC997" i="18"/>
  <c r="AA1011" i="13"/>
  <c r="AD1011" i="13"/>
  <c r="Y1011" i="13"/>
  <c r="Z1011" i="13"/>
  <c r="AC1011" i="13"/>
  <c r="AB1011" i="13"/>
  <c r="B998" i="18"/>
  <c r="G998" i="18"/>
  <c r="D998" i="18"/>
  <c r="I998" i="18"/>
  <c r="C998" i="18"/>
  <c r="H998" i="18"/>
  <c r="H1012" i="13"/>
  <c r="C1012" i="13"/>
  <c r="B1012" i="13"/>
  <c r="G1012" i="13"/>
  <c r="I1012" i="13"/>
  <c r="D1012" i="13"/>
  <c r="T998" i="18"/>
  <c r="S998" i="18"/>
  <c r="AE997" i="18"/>
  <c r="J998" i="18"/>
  <c r="L998" i="18"/>
  <c r="F998" i="18"/>
  <c r="E998" i="18"/>
  <c r="S1012" i="13"/>
  <c r="T1012" i="13"/>
  <c r="AE1011" i="13"/>
  <c r="J1012" i="13"/>
  <c r="E1012" i="13"/>
  <c r="F1012" i="13"/>
  <c r="M998" i="18"/>
  <c r="N998" i="18"/>
  <c r="P998" i="18"/>
  <c r="O998" i="18"/>
  <c r="K998" i="18"/>
  <c r="L1012" i="13"/>
  <c r="K1012" i="13"/>
  <c r="O1012" i="13"/>
  <c r="N1012" i="13"/>
  <c r="W998" i="18"/>
  <c r="U998" i="18"/>
  <c r="V998" i="18"/>
  <c r="X998" i="18"/>
  <c r="Q998" i="18"/>
  <c r="R998" i="18"/>
  <c r="M1012" i="13"/>
  <c r="P1012" i="13"/>
  <c r="Z998" i="18"/>
  <c r="AC998" i="18"/>
  <c r="AA998" i="18"/>
  <c r="AD998" i="18"/>
  <c r="Y998" i="18"/>
  <c r="AB998" i="18"/>
  <c r="U1012" i="13"/>
  <c r="V1012" i="13"/>
  <c r="W1012" i="13"/>
  <c r="X1012" i="13"/>
  <c r="Q1012" i="13"/>
  <c r="R1012" i="13"/>
  <c r="B999" i="18"/>
  <c r="G999" i="18"/>
  <c r="D999" i="18"/>
  <c r="I999" i="18"/>
  <c r="H999" i="18"/>
  <c r="C999" i="18"/>
  <c r="Z1012" i="13"/>
  <c r="AC1012" i="13"/>
  <c r="AA1012" i="13"/>
  <c r="AD1012" i="13"/>
  <c r="Y1012" i="13"/>
  <c r="AB1012" i="13"/>
  <c r="F999" i="18"/>
  <c r="S999" i="18"/>
  <c r="T999" i="18"/>
  <c r="AE998" i="18"/>
  <c r="J999" i="18"/>
  <c r="N999" i="18"/>
  <c r="E999" i="18"/>
  <c r="I1013" i="13"/>
  <c r="D1013" i="13"/>
  <c r="G1013" i="13"/>
  <c r="B1013" i="13"/>
  <c r="H1013" i="13"/>
  <c r="C1013" i="13"/>
  <c r="L999" i="18"/>
  <c r="M999" i="18"/>
  <c r="O999" i="18"/>
  <c r="K999" i="18"/>
  <c r="E1013" i="13"/>
  <c r="J1013" i="13"/>
  <c r="L1013" i="13"/>
  <c r="F1013" i="13"/>
  <c r="T1013" i="13"/>
  <c r="S1013" i="13"/>
  <c r="AE1012" i="13"/>
  <c r="Q999" i="18"/>
  <c r="R999" i="18"/>
  <c r="X999" i="18"/>
  <c r="P999" i="18"/>
  <c r="M1013" i="13"/>
  <c r="K1013" i="13"/>
  <c r="O1013" i="13"/>
  <c r="N1013" i="13"/>
  <c r="P1013" i="13"/>
  <c r="W999" i="18"/>
  <c r="V999" i="18"/>
  <c r="U999" i="18"/>
  <c r="Z999" i="18"/>
  <c r="AC999" i="18"/>
  <c r="Y999" i="18"/>
  <c r="AA999" i="18"/>
  <c r="W1013" i="13"/>
  <c r="U1013" i="13"/>
  <c r="V1013" i="13"/>
  <c r="Q1013" i="13"/>
  <c r="R1013" i="13"/>
  <c r="X1013" i="13"/>
  <c r="C1000" i="18"/>
  <c r="H1000" i="18"/>
  <c r="AB999" i="18"/>
  <c r="AD999" i="18"/>
  <c r="Z1013" i="13"/>
  <c r="AC1013" i="13"/>
  <c r="Y1013" i="13"/>
  <c r="AB1013" i="13"/>
  <c r="AA1013" i="13"/>
  <c r="AD1013" i="13"/>
  <c r="I1000" i="18"/>
  <c r="D1000" i="18"/>
  <c r="G1000" i="18"/>
  <c r="B1000" i="18"/>
  <c r="G1014" i="13"/>
  <c r="B1014" i="13"/>
  <c r="C1014" i="13"/>
  <c r="H1014" i="13"/>
  <c r="D1014" i="13"/>
  <c r="I1014" i="13"/>
  <c r="J1000" i="18"/>
  <c r="N1000" i="18"/>
  <c r="L1000" i="18"/>
  <c r="T1000" i="18"/>
  <c r="S1000" i="18"/>
  <c r="AE999" i="18"/>
  <c r="F1000" i="18"/>
  <c r="E1000" i="18"/>
  <c r="F1014" i="13"/>
  <c r="E1014" i="13"/>
  <c r="T1014" i="13"/>
  <c r="S1014" i="13"/>
  <c r="AE1013" i="13"/>
  <c r="J1014" i="13"/>
  <c r="L1014" i="13"/>
  <c r="M1000" i="18"/>
  <c r="P1000" i="18"/>
  <c r="K1000" i="18"/>
  <c r="O1000" i="18"/>
  <c r="M1014" i="13"/>
  <c r="K1014" i="13"/>
  <c r="O1014" i="13"/>
  <c r="N1014" i="13"/>
  <c r="P1014" i="13"/>
  <c r="U1000" i="18"/>
  <c r="V1000" i="18"/>
  <c r="W1000" i="18"/>
  <c r="X1000" i="18"/>
  <c r="Q1000" i="18"/>
  <c r="R1000" i="18"/>
  <c r="V1014" i="13"/>
  <c r="U1014" i="13"/>
  <c r="W1014" i="13"/>
  <c r="Q1014" i="13"/>
  <c r="R1014" i="13"/>
  <c r="X1014" i="13"/>
  <c r="Z1000" i="18"/>
  <c r="AC1000" i="18"/>
  <c r="Y1000" i="18"/>
  <c r="AB1000" i="18"/>
  <c r="AA1000" i="18"/>
  <c r="AD1000" i="18"/>
  <c r="Y1014" i="13"/>
  <c r="AB1014" i="13"/>
  <c r="AA1014" i="13"/>
  <c r="AD1014" i="13"/>
  <c r="Z1014" i="13"/>
  <c r="AC1014" i="13"/>
  <c r="G1001" i="18"/>
  <c r="B1001" i="18"/>
  <c r="C1001" i="18"/>
  <c r="H1001" i="18"/>
  <c r="I1001" i="18"/>
  <c r="D1001" i="18"/>
  <c r="H1015" i="13"/>
  <c r="C1015" i="13"/>
  <c r="D1015" i="13"/>
  <c r="I1015" i="13"/>
  <c r="G1015" i="13"/>
  <c r="B1015" i="13"/>
  <c r="F1001" i="18"/>
  <c r="E1001" i="18"/>
  <c r="AE1000" i="18"/>
  <c r="T1001" i="18"/>
  <c r="S1001" i="18"/>
  <c r="J1001" i="18"/>
  <c r="L1001" i="18"/>
  <c r="S1015" i="13"/>
  <c r="T1015" i="13"/>
  <c r="AE1014" i="13"/>
  <c r="J1015" i="13"/>
  <c r="L1015" i="13"/>
  <c r="E1015" i="13"/>
  <c r="F1015" i="13"/>
  <c r="M1001" i="18"/>
  <c r="O1001" i="18"/>
  <c r="K1001" i="18"/>
  <c r="N1001" i="18"/>
  <c r="P1001" i="18"/>
  <c r="M1015" i="13"/>
  <c r="O1015" i="13"/>
  <c r="K1015" i="13"/>
  <c r="N1015" i="13"/>
  <c r="P1015" i="13"/>
  <c r="V1001" i="18"/>
  <c r="W1001" i="18"/>
  <c r="U1001" i="18"/>
  <c r="Q1001" i="18"/>
  <c r="R1001" i="18"/>
  <c r="X1001" i="18"/>
  <c r="V1015" i="13"/>
  <c r="U1015" i="13"/>
  <c r="W1015" i="13"/>
  <c r="Q1015" i="13"/>
  <c r="R1015" i="13"/>
  <c r="X1015" i="13"/>
  <c r="Y1001" i="18"/>
  <c r="AB1001" i="18"/>
  <c r="AA1001" i="18"/>
  <c r="AD1001" i="18"/>
  <c r="Z1001" i="18"/>
  <c r="AC1001" i="18"/>
  <c r="Y1015" i="13"/>
  <c r="AB1015" i="13"/>
  <c r="AA1015" i="13"/>
  <c r="AD1015" i="13"/>
  <c r="Z1015" i="13"/>
  <c r="AC1015" i="13"/>
  <c r="H1002" i="18"/>
  <c r="C1002" i="18"/>
  <c r="D1002" i="18"/>
  <c r="I1002" i="18"/>
  <c r="G1002" i="18"/>
  <c r="B1002" i="18"/>
  <c r="C1016" i="13"/>
  <c r="H1016" i="13"/>
  <c r="D1016" i="13"/>
  <c r="I1016" i="13"/>
  <c r="B1016" i="13"/>
  <c r="G1016" i="13"/>
  <c r="T1002" i="18"/>
  <c r="S1002" i="18"/>
  <c r="AE1001" i="18"/>
  <c r="F1002" i="18"/>
  <c r="E1002" i="18"/>
  <c r="J1002" i="18"/>
  <c r="T1016" i="13"/>
  <c r="S1016" i="13"/>
  <c r="AE1015" i="13"/>
  <c r="J1016" i="13"/>
  <c r="E1016" i="13"/>
  <c r="F1016" i="13"/>
  <c r="L1002" i="18"/>
  <c r="M1002" i="18"/>
  <c r="K1002" i="18"/>
  <c r="O1002" i="18"/>
  <c r="N1002" i="18"/>
  <c r="O1016" i="13"/>
  <c r="K1016" i="13"/>
  <c r="N1016" i="13"/>
  <c r="L1016" i="13"/>
  <c r="P1002" i="18"/>
  <c r="U1002" i="18"/>
  <c r="X1002" i="18"/>
  <c r="Q1002" i="18"/>
  <c r="R1002" i="18"/>
  <c r="M1016" i="13"/>
  <c r="P1016" i="13"/>
  <c r="W1002" i="18"/>
  <c r="V1002" i="18"/>
  <c r="Y1002" i="18"/>
  <c r="AB1002" i="18"/>
  <c r="AA1002" i="18"/>
  <c r="Z1002" i="18"/>
  <c r="W1016" i="13"/>
  <c r="V1016" i="13"/>
  <c r="U1016" i="13"/>
  <c r="X1016" i="13"/>
  <c r="Q1016" i="13"/>
  <c r="R1016" i="13"/>
  <c r="AD1002" i="18"/>
  <c r="AC1002" i="18"/>
  <c r="H1003" i="18"/>
  <c r="I1003" i="18"/>
  <c r="D1003" i="18"/>
  <c r="G1003" i="18"/>
  <c r="B1003" i="18"/>
  <c r="AA1016" i="13"/>
  <c r="AD1016" i="13"/>
  <c r="Z1016" i="13"/>
  <c r="AC1016" i="13"/>
  <c r="Y1016" i="13"/>
  <c r="AB1016" i="13"/>
  <c r="C1003" i="18"/>
  <c r="F1003" i="18"/>
  <c r="S1003" i="18"/>
  <c r="T1003" i="18"/>
  <c r="AE1002" i="18"/>
  <c r="J1003" i="18"/>
  <c r="L1003" i="18"/>
  <c r="B1017" i="13"/>
  <c r="G1017" i="13"/>
  <c r="C1017" i="13"/>
  <c r="H1017" i="13"/>
  <c r="I1017" i="13"/>
  <c r="D1017" i="13"/>
  <c r="N1003" i="18"/>
  <c r="P1003" i="18"/>
  <c r="E1003" i="18"/>
  <c r="M1003" i="18"/>
  <c r="K1003" i="18"/>
  <c r="O1003" i="18"/>
  <c r="F1017" i="13"/>
  <c r="J1017" i="13"/>
  <c r="T1017" i="13"/>
  <c r="S1017" i="13"/>
  <c r="AE1016" i="13"/>
  <c r="E1017" i="13"/>
  <c r="Q1003" i="18"/>
  <c r="R1003" i="18"/>
  <c r="X1003" i="18"/>
  <c r="V1003" i="18"/>
  <c r="W1003" i="18"/>
  <c r="U1003" i="18"/>
  <c r="O1017" i="13"/>
  <c r="K1017" i="13"/>
  <c r="N1017" i="13"/>
  <c r="L1017" i="13"/>
  <c r="AA1003" i="18"/>
  <c r="AD1003" i="18"/>
  <c r="Z1003" i="18"/>
  <c r="AC1003" i="18"/>
  <c r="Y1003" i="18"/>
  <c r="AB1003" i="18"/>
  <c r="M1017" i="13"/>
  <c r="P1017" i="13"/>
  <c r="I1004" i="18"/>
  <c r="D1004" i="18"/>
  <c r="B1004" i="18"/>
  <c r="G1004" i="18"/>
  <c r="C1004" i="18"/>
  <c r="H1004" i="18"/>
  <c r="U1017" i="13"/>
  <c r="W1017" i="13"/>
  <c r="V1017" i="13"/>
  <c r="X1017" i="13"/>
  <c r="Q1017" i="13"/>
  <c r="R1017" i="13"/>
  <c r="J1004" i="18"/>
  <c r="F1004" i="18"/>
  <c r="E1004" i="18"/>
  <c r="S1004" i="18"/>
  <c r="T1004" i="18"/>
  <c r="N1004" i="18"/>
  <c r="AE1003" i="18"/>
  <c r="Z1017" i="13"/>
  <c r="AC1017" i="13"/>
  <c r="Y1017" i="13"/>
  <c r="AB1017" i="13"/>
  <c r="AA1017" i="13"/>
  <c r="AD1017" i="13"/>
  <c r="L1004" i="18"/>
  <c r="K1004" i="18"/>
  <c r="O1004" i="18"/>
  <c r="I1018" i="13"/>
  <c r="D1018" i="13"/>
  <c r="G1018" i="13"/>
  <c r="B1018" i="13"/>
  <c r="H1018" i="13"/>
  <c r="C1018" i="13"/>
  <c r="M1004" i="18"/>
  <c r="P1004" i="18"/>
  <c r="E1018" i="13"/>
  <c r="J1018" i="13"/>
  <c r="L1018" i="13"/>
  <c r="S1018" i="13"/>
  <c r="T1018" i="13"/>
  <c r="AE1017" i="13"/>
  <c r="F1018" i="13"/>
  <c r="W1004" i="18"/>
  <c r="U1004" i="18"/>
  <c r="V1004" i="18"/>
  <c r="X1004" i="18"/>
  <c r="Q1004" i="18"/>
  <c r="R1004" i="18"/>
  <c r="O1018" i="13"/>
  <c r="K1018" i="13"/>
  <c r="M1018" i="13"/>
  <c r="N1018" i="13"/>
  <c r="P1018" i="13"/>
  <c r="Y1004" i="18"/>
  <c r="AB1004" i="18"/>
  <c r="AA1004" i="18"/>
  <c r="AD1004" i="18"/>
  <c r="Z1004" i="18"/>
  <c r="AC1004" i="18"/>
  <c r="U1018" i="13"/>
  <c r="W1018" i="13"/>
  <c r="V1018" i="13"/>
  <c r="Q1018" i="13"/>
  <c r="R1018" i="13"/>
  <c r="X1018" i="13"/>
  <c r="C1005" i="18"/>
  <c r="H1005" i="18"/>
  <c r="B1005" i="18"/>
  <c r="G1005" i="18"/>
  <c r="D1005" i="18"/>
  <c r="I1005" i="18"/>
  <c r="AA1018" i="13"/>
  <c r="AD1018" i="13"/>
  <c r="Z1018" i="13"/>
  <c r="AC1018" i="13"/>
  <c r="Y1018" i="13"/>
  <c r="AB1018" i="13"/>
  <c r="E1005" i="18"/>
  <c r="J1005" i="18"/>
  <c r="T1005" i="18"/>
  <c r="S1005" i="18"/>
  <c r="AE1004" i="18"/>
  <c r="F1005" i="18"/>
  <c r="C1019" i="13"/>
  <c r="H1019" i="13"/>
  <c r="G1019" i="13"/>
  <c r="B1019" i="13"/>
  <c r="D1019" i="13"/>
  <c r="I1019" i="13"/>
  <c r="N1005" i="18"/>
  <c r="O1005" i="18"/>
  <c r="K1005" i="18"/>
  <c r="L1005" i="18"/>
  <c r="E1019" i="13"/>
  <c r="J1019" i="13"/>
  <c r="N1019" i="13"/>
  <c r="T1019" i="13"/>
  <c r="S1019" i="13"/>
  <c r="AE1018" i="13"/>
  <c r="F1019" i="13"/>
  <c r="M1005" i="18"/>
  <c r="P1005" i="18"/>
  <c r="L1019" i="13"/>
  <c r="M1019" i="13"/>
  <c r="O1019" i="13"/>
  <c r="K1019" i="13"/>
  <c r="W1005" i="18"/>
  <c r="V1005" i="18"/>
  <c r="U1005" i="18"/>
  <c r="Q1005" i="18"/>
  <c r="R1005" i="18"/>
  <c r="X1005" i="18"/>
  <c r="P1019" i="13"/>
  <c r="U1019" i="13"/>
  <c r="Q1019" i="13"/>
  <c r="R1019" i="13"/>
  <c r="X1019" i="13"/>
  <c r="Y1005" i="18"/>
  <c r="AB1005" i="18"/>
  <c r="AA1005" i="18"/>
  <c r="AD1005" i="18"/>
  <c r="Z1005" i="18"/>
  <c r="AC1005" i="18"/>
  <c r="W1019" i="13"/>
  <c r="V1019" i="13"/>
  <c r="AA1019" i="13"/>
  <c r="Z1019" i="13"/>
  <c r="AC1019" i="13"/>
  <c r="Y1019" i="13"/>
  <c r="AB1019" i="13"/>
  <c r="AD1019" i="13"/>
  <c r="D1020" i="13"/>
  <c r="B1006" i="18"/>
  <c r="G1006" i="18"/>
  <c r="D1006" i="18"/>
  <c r="I1006" i="18"/>
  <c r="C1006" i="18"/>
  <c r="H1006" i="18"/>
  <c r="C1020" i="13"/>
  <c r="H1020" i="13"/>
  <c r="B1020" i="13"/>
  <c r="G1020" i="13"/>
  <c r="I1020" i="13"/>
  <c r="S1006" i="18"/>
  <c r="T1006" i="18"/>
  <c r="AE1005" i="18"/>
  <c r="J1006" i="18"/>
  <c r="N1006" i="18"/>
  <c r="F1006" i="18"/>
  <c r="E1006" i="18"/>
  <c r="S1020" i="13"/>
  <c r="T1020" i="13"/>
  <c r="AE1019" i="13"/>
  <c r="J1020" i="13"/>
  <c r="E1020" i="13"/>
  <c r="F1020" i="13"/>
  <c r="L1006" i="18"/>
  <c r="M1006" i="18"/>
  <c r="O1006" i="18"/>
  <c r="K1006" i="18"/>
  <c r="K1020" i="13"/>
  <c r="O1020" i="13"/>
  <c r="N1020" i="13"/>
  <c r="L1020" i="13"/>
  <c r="Q1006" i="18"/>
  <c r="R1006" i="18"/>
  <c r="X1006" i="18"/>
  <c r="P1006" i="18"/>
  <c r="M1020" i="13"/>
  <c r="P1020" i="13"/>
  <c r="U1006" i="18"/>
  <c r="W1006" i="18"/>
  <c r="V1006" i="18"/>
  <c r="Y1006" i="18"/>
  <c r="Z1006" i="18"/>
  <c r="AA1006" i="18"/>
  <c r="W1020" i="13"/>
  <c r="V1020" i="13"/>
  <c r="U1020" i="13"/>
  <c r="Q1020" i="13"/>
  <c r="R1020" i="13"/>
  <c r="X1020" i="13"/>
  <c r="AD1006" i="18"/>
  <c r="AB1006" i="18"/>
  <c r="B1007" i="18"/>
  <c r="AC1006" i="18"/>
  <c r="H1007" i="18"/>
  <c r="G1007" i="18"/>
  <c r="C1007" i="18"/>
  <c r="I1007" i="18"/>
  <c r="D1007" i="18"/>
  <c r="Y1020" i="13"/>
  <c r="AB1020" i="13"/>
  <c r="Z1020" i="13"/>
  <c r="AC1020" i="13"/>
  <c r="AA1020" i="13"/>
  <c r="AD1020" i="13"/>
  <c r="F1007" i="18"/>
  <c r="J1007" i="18"/>
  <c r="S1007" i="18"/>
  <c r="T1007" i="18"/>
  <c r="AE1006" i="18"/>
  <c r="E1007" i="18"/>
  <c r="I1021" i="13"/>
  <c r="D1021" i="13"/>
  <c r="H1021" i="13"/>
  <c r="C1021" i="13"/>
  <c r="B1021" i="13"/>
  <c r="G1021" i="13"/>
  <c r="O1007" i="18"/>
  <c r="K1007" i="18"/>
  <c r="N1007" i="18"/>
  <c r="L1007" i="18"/>
  <c r="S1021" i="13"/>
  <c r="T1021" i="13"/>
  <c r="AE1020" i="13"/>
  <c r="F1021" i="13"/>
  <c r="J1021" i="13"/>
  <c r="L1021" i="13"/>
  <c r="E1021" i="13"/>
  <c r="M1007" i="18"/>
  <c r="P1007" i="18"/>
  <c r="M1021" i="13"/>
  <c r="N1021" i="13"/>
  <c r="P1021" i="13"/>
  <c r="K1021" i="13"/>
  <c r="O1021" i="13"/>
  <c r="W1007" i="18"/>
  <c r="V1007" i="18"/>
  <c r="U1007" i="18"/>
  <c r="X1007" i="18"/>
  <c r="Q1007" i="18"/>
  <c r="R1007" i="18"/>
  <c r="V1021" i="13"/>
  <c r="W1021" i="13"/>
  <c r="U1021" i="13"/>
  <c r="Q1021" i="13"/>
  <c r="R1021" i="13"/>
  <c r="X1021" i="13"/>
  <c r="Y1007" i="18"/>
  <c r="AB1007" i="18"/>
  <c r="AA1007" i="18"/>
  <c r="AD1007" i="18"/>
  <c r="Z1007" i="18"/>
  <c r="AC1007" i="18"/>
  <c r="AA1021" i="13"/>
  <c r="AD1021" i="13"/>
  <c r="Z1021" i="13"/>
  <c r="AC1021" i="13"/>
  <c r="Y1021" i="13"/>
  <c r="AB1021" i="13"/>
  <c r="C1008" i="18"/>
  <c r="H1008" i="18"/>
  <c r="I1008" i="18"/>
  <c r="D1008" i="18"/>
  <c r="G1008" i="18"/>
  <c r="B1008" i="18"/>
  <c r="I1022" i="13"/>
  <c r="D1022" i="13"/>
  <c r="B1022" i="13"/>
  <c r="G1022" i="13"/>
  <c r="H1022" i="13"/>
  <c r="C1022" i="13"/>
  <c r="E1008" i="18"/>
  <c r="T1008" i="18"/>
  <c r="S1008" i="18"/>
  <c r="N1008" i="18"/>
  <c r="AE1007" i="18"/>
  <c r="J1008" i="18"/>
  <c r="L1008" i="18"/>
  <c r="F1008" i="18"/>
  <c r="J1022" i="13"/>
  <c r="N1022" i="13"/>
  <c r="E1022" i="13"/>
  <c r="F1022" i="13"/>
  <c r="S1022" i="13"/>
  <c r="T1022" i="13"/>
  <c r="AE1021" i="13"/>
  <c r="P1008" i="18"/>
  <c r="M1008" i="18"/>
  <c r="K1008" i="18"/>
  <c r="O1008" i="18"/>
  <c r="L1022" i="13"/>
  <c r="K1022" i="13"/>
  <c r="O1022" i="13"/>
  <c r="Q1008" i="18"/>
  <c r="R1008" i="18"/>
  <c r="X1008" i="18"/>
  <c r="U1008" i="18"/>
  <c r="W1008" i="18"/>
  <c r="V1008" i="18"/>
  <c r="M1022" i="13"/>
  <c r="P1022" i="13"/>
  <c r="Y1008" i="18"/>
  <c r="AB1008" i="18"/>
  <c r="Z1008" i="18"/>
  <c r="AC1008" i="18"/>
  <c r="AA1008" i="18"/>
  <c r="AD1008" i="18"/>
  <c r="W1022" i="13"/>
  <c r="V1022" i="13"/>
  <c r="U1022" i="13"/>
  <c r="X1022" i="13"/>
  <c r="Q1022" i="13"/>
  <c r="R1022" i="13"/>
  <c r="I1009" i="18"/>
  <c r="D1009" i="18"/>
  <c r="C1009" i="18"/>
  <c r="H1009" i="18"/>
  <c r="B1009" i="18"/>
  <c r="G1009" i="18"/>
  <c r="AA1022" i="13"/>
  <c r="AD1022" i="13"/>
  <c r="Y1022" i="13"/>
  <c r="AB1022" i="13"/>
  <c r="Z1022" i="13"/>
  <c r="AC1022" i="13"/>
  <c r="F1009" i="18"/>
  <c r="S1009" i="18"/>
  <c r="T1009" i="18"/>
  <c r="AE1008" i="18"/>
  <c r="J1009" i="18"/>
  <c r="L1009" i="18"/>
  <c r="E1009" i="18"/>
  <c r="G1023" i="13"/>
  <c r="B1023" i="13"/>
  <c r="H1023" i="13"/>
  <c r="C1023" i="13"/>
  <c r="D1023" i="13"/>
  <c r="I1023" i="13"/>
  <c r="M1009" i="18"/>
  <c r="K1009" i="18"/>
  <c r="O1009" i="18"/>
  <c r="N1009" i="18"/>
  <c r="P1009" i="18"/>
  <c r="E1023" i="13"/>
  <c r="F1023" i="13"/>
  <c r="T1023" i="13"/>
  <c r="S1023" i="13"/>
  <c r="AE1022" i="13"/>
  <c r="J1023" i="13"/>
  <c r="L1023" i="13"/>
  <c r="U1009" i="18"/>
  <c r="V1009" i="18"/>
  <c r="W1009" i="18"/>
  <c r="Q1009" i="18"/>
  <c r="R1009" i="18"/>
  <c r="X1009" i="18"/>
  <c r="M1023" i="13"/>
  <c r="K1023" i="13"/>
  <c r="O1023" i="13"/>
  <c r="N1023" i="13"/>
  <c r="P1023" i="13"/>
  <c r="AA1009" i="18"/>
  <c r="AD1009" i="18"/>
  <c r="Y1009" i="18"/>
  <c r="AB1009" i="18"/>
  <c r="Z1009" i="18"/>
  <c r="AC1009" i="18"/>
  <c r="U1023" i="13"/>
  <c r="W1023" i="13"/>
  <c r="V1023" i="13"/>
  <c r="X1023" i="13"/>
  <c r="Q1023" i="13"/>
  <c r="R1023" i="13"/>
  <c r="C1010" i="18"/>
  <c r="H1010" i="18"/>
  <c r="B1010" i="18"/>
  <c r="G1010" i="18"/>
  <c r="D1010" i="18"/>
  <c r="I1010" i="18"/>
  <c r="AA1023" i="13"/>
  <c r="AD1023" i="13"/>
  <c r="Y1023" i="13"/>
  <c r="AB1023" i="13"/>
  <c r="Z1023" i="13"/>
  <c r="AC1023" i="13"/>
  <c r="E1010" i="18"/>
  <c r="J1010" i="18"/>
  <c r="T1010" i="18"/>
  <c r="S1010" i="18"/>
  <c r="AE1009" i="18"/>
  <c r="F1010" i="18"/>
  <c r="G1024" i="13"/>
  <c r="B1024" i="13"/>
  <c r="I1024" i="13"/>
  <c r="D1024" i="13"/>
  <c r="H1024" i="13"/>
  <c r="C1024" i="13"/>
  <c r="N1010" i="18"/>
  <c r="O1010" i="18"/>
  <c r="K1010" i="18"/>
  <c r="L1010" i="18"/>
  <c r="S1024" i="13"/>
  <c r="T1024" i="13"/>
  <c r="AE1023" i="13"/>
  <c r="F1024" i="13"/>
  <c r="E1024" i="13"/>
  <c r="J1024" i="13"/>
  <c r="N1024" i="13"/>
  <c r="M1010" i="18"/>
  <c r="P1010" i="18"/>
  <c r="L1024" i="13"/>
  <c r="P1024" i="13"/>
  <c r="O1024" i="13"/>
  <c r="K1024" i="13"/>
  <c r="V1010" i="18"/>
  <c r="U1010" i="18"/>
  <c r="W1010" i="18"/>
  <c r="Q1010" i="18"/>
  <c r="R1010" i="18"/>
  <c r="X1010" i="18"/>
  <c r="M1024" i="13"/>
  <c r="X1024" i="13"/>
  <c r="U1024" i="13"/>
  <c r="V1024" i="13"/>
  <c r="W1024" i="13"/>
  <c r="Y1010" i="18"/>
  <c r="AB1010" i="18"/>
  <c r="AA1010" i="18"/>
  <c r="AD1010" i="18"/>
  <c r="Z1010" i="18"/>
  <c r="AC1010" i="18"/>
  <c r="Q1024" i="13"/>
  <c r="R1024" i="13"/>
  <c r="Y1024" i="13"/>
  <c r="AB1024" i="13"/>
  <c r="C1011" i="18"/>
  <c r="H1011" i="18"/>
  <c r="D1011" i="18"/>
  <c r="I1011" i="18"/>
  <c r="B1011" i="18"/>
  <c r="G1011" i="18"/>
  <c r="Z1024" i="13"/>
  <c r="AC1024" i="13"/>
  <c r="H1025" i="13"/>
  <c r="AA1024" i="13"/>
  <c r="AD1024" i="13"/>
  <c r="I1025" i="13"/>
  <c r="B1025" i="13"/>
  <c r="G1025" i="13"/>
  <c r="S1011" i="18"/>
  <c r="T1011" i="18"/>
  <c r="AE1010" i="18"/>
  <c r="J1011" i="18"/>
  <c r="L1011" i="18"/>
  <c r="F1011" i="18"/>
  <c r="E1011" i="18"/>
  <c r="C1025" i="13"/>
  <c r="F1025" i="13"/>
  <c r="D1025" i="13"/>
  <c r="T1025" i="13"/>
  <c r="J1025" i="13"/>
  <c r="L1025" i="13"/>
  <c r="E1025" i="13"/>
  <c r="M1011" i="18"/>
  <c r="N1011" i="18"/>
  <c r="P1011" i="18"/>
  <c r="K1011" i="18"/>
  <c r="O1011" i="18"/>
  <c r="S1025" i="13"/>
  <c r="AE1024" i="13"/>
  <c r="N1025" i="13"/>
  <c r="P1025" i="13"/>
  <c r="M1025" i="13"/>
  <c r="O1025" i="13"/>
  <c r="K1025" i="13"/>
  <c r="W1011" i="18"/>
  <c r="V1011" i="18"/>
  <c r="U1011" i="18"/>
  <c r="Q1011" i="18"/>
  <c r="R1011" i="18"/>
  <c r="X1011" i="18"/>
  <c r="Q1025" i="13"/>
  <c r="R1025" i="13"/>
  <c r="X1025" i="13"/>
  <c r="U1025" i="13"/>
  <c r="W1025" i="13"/>
  <c r="V1025" i="13"/>
  <c r="Z1011" i="18"/>
  <c r="AC1011" i="18"/>
  <c r="AA1011" i="18"/>
  <c r="AD1011" i="18"/>
  <c r="Y1011" i="18"/>
  <c r="AB1011" i="18"/>
  <c r="Y1025" i="13"/>
  <c r="AB1025" i="13"/>
  <c r="Z1025" i="13"/>
  <c r="AC1025" i="13"/>
  <c r="AA1025" i="13"/>
  <c r="AD1025" i="13"/>
  <c r="G1012" i="18"/>
  <c r="B1012" i="18"/>
  <c r="D1012" i="18"/>
  <c r="I1012" i="18"/>
  <c r="H1012" i="18"/>
  <c r="C1012" i="18"/>
  <c r="D1026" i="13"/>
  <c r="I1026" i="13"/>
  <c r="B1026" i="13"/>
  <c r="G1026" i="13"/>
  <c r="H1026" i="13"/>
  <c r="C1026" i="13"/>
  <c r="T1012" i="18"/>
  <c r="S1012" i="18"/>
  <c r="AE1011" i="18"/>
  <c r="E1012" i="18"/>
  <c r="F1012" i="18"/>
  <c r="J1012" i="18"/>
  <c r="N1012" i="18"/>
  <c r="E1026" i="13"/>
  <c r="J1026" i="13"/>
  <c r="N1026" i="13"/>
  <c r="F1026" i="13"/>
  <c r="T1026" i="13"/>
  <c r="S1026" i="13"/>
  <c r="AE1025" i="13"/>
  <c r="L1012" i="18"/>
  <c r="M1012" i="18"/>
  <c r="O1012" i="18"/>
  <c r="K1012" i="18"/>
  <c r="K1026" i="13"/>
  <c r="O1026" i="13"/>
  <c r="L1026" i="13"/>
  <c r="P1012" i="18"/>
  <c r="W1012" i="18"/>
  <c r="Q1012" i="18"/>
  <c r="R1012" i="18"/>
  <c r="X1012" i="18"/>
  <c r="P1026" i="13"/>
  <c r="M1026" i="13"/>
  <c r="U1012" i="18"/>
  <c r="V1012" i="18"/>
  <c r="Z1012" i="18"/>
  <c r="AC1012" i="18"/>
  <c r="Y1012" i="18"/>
  <c r="AB1012" i="18"/>
  <c r="AA1012" i="18"/>
  <c r="AD1012" i="18"/>
  <c r="X1026" i="13"/>
  <c r="Q1026" i="13"/>
  <c r="R1026" i="13"/>
  <c r="W1026" i="13"/>
  <c r="V1026" i="13"/>
  <c r="U1026" i="13"/>
  <c r="I1013" i="18"/>
  <c r="D1013" i="18"/>
  <c r="B1013" i="18"/>
  <c r="G1013" i="18"/>
  <c r="H1013" i="18"/>
  <c r="C1013" i="18"/>
  <c r="Y1026" i="13"/>
  <c r="AB1026" i="13"/>
  <c r="Z1026" i="13"/>
  <c r="AC1026" i="13"/>
  <c r="AA1026" i="13"/>
  <c r="AD1026" i="13"/>
  <c r="E1013" i="18"/>
  <c r="J1013" i="18"/>
  <c r="L1013" i="18"/>
  <c r="T1013" i="18"/>
  <c r="S1013" i="18"/>
  <c r="AE1012" i="18"/>
  <c r="F1013" i="18"/>
  <c r="I1027" i="13"/>
  <c r="D1027" i="13"/>
  <c r="C1027" i="13"/>
  <c r="H1027" i="13"/>
  <c r="G1027" i="13"/>
  <c r="B1027" i="13"/>
  <c r="N1013" i="18"/>
  <c r="P1013" i="18"/>
  <c r="M1013" i="18"/>
  <c r="K1013" i="18"/>
  <c r="O1013" i="18"/>
  <c r="F1027" i="13"/>
  <c r="S1027" i="13"/>
  <c r="T1027" i="13"/>
  <c r="AE1026" i="13"/>
  <c r="E1027" i="13"/>
  <c r="J1027" i="13"/>
  <c r="N1027" i="13"/>
  <c r="U1013" i="18"/>
  <c r="W1013" i="18"/>
  <c r="V1013" i="18"/>
  <c r="X1013" i="18"/>
  <c r="Q1013" i="18"/>
  <c r="R1013" i="18"/>
  <c r="L1027" i="13"/>
  <c r="O1027" i="13"/>
  <c r="K1027" i="13"/>
  <c r="AA1013" i="18"/>
  <c r="AD1013" i="18"/>
  <c r="Y1013" i="18"/>
  <c r="AB1013" i="18"/>
  <c r="Z1013" i="18"/>
  <c r="AC1013" i="18"/>
  <c r="M1027" i="13"/>
  <c r="P1027" i="13"/>
  <c r="B1014" i="18"/>
  <c r="G1014" i="18"/>
  <c r="C1014" i="18"/>
  <c r="H1014" i="18"/>
  <c r="I1014" i="18"/>
  <c r="D1014" i="18"/>
  <c r="V1027" i="13"/>
  <c r="U1027" i="13"/>
  <c r="W1027" i="13"/>
  <c r="X1027" i="13"/>
  <c r="Q1027" i="13"/>
  <c r="R1027" i="13"/>
  <c r="E1014" i="18"/>
  <c r="F1014" i="18"/>
  <c r="J1014" i="18"/>
  <c r="S1014" i="18"/>
  <c r="T1014" i="18"/>
  <c r="AE1013" i="18"/>
  <c r="AA1027" i="13"/>
  <c r="AD1027" i="13"/>
  <c r="Y1027" i="13"/>
  <c r="AB1027" i="13"/>
  <c r="Z1027" i="13"/>
  <c r="AC1027" i="13"/>
  <c r="N1014" i="18"/>
  <c r="K1014" i="18"/>
  <c r="O1014" i="18"/>
  <c r="L1014" i="18"/>
  <c r="H1028" i="13"/>
  <c r="C1028" i="13"/>
  <c r="G1028" i="13"/>
  <c r="B1028" i="13"/>
  <c r="I1028" i="13"/>
  <c r="D1028" i="13"/>
  <c r="P1014" i="18"/>
  <c r="M1014" i="18"/>
  <c r="E1028" i="13"/>
  <c r="T1028" i="13"/>
  <c r="S1028" i="13"/>
  <c r="AE1027" i="13"/>
  <c r="J1028" i="13"/>
  <c r="N1028" i="13"/>
  <c r="F1028" i="13"/>
  <c r="Q1014" i="18"/>
  <c r="R1014" i="18"/>
  <c r="X1014" i="18"/>
  <c r="U1014" i="18"/>
  <c r="V1014" i="18"/>
  <c r="W1014" i="18"/>
  <c r="L1028" i="13"/>
  <c r="M1028" i="13"/>
  <c r="K1028" i="13"/>
  <c r="O1028" i="13"/>
  <c r="Z1014" i="18"/>
  <c r="AC1014" i="18"/>
  <c r="AA1014" i="18"/>
  <c r="AD1014" i="18"/>
  <c r="Y1014" i="18"/>
  <c r="AB1014" i="18"/>
  <c r="P1028" i="13"/>
  <c r="U1028" i="13"/>
  <c r="Q1028" i="13"/>
  <c r="R1028" i="13"/>
  <c r="X1028" i="13"/>
  <c r="C1015" i="18"/>
  <c r="H1015" i="18"/>
  <c r="I1015" i="18"/>
  <c r="D1015" i="18"/>
  <c r="B1015" i="18"/>
  <c r="G1015" i="18"/>
  <c r="W1028" i="13"/>
  <c r="V1028" i="13"/>
  <c r="AA1028" i="13"/>
  <c r="Z1028" i="13"/>
  <c r="Y1028" i="13"/>
  <c r="AB1028" i="13"/>
  <c r="AC1028" i="13"/>
  <c r="AD1028" i="13"/>
  <c r="I1029" i="13"/>
  <c r="J1015" i="18"/>
  <c r="N1015" i="18"/>
  <c r="T1015" i="18"/>
  <c r="S1015" i="18"/>
  <c r="AE1014" i="18"/>
  <c r="E1015" i="18"/>
  <c r="F1015" i="18"/>
  <c r="H1029" i="13"/>
  <c r="C1029" i="13"/>
  <c r="B1029" i="13"/>
  <c r="G1029" i="13"/>
  <c r="D1029" i="13"/>
  <c r="AE1028" i="13"/>
  <c r="L1015" i="18"/>
  <c r="O1015" i="18"/>
  <c r="K1015" i="18"/>
  <c r="E1029" i="13"/>
  <c r="J1029" i="13"/>
  <c r="F1029" i="13"/>
  <c r="T1029" i="13"/>
  <c r="S1029" i="13"/>
  <c r="N1029" i="13"/>
  <c r="M1015" i="18"/>
  <c r="P1015" i="18"/>
  <c r="L1029" i="13"/>
  <c r="O1029" i="13"/>
  <c r="K1029" i="13"/>
  <c r="P1029" i="13"/>
  <c r="U1029" i="13"/>
  <c r="U1015" i="18"/>
  <c r="V1015" i="18"/>
  <c r="W1015" i="18"/>
  <c r="X1015" i="18"/>
  <c r="Q1015" i="18"/>
  <c r="R1015" i="18"/>
  <c r="M1029" i="13"/>
  <c r="Q1029" i="13"/>
  <c r="R1029" i="13"/>
  <c r="V1029" i="13"/>
  <c r="W1029" i="13"/>
  <c r="X1029" i="13"/>
  <c r="AA1029" i="13"/>
  <c r="AD1029" i="13"/>
  <c r="Z1015" i="18"/>
  <c r="AC1015" i="18"/>
  <c r="Y1015" i="18"/>
  <c r="AB1015" i="18"/>
  <c r="AA1015" i="18"/>
  <c r="AD1015" i="18"/>
  <c r="Y1029" i="13"/>
  <c r="AB1029" i="13"/>
  <c r="Z1029" i="13"/>
  <c r="AC1029" i="13"/>
  <c r="I1016" i="18"/>
  <c r="D1016" i="18"/>
  <c r="B1016" i="18"/>
  <c r="G1016" i="18"/>
  <c r="C1016" i="18"/>
  <c r="H1016" i="18"/>
  <c r="I1030" i="13"/>
  <c r="D1030" i="13"/>
  <c r="G1030" i="13"/>
  <c r="B1030" i="13"/>
  <c r="C1030" i="13"/>
  <c r="H1030" i="13"/>
  <c r="E1016" i="18"/>
  <c r="T1016" i="18"/>
  <c r="S1016" i="18"/>
  <c r="AE1015" i="18"/>
  <c r="J1016" i="18"/>
  <c r="L1016" i="18"/>
  <c r="F1016" i="18"/>
  <c r="J1030" i="13"/>
  <c r="L1030" i="13"/>
  <c r="S1030" i="13"/>
  <c r="T1030" i="13"/>
  <c r="AE1029" i="13"/>
  <c r="E1030" i="13"/>
  <c r="F1030" i="13"/>
  <c r="M1016" i="18"/>
  <c r="N1016" i="18"/>
  <c r="P1016" i="18"/>
  <c r="K1016" i="18"/>
  <c r="O1016" i="18"/>
  <c r="M1030" i="13"/>
  <c r="N1030" i="13"/>
  <c r="P1030" i="13"/>
  <c r="K1030" i="13"/>
  <c r="O1030" i="13"/>
  <c r="W1016" i="18"/>
  <c r="V1016" i="18"/>
  <c r="U1016" i="18"/>
  <c r="Q1016" i="18"/>
  <c r="R1016" i="18"/>
  <c r="X1016" i="18"/>
  <c r="U1030" i="13"/>
  <c r="V1030" i="13"/>
  <c r="W1030" i="13"/>
  <c r="Q1030" i="13"/>
  <c r="R1030" i="13"/>
  <c r="X1030" i="13"/>
  <c r="Y1016" i="18"/>
  <c r="AB1016" i="18"/>
  <c r="Z1016" i="18"/>
  <c r="AC1016" i="18"/>
  <c r="AA1016" i="18"/>
  <c r="AD1016" i="18"/>
  <c r="Z1030" i="13"/>
  <c r="AC1030" i="13"/>
  <c r="AA1030" i="13"/>
  <c r="AD1030" i="13"/>
  <c r="Y1030" i="13"/>
  <c r="AB1030" i="13"/>
  <c r="C1017" i="18"/>
  <c r="H1017" i="18"/>
  <c r="B1017" i="18"/>
  <c r="G1017" i="18"/>
  <c r="D1017" i="18"/>
  <c r="I1017" i="18"/>
  <c r="I1031" i="13"/>
  <c r="D1031" i="13"/>
  <c r="C1031" i="13"/>
  <c r="H1031" i="13"/>
  <c r="B1031" i="13"/>
  <c r="G1031" i="13"/>
  <c r="E1017" i="18"/>
  <c r="J1017" i="18"/>
  <c r="T1017" i="18"/>
  <c r="S1017" i="18"/>
  <c r="AE1016" i="18"/>
  <c r="F1017" i="18"/>
  <c r="J1031" i="13"/>
  <c r="L1031" i="13"/>
  <c r="T1031" i="13"/>
  <c r="S1031" i="13"/>
  <c r="AE1030" i="13"/>
  <c r="F1031" i="13"/>
  <c r="E1031" i="13"/>
  <c r="K1017" i="18"/>
  <c r="O1017" i="18"/>
  <c r="N1017" i="18"/>
  <c r="L1017" i="18"/>
  <c r="N1031" i="13"/>
  <c r="P1031" i="13"/>
  <c r="K1031" i="13"/>
  <c r="O1031" i="13"/>
  <c r="M1031" i="13"/>
  <c r="M1017" i="18"/>
  <c r="P1017" i="18"/>
  <c r="W1031" i="13"/>
  <c r="V1031" i="13"/>
  <c r="U1031" i="13"/>
  <c r="X1031" i="13"/>
  <c r="Q1031" i="13"/>
  <c r="R1031" i="13"/>
  <c r="W1017" i="18"/>
  <c r="V1017" i="18"/>
  <c r="U1017" i="18"/>
  <c r="Q1017" i="18"/>
  <c r="R1017" i="18"/>
  <c r="X1017" i="18"/>
  <c r="AA1031" i="13"/>
  <c r="AD1031" i="13"/>
  <c r="Z1031" i="13"/>
  <c r="AC1031" i="13"/>
  <c r="Y1031" i="13"/>
  <c r="AB1031" i="13"/>
  <c r="Y1017" i="18"/>
  <c r="AB1017" i="18"/>
  <c r="Z1017" i="18"/>
  <c r="AC1017" i="18"/>
  <c r="AA1017" i="18"/>
  <c r="AD1017" i="18"/>
  <c r="H1032" i="13"/>
  <c r="C1032" i="13"/>
  <c r="I1032" i="13"/>
  <c r="D1032" i="13"/>
  <c r="B1032" i="13"/>
  <c r="G1032" i="13"/>
  <c r="B1018" i="18"/>
  <c r="G1018" i="18"/>
  <c r="I1018" i="18"/>
  <c r="D1018" i="18"/>
  <c r="H1018" i="18"/>
  <c r="C1018" i="18"/>
  <c r="S1032" i="13"/>
  <c r="T1032" i="13"/>
  <c r="AE1031" i="13"/>
  <c r="J1032" i="13"/>
  <c r="N1032" i="13"/>
  <c r="F1032" i="13"/>
  <c r="E1032" i="13"/>
  <c r="T1018" i="18"/>
  <c r="S1018" i="18"/>
  <c r="AE1017" i="18"/>
  <c r="J1018" i="18"/>
  <c r="N1018" i="18"/>
  <c r="F1018" i="18"/>
  <c r="E1018" i="18"/>
  <c r="K1032" i="13"/>
  <c r="O1032" i="13"/>
  <c r="L1032" i="13"/>
  <c r="L1018" i="18"/>
  <c r="M1018" i="18"/>
  <c r="O1018" i="18"/>
  <c r="K1018" i="18"/>
  <c r="M1032" i="13"/>
  <c r="P1032" i="13"/>
  <c r="X1018" i="18"/>
  <c r="Q1018" i="18"/>
  <c r="R1018" i="18"/>
  <c r="P1018" i="18"/>
  <c r="W1032" i="13"/>
  <c r="U1032" i="13"/>
  <c r="V1032" i="13"/>
  <c r="Q1032" i="13"/>
  <c r="R1032" i="13"/>
  <c r="X1032" i="13"/>
  <c r="V1018" i="18"/>
  <c r="U1018" i="18"/>
  <c r="W1018" i="18"/>
  <c r="Z1018" i="18"/>
  <c r="Y1018" i="18"/>
  <c r="AA1018" i="18"/>
  <c r="AA1032" i="13"/>
  <c r="AD1032" i="13"/>
  <c r="Z1032" i="13"/>
  <c r="AC1032" i="13"/>
  <c r="Y1032" i="13"/>
  <c r="AB1032" i="13"/>
  <c r="AD1018" i="18"/>
  <c r="AB1018" i="18"/>
  <c r="AC1018" i="18"/>
  <c r="G1033" i="13"/>
  <c r="B1033" i="13"/>
  <c r="H1033" i="13"/>
  <c r="C1033" i="13"/>
  <c r="I1033" i="13"/>
  <c r="D1033" i="13"/>
  <c r="C1019" i="18"/>
  <c r="H1019" i="18"/>
  <c r="G1019" i="18"/>
  <c r="B1019" i="18"/>
  <c r="I1019" i="18"/>
  <c r="D1019" i="18"/>
  <c r="E1033" i="13"/>
  <c r="F1033" i="13"/>
  <c r="T1033" i="13"/>
  <c r="S1033" i="13"/>
  <c r="AE1032" i="13"/>
  <c r="J1033" i="13"/>
  <c r="N1033" i="13"/>
  <c r="E1019" i="18"/>
  <c r="J1019" i="18"/>
  <c r="L1019" i="18"/>
  <c r="S1019" i="18"/>
  <c r="T1019" i="18"/>
  <c r="AE1018" i="18"/>
  <c r="F1019" i="18"/>
  <c r="O1033" i="13"/>
  <c r="K1033" i="13"/>
  <c r="L1033" i="13"/>
  <c r="M1019" i="18"/>
  <c r="N1019" i="18"/>
  <c r="P1019" i="18"/>
  <c r="O1019" i="18"/>
  <c r="K1019" i="18"/>
  <c r="P1033" i="13"/>
  <c r="M1033" i="13"/>
  <c r="W1019" i="18"/>
  <c r="V1019" i="18"/>
  <c r="U1019" i="18"/>
  <c r="Q1019" i="18"/>
  <c r="R1019" i="18"/>
  <c r="X1019" i="18"/>
  <c r="X1033" i="13"/>
  <c r="Q1033" i="13"/>
  <c r="R1033" i="13"/>
  <c r="U1033" i="13"/>
  <c r="V1033" i="13"/>
  <c r="W1033" i="13"/>
  <c r="Z1019" i="18"/>
  <c r="AC1019" i="18"/>
  <c r="Y1019" i="18"/>
  <c r="AB1019" i="18"/>
  <c r="AA1019" i="18"/>
  <c r="AD1019" i="18"/>
  <c r="AA1033" i="13"/>
  <c r="AD1033" i="13"/>
  <c r="Y1033" i="13"/>
  <c r="AB1033" i="13"/>
  <c r="Z1033" i="13"/>
  <c r="AC1033" i="13"/>
  <c r="D1020" i="18"/>
  <c r="I1020" i="18"/>
  <c r="G1020" i="18"/>
  <c r="B1020" i="18"/>
  <c r="C1020" i="18"/>
  <c r="H1020" i="18"/>
  <c r="H1034" i="13"/>
  <c r="C1034" i="13"/>
  <c r="G1034" i="13"/>
  <c r="B1034" i="13"/>
  <c r="D1034" i="13"/>
  <c r="I1034" i="13"/>
  <c r="E1020" i="18"/>
  <c r="J1020" i="18"/>
  <c r="L1020" i="18"/>
  <c r="F1020" i="18"/>
  <c r="T1020" i="18"/>
  <c r="S1020" i="18"/>
  <c r="AE1019" i="18"/>
  <c r="E1034" i="13"/>
  <c r="J1034" i="13"/>
  <c r="N1034" i="13"/>
  <c r="F1034" i="13"/>
  <c r="S1034" i="13"/>
  <c r="T1034" i="13"/>
  <c r="AE1033" i="13"/>
  <c r="M1020" i="18"/>
  <c r="N1020" i="18"/>
  <c r="P1020" i="18"/>
  <c r="O1020" i="18"/>
  <c r="K1020" i="18"/>
  <c r="K1034" i="13"/>
  <c r="O1034" i="13"/>
  <c r="L1034" i="13"/>
  <c r="U1020" i="18"/>
  <c r="W1020" i="18"/>
  <c r="V1020" i="18"/>
  <c r="Q1020" i="18"/>
  <c r="R1020" i="18"/>
  <c r="X1020" i="18"/>
  <c r="M1034" i="13"/>
  <c r="P1034" i="13"/>
  <c r="Z1020" i="18"/>
  <c r="AC1020" i="18"/>
  <c r="Y1020" i="18"/>
  <c r="AB1020" i="18"/>
  <c r="AA1020" i="18"/>
  <c r="AD1020" i="18"/>
  <c r="U1034" i="13"/>
  <c r="W1034" i="13"/>
  <c r="V1034" i="13"/>
  <c r="X1034" i="13"/>
  <c r="Q1034" i="13"/>
  <c r="R1034" i="13"/>
  <c r="G1021" i="18"/>
  <c r="B1021" i="18"/>
  <c r="I1021" i="18"/>
  <c r="D1021" i="18"/>
  <c r="C1021" i="18"/>
  <c r="H1021" i="18"/>
  <c r="Z1034" i="13"/>
  <c r="AC1034" i="13"/>
  <c r="Y1034" i="13"/>
  <c r="AB1034" i="13"/>
  <c r="AA1034" i="13"/>
  <c r="AD1034" i="13"/>
  <c r="T1021" i="18"/>
  <c r="S1021" i="18"/>
  <c r="AE1020" i="18"/>
  <c r="F1021" i="18"/>
  <c r="E1021" i="18"/>
  <c r="J1021" i="18"/>
  <c r="N1021" i="18"/>
  <c r="I1035" i="13"/>
  <c r="D1035" i="13"/>
  <c r="G1035" i="13"/>
  <c r="B1035" i="13"/>
  <c r="H1035" i="13"/>
  <c r="C1035" i="13"/>
  <c r="L1021" i="18"/>
  <c r="O1021" i="18"/>
  <c r="K1021" i="18"/>
  <c r="E1035" i="13"/>
  <c r="F1035" i="13"/>
  <c r="S1035" i="13"/>
  <c r="T1035" i="13"/>
  <c r="AE1034" i="13"/>
  <c r="J1035" i="13"/>
  <c r="N1035" i="13"/>
  <c r="M1021" i="18"/>
  <c r="P1021" i="18"/>
  <c r="L1035" i="13"/>
  <c r="K1035" i="13"/>
  <c r="O1035" i="13"/>
  <c r="V1021" i="18"/>
  <c r="U1021" i="18"/>
  <c r="W1021" i="18"/>
  <c r="X1021" i="18"/>
  <c r="Q1021" i="18"/>
  <c r="R1021" i="18"/>
  <c r="M1035" i="13"/>
  <c r="P1035" i="13"/>
  <c r="Z1021" i="18"/>
  <c r="AC1021" i="18"/>
  <c r="Y1021" i="18"/>
  <c r="AB1021" i="18"/>
  <c r="AA1021" i="18"/>
  <c r="AD1021" i="18"/>
  <c r="V1035" i="13"/>
  <c r="W1035" i="13"/>
  <c r="U1035" i="13"/>
  <c r="X1035" i="13"/>
  <c r="Q1035" i="13"/>
  <c r="R1035" i="13"/>
  <c r="I1022" i="18"/>
  <c r="D1022" i="18"/>
  <c r="G1022" i="18"/>
  <c r="B1022" i="18"/>
  <c r="C1022" i="18"/>
  <c r="H1022" i="18"/>
  <c r="Z1035" i="13"/>
  <c r="AC1035" i="13"/>
  <c r="AA1035" i="13"/>
  <c r="AD1035" i="13"/>
  <c r="Y1035" i="13"/>
  <c r="AB1035" i="13"/>
  <c r="J1022" i="18"/>
  <c r="E1022" i="18"/>
  <c r="T1022" i="18"/>
  <c r="S1022" i="18"/>
  <c r="N1022" i="18"/>
  <c r="AE1021" i="18"/>
  <c r="F1022" i="18"/>
  <c r="G1036" i="13"/>
  <c r="B1036" i="13"/>
  <c r="D1036" i="13"/>
  <c r="I1036" i="13"/>
  <c r="H1036" i="13"/>
  <c r="C1036" i="13"/>
  <c r="K1022" i="18"/>
  <c r="O1022" i="18"/>
  <c r="L1022" i="18"/>
  <c r="M1022" i="18"/>
  <c r="T1036" i="13"/>
  <c r="S1036" i="13"/>
  <c r="AE1035" i="13"/>
  <c r="E1036" i="13"/>
  <c r="F1036" i="13"/>
  <c r="J1036" i="13"/>
  <c r="N1036" i="13"/>
  <c r="L1036" i="13"/>
  <c r="X1022" i="18"/>
  <c r="Q1022" i="18"/>
  <c r="R1022" i="18"/>
  <c r="P1022" i="18"/>
  <c r="M1036" i="13"/>
  <c r="P1036" i="13"/>
  <c r="K1036" i="13"/>
  <c r="O1036" i="13"/>
  <c r="Z1022" i="18"/>
  <c r="Y1022" i="18"/>
  <c r="AA1022" i="18"/>
  <c r="U1022" i="18"/>
  <c r="W1022" i="18"/>
  <c r="V1022" i="18"/>
  <c r="V1036" i="13"/>
  <c r="W1036" i="13"/>
  <c r="U1036" i="13"/>
  <c r="Q1036" i="13"/>
  <c r="R1036" i="13"/>
  <c r="X1036" i="13"/>
  <c r="AC1022" i="18"/>
  <c r="H1023" i="18"/>
  <c r="AB1022" i="18"/>
  <c r="AD1022" i="18"/>
  <c r="Y1036" i="13"/>
  <c r="AB1036" i="13"/>
  <c r="Z1036" i="13"/>
  <c r="AC1036" i="13"/>
  <c r="AA1036" i="13"/>
  <c r="AD1036" i="13"/>
  <c r="C1023" i="18"/>
  <c r="D1023" i="18"/>
  <c r="I1023" i="18"/>
  <c r="B1023" i="18"/>
  <c r="G1023" i="18"/>
  <c r="I1037" i="13"/>
  <c r="D1037" i="13"/>
  <c r="H1037" i="13"/>
  <c r="C1037" i="13"/>
  <c r="G1037" i="13"/>
  <c r="B1037" i="13"/>
  <c r="T1023" i="18"/>
  <c r="S1023" i="18"/>
  <c r="AE1022" i="18"/>
  <c r="J1023" i="18"/>
  <c r="L1023" i="18"/>
  <c r="E1023" i="18"/>
  <c r="F1023" i="18"/>
  <c r="F1037" i="13"/>
  <c r="E1037" i="13"/>
  <c r="S1037" i="13"/>
  <c r="T1037" i="13"/>
  <c r="AE1036" i="13"/>
  <c r="J1037" i="13"/>
  <c r="L1037" i="13"/>
  <c r="M1023" i="18"/>
  <c r="N1023" i="18"/>
  <c r="P1023" i="18"/>
  <c r="O1023" i="18"/>
  <c r="K1023" i="18"/>
  <c r="M1037" i="13"/>
  <c r="O1037" i="13"/>
  <c r="K1037" i="13"/>
  <c r="N1037" i="13"/>
  <c r="P1037" i="13"/>
  <c r="V1023" i="18"/>
  <c r="W1023" i="18"/>
  <c r="U1023" i="18"/>
  <c r="Q1023" i="18"/>
  <c r="R1023" i="18"/>
  <c r="X1023" i="18"/>
  <c r="W1037" i="13"/>
  <c r="U1037" i="13"/>
  <c r="V1037" i="13"/>
  <c r="X1037" i="13"/>
  <c r="Q1037" i="13"/>
  <c r="R1037" i="13"/>
  <c r="Z1023" i="18"/>
  <c r="AC1023" i="18"/>
  <c r="Y1023" i="18"/>
  <c r="AB1023" i="18"/>
  <c r="AA1023" i="18"/>
  <c r="AD1023" i="18"/>
  <c r="Z1037" i="13"/>
  <c r="AC1037" i="13"/>
  <c r="Y1037" i="13"/>
  <c r="AB1037" i="13"/>
  <c r="AA1037" i="13"/>
  <c r="AD1037" i="13"/>
  <c r="D1024" i="18"/>
  <c r="I1024" i="18"/>
  <c r="G1024" i="18"/>
  <c r="B1024" i="18"/>
  <c r="H1024" i="18"/>
  <c r="C1024" i="18"/>
  <c r="G1038" i="13"/>
  <c r="B1038" i="13"/>
  <c r="H1038" i="13"/>
  <c r="C1038" i="13"/>
  <c r="D1038" i="13"/>
  <c r="I1038" i="13"/>
  <c r="E1024" i="18"/>
  <c r="F1024" i="18"/>
  <c r="J1024" i="18"/>
  <c r="N1024" i="18"/>
  <c r="T1024" i="18"/>
  <c r="S1024" i="18"/>
  <c r="AE1023" i="18"/>
  <c r="F1038" i="13"/>
  <c r="E1038" i="13"/>
  <c r="T1038" i="13"/>
  <c r="S1038" i="13"/>
  <c r="AE1037" i="13"/>
  <c r="J1038" i="13"/>
  <c r="L1038" i="13"/>
  <c r="L1024" i="18"/>
  <c r="M1024" i="18"/>
  <c r="K1024" i="18"/>
  <c r="O1024" i="18"/>
  <c r="N1038" i="13"/>
  <c r="P1038" i="13"/>
  <c r="M1038" i="13"/>
  <c r="K1038" i="13"/>
  <c r="O1038" i="13"/>
  <c r="X1024" i="18"/>
  <c r="Q1024" i="18"/>
  <c r="R1024" i="18"/>
  <c r="P1024" i="18"/>
  <c r="W1038" i="13"/>
  <c r="U1038" i="13"/>
  <c r="V1038" i="13"/>
  <c r="X1038" i="13"/>
  <c r="Q1038" i="13"/>
  <c r="R1038" i="13"/>
  <c r="AA1024" i="18"/>
  <c r="Y1024" i="18"/>
  <c r="Z1024" i="18"/>
  <c r="U1024" i="18"/>
  <c r="V1024" i="18"/>
  <c r="W1024" i="18"/>
  <c r="Y1038" i="13"/>
  <c r="AB1038" i="13"/>
  <c r="Z1038" i="13"/>
  <c r="AC1038" i="13"/>
  <c r="AA1038" i="13"/>
  <c r="AD1038" i="13"/>
  <c r="AD1024" i="18"/>
  <c r="D1025" i="18"/>
  <c r="AB1024" i="18"/>
  <c r="AC1024" i="18"/>
  <c r="I1039" i="13"/>
  <c r="D1039" i="13"/>
  <c r="C1039" i="13"/>
  <c r="H1039" i="13"/>
  <c r="G1039" i="13"/>
  <c r="B1039" i="13"/>
  <c r="I1025" i="18"/>
  <c r="B1025" i="18"/>
  <c r="G1025" i="18"/>
  <c r="C1025" i="18"/>
  <c r="H1025" i="18"/>
  <c r="T1025" i="18"/>
  <c r="S1025" i="18"/>
  <c r="AE1024" i="18"/>
  <c r="F1039" i="13"/>
  <c r="E1039" i="13"/>
  <c r="S1039" i="13"/>
  <c r="T1039" i="13"/>
  <c r="AE1038" i="13"/>
  <c r="J1039" i="13"/>
  <c r="F1025" i="18"/>
  <c r="J1025" i="18"/>
  <c r="E1025" i="18"/>
  <c r="K1039" i="13"/>
  <c r="O1039" i="13"/>
  <c r="N1039" i="13"/>
  <c r="L1039" i="13"/>
  <c r="L1025" i="18"/>
  <c r="M1025" i="18"/>
  <c r="O1025" i="18"/>
  <c r="K1025" i="18"/>
  <c r="N1025" i="18"/>
  <c r="P1039" i="13"/>
  <c r="M1039" i="13"/>
  <c r="P1025" i="18"/>
  <c r="V1025" i="18"/>
  <c r="X1025" i="18"/>
  <c r="Q1025" i="18"/>
  <c r="R1025" i="18"/>
  <c r="X1039" i="13"/>
  <c r="Q1039" i="13"/>
  <c r="R1039" i="13"/>
  <c r="U1039" i="13"/>
  <c r="W1039" i="13"/>
  <c r="V1039" i="13"/>
  <c r="W1025" i="18"/>
  <c r="U1025" i="18"/>
  <c r="AA1025" i="18"/>
  <c r="AD1025" i="18"/>
  <c r="Y1025" i="18"/>
  <c r="Z1025" i="18"/>
  <c r="AC1025" i="18"/>
  <c r="Z1039" i="13"/>
  <c r="AC1039" i="13"/>
  <c r="AA1039" i="13"/>
  <c r="AD1039" i="13"/>
  <c r="Y1039" i="13"/>
  <c r="AB1039" i="13"/>
  <c r="AB1025" i="18"/>
  <c r="B1026" i="18"/>
  <c r="H1026" i="18"/>
  <c r="C1026" i="18"/>
  <c r="G1026" i="18"/>
  <c r="D1026" i="18"/>
  <c r="I1026" i="18"/>
  <c r="G1040" i="13"/>
  <c r="B1040" i="13"/>
  <c r="I1040" i="13"/>
  <c r="D1040" i="13"/>
  <c r="C1040" i="13"/>
  <c r="H1040" i="13"/>
  <c r="J1026" i="18"/>
  <c r="L1026" i="18"/>
  <c r="E1026" i="18"/>
  <c r="F1026" i="18"/>
  <c r="T1026" i="18"/>
  <c r="S1026" i="18"/>
  <c r="AE1025" i="18"/>
  <c r="T1040" i="13"/>
  <c r="S1040" i="13"/>
  <c r="AE1039" i="13"/>
  <c r="E1040" i="13"/>
  <c r="F1040" i="13"/>
  <c r="J1040" i="13"/>
  <c r="M1026" i="18"/>
  <c r="N1026" i="18"/>
  <c r="P1026" i="18"/>
  <c r="O1026" i="18"/>
  <c r="K1026" i="18"/>
  <c r="N1040" i="13"/>
  <c r="O1040" i="13"/>
  <c r="K1040" i="13"/>
  <c r="L1040" i="13"/>
  <c r="U1026" i="18"/>
  <c r="W1026" i="18"/>
  <c r="V1026" i="18"/>
  <c r="Q1026" i="18"/>
  <c r="R1026" i="18"/>
  <c r="X1026" i="18"/>
  <c r="M1040" i="13"/>
  <c r="P1040" i="13"/>
  <c r="AA1026" i="18"/>
  <c r="AD1026" i="18"/>
  <c r="Y1026" i="18"/>
  <c r="AB1026" i="18"/>
  <c r="Z1026" i="18"/>
  <c r="AC1026" i="18"/>
  <c r="V1040" i="13"/>
  <c r="W1040" i="13"/>
  <c r="U1040" i="13"/>
  <c r="Q1040" i="13"/>
  <c r="R1040" i="13"/>
  <c r="X1040" i="13"/>
  <c r="H1027" i="18"/>
  <c r="C1027" i="18"/>
  <c r="D1027" i="18"/>
  <c r="I1027" i="18"/>
  <c r="B1027" i="18"/>
  <c r="G1027" i="18"/>
  <c r="AA1040" i="13"/>
  <c r="AD1040" i="13"/>
  <c r="Y1040" i="13"/>
  <c r="AB1040" i="13"/>
  <c r="Z1040" i="13"/>
  <c r="AC1040" i="13"/>
  <c r="S1027" i="18"/>
  <c r="T1027" i="18"/>
  <c r="AE1026" i="18"/>
  <c r="J1027" i="18"/>
  <c r="N1027" i="18"/>
  <c r="F1027" i="18"/>
  <c r="E1027" i="18"/>
  <c r="B1041" i="13"/>
  <c r="G1041" i="13"/>
  <c r="H1041" i="13"/>
  <c r="C1041" i="13"/>
  <c r="I1041" i="13"/>
  <c r="D1041" i="13"/>
  <c r="L1027" i="18"/>
  <c r="M1027" i="18"/>
  <c r="O1027" i="18"/>
  <c r="K1027" i="18"/>
  <c r="T1041" i="13"/>
  <c r="S1041" i="13"/>
  <c r="AE1040" i="13"/>
  <c r="F1041" i="13"/>
  <c r="J1041" i="13"/>
  <c r="N1041" i="13"/>
  <c r="E1041" i="13"/>
  <c r="X1027" i="18"/>
  <c r="Q1027" i="18"/>
  <c r="R1027" i="18"/>
  <c r="P1027" i="18"/>
  <c r="L1041" i="13"/>
  <c r="M1041" i="13"/>
  <c r="K1041" i="13"/>
  <c r="O1041" i="13"/>
  <c r="V1027" i="18"/>
  <c r="U1027" i="18"/>
  <c r="W1027" i="18"/>
  <c r="Y1027" i="18"/>
  <c r="Z1027" i="18"/>
  <c r="AC1027" i="18"/>
  <c r="AA1027" i="18"/>
  <c r="P1041" i="13"/>
  <c r="V1041" i="13"/>
  <c r="X1041" i="13"/>
  <c r="Q1041" i="13"/>
  <c r="R1041" i="13"/>
  <c r="AB1027" i="18"/>
  <c r="B1028" i="18"/>
  <c r="G1028" i="18"/>
  <c r="AD1027" i="18"/>
  <c r="C1028" i="18"/>
  <c r="H1028" i="18"/>
  <c r="W1041" i="13"/>
  <c r="U1041" i="13"/>
  <c r="AA1041" i="13"/>
  <c r="Y1041" i="13"/>
  <c r="Z1041" i="13"/>
  <c r="AC1041" i="13"/>
  <c r="AD1041" i="13"/>
  <c r="D1042" i="13"/>
  <c r="AB1041" i="13"/>
  <c r="B1042" i="13"/>
  <c r="I1028" i="18"/>
  <c r="J1028" i="18"/>
  <c r="L1028" i="18"/>
  <c r="D1028" i="18"/>
  <c r="F1028" i="18"/>
  <c r="E1028" i="18"/>
  <c r="H1042" i="13"/>
  <c r="C1042" i="13"/>
  <c r="I1042" i="13"/>
  <c r="G1042" i="13"/>
  <c r="J1042" i="13"/>
  <c r="N1042" i="13"/>
  <c r="M1028" i="18"/>
  <c r="T1028" i="18"/>
  <c r="S1028" i="18"/>
  <c r="AE1027" i="18"/>
  <c r="N1028" i="18"/>
  <c r="P1028" i="18"/>
  <c r="O1028" i="18"/>
  <c r="K1028" i="18"/>
  <c r="F1042" i="13"/>
  <c r="T1042" i="13"/>
  <c r="S1042" i="13"/>
  <c r="AE1041" i="13"/>
  <c r="E1042" i="13"/>
  <c r="U1028" i="18"/>
  <c r="W1028" i="18"/>
  <c r="V1028" i="18"/>
  <c r="Q1028" i="18"/>
  <c r="R1028" i="18"/>
  <c r="X1028" i="18"/>
  <c r="K1042" i="13"/>
  <c r="O1042" i="13"/>
  <c r="L1042" i="13"/>
  <c r="AA1028" i="18"/>
  <c r="AD1028" i="18"/>
  <c r="Z1028" i="18"/>
  <c r="AC1028" i="18"/>
  <c r="Y1028" i="18"/>
  <c r="AB1028" i="18"/>
  <c r="P1042" i="13"/>
  <c r="M1042" i="13"/>
  <c r="H1029" i="18"/>
  <c r="C1029" i="18"/>
  <c r="D1029" i="18"/>
  <c r="I1029" i="18"/>
  <c r="B1029" i="18"/>
  <c r="G1029" i="18"/>
  <c r="X1042" i="13"/>
  <c r="Q1042" i="13"/>
  <c r="R1042" i="13"/>
  <c r="W1042" i="13"/>
  <c r="U1042" i="13"/>
  <c r="V1042" i="13"/>
  <c r="S1029" i="18"/>
  <c r="T1029" i="18"/>
  <c r="AE1028" i="18"/>
  <c r="F1029" i="18"/>
  <c r="J1029" i="18"/>
  <c r="N1029" i="18"/>
  <c r="E1029" i="18"/>
  <c r="AA1042" i="13"/>
  <c r="AD1042" i="13"/>
  <c r="Y1042" i="13"/>
  <c r="AB1042" i="13"/>
  <c r="Z1042" i="13"/>
  <c r="AC1042" i="13"/>
  <c r="L1029" i="18"/>
  <c r="P1029" i="18"/>
  <c r="K1029" i="18"/>
  <c r="O1029" i="18"/>
  <c r="C1043" i="13"/>
  <c r="H1043" i="13"/>
  <c r="G1043" i="13"/>
  <c r="B1043" i="13"/>
  <c r="D1043" i="13"/>
  <c r="I1043" i="13"/>
  <c r="M1029" i="18"/>
  <c r="Q1029" i="18"/>
  <c r="R1029" i="18"/>
  <c r="V1029" i="18"/>
  <c r="U1029" i="18"/>
  <c r="W1029" i="18"/>
  <c r="J1043" i="13"/>
  <c r="L1043" i="13"/>
  <c r="E1043" i="13"/>
  <c r="T1043" i="13"/>
  <c r="S1043" i="13"/>
  <c r="AE1042" i="13"/>
  <c r="F1043" i="13"/>
  <c r="X1029" i="18"/>
  <c r="AA1029" i="18"/>
  <c r="AD1029" i="18"/>
  <c r="Y1029" i="18"/>
  <c r="AB1029" i="18"/>
  <c r="Z1029" i="18"/>
  <c r="AC1029" i="18"/>
  <c r="N1043" i="13"/>
  <c r="P1043" i="13"/>
  <c r="O1043" i="13"/>
  <c r="K1043" i="13"/>
  <c r="M1043" i="13"/>
  <c r="B1030" i="18"/>
  <c r="G1030" i="18"/>
  <c r="C1030" i="18"/>
  <c r="H1030" i="18"/>
  <c r="I1030" i="18"/>
  <c r="D1030" i="18"/>
  <c r="X1043" i="13"/>
  <c r="Q1043" i="13"/>
  <c r="R1043" i="13"/>
  <c r="V1043" i="13"/>
  <c r="W1043" i="13"/>
  <c r="U1043" i="13"/>
  <c r="F1030" i="18"/>
  <c r="J1030" i="18"/>
  <c r="L1030" i="18"/>
  <c r="T1030" i="18"/>
  <c r="S1030" i="18"/>
  <c r="AE1029" i="18"/>
  <c r="E1030" i="18"/>
  <c r="AA1043" i="13"/>
  <c r="AD1043" i="13"/>
  <c r="Y1043" i="13"/>
  <c r="AB1043" i="13"/>
  <c r="Z1043" i="13"/>
  <c r="AC1043" i="13"/>
  <c r="N1030" i="18"/>
  <c r="P1030" i="18"/>
  <c r="M1030" i="18"/>
  <c r="O1030" i="18"/>
  <c r="K1030" i="18"/>
  <c r="H1044" i="13"/>
  <c r="C1044" i="13"/>
  <c r="B1044" i="13"/>
  <c r="G1044" i="13"/>
  <c r="D1044" i="13"/>
  <c r="I1044" i="13"/>
  <c r="Q1030" i="18"/>
  <c r="R1030" i="18"/>
  <c r="X1030" i="18"/>
  <c r="W1030" i="18"/>
  <c r="V1030" i="18"/>
  <c r="U1030" i="18"/>
  <c r="J1044" i="13"/>
  <c r="L1044" i="13"/>
  <c r="F1044" i="13"/>
  <c r="E1044" i="13"/>
  <c r="T1044" i="13"/>
  <c r="S1044" i="13"/>
  <c r="AE1043" i="13"/>
  <c r="N1044" i="13"/>
  <c r="Z1030" i="18"/>
  <c r="AC1030" i="18"/>
  <c r="AA1030" i="18"/>
  <c r="AD1030" i="18"/>
  <c r="Y1030" i="18"/>
  <c r="AB1030" i="18"/>
  <c r="M1044" i="13"/>
  <c r="P1044" i="13"/>
  <c r="O1044" i="13"/>
  <c r="K1044" i="13"/>
  <c r="I1031" i="18"/>
  <c r="D1031" i="18"/>
  <c r="C1031" i="18"/>
  <c r="H1031" i="18"/>
  <c r="G1031" i="18"/>
  <c r="B1031" i="18"/>
  <c r="W1044" i="13"/>
  <c r="V1044" i="13"/>
  <c r="U1044" i="13"/>
  <c r="Q1044" i="13"/>
  <c r="R1044" i="13"/>
  <c r="X1044" i="13"/>
  <c r="F1031" i="18"/>
  <c r="J1031" i="18"/>
  <c r="N1031" i="18"/>
  <c r="E1031" i="18"/>
  <c r="T1031" i="18"/>
  <c r="S1031" i="18"/>
  <c r="AE1030" i="18"/>
  <c r="L1031" i="18"/>
  <c r="Z1044" i="13"/>
  <c r="AC1044" i="13"/>
  <c r="AA1044" i="13"/>
  <c r="AD1044" i="13"/>
  <c r="Y1044" i="13"/>
  <c r="AB1044" i="13"/>
  <c r="M1031" i="18"/>
  <c r="P1031" i="18"/>
  <c r="K1031" i="18"/>
  <c r="O1031" i="18"/>
  <c r="B1045" i="13"/>
  <c r="G1045" i="13"/>
  <c r="D1045" i="13"/>
  <c r="I1045" i="13"/>
  <c r="H1045" i="13"/>
  <c r="C1045" i="13"/>
  <c r="V1031" i="18"/>
  <c r="W1031" i="18"/>
  <c r="U1031" i="18"/>
  <c r="Q1031" i="18"/>
  <c r="R1031" i="18"/>
  <c r="X1031" i="18"/>
  <c r="T1045" i="13"/>
  <c r="S1045" i="13"/>
  <c r="AE1044" i="13"/>
  <c r="F1045" i="13"/>
  <c r="J1045" i="13"/>
  <c r="N1045" i="13"/>
  <c r="E1045" i="13"/>
  <c r="L1045" i="13"/>
  <c r="M1045" i="13"/>
  <c r="AA1031" i="18"/>
  <c r="AD1031" i="18"/>
  <c r="Z1031" i="18"/>
  <c r="AC1031" i="18"/>
  <c r="Y1031" i="18"/>
  <c r="AB1031" i="18"/>
  <c r="K1045" i="13"/>
  <c r="O1045" i="13"/>
  <c r="P1045" i="13"/>
  <c r="U1045" i="13"/>
  <c r="B1032" i="18"/>
  <c r="G1032" i="18"/>
  <c r="C1032" i="18"/>
  <c r="H1032" i="18"/>
  <c r="I1032" i="18"/>
  <c r="D1032" i="18"/>
  <c r="X1045" i="13"/>
  <c r="Q1045" i="13"/>
  <c r="R1045" i="13"/>
  <c r="V1045" i="13"/>
  <c r="W1045" i="13"/>
  <c r="T1032" i="18"/>
  <c r="S1032" i="18"/>
  <c r="AE1031" i="18"/>
  <c r="F1032" i="18"/>
  <c r="J1032" i="18"/>
  <c r="N1032" i="18"/>
  <c r="E1032" i="18"/>
  <c r="AA1045" i="13"/>
  <c r="AD1045" i="13"/>
  <c r="Y1045" i="13"/>
  <c r="AB1045" i="13"/>
  <c r="Z1045" i="13"/>
  <c r="AC1045" i="13"/>
  <c r="L1032" i="18"/>
  <c r="M1032" i="18"/>
  <c r="K1032" i="18"/>
  <c r="O1032" i="18"/>
  <c r="B1046" i="13"/>
  <c r="G1046" i="13"/>
  <c r="C1046" i="13"/>
  <c r="H1046" i="13"/>
  <c r="I1046" i="13"/>
  <c r="D1046" i="13"/>
  <c r="X1032" i="18"/>
  <c r="Q1032" i="18"/>
  <c r="R1032" i="18"/>
  <c r="P1032" i="18"/>
  <c r="F1046" i="13"/>
  <c r="T1046" i="13"/>
  <c r="S1046" i="13"/>
  <c r="AE1045" i="13"/>
  <c r="J1046" i="13"/>
  <c r="L1046" i="13"/>
  <c r="E1046" i="13"/>
  <c r="V1032" i="18"/>
  <c r="U1032" i="18"/>
  <c r="W1032" i="18"/>
  <c r="Y1032" i="18"/>
  <c r="Z1032" i="18"/>
  <c r="AA1032" i="18"/>
  <c r="M1046" i="13"/>
  <c r="K1046" i="13"/>
  <c r="O1046" i="13"/>
  <c r="N1046" i="13"/>
  <c r="P1046" i="13"/>
  <c r="AB1032" i="18"/>
  <c r="AD1032" i="18"/>
  <c r="B1033" i="18"/>
  <c r="G1033" i="18"/>
  <c r="AC1032" i="18"/>
  <c r="U1046" i="13"/>
  <c r="V1046" i="13"/>
  <c r="W1046" i="13"/>
  <c r="X1046" i="13"/>
  <c r="Q1046" i="13"/>
  <c r="R1046" i="13"/>
  <c r="H1033" i="18"/>
  <c r="C1033" i="18"/>
  <c r="E1033" i="18"/>
  <c r="I1033" i="18"/>
  <c r="D1033" i="18"/>
  <c r="Y1046" i="13"/>
  <c r="AB1046" i="13"/>
  <c r="Z1046" i="13"/>
  <c r="AC1046" i="13"/>
  <c r="AA1046" i="13"/>
  <c r="AD1046" i="13"/>
  <c r="AE1032" i="18"/>
  <c r="S1033" i="18"/>
  <c r="T1033" i="18"/>
  <c r="F1033" i="18"/>
  <c r="J1033" i="18"/>
  <c r="N1033" i="18"/>
  <c r="I1047" i="13"/>
  <c r="D1047" i="13"/>
  <c r="H1047" i="13"/>
  <c r="C1047" i="13"/>
  <c r="B1047" i="13"/>
  <c r="G1047" i="13"/>
  <c r="K1033" i="18"/>
  <c r="O1033" i="18"/>
  <c r="L1033" i="18"/>
  <c r="F1047" i="13"/>
  <c r="J1047" i="13"/>
  <c r="L1047" i="13"/>
  <c r="T1047" i="13"/>
  <c r="S1047" i="13"/>
  <c r="AE1046" i="13"/>
  <c r="E1047" i="13"/>
  <c r="P1033" i="18"/>
  <c r="M1033" i="18"/>
  <c r="N1047" i="13"/>
  <c r="P1047" i="13"/>
  <c r="M1047" i="13"/>
  <c r="O1047" i="13"/>
  <c r="K1047" i="13"/>
  <c r="Q1033" i="18"/>
  <c r="R1033" i="18"/>
  <c r="X1033" i="18"/>
  <c r="U1033" i="18"/>
  <c r="V1033" i="18"/>
  <c r="W1033" i="18"/>
  <c r="X1047" i="13"/>
  <c r="Q1047" i="13"/>
  <c r="R1047" i="13"/>
  <c r="U1047" i="13"/>
  <c r="V1047" i="13"/>
  <c r="W1047" i="13"/>
  <c r="Y1033" i="18"/>
  <c r="AB1033" i="18"/>
  <c r="AA1033" i="18"/>
  <c r="AD1033" i="18"/>
  <c r="Z1033" i="18"/>
  <c r="AC1033" i="18"/>
  <c r="AA1047" i="13"/>
  <c r="AD1047" i="13"/>
  <c r="Y1047" i="13"/>
  <c r="AB1047" i="13"/>
  <c r="Z1047" i="13"/>
  <c r="AC1047" i="13"/>
  <c r="G1034" i="18"/>
  <c r="B1034" i="18"/>
  <c r="H1034" i="18"/>
  <c r="C1034" i="18"/>
  <c r="D1034" i="18"/>
  <c r="I1034" i="18"/>
  <c r="C1048" i="13"/>
  <c r="H1048" i="13"/>
  <c r="G1048" i="13"/>
  <c r="B1048" i="13"/>
  <c r="I1048" i="13"/>
  <c r="D1048" i="13"/>
  <c r="E1034" i="18"/>
  <c r="F1034" i="18"/>
  <c r="T1034" i="18"/>
  <c r="S1034" i="18"/>
  <c r="AE1033" i="18"/>
  <c r="J1034" i="18"/>
  <c r="N1034" i="18"/>
  <c r="E1048" i="13"/>
  <c r="J1048" i="13"/>
  <c r="L1048" i="13"/>
  <c r="S1048" i="13"/>
  <c r="T1048" i="13"/>
  <c r="AE1047" i="13"/>
  <c r="F1048" i="13"/>
  <c r="K1034" i="18"/>
  <c r="O1034" i="18"/>
  <c r="L1034" i="18"/>
  <c r="M1048" i="13"/>
  <c r="K1048" i="13"/>
  <c r="O1048" i="13"/>
  <c r="N1048" i="13"/>
  <c r="P1048" i="13"/>
  <c r="M1034" i="18"/>
  <c r="P1034" i="18"/>
  <c r="U1048" i="13"/>
  <c r="W1048" i="13"/>
  <c r="V1048" i="13"/>
  <c r="X1048" i="13"/>
  <c r="Q1048" i="13"/>
  <c r="R1048" i="13"/>
  <c r="W1034" i="18"/>
  <c r="V1034" i="18"/>
  <c r="U1034" i="18"/>
  <c r="X1034" i="18"/>
  <c r="Q1034" i="18"/>
  <c r="R1034" i="18"/>
  <c r="Z1048" i="13"/>
  <c r="AC1048" i="13"/>
  <c r="Y1048" i="13"/>
  <c r="AB1048" i="13"/>
  <c r="AA1048" i="13"/>
  <c r="AD1048" i="13"/>
  <c r="Z1034" i="18"/>
  <c r="AC1034" i="18"/>
  <c r="Y1034" i="18"/>
  <c r="AB1034" i="18"/>
  <c r="AA1034" i="18"/>
  <c r="AD1034" i="18"/>
  <c r="G1049" i="13"/>
  <c r="B1049" i="13"/>
  <c r="D1049" i="13"/>
  <c r="I1049" i="13"/>
  <c r="H1049" i="13"/>
  <c r="C1049" i="13"/>
  <c r="B1035" i="18"/>
  <c r="G1035" i="18"/>
  <c r="H1035" i="18"/>
  <c r="C1035" i="18"/>
  <c r="I1035" i="18"/>
  <c r="D1035" i="18"/>
  <c r="T1049" i="13"/>
  <c r="S1049" i="13"/>
  <c r="AE1048" i="13"/>
  <c r="E1049" i="13"/>
  <c r="F1049" i="13"/>
  <c r="J1049" i="13"/>
  <c r="F1035" i="18"/>
  <c r="T1035" i="18"/>
  <c r="S1035" i="18"/>
  <c r="AE1034" i="18"/>
  <c r="J1035" i="18"/>
  <c r="L1035" i="18"/>
  <c r="E1035" i="18"/>
  <c r="N1049" i="13"/>
  <c r="O1049" i="13"/>
  <c r="K1049" i="13"/>
  <c r="L1049" i="13"/>
  <c r="M1035" i="18"/>
  <c r="K1035" i="18"/>
  <c r="O1035" i="18"/>
  <c r="N1035" i="18"/>
  <c r="P1035" i="18"/>
  <c r="M1049" i="13"/>
  <c r="P1049" i="13"/>
  <c r="U1035" i="18"/>
  <c r="W1035" i="18"/>
  <c r="V1035" i="18"/>
  <c r="Q1035" i="18"/>
  <c r="R1035" i="18"/>
  <c r="X1035" i="18"/>
  <c r="W1049" i="13"/>
  <c r="V1049" i="13"/>
  <c r="U1049" i="13"/>
  <c r="Q1049" i="13"/>
  <c r="R1049" i="13"/>
  <c r="X1049" i="13"/>
  <c r="AA1035" i="18"/>
  <c r="AD1035" i="18"/>
  <c r="Z1035" i="18"/>
  <c r="AC1035" i="18"/>
  <c r="Y1035" i="18"/>
  <c r="AB1035" i="18"/>
  <c r="Z1049" i="13"/>
  <c r="AC1049" i="13"/>
  <c r="Y1049" i="13"/>
  <c r="AB1049" i="13"/>
  <c r="AA1049" i="13"/>
  <c r="AD1049" i="13"/>
  <c r="H1036" i="18"/>
  <c r="C1036" i="18"/>
  <c r="I1036" i="18"/>
  <c r="D1036" i="18"/>
  <c r="B1036" i="18"/>
  <c r="G1036" i="18"/>
  <c r="G1050" i="13"/>
  <c r="B1050" i="13"/>
  <c r="C1050" i="13"/>
  <c r="H1050" i="13"/>
  <c r="D1050" i="13"/>
  <c r="I1050" i="13"/>
  <c r="E1036" i="18"/>
  <c r="F1036" i="18"/>
  <c r="T1036" i="18"/>
  <c r="S1036" i="18"/>
  <c r="AE1035" i="18"/>
  <c r="J1036" i="18"/>
  <c r="N1036" i="18"/>
  <c r="F1050" i="13"/>
  <c r="E1050" i="13"/>
  <c r="T1050" i="13"/>
  <c r="S1050" i="13"/>
  <c r="AE1049" i="13"/>
  <c r="J1050" i="13"/>
  <c r="L1050" i="13"/>
  <c r="L1036" i="18"/>
  <c r="M1036" i="18"/>
  <c r="O1036" i="18"/>
  <c r="K1036" i="18"/>
  <c r="M1050" i="13"/>
  <c r="N1050" i="13"/>
  <c r="P1050" i="13"/>
  <c r="O1050" i="13"/>
  <c r="K1050" i="13"/>
  <c r="P1036" i="18"/>
  <c r="W1036" i="18"/>
  <c r="U1036" i="18"/>
  <c r="Q1036" i="18"/>
  <c r="R1036" i="18"/>
  <c r="X1036" i="18"/>
  <c r="V1050" i="13"/>
  <c r="W1050" i="13"/>
  <c r="U1050" i="13"/>
  <c r="Q1050" i="13"/>
  <c r="R1050" i="13"/>
  <c r="X1050" i="13"/>
  <c r="V1036" i="18"/>
  <c r="Z1036" i="18"/>
  <c r="AC1036" i="18"/>
  <c r="Y1036" i="18"/>
  <c r="AB1036" i="18"/>
  <c r="AA1036" i="18"/>
  <c r="AD1036" i="18"/>
  <c r="Z1050" i="13"/>
  <c r="AC1050" i="13"/>
  <c r="Y1050" i="13"/>
  <c r="AB1050" i="13"/>
  <c r="AA1050" i="13"/>
  <c r="AD1050" i="13"/>
  <c r="I1037" i="18"/>
  <c r="D1037" i="18"/>
  <c r="G1037" i="18"/>
  <c r="B1037" i="18"/>
  <c r="H1037" i="18"/>
  <c r="C1037" i="18"/>
  <c r="D1051" i="13"/>
  <c r="I1051" i="13"/>
  <c r="B1051" i="13"/>
  <c r="G1051" i="13"/>
  <c r="H1051" i="13"/>
  <c r="C1051" i="13"/>
  <c r="E1037" i="18"/>
  <c r="J1037" i="18"/>
  <c r="L1037" i="18"/>
  <c r="T1037" i="18"/>
  <c r="S1037" i="18"/>
  <c r="AE1036" i="18"/>
  <c r="F1037" i="18"/>
  <c r="J1051" i="13"/>
  <c r="F1051" i="13"/>
  <c r="E1051" i="13"/>
  <c r="T1051" i="13"/>
  <c r="S1051" i="13"/>
  <c r="AE1050" i="13"/>
  <c r="N1037" i="18"/>
  <c r="P1037" i="18"/>
  <c r="M1037" i="18"/>
  <c r="O1037" i="18"/>
  <c r="K1037" i="18"/>
  <c r="N1051" i="13"/>
  <c r="K1051" i="13"/>
  <c r="O1051" i="13"/>
  <c r="L1051" i="13"/>
  <c r="W1037" i="18"/>
  <c r="V1037" i="18"/>
  <c r="U1037" i="18"/>
  <c r="Q1037" i="18"/>
  <c r="R1037" i="18"/>
  <c r="X1037" i="18"/>
  <c r="P1051" i="13"/>
  <c r="M1051" i="13"/>
  <c r="Y1037" i="18"/>
  <c r="AB1037" i="18"/>
  <c r="AA1037" i="18"/>
  <c r="AD1037" i="18"/>
  <c r="Z1037" i="18"/>
  <c r="AC1037" i="18"/>
  <c r="Q1051" i="13"/>
  <c r="R1051" i="13"/>
  <c r="X1051" i="13"/>
  <c r="V1051" i="13"/>
  <c r="U1051" i="13"/>
  <c r="W1051" i="13"/>
  <c r="H1038" i="18"/>
  <c r="C1038" i="18"/>
  <c r="D1038" i="18"/>
  <c r="I1038" i="18"/>
  <c r="G1038" i="18"/>
  <c r="B1038" i="18"/>
  <c r="AA1051" i="13"/>
  <c r="AD1051" i="13"/>
  <c r="Y1051" i="13"/>
  <c r="AB1051" i="13"/>
  <c r="Z1051" i="13"/>
  <c r="AC1051" i="13"/>
  <c r="S1038" i="18"/>
  <c r="T1038" i="18"/>
  <c r="AE1037" i="18"/>
  <c r="E1038" i="18"/>
  <c r="F1038" i="18"/>
  <c r="J1038" i="18"/>
  <c r="N1038" i="18"/>
  <c r="G1052" i="13"/>
  <c r="B1052" i="13"/>
  <c r="C1052" i="13"/>
  <c r="H1052" i="13"/>
  <c r="I1052" i="13"/>
  <c r="D1052" i="13"/>
  <c r="L1038" i="18"/>
  <c r="K1038" i="18"/>
  <c r="O1038" i="18"/>
  <c r="F1052" i="13"/>
  <c r="E1052" i="13"/>
  <c r="S1052" i="13"/>
  <c r="T1052" i="13"/>
  <c r="AE1051" i="13"/>
  <c r="J1052" i="13"/>
  <c r="N1052" i="13"/>
  <c r="L1052" i="13"/>
  <c r="M1052" i="13"/>
  <c r="M1038" i="18"/>
  <c r="P1038" i="18"/>
  <c r="K1052" i="13"/>
  <c r="O1052" i="13"/>
  <c r="P1052" i="13"/>
  <c r="V1052" i="13"/>
  <c r="W1038" i="18"/>
  <c r="U1038" i="18"/>
  <c r="V1038" i="18"/>
  <c r="X1038" i="18"/>
  <c r="Q1038" i="18"/>
  <c r="R1038" i="18"/>
  <c r="X1052" i="13"/>
  <c r="Q1052" i="13"/>
  <c r="R1052" i="13"/>
  <c r="U1052" i="13"/>
  <c r="W1052" i="13"/>
  <c r="Y1038" i="18"/>
  <c r="AB1038" i="18"/>
  <c r="Z1038" i="18"/>
  <c r="AC1038" i="18"/>
  <c r="AA1038" i="18"/>
  <c r="AD1038" i="18"/>
  <c r="AA1052" i="13"/>
  <c r="Y1052" i="13"/>
  <c r="AB1052" i="13"/>
  <c r="Z1052" i="13"/>
  <c r="AC1052" i="13"/>
  <c r="AD1052" i="13"/>
  <c r="C1039" i="18"/>
  <c r="H1039" i="18"/>
  <c r="B1039" i="18"/>
  <c r="G1039" i="18"/>
  <c r="I1039" i="18"/>
  <c r="D1039" i="18"/>
  <c r="B1053" i="13"/>
  <c r="G1053" i="13"/>
  <c r="D1053" i="13"/>
  <c r="I1053" i="13"/>
  <c r="H1053" i="13"/>
  <c r="C1053" i="13"/>
  <c r="E1039" i="18"/>
  <c r="J1039" i="18"/>
  <c r="N1039" i="18"/>
  <c r="T1039" i="18"/>
  <c r="S1039" i="18"/>
  <c r="AE1038" i="18"/>
  <c r="F1039" i="18"/>
  <c r="J1053" i="13"/>
  <c r="N1053" i="13"/>
  <c r="T1053" i="13"/>
  <c r="S1053" i="13"/>
  <c r="AE1052" i="13"/>
  <c r="F1053" i="13"/>
  <c r="E1053" i="13"/>
  <c r="L1039" i="18"/>
  <c r="M1039" i="18"/>
  <c r="L1053" i="13"/>
  <c r="M1053" i="13"/>
  <c r="X1053" i="13"/>
  <c r="O1039" i="18"/>
  <c r="K1039" i="18"/>
  <c r="K1053" i="13"/>
  <c r="O1053" i="13"/>
  <c r="P1039" i="18"/>
  <c r="U1039" i="18"/>
  <c r="Q1053" i="13"/>
  <c r="R1053" i="13"/>
  <c r="Z1053" i="13"/>
  <c r="P1053" i="13"/>
  <c r="V1053" i="13"/>
  <c r="X1039" i="18"/>
  <c r="Q1039" i="18"/>
  <c r="R1039" i="18"/>
  <c r="V1039" i="18"/>
  <c r="Y1053" i="13"/>
  <c r="AA1053" i="13"/>
  <c r="W1053" i="13"/>
  <c r="U1053" i="13"/>
  <c r="W1039" i="18"/>
  <c r="AA1039" i="18"/>
  <c r="Z1039" i="18"/>
  <c r="Y1039" i="18"/>
  <c r="AB1039" i="18"/>
  <c r="AC1053" i="13"/>
  <c r="AB1053" i="13"/>
  <c r="AC1039" i="18"/>
  <c r="C1040" i="18"/>
  <c r="AD1053" i="13"/>
  <c r="I1054" i="13"/>
  <c r="AD1039" i="18"/>
  <c r="I1040" i="18"/>
  <c r="B1040" i="18"/>
  <c r="G1040" i="18"/>
  <c r="B1054" i="13"/>
  <c r="G1054" i="13"/>
  <c r="H1054" i="13"/>
  <c r="C1054" i="13"/>
  <c r="H1040" i="18"/>
  <c r="D1054" i="13"/>
  <c r="S1054" i="13"/>
  <c r="D1040" i="18"/>
  <c r="T1040" i="18"/>
  <c r="AE1053" i="13"/>
  <c r="T1054" i="13"/>
  <c r="J1040" i="18"/>
  <c r="S1040" i="18"/>
  <c r="E1040" i="18"/>
  <c r="F1040" i="18"/>
  <c r="F1054" i="13"/>
  <c r="E1054" i="13"/>
  <c r="J1054" i="13"/>
  <c r="L1054" i="13"/>
  <c r="AE1039" i="18"/>
  <c r="N1040" i="18"/>
  <c r="K1040" i="18"/>
  <c r="O1040" i="18"/>
  <c r="L1040" i="18"/>
  <c r="M1054" i="13"/>
  <c r="K1054" i="13"/>
  <c r="O1054" i="13"/>
  <c r="N1054" i="13"/>
  <c r="P1054" i="13"/>
  <c r="M1040" i="18"/>
  <c r="P1040" i="18"/>
  <c r="W1054" i="13"/>
  <c r="V1054" i="13"/>
  <c r="U1054" i="13"/>
  <c r="X1054" i="13"/>
  <c r="Q1054" i="13"/>
  <c r="R1054" i="13"/>
  <c r="W1040" i="18"/>
  <c r="U1040" i="18"/>
  <c r="V1040" i="18"/>
  <c r="Q1040" i="18"/>
  <c r="R1040" i="18"/>
  <c r="X1040" i="18"/>
  <c r="Y1054" i="13"/>
  <c r="AB1054" i="13"/>
  <c r="AA1054" i="13"/>
  <c r="AD1054" i="13"/>
  <c r="Z1054" i="13"/>
  <c r="AC1054" i="13"/>
  <c r="Y1040" i="18"/>
  <c r="AB1040" i="18"/>
  <c r="Z1040" i="18"/>
  <c r="AC1040" i="18"/>
  <c r="AA1040" i="18"/>
  <c r="AD1040" i="18"/>
  <c r="B1055" i="13"/>
  <c r="G1055" i="13"/>
  <c r="I1055" i="13"/>
  <c r="D1055" i="13"/>
  <c r="C1055" i="13"/>
  <c r="H1055" i="13"/>
  <c r="I1041" i="18"/>
  <c r="D1041" i="18"/>
  <c r="H1041" i="18"/>
  <c r="C1041" i="18"/>
  <c r="B1041" i="18"/>
  <c r="G1041" i="18"/>
  <c r="T1055" i="13"/>
  <c r="S1055" i="13"/>
  <c r="AE1054" i="13"/>
  <c r="J1055" i="13"/>
  <c r="L1055" i="13"/>
  <c r="F1055" i="13"/>
  <c r="E1055" i="13"/>
  <c r="F1041" i="18"/>
  <c r="J1041" i="18"/>
  <c r="T1041" i="18"/>
  <c r="S1041" i="18"/>
  <c r="AE1040" i="18"/>
  <c r="E1041" i="18"/>
  <c r="K1055" i="13"/>
  <c r="O1055" i="13"/>
  <c r="N1055" i="13"/>
  <c r="P1055" i="13"/>
  <c r="M1055" i="13"/>
  <c r="O1041" i="18"/>
  <c r="K1041" i="18"/>
  <c r="N1041" i="18"/>
  <c r="L1041" i="18"/>
  <c r="W1055" i="13"/>
  <c r="U1055" i="13"/>
  <c r="V1055" i="13"/>
  <c r="X1055" i="13"/>
  <c r="Q1055" i="13"/>
  <c r="R1055" i="13"/>
  <c r="P1041" i="18"/>
  <c r="M1041" i="18"/>
  <c r="AA1055" i="13"/>
  <c r="AD1055" i="13"/>
  <c r="Y1055" i="13"/>
  <c r="AB1055" i="13"/>
  <c r="Z1055" i="13"/>
  <c r="AC1055" i="13"/>
  <c r="X1041" i="18"/>
  <c r="Q1041" i="18"/>
  <c r="R1041" i="18"/>
  <c r="W1041" i="18"/>
  <c r="V1041" i="18"/>
  <c r="U1041" i="18"/>
  <c r="H1056" i="13"/>
  <c r="C1056" i="13"/>
  <c r="G1056" i="13"/>
  <c r="B1056" i="13"/>
  <c r="I1056" i="13"/>
  <c r="D1056" i="13"/>
  <c r="Y1041" i="18"/>
  <c r="AB1041" i="18"/>
  <c r="Z1041" i="18"/>
  <c r="AC1041" i="18"/>
  <c r="AA1041" i="18"/>
  <c r="AD1041" i="18"/>
  <c r="E1056" i="13"/>
  <c r="F1056" i="13"/>
  <c r="T1056" i="13"/>
  <c r="S1056" i="13"/>
  <c r="AE1055" i="13"/>
  <c r="J1056" i="13"/>
  <c r="N1056" i="13"/>
  <c r="C1042" i="18"/>
  <c r="H1042" i="18"/>
  <c r="D1042" i="18"/>
  <c r="I1042" i="18"/>
  <c r="G1042" i="18"/>
  <c r="B1042" i="18"/>
  <c r="E1042" i="18"/>
  <c r="L1056" i="13"/>
  <c r="M1056" i="13"/>
  <c r="O1056" i="13"/>
  <c r="K1056" i="13"/>
  <c r="S1042" i="18"/>
  <c r="T1042" i="18"/>
  <c r="AE1041" i="18"/>
  <c r="J1042" i="18"/>
  <c r="L1042" i="18"/>
  <c r="F1042" i="18"/>
  <c r="P1056" i="13"/>
  <c r="U1056" i="13"/>
  <c r="Q1056" i="13"/>
  <c r="R1056" i="13"/>
  <c r="X1056" i="13"/>
  <c r="M1042" i="18"/>
  <c r="N1042" i="18"/>
  <c r="P1042" i="18"/>
  <c r="O1042" i="18"/>
  <c r="K1042" i="18"/>
  <c r="W1056" i="13"/>
  <c r="V1056" i="13"/>
  <c r="AA1056" i="13"/>
  <c r="Z1056" i="13"/>
  <c r="AC1056" i="13"/>
  <c r="Y1056" i="13"/>
  <c r="AB1056" i="13"/>
  <c r="V1042" i="18"/>
  <c r="W1042" i="18"/>
  <c r="U1042" i="18"/>
  <c r="X1042" i="18"/>
  <c r="Q1042" i="18"/>
  <c r="R1042" i="18"/>
  <c r="AD1056" i="13"/>
  <c r="B1057" i="13"/>
  <c r="G1057" i="13"/>
  <c r="H1057" i="13"/>
  <c r="C1057" i="13"/>
  <c r="D1057" i="13"/>
  <c r="I1057" i="13"/>
  <c r="Z1042" i="18"/>
  <c r="AC1042" i="18"/>
  <c r="AA1042" i="18"/>
  <c r="AD1042" i="18"/>
  <c r="Y1042" i="18"/>
  <c r="AB1042" i="18"/>
  <c r="J1057" i="13"/>
  <c r="N1057" i="13"/>
  <c r="F1057" i="13"/>
  <c r="S1057" i="13"/>
  <c r="T1057" i="13"/>
  <c r="AE1056" i="13"/>
  <c r="E1057" i="13"/>
  <c r="L1057" i="13"/>
  <c r="M1057" i="13"/>
  <c r="B1043" i="18"/>
  <c r="G1043" i="18"/>
  <c r="D1043" i="18"/>
  <c r="I1043" i="18"/>
  <c r="H1043" i="18"/>
  <c r="C1043" i="18"/>
  <c r="O1057" i="13"/>
  <c r="K1057" i="13"/>
  <c r="P1057" i="13"/>
  <c r="W1057" i="13"/>
  <c r="T1043" i="18"/>
  <c r="S1043" i="18"/>
  <c r="AE1042" i="18"/>
  <c r="F1043" i="18"/>
  <c r="J1043" i="18"/>
  <c r="N1043" i="18"/>
  <c r="E1043" i="18"/>
  <c r="Q1057" i="13"/>
  <c r="R1057" i="13"/>
  <c r="X1057" i="13"/>
  <c r="V1057" i="13"/>
  <c r="U1057" i="13"/>
  <c r="L1043" i="18"/>
  <c r="O1043" i="18"/>
  <c r="K1043" i="18"/>
  <c r="Y1057" i="13"/>
  <c r="AB1057" i="13"/>
  <c r="Z1057" i="13"/>
  <c r="AA1057" i="13"/>
  <c r="AD1057" i="13"/>
  <c r="AC1057" i="13"/>
  <c r="C1058" i="13"/>
  <c r="P1043" i="18"/>
  <c r="M1043" i="18"/>
  <c r="I1058" i="13"/>
  <c r="D1058" i="13"/>
  <c r="B1058" i="13"/>
  <c r="G1058" i="13"/>
  <c r="H1058" i="13"/>
  <c r="Q1043" i="18"/>
  <c r="R1043" i="18"/>
  <c r="X1043" i="18"/>
  <c r="W1043" i="18"/>
  <c r="V1043" i="18"/>
  <c r="U1043" i="18"/>
  <c r="J1058" i="13"/>
  <c r="N1058" i="13"/>
  <c r="E1058" i="13"/>
  <c r="S1058" i="13"/>
  <c r="T1058" i="13"/>
  <c r="AE1057" i="13"/>
  <c r="F1058" i="13"/>
  <c r="Z1043" i="18"/>
  <c r="AC1043" i="18"/>
  <c r="AA1043" i="18"/>
  <c r="AD1043" i="18"/>
  <c r="Y1043" i="18"/>
  <c r="AB1043" i="18"/>
  <c r="L1058" i="13"/>
  <c r="K1058" i="13"/>
  <c r="O1058" i="13"/>
  <c r="I1044" i="18"/>
  <c r="D1044" i="18"/>
  <c r="H1044" i="18"/>
  <c r="C1044" i="18"/>
  <c r="G1044" i="18"/>
  <c r="B1044" i="18"/>
  <c r="M1058" i="13"/>
  <c r="P1058" i="13"/>
  <c r="F1044" i="18"/>
  <c r="J1044" i="18"/>
  <c r="N1044" i="18"/>
  <c r="T1044" i="18"/>
  <c r="S1044" i="18"/>
  <c r="AE1043" i="18"/>
  <c r="E1044" i="18"/>
  <c r="W1058" i="13"/>
  <c r="U1058" i="13"/>
  <c r="V1058" i="13"/>
  <c r="X1058" i="13"/>
  <c r="Q1058" i="13"/>
  <c r="R1058" i="13"/>
  <c r="O1044" i="18"/>
  <c r="K1044" i="18"/>
  <c r="L1044" i="18"/>
  <c r="AA1058" i="13"/>
  <c r="AD1058" i="13"/>
  <c r="Y1058" i="13"/>
  <c r="AB1058" i="13"/>
  <c r="Z1058" i="13"/>
  <c r="AC1058" i="13"/>
  <c r="M1044" i="18"/>
  <c r="P1044" i="18"/>
  <c r="H1059" i="13"/>
  <c r="C1059" i="13"/>
  <c r="G1059" i="13"/>
  <c r="B1059" i="13"/>
  <c r="I1059" i="13"/>
  <c r="D1059" i="13"/>
  <c r="V1044" i="18"/>
  <c r="U1044" i="18"/>
  <c r="W1044" i="18"/>
  <c r="Q1044" i="18"/>
  <c r="R1044" i="18"/>
  <c r="X1044" i="18"/>
  <c r="E1059" i="13"/>
  <c r="J1059" i="13"/>
  <c r="N1059" i="13"/>
  <c r="L1059" i="13"/>
  <c r="F1059" i="13"/>
  <c r="S1059" i="13"/>
  <c r="T1059" i="13"/>
  <c r="AE1058" i="13"/>
  <c r="C23" i="13"/>
  <c r="Y1044" i="18"/>
  <c r="AB1044" i="18"/>
  <c r="AA1044" i="18"/>
  <c r="AD1044" i="18"/>
  <c r="Z1044" i="18"/>
  <c r="AC1044" i="18"/>
  <c r="M1059" i="13"/>
  <c r="P1059" i="13"/>
  <c r="K1059" i="13"/>
  <c r="O1059" i="13"/>
  <c r="D23" i="13"/>
  <c r="C1045" i="18"/>
  <c r="H1045" i="18"/>
  <c r="I1045" i="18"/>
  <c r="D1045" i="18"/>
  <c r="G1045" i="18"/>
  <c r="B1045" i="18"/>
  <c r="W1059" i="13"/>
  <c r="U1059" i="13"/>
  <c r="V1059" i="13"/>
  <c r="X1059" i="13"/>
  <c r="Q1059" i="13"/>
  <c r="R1059" i="13"/>
  <c r="T1045" i="18"/>
  <c r="S1045" i="18"/>
  <c r="AE1044" i="18"/>
  <c r="F1045" i="18"/>
  <c r="E1045" i="18"/>
  <c r="J1045" i="18"/>
  <c r="N1045" i="18"/>
  <c r="Y1059" i="13"/>
  <c r="AB1059" i="13"/>
  <c r="AA1059" i="13"/>
  <c r="AD1059" i="13"/>
  <c r="Z1059" i="13"/>
  <c r="AC1059" i="13"/>
  <c r="L1045" i="18"/>
  <c r="K1045" i="18"/>
  <c r="O1045" i="18"/>
  <c r="C1060" i="13"/>
  <c r="H1060" i="13"/>
  <c r="G1060" i="13"/>
  <c r="B1060" i="13"/>
  <c r="I1060" i="13"/>
  <c r="D1060" i="13"/>
  <c r="M1045" i="18"/>
  <c r="P1045" i="18"/>
  <c r="J1060" i="13"/>
  <c r="N1060" i="13"/>
  <c r="L1060" i="13"/>
  <c r="T1060" i="13"/>
  <c r="S1060" i="13"/>
  <c r="AE1059" i="13"/>
  <c r="E1060" i="13"/>
  <c r="F1060" i="13"/>
  <c r="V1045" i="18"/>
  <c r="U1045" i="18"/>
  <c r="W1045" i="18"/>
  <c r="X1045" i="18"/>
  <c r="Q1045" i="18"/>
  <c r="R1045" i="18"/>
  <c r="M1060" i="13"/>
  <c r="P1060" i="13"/>
  <c r="K1060" i="13"/>
  <c r="O1060" i="13"/>
  <c r="Z1045" i="18"/>
  <c r="AC1045" i="18"/>
  <c r="Y1045" i="18"/>
  <c r="AB1045" i="18"/>
  <c r="AA1045" i="18"/>
  <c r="AD1045" i="18"/>
  <c r="V1060" i="13"/>
  <c r="W1060" i="13"/>
  <c r="U1060" i="13"/>
  <c r="X1060" i="13"/>
  <c r="Q1060" i="13"/>
  <c r="R1060" i="13"/>
  <c r="D1046" i="18"/>
  <c r="I1046" i="18"/>
  <c r="B1046" i="18"/>
  <c r="G1046" i="18"/>
  <c r="H1046" i="18"/>
  <c r="C1046" i="18"/>
  <c r="Y1060" i="13"/>
  <c r="AB1060" i="13"/>
  <c r="Z1060" i="13"/>
  <c r="AC1060" i="13"/>
  <c r="AA1060" i="13"/>
  <c r="AD1060" i="13"/>
  <c r="J1046" i="18"/>
  <c r="L1046" i="18"/>
  <c r="E1046" i="18"/>
  <c r="F1046" i="18"/>
  <c r="S1046" i="18"/>
  <c r="T1046" i="18"/>
  <c r="AE1045" i="18"/>
  <c r="H1061" i="13"/>
  <c r="C1061" i="13"/>
  <c r="B1061" i="13"/>
  <c r="G1061" i="13"/>
  <c r="D1061" i="13"/>
  <c r="I1061" i="13"/>
  <c r="M1046" i="18"/>
  <c r="N1046" i="18"/>
  <c r="P1046" i="18"/>
  <c r="K1046" i="18"/>
  <c r="O1046" i="18"/>
  <c r="E1061" i="13"/>
  <c r="F1061" i="13"/>
  <c r="J1061" i="13"/>
  <c r="N1061" i="13"/>
  <c r="T1061" i="13"/>
  <c r="S1061" i="13"/>
  <c r="AE1060" i="13"/>
  <c r="V1046" i="18"/>
  <c r="U1046" i="18"/>
  <c r="W1046" i="18"/>
  <c r="Q1046" i="18"/>
  <c r="R1046" i="18"/>
  <c r="X1046" i="18"/>
  <c r="K1061" i="13"/>
  <c r="O1061" i="13"/>
  <c r="L1061" i="13"/>
  <c r="AA1046" i="18"/>
  <c r="AD1046" i="18"/>
  <c r="Z1046" i="18"/>
  <c r="AC1046" i="18"/>
  <c r="Y1046" i="18"/>
  <c r="AB1046" i="18"/>
  <c r="M1061" i="13"/>
  <c r="P1061" i="13"/>
  <c r="D1047" i="18"/>
  <c r="I1047" i="18"/>
  <c r="B1047" i="18"/>
  <c r="G1047" i="18"/>
  <c r="H1047" i="18"/>
  <c r="C1047" i="18"/>
  <c r="W1061" i="13"/>
  <c r="V1061" i="13"/>
  <c r="U1061" i="13"/>
  <c r="X1061" i="13"/>
  <c r="Q1061" i="13"/>
  <c r="R1061" i="13"/>
  <c r="E1047" i="18"/>
  <c r="F1047" i="18"/>
  <c r="J1047" i="18"/>
  <c r="N1047" i="18"/>
  <c r="S1047" i="18"/>
  <c r="T1047" i="18"/>
  <c r="AE1046" i="18"/>
  <c r="AA1061" i="13"/>
  <c r="AD1061" i="13"/>
  <c r="Z1061" i="13"/>
  <c r="AC1061" i="13"/>
  <c r="Y1061" i="13"/>
  <c r="AB1061" i="13"/>
  <c r="L1047" i="18"/>
  <c r="P1047" i="18"/>
  <c r="K1047" i="18"/>
  <c r="O1047" i="18"/>
  <c r="B1062" i="13"/>
  <c r="G1062" i="13"/>
  <c r="H1062" i="13"/>
  <c r="C1062" i="13"/>
  <c r="I1062" i="13"/>
  <c r="D1062" i="13"/>
  <c r="M1047" i="18"/>
  <c r="V1047" i="18"/>
  <c r="W1047" i="18"/>
  <c r="U1047" i="18"/>
  <c r="Q1047" i="18"/>
  <c r="R1047" i="18"/>
  <c r="X1047" i="18"/>
  <c r="F1062" i="13"/>
  <c r="J1062" i="13"/>
  <c r="L1062" i="13"/>
  <c r="S1062" i="13"/>
  <c r="T1062" i="13"/>
  <c r="AE1061" i="13"/>
  <c r="E1062" i="13"/>
  <c r="AA1047" i="18"/>
  <c r="AD1047" i="18"/>
  <c r="Y1047" i="18"/>
  <c r="AB1047" i="18"/>
  <c r="Z1047" i="18"/>
  <c r="AC1047" i="18"/>
  <c r="M1062" i="13"/>
  <c r="N1062" i="13"/>
  <c r="P1062" i="13"/>
  <c r="O1062" i="13"/>
  <c r="K1062" i="13"/>
  <c r="B1048" i="18"/>
  <c r="G1048" i="18"/>
  <c r="C1048" i="18"/>
  <c r="H1048" i="18"/>
  <c r="I1048" i="18"/>
  <c r="D1048" i="18"/>
  <c r="V1062" i="13"/>
  <c r="U1062" i="13"/>
  <c r="W1062" i="13"/>
  <c r="X1062" i="13"/>
  <c r="Q1062" i="13"/>
  <c r="R1062" i="13"/>
  <c r="F1048" i="18"/>
  <c r="T1048" i="18"/>
  <c r="S1048" i="18"/>
  <c r="AE1047" i="18"/>
  <c r="J1048" i="18"/>
  <c r="L1048" i="18"/>
  <c r="E1048" i="18"/>
  <c r="AA1062" i="13"/>
  <c r="AD1062" i="13"/>
  <c r="Z1062" i="13"/>
  <c r="AC1062" i="13"/>
  <c r="Y1062" i="13"/>
  <c r="AB1062" i="13"/>
  <c r="M1048" i="18"/>
  <c r="K1048" i="18"/>
  <c r="O1048" i="18"/>
  <c r="N1048" i="18"/>
  <c r="P1048" i="18"/>
  <c r="H1063" i="13"/>
  <c r="C1063" i="13"/>
  <c r="G1063" i="13"/>
  <c r="B1063" i="13"/>
  <c r="I1063" i="13"/>
  <c r="D1063" i="13"/>
  <c r="U1048" i="18"/>
  <c r="V1048" i="18"/>
  <c r="W1048" i="18"/>
  <c r="Q1048" i="18"/>
  <c r="R1048" i="18"/>
  <c r="X1048" i="18"/>
  <c r="E1063" i="13"/>
  <c r="J1063" i="13"/>
  <c r="N1063" i="13"/>
  <c r="T1063" i="13"/>
  <c r="S1063" i="13"/>
  <c r="AE1062" i="13"/>
  <c r="F1063" i="13"/>
  <c r="AA1048" i="18"/>
  <c r="AD1048" i="18"/>
  <c r="Y1048" i="18"/>
  <c r="AB1048" i="18"/>
  <c r="Z1048" i="18"/>
  <c r="AC1048" i="18"/>
  <c r="L1063" i="13"/>
  <c r="M1063" i="13"/>
  <c r="O1063" i="13"/>
  <c r="K1063" i="13"/>
  <c r="C1049" i="18"/>
  <c r="H1049" i="18"/>
  <c r="G1049" i="18"/>
  <c r="B1049" i="18"/>
  <c r="I1049" i="18"/>
  <c r="D1049" i="18"/>
  <c r="P1063" i="13"/>
  <c r="V1063" i="13"/>
  <c r="Q1063" i="13"/>
  <c r="R1063" i="13"/>
  <c r="X1063" i="13"/>
  <c r="U1063" i="13"/>
  <c r="F1049" i="18"/>
  <c r="E1049" i="18"/>
  <c r="J1049" i="18"/>
  <c r="T1049" i="18"/>
  <c r="S1049" i="18"/>
  <c r="AE1048" i="18"/>
  <c r="W1063" i="13"/>
  <c r="AA1063" i="13"/>
  <c r="Z1063" i="13"/>
  <c r="AC1063" i="13"/>
  <c r="Y1063" i="13"/>
  <c r="AB1063" i="13"/>
  <c r="AD1063" i="13"/>
  <c r="N1049" i="18"/>
  <c r="K1049" i="18"/>
  <c r="O1049" i="18"/>
  <c r="L1049" i="18"/>
  <c r="G1064" i="13"/>
  <c r="B1064" i="13"/>
  <c r="C1064" i="13"/>
  <c r="H1064" i="13"/>
  <c r="D1064" i="13"/>
  <c r="I1064" i="13"/>
  <c r="M1049" i="18"/>
  <c r="P1049" i="18"/>
  <c r="F1064" i="13"/>
  <c r="E1064" i="13"/>
  <c r="S1064" i="13"/>
  <c r="T1064" i="13"/>
  <c r="AE1063" i="13"/>
  <c r="J1064" i="13"/>
  <c r="U1049" i="18"/>
  <c r="W1049" i="18"/>
  <c r="V1049" i="18"/>
  <c r="X1049" i="18"/>
  <c r="Q1049" i="18"/>
  <c r="R1049" i="18"/>
  <c r="K1064" i="13"/>
  <c r="O1064" i="13"/>
  <c r="L1064" i="13"/>
  <c r="N1064" i="13"/>
  <c r="AA1049" i="18"/>
  <c r="AD1049" i="18"/>
  <c r="Z1049" i="18"/>
  <c r="AC1049" i="18"/>
  <c r="Y1049" i="18"/>
  <c r="AB1049" i="18"/>
  <c r="M1064" i="13"/>
  <c r="P1064" i="13"/>
  <c r="C1050" i="18"/>
  <c r="H1050" i="18"/>
  <c r="G1050" i="18"/>
  <c r="B1050" i="18"/>
  <c r="D1050" i="18"/>
  <c r="I1050" i="18"/>
  <c r="W1064" i="13"/>
  <c r="V1064" i="13"/>
  <c r="U1064" i="13"/>
  <c r="X1064" i="13"/>
  <c r="Q1064" i="13"/>
  <c r="R1064" i="13"/>
  <c r="E1050" i="18"/>
  <c r="J1050" i="18"/>
  <c r="L1050" i="18"/>
  <c r="S1050" i="18"/>
  <c r="T1050" i="18"/>
  <c r="AE1049" i="18"/>
  <c r="F1050" i="18"/>
  <c r="Y1064" i="13"/>
  <c r="AB1064" i="13"/>
  <c r="AA1064" i="13"/>
  <c r="AD1064" i="13"/>
  <c r="Z1064" i="13"/>
  <c r="AC1064" i="13"/>
  <c r="M1050" i="18"/>
  <c r="N1050" i="18"/>
  <c r="P1050" i="18"/>
  <c r="K1050" i="18"/>
  <c r="O1050" i="18"/>
  <c r="I1065" i="13"/>
  <c r="D1065" i="13"/>
  <c r="B1065" i="13"/>
  <c r="G1065" i="13"/>
  <c r="C1065" i="13"/>
  <c r="H1065" i="13"/>
  <c r="W1050" i="18"/>
  <c r="U1050" i="18"/>
  <c r="V1050" i="18"/>
  <c r="Q1050" i="18"/>
  <c r="R1050" i="18"/>
  <c r="X1050" i="18"/>
  <c r="J1065" i="13"/>
  <c r="L1065" i="13"/>
  <c r="E1065" i="13"/>
  <c r="T1065" i="13"/>
  <c r="S1065" i="13"/>
  <c r="AE1064" i="13"/>
  <c r="F1065" i="13"/>
  <c r="AA1050" i="18"/>
  <c r="AD1050" i="18"/>
  <c r="Z1050" i="18"/>
  <c r="AC1050" i="18"/>
  <c r="Y1050" i="18"/>
  <c r="AB1050" i="18"/>
  <c r="M1065" i="13"/>
  <c r="N1065" i="13"/>
  <c r="P1065" i="13"/>
  <c r="O1065" i="13"/>
  <c r="K1065" i="13"/>
  <c r="C1051" i="18"/>
  <c r="H1051" i="18"/>
  <c r="G1051" i="18"/>
  <c r="B1051" i="18"/>
  <c r="I1051" i="18"/>
  <c r="D1051" i="18"/>
  <c r="W1065" i="13"/>
  <c r="U1065" i="13"/>
  <c r="V1065" i="13"/>
  <c r="Q1065" i="13"/>
  <c r="R1065" i="13"/>
  <c r="X1065" i="13"/>
  <c r="E1051" i="18"/>
  <c r="J1051" i="18"/>
  <c r="L1051" i="18"/>
  <c r="T1051" i="18"/>
  <c r="S1051" i="18"/>
  <c r="AE1050" i="18"/>
  <c r="F1051" i="18"/>
  <c r="AA1065" i="13"/>
  <c r="AD1065" i="13"/>
  <c r="Z1065" i="13"/>
  <c r="AC1065" i="13"/>
  <c r="Y1065" i="13"/>
  <c r="AB1065" i="13"/>
  <c r="N1051" i="18"/>
  <c r="P1051" i="18"/>
  <c r="O1051" i="18"/>
  <c r="K1051" i="18"/>
  <c r="M1051" i="18"/>
  <c r="B1066" i="13"/>
  <c r="G1066" i="13"/>
  <c r="H1066" i="13"/>
  <c r="C1066" i="13"/>
  <c r="D1066" i="13"/>
  <c r="I1066" i="13"/>
  <c r="W1051" i="18"/>
  <c r="V1051" i="18"/>
  <c r="U1051" i="18"/>
  <c r="Q1051" i="18"/>
  <c r="R1051" i="18"/>
  <c r="X1051" i="18"/>
  <c r="F1066" i="13"/>
  <c r="J1066" i="13"/>
  <c r="T1066" i="13"/>
  <c r="S1066" i="13"/>
  <c r="AE1065" i="13"/>
  <c r="E1066" i="13"/>
  <c r="AA1051" i="18"/>
  <c r="AD1051" i="18"/>
  <c r="Z1051" i="18"/>
  <c r="AC1051" i="18"/>
  <c r="Y1051" i="18"/>
  <c r="AB1051" i="18"/>
  <c r="N1066" i="13"/>
  <c r="O1066" i="13"/>
  <c r="K1066" i="13"/>
  <c r="L1066" i="13"/>
  <c r="H1052" i="18"/>
  <c r="C1052" i="18"/>
  <c r="G1052" i="18"/>
  <c r="B1052" i="18"/>
  <c r="D1052" i="18"/>
  <c r="I1052" i="18"/>
  <c r="M1066" i="13"/>
  <c r="P1066" i="13"/>
  <c r="F1052" i="18"/>
  <c r="E1052" i="18"/>
  <c r="J1052" i="18"/>
  <c r="N1052" i="18"/>
  <c r="T1052" i="18"/>
  <c r="S1052" i="18"/>
  <c r="AE1051" i="18"/>
  <c r="U1066" i="13"/>
  <c r="V1066" i="13"/>
  <c r="W1066" i="13"/>
  <c r="Q1066" i="13"/>
  <c r="R1066" i="13"/>
  <c r="X1066" i="13"/>
  <c r="L1052" i="18"/>
  <c r="K1052" i="18"/>
  <c r="O1052" i="18"/>
  <c r="AA1066" i="13"/>
  <c r="AD1066" i="13"/>
  <c r="Z1066" i="13"/>
  <c r="AC1066" i="13"/>
  <c r="Y1066" i="13"/>
  <c r="AB1066" i="13"/>
  <c r="M1052" i="18"/>
  <c r="P1052" i="18"/>
  <c r="C1067" i="13"/>
  <c r="H1067" i="13"/>
  <c r="G1067" i="13"/>
  <c r="B1067" i="13"/>
  <c r="D1067" i="13"/>
  <c r="I1067" i="13"/>
  <c r="U1052" i="18"/>
  <c r="V1052" i="18"/>
  <c r="W1052" i="18"/>
  <c r="X1052" i="18"/>
  <c r="Q1052" i="18"/>
  <c r="R1052" i="18"/>
  <c r="E1067" i="13"/>
  <c r="J1067" i="13"/>
  <c r="L1067" i="13"/>
  <c r="S1067" i="13"/>
  <c r="T1067" i="13"/>
  <c r="AE1066" i="13"/>
  <c r="F1067" i="13"/>
  <c r="AA1052" i="18"/>
  <c r="AD1052" i="18"/>
  <c r="Z1052" i="18"/>
  <c r="AC1052" i="18"/>
  <c r="Y1052" i="18"/>
  <c r="AB1052" i="18"/>
  <c r="M1067" i="13"/>
  <c r="N1067" i="13"/>
  <c r="P1067" i="13"/>
  <c r="O1067" i="13"/>
  <c r="K1067" i="13"/>
  <c r="H1053" i="18"/>
  <c r="C1053" i="18"/>
  <c r="G1053" i="18"/>
  <c r="B1053" i="18"/>
  <c r="I1053" i="18"/>
  <c r="D1053" i="18"/>
  <c r="W1067" i="13"/>
  <c r="U1067" i="13"/>
  <c r="V1067" i="13"/>
  <c r="Q1067" i="13"/>
  <c r="R1067" i="13"/>
  <c r="X1067" i="13"/>
  <c r="E1053" i="18"/>
  <c r="J1053" i="18"/>
  <c r="N1053" i="18"/>
  <c r="F1053" i="18"/>
  <c r="S1053" i="18"/>
  <c r="T1053" i="18"/>
  <c r="AE1052" i="18"/>
  <c r="AA1067" i="13"/>
  <c r="AD1067" i="13"/>
  <c r="Y1067" i="13"/>
  <c r="AB1067" i="13"/>
  <c r="Z1067" i="13"/>
  <c r="AC1067" i="13"/>
  <c r="L1053" i="18"/>
  <c r="M1053" i="18"/>
  <c r="X1053" i="18"/>
  <c r="Q1053" i="18"/>
  <c r="R1053" i="18"/>
  <c r="O1053" i="18"/>
  <c r="K1053" i="18"/>
  <c r="P1053" i="18"/>
  <c r="H1068" i="13"/>
  <c r="C1068" i="13"/>
  <c r="G1068" i="13"/>
  <c r="B1068" i="13"/>
  <c r="D1068" i="13"/>
  <c r="I1068" i="13"/>
  <c r="Z1053" i="18"/>
  <c r="AA1053" i="18"/>
  <c r="Y1053" i="18"/>
  <c r="V1053" i="18"/>
  <c r="U1053" i="18"/>
  <c r="W1053" i="18"/>
  <c r="E1068" i="13"/>
  <c r="J1068" i="13"/>
  <c r="F1068" i="13"/>
  <c r="S1068" i="13"/>
  <c r="T1068" i="13"/>
  <c r="AE1067" i="13"/>
  <c r="AC1053" i="18"/>
  <c r="AB1053" i="18"/>
  <c r="B1054" i="18"/>
  <c r="AD1053" i="18"/>
  <c r="I1054" i="18"/>
  <c r="G1054" i="18"/>
  <c r="C1054" i="18"/>
  <c r="H1054" i="18"/>
  <c r="L1068" i="13"/>
  <c r="O1068" i="13"/>
  <c r="K1068" i="13"/>
  <c r="N1068" i="13"/>
  <c r="D1054" i="18"/>
  <c r="AE1053" i="18"/>
  <c r="T1054" i="18"/>
  <c r="S1054" i="18"/>
  <c r="E1054" i="18"/>
  <c r="F1054" i="18"/>
  <c r="J1054" i="18"/>
  <c r="M1068" i="13"/>
  <c r="P1068" i="13"/>
  <c r="L1054" i="18"/>
  <c r="O1054" i="18"/>
  <c r="K1054" i="18"/>
  <c r="N1054" i="18"/>
  <c r="W1068" i="13"/>
  <c r="V1068" i="13"/>
  <c r="U1068" i="13"/>
  <c r="Q1068" i="13"/>
  <c r="R1068" i="13"/>
  <c r="X1068" i="13"/>
  <c r="M1054" i="18"/>
  <c r="P1054" i="18"/>
  <c r="AA1068" i="13"/>
  <c r="AD1068" i="13"/>
  <c r="Y1068" i="13"/>
  <c r="AB1068" i="13"/>
  <c r="Z1068" i="13"/>
  <c r="AC1068" i="13"/>
  <c r="W1054" i="18"/>
  <c r="U1054" i="18"/>
  <c r="V1054" i="18"/>
  <c r="Q1054" i="18"/>
  <c r="R1054" i="18"/>
  <c r="X1054" i="18"/>
  <c r="H1069" i="13"/>
  <c r="C1069" i="13"/>
  <c r="G1069" i="13"/>
  <c r="B1069" i="13"/>
  <c r="I1069" i="13"/>
  <c r="D1069" i="13"/>
  <c r="Y1054" i="18"/>
  <c r="AB1054" i="18"/>
  <c r="Z1054" i="18"/>
  <c r="AC1054" i="18"/>
  <c r="AA1054" i="18"/>
  <c r="AD1054" i="18"/>
  <c r="J1069" i="13"/>
  <c r="L1069" i="13"/>
  <c r="F1069" i="13"/>
  <c r="E1069" i="13"/>
  <c r="T1069" i="13"/>
  <c r="S1069" i="13"/>
  <c r="AE1068" i="13"/>
  <c r="I1055" i="18"/>
  <c r="D1055" i="18"/>
  <c r="B1055" i="18"/>
  <c r="G1055" i="18"/>
  <c r="H1055" i="18"/>
  <c r="C1055" i="18"/>
  <c r="M1069" i="13"/>
  <c r="N1069" i="13"/>
  <c r="P1069" i="13"/>
  <c r="K1069" i="13"/>
  <c r="O1069" i="13"/>
  <c r="E1055" i="18"/>
  <c r="F1055" i="18"/>
  <c r="J1055" i="18"/>
  <c r="L1055" i="18"/>
  <c r="AE1054" i="18"/>
  <c r="T1055" i="18"/>
  <c r="S1055" i="18"/>
  <c r="W1069" i="13"/>
  <c r="V1069" i="13"/>
  <c r="U1069" i="13"/>
  <c r="Q1069" i="13"/>
  <c r="R1069" i="13"/>
  <c r="X1069" i="13"/>
  <c r="N1055" i="18"/>
  <c r="P1055" i="18"/>
  <c r="M1055" i="18"/>
  <c r="O1055" i="18"/>
  <c r="K1055" i="18"/>
  <c r="Z1069" i="13"/>
  <c r="AC1069" i="13"/>
  <c r="AA1069" i="13"/>
  <c r="AD1069" i="13"/>
  <c r="Y1069" i="13"/>
  <c r="AB1069" i="13"/>
  <c r="Q1055" i="18"/>
  <c r="R1055" i="18"/>
  <c r="X1055" i="18"/>
  <c r="V1055" i="18"/>
  <c r="U1055" i="18"/>
  <c r="W1055" i="18"/>
  <c r="G1070" i="13"/>
  <c r="B1070" i="13"/>
  <c r="I1070" i="13"/>
  <c r="D1070" i="13"/>
  <c r="C1070" i="13"/>
  <c r="H1070" i="13"/>
  <c r="Z1055" i="18"/>
  <c r="AC1055" i="18"/>
  <c r="AA1055" i="18"/>
  <c r="AD1055" i="18"/>
  <c r="Y1055" i="18"/>
  <c r="AB1055" i="18"/>
  <c r="T1070" i="13"/>
  <c r="S1070" i="13"/>
  <c r="AE1069" i="13"/>
  <c r="E1070" i="13"/>
  <c r="F1070" i="13"/>
  <c r="J1070" i="13"/>
  <c r="N1070" i="13"/>
  <c r="L1070" i="13"/>
  <c r="M1070" i="13"/>
  <c r="B1056" i="18"/>
  <c r="G1056" i="18"/>
  <c r="I1056" i="18"/>
  <c r="D1056" i="18"/>
  <c r="H1056" i="18"/>
  <c r="C1056" i="18"/>
  <c r="O1070" i="13"/>
  <c r="K1070" i="13"/>
  <c r="P1070" i="13"/>
  <c r="W1070" i="13"/>
  <c r="J1056" i="18"/>
  <c r="N1056" i="18"/>
  <c r="S1056" i="18"/>
  <c r="T1056" i="18"/>
  <c r="AE1055" i="18"/>
  <c r="F1056" i="18"/>
  <c r="E1056" i="18"/>
  <c r="X1070" i="13"/>
  <c r="Q1070" i="13"/>
  <c r="R1070" i="13"/>
  <c r="V1070" i="13"/>
  <c r="U1070" i="13"/>
  <c r="L1056" i="18"/>
  <c r="K1056" i="18"/>
  <c r="O1056" i="18"/>
  <c r="AA1070" i="13"/>
  <c r="AD1070" i="13"/>
  <c r="Z1070" i="13"/>
  <c r="Y1070" i="13"/>
  <c r="AC1070" i="13"/>
  <c r="AB1070" i="13"/>
  <c r="G1071" i="13"/>
  <c r="M1056" i="18"/>
  <c r="P1056" i="18"/>
  <c r="B1071" i="13"/>
  <c r="H1071" i="13"/>
  <c r="C1071" i="13"/>
  <c r="I1071" i="13"/>
  <c r="D1071" i="13"/>
  <c r="U1056" i="18"/>
  <c r="W1056" i="18"/>
  <c r="V1056" i="18"/>
  <c r="X1056" i="18"/>
  <c r="Q1056" i="18"/>
  <c r="R1056" i="18"/>
  <c r="F1071" i="13"/>
  <c r="T1071" i="13"/>
  <c r="S1071" i="13"/>
  <c r="AE1070" i="13"/>
  <c r="J1071" i="13"/>
  <c r="N1071" i="13"/>
  <c r="E1071" i="13"/>
  <c r="AA1056" i="18"/>
  <c r="AD1056" i="18"/>
  <c r="Y1056" i="18"/>
  <c r="AB1056" i="18"/>
  <c r="Z1056" i="18"/>
  <c r="AC1056" i="18"/>
  <c r="L1071" i="13"/>
  <c r="P1071" i="13"/>
  <c r="O1071" i="13"/>
  <c r="K1071" i="13"/>
  <c r="C1057" i="18"/>
  <c r="H1057" i="18"/>
  <c r="B1057" i="18"/>
  <c r="G1057" i="18"/>
  <c r="I1057" i="18"/>
  <c r="D1057" i="18"/>
  <c r="M1071" i="13"/>
  <c r="X1071" i="13"/>
  <c r="U1071" i="13"/>
  <c r="W1071" i="13"/>
  <c r="V1071" i="13"/>
  <c r="J1057" i="18"/>
  <c r="L1057" i="18"/>
  <c r="E1057" i="18"/>
  <c r="S1057" i="18"/>
  <c r="T1057" i="18"/>
  <c r="AE1056" i="18"/>
  <c r="F1057" i="18"/>
  <c r="Q1071" i="13"/>
  <c r="R1071" i="13"/>
  <c r="AA1071" i="13"/>
  <c r="AD1071" i="13"/>
  <c r="M1057" i="18"/>
  <c r="N1057" i="18"/>
  <c r="P1057" i="18"/>
  <c r="K1057" i="18"/>
  <c r="O1057" i="18"/>
  <c r="Z1071" i="13"/>
  <c r="AC1071" i="13"/>
  <c r="H1072" i="13"/>
  <c r="Y1071" i="13"/>
  <c r="AB1071" i="13"/>
  <c r="G1072" i="13"/>
  <c r="I1072" i="13"/>
  <c r="D1072" i="13"/>
  <c r="C1072" i="13"/>
  <c r="V1057" i="18"/>
  <c r="U1057" i="18"/>
  <c r="W1057" i="18"/>
  <c r="Q1057" i="18"/>
  <c r="R1057" i="18"/>
  <c r="X1057" i="18"/>
  <c r="B1072" i="13"/>
  <c r="J1072" i="13"/>
  <c r="L1072" i="13"/>
  <c r="S1072" i="13"/>
  <c r="T1072" i="13"/>
  <c r="AE1071" i="13"/>
  <c r="F1072" i="13"/>
  <c r="E1072" i="13"/>
  <c r="Y1057" i="18"/>
  <c r="AB1057" i="18"/>
  <c r="Z1057" i="18"/>
  <c r="AC1057" i="18"/>
  <c r="AA1057" i="18"/>
  <c r="AD1057" i="18"/>
  <c r="N1072" i="13"/>
  <c r="P1072" i="13"/>
  <c r="M1072" i="13"/>
  <c r="K1072" i="13"/>
  <c r="O1072" i="13"/>
  <c r="C1058" i="18"/>
  <c r="H1058" i="18"/>
  <c r="I1058" i="18"/>
  <c r="D1058" i="18"/>
  <c r="B1058" i="18"/>
  <c r="G1058" i="18"/>
  <c r="V1072" i="13"/>
  <c r="U1072" i="13"/>
  <c r="W1072" i="13"/>
  <c r="X1072" i="13"/>
  <c r="Q1072" i="13"/>
  <c r="R1072" i="13"/>
  <c r="S1058" i="18"/>
  <c r="T1058" i="18"/>
  <c r="AE1057" i="18"/>
  <c r="J1058" i="18"/>
  <c r="E1058" i="18"/>
  <c r="F1058" i="18"/>
  <c r="Y1072" i="13"/>
  <c r="AB1072" i="13"/>
  <c r="Z1072" i="13"/>
  <c r="AC1072" i="13"/>
  <c r="AA1072" i="13"/>
  <c r="AD1072" i="13"/>
  <c r="N1058" i="18"/>
  <c r="O1058" i="18"/>
  <c r="K1058" i="18"/>
  <c r="L1058" i="18"/>
  <c r="C1073" i="13"/>
  <c r="H1073" i="13"/>
  <c r="D1073" i="13"/>
  <c r="I1073" i="13"/>
  <c r="B1073" i="13"/>
  <c r="G1073" i="13"/>
  <c r="M1058" i="18"/>
  <c r="P1058" i="18"/>
  <c r="J1073" i="13"/>
  <c r="N1073" i="13"/>
  <c r="L1073" i="13"/>
  <c r="S1073" i="13"/>
  <c r="T1073" i="13"/>
  <c r="AE1072" i="13"/>
  <c r="E1073" i="13"/>
  <c r="F1073" i="13"/>
  <c r="V1058" i="18"/>
  <c r="U1058" i="18"/>
  <c r="W1058" i="18"/>
  <c r="X1058" i="18"/>
  <c r="Q1058" i="18"/>
  <c r="R1058" i="18"/>
  <c r="M1073" i="13"/>
  <c r="P1073" i="13"/>
  <c r="K1073" i="13"/>
  <c r="O1073" i="13"/>
  <c r="AA1058" i="18"/>
  <c r="AD1058" i="18"/>
  <c r="Z1058" i="18"/>
  <c r="AC1058" i="18"/>
  <c r="Y1058" i="18"/>
  <c r="AB1058" i="18"/>
  <c r="V1073" i="13"/>
  <c r="U1073" i="13"/>
  <c r="W1073" i="13"/>
  <c r="X1073" i="13"/>
  <c r="Q1073" i="13"/>
  <c r="R1073" i="13"/>
  <c r="C1059" i="18"/>
  <c r="H1059" i="18"/>
  <c r="I1059" i="18"/>
  <c r="D1059" i="18"/>
  <c r="G1059" i="18"/>
  <c r="B1059" i="18"/>
  <c r="Y1073" i="13"/>
  <c r="AB1073" i="13"/>
  <c r="Z1073" i="13"/>
  <c r="AC1073" i="13"/>
  <c r="AA1073" i="13"/>
  <c r="AD1073" i="13"/>
  <c r="T1059" i="18"/>
  <c r="S1059" i="18"/>
  <c r="AE1058" i="18"/>
  <c r="C23" i="18"/>
  <c r="F1059" i="18"/>
  <c r="E1059" i="18"/>
  <c r="J1059" i="18"/>
  <c r="L1059" i="18"/>
  <c r="M1059" i="18"/>
  <c r="I1074" i="13"/>
  <c r="D1074" i="13"/>
  <c r="H1074" i="13"/>
  <c r="C1074" i="13"/>
  <c r="B1074" i="13"/>
  <c r="G1074" i="13"/>
  <c r="D23" i="18"/>
  <c r="X1059" i="18"/>
  <c r="O1059" i="18"/>
  <c r="K1059" i="18"/>
  <c r="N1059" i="18"/>
  <c r="P1059" i="18"/>
  <c r="F1074" i="13"/>
  <c r="J1074" i="13"/>
  <c r="T1074" i="13"/>
  <c r="S1074" i="13"/>
  <c r="AE1073" i="13"/>
  <c r="E1074" i="13"/>
  <c r="Q1059" i="18"/>
  <c r="R1059" i="18"/>
  <c r="V1059" i="18"/>
  <c r="W1059" i="18"/>
  <c r="U1059" i="18"/>
  <c r="O1074" i="13"/>
  <c r="K1074" i="13"/>
  <c r="N1074" i="13"/>
  <c r="L1074" i="13"/>
  <c r="AA1059" i="18"/>
  <c r="AD1059" i="18"/>
  <c r="Z1059" i="18"/>
  <c r="AC1059" i="18"/>
  <c r="Y1059" i="18"/>
  <c r="AB1059" i="18"/>
  <c r="M1074" i="13"/>
  <c r="P1074" i="13"/>
  <c r="B1060" i="18"/>
  <c r="G1060" i="18"/>
  <c r="I1060" i="18"/>
  <c r="D1060" i="18"/>
  <c r="H1060" i="18"/>
  <c r="C1060" i="18"/>
  <c r="U1074" i="13"/>
  <c r="W1074" i="13"/>
  <c r="V1074" i="13"/>
  <c r="X1074" i="13"/>
  <c r="Q1074" i="13"/>
  <c r="R1074" i="13"/>
  <c r="F1060" i="18"/>
  <c r="T1060" i="18"/>
  <c r="S1060" i="18"/>
  <c r="AE1059" i="18"/>
  <c r="J1060" i="18"/>
  <c r="L1060" i="18"/>
  <c r="E1060" i="18"/>
  <c r="AA1074" i="13"/>
  <c r="AD1074" i="13"/>
  <c r="Y1074" i="13"/>
  <c r="AB1074" i="13"/>
  <c r="Z1074" i="13"/>
  <c r="AC1074" i="13"/>
  <c r="M1060" i="18"/>
  <c r="N1060" i="18"/>
  <c r="P1060" i="18"/>
  <c r="O1060" i="18"/>
  <c r="K1060" i="18"/>
  <c r="C1075" i="13"/>
  <c r="H1075" i="13"/>
  <c r="G1075" i="13"/>
  <c r="B1075" i="13"/>
  <c r="D1075" i="13"/>
  <c r="I1075" i="13"/>
  <c r="U1060" i="18"/>
  <c r="V1060" i="18"/>
  <c r="W1060" i="18"/>
  <c r="X1060" i="18"/>
  <c r="Q1060" i="18"/>
  <c r="R1060" i="18"/>
  <c r="J1075" i="13"/>
  <c r="N1075" i="13"/>
  <c r="E1075" i="13"/>
  <c r="T1075" i="13"/>
  <c r="S1075" i="13"/>
  <c r="AE1074" i="13"/>
  <c r="F1075" i="13"/>
  <c r="Y1060" i="18"/>
  <c r="AB1060" i="18"/>
  <c r="AA1060" i="18"/>
  <c r="AD1060" i="18"/>
  <c r="Z1060" i="18"/>
  <c r="AC1060" i="18"/>
  <c r="O1075" i="13"/>
  <c r="K1075" i="13"/>
  <c r="L1075" i="13"/>
  <c r="C1061" i="18"/>
  <c r="H1061" i="18"/>
  <c r="G1061" i="18"/>
  <c r="B1061" i="18"/>
  <c r="I1061" i="18"/>
  <c r="D1061" i="18"/>
  <c r="M1075" i="13"/>
  <c r="P1075" i="13"/>
  <c r="J1061" i="18"/>
  <c r="F1061" i="18"/>
  <c r="E1061" i="18"/>
  <c r="S1061" i="18"/>
  <c r="T1061" i="18"/>
  <c r="N1061" i="18"/>
  <c r="AE1060" i="18"/>
  <c r="W1075" i="13"/>
  <c r="U1075" i="13"/>
  <c r="V1075" i="13"/>
  <c r="X1075" i="13"/>
  <c r="Q1075" i="13"/>
  <c r="R1075" i="13"/>
  <c r="L1061" i="18"/>
  <c r="M1061" i="18"/>
  <c r="O1061" i="18"/>
  <c r="K1061" i="18"/>
  <c r="Z1075" i="13"/>
  <c r="AC1075" i="13"/>
  <c r="AA1075" i="13"/>
  <c r="AD1075" i="13"/>
  <c r="Y1075" i="13"/>
  <c r="AB1075" i="13"/>
  <c r="X1061" i="18"/>
  <c r="Q1061" i="18"/>
  <c r="R1061" i="18"/>
  <c r="P1061" i="18"/>
  <c r="B1076" i="13"/>
  <c r="G1076" i="13"/>
  <c r="I1076" i="13"/>
  <c r="D1076" i="13"/>
  <c r="C1076" i="13"/>
  <c r="H1076" i="13"/>
  <c r="W1061" i="18"/>
  <c r="U1061" i="18"/>
  <c r="V1061" i="18"/>
  <c r="Z1061" i="18"/>
  <c r="AA1061" i="18"/>
  <c r="AD1061" i="18"/>
  <c r="Y1061" i="18"/>
  <c r="S1076" i="13"/>
  <c r="T1076" i="13"/>
  <c r="AE1075" i="13"/>
  <c r="J1076" i="13"/>
  <c r="N1076" i="13"/>
  <c r="F1076" i="13"/>
  <c r="E1076" i="13"/>
  <c r="AB1061" i="18"/>
  <c r="AC1061" i="18"/>
  <c r="B1062" i="18"/>
  <c r="G1062" i="18"/>
  <c r="D1062" i="18"/>
  <c r="I1062" i="18"/>
  <c r="O1076" i="13"/>
  <c r="K1076" i="13"/>
  <c r="L1076" i="13"/>
  <c r="T1062" i="18"/>
  <c r="S1062" i="18"/>
  <c r="AE1061" i="18"/>
  <c r="C1062" i="18"/>
  <c r="E1062" i="18"/>
  <c r="H1062" i="18"/>
  <c r="M1076" i="13"/>
  <c r="P1076" i="13"/>
  <c r="F1062" i="18"/>
  <c r="J1062" i="18"/>
  <c r="L1062" i="18"/>
  <c r="W1076" i="13"/>
  <c r="U1076" i="13"/>
  <c r="V1076" i="13"/>
  <c r="Q1076" i="13"/>
  <c r="R1076" i="13"/>
  <c r="X1076" i="13"/>
  <c r="M1062" i="18"/>
  <c r="K1062" i="18"/>
  <c r="O1062" i="18"/>
  <c r="N1062" i="18"/>
  <c r="P1062" i="18"/>
  <c r="AA1076" i="13"/>
  <c r="AD1076" i="13"/>
  <c r="Z1076" i="13"/>
  <c r="AC1076" i="13"/>
  <c r="Y1076" i="13"/>
  <c r="AB1076" i="13"/>
  <c r="V1062" i="18"/>
  <c r="U1062" i="18"/>
  <c r="W1062" i="18"/>
  <c r="Q1062" i="18"/>
  <c r="R1062" i="18"/>
  <c r="X1062" i="18"/>
  <c r="H1077" i="13"/>
  <c r="C1077" i="13"/>
  <c r="I1077" i="13"/>
  <c r="D1077" i="13"/>
  <c r="G1077" i="13"/>
  <c r="B1077" i="13"/>
  <c r="AA1062" i="18"/>
  <c r="AD1062" i="18"/>
  <c r="Z1062" i="18"/>
  <c r="AC1062" i="18"/>
  <c r="Y1062" i="18"/>
  <c r="AB1062" i="18"/>
  <c r="S1077" i="13"/>
  <c r="T1077" i="13"/>
  <c r="AE1076" i="13"/>
  <c r="F1077" i="13"/>
  <c r="E1077" i="13"/>
  <c r="J1077" i="13"/>
  <c r="N1077" i="13"/>
  <c r="H1063" i="18"/>
  <c r="C1063" i="18"/>
  <c r="B1063" i="18"/>
  <c r="G1063" i="18"/>
  <c r="I1063" i="18"/>
  <c r="D1063" i="18"/>
  <c r="K1077" i="13"/>
  <c r="O1077" i="13"/>
  <c r="L1077" i="13"/>
  <c r="E1063" i="18"/>
  <c r="F1063" i="18"/>
  <c r="J1063" i="18"/>
  <c r="AE1062" i="18"/>
  <c r="S1063" i="18"/>
  <c r="T1063" i="18"/>
  <c r="M1077" i="13"/>
  <c r="P1077" i="13"/>
  <c r="O1063" i="18"/>
  <c r="K1063" i="18"/>
  <c r="N1063" i="18"/>
  <c r="L1063" i="18"/>
  <c r="W1077" i="13"/>
  <c r="U1077" i="13"/>
  <c r="V1077" i="13"/>
  <c r="X1077" i="13"/>
  <c r="Q1077" i="13"/>
  <c r="R1077" i="13"/>
  <c r="P1063" i="18"/>
  <c r="M1063" i="18"/>
  <c r="Y1077" i="13"/>
  <c r="AB1077" i="13"/>
  <c r="AA1077" i="13"/>
  <c r="AD1077" i="13"/>
  <c r="Z1077" i="13"/>
  <c r="AC1077" i="13"/>
  <c r="X1063" i="18"/>
  <c r="Q1063" i="18"/>
  <c r="R1063" i="18"/>
  <c r="V1063" i="18"/>
  <c r="W1063" i="18"/>
  <c r="U1063" i="18"/>
  <c r="H1078" i="13"/>
  <c r="C1078" i="13"/>
  <c r="I1078" i="13"/>
  <c r="D1078" i="13"/>
  <c r="B1078" i="13"/>
  <c r="G1078" i="13"/>
  <c r="Z1063" i="18"/>
  <c r="AC1063" i="18"/>
  <c r="AA1063" i="18"/>
  <c r="AD1063" i="18"/>
  <c r="Y1063" i="18"/>
  <c r="AB1063" i="18"/>
  <c r="S1078" i="13"/>
  <c r="T1078" i="13"/>
  <c r="AE1077" i="13"/>
  <c r="F1078" i="13"/>
  <c r="J1078" i="13"/>
  <c r="N1078" i="13"/>
  <c r="E1078" i="13"/>
  <c r="G1064" i="18"/>
  <c r="B1064" i="18"/>
  <c r="I1064" i="18"/>
  <c r="D1064" i="18"/>
  <c r="H1064" i="18"/>
  <c r="C1064" i="18"/>
  <c r="L1078" i="13"/>
  <c r="P1078" i="13"/>
  <c r="K1078" i="13"/>
  <c r="O1078" i="13"/>
  <c r="S1064" i="18"/>
  <c r="T1064" i="18"/>
  <c r="AE1063" i="18"/>
  <c r="F1064" i="18"/>
  <c r="E1064" i="18"/>
  <c r="J1064" i="18"/>
  <c r="M1078" i="13"/>
  <c r="Q1078" i="13"/>
  <c r="R1078" i="13"/>
  <c r="W1078" i="13"/>
  <c r="U1078" i="13"/>
  <c r="V1078" i="13"/>
  <c r="N1064" i="18"/>
  <c r="K1064" i="18"/>
  <c r="O1064" i="18"/>
  <c r="L1064" i="18"/>
  <c r="X1078" i="13"/>
  <c r="Z1078" i="13"/>
  <c r="AC1078" i="13"/>
  <c r="AA1078" i="13"/>
  <c r="AD1078" i="13"/>
  <c r="Y1078" i="13"/>
  <c r="AB1078" i="13"/>
  <c r="B1079" i="13"/>
  <c r="M1064" i="18"/>
  <c r="P1064" i="18"/>
  <c r="I1079" i="13"/>
  <c r="D1079" i="13"/>
  <c r="C1079" i="13"/>
  <c r="H1079" i="13"/>
  <c r="G1079" i="13"/>
  <c r="J1079" i="13"/>
  <c r="N1079" i="13"/>
  <c r="U1064" i="18"/>
  <c r="V1064" i="18"/>
  <c r="W1064" i="18"/>
  <c r="Q1064" i="18"/>
  <c r="R1064" i="18"/>
  <c r="X1064" i="18"/>
  <c r="E1079" i="13"/>
  <c r="S1079" i="13"/>
  <c r="T1079" i="13"/>
  <c r="AE1078" i="13"/>
  <c r="F1079" i="13"/>
  <c r="Y1064" i="18"/>
  <c r="AB1064" i="18"/>
  <c r="AA1064" i="18"/>
  <c r="AD1064" i="18"/>
  <c r="Z1064" i="18"/>
  <c r="AC1064" i="18"/>
  <c r="L1079" i="13"/>
  <c r="M1079" i="13"/>
  <c r="X1079" i="13"/>
  <c r="O1079" i="13"/>
  <c r="K1079" i="13"/>
  <c r="H1065" i="18"/>
  <c r="C1065" i="18"/>
  <c r="B1065" i="18"/>
  <c r="G1065" i="18"/>
  <c r="I1065" i="18"/>
  <c r="D1065" i="18"/>
  <c r="Q1079" i="13"/>
  <c r="R1079" i="13"/>
  <c r="Z1079" i="13"/>
  <c r="P1079" i="13"/>
  <c r="U1079" i="13"/>
  <c r="Y1079" i="13"/>
  <c r="AA1079" i="13"/>
  <c r="E1065" i="18"/>
  <c r="S1065" i="18"/>
  <c r="T1065" i="18"/>
  <c r="AE1064" i="18"/>
  <c r="F1065" i="18"/>
  <c r="J1065" i="18"/>
  <c r="L1065" i="18"/>
  <c r="AB1079" i="13"/>
  <c r="B1080" i="13"/>
  <c r="V1079" i="13"/>
  <c r="AC1079" i="13"/>
  <c r="W1079" i="13"/>
  <c r="G1080" i="13"/>
  <c r="AD1079" i="13"/>
  <c r="I1080" i="13"/>
  <c r="M1065" i="18"/>
  <c r="N1065" i="18"/>
  <c r="P1065" i="18"/>
  <c r="K1065" i="18"/>
  <c r="O1065" i="18"/>
  <c r="C1080" i="13"/>
  <c r="F1080" i="13"/>
  <c r="H1080" i="13"/>
  <c r="D1080" i="13"/>
  <c r="AE1079" i="13"/>
  <c r="J1080" i="13"/>
  <c r="L1080" i="13"/>
  <c r="M1080" i="13"/>
  <c r="E1080" i="13"/>
  <c r="V1065" i="18"/>
  <c r="W1065" i="18"/>
  <c r="U1065" i="18"/>
  <c r="Q1065" i="18"/>
  <c r="R1065" i="18"/>
  <c r="X1065" i="18"/>
  <c r="S1080" i="13"/>
  <c r="T1080" i="13"/>
  <c r="K1080" i="13"/>
  <c r="O1080" i="13"/>
  <c r="N1080" i="13"/>
  <c r="P1080" i="13"/>
  <c r="W1080" i="13"/>
  <c r="AA1065" i="18"/>
  <c r="AD1065" i="18"/>
  <c r="Z1065" i="18"/>
  <c r="AC1065" i="18"/>
  <c r="Y1065" i="18"/>
  <c r="AB1065" i="18"/>
  <c r="U1080" i="13"/>
  <c r="Q1080" i="13"/>
  <c r="R1080" i="13"/>
  <c r="X1080" i="13"/>
  <c r="V1080" i="13"/>
  <c r="G1066" i="18"/>
  <c r="B1066" i="18"/>
  <c r="C1066" i="18"/>
  <c r="H1066" i="18"/>
  <c r="D1066" i="18"/>
  <c r="I1066" i="18"/>
  <c r="Z1080" i="13"/>
  <c r="AC1080" i="13"/>
  <c r="Y1080" i="13"/>
  <c r="AB1080" i="13"/>
  <c r="AA1080" i="13"/>
  <c r="AD1080" i="13"/>
  <c r="F1066" i="18"/>
  <c r="E1066" i="18"/>
  <c r="S1066" i="18"/>
  <c r="T1066" i="18"/>
  <c r="AE1065" i="18"/>
  <c r="J1066" i="18"/>
  <c r="D1081" i="13"/>
  <c r="I1081" i="13"/>
  <c r="G1081" i="13"/>
  <c r="B1081" i="13"/>
  <c r="H1081" i="13"/>
  <c r="C1081" i="13"/>
  <c r="L1066" i="18"/>
  <c r="M1066" i="18"/>
  <c r="O1066" i="18"/>
  <c r="K1066" i="18"/>
  <c r="N1066" i="18"/>
  <c r="E1081" i="13"/>
  <c r="J1081" i="13"/>
  <c r="L1081" i="13"/>
  <c r="F1081" i="13"/>
  <c r="T1081" i="13"/>
  <c r="S1081" i="13"/>
  <c r="AE1080" i="13"/>
  <c r="P1066" i="18"/>
  <c r="U1066" i="18"/>
  <c r="X1066" i="18"/>
  <c r="Q1066" i="18"/>
  <c r="R1066" i="18"/>
  <c r="M1081" i="13"/>
  <c r="N1081" i="13"/>
  <c r="P1081" i="13"/>
  <c r="K1081" i="13"/>
  <c r="O1081" i="13"/>
  <c r="V1066" i="18"/>
  <c r="W1066" i="18"/>
  <c r="Z1066" i="18"/>
  <c r="AC1066" i="18"/>
  <c r="Y1066" i="18"/>
  <c r="AB1066" i="18"/>
  <c r="AA1066" i="18"/>
  <c r="V1081" i="13"/>
  <c r="W1081" i="13"/>
  <c r="U1081" i="13"/>
  <c r="X1081" i="13"/>
  <c r="Q1081" i="13"/>
  <c r="R1081" i="13"/>
  <c r="AD1066" i="18"/>
  <c r="I1067" i="18"/>
  <c r="D1067" i="18"/>
  <c r="B1067" i="18"/>
  <c r="G1067" i="18"/>
  <c r="C1067" i="18"/>
  <c r="H1067" i="18"/>
  <c r="AA1081" i="13"/>
  <c r="AD1081" i="13"/>
  <c r="Z1081" i="13"/>
  <c r="AC1081" i="13"/>
  <c r="Y1081" i="13"/>
  <c r="AB1081" i="13"/>
  <c r="E1067" i="18"/>
  <c r="J1067" i="18"/>
  <c r="F1067" i="18"/>
  <c r="S1067" i="18"/>
  <c r="T1067" i="18"/>
  <c r="AE1066" i="18"/>
  <c r="G1082" i="13"/>
  <c r="B1082" i="13"/>
  <c r="H1082" i="13"/>
  <c r="C1082" i="13"/>
  <c r="I1082" i="13"/>
  <c r="D1082" i="13"/>
  <c r="N1067" i="18"/>
  <c r="O1067" i="18"/>
  <c r="K1067" i="18"/>
  <c r="L1067" i="18"/>
  <c r="F1082" i="13"/>
  <c r="E1082" i="13"/>
  <c r="S1082" i="13"/>
  <c r="T1082" i="13"/>
  <c r="AE1081" i="13"/>
  <c r="J1082" i="13"/>
  <c r="L1082" i="13"/>
  <c r="M1067" i="18"/>
  <c r="P1067" i="18"/>
  <c r="N1082" i="13"/>
  <c r="P1082" i="13"/>
  <c r="K1082" i="13"/>
  <c r="O1082" i="13"/>
  <c r="M1082" i="13"/>
  <c r="W1067" i="18"/>
  <c r="V1067" i="18"/>
  <c r="U1067" i="18"/>
  <c r="Q1067" i="18"/>
  <c r="R1067" i="18"/>
  <c r="X1067" i="18"/>
  <c r="X1082" i="13"/>
  <c r="Q1082" i="13"/>
  <c r="R1082" i="13"/>
  <c r="W1082" i="13"/>
  <c r="U1082" i="13"/>
  <c r="V1082" i="13"/>
  <c r="Y1067" i="18"/>
  <c r="AB1067" i="18"/>
  <c r="AA1067" i="18"/>
  <c r="AD1067" i="18"/>
  <c r="Z1067" i="18"/>
  <c r="AC1067" i="18"/>
  <c r="Z1082" i="13"/>
  <c r="AC1082" i="13"/>
  <c r="Y1082" i="13"/>
  <c r="AB1082" i="13"/>
  <c r="AA1082" i="13"/>
  <c r="AD1082" i="13"/>
  <c r="H1068" i="18"/>
  <c r="C1068" i="18"/>
  <c r="I1068" i="18"/>
  <c r="D1068" i="18"/>
  <c r="G1068" i="18"/>
  <c r="B1068" i="18"/>
  <c r="G1083" i="13"/>
  <c r="B1083" i="13"/>
  <c r="H1083" i="13"/>
  <c r="C1083" i="13"/>
  <c r="I1083" i="13"/>
  <c r="D1083" i="13"/>
  <c r="F1068" i="18"/>
  <c r="S1068" i="18"/>
  <c r="T1068" i="18"/>
  <c r="AE1067" i="18"/>
  <c r="E1068" i="18"/>
  <c r="J1068" i="18"/>
  <c r="N1068" i="18"/>
  <c r="F1083" i="13"/>
  <c r="E1083" i="13"/>
  <c r="S1083" i="13"/>
  <c r="T1083" i="13"/>
  <c r="AE1082" i="13"/>
  <c r="J1083" i="13"/>
  <c r="N1083" i="13"/>
  <c r="O1068" i="18"/>
  <c r="K1068" i="18"/>
  <c r="L1068" i="18"/>
  <c r="L1083" i="13"/>
  <c r="M1083" i="13"/>
  <c r="K1083" i="13"/>
  <c r="O1083" i="13"/>
  <c r="M1068" i="18"/>
  <c r="P1068" i="18"/>
  <c r="P1083" i="13"/>
  <c r="V1083" i="13"/>
  <c r="Q1083" i="13"/>
  <c r="R1083" i="13"/>
  <c r="X1083" i="13"/>
  <c r="U1068" i="18"/>
  <c r="W1068" i="18"/>
  <c r="V1068" i="18"/>
  <c r="Q1068" i="18"/>
  <c r="R1068" i="18"/>
  <c r="X1068" i="18"/>
  <c r="W1083" i="13"/>
  <c r="U1083" i="13"/>
  <c r="Z1083" i="13"/>
  <c r="AC1083" i="13"/>
  <c r="AA1083" i="13"/>
  <c r="Y1083" i="13"/>
  <c r="AD1083" i="13"/>
  <c r="I1084" i="13"/>
  <c r="Z1068" i="18"/>
  <c r="AC1068" i="18"/>
  <c r="AA1068" i="18"/>
  <c r="AD1068" i="18"/>
  <c r="Y1068" i="18"/>
  <c r="AB1068" i="18"/>
  <c r="AB1083" i="13"/>
  <c r="G1084" i="13"/>
  <c r="C1084" i="13"/>
  <c r="H1084" i="13"/>
  <c r="D1084" i="13"/>
  <c r="T1084" i="13"/>
  <c r="B1084" i="13"/>
  <c r="F1084" i="13"/>
  <c r="G1069" i="18"/>
  <c r="B1069" i="18"/>
  <c r="I1069" i="18"/>
  <c r="D1069" i="18"/>
  <c r="H1069" i="18"/>
  <c r="C1069" i="18"/>
  <c r="J1084" i="13"/>
  <c r="S1084" i="13"/>
  <c r="AE1083" i="13"/>
  <c r="E1084" i="13"/>
  <c r="T1069" i="18"/>
  <c r="S1069" i="18"/>
  <c r="AE1068" i="18"/>
  <c r="F1069" i="18"/>
  <c r="E1069" i="18"/>
  <c r="J1069" i="18"/>
  <c r="K1084" i="13"/>
  <c r="O1084" i="13"/>
  <c r="N1084" i="13"/>
  <c r="L1084" i="13"/>
  <c r="O1069" i="18"/>
  <c r="K1069" i="18"/>
  <c r="N1069" i="18"/>
  <c r="L1069" i="18"/>
  <c r="P1084" i="13"/>
  <c r="M1084" i="13"/>
  <c r="M1069" i="18"/>
  <c r="P1069" i="18"/>
  <c r="X1084" i="13"/>
  <c r="Q1084" i="13"/>
  <c r="R1084" i="13"/>
  <c r="U1084" i="13"/>
  <c r="V1084" i="13"/>
  <c r="W1084" i="13"/>
  <c r="U1069" i="18"/>
  <c r="W1069" i="18"/>
  <c r="V1069" i="18"/>
  <c r="X1069" i="18"/>
  <c r="Q1069" i="18"/>
  <c r="R1069" i="18"/>
  <c r="Y1084" i="13"/>
  <c r="AB1084" i="13"/>
  <c r="Z1084" i="13"/>
  <c r="AC1084" i="13"/>
  <c r="AA1084" i="13"/>
  <c r="AD1084" i="13"/>
  <c r="Z1069" i="18"/>
  <c r="AC1069" i="18"/>
  <c r="AA1069" i="18"/>
  <c r="AD1069" i="18"/>
  <c r="Y1069" i="18"/>
  <c r="AB1069" i="18"/>
  <c r="C1085" i="13"/>
  <c r="H1085" i="13"/>
  <c r="I1085" i="13"/>
  <c r="D1085" i="13"/>
  <c r="G1085" i="13"/>
  <c r="B1085" i="13"/>
  <c r="I1070" i="18"/>
  <c r="D1070" i="18"/>
  <c r="H1070" i="18"/>
  <c r="C1070" i="18"/>
  <c r="B1070" i="18"/>
  <c r="G1070" i="18"/>
  <c r="T1085" i="13"/>
  <c r="S1085" i="13"/>
  <c r="AE1084" i="13"/>
  <c r="J1085" i="13"/>
  <c r="L1085" i="13"/>
  <c r="E1085" i="13"/>
  <c r="F1085" i="13"/>
  <c r="F1070" i="18"/>
  <c r="J1070" i="18"/>
  <c r="T1070" i="18"/>
  <c r="S1070" i="18"/>
  <c r="AE1069" i="18"/>
  <c r="E1070" i="18"/>
  <c r="M1085" i="13"/>
  <c r="N1085" i="13"/>
  <c r="P1085" i="13"/>
  <c r="O1085" i="13"/>
  <c r="K1085" i="13"/>
  <c r="L1070" i="18"/>
  <c r="M1070" i="18"/>
  <c r="K1070" i="18"/>
  <c r="O1070" i="18"/>
  <c r="N1070" i="18"/>
  <c r="V1085" i="13"/>
  <c r="W1085" i="13"/>
  <c r="U1085" i="13"/>
  <c r="Q1085" i="13"/>
  <c r="R1085" i="13"/>
  <c r="X1085" i="13"/>
  <c r="P1070" i="18"/>
  <c r="V1070" i="18"/>
  <c r="X1070" i="18"/>
  <c r="Q1070" i="18"/>
  <c r="R1070" i="18"/>
  <c r="Y1085" i="13"/>
  <c r="AB1085" i="13"/>
  <c r="Z1085" i="13"/>
  <c r="AC1085" i="13"/>
  <c r="AA1085" i="13"/>
  <c r="AD1085" i="13"/>
  <c r="U1070" i="18"/>
  <c r="W1070" i="18"/>
  <c r="Z1070" i="18"/>
  <c r="AC1070" i="18"/>
  <c r="Y1070" i="18"/>
  <c r="AA1070" i="18"/>
  <c r="H1086" i="13"/>
  <c r="C1086" i="13"/>
  <c r="G1086" i="13"/>
  <c r="B1086" i="13"/>
  <c r="I1086" i="13"/>
  <c r="D1086" i="13"/>
  <c r="AB1070" i="18"/>
  <c r="AD1070" i="18"/>
  <c r="D1071" i="18"/>
  <c r="G1071" i="18"/>
  <c r="B1071" i="18"/>
  <c r="H1071" i="18"/>
  <c r="C1071" i="18"/>
  <c r="F1086" i="13"/>
  <c r="E1086" i="13"/>
  <c r="T1086" i="13"/>
  <c r="S1086" i="13"/>
  <c r="AE1085" i="13"/>
  <c r="J1086" i="13"/>
  <c r="I1071" i="18"/>
  <c r="E1071" i="18"/>
  <c r="J1071" i="18"/>
  <c r="N1071" i="18"/>
  <c r="F1071" i="18"/>
  <c r="S1071" i="18"/>
  <c r="T1071" i="18"/>
  <c r="AE1070" i="18"/>
  <c r="K1086" i="13"/>
  <c r="O1086" i="13"/>
  <c r="N1086" i="13"/>
  <c r="L1086" i="13"/>
  <c r="L1071" i="18"/>
  <c r="O1071" i="18"/>
  <c r="K1071" i="18"/>
  <c r="M1086" i="13"/>
  <c r="P1086" i="13"/>
  <c r="M1071" i="18"/>
  <c r="P1071" i="18"/>
  <c r="U1086" i="13"/>
  <c r="W1086" i="13"/>
  <c r="V1086" i="13"/>
  <c r="Q1086" i="13"/>
  <c r="R1086" i="13"/>
  <c r="X1086" i="13"/>
  <c r="W1071" i="18"/>
  <c r="V1071" i="18"/>
  <c r="U1071" i="18"/>
  <c r="X1071" i="18"/>
  <c r="Q1071" i="18"/>
  <c r="R1071" i="18"/>
  <c r="AA1086" i="13"/>
  <c r="AD1086" i="13"/>
  <c r="Y1086" i="13"/>
  <c r="AB1086" i="13"/>
  <c r="Z1086" i="13"/>
  <c r="AC1086" i="13"/>
  <c r="Y1071" i="18"/>
  <c r="AB1071" i="18"/>
  <c r="Z1071" i="18"/>
  <c r="AC1071" i="18"/>
  <c r="AA1071" i="18"/>
  <c r="AD1071" i="18"/>
  <c r="H1087" i="13"/>
  <c r="C1087" i="13"/>
  <c r="G1087" i="13"/>
  <c r="B1087" i="13"/>
  <c r="I1087" i="13"/>
  <c r="D1087" i="13"/>
  <c r="C1072" i="18"/>
  <c r="H1072" i="18"/>
  <c r="I1072" i="18"/>
  <c r="D1072" i="18"/>
  <c r="B1072" i="18"/>
  <c r="G1072" i="18"/>
  <c r="T1087" i="13"/>
  <c r="S1087" i="13"/>
  <c r="AE1086" i="13"/>
  <c r="E1087" i="13"/>
  <c r="F1087" i="13"/>
  <c r="J1087" i="13"/>
  <c r="S1072" i="18"/>
  <c r="T1072" i="18"/>
  <c r="AE1071" i="18"/>
  <c r="J1072" i="18"/>
  <c r="N1072" i="18"/>
  <c r="E1072" i="18"/>
  <c r="F1072" i="18"/>
  <c r="K1087" i="13"/>
  <c r="O1087" i="13"/>
  <c r="N1087" i="13"/>
  <c r="L1087" i="13"/>
  <c r="L1072" i="18"/>
  <c r="M1072" i="18"/>
  <c r="O1072" i="18"/>
  <c r="K1072" i="18"/>
  <c r="M1087" i="13"/>
  <c r="P1087" i="13"/>
  <c r="X1072" i="18"/>
  <c r="Q1072" i="18"/>
  <c r="R1072" i="18"/>
  <c r="P1072" i="18"/>
  <c r="W1087" i="13"/>
  <c r="U1087" i="13"/>
  <c r="V1087" i="13"/>
  <c r="Q1087" i="13"/>
  <c r="R1087" i="13"/>
  <c r="X1087" i="13"/>
  <c r="V1072" i="18"/>
  <c r="W1072" i="18"/>
  <c r="U1072" i="18"/>
  <c r="AA1072" i="18"/>
  <c r="Z1072" i="18"/>
  <c r="AC1072" i="18"/>
  <c r="Y1072" i="18"/>
  <c r="Y1087" i="13"/>
  <c r="AB1087" i="13"/>
  <c r="Z1087" i="13"/>
  <c r="AC1087" i="13"/>
  <c r="AA1087" i="13"/>
  <c r="AD1087" i="13"/>
  <c r="AB1072" i="18"/>
  <c r="G1073" i="18"/>
  <c r="AD1072" i="18"/>
  <c r="H1073" i="18"/>
  <c r="C1073" i="18"/>
  <c r="I1088" i="13"/>
  <c r="D1088" i="13"/>
  <c r="H1088" i="13"/>
  <c r="C1088" i="13"/>
  <c r="G1088" i="13"/>
  <c r="B1088" i="13"/>
  <c r="B1073" i="18"/>
  <c r="E1073" i="18"/>
  <c r="I1073" i="18"/>
  <c r="J1073" i="18"/>
  <c r="L1073" i="18"/>
  <c r="D1073" i="18"/>
  <c r="E1088" i="13"/>
  <c r="F1088" i="13"/>
  <c r="T1088" i="13"/>
  <c r="S1088" i="13"/>
  <c r="AE1087" i="13"/>
  <c r="J1088" i="13"/>
  <c r="N1088" i="13"/>
  <c r="F1073" i="18"/>
  <c r="M1073" i="18"/>
  <c r="O1073" i="18"/>
  <c r="K1073" i="18"/>
  <c r="N1073" i="18"/>
  <c r="P1073" i="18"/>
  <c r="T1073" i="18"/>
  <c r="S1073" i="18"/>
  <c r="AE1072" i="18"/>
  <c r="K1088" i="13"/>
  <c r="O1088" i="13"/>
  <c r="L1088" i="13"/>
  <c r="W1073" i="18"/>
  <c r="V1073" i="18"/>
  <c r="U1073" i="18"/>
  <c r="Q1073" i="18"/>
  <c r="R1073" i="18"/>
  <c r="X1073" i="18"/>
  <c r="M1088" i="13"/>
  <c r="P1088" i="13"/>
  <c r="AA1073" i="18"/>
  <c r="AD1073" i="18"/>
  <c r="Y1073" i="18"/>
  <c r="AB1073" i="18"/>
  <c r="Z1073" i="18"/>
  <c r="AC1073" i="18"/>
  <c r="V1088" i="13"/>
  <c r="U1088" i="13"/>
  <c r="W1088" i="13"/>
  <c r="Q1088" i="13"/>
  <c r="R1088" i="13"/>
  <c r="X1088" i="13"/>
  <c r="G1074" i="18"/>
  <c r="B1074" i="18"/>
  <c r="H1074" i="18"/>
  <c r="C1074" i="18"/>
  <c r="I1074" i="18"/>
  <c r="D1074" i="18"/>
  <c r="Y1088" i="13"/>
  <c r="AB1088" i="13"/>
  <c r="Z1088" i="13"/>
  <c r="AC1088" i="13"/>
  <c r="AA1088" i="13"/>
  <c r="AD1088" i="13"/>
  <c r="F1074" i="18"/>
  <c r="T1074" i="18"/>
  <c r="S1074" i="18"/>
  <c r="AE1073" i="18"/>
  <c r="E1074" i="18"/>
  <c r="J1074" i="18"/>
  <c r="D1089" i="13"/>
  <c r="I1089" i="13"/>
  <c r="H1089" i="13"/>
  <c r="C1089" i="13"/>
  <c r="G1089" i="13"/>
  <c r="B1089" i="13"/>
  <c r="L1074" i="18"/>
  <c r="M1074" i="18"/>
  <c r="K1074" i="18"/>
  <c r="O1074" i="18"/>
  <c r="N1074" i="18"/>
  <c r="F1089" i="13"/>
  <c r="E1089" i="13"/>
  <c r="J1089" i="13"/>
  <c r="N1089" i="13"/>
  <c r="T1089" i="13"/>
  <c r="S1089" i="13"/>
  <c r="AE1088" i="13"/>
  <c r="P1074" i="18"/>
  <c r="U1074" i="18"/>
  <c r="X1074" i="18"/>
  <c r="Q1074" i="18"/>
  <c r="R1074" i="18"/>
  <c r="L1089" i="13"/>
  <c r="P1089" i="13"/>
  <c r="K1089" i="13"/>
  <c r="O1089" i="13"/>
  <c r="V1074" i="18"/>
  <c r="W1074" i="18"/>
  <c r="Y1074" i="18"/>
  <c r="AB1074" i="18"/>
  <c r="AA1074" i="18"/>
  <c r="AD1074" i="18"/>
  <c r="Z1074" i="18"/>
  <c r="AC1074" i="18"/>
  <c r="M1089" i="13"/>
  <c r="Q1089" i="13"/>
  <c r="R1089" i="13"/>
  <c r="U1089" i="13"/>
  <c r="V1089" i="13"/>
  <c r="W1089" i="13"/>
  <c r="H1075" i="18"/>
  <c r="C1075" i="18"/>
  <c r="D1075" i="18"/>
  <c r="I1075" i="18"/>
  <c r="G1075" i="18"/>
  <c r="B1075" i="18"/>
  <c r="X1089" i="13"/>
  <c r="Y1089" i="13"/>
  <c r="AB1089" i="13"/>
  <c r="AA1089" i="13"/>
  <c r="AD1089" i="13"/>
  <c r="D1090" i="13"/>
  <c r="Z1089" i="13"/>
  <c r="AC1089" i="13"/>
  <c r="C1090" i="13"/>
  <c r="T1075" i="18"/>
  <c r="S1075" i="18"/>
  <c r="AE1074" i="18"/>
  <c r="F1075" i="18"/>
  <c r="E1075" i="18"/>
  <c r="J1075" i="18"/>
  <c r="N1075" i="18"/>
  <c r="G1090" i="13"/>
  <c r="B1090" i="13"/>
  <c r="I1090" i="13"/>
  <c r="H1090" i="13"/>
  <c r="J1090" i="13"/>
  <c r="N1090" i="13"/>
  <c r="L1075" i="18"/>
  <c r="M1075" i="18"/>
  <c r="O1075" i="18"/>
  <c r="K1075" i="18"/>
  <c r="T1090" i="13"/>
  <c r="S1090" i="13"/>
  <c r="AE1089" i="13"/>
  <c r="E1090" i="13"/>
  <c r="F1090" i="13"/>
  <c r="X1075" i="18"/>
  <c r="Q1075" i="18"/>
  <c r="R1075" i="18"/>
  <c r="P1075" i="18"/>
  <c r="O1090" i="13"/>
  <c r="K1090" i="13"/>
  <c r="L1090" i="13"/>
  <c r="W1075" i="18"/>
  <c r="V1075" i="18"/>
  <c r="U1075" i="18"/>
  <c r="Y1075" i="18"/>
  <c r="Z1075" i="18"/>
  <c r="AA1075" i="18"/>
  <c r="AD1075" i="18"/>
  <c r="M1090" i="13"/>
  <c r="P1090" i="13"/>
  <c r="AC1075" i="18"/>
  <c r="C1076" i="18"/>
  <c r="AB1075" i="18"/>
  <c r="H1076" i="18"/>
  <c r="I1076" i="18"/>
  <c r="D1076" i="18"/>
  <c r="U1090" i="13"/>
  <c r="W1090" i="13"/>
  <c r="V1090" i="13"/>
  <c r="X1090" i="13"/>
  <c r="Q1090" i="13"/>
  <c r="R1090" i="13"/>
  <c r="S1076" i="18"/>
  <c r="T1076" i="18"/>
  <c r="AE1075" i="18"/>
  <c r="G1076" i="18"/>
  <c r="B1076" i="18"/>
  <c r="AA1090" i="13"/>
  <c r="AD1090" i="13"/>
  <c r="Z1090" i="13"/>
  <c r="AC1090" i="13"/>
  <c r="Y1090" i="13"/>
  <c r="AB1090" i="13"/>
  <c r="E1076" i="18"/>
  <c r="F1076" i="18"/>
  <c r="J1076" i="18"/>
  <c r="H1091" i="13"/>
  <c r="C1091" i="13"/>
  <c r="I1091" i="13"/>
  <c r="D1091" i="13"/>
  <c r="B1091" i="13"/>
  <c r="G1091" i="13"/>
  <c r="N1076" i="18"/>
  <c r="O1076" i="18"/>
  <c r="K1076" i="18"/>
  <c r="L1076" i="18"/>
  <c r="S1091" i="13"/>
  <c r="T1091" i="13"/>
  <c r="AE1090" i="13"/>
  <c r="F1091" i="13"/>
  <c r="J1091" i="13"/>
  <c r="N1091" i="13"/>
  <c r="E1091" i="13"/>
  <c r="M1076" i="18"/>
  <c r="P1076" i="18"/>
  <c r="L1091" i="13"/>
  <c r="M1091" i="13"/>
  <c r="K1091" i="13"/>
  <c r="O1091" i="13"/>
  <c r="U1076" i="18"/>
  <c r="W1076" i="18"/>
  <c r="V1076" i="18"/>
  <c r="Q1076" i="18"/>
  <c r="R1076" i="18"/>
  <c r="X1076" i="18"/>
  <c r="P1091" i="13"/>
  <c r="U1091" i="13"/>
  <c r="Q1091" i="13"/>
  <c r="R1091" i="13"/>
  <c r="X1091" i="13"/>
  <c r="Y1076" i="18"/>
  <c r="AB1076" i="18"/>
  <c r="AA1076" i="18"/>
  <c r="AD1076" i="18"/>
  <c r="Z1076" i="18"/>
  <c r="AC1076" i="18"/>
  <c r="V1091" i="13"/>
  <c r="W1091" i="13"/>
  <c r="Y1091" i="13"/>
  <c r="AB1091" i="13"/>
  <c r="AA1091" i="13"/>
  <c r="Z1091" i="13"/>
  <c r="C1077" i="18"/>
  <c r="H1077" i="18"/>
  <c r="G1077" i="18"/>
  <c r="B1077" i="18"/>
  <c r="I1077" i="18"/>
  <c r="D1077" i="18"/>
  <c r="AD1091" i="13"/>
  <c r="I1092" i="13"/>
  <c r="AC1091" i="13"/>
  <c r="H1092" i="13"/>
  <c r="G1092" i="13"/>
  <c r="B1092" i="13"/>
  <c r="D1092" i="13"/>
  <c r="AE1091" i="13"/>
  <c r="J1077" i="18"/>
  <c r="N1077" i="18"/>
  <c r="T1077" i="18"/>
  <c r="S1077" i="18"/>
  <c r="AE1076" i="18"/>
  <c r="E1077" i="18"/>
  <c r="F1077" i="18"/>
  <c r="C1092" i="13"/>
  <c r="E1092" i="13"/>
  <c r="J1092" i="13"/>
  <c r="L1092" i="13"/>
  <c r="S1092" i="13"/>
  <c r="T1092" i="13"/>
  <c r="L1077" i="18"/>
  <c r="P1077" i="18"/>
  <c r="F1092" i="13"/>
  <c r="O1077" i="18"/>
  <c r="K1077" i="18"/>
  <c r="M1092" i="13"/>
  <c r="N1092" i="13"/>
  <c r="P1092" i="13"/>
  <c r="K1092" i="13"/>
  <c r="O1092" i="13"/>
  <c r="M1077" i="18"/>
  <c r="X1077" i="18"/>
  <c r="W1077" i="18"/>
  <c r="U1077" i="18"/>
  <c r="V1077" i="18"/>
  <c r="W1092" i="13"/>
  <c r="V1092" i="13"/>
  <c r="U1092" i="13"/>
  <c r="X1092" i="13"/>
  <c r="Q1092" i="13"/>
  <c r="R1092" i="13"/>
  <c r="Q1077" i="18"/>
  <c r="R1077" i="18"/>
  <c r="Y1077" i="18"/>
  <c r="AB1077" i="18"/>
  <c r="Z1077" i="18"/>
  <c r="AC1077" i="18"/>
  <c r="AA1077" i="18"/>
  <c r="AD1077" i="18"/>
  <c r="Z1092" i="13"/>
  <c r="AC1092" i="13"/>
  <c r="Y1092" i="13"/>
  <c r="AB1092" i="13"/>
  <c r="AA1092" i="13"/>
  <c r="AD1092" i="13"/>
  <c r="D1078" i="18"/>
  <c r="I1078" i="18"/>
  <c r="H1078" i="18"/>
  <c r="C1078" i="18"/>
  <c r="G1078" i="18"/>
  <c r="B1078" i="18"/>
  <c r="B1093" i="13"/>
  <c r="G1093" i="13"/>
  <c r="C1093" i="13"/>
  <c r="H1093" i="13"/>
  <c r="I1093" i="13"/>
  <c r="D1093" i="13"/>
  <c r="F1078" i="18"/>
  <c r="E1078" i="18"/>
  <c r="J1078" i="18"/>
  <c r="N1078" i="18"/>
  <c r="L1078" i="18"/>
  <c r="S1078" i="18"/>
  <c r="T1078" i="18"/>
  <c r="AE1077" i="18"/>
  <c r="F1093" i="13"/>
  <c r="T1093" i="13"/>
  <c r="S1093" i="13"/>
  <c r="AE1092" i="13"/>
  <c r="J1093" i="13"/>
  <c r="L1093" i="13"/>
  <c r="E1093" i="13"/>
  <c r="M1078" i="18"/>
  <c r="P1078" i="18"/>
  <c r="O1078" i="18"/>
  <c r="K1078" i="18"/>
  <c r="M1093" i="13"/>
  <c r="K1093" i="13"/>
  <c r="O1093" i="13"/>
  <c r="N1093" i="13"/>
  <c r="P1093" i="13"/>
  <c r="W1078" i="18"/>
  <c r="U1078" i="18"/>
  <c r="V1078" i="18"/>
  <c r="X1078" i="18"/>
  <c r="Q1078" i="18"/>
  <c r="R1078" i="18"/>
  <c r="U1093" i="13"/>
  <c r="V1093" i="13"/>
  <c r="W1093" i="13"/>
  <c r="Q1093" i="13"/>
  <c r="R1093" i="13"/>
  <c r="X1093" i="13"/>
  <c r="Z1078" i="18"/>
  <c r="AC1078" i="18"/>
  <c r="Y1078" i="18"/>
  <c r="AB1078" i="18"/>
  <c r="AA1078" i="18"/>
  <c r="AD1078" i="18"/>
  <c r="AA1093" i="13"/>
  <c r="AD1093" i="13"/>
  <c r="Y1093" i="13"/>
  <c r="AB1093" i="13"/>
  <c r="Z1093" i="13"/>
  <c r="AC1093" i="13"/>
  <c r="I1079" i="18"/>
  <c r="D1079" i="18"/>
  <c r="H1079" i="18"/>
  <c r="C1079" i="18"/>
  <c r="B1079" i="18"/>
  <c r="G1079" i="18"/>
  <c r="C1094" i="13"/>
  <c r="H1094" i="13"/>
  <c r="B1094" i="13"/>
  <c r="G1094" i="13"/>
  <c r="I1094" i="13"/>
  <c r="D1094" i="13"/>
  <c r="J1079" i="18"/>
  <c r="N1079" i="18"/>
  <c r="T1079" i="18"/>
  <c r="S1079" i="18"/>
  <c r="AE1078" i="18"/>
  <c r="F1079" i="18"/>
  <c r="E1079" i="18"/>
  <c r="E1094" i="13"/>
  <c r="J1094" i="13"/>
  <c r="T1094" i="13"/>
  <c r="S1094" i="13"/>
  <c r="AE1093" i="13"/>
  <c r="F1094" i="13"/>
  <c r="L1079" i="18"/>
  <c r="M1079" i="18"/>
  <c r="O1079" i="18"/>
  <c r="K1079" i="18"/>
  <c r="K1094" i="13"/>
  <c r="O1094" i="13"/>
  <c r="N1094" i="13"/>
  <c r="L1094" i="13"/>
  <c r="X1079" i="18"/>
  <c r="Q1079" i="18"/>
  <c r="R1079" i="18"/>
  <c r="P1079" i="18"/>
  <c r="M1094" i="13"/>
  <c r="P1094" i="13"/>
  <c r="U1079" i="18"/>
  <c r="W1079" i="18"/>
  <c r="V1079" i="18"/>
  <c r="Y1079" i="18"/>
  <c r="AB1079" i="18"/>
  <c r="AA1079" i="18"/>
  <c r="Z1079" i="18"/>
  <c r="V1094" i="13"/>
  <c r="U1094" i="13"/>
  <c r="W1094" i="13"/>
  <c r="X1094" i="13"/>
  <c r="Q1094" i="13"/>
  <c r="R1094" i="13"/>
  <c r="AD1079" i="18"/>
  <c r="I1080" i="18"/>
  <c r="D1080" i="18"/>
  <c r="B1080" i="18"/>
  <c r="G1080" i="18"/>
  <c r="AC1079" i="18"/>
  <c r="AA1094" i="13"/>
  <c r="AD1094" i="13"/>
  <c r="Z1094" i="13"/>
  <c r="AC1094" i="13"/>
  <c r="Y1094" i="13"/>
  <c r="AB1094" i="13"/>
  <c r="T1080" i="18"/>
  <c r="S1080" i="18"/>
  <c r="AE1079" i="18"/>
  <c r="H1080" i="18"/>
  <c r="C1080" i="18"/>
  <c r="H1095" i="13"/>
  <c r="C1095" i="13"/>
  <c r="I1095" i="13"/>
  <c r="D1095" i="13"/>
  <c r="G1095" i="13"/>
  <c r="B1095" i="13"/>
  <c r="J1080" i="18"/>
  <c r="F1080" i="18"/>
  <c r="E1080" i="18"/>
  <c r="F1095" i="13"/>
  <c r="S1095" i="13"/>
  <c r="T1095" i="13"/>
  <c r="AE1094" i="13"/>
  <c r="E1095" i="13"/>
  <c r="J1095" i="13"/>
  <c r="N1095" i="13"/>
  <c r="O1080" i="18"/>
  <c r="K1080" i="18"/>
  <c r="N1080" i="18"/>
  <c r="L1080" i="18"/>
  <c r="L1095" i="13"/>
  <c r="O1095" i="13"/>
  <c r="K1095" i="13"/>
  <c r="P1080" i="18"/>
  <c r="M1080" i="18"/>
  <c r="M1095" i="13"/>
  <c r="P1095" i="13"/>
  <c r="Q1080" i="18"/>
  <c r="R1080" i="18"/>
  <c r="X1080" i="18"/>
  <c r="W1080" i="18"/>
  <c r="V1080" i="18"/>
  <c r="U1080" i="18"/>
  <c r="W1095" i="13"/>
  <c r="U1095" i="13"/>
  <c r="V1095" i="13"/>
  <c r="X1095" i="13"/>
  <c r="Q1095" i="13"/>
  <c r="R1095" i="13"/>
  <c r="Y1080" i="18"/>
  <c r="AB1080" i="18"/>
  <c r="AA1080" i="18"/>
  <c r="AD1080" i="18"/>
  <c r="Z1080" i="18"/>
  <c r="AC1080" i="18"/>
  <c r="AA1095" i="13"/>
  <c r="AD1095" i="13"/>
  <c r="Y1095" i="13"/>
  <c r="AB1095" i="13"/>
  <c r="Z1095" i="13"/>
  <c r="AC1095" i="13"/>
  <c r="H1081" i="18"/>
  <c r="C1081" i="18"/>
  <c r="G1081" i="18"/>
  <c r="B1081" i="18"/>
  <c r="I1081" i="18"/>
  <c r="D1081" i="18"/>
  <c r="H1096" i="13"/>
  <c r="C1096" i="13"/>
  <c r="G1096" i="13"/>
  <c r="B1096" i="13"/>
  <c r="D1096" i="13"/>
  <c r="I1096" i="13"/>
  <c r="J1081" i="18"/>
  <c r="L1081" i="18"/>
  <c r="T1081" i="18"/>
  <c r="S1081" i="18"/>
  <c r="N1081" i="18"/>
  <c r="AE1080" i="18"/>
  <c r="E1081" i="18"/>
  <c r="F1081" i="18"/>
  <c r="E1096" i="13"/>
  <c r="F1096" i="13"/>
  <c r="S1096" i="13"/>
  <c r="T1096" i="13"/>
  <c r="AE1095" i="13"/>
  <c r="J1096" i="13"/>
  <c r="L1096" i="13"/>
  <c r="P1081" i="18"/>
  <c r="M1081" i="18"/>
  <c r="O1081" i="18"/>
  <c r="K1081" i="18"/>
  <c r="M1096" i="13"/>
  <c r="O1096" i="13"/>
  <c r="K1096" i="13"/>
  <c r="N1096" i="13"/>
  <c r="P1096" i="13"/>
  <c r="X1081" i="18"/>
  <c r="Q1081" i="18"/>
  <c r="R1081" i="18"/>
  <c r="U1081" i="18"/>
  <c r="W1081" i="18"/>
  <c r="V1081" i="18"/>
  <c r="W1096" i="13"/>
  <c r="U1096" i="13"/>
  <c r="V1096" i="13"/>
  <c r="Q1096" i="13"/>
  <c r="R1096" i="13"/>
  <c r="X1096" i="13"/>
  <c r="Z1081" i="18"/>
  <c r="AC1081" i="18"/>
  <c r="AA1081" i="18"/>
  <c r="AD1081" i="18"/>
  <c r="Y1081" i="18"/>
  <c r="AB1081" i="18"/>
  <c r="Z1096" i="13"/>
  <c r="AC1096" i="13"/>
  <c r="Y1096" i="13"/>
  <c r="AB1096" i="13"/>
  <c r="AA1096" i="13"/>
  <c r="AD1096" i="13"/>
  <c r="B1082" i="18"/>
  <c r="G1082" i="18"/>
  <c r="D1082" i="18"/>
  <c r="I1082" i="18"/>
  <c r="C1082" i="18"/>
  <c r="H1082" i="18"/>
  <c r="I1097" i="13"/>
  <c r="D1097" i="13"/>
  <c r="B1097" i="13"/>
  <c r="G1097" i="13"/>
  <c r="C1097" i="13"/>
  <c r="H1097" i="13"/>
  <c r="T1082" i="18"/>
  <c r="S1082" i="18"/>
  <c r="AE1081" i="18"/>
  <c r="J1082" i="18"/>
  <c r="L1082" i="18"/>
  <c r="F1082" i="18"/>
  <c r="E1082" i="18"/>
  <c r="J1097" i="13"/>
  <c r="F1097" i="13"/>
  <c r="E1097" i="13"/>
  <c r="T1097" i="13"/>
  <c r="S1097" i="13"/>
  <c r="AE1096" i="13"/>
  <c r="M1082" i="18"/>
  <c r="N1082" i="18"/>
  <c r="P1082" i="18"/>
  <c r="O1082" i="18"/>
  <c r="K1082" i="18"/>
  <c r="K1097" i="13"/>
  <c r="O1097" i="13"/>
  <c r="N1097" i="13"/>
  <c r="L1097" i="13"/>
  <c r="W1082" i="18"/>
  <c r="V1082" i="18"/>
  <c r="U1082" i="18"/>
  <c r="Q1082" i="18"/>
  <c r="R1082" i="18"/>
  <c r="X1082" i="18"/>
  <c r="P1097" i="13"/>
  <c r="M1097" i="13"/>
  <c r="Z1082" i="18"/>
  <c r="AC1082" i="18"/>
  <c r="AA1082" i="18"/>
  <c r="AD1082" i="18"/>
  <c r="Y1082" i="18"/>
  <c r="AB1082" i="18"/>
  <c r="X1097" i="13"/>
  <c r="Q1097" i="13"/>
  <c r="R1097" i="13"/>
  <c r="W1097" i="13"/>
  <c r="U1097" i="13"/>
  <c r="V1097" i="13"/>
  <c r="G1083" i="18"/>
  <c r="B1083" i="18"/>
  <c r="I1083" i="18"/>
  <c r="D1083" i="18"/>
  <c r="H1083" i="18"/>
  <c r="C1083" i="18"/>
  <c r="AA1097" i="13"/>
  <c r="AD1097" i="13"/>
  <c r="Y1097" i="13"/>
  <c r="AB1097" i="13"/>
  <c r="Z1097" i="13"/>
  <c r="AC1097" i="13"/>
  <c r="E1083" i="18"/>
  <c r="S1083" i="18"/>
  <c r="T1083" i="18"/>
  <c r="AE1082" i="18"/>
  <c r="F1083" i="18"/>
  <c r="J1083" i="18"/>
  <c r="N1083" i="18"/>
  <c r="B1098" i="13"/>
  <c r="G1098" i="13"/>
  <c r="C1098" i="13"/>
  <c r="H1098" i="13"/>
  <c r="D1098" i="13"/>
  <c r="I1098" i="13"/>
  <c r="L1083" i="18"/>
  <c r="M1083" i="18"/>
  <c r="K1083" i="18"/>
  <c r="O1083" i="18"/>
  <c r="F1098" i="13"/>
  <c r="J1098" i="13"/>
  <c r="L1098" i="13"/>
  <c r="T1098" i="13"/>
  <c r="S1098" i="13"/>
  <c r="AE1097" i="13"/>
  <c r="E1098" i="13"/>
  <c r="P1083" i="18"/>
  <c r="W1083" i="18"/>
  <c r="V1083" i="18"/>
  <c r="U1083" i="18"/>
  <c r="X1083" i="18"/>
  <c r="Q1083" i="18"/>
  <c r="R1083" i="18"/>
  <c r="M1098" i="13"/>
  <c r="N1098" i="13"/>
  <c r="P1098" i="13"/>
  <c r="K1098" i="13"/>
  <c r="O1098" i="13"/>
  <c r="Y1083" i="18"/>
  <c r="AB1083" i="18"/>
  <c r="AA1083" i="18"/>
  <c r="AD1083" i="18"/>
  <c r="Z1083" i="18"/>
  <c r="AC1083" i="18"/>
  <c r="V1098" i="13"/>
  <c r="U1098" i="13"/>
  <c r="W1098" i="13"/>
  <c r="X1098" i="13"/>
  <c r="Q1098" i="13"/>
  <c r="R1098" i="13"/>
  <c r="I1084" i="18"/>
  <c r="D1084" i="18"/>
  <c r="B1084" i="18"/>
  <c r="G1084" i="18"/>
  <c r="C1084" i="18"/>
  <c r="H1084" i="18"/>
  <c r="AA1098" i="13"/>
  <c r="AD1098" i="13"/>
  <c r="Z1098" i="13"/>
  <c r="AC1098" i="13"/>
  <c r="Y1098" i="13"/>
  <c r="AB1098" i="13"/>
  <c r="J1084" i="18"/>
  <c r="L1084" i="18"/>
  <c r="M1084" i="18"/>
  <c r="E1084" i="18"/>
  <c r="S1084" i="18"/>
  <c r="T1084" i="18"/>
  <c r="N1084" i="18"/>
  <c r="AE1083" i="18"/>
  <c r="F1084" i="18"/>
  <c r="H1099" i="13"/>
  <c r="C1099" i="13"/>
  <c r="D1099" i="13"/>
  <c r="I1099" i="13"/>
  <c r="B1099" i="13"/>
  <c r="G1099" i="13"/>
  <c r="P1084" i="18"/>
  <c r="W1084" i="18"/>
  <c r="Q1084" i="18"/>
  <c r="R1084" i="18"/>
  <c r="X1084" i="18"/>
  <c r="K1084" i="18"/>
  <c r="O1084" i="18"/>
  <c r="S1099" i="13"/>
  <c r="T1099" i="13"/>
  <c r="AE1098" i="13"/>
  <c r="F1099" i="13"/>
  <c r="J1099" i="13"/>
  <c r="N1099" i="13"/>
  <c r="E1099" i="13"/>
  <c r="V1084" i="18"/>
  <c r="U1084" i="18"/>
  <c r="L1099" i="13"/>
  <c r="M1099" i="13"/>
  <c r="Z1084" i="18"/>
  <c r="AC1084" i="18"/>
  <c r="Y1084" i="18"/>
  <c r="AA1084" i="18"/>
  <c r="AD1084" i="18"/>
  <c r="K1099" i="13"/>
  <c r="O1099" i="13"/>
  <c r="AB1084" i="18"/>
  <c r="G1085" i="18"/>
  <c r="P1099" i="13"/>
  <c r="V1099" i="13"/>
  <c r="D1085" i="18"/>
  <c r="I1085" i="18"/>
  <c r="B1085" i="18"/>
  <c r="H1085" i="18"/>
  <c r="C1085" i="18"/>
  <c r="X1099" i="13"/>
  <c r="Q1099" i="13"/>
  <c r="R1099" i="13"/>
  <c r="U1099" i="13"/>
  <c r="W1099" i="13"/>
  <c r="J1085" i="18"/>
  <c r="N1085" i="18"/>
  <c r="E1085" i="18"/>
  <c r="F1085" i="18"/>
  <c r="T1085" i="18"/>
  <c r="S1085" i="18"/>
  <c r="AE1084" i="18"/>
  <c r="Z1099" i="13"/>
  <c r="AC1099" i="13"/>
  <c r="AA1099" i="13"/>
  <c r="Y1099" i="13"/>
  <c r="AB1099" i="13"/>
  <c r="L1085" i="18"/>
  <c r="M1085" i="18"/>
  <c r="AD1099" i="13"/>
  <c r="D1100" i="13"/>
  <c r="P1085" i="18"/>
  <c r="K1085" i="18"/>
  <c r="O1085" i="18"/>
  <c r="I1100" i="13"/>
  <c r="C1100" i="13"/>
  <c r="H1100" i="13"/>
  <c r="B1100" i="13"/>
  <c r="G1100" i="13"/>
  <c r="Q1085" i="18"/>
  <c r="R1085" i="18"/>
  <c r="X1085" i="18"/>
  <c r="W1085" i="18"/>
  <c r="V1085" i="18"/>
  <c r="U1085" i="18"/>
  <c r="F1100" i="13"/>
  <c r="J1100" i="13"/>
  <c r="S1100" i="13"/>
  <c r="T1100" i="13"/>
  <c r="AE1099" i="13"/>
  <c r="E1100" i="13"/>
  <c r="Y1085" i="18"/>
  <c r="AB1085" i="18"/>
  <c r="AA1085" i="18"/>
  <c r="AD1085" i="18"/>
  <c r="Z1085" i="18"/>
  <c r="AC1085" i="18"/>
  <c r="N1100" i="13"/>
  <c r="K1100" i="13"/>
  <c r="O1100" i="13"/>
  <c r="L1100" i="13"/>
  <c r="H1086" i="18"/>
  <c r="C1086" i="18"/>
  <c r="D1086" i="18"/>
  <c r="I1086" i="18"/>
  <c r="B1086" i="18"/>
  <c r="G1086" i="18"/>
  <c r="P1100" i="13"/>
  <c r="M1100" i="13"/>
  <c r="F1086" i="18"/>
  <c r="T1086" i="18"/>
  <c r="S1086" i="18"/>
  <c r="AE1085" i="18"/>
  <c r="J1086" i="18"/>
  <c r="L1086" i="18"/>
  <c r="E1086" i="18"/>
  <c r="Q1100" i="13"/>
  <c r="R1100" i="13"/>
  <c r="X1100" i="13"/>
  <c r="W1100" i="13"/>
  <c r="U1100" i="13"/>
  <c r="V1100" i="13"/>
  <c r="M1086" i="18"/>
  <c r="K1086" i="18"/>
  <c r="O1086" i="18"/>
  <c r="N1086" i="18"/>
  <c r="P1086" i="18"/>
  <c r="Z1100" i="13"/>
  <c r="AC1100" i="13"/>
  <c r="AA1100" i="13"/>
  <c r="AD1100" i="13"/>
  <c r="Y1100" i="13"/>
  <c r="AB1100" i="13"/>
  <c r="U1086" i="18"/>
  <c r="W1086" i="18"/>
  <c r="V1086" i="18"/>
  <c r="Q1086" i="18"/>
  <c r="R1086" i="18"/>
  <c r="X1086" i="18"/>
  <c r="B1101" i="13"/>
  <c r="G1101" i="13"/>
  <c r="H1101" i="13"/>
  <c r="C1101" i="13"/>
  <c r="D1101" i="13"/>
  <c r="I1101" i="13"/>
  <c r="AA1086" i="18"/>
  <c r="AD1086" i="18"/>
  <c r="Y1086" i="18"/>
  <c r="AB1086" i="18"/>
  <c r="Z1086" i="18"/>
  <c r="AC1086" i="18"/>
  <c r="F1101" i="13"/>
  <c r="J1101" i="13"/>
  <c r="S1101" i="13"/>
  <c r="T1101" i="13"/>
  <c r="AE1100" i="13"/>
  <c r="E1101" i="13"/>
  <c r="H1087" i="18"/>
  <c r="C1087" i="18"/>
  <c r="B1087" i="18"/>
  <c r="G1087" i="18"/>
  <c r="I1087" i="18"/>
  <c r="D1087" i="18"/>
  <c r="O1101" i="13"/>
  <c r="K1101" i="13"/>
  <c r="N1101" i="13"/>
  <c r="L1101" i="13"/>
  <c r="J1087" i="18"/>
  <c r="L1087" i="18"/>
  <c r="F1087" i="18"/>
  <c r="E1087" i="18"/>
  <c r="T1087" i="18"/>
  <c r="S1087" i="18"/>
  <c r="N1087" i="18"/>
  <c r="AE1086" i="18"/>
  <c r="M1101" i="13"/>
  <c r="P1101" i="13"/>
  <c r="M1087" i="18"/>
  <c r="P1087" i="18"/>
  <c r="O1087" i="18"/>
  <c r="K1087" i="18"/>
  <c r="W1101" i="13"/>
  <c r="V1101" i="13"/>
  <c r="U1101" i="13"/>
  <c r="X1101" i="13"/>
  <c r="Q1101" i="13"/>
  <c r="R1101" i="13"/>
  <c r="U1087" i="18"/>
  <c r="W1087" i="18"/>
  <c r="V1087" i="18"/>
  <c r="Q1087" i="18"/>
  <c r="R1087" i="18"/>
  <c r="X1087" i="18"/>
  <c r="Y1101" i="13"/>
  <c r="AB1101" i="13"/>
  <c r="Z1101" i="13"/>
  <c r="AC1101" i="13"/>
  <c r="AA1101" i="13"/>
  <c r="AD1101" i="13"/>
  <c r="AA1087" i="18"/>
  <c r="AD1087" i="18"/>
  <c r="Z1087" i="18"/>
  <c r="AC1087" i="18"/>
  <c r="Y1087" i="18"/>
  <c r="AB1087" i="18"/>
  <c r="H1102" i="13"/>
  <c r="C1102" i="13"/>
  <c r="G1102" i="13"/>
  <c r="B1102" i="13"/>
  <c r="I1102" i="13"/>
  <c r="D1102" i="13"/>
  <c r="G1088" i="18"/>
  <c r="B1088" i="18"/>
  <c r="C1088" i="18"/>
  <c r="H1088" i="18"/>
  <c r="I1088" i="18"/>
  <c r="D1088" i="18"/>
  <c r="J1102" i="13"/>
  <c r="L1102" i="13"/>
  <c r="F1102" i="13"/>
  <c r="E1102" i="13"/>
  <c r="S1102" i="13"/>
  <c r="T1102" i="13"/>
  <c r="AE1101" i="13"/>
  <c r="F1088" i="18"/>
  <c r="E1088" i="18"/>
  <c r="S1088" i="18"/>
  <c r="T1088" i="18"/>
  <c r="AE1087" i="18"/>
  <c r="J1088" i="18"/>
  <c r="N1088" i="18"/>
  <c r="L1088" i="18"/>
  <c r="N1102" i="13"/>
  <c r="P1102" i="13"/>
  <c r="M1102" i="13"/>
  <c r="O1102" i="13"/>
  <c r="K1102" i="13"/>
  <c r="M1088" i="18"/>
  <c r="P1088" i="18"/>
  <c r="O1088" i="18"/>
  <c r="K1088" i="18"/>
  <c r="W1102" i="13"/>
  <c r="U1102" i="13"/>
  <c r="V1102" i="13"/>
  <c r="X1102" i="13"/>
  <c r="Q1102" i="13"/>
  <c r="R1102" i="13"/>
  <c r="V1088" i="18"/>
  <c r="U1088" i="18"/>
  <c r="W1088" i="18"/>
  <c r="X1088" i="18"/>
  <c r="Q1088" i="18"/>
  <c r="R1088" i="18"/>
  <c r="AA1102" i="13"/>
  <c r="AD1102" i="13"/>
  <c r="Y1102" i="13"/>
  <c r="AB1102" i="13"/>
  <c r="Z1102" i="13"/>
  <c r="AC1102" i="13"/>
  <c r="Z1088" i="18"/>
  <c r="AC1088" i="18"/>
  <c r="Y1088" i="18"/>
  <c r="AB1088" i="18"/>
  <c r="AA1088" i="18"/>
  <c r="AD1088" i="18"/>
  <c r="G1103" i="13"/>
  <c r="B1103" i="13"/>
  <c r="C1103" i="13"/>
  <c r="H1103" i="13"/>
  <c r="I1103" i="13"/>
  <c r="D1103" i="13"/>
  <c r="D1089" i="18"/>
  <c r="I1089" i="18"/>
  <c r="B1089" i="18"/>
  <c r="G1089" i="18"/>
  <c r="H1089" i="18"/>
  <c r="C1089" i="18"/>
  <c r="S1103" i="13"/>
  <c r="T1103" i="13"/>
  <c r="AE1102" i="13"/>
  <c r="F1103" i="13"/>
  <c r="E1103" i="13"/>
  <c r="J1103" i="13"/>
  <c r="J1089" i="18"/>
  <c r="L1089" i="18"/>
  <c r="F1089" i="18"/>
  <c r="E1089" i="18"/>
  <c r="T1089" i="18"/>
  <c r="S1089" i="18"/>
  <c r="N1089" i="18"/>
  <c r="AE1088" i="18"/>
  <c r="N1103" i="13"/>
  <c r="O1103" i="13"/>
  <c r="K1103" i="13"/>
  <c r="L1103" i="13"/>
  <c r="M1089" i="18"/>
  <c r="P1089" i="18"/>
  <c r="O1089" i="18"/>
  <c r="K1089" i="18"/>
  <c r="P1103" i="13"/>
  <c r="M1103" i="13"/>
  <c r="W1089" i="18"/>
  <c r="V1089" i="18"/>
  <c r="U1089" i="18"/>
  <c r="Q1089" i="18"/>
  <c r="R1089" i="18"/>
  <c r="X1089" i="18"/>
  <c r="X1103" i="13"/>
  <c r="Q1103" i="13"/>
  <c r="R1103" i="13"/>
  <c r="V1103" i="13"/>
  <c r="W1103" i="13"/>
  <c r="U1103" i="13"/>
  <c r="Y1089" i="18"/>
  <c r="AB1089" i="18"/>
  <c r="AA1089" i="18"/>
  <c r="AD1089" i="18"/>
  <c r="Z1089" i="18"/>
  <c r="AC1089" i="18"/>
  <c r="AA1103" i="13"/>
  <c r="AD1103" i="13"/>
  <c r="Y1103" i="13"/>
  <c r="AB1103" i="13"/>
  <c r="Z1103" i="13"/>
  <c r="AC1103" i="13"/>
  <c r="C1090" i="18"/>
  <c r="H1090" i="18"/>
  <c r="D1090" i="18"/>
  <c r="I1090" i="18"/>
  <c r="B1090" i="18"/>
  <c r="G1090" i="18"/>
  <c r="H1104" i="13"/>
  <c r="C1104" i="13"/>
  <c r="B1104" i="13"/>
  <c r="G1104" i="13"/>
  <c r="D1104" i="13"/>
  <c r="I1104" i="13"/>
  <c r="S1090" i="18"/>
  <c r="T1090" i="18"/>
  <c r="AE1089" i="18"/>
  <c r="J1090" i="18"/>
  <c r="N1090" i="18"/>
  <c r="E1090" i="18"/>
  <c r="F1090" i="18"/>
  <c r="E1104" i="13"/>
  <c r="J1104" i="13"/>
  <c r="N1104" i="13"/>
  <c r="F1104" i="13"/>
  <c r="T1104" i="13"/>
  <c r="S1104" i="13"/>
  <c r="AE1103" i="13"/>
  <c r="L1090" i="18"/>
  <c r="P1090" i="18"/>
  <c r="O1090" i="18"/>
  <c r="K1090" i="18"/>
  <c r="O1104" i="13"/>
  <c r="K1104" i="13"/>
  <c r="L1104" i="13"/>
  <c r="M1090" i="18"/>
  <c r="Q1090" i="18"/>
  <c r="R1090" i="18"/>
  <c r="W1090" i="18"/>
  <c r="U1090" i="18"/>
  <c r="V1090" i="18"/>
  <c r="M1104" i="13"/>
  <c r="P1104" i="13"/>
  <c r="X1090" i="18"/>
  <c r="Y1090" i="18"/>
  <c r="AB1090" i="18"/>
  <c r="U1104" i="13"/>
  <c r="V1104" i="13"/>
  <c r="W1104" i="13"/>
  <c r="X1104" i="13"/>
  <c r="Q1104" i="13"/>
  <c r="R1104" i="13"/>
  <c r="Z1090" i="18"/>
  <c r="AC1090" i="18"/>
  <c r="AA1090" i="18"/>
  <c r="AD1090" i="18"/>
  <c r="I1091" i="18"/>
  <c r="C1091" i="18"/>
  <c r="H1091" i="18"/>
  <c r="B1091" i="18"/>
  <c r="G1091" i="18"/>
  <c r="Y1104" i="13"/>
  <c r="AB1104" i="13"/>
  <c r="AA1104" i="13"/>
  <c r="AD1104" i="13"/>
  <c r="Z1104" i="13"/>
  <c r="AC1104" i="13"/>
  <c r="D1091" i="18"/>
  <c r="T1091" i="18"/>
  <c r="S1091" i="18"/>
  <c r="AE1090" i="18"/>
  <c r="J1091" i="18"/>
  <c r="N1091" i="18"/>
  <c r="E1091" i="18"/>
  <c r="F1091" i="18"/>
  <c r="H1105" i="13"/>
  <c r="C1105" i="13"/>
  <c r="I1105" i="13"/>
  <c r="D1105" i="13"/>
  <c r="B1105" i="13"/>
  <c r="G1105" i="13"/>
  <c r="L1091" i="18"/>
  <c r="M1091" i="18"/>
  <c r="O1091" i="18"/>
  <c r="K1091" i="18"/>
  <c r="F1105" i="13"/>
  <c r="T1105" i="13"/>
  <c r="S1105" i="13"/>
  <c r="AE1104" i="13"/>
  <c r="J1105" i="13"/>
  <c r="L1105" i="13"/>
  <c r="E1105" i="13"/>
  <c r="P1091" i="18"/>
  <c r="U1091" i="18"/>
  <c r="Q1091" i="18"/>
  <c r="R1091" i="18"/>
  <c r="X1091" i="18"/>
  <c r="N1105" i="13"/>
  <c r="P1105" i="13"/>
  <c r="M1105" i="13"/>
  <c r="K1105" i="13"/>
  <c r="O1105" i="13"/>
  <c r="V1091" i="18"/>
  <c r="W1091" i="18"/>
  <c r="Z1091" i="18"/>
  <c r="Y1091" i="18"/>
  <c r="AB1091" i="18"/>
  <c r="AA1091" i="18"/>
  <c r="V1105" i="13"/>
  <c r="W1105" i="13"/>
  <c r="U1105" i="13"/>
  <c r="X1105" i="13"/>
  <c r="Q1105" i="13"/>
  <c r="R1105" i="13"/>
  <c r="AC1091" i="18"/>
  <c r="H1092" i="18"/>
  <c r="AD1091" i="18"/>
  <c r="D1092" i="18"/>
  <c r="B1092" i="18"/>
  <c r="G1092" i="18"/>
  <c r="C1092" i="18"/>
  <c r="AA1105" i="13"/>
  <c r="AD1105" i="13"/>
  <c r="Y1105" i="13"/>
  <c r="AB1105" i="13"/>
  <c r="Z1105" i="13"/>
  <c r="AC1105" i="13"/>
  <c r="I1092" i="18"/>
  <c r="S1092" i="18"/>
  <c r="T1092" i="18"/>
  <c r="AE1091" i="18"/>
  <c r="F1092" i="18"/>
  <c r="J1092" i="18"/>
  <c r="L1092" i="18"/>
  <c r="E1092" i="18"/>
  <c r="B1106" i="13"/>
  <c r="G1106" i="13"/>
  <c r="I1106" i="13"/>
  <c r="D1106" i="13"/>
  <c r="H1106" i="13"/>
  <c r="C1106" i="13"/>
  <c r="M1092" i="18"/>
  <c r="O1092" i="18"/>
  <c r="K1092" i="18"/>
  <c r="N1092" i="18"/>
  <c r="P1092" i="18"/>
  <c r="F1106" i="13"/>
  <c r="J1106" i="13"/>
  <c r="N1106" i="13"/>
  <c r="T1106" i="13"/>
  <c r="S1106" i="13"/>
  <c r="AE1105" i="13"/>
  <c r="E1106" i="13"/>
  <c r="L1106" i="13"/>
  <c r="M1106" i="13"/>
  <c r="V1092" i="18"/>
  <c r="W1092" i="18"/>
  <c r="U1092" i="18"/>
  <c r="X1092" i="18"/>
  <c r="Q1092" i="18"/>
  <c r="R1092" i="18"/>
  <c r="K1106" i="13"/>
  <c r="O1106" i="13"/>
  <c r="P1106" i="13"/>
  <c r="W1106" i="13"/>
  <c r="AA1092" i="18"/>
  <c r="AD1092" i="18"/>
  <c r="Z1092" i="18"/>
  <c r="AC1092" i="18"/>
  <c r="Y1092" i="18"/>
  <c r="AB1092" i="18"/>
  <c r="X1106" i="13"/>
  <c r="Q1106" i="13"/>
  <c r="R1106" i="13"/>
  <c r="V1106" i="13"/>
  <c r="U1106" i="13"/>
  <c r="G1093" i="18"/>
  <c r="B1093" i="18"/>
  <c r="H1093" i="18"/>
  <c r="C1093" i="18"/>
  <c r="I1093" i="18"/>
  <c r="D1093" i="18"/>
  <c r="AA1106" i="13"/>
  <c r="AD1106" i="13"/>
  <c r="Z1106" i="13"/>
  <c r="Y1106" i="13"/>
  <c r="AB1106" i="13"/>
  <c r="AC1106" i="13"/>
  <c r="H1107" i="13"/>
  <c r="S1093" i="18"/>
  <c r="T1093" i="18"/>
  <c r="AE1092" i="18"/>
  <c r="F1093" i="18"/>
  <c r="E1093" i="18"/>
  <c r="J1093" i="18"/>
  <c r="N1093" i="18"/>
  <c r="L1093" i="18"/>
  <c r="M1093" i="18"/>
  <c r="I1107" i="13"/>
  <c r="D1107" i="13"/>
  <c r="B1107" i="13"/>
  <c r="G1107" i="13"/>
  <c r="C1107" i="13"/>
  <c r="P1093" i="18"/>
  <c r="Q1093" i="18"/>
  <c r="R1093" i="18"/>
  <c r="X1093" i="18"/>
  <c r="O1093" i="18"/>
  <c r="K1093" i="18"/>
  <c r="F1107" i="13"/>
  <c r="J1107" i="13"/>
  <c r="T1107" i="13"/>
  <c r="S1107" i="13"/>
  <c r="AE1106" i="13"/>
  <c r="E1107" i="13"/>
  <c r="Z1093" i="18"/>
  <c r="AA1093" i="18"/>
  <c r="Y1093" i="18"/>
  <c r="V1093" i="18"/>
  <c r="U1093" i="18"/>
  <c r="W1093" i="18"/>
  <c r="N1107" i="13"/>
  <c r="K1107" i="13"/>
  <c r="O1107" i="13"/>
  <c r="L1107" i="13"/>
  <c r="AB1093" i="18"/>
  <c r="G1094" i="18"/>
  <c r="AD1093" i="18"/>
  <c r="AC1093" i="18"/>
  <c r="M1107" i="13"/>
  <c r="P1107" i="13"/>
  <c r="B1094" i="18"/>
  <c r="D1094" i="18"/>
  <c r="I1094" i="18"/>
  <c r="H1094" i="18"/>
  <c r="C1094" i="18"/>
  <c r="E1094" i="18"/>
  <c r="U1107" i="13"/>
  <c r="V1107" i="13"/>
  <c r="W1107" i="13"/>
  <c r="Q1107" i="13"/>
  <c r="R1107" i="13"/>
  <c r="X1107" i="13"/>
  <c r="J1094" i="18"/>
  <c r="L1094" i="18"/>
  <c r="M1094" i="18"/>
  <c r="F1094" i="18"/>
  <c r="S1094" i="18"/>
  <c r="T1094" i="18"/>
  <c r="AE1093" i="18"/>
  <c r="Z1107" i="13"/>
  <c r="AC1107" i="13"/>
  <c r="AA1107" i="13"/>
  <c r="AD1107" i="13"/>
  <c r="Y1107" i="13"/>
  <c r="AB1107" i="13"/>
  <c r="N1094" i="18"/>
  <c r="K1094" i="18"/>
  <c r="O1094" i="18"/>
  <c r="P1094" i="18"/>
  <c r="W1094" i="18"/>
  <c r="Q1094" i="18"/>
  <c r="R1094" i="18"/>
  <c r="X1094" i="18"/>
  <c r="D1108" i="13"/>
  <c r="I1108" i="13"/>
  <c r="C1108" i="13"/>
  <c r="H1108" i="13"/>
  <c r="B1108" i="13"/>
  <c r="G1108" i="13"/>
  <c r="V1094" i="18"/>
  <c r="U1094" i="18"/>
  <c r="Y1094" i="18"/>
  <c r="AA1094" i="18"/>
  <c r="AD1094" i="18"/>
  <c r="Z1094" i="18"/>
  <c r="AC1094" i="18"/>
  <c r="F1108" i="13"/>
  <c r="J1108" i="13"/>
  <c r="N1108" i="13"/>
  <c r="E1108" i="13"/>
  <c r="T1108" i="13"/>
  <c r="S1108" i="13"/>
  <c r="AE1107" i="13"/>
  <c r="AB1094" i="18"/>
  <c r="B1095" i="18"/>
  <c r="I1095" i="18"/>
  <c r="D1095" i="18"/>
  <c r="H1095" i="18"/>
  <c r="C1095" i="18"/>
  <c r="K1108" i="13"/>
  <c r="O1108" i="13"/>
  <c r="L1108" i="13"/>
  <c r="G1095" i="18"/>
  <c r="T1095" i="18"/>
  <c r="S1095" i="18"/>
  <c r="AE1094" i="18"/>
  <c r="F1095" i="18"/>
  <c r="E1095" i="18"/>
  <c r="J1095" i="18"/>
  <c r="M1108" i="13"/>
  <c r="P1108" i="13"/>
  <c r="O1095" i="18"/>
  <c r="K1095" i="18"/>
  <c r="N1095" i="18"/>
  <c r="L1095" i="18"/>
  <c r="M1095" i="18"/>
  <c r="V1108" i="13"/>
  <c r="U1108" i="13"/>
  <c r="W1108" i="13"/>
  <c r="Q1108" i="13"/>
  <c r="R1108" i="13"/>
  <c r="X1108" i="13"/>
  <c r="P1095" i="18"/>
  <c r="X1095" i="18"/>
  <c r="Q1095" i="18"/>
  <c r="R1095" i="18"/>
  <c r="Z1108" i="13"/>
  <c r="AC1108" i="13"/>
  <c r="Y1108" i="13"/>
  <c r="AB1108" i="13"/>
  <c r="AA1108" i="13"/>
  <c r="AD1108" i="13"/>
  <c r="Z1095" i="18"/>
  <c r="Y1095" i="18"/>
  <c r="AA1095" i="18"/>
  <c r="W1095" i="18"/>
  <c r="U1095" i="18"/>
  <c r="V1095" i="18"/>
  <c r="D1109" i="13"/>
  <c r="I1109" i="13"/>
  <c r="B1109" i="13"/>
  <c r="G1109" i="13"/>
  <c r="H1109" i="13"/>
  <c r="C1109" i="13"/>
  <c r="AD1095" i="18"/>
  <c r="D1096" i="18"/>
  <c r="AB1095" i="18"/>
  <c r="G1096" i="18"/>
  <c r="AC1095" i="18"/>
  <c r="E1109" i="13"/>
  <c r="J1109" i="13"/>
  <c r="L1109" i="13"/>
  <c r="F1109" i="13"/>
  <c r="S1109" i="13"/>
  <c r="T1109" i="13"/>
  <c r="AE1108" i="13"/>
  <c r="I1096" i="18"/>
  <c r="B1096" i="18"/>
  <c r="H1096" i="18"/>
  <c r="J1096" i="18"/>
  <c r="C1096" i="18"/>
  <c r="T1096" i="18"/>
  <c r="S1096" i="18"/>
  <c r="AE1095" i="18"/>
  <c r="M1109" i="13"/>
  <c r="N1109" i="13"/>
  <c r="P1109" i="13"/>
  <c r="K1109" i="13"/>
  <c r="O1109" i="13"/>
  <c r="K1096" i="18"/>
  <c r="O1096" i="18"/>
  <c r="N1096" i="18"/>
  <c r="F1096" i="18"/>
  <c r="L1096" i="18"/>
  <c r="M1096" i="18"/>
  <c r="E1096" i="18"/>
  <c r="U1109" i="13"/>
  <c r="V1109" i="13"/>
  <c r="W1109" i="13"/>
  <c r="Q1109" i="13"/>
  <c r="R1109" i="13"/>
  <c r="X1109" i="13"/>
  <c r="X1096" i="18"/>
  <c r="Q1096" i="18"/>
  <c r="R1096" i="18"/>
  <c r="P1096" i="18"/>
  <c r="Y1109" i="13"/>
  <c r="AB1109" i="13"/>
  <c r="Z1109" i="13"/>
  <c r="AC1109" i="13"/>
  <c r="AA1109" i="13"/>
  <c r="AD1109" i="13"/>
  <c r="U1096" i="18"/>
  <c r="V1096" i="18"/>
  <c r="W1096" i="18"/>
  <c r="Z1096" i="18"/>
  <c r="AA1096" i="18"/>
  <c r="Y1096" i="18"/>
  <c r="D1110" i="13"/>
  <c r="I1110" i="13"/>
  <c r="B1110" i="13"/>
  <c r="G1110" i="13"/>
  <c r="H1110" i="13"/>
  <c r="C1110" i="13"/>
  <c r="AB1096" i="18"/>
  <c r="AC1096" i="18"/>
  <c r="AD1096" i="18"/>
  <c r="D1097" i="18"/>
  <c r="I1097" i="18"/>
  <c r="B1097" i="18"/>
  <c r="G1097" i="18"/>
  <c r="C1097" i="18"/>
  <c r="H1097" i="18"/>
  <c r="J1110" i="13"/>
  <c r="L1110" i="13"/>
  <c r="E1110" i="13"/>
  <c r="F1110" i="13"/>
  <c r="T1110" i="13"/>
  <c r="S1110" i="13"/>
  <c r="AE1109" i="13"/>
  <c r="J1097" i="18"/>
  <c r="N1097" i="18"/>
  <c r="L1097" i="18"/>
  <c r="M1097" i="18"/>
  <c r="E1097" i="18"/>
  <c r="F1097" i="18"/>
  <c r="T1097" i="18"/>
  <c r="S1097" i="18"/>
  <c r="AE1096" i="18"/>
  <c r="M1110" i="13"/>
  <c r="N1110" i="13"/>
  <c r="P1110" i="13"/>
  <c r="K1110" i="13"/>
  <c r="O1110" i="13"/>
  <c r="P1097" i="18"/>
  <c r="U1097" i="18"/>
  <c r="X1097" i="18"/>
  <c r="Q1097" i="18"/>
  <c r="R1097" i="18"/>
  <c r="K1097" i="18"/>
  <c r="O1097" i="18"/>
  <c r="V1110" i="13"/>
  <c r="U1110" i="13"/>
  <c r="W1110" i="13"/>
  <c r="Q1110" i="13"/>
  <c r="R1110" i="13"/>
  <c r="X1110" i="13"/>
  <c r="V1097" i="18"/>
  <c r="W1097" i="18"/>
  <c r="Y1097" i="18"/>
  <c r="AB1097" i="18"/>
  <c r="AA1097" i="18"/>
  <c r="AD1097" i="18"/>
  <c r="Z1097" i="18"/>
  <c r="AC1097" i="18"/>
  <c r="Z1110" i="13"/>
  <c r="AC1110" i="13"/>
  <c r="Y1110" i="13"/>
  <c r="AB1110" i="13"/>
  <c r="AA1110" i="13"/>
  <c r="AD1110" i="13"/>
  <c r="C1098" i="18"/>
  <c r="H1098" i="18"/>
  <c r="D1098" i="18"/>
  <c r="I1098" i="18"/>
  <c r="B1098" i="18"/>
  <c r="G1098" i="18"/>
  <c r="I1111" i="13"/>
  <c r="D1111" i="13"/>
  <c r="B1111" i="13"/>
  <c r="G1111" i="13"/>
  <c r="H1111" i="13"/>
  <c r="C1111" i="13"/>
  <c r="T1098" i="18"/>
  <c r="S1098" i="18"/>
  <c r="AE1097" i="18"/>
  <c r="J1098" i="18"/>
  <c r="N1098" i="18"/>
  <c r="E1098" i="18"/>
  <c r="F1098" i="18"/>
  <c r="F1111" i="13"/>
  <c r="J1111" i="13"/>
  <c r="L1111" i="13"/>
  <c r="E1111" i="13"/>
  <c r="S1111" i="13"/>
  <c r="T1111" i="13"/>
  <c r="AE1110" i="13"/>
  <c r="L1098" i="18"/>
  <c r="M1098" i="18"/>
  <c r="X1098" i="18"/>
  <c r="K1098" i="18"/>
  <c r="O1098" i="18"/>
  <c r="M1111" i="13"/>
  <c r="O1111" i="13"/>
  <c r="K1111" i="13"/>
  <c r="N1111" i="13"/>
  <c r="P1111" i="13"/>
  <c r="Q1098" i="18"/>
  <c r="R1098" i="18"/>
  <c r="AA1098" i="18"/>
  <c r="P1098" i="18"/>
  <c r="V1111" i="13"/>
  <c r="W1111" i="13"/>
  <c r="U1111" i="13"/>
  <c r="Q1111" i="13"/>
  <c r="R1111" i="13"/>
  <c r="X1111" i="13"/>
  <c r="Z1098" i="18"/>
  <c r="Y1098" i="18"/>
  <c r="W1098" i="18"/>
  <c r="AD1098" i="18"/>
  <c r="V1098" i="18"/>
  <c r="U1098" i="18"/>
  <c r="Z1111" i="13"/>
  <c r="AC1111" i="13"/>
  <c r="Y1111" i="13"/>
  <c r="AB1111" i="13"/>
  <c r="AA1111" i="13"/>
  <c r="AD1111" i="13"/>
  <c r="AC1098" i="18"/>
  <c r="AB1098" i="18"/>
  <c r="G1099" i="18"/>
  <c r="C1099" i="18"/>
  <c r="H1099" i="18"/>
  <c r="D1099" i="18"/>
  <c r="T1099" i="18"/>
  <c r="I1099" i="18"/>
  <c r="D1112" i="13"/>
  <c r="I1112" i="13"/>
  <c r="C1112" i="13"/>
  <c r="H1112" i="13"/>
  <c r="G1112" i="13"/>
  <c r="B1112" i="13"/>
  <c r="B1099" i="18"/>
  <c r="E1099" i="18"/>
  <c r="AE1098" i="18"/>
  <c r="S1099" i="18"/>
  <c r="F1099" i="18"/>
  <c r="J1099" i="18"/>
  <c r="L1099" i="18"/>
  <c r="M1099" i="18"/>
  <c r="X1099" i="18"/>
  <c r="J1112" i="13"/>
  <c r="N1112" i="13"/>
  <c r="F1112" i="13"/>
  <c r="E1112" i="13"/>
  <c r="S1112" i="13"/>
  <c r="T1112" i="13"/>
  <c r="AE1111" i="13"/>
  <c r="O1099" i="18"/>
  <c r="K1099" i="18"/>
  <c r="N1099" i="18"/>
  <c r="P1099" i="18"/>
  <c r="W1099" i="18"/>
  <c r="L1112" i="13"/>
  <c r="M1112" i="13"/>
  <c r="K1112" i="13"/>
  <c r="O1112" i="13"/>
  <c r="U1099" i="18"/>
  <c r="V1099" i="18"/>
  <c r="Q1099" i="18"/>
  <c r="R1099" i="18"/>
  <c r="Z1099" i="18"/>
  <c r="AC1099" i="18"/>
  <c r="P1112" i="13"/>
  <c r="W1112" i="13"/>
  <c r="X1112" i="13"/>
  <c r="Q1112" i="13"/>
  <c r="R1112" i="13"/>
  <c r="Y1099" i="18"/>
  <c r="AB1099" i="18"/>
  <c r="G1100" i="18"/>
  <c r="AA1099" i="18"/>
  <c r="AD1099" i="18"/>
  <c r="I1100" i="18"/>
  <c r="H1100" i="18"/>
  <c r="C1100" i="18"/>
  <c r="U1112" i="13"/>
  <c r="V1112" i="13"/>
  <c r="Z1112" i="13"/>
  <c r="AA1112" i="13"/>
  <c r="AD1112" i="13"/>
  <c r="Y1112" i="13"/>
  <c r="B1100" i="18"/>
  <c r="D1100" i="18"/>
  <c r="S1100" i="18"/>
  <c r="AC1112" i="13"/>
  <c r="C1113" i="13"/>
  <c r="J1100" i="18"/>
  <c r="N1100" i="18"/>
  <c r="E1100" i="18"/>
  <c r="T1100" i="18"/>
  <c r="F1100" i="18"/>
  <c r="AB1112" i="13"/>
  <c r="G1113" i="13"/>
  <c r="I1113" i="13"/>
  <c r="D1113" i="13"/>
  <c r="H1113" i="13"/>
  <c r="AE1099" i="18"/>
  <c r="L1100" i="18"/>
  <c r="M1100" i="18"/>
  <c r="B1113" i="13"/>
  <c r="E1113" i="13"/>
  <c r="O1100" i="18"/>
  <c r="K1100" i="18"/>
  <c r="J1113" i="13"/>
  <c r="N1113" i="13"/>
  <c r="T1113" i="13"/>
  <c r="S1113" i="13"/>
  <c r="AE1112" i="13"/>
  <c r="P1100" i="18"/>
  <c r="U1100" i="18"/>
  <c r="F1113" i="13"/>
  <c r="L1113" i="13"/>
  <c r="M1113" i="13"/>
  <c r="Q1100" i="18"/>
  <c r="R1100" i="18"/>
  <c r="X1100" i="18"/>
  <c r="K1113" i="13"/>
  <c r="O1113" i="13"/>
  <c r="V1100" i="18"/>
  <c r="W1100" i="18"/>
  <c r="P1113" i="13"/>
  <c r="U1113" i="13"/>
  <c r="Y1100" i="18"/>
  <c r="AB1100" i="18"/>
  <c r="Z1100" i="18"/>
  <c r="AC1100" i="18"/>
  <c r="AA1100" i="18"/>
  <c r="AD1100" i="18"/>
  <c r="X1113" i="13"/>
  <c r="Q1113" i="13"/>
  <c r="R1113" i="13"/>
  <c r="W1113" i="13"/>
  <c r="V1113" i="13"/>
  <c r="C1101" i="18"/>
  <c r="H1101" i="18"/>
  <c r="B1101" i="18"/>
  <c r="G1101" i="18"/>
  <c r="D1101" i="18"/>
  <c r="I1101" i="18"/>
  <c r="Z1113" i="13"/>
  <c r="Y1113" i="13"/>
  <c r="AB1113" i="13"/>
  <c r="AA1113" i="13"/>
  <c r="AD1113" i="13"/>
  <c r="I1114" i="13"/>
  <c r="AC1113" i="13"/>
  <c r="C1114" i="13"/>
  <c r="E1101" i="18"/>
  <c r="J1101" i="18"/>
  <c r="L1101" i="18"/>
  <c r="S1101" i="18"/>
  <c r="T1101" i="18"/>
  <c r="AE1100" i="18"/>
  <c r="F1101" i="18"/>
  <c r="B1114" i="13"/>
  <c r="G1114" i="13"/>
  <c r="H1114" i="13"/>
  <c r="D1114" i="13"/>
  <c r="S1114" i="13"/>
  <c r="M1101" i="18"/>
  <c r="O1101" i="18"/>
  <c r="K1101" i="18"/>
  <c r="N1101" i="18"/>
  <c r="P1101" i="18"/>
  <c r="J1114" i="13"/>
  <c r="F1114" i="13"/>
  <c r="T1114" i="13"/>
  <c r="AE1113" i="13"/>
  <c r="E1114" i="13"/>
  <c r="W1101" i="18"/>
  <c r="V1101" i="18"/>
  <c r="U1101" i="18"/>
  <c r="X1101" i="18"/>
  <c r="Q1101" i="18"/>
  <c r="R1101" i="18"/>
  <c r="O1114" i="13"/>
  <c r="K1114" i="13"/>
  <c r="L1114" i="13"/>
  <c r="N1114" i="13"/>
  <c r="AA1101" i="18"/>
  <c r="AD1101" i="18"/>
  <c r="Y1101" i="18"/>
  <c r="AB1101" i="18"/>
  <c r="Z1101" i="18"/>
  <c r="AC1101" i="18"/>
  <c r="P1114" i="13"/>
  <c r="M1114" i="13"/>
  <c r="H1102" i="18"/>
  <c r="C1102" i="18"/>
  <c r="G1102" i="18"/>
  <c r="B1102" i="18"/>
  <c r="D1102" i="18"/>
  <c r="I1102" i="18"/>
  <c r="X1114" i="13"/>
  <c r="Q1114" i="13"/>
  <c r="R1114" i="13"/>
  <c r="V1114" i="13"/>
  <c r="U1114" i="13"/>
  <c r="W1114" i="13"/>
  <c r="J1102" i="18"/>
  <c r="L1102" i="18"/>
  <c r="E1102" i="18"/>
  <c r="F1102" i="18"/>
  <c r="S1102" i="18"/>
  <c r="T1102" i="18"/>
  <c r="AE1101" i="18"/>
  <c r="Z1114" i="13"/>
  <c r="AC1114" i="13"/>
  <c r="AA1114" i="13"/>
  <c r="AD1114" i="13"/>
  <c r="Y1114" i="13"/>
  <c r="AB1114" i="13"/>
  <c r="M1102" i="18"/>
  <c r="N1102" i="18"/>
  <c r="P1102" i="18"/>
  <c r="O1102" i="18"/>
  <c r="K1102" i="18"/>
  <c r="B1115" i="13"/>
  <c r="G1115" i="13"/>
  <c r="H1115" i="13"/>
  <c r="C1115" i="13"/>
  <c r="I1115" i="13"/>
  <c r="D1115" i="13"/>
  <c r="V1102" i="18"/>
  <c r="U1102" i="18"/>
  <c r="W1102" i="18"/>
  <c r="Q1102" i="18"/>
  <c r="R1102" i="18"/>
  <c r="X1102" i="18"/>
  <c r="F1115" i="13"/>
  <c r="T1115" i="13"/>
  <c r="S1115" i="13"/>
  <c r="AE1114" i="13"/>
  <c r="J1115" i="13"/>
  <c r="L1115" i="13"/>
  <c r="E1115" i="13"/>
  <c r="Z1102" i="18"/>
  <c r="AC1102" i="18"/>
  <c r="Y1102" i="18"/>
  <c r="AB1102" i="18"/>
  <c r="AA1102" i="18"/>
  <c r="AD1102" i="18"/>
  <c r="M1115" i="13"/>
  <c r="N1115" i="13"/>
  <c r="P1115" i="13"/>
  <c r="K1115" i="13"/>
  <c r="O1115" i="13"/>
  <c r="I1103" i="18"/>
  <c r="D1103" i="18"/>
  <c r="B1103" i="18"/>
  <c r="G1103" i="18"/>
  <c r="H1103" i="18"/>
  <c r="C1103" i="18"/>
  <c r="U1115" i="13"/>
  <c r="V1115" i="13"/>
  <c r="W1115" i="13"/>
  <c r="Q1115" i="13"/>
  <c r="R1115" i="13"/>
  <c r="X1115" i="13"/>
  <c r="J1103" i="18"/>
  <c r="L1103" i="18"/>
  <c r="E1103" i="18"/>
  <c r="F1103" i="18"/>
  <c r="S1103" i="18"/>
  <c r="T1103" i="18"/>
  <c r="N1103" i="18"/>
  <c r="AE1102" i="18"/>
  <c r="Z1115" i="13"/>
  <c r="AC1115" i="13"/>
  <c r="Y1115" i="13"/>
  <c r="AB1115" i="13"/>
  <c r="AA1115" i="13"/>
  <c r="AD1115" i="13"/>
  <c r="M1103" i="18"/>
  <c r="P1103" i="18"/>
  <c r="O1103" i="18"/>
  <c r="K1103" i="18"/>
  <c r="D1116" i="13"/>
  <c r="I1116" i="13"/>
  <c r="C1116" i="13"/>
  <c r="H1116" i="13"/>
  <c r="B1116" i="13"/>
  <c r="G1116" i="13"/>
  <c r="W1103" i="18"/>
  <c r="U1103" i="18"/>
  <c r="V1103" i="18"/>
  <c r="Q1103" i="18"/>
  <c r="R1103" i="18"/>
  <c r="X1103" i="18"/>
  <c r="F1116" i="13"/>
  <c r="J1116" i="13"/>
  <c r="N1116" i="13"/>
  <c r="E1116" i="13"/>
  <c r="S1116" i="13"/>
  <c r="T1116" i="13"/>
  <c r="AE1115" i="13"/>
  <c r="Y1103" i="18"/>
  <c r="AB1103" i="18"/>
  <c r="Z1103" i="18"/>
  <c r="AC1103" i="18"/>
  <c r="AA1103" i="18"/>
  <c r="AD1103" i="18"/>
  <c r="L1116" i="13"/>
  <c r="P1116" i="13"/>
  <c r="K1116" i="13"/>
  <c r="O1116" i="13"/>
  <c r="D1104" i="18"/>
  <c r="I1104" i="18"/>
  <c r="H1104" i="18"/>
  <c r="C1104" i="18"/>
  <c r="B1104" i="18"/>
  <c r="G1104" i="18"/>
  <c r="M1116" i="13"/>
  <c r="Q1116" i="13"/>
  <c r="R1116" i="13"/>
  <c r="W1116" i="13"/>
  <c r="V1116" i="13"/>
  <c r="U1116" i="13"/>
  <c r="F1104" i="18"/>
  <c r="J1104" i="18"/>
  <c r="E1104" i="18"/>
  <c r="T1104" i="18"/>
  <c r="S1104" i="18"/>
  <c r="AE1103" i="18"/>
  <c r="X1116" i="13"/>
  <c r="Z1116" i="13"/>
  <c r="AC1116" i="13"/>
  <c r="Y1116" i="13"/>
  <c r="AB1116" i="13"/>
  <c r="AA1116" i="13"/>
  <c r="AD1116" i="13"/>
  <c r="D1117" i="13"/>
  <c r="O1104" i="18"/>
  <c r="K1104" i="18"/>
  <c r="N1104" i="18"/>
  <c r="L1104" i="18"/>
  <c r="G1117" i="13"/>
  <c r="B1117" i="13"/>
  <c r="H1117" i="13"/>
  <c r="C1117" i="13"/>
  <c r="I1117" i="13"/>
  <c r="J1117" i="13"/>
  <c r="L1117" i="13"/>
  <c r="M1104" i="18"/>
  <c r="P1104" i="18"/>
  <c r="E1117" i="13"/>
  <c r="F1117" i="13"/>
  <c r="T1117" i="13"/>
  <c r="S1117" i="13"/>
  <c r="AE1116" i="13"/>
  <c r="W1104" i="18"/>
  <c r="V1104" i="18"/>
  <c r="U1104" i="18"/>
  <c r="Q1104" i="18"/>
  <c r="R1104" i="18"/>
  <c r="X1104" i="18"/>
  <c r="N1117" i="13"/>
  <c r="P1117" i="13"/>
  <c r="M1117" i="13"/>
  <c r="K1117" i="13"/>
  <c r="O1117" i="13"/>
  <c r="Z1104" i="18"/>
  <c r="AC1104" i="18"/>
  <c r="AA1104" i="18"/>
  <c r="AD1104" i="18"/>
  <c r="Y1104" i="18"/>
  <c r="AB1104" i="18"/>
  <c r="U1117" i="13"/>
  <c r="W1117" i="13"/>
  <c r="V1117" i="13"/>
  <c r="X1117" i="13"/>
  <c r="Q1117" i="13"/>
  <c r="R1117" i="13"/>
  <c r="B1105" i="18"/>
  <c r="G1105" i="18"/>
  <c r="D1105" i="18"/>
  <c r="I1105" i="18"/>
  <c r="C1105" i="18"/>
  <c r="H1105" i="18"/>
  <c r="AA1117" i="13"/>
  <c r="AD1117" i="13"/>
  <c r="Z1117" i="13"/>
  <c r="AC1117" i="13"/>
  <c r="Y1117" i="13"/>
  <c r="AB1117" i="13"/>
  <c r="T1105" i="18"/>
  <c r="S1105" i="18"/>
  <c r="AE1104" i="18"/>
  <c r="J1105" i="18"/>
  <c r="N1105" i="18"/>
  <c r="F1105" i="18"/>
  <c r="E1105" i="18"/>
  <c r="H1118" i="13"/>
  <c r="C1118" i="13"/>
  <c r="D1118" i="13"/>
  <c r="I1118" i="13"/>
  <c r="B1118" i="13"/>
  <c r="G1118" i="13"/>
  <c r="L1105" i="18"/>
  <c r="M1105" i="18"/>
  <c r="O1105" i="18"/>
  <c r="K1105" i="18"/>
  <c r="T1118" i="13"/>
  <c r="S1118" i="13"/>
  <c r="AE1117" i="13"/>
  <c r="J1118" i="13"/>
  <c r="N1118" i="13"/>
  <c r="F1118" i="13"/>
  <c r="E1118" i="13"/>
  <c r="P1105" i="18"/>
  <c r="W1105" i="18"/>
  <c r="X1105" i="18"/>
  <c r="Q1105" i="18"/>
  <c r="R1105" i="18"/>
  <c r="L1118" i="13"/>
  <c r="M1118" i="13"/>
  <c r="K1118" i="13"/>
  <c r="O1118" i="13"/>
  <c r="U1105" i="18"/>
  <c r="V1105" i="18"/>
  <c r="P1118" i="13"/>
  <c r="V1118" i="13"/>
  <c r="Y1105" i="18"/>
  <c r="Z1105" i="18"/>
  <c r="AA1105" i="18"/>
  <c r="AD1105" i="18"/>
  <c r="Q1118" i="13"/>
  <c r="R1118" i="13"/>
  <c r="X1118" i="13"/>
  <c r="AB1105" i="18"/>
  <c r="AC1105" i="18"/>
  <c r="H1106" i="18"/>
  <c r="U1118" i="13"/>
  <c r="W1118" i="13"/>
  <c r="I1106" i="18"/>
  <c r="D1106" i="18"/>
  <c r="B1106" i="18"/>
  <c r="G1106" i="18"/>
  <c r="Z1118" i="13"/>
  <c r="AC1118" i="13"/>
  <c r="Y1118" i="13"/>
  <c r="AA1118" i="13"/>
  <c r="C1106" i="18"/>
  <c r="E1106" i="18"/>
  <c r="AB1118" i="13"/>
  <c r="AD1118" i="13"/>
  <c r="I1119" i="13"/>
  <c r="S1106" i="18"/>
  <c r="T1106" i="18"/>
  <c r="AE1105" i="18"/>
  <c r="J1106" i="18"/>
  <c r="L1106" i="18"/>
  <c r="F1106" i="18"/>
  <c r="B1119" i="13"/>
  <c r="G1119" i="13"/>
  <c r="H1119" i="13"/>
  <c r="C1119" i="13"/>
  <c r="D1119" i="13"/>
  <c r="S1119" i="13"/>
  <c r="M1106" i="18"/>
  <c r="K1106" i="18"/>
  <c r="O1106" i="18"/>
  <c r="N1106" i="18"/>
  <c r="P1106" i="18"/>
  <c r="J1119" i="13"/>
  <c r="L1119" i="13"/>
  <c r="E1119" i="13"/>
  <c r="F1119" i="13"/>
  <c r="AE1118" i="13"/>
  <c r="T1119" i="13"/>
  <c r="U1106" i="18"/>
  <c r="W1106" i="18"/>
  <c r="V1106" i="18"/>
  <c r="X1106" i="18"/>
  <c r="Q1106" i="18"/>
  <c r="R1106" i="18"/>
  <c r="M1119" i="13"/>
  <c r="N1119" i="13"/>
  <c r="P1119" i="13"/>
  <c r="K1119" i="13"/>
  <c r="O1119" i="13"/>
  <c r="Y1106" i="18"/>
  <c r="AB1106" i="18"/>
  <c r="AA1106" i="18"/>
  <c r="AD1106" i="18"/>
  <c r="Z1106" i="18"/>
  <c r="AC1106" i="18"/>
  <c r="U1119" i="13"/>
  <c r="V1119" i="13"/>
  <c r="W1119" i="13"/>
  <c r="X1119" i="13"/>
  <c r="Q1119" i="13"/>
  <c r="R1119" i="13"/>
  <c r="I1107" i="18"/>
  <c r="D1107" i="18"/>
  <c r="H1107" i="18"/>
  <c r="C1107" i="18"/>
  <c r="B1107" i="18"/>
  <c r="G1107" i="18"/>
  <c r="AA1119" i="13"/>
  <c r="AD1119" i="13"/>
  <c r="Z1119" i="13"/>
  <c r="AC1119" i="13"/>
  <c r="Y1119" i="13"/>
  <c r="AB1119" i="13"/>
  <c r="F1107" i="18"/>
  <c r="S1107" i="18"/>
  <c r="T1107" i="18"/>
  <c r="AE1106" i="18"/>
  <c r="J1107" i="18"/>
  <c r="L1107" i="18"/>
  <c r="E1107" i="18"/>
  <c r="C1120" i="13"/>
  <c r="H1120" i="13"/>
  <c r="I1120" i="13"/>
  <c r="D1120" i="13"/>
  <c r="B1120" i="13"/>
  <c r="G1120" i="13"/>
  <c r="M1107" i="18"/>
  <c r="O1107" i="18"/>
  <c r="K1107" i="18"/>
  <c r="N1107" i="18"/>
  <c r="P1107" i="18"/>
  <c r="S1120" i="13"/>
  <c r="T1120" i="13"/>
  <c r="AE1119" i="13"/>
  <c r="J1120" i="13"/>
  <c r="N1120" i="13"/>
  <c r="E1120" i="13"/>
  <c r="F1120" i="13"/>
  <c r="U1107" i="18"/>
  <c r="W1107" i="18"/>
  <c r="V1107" i="18"/>
  <c r="X1107" i="18"/>
  <c r="Q1107" i="18"/>
  <c r="R1107" i="18"/>
  <c r="L1120" i="13"/>
  <c r="O1120" i="13"/>
  <c r="K1120" i="13"/>
  <c r="Z1107" i="18"/>
  <c r="AC1107" i="18"/>
  <c r="AA1107" i="18"/>
  <c r="AD1107" i="18"/>
  <c r="Y1107" i="18"/>
  <c r="AB1107" i="18"/>
  <c r="M1120" i="13"/>
  <c r="P1120" i="13"/>
  <c r="B1108" i="18"/>
  <c r="G1108" i="18"/>
  <c r="I1108" i="18"/>
  <c r="D1108" i="18"/>
  <c r="C1108" i="18"/>
  <c r="H1108" i="18"/>
  <c r="W1120" i="13"/>
  <c r="U1120" i="13"/>
  <c r="V1120" i="13"/>
  <c r="Q1120" i="13"/>
  <c r="R1120" i="13"/>
  <c r="X1120" i="13"/>
  <c r="T1108" i="18"/>
  <c r="S1108" i="18"/>
  <c r="AE1107" i="18"/>
  <c r="J1108" i="18"/>
  <c r="N1108" i="18"/>
  <c r="F1108" i="18"/>
  <c r="E1108" i="18"/>
  <c r="Y1120" i="13"/>
  <c r="AB1120" i="13"/>
  <c r="Z1120" i="13"/>
  <c r="AC1120" i="13"/>
  <c r="AA1120" i="13"/>
  <c r="AD1120" i="13"/>
  <c r="L1108" i="18"/>
  <c r="P1108" i="18"/>
  <c r="O1108" i="18"/>
  <c r="K1108" i="18"/>
  <c r="I1121" i="13"/>
  <c r="D1121" i="13"/>
  <c r="H1121" i="13"/>
  <c r="C1121" i="13"/>
  <c r="G1121" i="13"/>
  <c r="B1121" i="13"/>
  <c r="M1108" i="18"/>
  <c r="Q1108" i="18"/>
  <c r="R1108" i="18"/>
  <c r="W1108" i="18"/>
  <c r="U1108" i="18"/>
  <c r="V1108" i="18"/>
  <c r="T1121" i="13"/>
  <c r="S1121" i="13"/>
  <c r="AE1120" i="13"/>
  <c r="F1121" i="13"/>
  <c r="E1121" i="13"/>
  <c r="J1121" i="13"/>
  <c r="N1121" i="13"/>
  <c r="X1108" i="18"/>
  <c r="AA1108" i="18"/>
  <c r="AD1108" i="18"/>
  <c r="Z1108" i="18"/>
  <c r="AC1108" i="18"/>
  <c r="Y1108" i="18"/>
  <c r="AB1108" i="18"/>
  <c r="L1121" i="13"/>
  <c r="O1121" i="13"/>
  <c r="K1121" i="13"/>
  <c r="G1109" i="18"/>
  <c r="B1109" i="18"/>
  <c r="I1109" i="18"/>
  <c r="D1109" i="18"/>
  <c r="C1109" i="18"/>
  <c r="H1109" i="18"/>
  <c r="P1121" i="13"/>
  <c r="M1121" i="13"/>
  <c r="E1109" i="18"/>
  <c r="T1109" i="18"/>
  <c r="S1109" i="18"/>
  <c r="AE1108" i="18"/>
  <c r="F1109" i="18"/>
  <c r="J1109" i="18"/>
  <c r="N1109" i="18"/>
  <c r="X1121" i="13"/>
  <c r="Q1121" i="13"/>
  <c r="R1121" i="13"/>
  <c r="V1121" i="13"/>
  <c r="U1121" i="13"/>
  <c r="W1121" i="13"/>
  <c r="L1109" i="18"/>
  <c r="P1109" i="18"/>
  <c r="O1109" i="18"/>
  <c r="K1109" i="18"/>
  <c r="AA1121" i="13"/>
  <c r="AD1121" i="13"/>
  <c r="Y1121" i="13"/>
  <c r="AB1121" i="13"/>
  <c r="Z1121" i="13"/>
  <c r="AC1121" i="13"/>
  <c r="M1109" i="18"/>
  <c r="X1109" i="18"/>
  <c r="V1109" i="18"/>
  <c r="U1109" i="18"/>
  <c r="W1109" i="18"/>
  <c r="H1122" i="13"/>
  <c r="C1122" i="13"/>
  <c r="G1122" i="13"/>
  <c r="B1122" i="13"/>
  <c r="D1122" i="13"/>
  <c r="I1122" i="13"/>
  <c r="Q1109" i="18"/>
  <c r="R1109" i="18"/>
  <c r="Z1109" i="18"/>
  <c r="AC1109" i="18"/>
  <c r="Y1109" i="18"/>
  <c r="AB1109" i="18"/>
  <c r="AA1109" i="18"/>
  <c r="AD1109" i="18"/>
  <c r="E1122" i="13"/>
  <c r="J1122" i="13"/>
  <c r="N1122" i="13"/>
  <c r="F1122" i="13"/>
  <c r="S1122" i="13"/>
  <c r="T1122" i="13"/>
  <c r="AE1121" i="13"/>
  <c r="B1110" i="18"/>
  <c r="G1110" i="18"/>
  <c r="I1110" i="18"/>
  <c r="D1110" i="18"/>
  <c r="H1110" i="18"/>
  <c r="C1110" i="18"/>
  <c r="K1122" i="13"/>
  <c r="O1122" i="13"/>
  <c r="L1122" i="13"/>
  <c r="T1110" i="18"/>
  <c r="S1110" i="18"/>
  <c r="AE1109" i="18"/>
  <c r="F1110" i="18"/>
  <c r="J1110" i="18"/>
  <c r="N1110" i="18"/>
  <c r="E1110" i="18"/>
  <c r="M1122" i="13"/>
  <c r="P1122" i="13"/>
  <c r="L1110" i="18"/>
  <c r="M1110" i="18"/>
  <c r="O1110" i="18"/>
  <c r="K1110" i="18"/>
  <c r="U1122" i="13"/>
  <c r="W1122" i="13"/>
  <c r="V1122" i="13"/>
  <c r="X1122" i="13"/>
  <c r="Q1122" i="13"/>
  <c r="R1122" i="13"/>
  <c r="P1110" i="18"/>
  <c r="W1110" i="18"/>
  <c r="Q1110" i="18"/>
  <c r="R1110" i="18"/>
  <c r="X1110" i="18"/>
  <c r="Y1122" i="13"/>
  <c r="AB1122" i="13"/>
  <c r="AA1122" i="13"/>
  <c r="AD1122" i="13"/>
  <c r="Z1122" i="13"/>
  <c r="AC1122" i="13"/>
  <c r="U1110" i="18"/>
  <c r="V1110" i="18"/>
  <c r="AA1110" i="18"/>
  <c r="AD1110" i="18"/>
  <c r="Z1110" i="18"/>
  <c r="Y1110" i="18"/>
  <c r="AB1110" i="18"/>
  <c r="H1123" i="13"/>
  <c r="C1123" i="13"/>
  <c r="D1123" i="13"/>
  <c r="I1123" i="13"/>
  <c r="G1123" i="13"/>
  <c r="B1123" i="13"/>
  <c r="AC1110" i="18"/>
  <c r="C1111" i="18"/>
  <c r="G1111" i="18"/>
  <c r="B1111" i="18"/>
  <c r="I1111" i="18"/>
  <c r="D1111" i="18"/>
  <c r="T1123" i="13"/>
  <c r="S1123" i="13"/>
  <c r="AE1122" i="13"/>
  <c r="E1123" i="13"/>
  <c r="F1123" i="13"/>
  <c r="J1123" i="13"/>
  <c r="H1111" i="18"/>
  <c r="J1111" i="18"/>
  <c r="L1111" i="18"/>
  <c r="T1111" i="18"/>
  <c r="S1111" i="18"/>
  <c r="AE1110" i="18"/>
  <c r="E1111" i="18"/>
  <c r="F1111" i="18"/>
  <c r="O1123" i="13"/>
  <c r="K1123" i="13"/>
  <c r="N1123" i="13"/>
  <c r="L1123" i="13"/>
  <c r="N1111" i="18"/>
  <c r="P1111" i="18"/>
  <c r="M1111" i="18"/>
  <c r="O1111" i="18"/>
  <c r="K1111" i="18"/>
  <c r="P1123" i="13"/>
  <c r="M1123" i="13"/>
  <c r="X1111" i="18"/>
  <c r="Q1111" i="18"/>
  <c r="R1111" i="18"/>
  <c r="W1111" i="18"/>
  <c r="U1111" i="18"/>
  <c r="V1111" i="18"/>
  <c r="X1123" i="13"/>
  <c r="Q1123" i="13"/>
  <c r="R1123" i="13"/>
  <c r="V1123" i="13"/>
  <c r="W1123" i="13"/>
  <c r="U1123" i="13"/>
  <c r="Z1111" i="18"/>
  <c r="AC1111" i="18"/>
  <c r="Y1111" i="18"/>
  <c r="AB1111" i="18"/>
  <c r="AA1111" i="18"/>
  <c r="AD1111" i="18"/>
  <c r="Y1123" i="13"/>
  <c r="AB1123" i="13"/>
  <c r="AA1123" i="13"/>
  <c r="AD1123" i="13"/>
  <c r="Z1123" i="13"/>
  <c r="AC1123" i="13"/>
  <c r="B1112" i="18"/>
  <c r="G1112" i="18"/>
  <c r="I1112" i="18"/>
  <c r="D1112" i="18"/>
  <c r="H1112" i="18"/>
  <c r="C1112" i="18"/>
  <c r="I1124" i="13"/>
  <c r="D1124" i="13"/>
  <c r="G1124" i="13"/>
  <c r="B1124" i="13"/>
  <c r="H1124" i="13"/>
  <c r="C1124" i="13"/>
  <c r="F1112" i="18"/>
  <c r="J1112" i="18"/>
  <c r="T1112" i="18"/>
  <c r="S1112" i="18"/>
  <c r="AE1111" i="18"/>
  <c r="E1112" i="18"/>
  <c r="E1124" i="13"/>
  <c r="J1124" i="13"/>
  <c r="L1124" i="13"/>
  <c r="T1124" i="13"/>
  <c r="S1124" i="13"/>
  <c r="AE1123" i="13"/>
  <c r="F1124" i="13"/>
  <c r="N1124" i="13"/>
  <c r="P1124" i="13"/>
  <c r="O1112" i="18"/>
  <c r="K1112" i="18"/>
  <c r="N1112" i="18"/>
  <c r="L1112" i="18"/>
  <c r="M1124" i="13"/>
  <c r="K1124" i="13"/>
  <c r="O1124" i="13"/>
  <c r="P1112" i="18"/>
  <c r="M1112" i="18"/>
  <c r="U1124" i="13"/>
  <c r="V1124" i="13"/>
  <c r="W1124" i="13"/>
  <c r="Q1124" i="13"/>
  <c r="R1124" i="13"/>
  <c r="X1124" i="13"/>
  <c r="Q1112" i="18"/>
  <c r="R1112" i="18"/>
  <c r="X1112" i="18"/>
  <c r="U1112" i="18"/>
  <c r="V1112" i="18"/>
  <c r="W1112" i="18"/>
  <c r="Z1124" i="13"/>
  <c r="AC1124" i="13"/>
  <c r="Y1124" i="13"/>
  <c r="AB1124" i="13"/>
  <c r="AA1124" i="13"/>
  <c r="AD1124" i="13"/>
  <c r="Z1112" i="18"/>
  <c r="AC1112" i="18"/>
  <c r="AA1112" i="18"/>
  <c r="AD1112" i="18"/>
  <c r="Y1112" i="18"/>
  <c r="AB1112" i="18"/>
  <c r="D1125" i="13"/>
  <c r="I1125" i="13"/>
  <c r="C1125" i="13"/>
  <c r="H1125" i="13"/>
  <c r="G1125" i="13"/>
  <c r="B1125" i="13"/>
  <c r="I1113" i="18"/>
  <c r="D1113" i="18"/>
  <c r="G1113" i="18"/>
  <c r="B1113" i="18"/>
  <c r="H1113" i="18"/>
  <c r="C1113" i="18"/>
  <c r="F1125" i="13"/>
  <c r="E1125" i="13"/>
  <c r="J1125" i="13"/>
  <c r="N1125" i="13"/>
  <c r="S1125" i="13"/>
  <c r="T1125" i="13"/>
  <c r="AE1124" i="13"/>
  <c r="E1113" i="18"/>
  <c r="J1113" i="18"/>
  <c r="N1113" i="18"/>
  <c r="S1113" i="18"/>
  <c r="T1113" i="18"/>
  <c r="AE1112" i="18"/>
  <c r="F1113" i="18"/>
  <c r="L1125" i="13"/>
  <c r="P1125" i="13"/>
  <c r="K1125" i="13"/>
  <c r="O1125" i="13"/>
  <c r="L1113" i="18"/>
  <c r="M1113" i="18"/>
  <c r="K1113" i="18"/>
  <c r="O1113" i="18"/>
  <c r="M1125" i="13"/>
  <c r="Q1125" i="13"/>
  <c r="R1125" i="13"/>
  <c r="U1125" i="13"/>
  <c r="V1125" i="13"/>
  <c r="W1125" i="13"/>
  <c r="P1113" i="18"/>
  <c r="V1113" i="18"/>
  <c r="Q1113" i="18"/>
  <c r="R1113" i="18"/>
  <c r="X1113" i="18"/>
  <c r="X1125" i="13"/>
  <c r="Y1125" i="13"/>
  <c r="AB1125" i="13"/>
  <c r="AA1125" i="13"/>
  <c r="AD1125" i="13"/>
  <c r="W1113" i="18"/>
  <c r="U1113" i="18"/>
  <c r="Z1125" i="13"/>
  <c r="AC1125" i="13"/>
  <c r="Z1113" i="18"/>
  <c r="AC1113" i="18"/>
  <c r="Y1113" i="18"/>
  <c r="AA1113" i="18"/>
  <c r="AD1113" i="18"/>
  <c r="G1126" i="13"/>
  <c r="B1126" i="13"/>
  <c r="H1126" i="13"/>
  <c r="C1126" i="13"/>
  <c r="D1126" i="13"/>
  <c r="I1126" i="13"/>
  <c r="AB1113" i="18"/>
  <c r="D1114" i="18"/>
  <c r="I1114" i="18"/>
  <c r="G1114" i="18"/>
  <c r="B1114" i="18"/>
  <c r="C1114" i="18"/>
  <c r="H1114" i="18"/>
  <c r="F1126" i="13"/>
  <c r="E1126" i="13"/>
  <c r="S1126" i="13"/>
  <c r="T1126" i="13"/>
  <c r="AE1125" i="13"/>
  <c r="J1126" i="13"/>
  <c r="L1126" i="13"/>
  <c r="E1114" i="18"/>
  <c r="J1114" i="18"/>
  <c r="L1114" i="18"/>
  <c r="F1114" i="18"/>
  <c r="S1114" i="18"/>
  <c r="T1114" i="18"/>
  <c r="N1114" i="18"/>
  <c r="AE1113" i="18"/>
  <c r="M1126" i="13"/>
  <c r="O1126" i="13"/>
  <c r="K1126" i="13"/>
  <c r="N1126" i="13"/>
  <c r="P1126" i="13"/>
  <c r="M1114" i="18"/>
  <c r="P1114" i="18"/>
  <c r="K1114" i="18"/>
  <c r="O1114" i="18"/>
  <c r="V1126" i="13"/>
  <c r="W1126" i="13"/>
  <c r="U1126" i="13"/>
  <c r="X1126" i="13"/>
  <c r="Q1126" i="13"/>
  <c r="R1126" i="13"/>
  <c r="W1114" i="18"/>
  <c r="U1114" i="18"/>
  <c r="V1114" i="18"/>
  <c r="X1114" i="18"/>
  <c r="Q1114" i="18"/>
  <c r="R1114" i="18"/>
  <c r="Y1126" i="13"/>
  <c r="AB1126" i="13"/>
  <c r="Z1126" i="13"/>
  <c r="AC1126" i="13"/>
  <c r="AA1126" i="13"/>
  <c r="AD1126" i="13"/>
  <c r="Z1114" i="18"/>
  <c r="AC1114" i="18"/>
  <c r="AA1114" i="18"/>
  <c r="AD1114" i="18"/>
  <c r="Y1114" i="18"/>
  <c r="AB1114" i="18"/>
  <c r="C1127" i="13"/>
  <c r="H1127" i="13"/>
  <c r="B1127" i="13"/>
  <c r="G1127" i="13"/>
  <c r="D1127" i="13"/>
  <c r="I1127" i="13"/>
  <c r="G1115" i="18"/>
  <c r="B1115" i="18"/>
  <c r="D1115" i="18"/>
  <c r="I1115" i="18"/>
  <c r="C1115" i="18"/>
  <c r="H1115" i="18"/>
  <c r="E1127" i="13"/>
  <c r="J1127" i="13"/>
  <c r="T1127" i="13"/>
  <c r="S1127" i="13"/>
  <c r="AE1126" i="13"/>
  <c r="F1127" i="13"/>
  <c r="T1115" i="18"/>
  <c r="S1115" i="18"/>
  <c r="AE1114" i="18"/>
  <c r="E1115" i="18"/>
  <c r="F1115" i="18"/>
  <c r="J1115" i="18"/>
  <c r="L1115" i="18"/>
  <c r="M1115" i="18"/>
  <c r="K1127" i="13"/>
  <c r="O1127" i="13"/>
  <c r="N1127" i="13"/>
  <c r="L1127" i="13"/>
  <c r="X1115" i="18"/>
  <c r="K1115" i="18"/>
  <c r="O1115" i="18"/>
  <c r="N1115" i="18"/>
  <c r="P1115" i="18"/>
  <c r="P1127" i="13"/>
  <c r="M1127" i="13"/>
  <c r="W1115" i="18"/>
  <c r="V1115" i="18"/>
  <c r="U1115" i="18"/>
  <c r="Q1115" i="18"/>
  <c r="R1115" i="18"/>
  <c r="Q1127" i="13"/>
  <c r="R1127" i="13"/>
  <c r="X1127" i="13"/>
  <c r="W1127" i="13"/>
  <c r="V1127" i="13"/>
  <c r="U1127" i="13"/>
  <c r="Y1115" i="18"/>
  <c r="AB1115" i="18"/>
  <c r="AA1115" i="18"/>
  <c r="AD1115" i="18"/>
  <c r="Z1115" i="18"/>
  <c r="AC1115" i="18"/>
  <c r="Z1127" i="13"/>
  <c r="AC1127" i="13"/>
  <c r="AA1127" i="13"/>
  <c r="AD1127" i="13"/>
  <c r="Y1127" i="13"/>
  <c r="AB1127" i="13"/>
  <c r="H1116" i="18"/>
  <c r="C1116" i="18"/>
  <c r="I1116" i="18"/>
  <c r="D1116" i="18"/>
  <c r="B1116" i="18"/>
  <c r="G1116" i="18"/>
  <c r="G1128" i="13"/>
  <c r="B1128" i="13"/>
  <c r="I1128" i="13"/>
  <c r="D1128" i="13"/>
  <c r="C1128" i="13"/>
  <c r="H1128" i="13"/>
  <c r="T1116" i="18"/>
  <c r="S1116" i="18"/>
  <c r="AE1115" i="18"/>
  <c r="F1116" i="18"/>
  <c r="J1116" i="18"/>
  <c r="N1116" i="18"/>
  <c r="E1116" i="18"/>
  <c r="S1128" i="13"/>
  <c r="T1128" i="13"/>
  <c r="AE1127" i="13"/>
  <c r="E1128" i="13"/>
  <c r="F1128" i="13"/>
  <c r="J1128" i="13"/>
  <c r="N1128" i="13"/>
  <c r="L1116" i="18"/>
  <c r="M1116" i="18"/>
  <c r="Q1116" i="18"/>
  <c r="R1116" i="18"/>
  <c r="L1128" i="13"/>
  <c r="M1128" i="13"/>
  <c r="P1116" i="18"/>
  <c r="K1116" i="18"/>
  <c r="O1116" i="18"/>
  <c r="K1128" i="13"/>
  <c r="O1128" i="13"/>
  <c r="X1116" i="18"/>
  <c r="P1128" i="13"/>
  <c r="U1128" i="13"/>
  <c r="Y1116" i="18"/>
  <c r="AA1116" i="18"/>
  <c r="Z1116" i="18"/>
  <c r="V1116" i="18"/>
  <c r="W1116" i="18"/>
  <c r="U1116" i="18"/>
  <c r="X1128" i="13"/>
  <c r="Q1128" i="13"/>
  <c r="R1128" i="13"/>
  <c r="AB1116" i="18"/>
  <c r="W1128" i="13"/>
  <c r="V1128" i="13"/>
  <c r="AD1116" i="18"/>
  <c r="I1117" i="18"/>
  <c r="AC1116" i="18"/>
  <c r="B1117" i="18"/>
  <c r="G1117" i="18"/>
  <c r="AA1128" i="13"/>
  <c r="AD1128" i="13"/>
  <c r="Z1128" i="13"/>
  <c r="Y1128" i="13"/>
  <c r="AB1128" i="13"/>
  <c r="D1117" i="18"/>
  <c r="S1117" i="18"/>
  <c r="AC1128" i="13"/>
  <c r="H1129" i="13"/>
  <c r="C1117" i="18"/>
  <c r="E1117" i="18"/>
  <c r="H1117" i="18"/>
  <c r="J1117" i="18"/>
  <c r="B1129" i="13"/>
  <c r="G1129" i="13"/>
  <c r="I1129" i="13"/>
  <c r="D1129" i="13"/>
  <c r="AE1116" i="18"/>
  <c r="C1129" i="13"/>
  <c r="T1117" i="18"/>
  <c r="K1117" i="18"/>
  <c r="O1117" i="18"/>
  <c r="L1117" i="18"/>
  <c r="N1117" i="18"/>
  <c r="F1117" i="18"/>
  <c r="J1129" i="13"/>
  <c r="L1129" i="13"/>
  <c r="E1129" i="13"/>
  <c r="F1129" i="13"/>
  <c r="S1129" i="13"/>
  <c r="T1129" i="13"/>
  <c r="AE1128" i="13"/>
  <c r="P1117" i="18"/>
  <c r="M1117" i="18"/>
  <c r="N1129" i="13"/>
  <c r="P1129" i="13"/>
  <c r="M1129" i="13"/>
  <c r="K1129" i="13"/>
  <c r="O1129" i="13"/>
  <c r="Q1117" i="18"/>
  <c r="R1117" i="18"/>
  <c r="X1117" i="18"/>
  <c r="U1117" i="18"/>
  <c r="W1117" i="18"/>
  <c r="V1117" i="18"/>
  <c r="Q1129" i="13"/>
  <c r="R1129" i="13"/>
  <c r="X1129" i="13"/>
  <c r="U1129" i="13"/>
  <c r="W1129" i="13"/>
  <c r="V1129" i="13"/>
  <c r="Z1117" i="18"/>
  <c r="AC1117" i="18"/>
  <c r="AA1117" i="18"/>
  <c r="AD1117" i="18"/>
  <c r="Y1117" i="18"/>
  <c r="AB1117" i="18"/>
  <c r="Z1129" i="13"/>
  <c r="AC1129" i="13"/>
  <c r="H1130" i="13"/>
  <c r="AA1129" i="13"/>
  <c r="AD1129" i="13"/>
  <c r="Y1129" i="13"/>
  <c r="AB1129" i="13"/>
  <c r="B1118" i="18"/>
  <c r="G1118" i="18"/>
  <c r="I1118" i="18"/>
  <c r="D1118" i="18"/>
  <c r="H1118" i="18"/>
  <c r="C1118" i="18"/>
  <c r="C1130" i="13"/>
  <c r="B1130" i="13"/>
  <c r="G1130" i="13"/>
  <c r="I1130" i="13"/>
  <c r="D1130" i="13"/>
  <c r="T1118" i="18"/>
  <c r="S1118" i="18"/>
  <c r="AE1117" i="18"/>
  <c r="F1118" i="18"/>
  <c r="J1118" i="18"/>
  <c r="N1118" i="18"/>
  <c r="L1118" i="18"/>
  <c r="E1118" i="18"/>
  <c r="F1130" i="13"/>
  <c r="S1130" i="13"/>
  <c r="T1130" i="13"/>
  <c r="AE1129" i="13"/>
  <c r="J1130" i="13"/>
  <c r="E1130" i="13"/>
  <c r="P1118" i="18"/>
  <c r="M1118" i="18"/>
  <c r="O1118" i="18"/>
  <c r="K1118" i="18"/>
  <c r="O1130" i="13"/>
  <c r="K1130" i="13"/>
  <c r="L1130" i="13"/>
  <c r="N1130" i="13"/>
  <c r="Q1118" i="18"/>
  <c r="R1118" i="18"/>
  <c r="X1118" i="18"/>
  <c r="U1118" i="18"/>
  <c r="V1118" i="18"/>
  <c r="W1118" i="18"/>
  <c r="M1130" i="13"/>
  <c r="P1130" i="13"/>
  <c r="Z1118" i="18"/>
  <c r="AC1118" i="18"/>
  <c r="AA1118" i="18"/>
  <c r="AD1118" i="18"/>
  <c r="Y1118" i="18"/>
  <c r="AB1118" i="18"/>
  <c r="V1130" i="13"/>
  <c r="U1130" i="13"/>
  <c r="W1130" i="13"/>
  <c r="Q1130" i="13"/>
  <c r="R1130" i="13"/>
  <c r="X1130" i="13"/>
  <c r="B1119" i="18"/>
  <c r="G1119" i="18"/>
  <c r="I1119" i="18"/>
  <c r="D1119" i="18"/>
  <c r="H1119" i="18"/>
  <c r="C1119" i="18"/>
  <c r="AA1130" i="13"/>
  <c r="AD1130" i="13"/>
  <c r="Y1130" i="13"/>
  <c r="AB1130" i="13"/>
  <c r="Z1130" i="13"/>
  <c r="AC1130" i="13"/>
  <c r="S1119" i="18"/>
  <c r="T1119" i="18"/>
  <c r="AE1118" i="18"/>
  <c r="F1119" i="18"/>
  <c r="J1119" i="18"/>
  <c r="N1119" i="18"/>
  <c r="E1119" i="18"/>
  <c r="G1131" i="13"/>
  <c r="B1131" i="13"/>
  <c r="I1131" i="13"/>
  <c r="D1131" i="13"/>
  <c r="H1131" i="13"/>
  <c r="C1131" i="13"/>
  <c r="L1119" i="18"/>
  <c r="M1119" i="18"/>
  <c r="X1119" i="18"/>
  <c r="K1119" i="18"/>
  <c r="O1119" i="18"/>
  <c r="S1131" i="13"/>
  <c r="T1131" i="13"/>
  <c r="AE1130" i="13"/>
  <c r="E1131" i="13"/>
  <c r="F1131" i="13"/>
  <c r="J1131" i="13"/>
  <c r="L1131" i="13"/>
  <c r="Q1119" i="18"/>
  <c r="R1119" i="18"/>
  <c r="AA1119" i="18"/>
  <c r="P1119" i="18"/>
  <c r="U1119" i="18"/>
  <c r="M1131" i="13"/>
  <c r="O1131" i="13"/>
  <c r="K1131" i="13"/>
  <c r="N1131" i="13"/>
  <c r="P1131" i="13"/>
  <c r="Y1119" i="18"/>
  <c r="AB1119" i="18"/>
  <c r="G1120" i="18"/>
  <c r="V1119" i="18"/>
  <c r="W1119" i="18"/>
  <c r="AD1119" i="18"/>
  <c r="I1120" i="18"/>
  <c r="Z1119" i="18"/>
  <c r="AC1119" i="18"/>
  <c r="H1120" i="18"/>
  <c r="V1131" i="13"/>
  <c r="W1131" i="13"/>
  <c r="U1131" i="13"/>
  <c r="Q1131" i="13"/>
  <c r="R1131" i="13"/>
  <c r="X1131" i="13"/>
  <c r="D1120" i="18"/>
  <c r="S1120" i="18"/>
  <c r="B1120" i="18"/>
  <c r="C1120" i="18"/>
  <c r="T1120" i="18"/>
  <c r="AE1119" i="18"/>
  <c r="J1120" i="18"/>
  <c r="N1120" i="18"/>
  <c r="Z1131" i="13"/>
  <c r="AC1131" i="13"/>
  <c r="Y1131" i="13"/>
  <c r="AB1131" i="13"/>
  <c r="AA1131" i="13"/>
  <c r="AD1131" i="13"/>
  <c r="E1120" i="18"/>
  <c r="F1120" i="18"/>
  <c r="K1120" i="18"/>
  <c r="O1120" i="18"/>
  <c r="L1120" i="18"/>
  <c r="B1132" i="13"/>
  <c r="G1132" i="13"/>
  <c r="C1132" i="13"/>
  <c r="H1132" i="13"/>
  <c r="I1132" i="13"/>
  <c r="D1132" i="13"/>
  <c r="P1120" i="18"/>
  <c r="M1120" i="18"/>
  <c r="T1132" i="13"/>
  <c r="S1132" i="13"/>
  <c r="AE1131" i="13"/>
  <c r="F1132" i="13"/>
  <c r="J1132" i="13"/>
  <c r="N1132" i="13"/>
  <c r="E1132" i="13"/>
  <c r="L1132" i="13"/>
  <c r="M1132" i="13"/>
  <c r="Q1120" i="18"/>
  <c r="R1120" i="18"/>
  <c r="X1120" i="18"/>
  <c r="U1120" i="18"/>
  <c r="W1120" i="18"/>
  <c r="V1120" i="18"/>
  <c r="K1132" i="13"/>
  <c r="O1132" i="13"/>
  <c r="P1132" i="13"/>
  <c r="W1132" i="13"/>
  <c r="Y1120" i="18"/>
  <c r="AB1120" i="18"/>
  <c r="Z1120" i="18"/>
  <c r="AC1120" i="18"/>
  <c r="AA1120" i="18"/>
  <c r="AD1120" i="18"/>
  <c r="V1132" i="13"/>
  <c r="Q1132" i="13"/>
  <c r="R1132" i="13"/>
  <c r="X1132" i="13"/>
  <c r="U1132" i="13"/>
  <c r="C1121" i="18"/>
  <c r="H1121" i="18"/>
  <c r="I1121" i="18"/>
  <c r="D1121" i="18"/>
  <c r="B1121" i="18"/>
  <c r="G1121" i="18"/>
  <c r="Z1132" i="13"/>
  <c r="AC1132" i="13"/>
  <c r="Y1132" i="13"/>
  <c r="AB1132" i="13"/>
  <c r="AA1132" i="13"/>
  <c r="AD1132" i="13"/>
  <c r="S1121" i="18"/>
  <c r="T1121" i="18"/>
  <c r="N1121" i="18"/>
  <c r="AE1120" i="18"/>
  <c r="J1121" i="18"/>
  <c r="L1121" i="18"/>
  <c r="E1121" i="18"/>
  <c r="F1121" i="18"/>
  <c r="I1133" i="13"/>
  <c r="D1133" i="13"/>
  <c r="B1133" i="13"/>
  <c r="G1133" i="13"/>
  <c r="C1133" i="13"/>
  <c r="H1133" i="13"/>
  <c r="P1121" i="18"/>
  <c r="M1121" i="18"/>
  <c r="O1121" i="18"/>
  <c r="K1121" i="18"/>
  <c r="J1133" i="13"/>
  <c r="L1133" i="13"/>
  <c r="E1133" i="13"/>
  <c r="T1133" i="13"/>
  <c r="S1133" i="13"/>
  <c r="AE1132" i="13"/>
  <c r="F1133" i="13"/>
  <c r="X1121" i="18"/>
  <c r="Q1121" i="18"/>
  <c r="R1121" i="18"/>
  <c r="V1121" i="18"/>
  <c r="U1121" i="18"/>
  <c r="W1121" i="18"/>
  <c r="N1133" i="13"/>
  <c r="P1133" i="13"/>
  <c r="M1133" i="13"/>
  <c r="K1133" i="13"/>
  <c r="O1133" i="13"/>
  <c r="Z1121" i="18"/>
  <c r="AC1121" i="18"/>
  <c r="AA1121" i="18"/>
  <c r="AD1121" i="18"/>
  <c r="Y1121" i="18"/>
  <c r="AB1121" i="18"/>
  <c r="U1133" i="13"/>
  <c r="W1133" i="13"/>
  <c r="V1133" i="13"/>
  <c r="Q1133" i="13"/>
  <c r="R1133" i="13"/>
  <c r="X1133" i="13"/>
  <c r="B1122" i="18"/>
  <c r="G1122" i="18"/>
  <c r="D1122" i="18"/>
  <c r="I1122" i="18"/>
  <c r="H1122" i="18"/>
  <c r="C1122" i="18"/>
  <c r="AA1133" i="13"/>
  <c r="AD1133" i="13"/>
  <c r="Z1133" i="13"/>
  <c r="AC1133" i="13"/>
  <c r="Y1133" i="13"/>
  <c r="AB1133" i="13"/>
  <c r="S1122" i="18"/>
  <c r="T1122" i="18"/>
  <c r="AE1121" i="18"/>
  <c r="J1122" i="18"/>
  <c r="L1122" i="18"/>
  <c r="F1122" i="18"/>
  <c r="E1122" i="18"/>
  <c r="B1134" i="13"/>
  <c r="G1134" i="13"/>
  <c r="I1134" i="13"/>
  <c r="D1134" i="13"/>
  <c r="H1134" i="13"/>
  <c r="C1134" i="13"/>
  <c r="M1122" i="18"/>
  <c r="N1122" i="18"/>
  <c r="P1122" i="18"/>
  <c r="K1122" i="18"/>
  <c r="O1122" i="18"/>
  <c r="S1134" i="13"/>
  <c r="T1134" i="13"/>
  <c r="AE1133" i="13"/>
  <c r="F1134" i="13"/>
  <c r="J1134" i="13"/>
  <c r="N1134" i="13"/>
  <c r="E1134" i="13"/>
  <c r="U1122" i="18"/>
  <c r="V1122" i="18"/>
  <c r="W1122" i="18"/>
  <c r="X1122" i="18"/>
  <c r="Q1122" i="18"/>
  <c r="R1122" i="18"/>
  <c r="L1134" i="13"/>
  <c r="O1134" i="13"/>
  <c r="K1134" i="13"/>
  <c r="Y1122" i="18"/>
  <c r="AB1122" i="18"/>
  <c r="AA1122" i="18"/>
  <c r="AD1122" i="18"/>
  <c r="Z1122" i="18"/>
  <c r="AC1122" i="18"/>
  <c r="M1134" i="13"/>
  <c r="P1134" i="13"/>
  <c r="H1123" i="18"/>
  <c r="C1123" i="18"/>
  <c r="I1123" i="18"/>
  <c r="D1123" i="18"/>
  <c r="G1123" i="18"/>
  <c r="B1123" i="18"/>
  <c r="V1134" i="13"/>
  <c r="W1134" i="13"/>
  <c r="U1134" i="13"/>
  <c r="X1134" i="13"/>
  <c r="Q1134" i="13"/>
  <c r="R1134" i="13"/>
  <c r="S1123" i="18"/>
  <c r="T1123" i="18"/>
  <c r="AE1122" i="18"/>
  <c r="F1123" i="18"/>
  <c r="E1123" i="18"/>
  <c r="J1123" i="18"/>
  <c r="L1123" i="18"/>
  <c r="M1123" i="18"/>
  <c r="Y1134" i="13"/>
  <c r="AB1134" i="13"/>
  <c r="AA1134" i="13"/>
  <c r="AD1134" i="13"/>
  <c r="Z1134" i="13"/>
  <c r="AC1134" i="13"/>
  <c r="N1123" i="18"/>
  <c r="P1123" i="18"/>
  <c r="X1123" i="18"/>
  <c r="K1123" i="18"/>
  <c r="O1123" i="18"/>
  <c r="I1135" i="13"/>
  <c r="D1135" i="13"/>
  <c r="G1135" i="13"/>
  <c r="B1135" i="13"/>
  <c r="C1135" i="13"/>
  <c r="H1135" i="13"/>
  <c r="Q1123" i="18"/>
  <c r="R1123" i="18"/>
  <c r="Y1123" i="18"/>
  <c r="V1123" i="18"/>
  <c r="U1123" i="18"/>
  <c r="W1123" i="18"/>
  <c r="E1135" i="13"/>
  <c r="T1135" i="13"/>
  <c r="S1135" i="13"/>
  <c r="AE1134" i="13"/>
  <c r="F1135" i="13"/>
  <c r="J1135" i="13"/>
  <c r="Z1123" i="18"/>
  <c r="AA1123" i="18"/>
  <c r="AD1123" i="18"/>
  <c r="AB1123" i="18"/>
  <c r="G1124" i="18"/>
  <c r="AC1123" i="18"/>
  <c r="O1135" i="13"/>
  <c r="K1135" i="13"/>
  <c r="N1135" i="13"/>
  <c r="L1135" i="13"/>
  <c r="I1124" i="18"/>
  <c r="D1124" i="18"/>
  <c r="S1124" i="18"/>
  <c r="B1124" i="18"/>
  <c r="T1124" i="18"/>
  <c r="C1124" i="18"/>
  <c r="H1124" i="18"/>
  <c r="P1135" i="13"/>
  <c r="M1135" i="13"/>
  <c r="AE1123" i="18"/>
  <c r="J1124" i="18"/>
  <c r="F1124" i="18"/>
  <c r="E1124" i="18"/>
  <c r="X1135" i="13"/>
  <c r="Q1135" i="13"/>
  <c r="R1135" i="13"/>
  <c r="W1135" i="13"/>
  <c r="U1135" i="13"/>
  <c r="V1135" i="13"/>
  <c r="N1124" i="18"/>
  <c r="K1124" i="18"/>
  <c r="O1124" i="18"/>
  <c r="L1124" i="18"/>
  <c r="Z1135" i="13"/>
  <c r="AC1135" i="13"/>
  <c r="Y1135" i="13"/>
  <c r="AB1135" i="13"/>
  <c r="AA1135" i="13"/>
  <c r="AD1135" i="13"/>
  <c r="M1124" i="18"/>
  <c r="P1124" i="18"/>
  <c r="G1136" i="13"/>
  <c r="B1136" i="13"/>
  <c r="H1136" i="13"/>
  <c r="C1136" i="13"/>
  <c r="D1136" i="13"/>
  <c r="I1136" i="13"/>
  <c r="V1124" i="18"/>
  <c r="U1124" i="18"/>
  <c r="W1124" i="18"/>
  <c r="X1124" i="18"/>
  <c r="Q1124" i="18"/>
  <c r="R1124" i="18"/>
  <c r="J1136" i="13"/>
  <c r="L1136" i="13"/>
  <c r="E1136" i="13"/>
  <c r="F1136" i="13"/>
  <c r="T1136" i="13"/>
  <c r="S1136" i="13"/>
  <c r="AE1135" i="13"/>
  <c r="N1136" i="13"/>
  <c r="Y1124" i="18"/>
  <c r="AB1124" i="18"/>
  <c r="AA1124" i="18"/>
  <c r="AD1124" i="18"/>
  <c r="Z1124" i="18"/>
  <c r="AC1124" i="18"/>
  <c r="M1136" i="13"/>
  <c r="P1136" i="13"/>
  <c r="O1136" i="13"/>
  <c r="K1136" i="13"/>
  <c r="I1125" i="18"/>
  <c r="D1125" i="18"/>
  <c r="G1125" i="18"/>
  <c r="B1125" i="18"/>
  <c r="H1125" i="18"/>
  <c r="C1125" i="18"/>
  <c r="V1136" i="13"/>
  <c r="W1136" i="13"/>
  <c r="U1136" i="13"/>
  <c r="Q1136" i="13"/>
  <c r="R1136" i="13"/>
  <c r="X1136" i="13"/>
  <c r="F1125" i="18"/>
  <c r="E1125" i="18"/>
  <c r="J1125" i="18"/>
  <c r="N1125" i="18"/>
  <c r="T1125" i="18"/>
  <c r="S1125" i="18"/>
  <c r="AE1124" i="18"/>
  <c r="AA1136" i="13"/>
  <c r="AD1136" i="13"/>
  <c r="Z1136" i="13"/>
  <c r="AC1136" i="13"/>
  <c r="Y1136" i="13"/>
  <c r="AB1136" i="13"/>
  <c r="L1125" i="18"/>
  <c r="P1125" i="18"/>
  <c r="K1125" i="18"/>
  <c r="O1125" i="18"/>
  <c r="B1137" i="13"/>
  <c r="G1137" i="13"/>
  <c r="H1137" i="13"/>
  <c r="C1137" i="13"/>
  <c r="I1137" i="13"/>
  <c r="D1137" i="13"/>
  <c r="M1125" i="18"/>
  <c r="X1125" i="18"/>
  <c r="V1125" i="18"/>
  <c r="U1125" i="18"/>
  <c r="W1125" i="18"/>
  <c r="Q1125" i="18"/>
  <c r="R1125" i="18"/>
  <c r="F1137" i="13"/>
  <c r="T1137" i="13"/>
  <c r="S1137" i="13"/>
  <c r="AE1136" i="13"/>
  <c r="J1137" i="13"/>
  <c r="L1137" i="13"/>
  <c r="E1137" i="13"/>
  <c r="AA1125" i="18"/>
  <c r="AD1125" i="18"/>
  <c r="Y1125" i="18"/>
  <c r="AB1125" i="18"/>
  <c r="Z1125" i="18"/>
  <c r="AC1125" i="18"/>
  <c r="M1137" i="13"/>
  <c r="O1137" i="13"/>
  <c r="K1137" i="13"/>
  <c r="N1137" i="13"/>
  <c r="P1137" i="13"/>
  <c r="D1126" i="18"/>
  <c r="I1126" i="18"/>
  <c r="H1126" i="18"/>
  <c r="C1126" i="18"/>
  <c r="G1126" i="18"/>
  <c r="B1126" i="18"/>
  <c r="V1137" i="13"/>
  <c r="W1137" i="13"/>
  <c r="U1137" i="13"/>
  <c r="Q1137" i="13"/>
  <c r="R1137" i="13"/>
  <c r="X1137" i="13"/>
  <c r="F1126" i="18"/>
  <c r="E1126" i="18"/>
  <c r="J1126" i="18"/>
  <c r="N1126" i="18"/>
  <c r="T1126" i="18"/>
  <c r="S1126" i="18"/>
  <c r="AE1125" i="18"/>
  <c r="AA1137" i="13"/>
  <c r="AD1137" i="13"/>
  <c r="Y1137" i="13"/>
  <c r="AB1137" i="13"/>
  <c r="Z1137" i="13"/>
  <c r="AC1137" i="13"/>
  <c r="L1126" i="18"/>
  <c r="P1126" i="18"/>
  <c r="K1126" i="18"/>
  <c r="O1126" i="18"/>
  <c r="H1138" i="13"/>
  <c r="C1138" i="13"/>
  <c r="B1138" i="13"/>
  <c r="G1138" i="13"/>
  <c r="I1138" i="13"/>
  <c r="D1138" i="13"/>
  <c r="M1126" i="18"/>
  <c r="W1126" i="18"/>
  <c r="V1126" i="18"/>
  <c r="U1126" i="18"/>
  <c r="X1126" i="18"/>
  <c r="Q1126" i="18"/>
  <c r="R1126" i="18"/>
  <c r="J1138" i="13"/>
  <c r="L1138" i="13"/>
  <c r="F1138" i="13"/>
  <c r="E1138" i="13"/>
  <c r="T1138" i="13"/>
  <c r="S1138" i="13"/>
  <c r="AE1137" i="13"/>
  <c r="AA1126" i="18"/>
  <c r="AD1126" i="18"/>
  <c r="Z1126" i="18"/>
  <c r="AC1126" i="18"/>
  <c r="Y1126" i="18"/>
  <c r="AB1126" i="18"/>
  <c r="M1138" i="13"/>
  <c r="N1138" i="13"/>
  <c r="P1138" i="13"/>
  <c r="K1138" i="13"/>
  <c r="O1138" i="13"/>
  <c r="G1127" i="18"/>
  <c r="B1127" i="18"/>
  <c r="H1127" i="18"/>
  <c r="C1127" i="18"/>
  <c r="D1127" i="18"/>
  <c r="I1127" i="18"/>
  <c r="V1138" i="13"/>
  <c r="U1138" i="13"/>
  <c r="W1138" i="13"/>
  <c r="Q1138" i="13"/>
  <c r="R1138" i="13"/>
  <c r="X1138" i="13"/>
  <c r="E1127" i="18"/>
  <c r="F1127" i="18"/>
  <c r="S1127" i="18"/>
  <c r="T1127" i="18"/>
  <c r="AE1126" i="18"/>
  <c r="J1127" i="18"/>
  <c r="N1127" i="18"/>
  <c r="L1127" i="18"/>
  <c r="AA1138" i="13"/>
  <c r="AD1138" i="13"/>
  <c r="Z1138" i="13"/>
  <c r="AC1138" i="13"/>
  <c r="Y1138" i="13"/>
  <c r="AB1138" i="13"/>
  <c r="M1127" i="18"/>
  <c r="P1127" i="18"/>
  <c r="K1127" i="18"/>
  <c r="O1127" i="18"/>
  <c r="B1139" i="13"/>
  <c r="G1139" i="13"/>
  <c r="H1139" i="13"/>
  <c r="C1139" i="13"/>
  <c r="I1139" i="13"/>
  <c r="D1139" i="13"/>
  <c r="U1127" i="18"/>
  <c r="V1127" i="18"/>
  <c r="W1127" i="18"/>
  <c r="Q1127" i="18"/>
  <c r="R1127" i="18"/>
  <c r="X1127" i="18"/>
  <c r="F1139" i="13"/>
  <c r="T1139" i="13"/>
  <c r="S1139" i="13"/>
  <c r="AE1138" i="13"/>
  <c r="J1139" i="13"/>
  <c r="L1139" i="13"/>
  <c r="E1139" i="13"/>
  <c r="Z1127" i="18"/>
  <c r="AC1127" i="18"/>
  <c r="Y1127" i="18"/>
  <c r="AB1127" i="18"/>
  <c r="AA1127" i="18"/>
  <c r="AD1127" i="18"/>
  <c r="M1139" i="13"/>
  <c r="K1139" i="13"/>
  <c r="O1139" i="13"/>
  <c r="N1139" i="13"/>
  <c r="P1139" i="13"/>
  <c r="B1128" i="18"/>
  <c r="G1128" i="18"/>
  <c r="H1128" i="18"/>
  <c r="C1128" i="18"/>
  <c r="I1128" i="18"/>
  <c r="D1128" i="18"/>
  <c r="V1139" i="13"/>
  <c r="U1139" i="13"/>
  <c r="W1139" i="13"/>
  <c r="X1139" i="13"/>
  <c r="Q1139" i="13"/>
  <c r="R1139" i="13"/>
  <c r="J1128" i="18"/>
  <c r="L1128" i="18"/>
  <c r="F1128" i="18"/>
  <c r="S1128" i="18"/>
  <c r="T1128" i="18"/>
  <c r="AE1127" i="18"/>
  <c r="E1128" i="18"/>
  <c r="Z1139" i="13"/>
  <c r="AC1139" i="13"/>
  <c r="Y1139" i="13"/>
  <c r="AB1139" i="13"/>
  <c r="AA1139" i="13"/>
  <c r="AD1139" i="13"/>
  <c r="M1128" i="18"/>
  <c r="K1128" i="18"/>
  <c r="O1128" i="18"/>
  <c r="N1128" i="18"/>
  <c r="P1128" i="18"/>
  <c r="I1140" i="13"/>
  <c r="D1140" i="13"/>
  <c r="G1140" i="13"/>
  <c r="B1140" i="13"/>
  <c r="H1140" i="13"/>
  <c r="C1140" i="13"/>
  <c r="U1128" i="18"/>
  <c r="W1128" i="18"/>
  <c r="V1128" i="18"/>
  <c r="Q1128" i="18"/>
  <c r="R1128" i="18"/>
  <c r="X1128" i="18"/>
  <c r="J1140" i="13"/>
  <c r="N1140" i="13"/>
  <c r="T1140" i="13"/>
  <c r="S1140" i="13"/>
  <c r="AE1139" i="13"/>
  <c r="E1140" i="13"/>
  <c r="F1140" i="13"/>
  <c r="Z1128" i="18"/>
  <c r="AC1128" i="18"/>
  <c r="AA1128" i="18"/>
  <c r="AD1128" i="18"/>
  <c r="Y1128" i="18"/>
  <c r="AB1128" i="18"/>
  <c r="K1140" i="13"/>
  <c r="O1140" i="13"/>
  <c r="L1140" i="13"/>
  <c r="B1129" i="18"/>
  <c r="G1129" i="18"/>
  <c r="H1129" i="18"/>
  <c r="C1129" i="18"/>
  <c r="I1129" i="18"/>
  <c r="D1129" i="18"/>
  <c r="M1140" i="13"/>
  <c r="P1140" i="13"/>
  <c r="T1129" i="18"/>
  <c r="S1129" i="18"/>
  <c r="AE1128" i="18"/>
  <c r="F1129" i="18"/>
  <c r="J1129" i="18"/>
  <c r="L1129" i="18"/>
  <c r="E1129" i="18"/>
  <c r="U1140" i="13"/>
  <c r="W1140" i="13"/>
  <c r="V1140" i="13"/>
  <c r="Q1140" i="13"/>
  <c r="R1140" i="13"/>
  <c r="X1140" i="13"/>
  <c r="K1129" i="18"/>
  <c r="O1129" i="18"/>
  <c r="M1129" i="18"/>
  <c r="N1129" i="18"/>
  <c r="P1129" i="18"/>
  <c r="Z1140" i="13"/>
  <c r="AC1140" i="13"/>
  <c r="Y1140" i="13"/>
  <c r="AB1140" i="13"/>
  <c r="AA1140" i="13"/>
  <c r="AD1140" i="13"/>
  <c r="W1129" i="18"/>
  <c r="V1129" i="18"/>
  <c r="U1129" i="18"/>
  <c r="X1129" i="18"/>
  <c r="Q1129" i="18"/>
  <c r="R1129" i="18"/>
  <c r="D1141" i="13"/>
  <c r="I1141" i="13"/>
  <c r="B1141" i="13"/>
  <c r="G1141" i="13"/>
  <c r="C1141" i="13"/>
  <c r="H1141" i="13"/>
  <c r="AA1129" i="18"/>
  <c r="AD1129" i="18"/>
  <c r="Z1129" i="18"/>
  <c r="AC1129" i="18"/>
  <c r="Y1129" i="18"/>
  <c r="AB1129" i="18"/>
  <c r="E1141" i="13"/>
  <c r="J1141" i="13"/>
  <c r="F1141" i="13"/>
  <c r="S1141" i="13"/>
  <c r="T1141" i="13"/>
  <c r="AE1140" i="13"/>
  <c r="B1130" i="18"/>
  <c r="G1130" i="18"/>
  <c r="H1130" i="18"/>
  <c r="C1130" i="18"/>
  <c r="I1130" i="18"/>
  <c r="D1130" i="18"/>
  <c r="K1141" i="13"/>
  <c r="O1141" i="13"/>
  <c r="L1141" i="13"/>
  <c r="N1141" i="13"/>
  <c r="F1130" i="18"/>
  <c r="J1130" i="18"/>
  <c r="T1130" i="18"/>
  <c r="S1130" i="18"/>
  <c r="AE1129" i="18"/>
  <c r="E1130" i="18"/>
  <c r="M1141" i="13"/>
  <c r="P1141" i="13"/>
  <c r="K1130" i="18"/>
  <c r="O1130" i="18"/>
  <c r="N1130" i="18"/>
  <c r="L1130" i="18"/>
  <c r="U1141" i="13"/>
  <c r="V1141" i="13"/>
  <c r="W1141" i="13"/>
  <c r="X1141" i="13"/>
  <c r="Q1141" i="13"/>
  <c r="R1141" i="13"/>
  <c r="M1130" i="18"/>
  <c r="P1130" i="18"/>
  <c r="Z1141" i="13"/>
  <c r="AC1141" i="13"/>
  <c r="AA1141" i="13"/>
  <c r="AD1141" i="13"/>
  <c r="Y1141" i="13"/>
  <c r="AB1141" i="13"/>
  <c r="V1130" i="18"/>
  <c r="U1130" i="18"/>
  <c r="W1130" i="18"/>
  <c r="Q1130" i="18"/>
  <c r="R1130" i="18"/>
  <c r="X1130" i="18"/>
  <c r="I1142" i="13"/>
  <c r="D1142" i="13"/>
  <c r="H1142" i="13"/>
  <c r="C1142" i="13"/>
  <c r="G1142" i="13"/>
  <c r="B1142" i="13"/>
  <c r="AA1130" i="18"/>
  <c r="AD1130" i="18"/>
  <c r="Z1130" i="18"/>
  <c r="AC1130" i="18"/>
  <c r="Y1130" i="18"/>
  <c r="AB1130" i="18"/>
  <c r="F1142" i="13"/>
  <c r="E1142" i="13"/>
  <c r="S1142" i="13"/>
  <c r="T1142" i="13"/>
  <c r="AE1141" i="13"/>
  <c r="J1142" i="13"/>
  <c r="N1142" i="13"/>
  <c r="G1131" i="18"/>
  <c r="B1131" i="18"/>
  <c r="H1131" i="18"/>
  <c r="C1131" i="18"/>
  <c r="I1131" i="18"/>
  <c r="D1131" i="18"/>
  <c r="L1142" i="13"/>
  <c r="P1142" i="13"/>
  <c r="O1142" i="13"/>
  <c r="K1142" i="13"/>
  <c r="E1131" i="18"/>
  <c r="F1131" i="18"/>
  <c r="T1131" i="18"/>
  <c r="S1131" i="18"/>
  <c r="AE1130" i="18"/>
  <c r="J1131" i="18"/>
  <c r="M1142" i="13"/>
  <c r="Q1142" i="13"/>
  <c r="R1142" i="13"/>
  <c r="V1142" i="13"/>
  <c r="U1142" i="13"/>
  <c r="W1142" i="13"/>
  <c r="N1131" i="18"/>
  <c r="K1131" i="18"/>
  <c r="O1131" i="18"/>
  <c r="L1131" i="18"/>
  <c r="X1142" i="13"/>
  <c r="AA1142" i="13"/>
  <c r="AD1142" i="13"/>
  <c r="Y1142" i="13"/>
  <c r="AB1142" i="13"/>
  <c r="G1143" i="13"/>
  <c r="Z1142" i="13"/>
  <c r="AC1142" i="13"/>
  <c r="H1143" i="13"/>
  <c r="M1131" i="18"/>
  <c r="P1131" i="18"/>
  <c r="D1143" i="13"/>
  <c r="I1143" i="13"/>
  <c r="B1143" i="13"/>
  <c r="C1143" i="13"/>
  <c r="E1143" i="13"/>
  <c r="U1131" i="18"/>
  <c r="V1131" i="18"/>
  <c r="W1131" i="18"/>
  <c r="X1131" i="18"/>
  <c r="Q1131" i="18"/>
  <c r="R1131" i="18"/>
  <c r="S1143" i="13"/>
  <c r="T1143" i="13"/>
  <c r="AE1142" i="13"/>
  <c r="F1143" i="13"/>
  <c r="J1143" i="13"/>
  <c r="Y1131" i="18"/>
  <c r="AB1131" i="18"/>
  <c r="Z1131" i="18"/>
  <c r="AC1131" i="18"/>
  <c r="AA1131" i="18"/>
  <c r="AD1131" i="18"/>
  <c r="N1143" i="13"/>
  <c r="O1143" i="13"/>
  <c r="K1143" i="13"/>
  <c r="L1143" i="13"/>
  <c r="D1132" i="18"/>
  <c r="I1132" i="18"/>
  <c r="H1132" i="18"/>
  <c r="C1132" i="18"/>
  <c r="G1132" i="18"/>
  <c r="B1132" i="18"/>
  <c r="P1143" i="13"/>
  <c r="M1143" i="13"/>
  <c r="E1132" i="18"/>
  <c r="F1132" i="18"/>
  <c r="J1132" i="18"/>
  <c r="N1132" i="18"/>
  <c r="L1132" i="18"/>
  <c r="M1132" i="18"/>
  <c r="T1132" i="18"/>
  <c r="S1132" i="18"/>
  <c r="AE1131" i="18"/>
  <c r="Q1143" i="13"/>
  <c r="R1143" i="13"/>
  <c r="X1143" i="13"/>
  <c r="V1143" i="13"/>
  <c r="U1143" i="13"/>
  <c r="W1143" i="13"/>
  <c r="P1132" i="18"/>
  <c r="O1132" i="18"/>
  <c r="K1132" i="18"/>
  <c r="Q1132" i="18"/>
  <c r="R1132" i="18"/>
  <c r="X1132" i="18"/>
  <c r="AA1143" i="13"/>
  <c r="AD1143" i="13"/>
  <c r="Z1143" i="13"/>
  <c r="AC1143" i="13"/>
  <c r="Y1143" i="13"/>
  <c r="AB1143" i="13"/>
  <c r="AA1132" i="18"/>
  <c r="Z1132" i="18"/>
  <c r="Y1132" i="18"/>
  <c r="V1132" i="18"/>
  <c r="W1132" i="18"/>
  <c r="U1132" i="18"/>
  <c r="B1144" i="13"/>
  <c r="G1144" i="13"/>
  <c r="I1144" i="13"/>
  <c r="D1144" i="13"/>
  <c r="H1144" i="13"/>
  <c r="C1144" i="13"/>
  <c r="AB1132" i="18"/>
  <c r="G1133" i="18"/>
  <c r="AC1132" i="18"/>
  <c r="H1133" i="18"/>
  <c r="B1133" i="18"/>
  <c r="C1133" i="18"/>
  <c r="AD1132" i="18"/>
  <c r="S1144" i="13"/>
  <c r="T1144" i="13"/>
  <c r="AE1143" i="13"/>
  <c r="F1144" i="13"/>
  <c r="J1144" i="13"/>
  <c r="N1144" i="13"/>
  <c r="E1144" i="13"/>
  <c r="F1133" i="18"/>
  <c r="E1133" i="18"/>
  <c r="D1133" i="18"/>
  <c r="I1133" i="18"/>
  <c r="L1144" i="13"/>
  <c r="M1144" i="13"/>
  <c r="K1144" i="13"/>
  <c r="O1144" i="13"/>
  <c r="J1133" i="18"/>
  <c r="T1133" i="18"/>
  <c r="S1133" i="18"/>
  <c r="AE1132" i="18"/>
  <c r="P1144" i="13"/>
  <c r="V1144" i="13"/>
  <c r="Q1144" i="13"/>
  <c r="R1144" i="13"/>
  <c r="X1144" i="13"/>
  <c r="K1133" i="18"/>
  <c r="O1133" i="18"/>
  <c r="L1133" i="18"/>
  <c r="N1133" i="18"/>
  <c r="W1144" i="13"/>
  <c r="U1144" i="13"/>
  <c r="AA1144" i="13"/>
  <c r="AD1144" i="13"/>
  <c r="Y1144" i="13"/>
  <c r="Z1144" i="13"/>
  <c r="AC1144" i="13"/>
  <c r="M1133" i="18"/>
  <c r="P1133" i="18"/>
  <c r="AB1144" i="13"/>
  <c r="G1145" i="13"/>
  <c r="C1145" i="13"/>
  <c r="H1145" i="13"/>
  <c r="I1145" i="13"/>
  <c r="D1145" i="13"/>
  <c r="V1133" i="18"/>
  <c r="U1133" i="18"/>
  <c r="W1133" i="18"/>
  <c r="Q1133" i="18"/>
  <c r="R1133" i="18"/>
  <c r="X1133" i="18"/>
  <c r="B1145" i="13"/>
  <c r="E1145" i="13"/>
  <c r="J1145" i="13"/>
  <c r="N1145" i="13"/>
  <c r="S1145" i="13"/>
  <c r="T1145" i="13"/>
  <c r="AE1144" i="13"/>
  <c r="F1145" i="13"/>
  <c r="Y1133" i="18"/>
  <c r="AB1133" i="18"/>
  <c r="AA1133" i="18"/>
  <c r="AD1133" i="18"/>
  <c r="Z1133" i="18"/>
  <c r="AC1133" i="18"/>
  <c r="K1145" i="13"/>
  <c r="O1145" i="13"/>
  <c r="L1145" i="13"/>
  <c r="C1134" i="18"/>
  <c r="H1134" i="18"/>
  <c r="I1134" i="18"/>
  <c r="D1134" i="18"/>
  <c r="B1134" i="18"/>
  <c r="G1134" i="18"/>
  <c r="M1145" i="13"/>
  <c r="P1145" i="13"/>
  <c r="T1134" i="18"/>
  <c r="S1134" i="18"/>
  <c r="AE1133" i="18"/>
  <c r="J1134" i="18"/>
  <c r="N1134" i="18"/>
  <c r="E1134" i="18"/>
  <c r="F1134" i="18"/>
  <c r="V1145" i="13"/>
  <c r="W1145" i="13"/>
  <c r="U1145" i="13"/>
  <c r="X1145" i="13"/>
  <c r="Q1145" i="13"/>
  <c r="R1145" i="13"/>
  <c r="L1134" i="18"/>
  <c r="P1134" i="18"/>
  <c r="K1134" i="18"/>
  <c r="O1134" i="18"/>
  <c r="AA1145" i="13"/>
  <c r="AD1145" i="13"/>
  <c r="Y1145" i="13"/>
  <c r="AB1145" i="13"/>
  <c r="Z1145" i="13"/>
  <c r="AC1145" i="13"/>
  <c r="M1134" i="18"/>
  <c r="Q1134" i="18"/>
  <c r="R1134" i="18"/>
  <c r="W1134" i="18"/>
  <c r="V1134" i="18"/>
  <c r="U1134" i="18"/>
  <c r="H1146" i="13"/>
  <c r="C1146" i="13"/>
  <c r="G1146" i="13"/>
  <c r="B1146" i="13"/>
  <c r="D1146" i="13"/>
  <c r="I1146" i="13"/>
  <c r="X1134" i="18"/>
  <c r="Z1134" i="18"/>
  <c r="AC1134" i="18"/>
  <c r="Y1134" i="18"/>
  <c r="AB1134" i="18"/>
  <c r="AA1134" i="18"/>
  <c r="AD1134" i="18"/>
  <c r="E1146" i="13"/>
  <c r="J1146" i="13"/>
  <c r="F1146" i="13"/>
  <c r="T1146" i="13"/>
  <c r="S1146" i="13"/>
  <c r="AE1145" i="13"/>
  <c r="G1135" i="18"/>
  <c r="B1135" i="18"/>
  <c r="I1135" i="18"/>
  <c r="D1135" i="18"/>
  <c r="H1135" i="18"/>
  <c r="C1135" i="18"/>
  <c r="O1146" i="13"/>
  <c r="K1146" i="13"/>
  <c r="N1146" i="13"/>
  <c r="L1146" i="13"/>
  <c r="E1135" i="18"/>
  <c r="S1135" i="18"/>
  <c r="T1135" i="18"/>
  <c r="AE1134" i="18"/>
  <c r="F1135" i="18"/>
  <c r="J1135" i="18"/>
  <c r="L1135" i="18"/>
  <c r="M1146" i="13"/>
  <c r="P1146" i="13"/>
  <c r="N1135" i="18"/>
  <c r="M1135" i="18"/>
  <c r="P1135" i="18"/>
  <c r="K1135" i="18"/>
  <c r="O1135" i="18"/>
  <c r="V1146" i="13"/>
  <c r="U1146" i="13"/>
  <c r="W1146" i="13"/>
  <c r="Q1146" i="13"/>
  <c r="R1146" i="13"/>
  <c r="X1146" i="13"/>
  <c r="U1135" i="18"/>
  <c r="W1135" i="18"/>
  <c r="V1135" i="18"/>
  <c r="X1135" i="18"/>
  <c r="Q1135" i="18"/>
  <c r="R1135" i="18"/>
  <c r="Z1146" i="13"/>
  <c r="AC1146" i="13"/>
  <c r="Y1146" i="13"/>
  <c r="AB1146" i="13"/>
  <c r="AA1146" i="13"/>
  <c r="AD1146" i="13"/>
  <c r="AA1135" i="18"/>
  <c r="AD1135" i="18"/>
  <c r="Z1135" i="18"/>
  <c r="AC1135" i="18"/>
  <c r="Y1135" i="18"/>
  <c r="AB1135" i="18"/>
  <c r="I1147" i="13"/>
  <c r="D1147" i="13"/>
  <c r="G1147" i="13"/>
  <c r="B1147" i="13"/>
  <c r="H1147" i="13"/>
  <c r="C1147" i="13"/>
  <c r="H1136" i="18"/>
  <c r="C1136" i="18"/>
  <c r="B1136" i="18"/>
  <c r="G1136" i="18"/>
  <c r="I1136" i="18"/>
  <c r="D1136" i="18"/>
  <c r="J1147" i="13"/>
  <c r="L1147" i="13"/>
  <c r="S1147" i="13"/>
  <c r="T1147" i="13"/>
  <c r="AE1146" i="13"/>
  <c r="E1147" i="13"/>
  <c r="F1147" i="13"/>
  <c r="N1147" i="13"/>
  <c r="E1136" i="18"/>
  <c r="F1136" i="18"/>
  <c r="J1136" i="18"/>
  <c r="N1136" i="18"/>
  <c r="T1136" i="18"/>
  <c r="S1136" i="18"/>
  <c r="AE1135" i="18"/>
  <c r="M1147" i="13"/>
  <c r="P1147" i="13"/>
  <c r="O1147" i="13"/>
  <c r="K1147" i="13"/>
  <c r="O1136" i="18"/>
  <c r="K1136" i="18"/>
  <c r="L1136" i="18"/>
  <c r="U1147" i="13"/>
  <c r="W1147" i="13"/>
  <c r="V1147" i="13"/>
  <c r="X1147" i="13"/>
  <c r="Q1147" i="13"/>
  <c r="R1147" i="13"/>
  <c r="P1136" i="18"/>
  <c r="M1136" i="18"/>
  <c r="Y1147" i="13"/>
  <c r="AB1147" i="13"/>
  <c r="Z1147" i="13"/>
  <c r="AC1147" i="13"/>
  <c r="AA1147" i="13"/>
  <c r="AD1147" i="13"/>
  <c r="Q1136" i="18"/>
  <c r="R1136" i="18"/>
  <c r="X1136" i="18"/>
  <c r="V1136" i="18"/>
  <c r="U1136" i="18"/>
  <c r="W1136" i="18"/>
  <c r="I1148" i="13"/>
  <c r="D1148" i="13"/>
  <c r="C1148" i="13"/>
  <c r="H1148" i="13"/>
  <c r="G1148" i="13"/>
  <c r="B1148" i="13"/>
  <c r="Y1136" i="18"/>
  <c r="AB1136" i="18"/>
  <c r="AA1136" i="18"/>
  <c r="AD1136" i="18"/>
  <c r="Z1136" i="18"/>
  <c r="AC1136" i="18"/>
  <c r="E1148" i="13"/>
  <c r="F1148" i="13"/>
  <c r="S1148" i="13"/>
  <c r="T1148" i="13"/>
  <c r="AE1147" i="13"/>
  <c r="J1148" i="13"/>
  <c r="L1148" i="13"/>
  <c r="I1137" i="18"/>
  <c r="D1137" i="18"/>
  <c r="H1137" i="18"/>
  <c r="C1137" i="18"/>
  <c r="B1137" i="18"/>
  <c r="G1137" i="18"/>
  <c r="M1148" i="13"/>
  <c r="N1148" i="13"/>
  <c r="P1148" i="13"/>
  <c r="K1148" i="13"/>
  <c r="O1148" i="13"/>
  <c r="S1137" i="18"/>
  <c r="T1137" i="18"/>
  <c r="AE1136" i="18"/>
  <c r="F1137" i="18"/>
  <c r="J1137" i="18"/>
  <c r="L1137" i="18"/>
  <c r="E1137" i="18"/>
  <c r="W1148" i="13"/>
  <c r="U1148" i="13"/>
  <c r="V1148" i="13"/>
  <c r="Q1148" i="13"/>
  <c r="R1148" i="13"/>
  <c r="X1148" i="13"/>
  <c r="M1137" i="18"/>
  <c r="N1137" i="18"/>
  <c r="P1137" i="18"/>
  <c r="O1137" i="18"/>
  <c r="K1137" i="18"/>
  <c r="AA1148" i="13"/>
  <c r="AD1148" i="13"/>
  <c r="Y1148" i="13"/>
  <c r="AB1148" i="13"/>
  <c r="Z1148" i="13"/>
  <c r="AC1148" i="13"/>
  <c r="V1137" i="18"/>
  <c r="U1137" i="18"/>
  <c r="W1137" i="18"/>
  <c r="Q1137" i="18"/>
  <c r="R1137" i="18"/>
  <c r="X1137" i="18"/>
  <c r="G1149" i="13"/>
  <c r="B1149" i="13"/>
  <c r="H1149" i="13"/>
  <c r="C1149" i="13"/>
  <c r="I1149" i="13"/>
  <c r="D1149" i="13"/>
  <c r="Y1137" i="18"/>
  <c r="AB1137" i="18"/>
  <c r="AA1137" i="18"/>
  <c r="AD1137" i="18"/>
  <c r="Z1137" i="18"/>
  <c r="AC1137" i="18"/>
  <c r="F1149" i="13"/>
  <c r="S1149" i="13"/>
  <c r="T1149" i="13"/>
  <c r="AE1148" i="13"/>
  <c r="E1149" i="13"/>
  <c r="J1149" i="13"/>
  <c r="N1149" i="13"/>
  <c r="B1138" i="18"/>
  <c r="G1138" i="18"/>
  <c r="H1138" i="18"/>
  <c r="C1138" i="18"/>
  <c r="D1138" i="18"/>
  <c r="I1138" i="18"/>
  <c r="O1149" i="13"/>
  <c r="K1149" i="13"/>
  <c r="L1149" i="13"/>
  <c r="F1138" i="18"/>
  <c r="J1138" i="18"/>
  <c r="L1138" i="18"/>
  <c r="S1138" i="18"/>
  <c r="T1138" i="18"/>
  <c r="AE1137" i="18"/>
  <c r="E1138" i="18"/>
  <c r="M1149" i="13"/>
  <c r="P1149" i="13"/>
  <c r="N1138" i="18"/>
  <c r="P1138" i="18"/>
  <c r="M1138" i="18"/>
  <c r="O1138" i="18"/>
  <c r="K1138" i="18"/>
  <c r="V1149" i="13"/>
  <c r="U1149" i="13"/>
  <c r="W1149" i="13"/>
  <c r="X1149" i="13"/>
  <c r="Q1149" i="13"/>
  <c r="R1149" i="13"/>
  <c r="Q1138" i="18"/>
  <c r="R1138" i="18"/>
  <c r="X1138" i="18"/>
  <c r="W1138" i="18"/>
  <c r="U1138" i="18"/>
  <c r="V1138" i="18"/>
  <c r="Y1149" i="13"/>
  <c r="AB1149" i="13"/>
  <c r="Z1149" i="13"/>
  <c r="AC1149" i="13"/>
  <c r="AA1149" i="13"/>
  <c r="AD1149" i="13"/>
  <c r="Z1138" i="18"/>
  <c r="AC1138" i="18"/>
  <c r="Y1138" i="18"/>
  <c r="AB1138" i="18"/>
  <c r="AA1138" i="18"/>
  <c r="AD1138" i="18"/>
  <c r="I1150" i="13"/>
  <c r="D1150" i="13"/>
  <c r="H1150" i="13"/>
  <c r="C1150" i="13"/>
  <c r="B1150" i="13"/>
  <c r="G1150" i="13"/>
  <c r="B1139" i="18"/>
  <c r="G1139" i="18"/>
  <c r="I1139" i="18"/>
  <c r="D1139" i="18"/>
  <c r="C1139" i="18"/>
  <c r="H1139" i="18"/>
  <c r="F1150" i="13"/>
  <c r="J1150" i="13"/>
  <c r="L1150" i="13"/>
  <c r="T1150" i="13"/>
  <c r="S1150" i="13"/>
  <c r="AE1149" i="13"/>
  <c r="E1150" i="13"/>
  <c r="J1139" i="18"/>
  <c r="L1139" i="18"/>
  <c r="S1139" i="18"/>
  <c r="T1139" i="18"/>
  <c r="N1139" i="18"/>
  <c r="AE1138" i="18"/>
  <c r="F1139" i="18"/>
  <c r="E1139" i="18"/>
  <c r="M1150" i="13"/>
  <c r="O1150" i="13"/>
  <c r="K1150" i="13"/>
  <c r="N1150" i="13"/>
  <c r="P1150" i="13"/>
  <c r="P1139" i="18"/>
  <c r="M1139" i="18"/>
  <c r="O1139" i="18"/>
  <c r="K1139" i="18"/>
  <c r="U1150" i="13"/>
  <c r="W1150" i="13"/>
  <c r="V1150" i="13"/>
  <c r="X1150" i="13"/>
  <c r="Q1150" i="13"/>
  <c r="R1150" i="13"/>
  <c r="X1139" i="18"/>
  <c r="Q1139" i="18"/>
  <c r="R1139" i="18"/>
  <c r="W1139" i="18"/>
  <c r="V1139" i="18"/>
  <c r="U1139" i="18"/>
  <c r="Z1150" i="13"/>
  <c r="AC1150" i="13"/>
  <c r="AA1150" i="13"/>
  <c r="AD1150" i="13"/>
  <c r="Y1150" i="13"/>
  <c r="AB1150" i="13"/>
  <c r="AA1139" i="18"/>
  <c r="AD1139" i="18"/>
  <c r="Y1139" i="18"/>
  <c r="AB1139" i="18"/>
  <c r="Z1139" i="18"/>
  <c r="AC1139" i="18"/>
  <c r="D1151" i="13"/>
  <c r="I1151" i="13"/>
  <c r="C1151" i="13"/>
  <c r="H1151" i="13"/>
  <c r="G1151" i="13"/>
  <c r="B1151" i="13"/>
  <c r="C1140" i="18"/>
  <c r="H1140" i="18"/>
  <c r="B1140" i="18"/>
  <c r="G1140" i="18"/>
  <c r="I1140" i="18"/>
  <c r="D1140" i="18"/>
  <c r="E1151" i="13"/>
  <c r="F1151" i="13"/>
  <c r="J1151" i="13"/>
  <c r="N1151" i="13"/>
  <c r="L1151" i="13"/>
  <c r="T1151" i="13"/>
  <c r="S1151" i="13"/>
  <c r="AE1150" i="13"/>
  <c r="E1140" i="18"/>
  <c r="J1140" i="18"/>
  <c r="N1140" i="18"/>
  <c r="S1140" i="18"/>
  <c r="T1140" i="18"/>
  <c r="AE1139" i="18"/>
  <c r="F1140" i="18"/>
  <c r="P1151" i="13"/>
  <c r="M1151" i="13"/>
  <c r="O1151" i="13"/>
  <c r="K1151" i="13"/>
  <c r="L1140" i="18"/>
  <c r="K1140" i="18"/>
  <c r="O1140" i="18"/>
  <c r="Q1151" i="13"/>
  <c r="R1151" i="13"/>
  <c r="X1151" i="13"/>
  <c r="U1151" i="13"/>
  <c r="W1151" i="13"/>
  <c r="V1151" i="13"/>
  <c r="M1140" i="18"/>
  <c r="P1140" i="18"/>
  <c r="AA1151" i="13"/>
  <c r="AD1151" i="13"/>
  <c r="Z1151" i="13"/>
  <c r="AC1151" i="13"/>
  <c r="Y1151" i="13"/>
  <c r="AB1151" i="13"/>
  <c r="W1140" i="18"/>
  <c r="U1140" i="18"/>
  <c r="V1140" i="18"/>
  <c r="X1140" i="18"/>
  <c r="Q1140" i="18"/>
  <c r="R1140" i="18"/>
  <c r="G1152" i="13"/>
  <c r="B1152" i="13"/>
  <c r="D1152" i="13"/>
  <c r="I1152" i="13"/>
  <c r="H1152" i="13"/>
  <c r="C1152" i="13"/>
  <c r="Z1140" i="18"/>
  <c r="AC1140" i="18"/>
  <c r="Y1140" i="18"/>
  <c r="AB1140" i="18"/>
  <c r="AA1140" i="18"/>
  <c r="AD1140" i="18"/>
  <c r="J1152" i="13"/>
  <c r="L1152" i="13"/>
  <c r="F1152" i="13"/>
  <c r="T1152" i="13"/>
  <c r="S1152" i="13"/>
  <c r="AE1151" i="13"/>
  <c r="E1152" i="13"/>
  <c r="N1152" i="13"/>
  <c r="P1152" i="13"/>
  <c r="D1141" i="18"/>
  <c r="I1141" i="18"/>
  <c r="B1141" i="18"/>
  <c r="G1141" i="18"/>
  <c r="H1141" i="18"/>
  <c r="C1141" i="18"/>
  <c r="M1152" i="13"/>
  <c r="O1152" i="13"/>
  <c r="K1152" i="13"/>
  <c r="E1141" i="18"/>
  <c r="F1141" i="18"/>
  <c r="J1141" i="18"/>
  <c r="N1141" i="18"/>
  <c r="T1141" i="18"/>
  <c r="S1141" i="18"/>
  <c r="AE1140" i="18"/>
  <c r="Q1152" i="13"/>
  <c r="R1152" i="13"/>
  <c r="X1152" i="13"/>
  <c r="V1152" i="13"/>
  <c r="W1152" i="13"/>
  <c r="U1152" i="13"/>
  <c r="O1141" i="18"/>
  <c r="K1141" i="18"/>
  <c r="L1141" i="18"/>
  <c r="M1141" i="18"/>
  <c r="Y1152" i="13"/>
  <c r="AB1152" i="13"/>
  <c r="Z1152" i="13"/>
  <c r="AC1152" i="13"/>
  <c r="AA1152" i="13"/>
  <c r="AD1152" i="13"/>
  <c r="Q1141" i="18"/>
  <c r="R1141" i="18"/>
  <c r="X1141" i="18"/>
  <c r="P1141" i="18"/>
  <c r="H1153" i="13"/>
  <c r="C1153" i="13"/>
  <c r="D1153" i="13"/>
  <c r="I1153" i="13"/>
  <c r="G1153" i="13"/>
  <c r="B1153" i="13"/>
  <c r="V1141" i="18"/>
  <c r="U1141" i="18"/>
  <c r="W1141" i="18"/>
  <c r="AA1141" i="18"/>
  <c r="AD1141" i="18"/>
  <c r="Z1141" i="18"/>
  <c r="AC1141" i="18"/>
  <c r="Y1141" i="18"/>
  <c r="S1153" i="13"/>
  <c r="T1153" i="13"/>
  <c r="AE1152" i="13"/>
  <c r="E1153" i="13"/>
  <c r="F1153" i="13"/>
  <c r="J1153" i="13"/>
  <c r="AB1141" i="18"/>
  <c r="I1142" i="18"/>
  <c r="D1142" i="18"/>
  <c r="B1142" i="18"/>
  <c r="G1142" i="18"/>
  <c r="H1142" i="18"/>
  <c r="C1142" i="18"/>
  <c r="K1153" i="13"/>
  <c r="O1153" i="13"/>
  <c r="L1153" i="13"/>
  <c r="N1153" i="13"/>
  <c r="J1142" i="18"/>
  <c r="F1142" i="18"/>
  <c r="E1142" i="18"/>
  <c r="S1142" i="18"/>
  <c r="T1142" i="18"/>
  <c r="N1142" i="18"/>
  <c r="AE1141" i="18"/>
  <c r="M1153" i="13"/>
  <c r="P1153" i="13"/>
  <c r="K1142" i="18"/>
  <c r="O1142" i="18"/>
  <c r="L1142" i="18"/>
  <c r="M1142" i="18"/>
  <c r="V1153" i="13"/>
  <c r="W1153" i="13"/>
  <c r="U1153" i="13"/>
  <c r="Q1153" i="13"/>
  <c r="R1153" i="13"/>
  <c r="X1153" i="13"/>
  <c r="X1142" i="18"/>
  <c r="Q1142" i="18"/>
  <c r="R1142" i="18"/>
  <c r="P1142" i="18"/>
  <c r="Y1153" i="13"/>
  <c r="AB1153" i="13"/>
  <c r="Z1153" i="13"/>
  <c r="AC1153" i="13"/>
  <c r="AA1153" i="13"/>
  <c r="AD1153" i="13"/>
  <c r="W1142" i="18"/>
  <c r="U1142" i="18"/>
  <c r="V1142" i="18"/>
  <c r="AA1142" i="18"/>
  <c r="AD1142" i="18"/>
  <c r="Z1142" i="18"/>
  <c r="Y1142" i="18"/>
  <c r="I1154" i="13"/>
  <c r="D1154" i="13"/>
  <c r="H1154" i="13"/>
  <c r="C1154" i="13"/>
  <c r="B1154" i="13"/>
  <c r="G1154" i="13"/>
  <c r="AB1142" i="18"/>
  <c r="I1143" i="18"/>
  <c r="D1143" i="18"/>
  <c r="G1143" i="18"/>
  <c r="B1143" i="18"/>
  <c r="AC1142" i="18"/>
  <c r="S1154" i="13"/>
  <c r="T1154" i="13"/>
  <c r="AE1153" i="13"/>
  <c r="F1154" i="13"/>
  <c r="J1154" i="13"/>
  <c r="N1154" i="13"/>
  <c r="E1154" i="13"/>
  <c r="S1143" i="18"/>
  <c r="T1143" i="18"/>
  <c r="AE1142" i="18"/>
  <c r="C1143" i="18"/>
  <c r="H1143" i="18"/>
  <c r="J1143" i="18"/>
  <c r="N1143" i="18"/>
  <c r="L1154" i="13"/>
  <c r="K1154" i="13"/>
  <c r="O1154" i="13"/>
  <c r="L1143" i="18"/>
  <c r="M1143" i="18"/>
  <c r="F1143" i="18"/>
  <c r="K1143" i="18"/>
  <c r="O1143" i="18"/>
  <c r="E1143" i="18"/>
  <c r="P1154" i="13"/>
  <c r="M1154" i="13"/>
  <c r="P1143" i="18"/>
  <c r="W1143" i="18"/>
  <c r="X1143" i="18"/>
  <c r="Q1143" i="18"/>
  <c r="R1143" i="18"/>
  <c r="Q1154" i="13"/>
  <c r="R1154" i="13"/>
  <c r="X1154" i="13"/>
  <c r="V1154" i="13"/>
  <c r="W1154" i="13"/>
  <c r="U1154" i="13"/>
  <c r="V1143" i="18"/>
  <c r="U1143" i="18"/>
  <c r="AA1143" i="18"/>
  <c r="AD1143" i="18"/>
  <c r="Z1143" i="18"/>
  <c r="AC1143" i="18"/>
  <c r="Y1143" i="18"/>
  <c r="Y1154" i="13"/>
  <c r="AB1154" i="13"/>
  <c r="AA1154" i="13"/>
  <c r="AD1154" i="13"/>
  <c r="Z1154" i="13"/>
  <c r="AC1154" i="13"/>
  <c r="AB1143" i="18"/>
  <c r="G1144" i="18"/>
  <c r="B1144" i="18"/>
  <c r="C1144" i="18"/>
  <c r="H1144" i="18"/>
  <c r="D1144" i="18"/>
  <c r="I1144" i="18"/>
  <c r="I1155" i="13"/>
  <c r="D1155" i="13"/>
  <c r="H1155" i="13"/>
  <c r="C1155" i="13"/>
  <c r="B1155" i="13"/>
  <c r="G1155" i="13"/>
  <c r="F1155" i="13"/>
  <c r="F1144" i="18"/>
  <c r="E1144" i="18"/>
  <c r="S1144" i="18"/>
  <c r="T1144" i="18"/>
  <c r="AE1143" i="18"/>
  <c r="J1144" i="18"/>
  <c r="L1144" i="18"/>
  <c r="T1155" i="13"/>
  <c r="S1155" i="13"/>
  <c r="AE1154" i="13"/>
  <c r="J1155" i="13"/>
  <c r="E1155" i="13"/>
  <c r="M1144" i="18"/>
  <c r="K1144" i="18"/>
  <c r="O1144" i="18"/>
  <c r="N1144" i="18"/>
  <c r="P1144" i="18"/>
  <c r="K1155" i="13"/>
  <c r="O1155" i="13"/>
  <c r="N1155" i="13"/>
  <c r="L1155" i="13"/>
  <c r="W1144" i="18"/>
  <c r="U1144" i="18"/>
  <c r="V1144" i="18"/>
  <c r="Q1144" i="18"/>
  <c r="R1144" i="18"/>
  <c r="X1144" i="18"/>
  <c r="P1155" i="13"/>
  <c r="M1155" i="13"/>
  <c r="Y1144" i="18"/>
  <c r="AB1144" i="18"/>
  <c r="Z1144" i="18"/>
  <c r="AC1144" i="18"/>
  <c r="AA1144" i="18"/>
  <c r="AD1144" i="18"/>
  <c r="Q1155" i="13"/>
  <c r="R1155" i="13"/>
  <c r="X1155" i="13"/>
  <c r="V1155" i="13"/>
  <c r="W1155" i="13"/>
  <c r="U1155" i="13"/>
  <c r="D1145" i="18"/>
  <c r="I1145" i="18"/>
  <c r="H1145" i="18"/>
  <c r="C1145" i="18"/>
  <c r="B1145" i="18"/>
  <c r="G1145" i="18"/>
  <c r="AA1155" i="13"/>
  <c r="AD1155" i="13"/>
  <c r="Y1155" i="13"/>
  <c r="AB1155" i="13"/>
  <c r="Z1155" i="13"/>
  <c r="AC1155" i="13"/>
  <c r="F1145" i="18"/>
  <c r="J1145" i="18"/>
  <c r="N1145" i="18"/>
  <c r="E1145" i="18"/>
  <c r="S1145" i="18"/>
  <c r="T1145" i="18"/>
  <c r="AE1144" i="18"/>
  <c r="C1156" i="13"/>
  <c r="H1156" i="13"/>
  <c r="D1156" i="13"/>
  <c r="I1156" i="13"/>
  <c r="G1156" i="13"/>
  <c r="B1156" i="13"/>
  <c r="K1145" i="18"/>
  <c r="O1145" i="18"/>
  <c r="L1145" i="18"/>
  <c r="M1145" i="18"/>
  <c r="S1156" i="13"/>
  <c r="T1156" i="13"/>
  <c r="AE1155" i="13"/>
  <c r="E1156" i="13"/>
  <c r="J1156" i="13"/>
  <c r="N1156" i="13"/>
  <c r="F1156" i="13"/>
  <c r="X1145" i="18"/>
  <c r="Q1145" i="18"/>
  <c r="R1145" i="18"/>
  <c r="P1145" i="18"/>
  <c r="L1156" i="13"/>
  <c r="P1156" i="13"/>
  <c r="O1156" i="13"/>
  <c r="K1156" i="13"/>
  <c r="U1145" i="18"/>
  <c r="W1145" i="18"/>
  <c r="V1145" i="18"/>
  <c r="Z1145" i="18"/>
  <c r="AC1145" i="18"/>
  <c r="AA1145" i="18"/>
  <c r="Y1145" i="18"/>
  <c r="AB1145" i="18"/>
  <c r="M1156" i="13"/>
  <c r="Q1156" i="13"/>
  <c r="R1156" i="13"/>
  <c r="V1156" i="13"/>
  <c r="W1156" i="13"/>
  <c r="U1156" i="13"/>
  <c r="H1146" i="18"/>
  <c r="C1146" i="18"/>
  <c r="B1146" i="18"/>
  <c r="G1146" i="18"/>
  <c r="AD1145" i="18"/>
  <c r="X1156" i="13"/>
  <c r="AA1156" i="13"/>
  <c r="AD1156" i="13"/>
  <c r="Y1156" i="13"/>
  <c r="AB1156" i="13"/>
  <c r="Z1156" i="13"/>
  <c r="AC1156" i="13"/>
  <c r="E1146" i="18"/>
  <c r="F1146" i="18"/>
  <c r="D1146" i="18"/>
  <c r="I1146" i="18"/>
  <c r="J1146" i="18"/>
  <c r="L1146" i="18"/>
  <c r="I1157" i="13"/>
  <c r="D1157" i="13"/>
  <c r="H1157" i="13"/>
  <c r="C1157" i="13"/>
  <c r="G1157" i="13"/>
  <c r="B1157" i="13"/>
  <c r="N1146" i="18"/>
  <c r="O1146" i="18"/>
  <c r="K1146" i="18"/>
  <c r="P1146" i="18"/>
  <c r="M1146" i="18"/>
  <c r="T1146" i="18"/>
  <c r="S1146" i="18"/>
  <c r="AE1145" i="18"/>
  <c r="F1157" i="13"/>
  <c r="E1157" i="13"/>
  <c r="T1157" i="13"/>
  <c r="S1157" i="13"/>
  <c r="AE1156" i="13"/>
  <c r="J1157" i="13"/>
  <c r="V1146" i="18"/>
  <c r="W1146" i="18"/>
  <c r="U1146" i="18"/>
  <c r="Q1146" i="18"/>
  <c r="R1146" i="18"/>
  <c r="X1146" i="18"/>
  <c r="K1157" i="13"/>
  <c r="O1157" i="13"/>
  <c r="N1157" i="13"/>
  <c r="L1157" i="13"/>
  <c r="Z1146" i="18"/>
  <c r="AC1146" i="18"/>
  <c r="AA1146" i="18"/>
  <c r="AD1146" i="18"/>
  <c r="Y1146" i="18"/>
  <c r="AB1146" i="18"/>
  <c r="M1157" i="13"/>
  <c r="P1157" i="13"/>
  <c r="I1147" i="18"/>
  <c r="D1147" i="18"/>
  <c r="G1147" i="18"/>
  <c r="B1147" i="18"/>
  <c r="C1147" i="18"/>
  <c r="H1147" i="18"/>
  <c r="U1157" i="13"/>
  <c r="V1157" i="13"/>
  <c r="W1157" i="13"/>
  <c r="X1157" i="13"/>
  <c r="Q1157" i="13"/>
  <c r="R1157" i="13"/>
  <c r="E1147" i="18"/>
  <c r="J1147" i="18"/>
  <c r="T1147" i="18"/>
  <c r="S1147" i="18"/>
  <c r="AE1146" i="18"/>
  <c r="F1147" i="18"/>
  <c r="AA1157" i="13"/>
  <c r="AD1157" i="13"/>
  <c r="Y1157" i="13"/>
  <c r="AB1157" i="13"/>
  <c r="Z1157" i="13"/>
  <c r="AC1157" i="13"/>
  <c r="O1147" i="18"/>
  <c r="K1147" i="18"/>
  <c r="N1147" i="18"/>
  <c r="L1147" i="18"/>
  <c r="C1158" i="13"/>
  <c r="H1158" i="13"/>
  <c r="B1158" i="13"/>
  <c r="G1158" i="13"/>
  <c r="D1158" i="13"/>
  <c r="I1158" i="13"/>
  <c r="P1147" i="18"/>
  <c r="M1147" i="18"/>
  <c r="E1158" i="13"/>
  <c r="J1158" i="13"/>
  <c r="N1158" i="13"/>
  <c r="AE1158" i="13"/>
  <c r="T1158" i="13"/>
  <c r="S1158" i="13"/>
  <c r="AE1157" i="13"/>
  <c r="F1158" i="13"/>
  <c r="L1158" i="13"/>
  <c r="M1158" i="13"/>
  <c r="Q1147" i="18"/>
  <c r="R1147" i="18"/>
  <c r="X1147" i="18"/>
  <c r="U1147" i="18"/>
  <c r="V1147" i="18"/>
  <c r="W1147" i="18"/>
  <c r="K1158" i="13"/>
  <c r="O1158" i="13"/>
  <c r="P1158" i="13"/>
  <c r="U1158" i="13"/>
  <c r="AA1147" i="18"/>
  <c r="AD1147" i="18"/>
  <c r="Z1147" i="18"/>
  <c r="AC1147" i="18"/>
  <c r="Y1147" i="18"/>
  <c r="AB1147" i="18"/>
  <c r="Q1158" i="13"/>
  <c r="R1158" i="13"/>
  <c r="X1158" i="13"/>
  <c r="V1158" i="13"/>
  <c r="W1158" i="13"/>
  <c r="H1148" i="18"/>
  <c r="C1148" i="18"/>
  <c r="G1148" i="18"/>
  <c r="B1148" i="18"/>
  <c r="I1148" i="18"/>
  <c r="D1148" i="18"/>
  <c r="Z1158" i="13"/>
  <c r="AC1158" i="13"/>
  <c r="AA1158" i="13"/>
  <c r="Y1158" i="13"/>
  <c r="AB1158" i="13"/>
  <c r="AD1158" i="13"/>
  <c r="T1148" i="18"/>
  <c r="S1148" i="18"/>
  <c r="AE1147" i="18"/>
  <c r="E1148" i="18"/>
  <c r="J1148" i="18"/>
  <c r="N1148" i="18"/>
  <c r="F1148" i="18"/>
  <c r="L1148" i="18"/>
  <c r="M1148" i="18"/>
  <c r="K1148" i="18"/>
  <c r="O1148" i="18"/>
  <c r="P1148" i="18"/>
  <c r="V1148" i="18"/>
  <c r="Q1148" i="18"/>
  <c r="R1148" i="18"/>
  <c r="X1148" i="18"/>
  <c r="W1148" i="18"/>
  <c r="U1148" i="18"/>
  <c r="AA1148" i="18"/>
  <c r="AD1148" i="18"/>
  <c r="Z1148" i="18"/>
  <c r="AC1148" i="18"/>
  <c r="Y1148" i="18"/>
  <c r="AB1148" i="18"/>
  <c r="G1149" i="18"/>
  <c r="B1149" i="18"/>
  <c r="C1149" i="18"/>
  <c r="H1149" i="18"/>
  <c r="I1149" i="18"/>
  <c r="D1149" i="18"/>
  <c r="T1149" i="18"/>
  <c r="S1149" i="18"/>
  <c r="AE1148" i="18"/>
  <c r="F1149" i="18"/>
  <c r="E1149" i="18"/>
  <c r="J1149" i="18"/>
  <c r="N1149" i="18"/>
  <c r="K1149" i="18"/>
  <c r="O1149" i="18"/>
  <c r="L1149" i="18"/>
  <c r="M1149" i="18"/>
  <c r="P1149" i="18"/>
  <c r="U1149" i="18"/>
  <c r="W1149" i="18"/>
  <c r="V1149" i="18"/>
  <c r="Q1149" i="18"/>
  <c r="R1149" i="18"/>
  <c r="X1149" i="18"/>
  <c r="Y1149" i="18"/>
  <c r="AB1149" i="18"/>
  <c r="Z1149" i="18"/>
  <c r="AC1149" i="18"/>
  <c r="AA1149" i="18"/>
  <c r="AD1149" i="18"/>
  <c r="I1150" i="18"/>
  <c r="D1150" i="18"/>
  <c r="H1150" i="18"/>
  <c r="C1150" i="18"/>
  <c r="B1150" i="18"/>
  <c r="G1150" i="18"/>
  <c r="F1150" i="18"/>
  <c r="J1150" i="18"/>
  <c r="N1150" i="18"/>
  <c r="L1150" i="18"/>
  <c r="T1150" i="18"/>
  <c r="S1150" i="18"/>
  <c r="AE1149" i="18"/>
  <c r="E1150" i="18"/>
  <c r="O1150" i="18"/>
  <c r="K1150" i="18"/>
  <c r="M1150" i="18"/>
  <c r="P1150" i="18"/>
  <c r="V1150" i="18"/>
  <c r="U1150" i="18"/>
  <c r="W1150" i="18"/>
  <c r="Q1150" i="18"/>
  <c r="R1150" i="18"/>
  <c r="X1150" i="18"/>
  <c r="Y1150" i="18"/>
  <c r="AA1150" i="18"/>
  <c r="AD1150" i="18"/>
  <c r="Z1150" i="18"/>
  <c r="AC1150" i="18"/>
  <c r="AB1150" i="18"/>
  <c r="C1151" i="18"/>
  <c r="H1151" i="18"/>
  <c r="I1151" i="18"/>
  <c r="D1151" i="18"/>
  <c r="G1151" i="18"/>
  <c r="B1151" i="18"/>
  <c r="T1151" i="18"/>
  <c r="S1151" i="18"/>
  <c r="AE1150" i="18"/>
  <c r="E1151" i="18"/>
  <c r="J1151" i="18"/>
  <c r="L1151" i="18"/>
  <c r="M1151" i="18"/>
  <c r="F1151" i="18"/>
  <c r="X1151" i="18"/>
  <c r="O1151" i="18"/>
  <c r="K1151" i="18"/>
  <c r="N1151" i="18"/>
  <c r="P1151" i="18"/>
  <c r="Q1151" i="18"/>
  <c r="R1151" i="18"/>
  <c r="AA1151" i="18"/>
  <c r="W1151" i="18"/>
  <c r="U1151" i="18"/>
  <c r="V1151" i="18"/>
  <c r="Y1151" i="18"/>
  <c r="AB1151" i="18"/>
  <c r="Z1151" i="18"/>
  <c r="AC1151" i="18"/>
  <c r="AD1151" i="18"/>
  <c r="I1152" i="18"/>
  <c r="G1152" i="18"/>
  <c r="B1152" i="18"/>
  <c r="D1152" i="18"/>
  <c r="C1152" i="18"/>
  <c r="E1152" i="18"/>
  <c r="H1152" i="18"/>
  <c r="T1152" i="18"/>
  <c r="S1152" i="18"/>
  <c r="AE1151" i="18"/>
  <c r="J1152" i="18"/>
  <c r="L1152" i="18"/>
  <c r="M1152" i="18"/>
  <c r="F1152" i="18"/>
  <c r="N1152" i="18"/>
  <c r="P1152" i="18"/>
  <c r="W1152" i="18"/>
  <c r="K1152" i="18"/>
  <c r="O1152" i="18"/>
  <c r="V1152" i="18"/>
  <c r="U1152" i="18"/>
  <c r="X1152" i="18"/>
  <c r="Q1152" i="18"/>
  <c r="R1152" i="18"/>
  <c r="Y1152" i="18"/>
  <c r="AB1152" i="18"/>
  <c r="AA1152" i="18"/>
  <c r="AD1152" i="18"/>
  <c r="Z1152" i="18"/>
  <c r="AC1152" i="18"/>
  <c r="I1153" i="18"/>
  <c r="D1153" i="18"/>
  <c r="B1153" i="18"/>
  <c r="G1153" i="18"/>
  <c r="H1153" i="18"/>
  <c r="C1153" i="18"/>
  <c r="F1153" i="18"/>
  <c r="J1153" i="18"/>
  <c r="L1153" i="18"/>
  <c r="E1153" i="18"/>
  <c r="T1153" i="18"/>
  <c r="S1153" i="18"/>
  <c r="N1153" i="18"/>
  <c r="AE1152" i="18"/>
  <c r="M1153" i="18"/>
  <c r="P1153" i="18"/>
  <c r="K1153" i="18"/>
  <c r="O1153" i="18"/>
  <c r="V1153" i="18"/>
  <c r="W1153" i="18"/>
  <c r="U1153" i="18"/>
  <c r="X1153" i="18"/>
  <c r="Q1153" i="18"/>
  <c r="R1153" i="18"/>
  <c r="Z1153" i="18"/>
  <c r="AC1153" i="18"/>
  <c r="Y1153" i="18"/>
  <c r="AB1153" i="18"/>
  <c r="AA1153" i="18"/>
  <c r="AD1153" i="18"/>
  <c r="G1154" i="18"/>
  <c r="B1154" i="18"/>
  <c r="H1154" i="18"/>
  <c r="C1154" i="18"/>
  <c r="I1154" i="18"/>
  <c r="D1154" i="18"/>
  <c r="S1154" i="18"/>
  <c r="T1154" i="18"/>
  <c r="AE1153" i="18"/>
  <c r="F1154" i="18"/>
  <c r="E1154" i="18"/>
  <c r="J1154" i="18"/>
  <c r="N1154" i="18"/>
  <c r="L1154" i="18"/>
  <c r="M1154" i="18"/>
  <c r="P1154" i="18"/>
  <c r="K1154" i="18"/>
  <c r="O1154" i="18"/>
  <c r="U1154" i="18"/>
  <c r="W1154" i="18"/>
  <c r="V1154" i="18"/>
  <c r="X1154" i="18"/>
  <c r="Q1154" i="18"/>
  <c r="R1154" i="18"/>
  <c r="AA1154" i="18"/>
  <c r="AD1154" i="18"/>
  <c r="Y1154" i="18"/>
  <c r="AB1154" i="18"/>
  <c r="Z1154" i="18"/>
  <c r="AC1154" i="18"/>
  <c r="G1155" i="18"/>
  <c r="B1155" i="18"/>
  <c r="H1155" i="18"/>
  <c r="C1155" i="18"/>
  <c r="I1155" i="18"/>
  <c r="D1155" i="18"/>
  <c r="F1155" i="18"/>
  <c r="T1155" i="18"/>
  <c r="S1155" i="18"/>
  <c r="AE1154" i="18"/>
  <c r="E1155" i="18"/>
  <c r="J1155" i="18"/>
  <c r="O1155" i="18"/>
  <c r="K1155" i="18"/>
  <c r="L1155" i="18"/>
  <c r="M1155" i="18"/>
  <c r="N1155" i="18"/>
  <c r="P1155" i="18"/>
  <c r="V1155" i="18"/>
  <c r="Q1155" i="18"/>
  <c r="R1155" i="18"/>
  <c r="X1155" i="18"/>
  <c r="U1155" i="18"/>
  <c r="W1155" i="18"/>
  <c r="AA1155" i="18"/>
  <c r="AD1155" i="18"/>
  <c r="Z1155" i="18"/>
  <c r="AC1155" i="18"/>
  <c r="Y1155" i="18"/>
  <c r="AB1155" i="18"/>
  <c r="G1156" i="18"/>
  <c r="B1156" i="18"/>
  <c r="H1156" i="18"/>
  <c r="C1156" i="18"/>
  <c r="D1156" i="18"/>
  <c r="I1156" i="18"/>
  <c r="F1156" i="18"/>
  <c r="E1156" i="18"/>
  <c r="T1156" i="18"/>
  <c r="S1156" i="18"/>
  <c r="AE1155" i="18"/>
  <c r="J1156" i="18"/>
  <c r="L1156" i="18"/>
  <c r="M1156" i="18"/>
  <c r="K1156" i="18"/>
  <c r="O1156" i="18"/>
  <c r="N1156" i="18"/>
  <c r="P1156" i="18"/>
  <c r="V1156" i="18"/>
  <c r="W1156" i="18"/>
  <c r="U1156" i="18"/>
  <c r="Q1156" i="18"/>
  <c r="R1156" i="18"/>
  <c r="X1156" i="18"/>
  <c r="Z1156" i="18"/>
  <c r="AC1156" i="18"/>
  <c r="Y1156" i="18"/>
  <c r="AB1156" i="18"/>
  <c r="AA1156" i="18"/>
  <c r="AD1156" i="18"/>
  <c r="D1157" i="18"/>
  <c r="I1157" i="18"/>
  <c r="B1157" i="18"/>
  <c r="G1157" i="18"/>
  <c r="H1157" i="18"/>
  <c r="C1157" i="18"/>
  <c r="E1157" i="18"/>
  <c r="F1157" i="18"/>
  <c r="J1157" i="18"/>
  <c r="N1157" i="18"/>
  <c r="T1157" i="18"/>
  <c r="S1157" i="18"/>
  <c r="AE1156" i="18"/>
  <c r="L1157" i="18"/>
  <c r="M1157" i="18"/>
  <c r="O1157" i="18"/>
  <c r="K1157" i="18"/>
  <c r="P1157" i="18"/>
  <c r="V1157" i="18"/>
  <c r="Q1157" i="18"/>
  <c r="R1157" i="18"/>
  <c r="X1157" i="18"/>
  <c r="W1157" i="18"/>
  <c r="U1157" i="18"/>
  <c r="Z1157" i="18"/>
  <c r="AC1157" i="18"/>
  <c r="AA1157" i="18"/>
  <c r="AD1157" i="18"/>
  <c r="Y1157" i="18"/>
  <c r="AB1157" i="18"/>
  <c r="H1158" i="18"/>
  <c r="C1158" i="18"/>
  <c r="B1158" i="18"/>
  <c r="G1158" i="18"/>
  <c r="I1158" i="18"/>
  <c r="D1158" i="18"/>
  <c r="E1158" i="18"/>
  <c r="T1158" i="18"/>
  <c r="AE1158" i="18"/>
  <c r="S1158" i="18"/>
  <c r="AE1157" i="18"/>
  <c r="J1158" i="18"/>
  <c r="L1158" i="18"/>
  <c r="F1158" i="18"/>
  <c r="O1158" i="18"/>
  <c r="K1158" i="18"/>
  <c r="M1158" i="18"/>
  <c r="P1158" i="18"/>
  <c r="N1158" i="18"/>
  <c r="V1158" i="18"/>
  <c r="W1158" i="18"/>
  <c r="U1158" i="18"/>
  <c r="Q1158" i="18"/>
  <c r="R1158" i="18"/>
  <c r="X1158" i="18"/>
  <c r="Y1158" i="18"/>
  <c r="AA1158" i="18"/>
  <c r="AD1158" i="18"/>
  <c r="Z1158" i="18"/>
  <c r="AC1158" i="18"/>
  <c r="AB1158" i="18"/>
  <c r="C26" i="18"/>
  <c r="D26" i="13"/>
  <c r="D28" i="18"/>
  <c r="C29" i="13"/>
  <c r="C26" i="13"/>
  <c r="C24" i="13"/>
  <c r="C28" i="18"/>
  <c r="D28" i="13"/>
  <c r="D25" i="18"/>
  <c r="C27" i="18"/>
  <c r="D26" i="18"/>
  <c r="C28" i="13"/>
  <c r="D29" i="13"/>
  <c r="D27" i="18"/>
  <c r="C25" i="13"/>
  <c r="C27" i="13"/>
  <c r="D27" i="13"/>
  <c r="D25" i="13"/>
  <c r="D29" i="18"/>
  <c r="D24" i="18"/>
  <c r="C24" i="18"/>
  <c r="C25" i="18"/>
  <c r="C29" i="18"/>
  <c r="D24" i="13"/>
  <c r="N33" i="20" l="1"/>
  <c r="J33" i="20"/>
  <c r="L33" i="20" s="1"/>
  <c r="E26" i="18"/>
  <c r="B26" i="18" s="1"/>
  <c r="E26" i="13"/>
  <c r="B27" i="13" s="1"/>
  <c r="K33" i="20" l="1"/>
  <c r="O33" i="20"/>
  <c r="B25" i="13"/>
  <c r="B28" i="13"/>
  <c r="P33" i="20"/>
  <c r="M33" i="20"/>
  <c r="B24" i="18"/>
  <c r="B27" i="18"/>
  <c r="B24" i="13"/>
  <c r="B26" i="13"/>
  <c r="B28" i="18"/>
  <c r="B25" i="18"/>
  <c r="B29" i="18" l="1"/>
  <c r="B29" i="13"/>
  <c r="B3" i="19" s="1"/>
  <c r="A7" i="19" s="1"/>
  <c r="W33" i="20"/>
  <c r="U33" i="20"/>
  <c r="V33" i="20"/>
  <c r="X33" i="20"/>
  <c r="Q33" i="20"/>
  <c r="R33" i="20" s="1"/>
  <c r="Z33" i="20" l="1"/>
  <c r="AC33" i="20" s="1"/>
  <c r="AA33" i="20"/>
  <c r="Y33" i="20"/>
  <c r="AB33" i="20" s="1"/>
  <c r="AD33" i="20" l="1"/>
  <c r="I34" i="20"/>
  <c r="D34" i="20"/>
  <c r="B34" i="20"/>
  <c r="G34" i="20"/>
  <c r="H34" i="20"/>
  <c r="C34" i="20"/>
  <c r="J34" i="20" l="1"/>
  <c r="L34" i="20" s="1"/>
  <c r="E34" i="20"/>
  <c r="N34" i="20"/>
  <c r="T34" i="20"/>
  <c r="S34" i="20"/>
  <c r="F34" i="20"/>
  <c r="AE33" i="20"/>
  <c r="P34" i="20" l="1"/>
  <c r="M34" i="20"/>
  <c r="K34" i="20"/>
  <c r="O34" i="20"/>
  <c r="X34" i="20" l="1"/>
  <c r="Q34" i="20"/>
  <c r="R34" i="20" s="1"/>
  <c r="V34" i="20"/>
  <c r="U34" i="20"/>
  <c r="W34" i="20"/>
  <c r="Y34" i="20" l="1"/>
  <c r="AB34" i="20" s="1"/>
  <c r="AA34" i="20"/>
  <c r="Z34" i="20"/>
  <c r="AC34" i="20" s="1"/>
  <c r="AD34" i="20" l="1"/>
  <c r="D35" i="20" s="1"/>
  <c r="H35" i="20"/>
  <c r="C35" i="20"/>
  <c r="G35" i="20"/>
  <c r="B35" i="20"/>
  <c r="I35" i="20" l="1"/>
  <c r="N35" i="20" s="1"/>
  <c r="S35" i="20"/>
  <c r="T35" i="20"/>
  <c r="E35" i="20"/>
  <c r="F35" i="20"/>
  <c r="AE34" i="20"/>
  <c r="J35" i="20" l="1"/>
  <c r="O35" i="20"/>
  <c r="K35" i="20"/>
  <c r="L35" i="20"/>
  <c r="M35" i="20" l="1"/>
  <c r="P35" i="20"/>
  <c r="W35" i="20" l="1"/>
  <c r="U35" i="20"/>
  <c r="V35" i="20"/>
  <c r="Q35" i="20"/>
  <c r="R35" i="20" s="1"/>
  <c r="X35" i="20"/>
  <c r="AA35" i="20" l="1"/>
  <c r="Z35" i="20"/>
  <c r="AC35" i="20" s="1"/>
  <c r="Y35" i="20"/>
  <c r="AB35" i="20" s="1"/>
  <c r="AD35" i="20" l="1"/>
  <c r="C36" i="20"/>
  <c r="H36" i="20"/>
  <c r="G36" i="20"/>
  <c r="B36" i="20"/>
  <c r="I36" i="20"/>
  <c r="D36" i="20"/>
  <c r="E36" i="20" l="1"/>
  <c r="J36" i="20"/>
  <c r="T36" i="20"/>
  <c r="S36" i="20"/>
  <c r="N36" i="20"/>
  <c r="F36" i="20"/>
  <c r="AE35" i="20"/>
  <c r="O36" i="20" l="1"/>
  <c r="K36" i="20"/>
  <c r="L36" i="20"/>
  <c r="P36" i="20" l="1"/>
  <c r="M36" i="20"/>
  <c r="X36" i="20" l="1"/>
  <c r="Q36" i="20"/>
  <c r="R36" i="20" s="1"/>
  <c r="U36" i="20"/>
  <c r="W36" i="20"/>
  <c r="V36" i="20"/>
  <c r="Y36" i="20" l="1"/>
  <c r="AB36" i="20" s="1"/>
  <c r="Z36" i="20"/>
  <c r="AC36" i="20" s="1"/>
  <c r="AA36" i="20"/>
  <c r="AD36" i="20" l="1"/>
  <c r="D37" i="20" s="1"/>
  <c r="H37" i="20"/>
  <c r="C37" i="20"/>
  <c r="B37" i="20"/>
  <c r="G37" i="20"/>
  <c r="I37" i="20" l="1"/>
  <c r="F37" i="20"/>
  <c r="AE36" i="20"/>
  <c r="J37" i="20"/>
  <c r="L37" i="20" s="1"/>
  <c r="E37" i="20"/>
  <c r="T37" i="20"/>
  <c r="N37" i="20"/>
  <c r="S37" i="20"/>
  <c r="P37" i="20" l="1"/>
  <c r="M37" i="20"/>
  <c r="O37" i="20"/>
  <c r="K37" i="20"/>
  <c r="Q37" i="20" l="1"/>
  <c r="R37" i="20" s="1"/>
  <c r="X37" i="20"/>
  <c r="U37" i="20"/>
  <c r="V37" i="20"/>
  <c r="W37" i="20"/>
  <c r="Z37" i="20" l="1"/>
  <c r="AC37" i="20" s="1"/>
  <c r="Y37" i="20"/>
  <c r="AB37" i="20" s="1"/>
  <c r="AA37" i="20"/>
  <c r="AD37" i="20" l="1"/>
  <c r="I38" i="20"/>
  <c r="D38" i="20"/>
  <c r="G38" i="20"/>
  <c r="B38" i="20"/>
  <c r="H38" i="20"/>
  <c r="C38" i="20"/>
  <c r="E38" i="20" l="1"/>
  <c r="J38" i="20"/>
  <c r="S38" i="20"/>
  <c r="T38" i="20"/>
  <c r="N38" i="20"/>
  <c r="F38" i="20"/>
  <c r="AE37" i="20"/>
  <c r="K38" i="20" l="1"/>
  <c r="O38" i="20"/>
  <c r="L38" i="20"/>
  <c r="M38" i="20" l="1"/>
  <c r="P38" i="20"/>
  <c r="V38" i="20" l="1"/>
  <c r="U38" i="20"/>
  <c r="W38" i="20"/>
  <c r="X38" i="20"/>
  <c r="Q38" i="20"/>
  <c r="R38" i="20" s="1"/>
  <c r="AA38" i="20" l="1"/>
  <c r="AD38" i="20" s="1"/>
  <c r="Y38" i="20"/>
  <c r="AB38" i="20" s="1"/>
  <c r="Z38" i="20"/>
  <c r="AC38" i="20" s="1"/>
  <c r="B39" i="20" l="1"/>
  <c r="G39" i="20"/>
  <c r="I39" i="20"/>
  <c r="D39" i="20"/>
  <c r="H39" i="20"/>
  <c r="C39" i="20"/>
  <c r="J39" i="20" l="1"/>
  <c r="L39" i="20" s="1"/>
  <c r="T39" i="20"/>
  <c r="S39" i="20"/>
  <c r="N39" i="20"/>
  <c r="F39" i="20"/>
  <c r="AE38" i="20"/>
  <c r="E39" i="20"/>
  <c r="M39" i="20" l="1"/>
  <c r="P39" i="20"/>
  <c r="K39" i="20"/>
  <c r="O39" i="20"/>
  <c r="W39" i="20" l="1"/>
  <c r="V39" i="20"/>
  <c r="U39" i="20"/>
  <c r="X39" i="20"/>
  <c r="Q39" i="20"/>
  <c r="R39" i="20" s="1"/>
  <c r="AA39" i="20" l="1"/>
  <c r="AD39" i="20" s="1"/>
  <c r="Y39" i="20"/>
  <c r="AB39" i="20" s="1"/>
  <c r="Z39" i="20"/>
  <c r="AC39" i="20" s="1"/>
  <c r="H40" i="20" l="1"/>
  <c r="C40" i="20"/>
  <c r="G40" i="20"/>
  <c r="B40" i="20"/>
  <c r="I40" i="20"/>
  <c r="D40" i="20"/>
  <c r="E40" i="20" l="1"/>
  <c r="J40" i="20"/>
  <c r="F40" i="20"/>
  <c r="AE39" i="20"/>
  <c r="N40" i="20"/>
  <c r="T40" i="20"/>
  <c r="S40" i="20"/>
  <c r="O40" i="20" l="1"/>
  <c r="K40" i="20"/>
  <c r="L40" i="20"/>
  <c r="P40" i="20" l="1"/>
  <c r="M40" i="20"/>
  <c r="Q40" i="20" l="1"/>
  <c r="R40" i="20" s="1"/>
  <c r="X40" i="20"/>
  <c r="V40" i="20"/>
  <c r="W40" i="20"/>
  <c r="U40" i="20"/>
  <c r="Z40" i="20" l="1"/>
  <c r="AC40" i="20" s="1"/>
  <c r="Y40" i="20"/>
  <c r="AB40" i="20" s="1"/>
  <c r="AA40" i="20"/>
  <c r="AD40" i="20" s="1"/>
  <c r="I41" i="20" l="1"/>
  <c r="D41" i="20"/>
  <c r="C41" i="20"/>
  <c r="H41" i="20"/>
  <c r="B41" i="20"/>
  <c r="G41" i="20"/>
  <c r="J41" i="20" l="1"/>
  <c r="L41" i="20" s="1"/>
  <c r="N41" i="20"/>
  <c r="S41" i="20"/>
  <c r="T41" i="20"/>
  <c r="F41" i="20"/>
  <c r="AE40" i="20"/>
  <c r="E41" i="20"/>
  <c r="K41" i="20" l="1"/>
  <c r="O41" i="20"/>
  <c r="P41" i="20"/>
  <c r="M41" i="20"/>
  <c r="X41" i="20" l="1"/>
  <c r="Q41" i="20"/>
  <c r="R41" i="20" s="1"/>
  <c r="V41" i="20"/>
  <c r="W41" i="20"/>
  <c r="U41" i="20"/>
  <c r="AA41" i="20" l="1"/>
  <c r="AD41" i="20" s="1"/>
  <c r="Z41" i="20"/>
  <c r="AC41" i="20" s="1"/>
  <c r="Y41" i="20"/>
  <c r="AB41" i="20" s="1"/>
  <c r="H42" i="20" l="1"/>
  <c r="C42" i="20"/>
  <c r="I42" i="20"/>
  <c r="D42" i="20"/>
  <c r="B42" i="20"/>
  <c r="G42" i="20"/>
  <c r="S42" i="20" l="1"/>
  <c r="T42" i="20"/>
  <c r="N42" i="20"/>
  <c r="J42" i="20"/>
  <c r="L42" i="20" s="1"/>
  <c r="F42" i="20"/>
  <c r="AE41" i="20"/>
  <c r="E42" i="20"/>
  <c r="M42" i="20" l="1"/>
  <c r="P42" i="20"/>
  <c r="K42" i="20"/>
  <c r="O42" i="20"/>
  <c r="W42" i="20" l="1"/>
  <c r="V42" i="20"/>
  <c r="U42" i="20"/>
  <c r="Q42" i="20"/>
  <c r="R42" i="20" s="1"/>
  <c r="X42" i="20"/>
  <c r="AA42" i="20" l="1"/>
  <c r="AD42" i="20" s="1"/>
  <c r="Z42" i="20"/>
  <c r="AC42" i="20" s="1"/>
  <c r="Y42" i="20"/>
  <c r="AB42" i="20" s="1"/>
  <c r="B43" i="20" l="1"/>
  <c r="G43" i="20"/>
  <c r="H43" i="20"/>
  <c r="C43" i="20"/>
  <c r="D43" i="20"/>
  <c r="I43" i="20"/>
  <c r="F43" i="20" l="1"/>
  <c r="AE42" i="20"/>
  <c r="J43" i="20"/>
  <c r="L43" i="20"/>
  <c r="N43" i="20"/>
  <c r="S43" i="20"/>
  <c r="T43" i="20"/>
  <c r="E43" i="20"/>
  <c r="P43" i="20" l="1"/>
  <c r="M43" i="20"/>
  <c r="K43" i="20"/>
  <c r="O43" i="20"/>
  <c r="X43" i="20" l="1"/>
  <c r="Q43" i="20"/>
  <c r="R43" i="20" s="1"/>
  <c r="W43" i="20"/>
  <c r="V43" i="20"/>
  <c r="U43" i="20"/>
  <c r="Y43" i="20" l="1"/>
  <c r="AB43" i="20" s="1"/>
  <c r="Z43" i="20"/>
  <c r="AC43" i="20" s="1"/>
  <c r="AA43" i="20"/>
  <c r="AD43" i="20" s="1"/>
  <c r="I44" i="20" l="1"/>
  <c r="D44" i="20"/>
  <c r="H44" i="20"/>
  <c r="C44" i="20"/>
  <c r="B44" i="20"/>
  <c r="G44" i="20"/>
  <c r="S44" i="20" l="1"/>
  <c r="N44" i="20"/>
  <c r="T44" i="20"/>
  <c r="F44" i="20"/>
  <c r="AE43" i="20"/>
  <c r="J44" i="20"/>
  <c r="L44" i="20" s="1"/>
  <c r="E44" i="20"/>
  <c r="M44" i="20" l="1"/>
  <c r="P44" i="20"/>
  <c r="K44" i="20"/>
  <c r="O44" i="20"/>
  <c r="V44" i="20" l="1"/>
  <c r="U44" i="20"/>
  <c r="W44" i="20"/>
  <c r="Q44" i="20"/>
  <c r="R44" i="20" s="1"/>
  <c r="X44" i="20"/>
  <c r="Y44" i="20" l="1"/>
  <c r="AB44" i="20" s="1"/>
  <c r="AA44" i="20"/>
  <c r="AD44" i="20" s="1"/>
  <c r="Z44" i="20"/>
  <c r="AC44" i="20" s="1"/>
  <c r="H45" i="20" l="1"/>
  <c r="C45" i="20"/>
  <c r="D45" i="20"/>
  <c r="I45" i="20"/>
  <c r="G45" i="20"/>
  <c r="B45" i="20"/>
  <c r="F45" i="20" l="1"/>
  <c r="AE44" i="20"/>
  <c r="N45" i="20"/>
  <c r="T45" i="20"/>
  <c r="S45" i="20"/>
  <c r="E45" i="20"/>
  <c r="J45" i="20"/>
  <c r="O45" i="20" l="1"/>
  <c r="K45" i="20"/>
  <c r="L45" i="20"/>
  <c r="M45" i="20" l="1"/>
  <c r="P45" i="20"/>
  <c r="W45" i="20" l="1"/>
  <c r="U45" i="20"/>
  <c r="V45" i="20"/>
  <c r="Q45" i="20"/>
  <c r="R45" i="20" s="1"/>
  <c r="X45" i="20"/>
  <c r="Y45" i="20" l="1"/>
  <c r="AB45" i="20" s="1"/>
  <c r="Z45" i="20"/>
  <c r="AC45" i="20" s="1"/>
  <c r="AA45" i="20"/>
  <c r="AD45" i="20" s="1"/>
  <c r="I46" i="20" l="1"/>
  <c r="D46" i="20"/>
  <c r="C46" i="20"/>
  <c r="H46" i="20"/>
  <c r="B46" i="20"/>
  <c r="G46" i="20"/>
  <c r="F46" i="20" l="1"/>
  <c r="AE45" i="20"/>
  <c r="J46" i="20"/>
  <c r="L46" i="20"/>
  <c r="T46" i="20"/>
  <c r="N46" i="20"/>
  <c r="S46" i="20"/>
  <c r="E46" i="20"/>
  <c r="P46" i="20" l="1"/>
  <c r="M46" i="20"/>
  <c r="K46" i="20"/>
  <c r="O46" i="20"/>
  <c r="X46" i="20" l="1"/>
  <c r="Q46" i="20"/>
  <c r="R46" i="20" s="1"/>
  <c r="W46" i="20"/>
  <c r="U46" i="20"/>
  <c r="V46" i="20"/>
  <c r="Z46" i="20" l="1"/>
  <c r="AC46" i="20" s="1"/>
  <c r="Y46" i="20"/>
  <c r="AB46" i="20" s="1"/>
  <c r="AA46" i="20"/>
  <c r="AD46" i="20" s="1"/>
  <c r="B47" i="20" l="1"/>
  <c r="G47" i="20"/>
  <c r="H47" i="20"/>
  <c r="C47" i="20"/>
  <c r="D47" i="20"/>
  <c r="I47" i="20"/>
  <c r="F47" i="20" l="1"/>
  <c r="AE46" i="20"/>
  <c r="J47" i="20"/>
  <c r="L47" i="20" s="1"/>
  <c r="T47" i="20"/>
  <c r="N47" i="20"/>
  <c r="S47" i="20"/>
  <c r="E47" i="20"/>
  <c r="P47" i="20" l="1"/>
  <c r="M47" i="20"/>
  <c r="O47" i="20"/>
  <c r="K47" i="20"/>
  <c r="Q47" i="20" l="1"/>
  <c r="R47" i="20" s="1"/>
  <c r="X47" i="20"/>
  <c r="V47" i="20"/>
  <c r="U47" i="20"/>
  <c r="W47" i="20"/>
  <c r="Y47" i="20" l="1"/>
  <c r="AB47" i="20" s="1"/>
  <c r="AA47" i="20"/>
  <c r="AD47" i="20" s="1"/>
  <c r="Z47" i="20"/>
  <c r="AC47" i="20" s="1"/>
  <c r="H48" i="20" l="1"/>
  <c r="C48" i="20"/>
  <c r="B48" i="20"/>
  <c r="G48" i="20"/>
  <c r="I48" i="20"/>
  <c r="D48" i="20"/>
  <c r="J48" i="20" l="1"/>
  <c r="L48" i="20"/>
  <c r="E48" i="20"/>
  <c r="T48" i="20"/>
  <c r="S48" i="20"/>
  <c r="N48" i="20"/>
  <c r="F48" i="20"/>
  <c r="AE47" i="20"/>
  <c r="M48" i="20" l="1"/>
  <c r="P48" i="20"/>
  <c r="K48" i="20"/>
  <c r="O48" i="20"/>
  <c r="U48" i="20" l="1"/>
  <c r="V48" i="20"/>
  <c r="W48" i="20"/>
  <c r="Q48" i="20"/>
  <c r="R48" i="20" s="1"/>
  <c r="X48" i="20"/>
  <c r="Y48" i="20" l="1"/>
  <c r="AB48" i="20" s="1"/>
  <c r="AA48" i="20"/>
  <c r="AD48" i="20" s="1"/>
  <c r="Z48" i="20"/>
  <c r="AC48" i="20" s="1"/>
  <c r="C49" i="20" l="1"/>
  <c r="H49" i="20"/>
  <c r="D49" i="20"/>
  <c r="I49" i="20"/>
  <c r="G49" i="20"/>
  <c r="B49" i="20"/>
  <c r="E49" i="20" l="1"/>
  <c r="T49" i="20"/>
  <c r="N49" i="20"/>
  <c r="S49" i="20"/>
  <c r="J49" i="20"/>
  <c r="F49" i="20"/>
  <c r="AE48" i="20"/>
  <c r="K49" i="20" l="1"/>
  <c r="O49" i="20"/>
  <c r="L49" i="20"/>
  <c r="P49" i="20" l="1"/>
  <c r="M49" i="20"/>
  <c r="X49" i="20" l="1"/>
  <c r="Q49" i="20"/>
  <c r="R49" i="20" s="1"/>
  <c r="W49" i="20"/>
  <c r="U49" i="20"/>
  <c r="V49" i="20"/>
  <c r="Y49" i="20" l="1"/>
  <c r="AB49" i="20" s="1"/>
  <c r="Z49" i="20"/>
  <c r="AC49" i="20" s="1"/>
  <c r="AA49" i="20"/>
  <c r="AD49" i="20" s="1"/>
  <c r="I50" i="20" l="1"/>
  <c r="D50" i="20"/>
  <c r="B50" i="20"/>
  <c r="G50" i="20"/>
  <c r="C50" i="20"/>
  <c r="H50" i="20"/>
  <c r="J50" i="20" l="1"/>
  <c r="L50" i="20" s="1"/>
  <c r="S50" i="20"/>
  <c r="N50" i="20"/>
  <c r="T50" i="20"/>
  <c r="E50" i="20"/>
  <c r="F50" i="20"/>
  <c r="AE49" i="20"/>
  <c r="M50" i="20" l="1"/>
  <c r="P50" i="20"/>
  <c r="O50" i="20"/>
  <c r="K50" i="20"/>
  <c r="W50" i="20" l="1"/>
  <c r="U50" i="20"/>
  <c r="V50" i="20"/>
  <c r="X50" i="20"/>
  <c r="Q50" i="20"/>
  <c r="R50" i="20" s="1"/>
  <c r="AA50" i="20" l="1"/>
  <c r="AD50" i="20" s="1"/>
  <c r="Y50" i="20"/>
  <c r="AB50" i="20" s="1"/>
  <c r="Z50" i="20"/>
  <c r="AC50" i="20" s="1"/>
  <c r="H51" i="20" l="1"/>
  <c r="C51" i="20"/>
  <c r="B51" i="20"/>
  <c r="G51" i="20"/>
  <c r="I51" i="20"/>
  <c r="D51" i="20"/>
  <c r="S51" i="20" l="1"/>
  <c r="T51" i="20"/>
  <c r="N51" i="20"/>
  <c r="J51" i="20"/>
  <c r="L51" i="20" s="1"/>
  <c r="E51" i="20"/>
  <c r="F51" i="20"/>
  <c r="AE50" i="20"/>
  <c r="P51" i="20" l="1"/>
  <c r="M51" i="20"/>
  <c r="O51" i="20"/>
  <c r="K51" i="20"/>
  <c r="Q51" i="20" l="1"/>
  <c r="R51" i="20" s="1"/>
  <c r="X51" i="20"/>
  <c r="V51" i="20"/>
  <c r="W51" i="20"/>
  <c r="U51" i="20"/>
  <c r="AA51" i="20" l="1"/>
  <c r="AD51" i="20" s="1"/>
  <c r="Y51" i="20"/>
  <c r="AB51" i="20" s="1"/>
  <c r="Z51" i="20"/>
  <c r="AC51" i="20" s="1"/>
  <c r="C52" i="20" l="1"/>
  <c r="H52" i="20"/>
  <c r="I52" i="20"/>
  <c r="D52" i="20"/>
  <c r="B52" i="20"/>
  <c r="G52" i="20"/>
  <c r="N52" i="20" l="1"/>
  <c r="T52" i="20"/>
  <c r="S52" i="20"/>
  <c r="J52" i="20"/>
  <c r="L52" i="20" s="1"/>
  <c r="E52" i="20"/>
  <c r="F52" i="20"/>
  <c r="AE51" i="20"/>
  <c r="M52" i="20" l="1"/>
  <c r="P52" i="20"/>
  <c r="K52" i="20"/>
  <c r="O52" i="20"/>
  <c r="W52" i="20" l="1"/>
  <c r="V52" i="20"/>
  <c r="U52" i="20"/>
  <c r="Q52" i="20"/>
  <c r="R52" i="20" s="1"/>
  <c r="X52" i="20"/>
  <c r="AA52" i="20" l="1"/>
  <c r="AD52" i="20" s="1"/>
  <c r="Y52" i="20"/>
  <c r="AB52" i="20" s="1"/>
  <c r="Z52" i="20"/>
  <c r="AC52" i="20" s="1"/>
  <c r="H53" i="20" l="1"/>
  <c r="C53" i="20"/>
  <c r="B53" i="20"/>
  <c r="G53" i="20"/>
  <c r="I53" i="20"/>
  <c r="D53" i="20"/>
  <c r="N53" i="20" l="1"/>
  <c r="T53" i="20"/>
  <c r="S53" i="20"/>
  <c r="J53" i="20"/>
  <c r="E53" i="20"/>
  <c r="F53" i="20"/>
  <c r="AE52" i="20"/>
  <c r="K53" i="20" l="1"/>
  <c r="O53" i="20"/>
  <c r="L53" i="20"/>
  <c r="M53" i="20" l="1"/>
  <c r="P53" i="20"/>
  <c r="V53" i="20" l="1"/>
  <c r="U53" i="20"/>
  <c r="W53" i="20"/>
  <c r="X53" i="20"/>
  <c r="Q53" i="20"/>
  <c r="R53" i="20" s="1"/>
  <c r="Y53" i="20" l="1"/>
  <c r="AB53" i="20" s="1"/>
  <c r="Z53" i="20"/>
  <c r="AC53" i="20" s="1"/>
  <c r="AA53" i="20"/>
  <c r="AD53" i="20" s="1"/>
  <c r="I54" i="20" l="1"/>
  <c r="D54" i="20"/>
  <c r="C54" i="20"/>
  <c r="H54" i="20"/>
  <c r="B54" i="20"/>
  <c r="G54" i="20"/>
  <c r="T54" i="20" l="1"/>
  <c r="N54" i="20"/>
  <c r="S54" i="20"/>
  <c r="F54" i="20"/>
  <c r="AE53" i="20"/>
  <c r="J54" i="20"/>
  <c r="E54" i="20"/>
  <c r="O54" i="20" l="1"/>
  <c r="K54" i="20"/>
  <c r="L54" i="20"/>
  <c r="M54" i="20" l="1"/>
  <c r="P54" i="20"/>
  <c r="W54" i="20" l="1"/>
  <c r="V54" i="20"/>
  <c r="U54" i="20"/>
  <c r="X54" i="20"/>
  <c r="Q54" i="20"/>
  <c r="R54" i="20" s="1"/>
  <c r="AA54" i="20" l="1"/>
  <c r="AD54" i="20" s="1"/>
  <c r="Z54" i="20"/>
  <c r="AC54" i="20" s="1"/>
  <c r="Y54" i="20"/>
  <c r="AB54" i="20" s="1"/>
  <c r="B55" i="20" l="1"/>
  <c r="G55" i="20"/>
  <c r="H55" i="20"/>
  <c r="C55" i="20"/>
  <c r="D55" i="20"/>
  <c r="I55" i="20"/>
  <c r="J55" i="20" l="1"/>
  <c r="L55" i="20" s="1"/>
  <c r="F55" i="20"/>
  <c r="AE54" i="20"/>
  <c r="S55" i="20"/>
  <c r="N55" i="20"/>
  <c r="T55" i="20"/>
  <c r="E55" i="20"/>
  <c r="P55" i="20" l="1"/>
  <c r="M55" i="20"/>
  <c r="O55" i="20"/>
  <c r="K55" i="20"/>
  <c r="X55" i="20" l="1"/>
  <c r="Q55" i="20"/>
  <c r="R55" i="20" s="1"/>
  <c r="W55" i="20"/>
  <c r="V55" i="20"/>
  <c r="U55" i="20"/>
  <c r="Y55" i="20" l="1"/>
  <c r="AB55" i="20" s="1"/>
  <c r="Z55" i="20"/>
  <c r="AC55" i="20" s="1"/>
  <c r="AA55" i="20"/>
  <c r="AD55" i="20" s="1"/>
  <c r="H56" i="20" l="1"/>
  <c r="C56" i="20"/>
  <c r="B56" i="20"/>
  <c r="G56" i="20"/>
  <c r="D56" i="20"/>
  <c r="I56" i="20"/>
  <c r="T56" i="20" l="1"/>
  <c r="N56" i="20"/>
  <c r="S56" i="20"/>
  <c r="J56" i="20"/>
  <c r="E56" i="20"/>
  <c r="F56" i="20"/>
  <c r="AE55" i="20"/>
  <c r="K56" i="20" l="1"/>
  <c r="O56" i="20"/>
  <c r="L56" i="20"/>
  <c r="M56" i="20" l="1"/>
  <c r="P56" i="20"/>
  <c r="V56" i="20" l="1"/>
  <c r="W56" i="20"/>
  <c r="U56" i="20"/>
  <c r="X56" i="20"/>
  <c r="Q56" i="20"/>
  <c r="R56" i="20" s="1"/>
  <c r="Y56" i="20" l="1"/>
  <c r="AB56" i="20" s="1"/>
  <c r="AA56" i="20"/>
  <c r="AD56" i="20" s="1"/>
  <c r="Z56" i="20"/>
  <c r="AC56" i="20" s="1"/>
  <c r="D57" i="20" l="1"/>
  <c r="I57" i="20"/>
  <c r="B57" i="20"/>
  <c r="G57" i="20"/>
  <c r="H57" i="20"/>
  <c r="C57" i="20"/>
  <c r="J57" i="20" l="1"/>
  <c r="L57" i="20" s="1"/>
  <c r="F57" i="20"/>
  <c r="AE56" i="20"/>
  <c r="E57" i="20"/>
  <c r="N57" i="20"/>
  <c r="T57" i="20"/>
  <c r="S57" i="20"/>
  <c r="M57" i="20" l="1"/>
  <c r="P57" i="20"/>
  <c r="K57" i="20"/>
  <c r="O57" i="20"/>
  <c r="U57" i="20" l="1"/>
  <c r="W57" i="20"/>
  <c r="V57" i="20"/>
  <c r="Q57" i="20"/>
  <c r="R57" i="20" s="1"/>
  <c r="X57" i="20"/>
  <c r="AA57" i="20" l="1"/>
  <c r="AD57" i="20" s="1"/>
  <c r="Y57" i="20"/>
  <c r="AB57" i="20" s="1"/>
  <c r="Z57" i="20"/>
  <c r="AC57" i="20" s="1"/>
  <c r="D58" i="20" l="1"/>
  <c r="I58" i="20"/>
  <c r="H58" i="20"/>
  <c r="C58" i="20"/>
  <c r="G58" i="20"/>
  <c r="B58" i="20"/>
  <c r="F58" i="20" l="1"/>
  <c r="AE57" i="20"/>
  <c r="E58" i="20"/>
  <c r="J58" i="20"/>
  <c r="S58" i="20"/>
  <c r="T58" i="20"/>
  <c r="N58" i="20"/>
  <c r="O58" i="20" l="1"/>
  <c r="K58" i="20"/>
  <c r="L58" i="20"/>
  <c r="M58" i="20" l="1"/>
  <c r="P58" i="20"/>
  <c r="U58" i="20" l="1"/>
  <c r="V58" i="20"/>
  <c r="W58" i="20"/>
  <c r="X58" i="20"/>
  <c r="Q58" i="20"/>
  <c r="R58" i="20" s="1"/>
  <c r="AA58" i="20" l="1"/>
  <c r="AD58" i="20" s="1"/>
  <c r="Y58" i="20"/>
  <c r="AB58" i="20" s="1"/>
  <c r="Z58" i="20"/>
  <c r="AC58" i="20" s="1"/>
  <c r="H59" i="20" l="1"/>
  <c r="C59" i="20"/>
  <c r="G59" i="20"/>
  <c r="B59" i="20"/>
  <c r="D59" i="20"/>
  <c r="I59" i="20"/>
  <c r="E59" i="20" l="1"/>
  <c r="J59" i="20"/>
  <c r="F59" i="20"/>
  <c r="AE58" i="20"/>
  <c r="N59" i="20"/>
  <c r="T59" i="20"/>
  <c r="S59" i="20"/>
  <c r="O59" i="20" l="1"/>
  <c r="K59" i="20"/>
  <c r="L59" i="20"/>
  <c r="P59" i="20" l="1"/>
  <c r="M59" i="20"/>
  <c r="Q59" i="20" l="1"/>
  <c r="R59" i="20" s="1"/>
  <c r="X59" i="20"/>
  <c r="V59" i="20"/>
  <c r="U59" i="20"/>
  <c r="W59" i="20"/>
  <c r="Y59" i="20" l="1"/>
  <c r="AB59" i="20" s="1"/>
  <c r="Z59" i="20"/>
  <c r="AC59" i="20" s="1"/>
  <c r="AA59" i="20"/>
  <c r="AD59" i="20" s="1"/>
  <c r="D60" i="20" l="1"/>
  <c r="I60" i="20"/>
  <c r="G60" i="20"/>
  <c r="B60" i="20"/>
  <c r="C60" i="20"/>
  <c r="H60" i="20"/>
  <c r="E60" i="20" l="1"/>
  <c r="J60" i="20"/>
  <c r="L60" i="20" s="1"/>
  <c r="F60" i="20"/>
  <c r="AE59" i="20"/>
  <c r="N60" i="20"/>
  <c r="S60" i="20"/>
  <c r="T60" i="20"/>
  <c r="P60" i="20" l="1"/>
  <c r="M60" i="20"/>
  <c r="O60" i="20"/>
  <c r="K60" i="20"/>
  <c r="Q60" i="20" l="1"/>
  <c r="R60" i="20" s="1"/>
  <c r="X60" i="20"/>
  <c r="U60" i="20"/>
  <c r="V60" i="20"/>
  <c r="W60" i="20"/>
  <c r="Z60" i="20" l="1"/>
  <c r="AC60" i="20" s="1"/>
  <c r="AA60" i="20"/>
  <c r="AD60" i="20" s="1"/>
  <c r="Y60" i="20"/>
  <c r="AB60" i="20" s="1"/>
  <c r="H61" i="20" l="1"/>
  <c r="C61" i="20"/>
  <c r="D61" i="20"/>
  <c r="I61" i="20"/>
  <c r="G61" i="20"/>
  <c r="B61" i="20"/>
  <c r="T61" i="20" l="1"/>
  <c r="N61" i="20"/>
  <c r="S61" i="20"/>
  <c r="F61" i="20"/>
  <c r="AE60" i="20"/>
  <c r="E61" i="20"/>
  <c r="J61" i="20"/>
  <c r="L61" i="20" s="1"/>
  <c r="K61" i="20" l="1"/>
  <c r="O61" i="20"/>
  <c r="M61" i="20"/>
  <c r="P61" i="20"/>
  <c r="V61" i="20" l="1"/>
  <c r="W61" i="20"/>
  <c r="U61" i="20"/>
  <c r="Q61" i="20"/>
  <c r="R61" i="20" s="1"/>
  <c r="X61" i="20"/>
  <c r="Z61" i="20" l="1"/>
  <c r="AC61" i="20" s="1"/>
  <c r="AA61" i="20"/>
  <c r="AD61" i="20" s="1"/>
  <c r="Y61" i="20"/>
  <c r="AB61" i="20" s="1"/>
  <c r="G62" i="20" l="1"/>
  <c r="B62" i="20"/>
  <c r="I62" i="20"/>
  <c r="D62" i="20"/>
  <c r="C62" i="20"/>
  <c r="H62" i="20"/>
  <c r="E62" i="20" l="1"/>
  <c r="N62" i="20"/>
  <c r="T62" i="20"/>
  <c r="S62" i="20"/>
  <c r="F62" i="20"/>
  <c r="AE61" i="20"/>
  <c r="J62" i="20"/>
  <c r="K62" i="20" l="1"/>
  <c r="O62" i="20"/>
  <c r="L62" i="20"/>
  <c r="M62" i="20" l="1"/>
  <c r="P62" i="20"/>
  <c r="U62" i="20" l="1"/>
  <c r="W62" i="20"/>
  <c r="V62" i="20"/>
  <c r="Q62" i="20"/>
  <c r="R62" i="20" s="1"/>
  <c r="X62" i="20"/>
  <c r="Y62" i="20" l="1"/>
  <c r="AB62" i="20" s="1"/>
  <c r="Z62" i="20"/>
  <c r="AC62" i="20" s="1"/>
  <c r="AA62" i="20"/>
  <c r="AD62" i="20" s="1"/>
  <c r="C63" i="20" l="1"/>
  <c r="H63" i="20"/>
  <c r="I63" i="20"/>
  <c r="D63" i="20"/>
  <c r="G63" i="20"/>
  <c r="B63" i="20"/>
  <c r="T63" i="20" l="1"/>
  <c r="S63" i="20"/>
  <c r="N63" i="20"/>
  <c r="E63" i="20"/>
  <c r="J63" i="20"/>
  <c r="L63" i="20" s="1"/>
  <c r="F63" i="20"/>
  <c r="AE62" i="20"/>
  <c r="K63" i="20" l="1"/>
  <c r="O63" i="20"/>
  <c r="P63" i="20"/>
  <c r="M63" i="20"/>
  <c r="X63" i="20" l="1"/>
  <c r="Q63" i="20"/>
  <c r="R63" i="20" s="1"/>
  <c r="W63" i="20"/>
  <c r="U63" i="20"/>
  <c r="V63" i="20"/>
  <c r="Z63" i="20" l="1"/>
  <c r="AC63" i="20" s="1"/>
  <c r="Y63" i="20"/>
  <c r="AB63" i="20" s="1"/>
  <c r="AA63" i="20"/>
  <c r="AD63" i="20" s="1"/>
  <c r="I64" i="20" l="1"/>
  <c r="D64" i="20"/>
  <c r="G64" i="20"/>
  <c r="B64" i="20"/>
  <c r="H64" i="20"/>
  <c r="C64" i="20"/>
  <c r="F64" i="20" l="1"/>
  <c r="AE63" i="20"/>
  <c r="E64" i="20"/>
  <c r="J64" i="20"/>
  <c r="T64" i="20"/>
  <c r="S64" i="20"/>
  <c r="N64" i="20"/>
  <c r="O64" i="20" l="1"/>
  <c r="K64" i="20"/>
  <c r="L64" i="20"/>
  <c r="P64" i="20" l="1"/>
  <c r="M64" i="20"/>
  <c r="Q64" i="20" l="1"/>
  <c r="R64" i="20" s="1"/>
  <c r="X64" i="20"/>
  <c r="W64" i="20"/>
  <c r="V64" i="20"/>
  <c r="U64" i="20"/>
  <c r="AA64" i="20" l="1"/>
  <c r="AD64" i="20" s="1"/>
  <c r="Y64" i="20"/>
  <c r="AB64" i="20" s="1"/>
  <c r="Z64" i="20"/>
  <c r="AC64" i="20" s="1"/>
  <c r="H65" i="20" l="1"/>
  <c r="C65" i="20"/>
  <c r="D65" i="20"/>
  <c r="I65" i="20"/>
  <c r="B65" i="20"/>
  <c r="G65" i="20"/>
  <c r="F65" i="20" l="1"/>
  <c r="AE64" i="20"/>
  <c r="N65" i="20"/>
  <c r="T65" i="20"/>
  <c r="S65" i="20"/>
  <c r="J65" i="20"/>
  <c r="L65" i="20"/>
  <c r="E65" i="20"/>
  <c r="M65" i="20" l="1"/>
  <c r="P65" i="20"/>
  <c r="K65" i="20"/>
  <c r="O65" i="20"/>
  <c r="V65" i="20" l="1"/>
  <c r="W65" i="20"/>
  <c r="U65" i="20"/>
  <c r="X65" i="20"/>
  <c r="Q65" i="20"/>
  <c r="R65" i="20" s="1"/>
  <c r="AA65" i="20" l="1"/>
  <c r="AD65" i="20" s="1"/>
  <c r="Y65" i="20"/>
  <c r="AB65" i="20" s="1"/>
  <c r="Z65" i="20"/>
  <c r="AC65" i="20" s="1"/>
  <c r="H66" i="20" l="1"/>
  <c r="C66" i="20"/>
  <c r="G66" i="20"/>
  <c r="B66" i="20"/>
  <c r="I66" i="20"/>
  <c r="D66" i="20"/>
  <c r="E66" i="20" l="1"/>
  <c r="J66" i="20"/>
  <c r="L66" i="20" s="1"/>
  <c r="N66" i="20"/>
  <c r="T66" i="20"/>
  <c r="S66" i="20"/>
  <c r="F66" i="20"/>
  <c r="AE65" i="20"/>
  <c r="M66" i="20" l="1"/>
  <c r="P66" i="20"/>
  <c r="O66" i="20"/>
  <c r="K66" i="20"/>
  <c r="W66" i="20" l="1"/>
  <c r="V66" i="20"/>
  <c r="U66" i="20"/>
  <c r="Q66" i="20"/>
  <c r="R66" i="20" s="1"/>
  <c r="X66" i="20"/>
  <c r="AA66" i="20" l="1"/>
  <c r="AD66" i="20" s="1"/>
  <c r="Z66" i="20"/>
  <c r="AC66" i="20" s="1"/>
  <c r="Y66" i="20"/>
  <c r="AB66" i="20" s="1"/>
  <c r="C67" i="20" l="1"/>
  <c r="H67" i="20"/>
  <c r="B67" i="20"/>
  <c r="G67" i="20"/>
  <c r="D67" i="20"/>
  <c r="I67" i="20"/>
  <c r="J67" i="20" l="1"/>
  <c r="L67" i="20" s="1"/>
  <c r="E67" i="20"/>
  <c r="T67" i="20"/>
  <c r="S67" i="20"/>
  <c r="N67" i="20"/>
  <c r="F67" i="20"/>
  <c r="AE66" i="20"/>
  <c r="M67" i="20" l="1"/>
  <c r="P67" i="20"/>
  <c r="O67" i="20"/>
  <c r="K67" i="20"/>
  <c r="W67" i="20" l="1"/>
  <c r="V67" i="20"/>
  <c r="U67" i="20"/>
  <c r="Q67" i="20"/>
  <c r="R67" i="20" s="1"/>
  <c r="X67" i="20"/>
  <c r="Y67" i="20" l="1"/>
  <c r="AB67" i="20" s="1"/>
  <c r="AA67" i="20"/>
  <c r="AD67" i="20" s="1"/>
  <c r="Z67" i="20"/>
  <c r="AC67" i="20" s="1"/>
  <c r="H68" i="20" l="1"/>
  <c r="C68" i="20"/>
  <c r="G68" i="20"/>
  <c r="B68" i="20"/>
  <c r="I68" i="20"/>
  <c r="D68" i="20"/>
  <c r="E68" i="20" l="1"/>
  <c r="J68" i="20"/>
  <c r="L68" i="20" s="1"/>
  <c r="T68" i="20"/>
  <c r="S68" i="20"/>
  <c r="N68" i="20"/>
  <c r="F68" i="20"/>
  <c r="AE67" i="20"/>
  <c r="P68" i="20" l="1"/>
  <c r="M68" i="20"/>
  <c r="O68" i="20"/>
  <c r="K68" i="20"/>
  <c r="X68" i="20" l="1"/>
  <c r="Q68" i="20"/>
  <c r="R68" i="20" s="1"/>
  <c r="V68" i="20"/>
  <c r="U68" i="20"/>
  <c r="W68" i="20"/>
  <c r="AA68" i="20" l="1"/>
  <c r="AD68" i="20" s="1"/>
  <c r="Y68" i="20"/>
  <c r="AB68" i="20" s="1"/>
  <c r="Z68" i="20"/>
  <c r="AC68" i="20" s="1"/>
  <c r="G69" i="20" l="1"/>
  <c r="B69" i="20"/>
  <c r="D69" i="20"/>
  <c r="I69" i="20"/>
  <c r="C69" i="20"/>
  <c r="H69" i="20"/>
  <c r="S69" i="20" l="1"/>
  <c r="T69" i="20"/>
  <c r="N69" i="20"/>
  <c r="E69" i="20"/>
  <c r="F69" i="20"/>
  <c r="AE68" i="20"/>
  <c r="J69" i="20"/>
  <c r="K69" i="20" l="1"/>
  <c r="O69" i="20"/>
  <c r="L69" i="20"/>
  <c r="M69" i="20" l="1"/>
  <c r="P69" i="20"/>
  <c r="W69" i="20" l="1"/>
  <c r="U69" i="20"/>
  <c r="V69" i="20"/>
  <c r="X69" i="20"/>
  <c r="Q69" i="20"/>
  <c r="R69" i="20" s="1"/>
  <c r="Y69" i="20" l="1"/>
  <c r="AB69" i="20" s="1"/>
  <c r="AA69" i="20"/>
  <c r="AD69" i="20" s="1"/>
  <c r="Z69" i="20"/>
  <c r="AC69" i="20" s="1"/>
  <c r="H70" i="20" l="1"/>
  <c r="C70" i="20"/>
  <c r="I70" i="20"/>
  <c r="D70" i="20"/>
  <c r="G70" i="20"/>
  <c r="B70" i="20"/>
  <c r="F70" i="20" l="1"/>
  <c r="AE69" i="20"/>
  <c r="S70" i="20"/>
  <c r="N70" i="20"/>
  <c r="T70" i="20"/>
  <c r="E70" i="20"/>
  <c r="J70" i="20"/>
  <c r="O70" i="20" l="1"/>
  <c r="K70" i="20"/>
  <c r="L70" i="20"/>
  <c r="P70" i="20" l="1"/>
  <c r="M70" i="20"/>
  <c r="X70" i="20" l="1"/>
  <c r="Q70" i="20"/>
  <c r="R70" i="20" s="1"/>
  <c r="U70" i="20"/>
  <c r="W70" i="20"/>
  <c r="V70" i="20"/>
  <c r="Z70" i="20" l="1"/>
  <c r="AC70" i="20" s="1"/>
  <c r="Y70" i="20"/>
  <c r="AB70" i="20" s="1"/>
  <c r="AA70" i="20"/>
  <c r="AD70" i="20" s="1"/>
  <c r="I71" i="20" l="1"/>
  <c r="D71" i="20"/>
  <c r="G71" i="20"/>
  <c r="B71" i="20"/>
  <c r="C71" i="20"/>
  <c r="H71" i="20"/>
  <c r="J71" i="20" l="1"/>
  <c r="L71" i="20" s="1"/>
  <c r="E71" i="20"/>
  <c r="S71" i="20"/>
  <c r="N71" i="20"/>
  <c r="T71" i="20"/>
  <c r="F71" i="20"/>
  <c r="AE70" i="20"/>
  <c r="M71" i="20" l="1"/>
  <c r="P71" i="20"/>
  <c r="K71" i="20"/>
  <c r="O71" i="20"/>
  <c r="W71" i="20" l="1"/>
  <c r="V71" i="20"/>
  <c r="U71" i="20"/>
  <c r="X71" i="20"/>
  <c r="Q71" i="20"/>
  <c r="R71" i="20" s="1"/>
  <c r="Z71" i="20" l="1"/>
  <c r="AC71" i="20" s="1"/>
  <c r="Y71" i="20"/>
  <c r="AB71" i="20" s="1"/>
  <c r="AA71" i="20"/>
  <c r="AD71" i="20" s="1"/>
  <c r="G72" i="20" l="1"/>
  <c r="B72" i="20"/>
  <c r="C72" i="20"/>
  <c r="H72" i="20"/>
  <c r="I72" i="20"/>
  <c r="D72" i="20"/>
  <c r="E72" i="20" l="1"/>
  <c r="F72" i="20"/>
  <c r="AE71" i="20"/>
  <c r="S72" i="20"/>
  <c r="N72" i="20"/>
  <c r="T72" i="20"/>
  <c r="J72" i="20"/>
  <c r="L72" i="20" s="1"/>
  <c r="M72" i="20" l="1"/>
  <c r="P72" i="20"/>
  <c r="K72" i="20"/>
  <c r="O72" i="20"/>
  <c r="V72" i="20" l="1"/>
  <c r="W72" i="20"/>
  <c r="U72" i="20"/>
  <c r="X72" i="20"/>
  <c r="Q72" i="20"/>
  <c r="R72" i="20" s="1"/>
  <c r="AA72" i="20" l="1"/>
  <c r="AD72" i="20" s="1"/>
  <c r="Y72" i="20"/>
  <c r="AB72" i="20" s="1"/>
  <c r="Z72" i="20"/>
  <c r="AC72" i="20" s="1"/>
  <c r="B73" i="20" l="1"/>
  <c r="G73" i="20"/>
  <c r="D73" i="20"/>
  <c r="I73" i="20"/>
  <c r="H73" i="20"/>
  <c r="C73" i="20"/>
  <c r="N73" i="20" l="1"/>
  <c r="T73" i="20"/>
  <c r="S73" i="20"/>
  <c r="J73" i="20"/>
  <c r="L73" i="20" s="1"/>
  <c r="F73" i="20"/>
  <c r="AE72" i="20"/>
  <c r="E73" i="20"/>
  <c r="P73" i="20" l="1"/>
  <c r="M73" i="20"/>
  <c r="O73" i="20"/>
  <c r="K73" i="20"/>
  <c r="Q73" i="20" l="1"/>
  <c r="R73" i="20" s="1"/>
  <c r="X73" i="20"/>
  <c r="U73" i="20"/>
  <c r="W73" i="20"/>
  <c r="V73" i="20"/>
  <c r="Z73" i="20" l="1"/>
  <c r="AC73" i="20" s="1"/>
  <c r="Y73" i="20"/>
  <c r="AB73" i="20" s="1"/>
  <c r="AA73" i="20"/>
  <c r="AD73" i="20" s="1"/>
  <c r="I74" i="20" l="1"/>
  <c r="D74" i="20"/>
  <c r="G74" i="20"/>
  <c r="B74" i="20"/>
  <c r="C74" i="20"/>
  <c r="H74" i="20"/>
  <c r="E74" i="20" l="1"/>
  <c r="J74" i="20"/>
  <c r="L74" i="20" s="1"/>
  <c r="T74" i="20"/>
  <c r="N74" i="20"/>
  <c r="S74" i="20"/>
  <c r="F74" i="20"/>
  <c r="AE73" i="20"/>
  <c r="P74" i="20" l="1"/>
  <c r="M74" i="20"/>
  <c r="K74" i="20"/>
  <c r="O74" i="20"/>
  <c r="Q74" i="20" l="1"/>
  <c r="R74" i="20" s="1"/>
  <c r="X74" i="20"/>
  <c r="U74" i="20"/>
  <c r="V74" i="20"/>
  <c r="W74" i="20"/>
  <c r="AA74" i="20" l="1"/>
  <c r="AD74" i="20" s="1"/>
  <c r="Y74" i="20"/>
  <c r="AB74" i="20" s="1"/>
  <c r="Z74" i="20"/>
  <c r="AC74" i="20" s="1"/>
  <c r="C75" i="20" l="1"/>
  <c r="H75" i="20"/>
  <c r="G75" i="20"/>
  <c r="B75" i="20"/>
  <c r="D75" i="20"/>
  <c r="I75" i="20"/>
  <c r="E75" i="20" l="1"/>
  <c r="J75" i="20"/>
  <c r="L75" i="20" s="1"/>
  <c r="S75" i="20"/>
  <c r="N75" i="20"/>
  <c r="T75" i="20"/>
  <c r="F75" i="20"/>
  <c r="AE74" i="20"/>
  <c r="P75" i="20" l="1"/>
  <c r="M75" i="20"/>
  <c r="O75" i="20"/>
  <c r="K75" i="20"/>
  <c r="Q75" i="20" l="1"/>
  <c r="R75" i="20" s="1"/>
  <c r="X75" i="20"/>
  <c r="W75" i="20"/>
  <c r="U75" i="20"/>
  <c r="V75" i="20"/>
  <c r="AA75" i="20" l="1"/>
  <c r="AD75" i="20" s="1"/>
  <c r="Z75" i="20"/>
  <c r="AC75" i="20" s="1"/>
  <c r="Y75" i="20"/>
  <c r="AB75" i="20" s="1"/>
  <c r="B76" i="20" l="1"/>
  <c r="G76" i="20"/>
  <c r="D76" i="20"/>
  <c r="I76" i="20"/>
  <c r="H76" i="20"/>
  <c r="C76" i="20"/>
  <c r="N76" i="20" l="1"/>
  <c r="S76" i="20"/>
  <c r="T76" i="20"/>
  <c r="F76" i="20"/>
  <c r="AE75" i="20"/>
  <c r="J76" i="20"/>
  <c r="L76" i="20" s="1"/>
  <c r="E76" i="20"/>
  <c r="P76" i="20" l="1"/>
  <c r="M76" i="20"/>
  <c r="K76" i="20"/>
  <c r="O76" i="20"/>
  <c r="Q76" i="20" l="1"/>
  <c r="R76" i="20" s="1"/>
  <c r="X76" i="20"/>
  <c r="V76" i="20"/>
  <c r="W76" i="20"/>
  <c r="U76" i="20"/>
  <c r="AA76" i="20" l="1"/>
  <c r="AD76" i="20" s="1"/>
  <c r="Z76" i="20"/>
  <c r="AC76" i="20" s="1"/>
  <c r="Y76" i="20"/>
  <c r="AB76" i="20" s="1"/>
  <c r="I77" i="20" l="1"/>
  <c r="D77" i="20"/>
  <c r="H77" i="20"/>
  <c r="C77" i="20"/>
  <c r="G77" i="20"/>
  <c r="B77" i="20"/>
  <c r="F77" i="20" l="1"/>
  <c r="AE76" i="20"/>
  <c r="T77" i="20"/>
  <c r="N77" i="20"/>
  <c r="S77" i="20"/>
  <c r="E77" i="20"/>
  <c r="J77" i="20"/>
  <c r="O77" i="20" l="1"/>
  <c r="K77" i="20"/>
  <c r="L77" i="20"/>
  <c r="M77" i="20" l="1"/>
  <c r="P77" i="20"/>
  <c r="W77" i="20" l="1"/>
  <c r="U77" i="20"/>
  <c r="V77" i="20"/>
  <c r="Q77" i="20"/>
  <c r="R77" i="20" s="1"/>
  <c r="X77" i="20"/>
  <c r="AA77" i="20" l="1"/>
  <c r="AD77" i="20" s="1"/>
  <c r="Y77" i="20"/>
  <c r="AB77" i="20" s="1"/>
  <c r="Z77" i="20"/>
  <c r="AC77" i="20" s="1"/>
  <c r="G78" i="20" l="1"/>
  <c r="B78" i="20"/>
  <c r="C78" i="20"/>
  <c r="H78" i="20"/>
  <c r="D78" i="20"/>
  <c r="I78" i="20"/>
  <c r="F78" i="20" l="1"/>
  <c r="AE77" i="20"/>
  <c r="E78" i="20"/>
  <c r="S78" i="20"/>
  <c r="N78" i="20"/>
  <c r="T78" i="20"/>
  <c r="J78" i="20"/>
  <c r="L78" i="20" s="1"/>
  <c r="P78" i="20" l="1"/>
  <c r="M78" i="20"/>
  <c r="O78" i="20"/>
  <c r="K78" i="20"/>
  <c r="X78" i="20" l="1"/>
  <c r="Q78" i="20"/>
  <c r="R78" i="20" s="1"/>
  <c r="V78" i="20"/>
  <c r="W78" i="20"/>
  <c r="U78" i="20"/>
  <c r="Z78" i="20" l="1"/>
  <c r="AC78" i="20" s="1"/>
  <c r="AA78" i="20"/>
  <c r="AD78" i="20" s="1"/>
  <c r="Y78" i="20"/>
  <c r="AB78" i="20" s="1"/>
  <c r="B79" i="20" l="1"/>
  <c r="G79" i="20"/>
  <c r="I79" i="20"/>
  <c r="D79" i="20"/>
  <c r="C79" i="20"/>
  <c r="H79" i="20"/>
  <c r="S79" i="20" l="1"/>
  <c r="N79" i="20"/>
  <c r="T79" i="20"/>
  <c r="J79" i="20"/>
  <c r="L79" i="20" s="1"/>
  <c r="F79" i="20"/>
  <c r="AE78" i="20"/>
  <c r="E79" i="20"/>
  <c r="P79" i="20" l="1"/>
  <c r="M79" i="20"/>
  <c r="O79" i="20"/>
  <c r="K79" i="20"/>
  <c r="Q79" i="20" l="1"/>
  <c r="R79" i="20" s="1"/>
  <c r="X79" i="20"/>
  <c r="W79" i="20"/>
  <c r="V79" i="20"/>
  <c r="U79" i="20"/>
  <c r="Y79" i="20" l="1"/>
  <c r="AB79" i="20" s="1"/>
  <c r="AA79" i="20"/>
  <c r="AD79" i="20" s="1"/>
  <c r="Z79" i="20"/>
  <c r="AC79" i="20" s="1"/>
  <c r="H80" i="20" l="1"/>
  <c r="C80" i="20"/>
  <c r="I80" i="20"/>
  <c r="D80" i="20"/>
  <c r="B80" i="20"/>
  <c r="G80" i="20"/>
  <c r="T80" i="20" l="1"/>
  <c r="N80" i="20"/>
  <c r="S80" i="20"/>
  <c r="J80" i="20"/>
  <c r="L80" i="20" s="1"/>
  <c r="F80" i="20"/>
  <c r="AE79" i="20"/>
  <c r="E80" i="20"/>
  <c r="M80" i="20" l="1"/>
  <c r="P80" i="20"/>
  <c r="O80" i="20"/>
  <c r="K80" i="20"/>
  <c r="U80" i="20" l="1"/>
  <c r="W80" i="20"/>
  <c r="V80" i="20"/>
  <c r="Q80" i="20"/>
  <c r="R80" i="20" s="1"/>
  <c r="X80" i="20"/>
  <c r="AA80" i="20" l="1"/>
  <c r="AD80" i="20" s="1"/>
  <c r="Z80" i="20"/>
  <c r="AC80" i="20" s="1"/>
  <c r="Y80" i="20"/>
  <c r="AB80" i="20" s="1"/>
  <c r="B81" i="20" l="1"/>
  <c r="G81" i="20"/>
  <c r="H81" i="20"/>
  <c r="C81" i="20"/>
  <c r="D81" i="20"/>
  <c r="I81" i="20"/>
  <c r="F81" i="20" l="1"/>
  <c r="AE80" i="20"/>
  <c r="J81" i="20"/>
  <c r="L81" i="20" s="1"/>
  <c r="N81" i="20"/>
  <c r="S81" i="20"/>
  <c r="T81" i="20"/>
  <c r="E81" i="20"/>
  <c r="M81" i="20" l="1"/>
  <c r="P81" i="20"/>
  <c r="K81" i="20"/>
  <c r="O81" i="20"/>
  <c r="W81" i="20" l="1"/>
  <c r="V81" i="20"/>
  <c r="U81" i="20"/>
  <c r="X81" i="20"/>
  <c r="Q81" i="20"/>
  <c r="R81" i="20" s="1"/>
  <c r="Y81" i="20" l="1"/>
  <c r="AB81" i="20" s="1"/>
  <c r="Z81" i="20"/>
  <c r="AC81" i="20" s="1"/>
  <c r="AA81" i="20"/>
  <c r="AD81" i="20" s="1"/>
  <c r="H82" i="20" l="1"/>
  <c r="C82" i="20"/>
  <c r="B82" i="20"/>
  <c r="G82" i="20"/>
  <c r="I82" i="20"/>
  <c r="D82" i="20"/>
  <c r="J82" i="20" l="1"/>
  <c r="L82" i="20" s="1"/>
  <c r="F82" i="20"/>
  <c r="AE81" i="20"/>
  <c r="E82" i="20"/>
  <c r="T82" i="20"/>
  <c r="S82" i="20"/>
  <c r="N82" i="20"/>
  <c r="P82" i="20" l="1"/>
  <c r="M82" i="20"/>
  <c r="O82" i="20"/>
  <c r="K82" i="20"/>
  <c r="X82" i="20" l="1"/>
  <c r="Q82" i="20"/>
  <c r="R82" i="20" s="1"/>
  <c r="W82" i="20"/>
  <c r="V82" i="20"/>
  <c r="U82" i="20"/>
  <c r="AA82" i="20" l="1"/>
  <c r="AD82" i="20" s="1"/>
  <c r="Z82" i="20"/>
  <c r="AC82" i="20" s="1"/>
  <c r="Y82" i="20"/>
  <c r="AB82" i="20" s="1"/>
  <c r="C83" i="20" l="1"/>
  <c r="H83" i="20"/>
  <c r="G83" i="20"/>
  <c r="B83" i="20"/>
  <c r="D83" i="20"/>
  <c r="I83" i="20"/>
  <c r="E83" i="20" l="1"/>
  <c r="J83" i="20"/>
  <c r="N83" i="20"/>
  <c r="T83" i="20"/>
  <c r="S83" i="20"/>
  <c r="F83" i="20"/>
  <c r="AE82" i="20"/>
  <c r="O83" i="20" l="1"/>
  <c r="K83" i="20"/>
  <c r="L83" i="20"/>
  <c r="P83" i="20" l="1"/>
  <c r="M83" i="20"/>
  <c r="Q83" i="20" l="1"/>
  <c r="R83" i="20" s="1"/>
  <c r="X83" i="20"/>
  <c r="U83" i="20"/>
  <c r="V83" i="20"/>
  <c r="W83" i="20"/>
  <c r="AA83" i="20" l="1"/>
  <c r="AD83" i="20" s="1"/>
  <c r="Y83" i="20"/>
  <c r="AB83" i="20" s="1"/>
  <c r="Z83" i="20"/>
  <c r="AC83" i="20" s="1"/>
  <c r="C84" i="20" l="1"/>
  <c r="H84" i="20"/>
  <c r="B84" i="20"/>
  <c r="G84" i="20"/>
  <c r="D84" i="20"/>
  <c r="I84" i="20"/>
  <c r="E84" i="20" l="1"/>
  <c r="J84" i="20"/>
  <c r="L84" i="20" s="1"/>
  <c r="N84" i="20"/>
  <c r="T84" i="20"/>
  <c r="S84" i="20"/>
  <c r="F84" i="20"/>
  <c r="AE83" i="20"/>
  <c r="M84" i="20" l="1"/>
  <c r="P84" i="20"/>
  <c r="K84" i="20"/>
  <c r="O84" i="20"/>
  <c r="W84" i="20" l="1"/>
  <c r="U84" i="20"/>
  <c r="V84" i="20"/>
  <c r="X84" i="20"/>
  <c r="Q84" i="20"/>
  <c r="R84" i="20" s="1"/>
  <c r="Z84" i="20" l="1"/>
  <c r="AC84" i="20" s="1"/>
  <c r="AA84" i="20"/>
  <c r="AD84" i="20" s="1"/>
  <c r="Y84" i="20"/>
  <c r="AB84" i="20" s="1"/>
  <c r="G85" i="20" l="1"/>
  <c r="B85" i="20"/>
  <c r="D85" i="20"/>
  <c r="I85" i="20"/>
  <c r="H85" i="20"/>
  <c r="C85" i="20"/>
  <c r="N85" i="20" l="1"/>
  <c r="T85" i="20"/>
  <c r="S85" i="20"/>
  <c r="F85" i="20"/>
  <c r="AE84" i="20"/>
  <c r="E85" i="20"/>
  <c r="J85" i="20"/>
  <c r="L85" i="20" s="1"/>
  <c r="M85" i="20" l="1"/>
  <c r="P85" i="20"/>
  <c r="K85" i="20"/>
  <c r="O85" i="20"/>
  <c r="U85" i="20" l="1"/>
  <c r="V85" i="20"/>
  <c r="W85" i="20"/>
  <c r="Q85" i="20"/>
  <c r="R85" i="20" s="1"/>
  <c r="X85" i="20"/>
  <c r="AA85" i="20" l="1"/>
  <c r="AD85" i="20" s="1"/>
  <c r="Y85" i="20"/>
  <c r="AB85" i="20" s="1"/>
  <c r="Z85" i="20"/>
  <c r="AC85" i="20" s="1"/>
  <c r="B86" i="20" l="1"/>
  <c r="G86" i="20"/>
  <c r="C86" i="20"/>
  <c r="H86" i="20"/>
  <c r="D86" i="20"/>
  <c r="I86" i="20"/>
  <c r="F86" i="20" l="1"/>
  <c r="AE85" i="20"/>
  <c r="J86" i="20"/>
  <c r="L86" i="20" s="1"/>
  <c r="N86" i="20"/>
  <c r="S86" i="20"/>
  <c r="T86" i="20"/>
  <c r="E86" i="20"/>
  <c r="M86" i="20" l="1"/>
  <c r="P86" i="20"/>
  <c r="O86" i="20"/>
  <c r="K86" i="20"/>
  <c r="V86" i="20" l="1"/>
  <c r="U86" i="20"/>
  <c r="W86" i="20"/>
  <c r="X86" i="20"/>
  <c r="Q86" i="20"/>
  <c r="R86" i="20" s="1"/>
  <c r="Y86" i="20" l="1"/>
  <c r="AB86" i="20" s="1"/>
  <c r="AA86" i="20"/>
  <c r="AD86" i="20" s="1"/>
  <c r="Z86" i="20"/>
  <c r="AC86" i="20" s="1"/>
  <c r="I87" i="20" l="1"/>
  <c r="D87" i="20"/>
  <c r="G87" i="20"/>
  <c r="B87" i="20"/>
  <c r="H87" i="20"/>
  <c r="C87" i="20"/>
  <c r="E87" i="20" l="1"/>
  <c r="J87" i="20"/>
  <c r="F87" i="20"/>
  <c r="AE86" i="20"/>
  <c r="S87" i="20"/>
  <c r="N87" i="20"/>
  <c r="T87" i="20"/>
  <c r="O87" i="20" l="1"/>
  <c r="K87" i="20"/>
  <c r="L87" i="20"/>
  <c r="P87" i="20" l="1"/>
  <c r="M87" i="20"/>
  <c r="Q87" i="20" l="1"/>
  <c r="R87" i="20" s="1"/>
  <c r="X87" i="20"/>
  <c r="W87" i="20"/>
  <c r="V87" i="20"/>
  <c r="U87" i="20"/>
  <c r="Z87" i="20" l="1"/>
  <c r="AC87" i="20" s="1"/>
  <c r="AA87" i="20"/>
  <c r="AD87" i="20" s="1"/>
  <c r="Y87" i="20"/>
  <c r="AB87" i="20" s="1"/>
  <c r="D88" i="20" l="1"/>
  <c r="I88" i="20"/>
  <c r="B88" i="20"/>
  <c r="G88" i="20"/>
  <c r="C88" i="20"/>
  <c r="H88" i="20"/>
  <c r="J88" i="20" l="1"/>
  <c r="L88" i="20" s="1"/>
  <c r="E88" i="20"/>
  <c r="F88" i="20"/>
  <c r="AE87" i="20"/>
  <c r="N88" i="20"/>
  <c r="T88" i="20"/>
  <c r="S88" i="20"/>
  <c r="M88" i="20" l="1"/>
  <c r="P88" i="20"/>
  <c r="O88" i="20"/>
  <c r="K88" i="20"/>
  <c r="W88" i="20" l="1"/>
  <c r="V88" i="20"/>
  <c r="U88" i="20"/>
  <c r="X88" i="20"/>
  <c r="Q88" i="20"/>
  <c r="R88" i="20" s="1"/>
  <c r="Y88" i="20" l="1"/>
  <c r="AB88" i="20" s="1"/>
  <c r="Z88" i="20"/>
  <c r="AC88" i="20" s="1"/>
  <c r="AA88" i="20"/>
  <c r="AD88" i="20" s="1"/>
  <c r="C89" i="20" l="1"/>
  <c r="H89" i="20"/>
  <c r="G89" i="20"/>
  <c r="B89" i="20"/>
  <c r="I89" i="20"/>
  <c r="D89" i="20"/>
  <c r="J89" i="20" l="1"/>
  <c r="L89" i="20"/>
  <c r="N89" i="20"/>
  <c r="T89" i="20"/>
  <c r="S89" i="20"/>
  <c r="E89" i="20"/>
  <c r="F89" i="20"/>
  <c r="AE88" i="20"/>
  <c r="M89" i="20" l="1"/>
  <c r="P89" i="20"/>
  <c r="K89" i="20"/>
  <c r="O89" i="20"/>
  <c r="W89" i="20" l="1"/>
  <c r="U89" i="20"/>
  <c r="V89" i="20"/>
  <c r="X89" i="20"/>
  <c r="Q89" i="20"/>
  <c r="R89" i="20" s="1"/>
  <c r="Y89" i="20" l="1"/>
  <c r="AB89" i="20" s="1"/>
  <c r="Z89" i="20"/>
  <c r="AC89" i="20" s="1"/>
  <c r="AA89" i="20"/>
  <c r="AD89" i="20" s="1"/>
  <c r="H90" i="20" l="1"/>
  <c r="C90" i="20"/>
  <c r="G90" i="20"/>
  <c r="B90" i="20"/>
  <c r="D90" i="20"/>
  <c r="I90" i="20"/>
  <c r="E90" i="20" l="1"/>
  <c r="F90" i="20"/>
  <c r="AE89" i="20"/>
  <c r="J90" i="20"/>
  <c r="N90" i="20"/>
  <c r="T90" i="20"/>
  <c r="S90" i="20"/>
  <c r="K90" i="20" l="1"/>
  <c r="O90" i="20"/>
  <c r="L90" i="20"/>
  <c r="P90" i="20" l="1"/>
  <c r="M90" i="20"/>
  <c r="X90" i="20" l="1"/>
  <c r="Q90" i="20"/>
  <c r="R90" i="20" s="1"/>
  <c r="U90" i="20"/>
  <c r="W90" i="20"/>
  <c r="V90" i="20"/>
  <c r="AA90" i="20" l="1"/>
  <c r="AD90" i="20" s="1"/>
  <c r="Y90" i="20"/>
  <c r="AB90" i="20" s="1"/>
  <c r="Z90" i="20"/>
  <c r="AC90" i="20" s="1"/>
  <c r="B91" i="20" l="1"/>
  <c r="G91" i="20"/>
  <c r="D91" i="20"/>
  <c r="I91" i="20"/>
  <c r="C91" i="20"/>
  <c r="H91" i="20"/>
  <c r="N91" i="20" l="1"/>
  <c r="T91" i="20"/>
  <c r="S91" i="20"/>
  <c r="J91" i="20"/>
  <c r="F91" i="20"/>
  <c r="AE90" i="20"/>
  <c r="E91" i="20"/>
  <c r="K91" i="20" l="1"/>
  <c r="O91" i="20"/>
  <c r="L91" i="20"/>
  <c r="P91" i="20" l="1"/>
  <c r="M91" i="20"/>
  <c r="Q91" i="20" l="1"/>
  <c r="R91" i="20" s="1"/>
  <c r="X91" i="20"/>
  <c r="U91" i="20"/>
  <c r="V91" i="20"/>
  <c r="W91" i="20"/>
  <c r="AA91" i="20" l="1"/>
  <c r="AD91" i="20" s="1"/>
  <c r="Z91" i="20"/>
  <c r="AC91" i="20" s="1"/>
  <c r="Y91" i="20"/>
  <c r="AB91" i="20" s="1"/>
  <c r="B92" i="20" l="1"/>
  <c r="G92" i="20"/>
  <c r="H92" i="20"/>
  <c r="C92" i="20"/>
  <c r="I92" i="20"/>
  <c r="D92" i="20"/>
  <c r="T92" i="20" l="1"/>
  <c r="N92" i="20"/>
  <c r="S92" i="20"/>
  <c r="J92" i="20"/>
  <c r="L92" i="20" s="1"/>
  <c r="F92" i="20"/>
  <c r="AE91" i="20"/>
  <c r="E92" i="20"/>
  <c r="P92" i="20" l="1"/>
  <c r="M92" i="20"/>
  <c r="K92" i="20"/>
  <c r="O92" i="20"/>
  <c r="X92" i="20" l="1"/>
  <c r="Q92" i="20"/>
  <c r="R92" i="20" s="1"/>
  <c r="W92" i="20"/>
  <c r="U92" i="20"/>
  <c r="V92" i="20"/>
  <c r="AA92" i="20" l="1"/>
  <c r="AD92" i="20" s="1"/>
  <c r="Y92" i="20"/>
  <c r="AB92" i="20" s="1"/>
  <c r="Z92" i="20"/>
  <c r="AC92" i="20" s="1"/>
  <c r="H93" i="20" l="1"/>
  <c r="C93" i="20"/>
  <c r="G93" i="20"/>
  <c r="B93" i="20"/>
  <c r="I93" i="20"/>
  <c r="D93" i="20"/>
  <c r="J93" i="20" l="1"/>
  <c r="L93" i="20" s="1"/>
  <c r="E93" i="20"/>
  <c r="F93" i="20"/>
  <c r="AE92" i="20"/>
  <c r="N93" i="20"/>
  <c r="T93" i="20"/>
  <c r="S93" i="20"/>
  <c r="P93" i="20" l="1"/>
  <c r="M93" i="20"/>
  <c r="O93" i="20"/>
  <c r="K93" i="20"/>
  <c r="X93" i="20" l="1"/>
  <c r="Q93" i="20"/>
  <c r="R93" i="20" s="1"/>
  <c r="U93" i="20"/>
  <c r="V93" i="20"/>
  <c r="W93" i="20"/>
  <c r="Y93" i="20" l="1"/>
  <c r="AB93" i="20" s="1"/>
  <c r="Z93" i="20"/>
  <c r="AC93" i="20" s="1"/>
  <c r="AA93" i="20"/>
  <c r="AD93" i="20" s="1"/>
  <c r="D94" i="20" l="1"/>
  <c r="I94" i="20"/>
  <c r="H94" i="20"/>
  <c r="C94" i="20"/>
  <c r="B94" i="20"/>
  <c r="G94" i="20"/>
  <c r="J94" i="20" l="1"/>
  <c r="F94" i="20"/>
  <c r="AE93" i="20"/>
  <c r="E94" i="20"/>
  <c r="N94" i="20"/>
  <c r="S94" i="20"/>
  <c r="T94" i="20"/>
  <c r="O94" i="20" l="1"/>
  <c r="K94" i="20"/>
  <c r="L94" i="20"/>
  <c r="P94" i="20" l="1"/>
  <c r="M94" i="20"/>
  <c r="Q94" i="20" l="1"/>
  <c r="R94" i="20" s="1"/>
  <c r="X94" i="20"/>
  <c r="W94" i="20"/>
  <c r="U94" i="20"/>
  <c r="V94" i="20"/>
  <c r="AA94" i="20" l="1"/>
  <c r="AD94" i="20" s="1"/>
  <c r="Y94" i="20"/>
  <c r="AB94" i="20" s="1"/>
  <c r="Z94" i="20"/>
  <c r="AC94" i="20" s="1"/>
  <c r="G95" i="20" l="1"/>
  <c r="B95" i="20"/>
  <c r="C95" i="20"/>
  <c r="H95" i="20"/>
  <c r="I95" i="20"/>
  <c r="D95" i="20"/>
  <c r="N95" i="20" l="1"/>
  <c r="S95" i="20"/>
  <c r="T95" i="20"/>
  <c r="F95" i="20"/>
  <c r="AE94" i="20"/>
  <c r="E95" i="20"/>
  <c r="J95" i="20"/>
  <c r="L95" i="20"/>
  <c r="P95" i="20" l="1"/>
  <c r="M95" i="20"/>
  <c r="O95" i="20"/>
  <c r="K95" i="20"/>
  <c r="X95" i="20" l="1"/>
  <c r="Q95" i="20"/>
  <c r="R95" i="20" s="1"/>
  <c r="V95" i="20"/>
  <c r="U95" i="20"/>
  <c r="W95" i="20"/>
  <c r="Y95" i="20" l="1"/>
  <c r="AB95" i="20" s="1"/>
  <c r="AA95" i="20"/>
  <c r="AD95" i="20" s="1"/>
  <c r="Z95" i="20"/>
  <c r="AC95" i="20" s="1"/>
  <c r="H96" i="20" l="1"/>
  <c r="C96" i="20"/>
  <c r="I96" i="20"/>
  <c r="D96" i="20"/>
  <c r="B96" i="20"/>
  <c r="G96" i="20"/>
  <c r="T96" i="20" l="1"/>
  <c r="S96" i="20"/>
  <c r="N96" i="20"/>
  <c r="F96" i="20"/>
  <c r="AE95" i="20"/>
  <c r="J96" i="20"/>
  <c r="L96" i="20" s="1"/>
  <c r="E96" i="20"/>
  <c r="M96" i="20" l="1"/>
  <c r="P96" i="20"/>
  <c r="O96" i="20"/>
  <c r="K96" i="20"/>
  <c r="W96" i="20" l="1"/>
  <c r="U96" i="20"/>
  <c r="V96" i="20"/>
  <c r="X96" i="20"/>
  <c r="Q96" i="20"/>
  <c r="R96" i="20" s="1"/>
  <c r="AA96" i="20" l="1"/>
  <c r="AD96" i="20" s="1"/>
  <c r="Y96" i="20"/>
  <c r="AB96" i="20" s="1"/>
  <c r="Z96" i="20"/>
  <c r="AC96" i="20" s="1"/>
  <c r="H97" i="20" l="1"/>
  <c r="C97" i="20"/>
  <c r="B97" i="20"/>
  <c r="G97" i="20"/>
  <c r="I97" i="20"/>
  <c r="D97" i="20"/>
  <c r="E97" i="20" l="1"/>
  <c r="F97" i="20"/>
  <c r="AE96" i="20"/>
  <c r="J97" i="20"/>
  <c r="N97" i="20"/>
  <c r="S97" i="20"/>
  <c r="T97" i="20"/>
  <c r="O97" i="20" l="1"/>
  <c r="K97" i="20"/>
  <c r="L97" i="20"/>
  <c r="P97" i="20" l="1"/>
  <c r="M97" i="20"/>
  <c r="Q97" i="20" l="1"/>
  <c r="R97" i="20" s="1"/>
  <c r="X97" i="20"/>
  <c r="V97" i="20"/>
  <c r="W97" i="20"/>
  <c r="U97" i="20"/>
  <c r="Z97" i="20" l="1"/>
  <c r="AC97" i="20" s="1"/>
  <c r="AA97" i="20"/>
  <c r="AD97" i="20" s="1"/>
  <c r="Y97" i="20"/>
  <c r="AB97" i="20" s="1"/>
  <c r="I98" i="20" l="1"/>
  <c r="D98" i="20"/>
  <c r="C98" i="20"/>
  <c r="H98" i="20"/>
  <c r="B98" i="20"/>
  <c r="G98" i="20"/>
  <c r="J98" i="20" l="1"/>
  <c r="L98" i="20" s="1"/>
  <c r="F98" i="20"/>
  <c r="AE97" i="20"/>
  <c r="T98" i="20"/>
  <c r="S98" i="20"/>
  <c r="N98" i="20"/>
  <c r="E98" i="20"/>
  <c r="M98" i="20" l="1"/>
  <c r="P98" i="20"/>
  <c r="O98" i="20"/>
  <c r="K98" i="20"/>
  <c r="U98" i="20" l="1"/>
  <c r="W98" i="20"/>
  <c r="V98" i="20"/>
  <c r="X98" i="20"/>
  <c r="Q98" i="20"/>
  <c r="R98" i="20" s="1"/>
  <c r="Z98" i="20" l="1"/>
  <c r="AC98" i="20" s="1"/>
  <c r="Y98" i="20"/>
  <c r="AB98" i="20" s="1"/>
  <c r="AA98" i="20"/>
  <c r="AD98" i="20" s="1"/>
  <c r="I99" i="20" l="1"/>
  <c r="D99" i="20"/>
  <c r="G99" i="20"/>
  <c r="B99" i="20"/>
  <c r="C99" i="20"/>
  <c r="H99" i="20"/>
  <c r="J99" i="20" l="1"/>
  <c r="L99" i="20" s="1"/>
  <c r="T99" i="20"/>
  <c r="S99" i="20"/>
  <c r="N99" i="20"/>
  <c r="E99" i="20"/>
  <c r="F99" i="20"/>
  <c r="AE98" i="20"/>
  <c r="M99" i="20" l="1"/>
  <c r="P99" i="20"/>
  <c r="K99" i="20"/>
  <c r="O99" i="20"/>
  <c r="V99" i="20" l="1"/>
  <c r="W99" i="20"/>
  <c r="U99" i="20"/>
  <c r="X99" i="20"/>
  <c r="Q99" i="20"/>
  <c r="R99" i="20" s="1"/>
  <c r="Z99" i="20" l="1"/>
  <c r="AC99" i="20" s="1"/>
  <c r="Y99" i="20"/>
  <c r="AB99" i="20" s="1"/>
  <c r="AA99" i="20"/>
  <c r="AD99" i="20" s="1"/>
  <c r="G100" i="20" l="1"/>
  <c r="B100" i="20"/>
  <c r="D100" i="20"/>
  <c r="I100" i="20"/>
  <c r="C100" i="20"/>
  <c r="H100" i="20"/>
  <c r="E100" i="20" l="1"/>
  <c r="T100" i="20"/>
  <c r="N100" i="20"/>
  <c r="S100" i="20"/>
  <c r="F100" i="20"/>
  <c r="AE99" i="20"/>
  <c r="J100" i="20"/>
  <c r="L100" i="20" s="1"/>
  <c r="P100" i="20" l="1"/>
  <c r="M100" i="20"/>
  <c r="K100" i="20"/>
  <c r="O100" i="20"/>
  <c r="X100" i="20" l="1"/>
  <c r="Q100" i="20"/>
  <c r="R100" i="20" s="1"/>
  <c r="V100" i="20"/>
  <c r="U100" i="20"/>
  <c r="W100" i="20"/>
  <c r="Z100" i="20" l="1"/>
  <c r="AC100" i="20" s="1"/>
  <c r="Y100" i="20"/>
  <c r="AB100" i="20" s="1"/>
  <c r="AA100" i="20"/>
  <c r="AD100" i="20" s="1"/>
  <c r="I101" i="20" l="1"/>
  <c r="D101" i="20"/>
  <c r="B101" i="20"/>
  <c r="G101" i="20"/>
  <c r="C101" i="20"/>
  <c r="H101" i="20"/>
  <c r="E101" i="20" l="1"/>
  <c r="N101" i="20"/>
  <c r="S101" i="20"/>
  <c r="T101" i="20"/>
  <c r="J101" i="20"/>
  <c r="L101" i="20" s="1"/>
  <c r="F101" i="20"/>
  <c r="AE100" i="20"/>
  <c r="M101" i="20" l="1"/>
  <c r="P101" i="20"/>
  <c r="K101" i="20"/>
  <c r="O101" i="20"/>
  <c r="U101" i="20" l="1"/>
  <c r="V101" i="20"/>
  <c r="W101" i="20"/>
  <c r="X101" i="20"/>
  <c r="Q101" i="20"/>
  <c r="R101" i="20" s="1"/>
  <c r="Z101" i="20" l="1"/>
  <c r="AC101" i="20" s="1"/>
  <c r="AA101" i="20"/>
  <c r="AD101" i="20" s="1"/>
  <c r="Y101" i="20"/>
  <c r="AB101" i="20" s="1"/>
  <c r="I102" i="20" l="1"/>
  <c r="D102" i="20"/>
  <c r="B102" i="20"/>
  <c r="G102" i="20"/>
  <c r="C102" i="20"/>
  <c r="H102" i="20"/>
  <c r="E102" i="20" l="1"/>
  <c r="J102" i="20"/>
  <c r="N102" i="20"/>
  <c r="T102" i="20"/>
  <c r="S102" i="20"/>
  <c r="F102" i="20"/>
  <c r="AE101" i="20"/>
  <c r="O102" i="20" l="1"/>
  <c r="K102" i="20"/>
  <c r="L102" i="20"/>
  <c r="M102" i="20" l="1"/>
  <c r="P102" i="20"/>
  <c r="V102" i="20" l="1"/>
  <c r="W102" i="20"/>
  <c r="U102" i="20"/>
  <c r="Q102" i="20"/>
  <c r="R102" i="20" s="1"/>
  <c r="X102" i="20"/>
  <c r="Y102" i="20" l="1"/>
  <c r="AB102" i="20" s="1"/>
  <c r="AA102" i="20"/>
  <c r="AD102" i="20" s="1"/>
  <c r="Z102" i="20"/>
  <c r="AC102" i="20" s="1"/>
  <c r="H103" i="20" l="1"/>
  <c r="C103" i="20"/>
  <c r="D103" i="20"/>
  <c r="I103" i="20"/>
  <c r="B103" i="20"/>
  <c r="G103" i="20"/>
  <c r="T103" i="20" l="1"/>
  <c r="S103" i="20"/>
  <c r="N103" i="20"/>
  <c r="E103" i="20"/>
  <c r="J103" i="20"/>
  <c r="F103" i="20"/>
  <c r="AE102" i="20"/>
  <c r="O103" i="20" l="1"/>
  <c r="K103" i="20"/>
  <c r="L103" i="20"/>
  <c r="M103" i="20" l="1"/>
  <c r="P103" i="20"/>
  <c r="V103" i="20" l="1"/>
  <c r="U103" i="20"/>
  <c r="W103" i="20"/>
  <c r="X103" i="20"/>
  <c r="Q103" i="20"/>
  <c r="R103" i="20" s="1"/>
  <c r="AA103" i="20" l="1"/>
  <c r="AD103" i="20" s="1"/>
  <c r="Z103" i="20"/>
  <c r="AC103" i="20" s="1"/>
  <c r="Y103" i="20"/>
  <c r="AB103" i="20" s="1"/>
  <c r="H104" i="20" l="1"/>
  <c r="C104" i="20"/>
  <c r="B104" i="20"/>
  <c r="G104" i="20"/>
  <c r="I104" i="20"/>
  <c r="D104" i="20"/>
  <c r="J104" i="20" l="1"/>
  <c r="E104" i="20"/>
  <c r="F104" i="20"/>
  <c r="AE103" i="20"/>
  <c r="N104" i="20"/>
  <c r="T104" i="20"/>
  <c r="S104" i="20"/>
  <c r="K104" i="20" l="1"/>
  <c r="O104" i="20"/>
  <c r="L104" i="20"/>
  <c r="M104" i="20" l="1"/>
  <c r="P104" i="20"/>
  <c r="U104" i="20" l="1"/>
  <c r="V104" i="20"/>
  <c r="W104" i="20"/>
  <c r="Q104" i="20"/>
  <c r="R104" i="20" s="1"/>
  <c r="X104" i="20"/>
  <c r="AA104" i="20" l="1"/>
  <c r="AD104" i="20" s="1"/>
  <c r="Y104" i="20"/>
  <c r="AB104" i="20" s="1"/>
  <c r="Z104" i="20"/>
  <c r="AC104" i="20" s="1"/>
  <c r="B105" i="20" l="1"/>
  <c r="G105" i="20"/>
  <c r="H105" i="20"/>
  <c r="C105" i="20"/>
  <c r="I105" i="20"/>
  <c r="D105" i="20"/>
  <c r="F105" i="20" l="1"/>
  <c r="AE104" i="20"/>
  <c r="S105" i="20"/>
  <c r="T105" i="20"/>
  <c r="N105" i="20"/>
  <c r="J105" i="20"/>
  <c r="L105" i="20" s="1"/>
  <c r="E105" i="20"/>
  <c r="P105" i="20" l="1"/>
  <c r="M105" i="20"/>
  <c r="K105" i="20"/>
  <c r="O105" i="20"/>
  <c r="X105" i="20" l="1"/>
  <c r="Q105" i="20"/>
  <c r="R105" i="20" s="1"/>
  <c r="U105" i="20"/>
  <c r="W105" i="20"/>
  <c r="V105" i="20"/>
  <c r="AA105" i="20" l="1"/>
  <c r="AD105" i="20" s="1"/>
  <c r="Y105" i="20"/>
  <c r="AB105" i="20" s="1"/>
  <c r="Z105" i="20"/>
  <c r="AC105" i="20" s="1"/>
  <c r="H106" i="20" l="1"/>
  <c r="C106" i="20"/>
  <c r="G106" i="20"/>
  <c r="B106" i="20"/>
  <c r="D106" i="20"/>
  <c r="I106" i="20"/>
  <c r="E106" i="20" l="1"/>
  <c r="J106" i="20"/>
  <c r="L106" i="20" s="1"/>
  <c r="F106" i="20"/>
  <c r="AE105" i="20"/>
  <c r="N106" i="20"/>
  <c r="T106" i="20"/>
  <c r="S106" i="20"/>
  <c r="P106" i="20" l="1"/>
  <c r="M106" i="20"/>
  <c r="K106" i="20"/>
  <c r="O106" i="20"/>
  <c r="X106" i="20" l="1"/>
  <c r="Q106" i="20"/>
  <c r="R106" i="20" s="1"/>
  <c r="U106" i="20"/>
  <c r="W106" i="20"/>
  <c r="V106" i="20"/>
  <c r="Y106" i="20" l="1"/>
  <c r="AB106" i="20" s="1"/>
  <c r="Z106" i="20"/>
  <c r="AC106" i="20" s="1"/>
  <c r="AA106" i="20"/>
  <c r="AD106" i="20" s="1"/>
  <c r="H107" i="20" l="1"/>
  <c r="C107" i="20"/>
  <c r="B107" i="20"/>
  <c r="G107" i="20"/>
  <c r="I107" i="20"/>
  <c r="D107" i="20"/>
  <c r="E107" i="20" l="1"/>
  <c r="J107" i="20"/>
  <c r="L107" i="20" s="1"/>
  <c r="T107" i="20"/>
  <c r="S107" i="20"/>
  <c r="N107" i="20"/>
  <c r="F107" i="20"/>
  <c r="AE106" i="20"/>
  <c r="P107" i="20" l="1"/>
  <c r="M107" i="20"/>
  <c r="K107" i="20"/>
  <c r="O107" i="20"/>
  <c r="X107" i="20" l="1"/>
  <c r="Q107" i="20"/>
  <c r="R107" i="20" s="1"/>
  <c r="W107" i="20"/>
  <c r="U107" i="20"/>
  <c r="V107" i="20"/>
  <c r="Y107" i="20" l="1"/>
  <c r="AB107" i="20" s="1"/>
  <c r="AA107" i="20"/>
  <c r="AD107" i="20" s="1"/>
  <c r="Z107" i="20"/>
  <c r="AC107" i="20" s="1"/>
  <c r="I108" i="20" l="1"/>
  <c r="D108" i="20"/>
  <c r="H108" i="20"/>
  <c r="C108" i="20"/>
  <c r="B108" i="20"/>
  <c r="G108" i="20"/>
  <c r="F108" i="20" l="1"/>
  <c r="AE107" i="20"/>
  <c r="T108" i="20"/>
  <c r="S108" i="20"/>
  <c r="N108" i="20"/>
  <c r="J108" i="20"/>
  <c r="E108" i="20"/>
  <c r="K108" i="20" l="1"/>
  <c r="O108" i="20"/>
  <c r="L108" i="20"/>
  <c r="M108" i="20" l="1"/>
  <c r="P108" i="20"/>
  <c r="W108" i="20" l="1"/>
  <c r="V108" i="20"/>
  <c r="U108" i="20"/>
  <c r="Q108" i="20"/>
  <c r="R108" i="20" s="1"/>
  <c r="X108" i="20"/>
  <c r="Y108" i="20" l="1"/>
  <c r="AB108" i="20" s="1"/>
  <c r="AA108" i="20"/>
  <c r="AD108" i="20" s="1"/>
  <c r="Z108" i="20"/>
  <c r="AC108" i="20" s="1"/>
  <c r="I109" i="20" l="1"/>
  <c r="D109" i="20"/>
  <c r="C109" i="20"/>
  <c r="H109" i="20"/>
  <c r="G109" i="20"/>
  <c r="B109" i="20"/>
  <c r="F109" i="20" l="1"/>
  <c r="AE108" i="20"/>
  <c r="S109" i="20"/>
  <c r="T109" i="20"/>
  <c r="N109" i="20"/>
  <c r="E109" i="20"/>
  <c r="J109" i="20"/>
  <c r="L109" i="20" s="1"/>
  <c r="M109" i="20" l="1"/>
  <c r="P109" i="20"/>
  <c r="O109" i="20"/>
  <c r="K109" i="20"/>
  <c r="V109" i="20" l="1"/>
  <c r="W109" i="20"/>
  <c r="U109" i="20"/>
  <c r="X109" i="20"/>
  <c r="Q109" i="20"/>
  <c r="R109" i="20" s="1"/>
  <c r="Z109" i="20" l="1"/>
  <c r="AC109" i="20" s="1"/>
  <c r="Y109" i="20"/>
  <c r="AB109" i="20" s="1"/>
  <c r="AA109" i="20"/>
  <c r="AD109" i="20" s="1"/>
  <c r="D110" i="20" l="1"/>
  <c r="I110" i="20"/>
  <c r="G110" i="20"/>
  <c r="B110" i="20"/>
  <c r="H110" i="20"/>
  <c r="C110" i="20"/>
  <c r="E110" i="20" l="1"/>
  <c r="J110" i="20"/>
  <c r="F110" i="20"/>
  <c r="AE109" i="20"/>
  <c r="T110" i="20"/>
  <c r="N110" i="20"/>
  <c r="S110" i="20"/>
  <c r="K110" i="20" l="1"/>
  <c r="O110" i="20"/>
  <c r="L110" i="20"/>
  <c r="P110" i="20" l="1"/>
  <c r="M110" i="20"/>
  <c r="X110" i="20" l="1"/>
  <c r="Q110" i="20"/>
  <c r="R110" i="20" s="1"/>
  <c r="W110" i="20"/>
  <c r="U110" i="20"/>
  <c r="V110" i="20"/>
  <c r="Y110" i="20" l="1"/>
  <c r="AB110" i="20" s="1"/>
  <c r="Z110" i="20"/>
  <c r="AC110" i="20" s="1"/>
  <c r="AA110" i="20"/>
  <c r="AD110" i="20" s="1"/>
  <c r="I111" i="20" l="1"/>
  <c r="D111" i="20"/>
  <c r="B111" i="20"/>
  <c r="G111" i="20"/>
  <c r="H111" i="20"/>
  <c r="C111" i="20"/>
  <c r="J111" i="20" l="1"/>
  <c r="L111" i="20" s="1"/>
  <c r="E111" i="20"/>
  <c r="S111" i="20"/>
  <c r="T111" i="20"/>
  <c r="N111" i="20"/>
  <c r="F111" i="20"/>
  <c r="AE110" i="20"/>
  <c r="M111" i="20" l="1"/>
  <c r="P111" i="20"/>
  <c r="O111" i="20"/>
  <c r="K111" i="20"/>
  <c r="W111" i="20" l="1"/>
  <c r="V111" i="20"/>
  <c r="U111" i="20"/>
  <c r="Q111" i="20"/>
  <c r="R111" i="20" s="1"/>
  <c r="X111" i="20"/>
  <c r="Y111" i="20" l="1"/>
  <c r="AB111" i="20" s="1"/>
  <c r="AA111" i="20"/>
  <c r="AD111" i="20" s="1"/>
  <c r="Z111" i="20"/>
  <c r="AC111" i="20" s="1"/>
  <c r="H112" i="20" l="1"/>
  <c r="C112" i="20"/>
  <c r="I112" i="20"/>
  <c r="D112" i="20"/>
  <c r="B112" i="20"/>
  <c r="G112" i="20"/>
  <c r="S112" i="20" l="1"/>
  <c r="N112" i="20"/>
  <c r="T112" i="20"/>
  <c r="J112" i="20"/>
  <c r="L112" i="20" s="1"/>
  <c r="F112" i="20"/>
  <c r="AE111" i="20"/>
  <c r="E112" i="20"/>
  <c r="M112" i="20" l="1"/>
  <c r="P112" i="20"/>
  <c r="O112" i="20"/>
  <c r="K112" i="20"/>
  <c r="V112" i="20" l="1"/>
  <c r="W112" i="20"/>
  <c r="U112" i="20"/>
  <c r="Q112" i="20"/>
  <c r="R112" i="20" s="1"/>
  <c r="X112" i="20"/>
  <c r="AA112" i="20" l="1"/>
  <c r="AD112" i="20" s="1"/>
  <c r="Y112" i="20"/>
  <c r="AB112" i="20" s="1"/>
  <c r="Z112" i="20"/>
  <c r="AC112" i="20" s="1"/>
  <c r="B113" i="20" l="1"/>
  <c r="G113" i="20"/>
  <c r="C113" i="20"/>
  <c r="H113" i="20"/>
  <c r="D113" i="20"/>
  <c r="I113" i="20"/>
  <c r="F113" i="20" l="1"/>
  <c r="AE112" i="20"/>
  <c r="J113" i="20"/>
  <c r="N113" i="20"/>
  <c r="S113" i="20"/>
  <c r="T113" i="20"/>
  <c r="E113" i="20"/>
  <c r="O113" i="20" l="1"/>
  <c r="K113" i="20"/>
  <c r="L113" i="20"/>
  <c r="M113" i="20" l="1"/>
  <c r="P113" i="20"/>
  <c r="W113" i="20" l="1"/>
  <c r="V113" i="20"/>
  <c r="U113" i="20"/>
  <c r="X113" i="20"/>
  <c r="Q113" i="20"/>
  <c r="R113" i="20" s="1"/>
  <c r="Y113" i="20" l="1"/>
  <c r="AB113" i="20" s="1"/>
  <c r="Z113" i="20"/>
  <c r="AC113" i="20" s="1"/>
  <c r="AA113" i="20"/>
  <c r="AD113" i="20" s="1"/>
  <c r="H114" i="20" l="1"/>
  <c r="C114" i="20"/>
  <c r="G114" i="20"/>
  <c r="B114" i="20"/>
  <c r="I114" i="20"/>
  <c r="D114" i="20"/>
  <c r="E114" i="20" l="1"/>
  <c r="J114" i="20"/>
  <c r="F114" i="20"/>
  <c r="AE113" i="20"/>
  <c r="T114" i="20"/>
  <c r="S114" i="20"/>
  <c r="N114" i="20"/>
  <c r="O114" i="20" l="1"/>
  <c r="K114" i="20"/>
  <c r="L114" i="20"/>
  <c r="P114" i="20" l="1"/>
  <c r="M114" i="20"/>
  <c r="X114" i="20" l="1"/>
  <c r="Q114" i="20"/>
  <c r="R114" i="20" s="1"/>
  <c r="V114" i="20"/>
  <c r="U114" i="20"/>
  <c r="W114" i="20"/>
  <c r="Y114" i="20" l="1"/>
  <c r="AB114" i="20" s="1"/>
  <c r="Z114" i="20"/>
  <c r="AC114" i="20" s="1"/>
  <c r="AA114" i="20"/>
  <c r="AD114" i="20" s="1"/>
  <c r="C115" i="20" l="1"/>
  <c r="H115" i="20"/>
  <c r="I115" i="20"/>
  <c r="D115" i="20"/>
  <c r="B115" i="20"/>
  <c r="G115" i="20"/>
  <c r="S115" i="20" l="1"/>
  <c r="N115" i="20"/>
  <c r="T115" i="20"/>
  <c r="J115" i="20"/>
  <c r="L115" i="20" s="1"/>
  <c r="E115" i="20"/>
  <c r="F115" i="20"/>
  <c r="AE114" i="20"/>
  <c r="P115" i="20" l="1"/>
  <c r="M115" i="20"/>
  <c r="O115" i="20"/>
  <c r="K115" i="20"/>
  <c r="Q115" i="20" l="1"/>
  <c r="R115" i="20" s="1"/>
  <c r="X115" i="20"/>
  <c r="W115" i="20"/>
  <c r="V115" i="20"/>
  <c r="U115" i="20"/>
  <c r="AA115" i="20" l="1"/>
  <c r="AD115" i="20" s="1"/>
  <c r="Y115" i="20"/>
  <c r="AB115" i="20" s="1"/>
  <c r="Z115" i="20"/>
  <c r="AC115" i="20" s="1"/>
  <c r="H116" i="20" l="1"/>
  <c r="C116" i="20"/>
  <c r="I116" i="20"/>
  <c r="D116" i="20"/>
  <c r="B116" i="20"/>
  <c r="G116" i="20"/>
  <c r="F116" i="20" l="1"/>
  <c r="AE115" i="20"/>
  <c r="N116" i="20"/>
  <c r="S116" i="20"/>
  <c r="T116" i="20"/>
  <c r="J116" i="20"/>
  <c r="E116" i="20"/>
  <c r="O116" i="20" l="1"/>
  <c r="K116" i="20"/>
  <c r="L116" i="20"/>
  <c r="M116" i="20" l="1"/>
  <c r="P116" i="20"/>
  <c r="U116" i="20" l="1"/>
  <c r="W116" i="20"/>
  <c r="V116" i="20"/>
  <c r="X116" i="20"/>
  <c r="Q116" i="20"/>
  <c r="R116" i="20" s="1"/>
  <c r="Y116" i="20" l="1"/>
  <c r="AB116" i="20" s="1"/>
  <c r="AA116" i="20"/>
  <c r="AD116" i="20" s="1"/>
  <c r="Z116" i="20"/>
  <c r="AC116" i="20" s="1"/>
  <c r="H117" i="20" l="1"/>
  <c r="C117" i="20"/>
  <c r="I117" i="20"/>
  <c r="D117" i="20"/>
  <c r="G117" i="20"/>
  <c r="B117" i="20"/>
  <c r="N117" i="20" l="1"/>
  <c r="T117" i="20"/>
  <c r="S117" i="20"/>
  <c r="E117" i="20"/>
  <c r="F117" i="20"/>
  <c r="AE116" i="20"/>
  <c r="J117" i="20"/>
  <c r="O117" i="20" l="1"/>
  <c r="K117" i="20"/>
  <c r="L117" i="20"/>
  <c r="M117" i="20" l="1"/>
  <c r="P117" i="20"/>
  <c r="V117" i="20" l="1"/>
  <c r="U117" i="20"/>
  <c r="W117" i="20"/>
  <c r="Q117" i="20"/>
  <c r="R117" i="20" s="1"/>
  <c r="X117" i="20"/>
  <c r="Y117" i="20" l="1"/>
  <c r="AB117" i="20" s="1"/>
  <c r="AA117" i="20"/>
  <c r="AD117" i="20" s="1"/>
  <c r="Z117" i="20"/>
  <c r="AC117" i="20" s="1"/>
  <c r="C118" i="20" l="1"/>
  <c r="H118" i="20"/>
  <c r="D118" i="20"/>
  <c r="I118" i="20"/>
  <c r="B118" i="20"/>
  <c r="G118" i="20"/>
  <c r="T118" i="20" l="1"/>
  <c r="S118" i="20"/>
  <c r="N118" i="20"/>
  <c r="J118" i="20"/>
  <c r="E118" i="20"/>
  <c r="F118" i="20"/>
  <c r="AE117" i="20"/>
  <c r="K118" i="20" l="1"/>
  <c r="O118" i="20"/>
  <c r="L118" i="20"/>
  <c r="M118" i="20" l="1"/>
  <c r="P118" i="20"/>
  <c r="U118" i="20" l="1"/>
  <c r="W118" i="20"/>
  <c r="V118" i="20"/>
  <c r="X118" i="20"/>
  <c r="Q118" i="20"/>
  <c r="R118" i="20" s="1"/>
  <c r="Y118" i="20" l="1"/>
  <c r="AB118" i="20" s="1"/>
  <c r="AA118" i="20"/>
  <c r="AD118" i="20" s="1"/>
  <c r="Z118" i="20"/>
  <c r="AC118" i="20" s="1"/>
  <c r="H119" i="20" l="1"/>
  <c r="C119" i="20"/>
  <c r="I119" i="20"/>
  <c r="D119" i="20"/>
  <c r="B119" i="20"/>
  <c r="G119" i="20"/>
  <c r="T119" i="20" l="1"/>
  <c r="N119" i="20"/>
  <c r="S119" i="20"/>
  <c r="F119" i="20"/>
  <c r="AE118" i="20"/>
  <c r="J119" i="20"/>
  <c r="L119" i="20"/>
  <c r="E119" i="20"/>
  <c r="M119" i="20" l="1"/>
  <c r="P119" i="20"/>
  <c r="K119" i="20"/>
  <c r="O119" i="20"/>
  <c r="U119" i="20" l="1"/>
  <c r="V119" i="20"/>
  <c r="W119" i="20"/>
  <c r="X119" i="20"/>
  <c r="Q119" i="20"/>
  <c r="R119" i="20" s="1"/>
  <c r="Z119" i="20" l="1"/>
  <c r="AC119" i="20" s="1"/>
  <c r="AA119" i="20"/>
  <c r="AD119" i="20" s="1"/>
  <c r="Y119" i="20"/>
  <c r="AB119" i="20" s="1"/>
  <c r="D120" i="20" l="1"/>
  <c r="I120" i="20"/>
  <c r="C120" i="20"/>
  <c r="H120" i="20"/>
  <c r="B120" i="20"/>
  <c r="G120" i="20"/>
  <c r="F120" i="20" l="1"/>
  <c r="AE119" i="20"/>
  <c r="J120" i="20"/>
  <c r="L120" i="20" s="1"/>
  <c r="E120" i="20"/>
  <c r="S120" i="20"/>
  <c r="T120" i="20"/>
  <c r="N120" i="20"/>
  <c r="O120" i="20" l="1"/>
  <c r="K120" i="20"/>
  <c r="P120" i="20"/>
  <c r="M120" i="20"/>
  <c r="X120" i="20" l="1"/>
  <c r="Q120" i="20"/>
  <c r="R120" i="20" s="1"/>
  <c r="V120" i="20"/>
  <c r="W120" i="20"/>
  <c r="U120" i="20"/>
  <c r="Y120" i="20" l="1"/>
  <c r="AB120" i="20" s="1"/>
  <c r="Z120" i="20"/>
  <c r="AC120" i="20" s="1"/>
  <c r="AA120" i="20"/>
  <c r="AD120" i="20" s="1"/>
  <c r="I121" i="20" l="1"/>
  <c r="D121" i="20"/>
  <c r="H121" i="20"/>
  <c r="C121" i="20"/>
  <c r="B121" i="20"/>
  <c r="G121" i="20"/>
  <c r="F121" i="20" l="1"/>
  <c r="AE120" i="20"/>
  <c r="J121" i="20"/>
  <c r="L121" i="20"/>
  <c r="N121" i="20"/>
  <c r="T121" i="20"/>
  <c r="S121" i="20"/>
  <c r="E121" i="20"/>
  <c r="P121" i="20" l="1"/>
  <c r="M121" i="20"/>
  <c r="K121" i="20"/>
  <c r="O121" i="20"/>
  <c r="X121" i="20" l="1"/>
  <c r="Q121" i="20"/>
  <c r="R121" i="20" s="1"/>
  <c r="W121" i="20"/>
  <c r="V121" i="20"/>
  <c r="U121" i="20"/>
  <c r="AA121" i="20" l="1"/>
  <c r="AD121" i="20" s="1"/>
  <c r="Y121" i="20"/>
  <c r="AB121" i="20" s="1"/>
  <c r="Z121" i="20"/>
  <c r="AC121" i="20" s="1"/>
  <c r="H122" i="20" l="1"/>
  <c r="C122" i="20"/>
  <c r="B122" i="20"/>
  <c r="G122" i="20"/>
  <c r="D122" i="20"/>
  <c r="I122" i="20"/>
  <c r="E122" i="20" l="1"/>
  <c r="F122" i="20"/>
  <c r="AE121" i="20"/>
  <c r="J122" i="20"/>
  <c r="T122" i="20"/>
  <c r="N122" i="20"/>
  <c r="S122" i="20"/>
  <c r="K122" i="20" l="1"/>
  <c r="O122" i="20"/>
  <c r="L122" i="20"/>
  <c r="P122" i="20" l="1"/>
  <c r="M122" i="20"/>
  <c r="X122" i="20" l="1"/>
  <c r="Q122" i="20"/>
  <c r="R122" i="20" s="1"/>
  <c r="U122" i="20"/>
  <c r="V122" i="20"/>
  <c r="W122" i="20"/>
  <c r="AA122" i="20" l="1"/>
  <c r="AD122" i="20" s="1"/>
  <c r="Y122" i="20"/>
  <c r="AB122" i="20" s="1"/>
  <c r="Z122" i="20"/>
  <c r="AC122" i="20" s="1"/>
  <c r="C123" i="20" l="1"/>
  <c r="H123" i="20"/>
  <c r="B123" i="20"/>
  <c r="G123" i="20"/>
  <c r="D123" i="20"/>
  <c r="I123" i="20"/>
  <c r="J123" i="20" l="1"/>
  <c r="L123" i="20" s="1"/>
  <c r="E123" i="20"/>
  <c r="S123" i="20"/>
  <c r="N123" i="20"/>
  <c r="T123" i="20"/>
  <c r="F123" i="20"/>
  <c r="AE122" i="20"/>
  <c r="P123" i="20" l="1"/>
  <c r="M123" i="20"/>
  <c r="K123" i="20"/>
  <c r="O123" i="20"/>
  <c r="X123" i="20" l="1"/>
  <c r="Q123" i="20"/>
  <c r="R123" i="20" s="1"/>
  <c r="W123" i="20"/>
  <c r="U123" i="20"/>
  <c r="V123" i="20"/>
  <c r="Z123" i="20" l="1"/>
  <c r="AC123" i="20" s="1"/>
  <c r="Y123" i="20"/>
  <c r="AB123" i="20" s="1"/>
  <c r="AA123" i="20"/>
  <c r="AD123" i="20" s="1"/>
  <c r="D124" i="20" l="1"/>
  <c r="I124" i="20"/>
  <c r="B124" i="20"/>
  <c r="G124" i="20"/>
  <c r="C124" i="20"/>
  <c r="H124" i="20"/>
  <c r="E124" i="20" l="1"/>
  <c r="J124" i="20"/>
  <c r="F124" i="20"/>
  <c r="AE123" i="20"/>
  <c r="S124" i="20"/>
  <c r="T124" i="20"/>
  <c r="N124" i="20"/>
  <c r="O124" i="20" l="1"/>
  <c r="K124" i="20"/>
  <c r="L124" i="20"/>
  <c r="M124" i="20" l="1"/>
  <c r="P124" i="20"/>
  <c r="U124" i="20" l="1"/>
  <c r="V124" i="20"/>
  <c r="W124" i="20"/>
  <c r="Q124" i="20"/>
  <c r="R124" i="20" s="1"/>
  <c r="X124" i="20"/>
  <c r="Z124" i="20" l="1"/>
  <c r="AC124" i="20" s="1"/>
  <c r="AA124" i="20"/>
  <c r="AD124" i="20" s="1"/>
  <c r="Y124" i="20"/>
  <c r="AB124" i="20" s="1"/>
  <c r="B125" i="20" l="1"/>
  <c r="G125" i="20"/>
  <c r="I125" i="20"/>
  <c r="D125" i="20"/>
  <c r="H125" i="20"/>
  <c r="C125" i="20"/>
  <c r="N125" i="20" l="1"/>
  <c r="S125" i="20"/>
  <c r="T125" i="20"/>
  <c r="J125" i="20"/>
  <c r="F125" i="20"/>
  <c r="AE124" i="20"/>
  <c r="E125" i="20"/>
  <c r="O125" i="20" l="1"/>
  <c r="K125" i="20"/>
  <c r="L125" i="20"/>
  <c r="M125" i="20" l="1"/>
  <c r="P125" i="20"/>
  <c r="V125" i="20" l="1"/>
  <c r="U125" i="20"/>
  <c r="W125" i="20"/>
  <c r="Q125" i="20"/>
  <c r="R125" i="20" s="1"/>
  <c r="X125" i="20"/>
  <c r="AA125" i="20" l="1"/>
  <c r="AD125" i="20" s="1"/>
  <c r="Y125" i="20"/>
  <c r="AB125" i="20" s="1"/>
  <c r="Z125" i="20"/>
  <c r="AC125" i="20" s="1"/>
  <c r="H126" i="20" l="1"/>
  <c r="C126" i="20"/>
  <c r="G126" i="20"/>
  <c r="B126" i="20"/>
  <c r="I126" i="20"/>
  <c r="D126" i="20"/>
  <c r="J126" i="20" l="1"/>
  <c r="F126" i="20"/>
  <c r="AE125" i="20"/>
  <c r="E126" i="20"/>
  <c r="N126" i="20"/>
  <c r="T126" i="20"/>
  <c r="S126" i="20"/>
  <c r="O126" i="20" l="1"/>
  <c r="K126" i="20"/>
  <c r="L126" i="20"/>
  <c r="M126" i="20" l="1"/>
  <c r="P126" i="20"/>
  <c r="V126" i="20" l="1"/>
  <c r="W126" i="20"/>
  <c r="U126" i="20"/>
  <c r="Q126" i="20"/>
  <c r="R126" i="20" s="1"/>
  <c r="X126" i="20"/>
  <c r="Y126" i="20" l="1"/>
  <c r="AB126" i="20" s="1"/>
  <c r="Z126" i="20"/>
  <c r="AC126" i="20" s="1"/>
  <c r="AA126" i="20"/>
  <c r="AD126" i="20" s="1"/>
  <c r="I127" i="20" l="1"/>
  <c r="D127" i="20"/>
  <c r="C127" i="20"/>
  <c r="H127" i="20"/>
  <c r="B127" i="20"/>
  <c r="G127" i="20"/>
  <c r="J127" i="20" l="1"/>
  <c r="L127" i="20" s="1"/>
  <c r="F127" i="20"/>
  <c r="AE126" i="20"/>
  <c r="S127" i="20"/>
  <c r="N127" i="20"/>
  <c r="T127" i="20"/>
  <c r="E127" i="20"/>
  <c r="P127" i="20" l="1"/>
  <c r="M127" i="20"/>
  <c r="K127" i="20"/>
  <c r="O127" i="20"/>
  <c r="X127" i="20" l="1"/>
  <c r="Q127" i="20"/>
  <c r="R127" i="20" s="1"/>
  <c r="U127" i="20"/>
  <c r="W127" i="20"/>
  <c r="V127" i="20"/>
  <c r="AA127" i="20" l="1"/>
  <c r="AD127" i="20" s="1"/>
  <c r="Y127" i="20"/>
  <c r="AB127" i="20" s="1"/>
  <c r="Z127" i="20"/>
  <c r="AC127" i="20" s="1"/>
  <c r="H128" i="20" l="1"/>
  <c r="C128" i="20"/>
  <c r="B128" i="20"/>
  <c r="G128" i="20"/>
  <c r="D128" i="20"/>
  <c r="I128" i="20"/>
  <c r="J128" i="20" l="1"/>
  <c r="E128" i="20"/>
  <c r="F128" i="20"/>
  <c r="AE127" i="20"/>
  <c r="S128" i="20"/>
  <c r="N128" i="20"/>
  <c r="T128" i="20"/>
  <c r="O128" i="20" l="1"/>
  <c r="K128" i="20"/>
  <c r="L128" i="20"/>
  <c r="P128" i="20" l="1"/>
  <c r="M128" i="20"/>
  <c r="X128" i="20" l="1"/>
  <c r="Q128" i="20"/>
  <c r="R128" i="20" s="1"/>
  <c r="V128" i="20"/>
  <c r="W128" i="20"/>
  <c r="U128" i="20"/>
  <c r="AA128" i="20" l="1"/>
  <c r="AD128" i="20" s="1"/>
  <c r="Y128" i="20"/>
  <c r="AB128" i="20" s="1"/>
  <c r="Z128" i="20"/>
  <c r="AC128" i="20" s="1"/>
  <c r="H129" i="20" l="1"/>
  <c r="C129" i="20"/>
  <c r="B129" i="20"/>
  <c r="G129" i="20"/>
  <c r="I129" i="20"/>
  <c r="D129" i="20"/>
  <c r="E129" i="20" l="1"/>
  <c r="J129" i="20"/>
  <c r="F129" i="20"/>
  <c r="AE128" i="20"/>
  <c r="S129" i="20"/>
  <c r="N129" i="20"/>
  <c r="T129" i="20"/>
  <c r="K129" i="20" l="1"/>
  <c r="O129" i="20"/>
  <c r="L129" i="20"/>
  <c r="P129" i="20" l="1"/>
  <c r="M129" i="20"/>
  <c r="Q129" i="20" l="1"/>
  <c r="R129" i="20" s="1"/>
  <c r="X129" i="20"/>
  <c r="V129" i="20"/>
  <c r="U129" i="20"/>
  <c r="W129" i="20"/>
  <c r="Y129" i="20" l="1"/>
  <c r="AB129" i="20" s="1"/>
  <c r="Z129" i="20"/>
  <c r="AC129" i="20" s="1"/>
  <c r="AA129" i="20"/>
  <c r="AD129" i="20" s="1"/>
  <c r="B130" i="20" l="1"/>
  <c r="G130" i="20"/>
  <c r="D130" i="20"/>
  <c r="I130" i="20"/>
  <c r="H130" i="20"/>
  <c r="C130" i="20"/>
  <c r="S130" i="20" l="1"/>
  <c r="N130" i="20"/>
  <c r="T130" i="20"/>
  <c r="F130" i="20"/>
  <c r="AE129" i="20"/>
  <c r="J130" i="20"/>
  <c r="L130" i="20" s="1"/>
  <c r="E130" i="20"/>
  <c r="P130" i="20" l="1"/>
  <c r="M130" i="20"/>
  <c r="K130" i="20"/>
  <c r="O130" i="20"/>
  <c r="X130" i="20" l="1"/>
  <c r="Q130" i="20"/>
  <c r="R130" i="20" s="1"/>
  <c r="U130" i="20"/>
  <c r="W130" i="20"/>
  <c r="V130" i="20"/>
  <c r="Y130" i="20" l="1"/>
  <c r="AB130" i="20" s="1"/>
  <c r="Z130" i="20"/>
  <c r="AC130" i="20" s="1"/>
  <c r="AA130" i="20"/>
  <c r="AD130" i="20" s="1"/>
  <c r="H131" i="20" l="1"/>
  <c r="C131" i="20"/>
  <c r="B131" i="20"/>
  <c r="G131" i="20"/>
  <c r="I131" i="20"/>
  <c r="D131" i="20"/>
  <c r="E131" i="20" l="1"/>
  <c r="N131" i="20"/>
  <c r="T131" i="20"/>
  <c r="S131" i="20"/>
  <c r="F131" i="20"/>
  <c r="AE130" i="20"/>
  <c r="J131" i="20"/>
  <c r="O131" i="20" l="1"/>
  <c r="K131" i="20"/>
  <c r="L131" i="20"/>
  <c r="P131" i="20" l="1"/>
  <c r="M131" i="20"/>
  <c r="Q131" i="20" l="1"/>
  <c r="R131" i="20" s="1"/>
  <c r="X131" i="20"/>
  <c r="W131" i="20"/>
  <c r="V131" i="20"/>
  <c r="U131" i="20"/>
  <c r="AA131" i="20" l="1"/>
  <c r="AD131" i="20" s="1"/>
  <c r="Z131" i="20"/>
  <c r="AC131" i="20" s="1"/>
  <c r="Y131" i="20"/>
  <c r="AB131" i="20" s="1"/>
  <c r="G132" i="20" l="1"/>
  <c r="B132" i="20"/>
  <c r="D132" i="20"/>
  <c r="I132" i="20"/>
  <c r="C132" i="20"/>
  <c r="H132" i="20"/>
  <c r="N132" i="20" l="1"/>
  <c r="T132" i="20"/>
  <c r="S132" i="20"/>
  <c r="E132" i="20"/>
  <c r="F132" i="20"/>
  <c r="AE131" i="20"/>
  <c r="J132" i="20"/>
  <c r="L132" i="20" s="1"/>
  <c r="P132" i="20" l="1"/>
  <c r="M132" i="20"/>
  <c r="O132" i="20"/>
  <c r="K132" i="20"/>
  <c r="Q132" i="20" l="1"/>
  <c r="R132" i="20" s="1"/>
  <c r="X132" i="20"/>
  <c r="W132" i="20"/>
  <c r="V132" i="20"/>
  <c r="U132" i="20"/>
  <c r="AA132" i="20" l="1"/>
  <c r="AD132" i="20" s="1"/>
  <c r="Y132" i="20"/>
  <c r="AB132" i="20" s="1"/>
  <c r="Z132" i="20"/>
  <c r="AC132" i="20" s="1"/>
  <c r="C133" i="20" l="1"/>
  <c r="H133" i="20"/>
  <c r="I133" i="20"/>
  <c r="D133" i="20"/>
  <c r="B133" i="20"/>
  <c r="G133" i="20"/>
  <c r="J133" i="20" l="1"/>
  <c r="N133" i="20"/>
  <c r="S133" i="20"/>
  <c r="T133" i="20"/>
  <c r="E133" i="20"/>
  <c r="F133" i="20"/>
  <c r="AE132" i="20"/>
  <c r="O133" i="20" l="1"/>
  <c r="K133" i="20"/>
  <c r="L133" i="20"/>
  <c r="P133" i="20" l="1"/>
  <c r="M133" i="20"/>
  <c r="Q133" i="20" l="1"/>
  <c r="R133" i="20" s="1"/>
  <c r="X133" i="20"/>
  <c r="V133" i="20"/>
  <c r="W133" i="20"/>
  <c r="U133" i="20"/>
  <c r="AA133" i="20" l="1"/>
  <c r="AD133" i="20" s="1"/>
  <c r="Y133" i="20"/>
  <c r="AB133" i="20" s="1"/>
  <c r="Z133" i="20"/>
  <c r="AC133" i="20" s="1"/>
  <c r="H134" i="20" l="1"/>
  <c r="C134" i="20"/>
  <c r="I134" i="20"/>
  <c r="D134" i="20"/>
  <c r="B134" i="20"/>
  <c r="G134" i="20"/>
  <c r="N134" i="20" l="1"/>
  <c r="S134" i="20"/>
  <c r="T134" i="20"/>
  <c r="J134" i="20"/>
  <c r="L134" i="20" s="1"/>
  <c r="F134" i="20"/>
  <c r="AE133" i="20"/>
  <c r="E134" i="20"/>
  <c r="O134" i="20" l="1"/>
  <c r="K134" i="20"/>
  <c r="P134" i="20"/>
  <c r="M134" i="20"/>
  <c r="Q134" i="20" l="1"/>
  <c r="R134" i="20" s="1"/>
  <c r="X134" i="20"/>
  <c r="V134" i="20"/>
  <c r="W134" i="20"/>
  <c r="U134" i="20"/>
  <c r="Y134" i="20" l="1"/>
  <c r="AB134" i="20" s="1"/>
  <c r="Z134" i="20"/>
  <c r="AC134" i="20" s="1"/>
  <c r="AA134" i="20"/>
  <c r="AD134" i="20" s="1"/>
  <c r="I135" i="20" l="1"/>
  <c r="D135" i="20"/>
  <c r="C135" i="20"/>
  <c r="H135" i="20"/>
  <c r="B135" i="20"/>
  <c r="G135" i="20"/>
  <c r="F135" i="20" l="1"/>
  <c r="AE134" i="20"/>
  <c r="T135" i="20"/>
  <c r="N135" i="20"/>
  <c r="S135" i="20"/>
  <c r="J135" i="20"/>
  <c r="L135" i="20" s="1"/>
  <c r="E135" i="20"/>
  <c r="P135" i="20" l="1"/>
  <c r="M135" i="20"/>
  <c r="O135" i="20"/>
  <c r="K135" i="20"/>
  <c r="X135" i="20" l="1"/>
  <c r="Q135" i="20"/>
  <c r="R135" i="20" s="1"/>
  <c r="U135" i="20"/>
  <c r="V135" i="20"/>
  <c r="W135" i="20"/>
  <c r="AA135" i="20" l="1"/>
  <c r="AD135" i="20" s="1"/>
  <c r="Z135" i="20"/>
  <c r="AC135" i="20" s="1"/>
  <c r="Y135" i="20"/>
  <c r="AB135" i="20" s="1"/>
  <c r="B136" i="20" l="1"/>
  <c r="G136" i="20"/>
  <c r="H136" i="20"/>
  <c r="C136" i="20"/>
  <c r="I136" i="20"/>
  <c r="D136" i="20"/>
  <c r="F136" i="20" l="1"/>
  <c r="AE135" i="20"/>
  <c r="J136" i="20"/>
  <c r="L136" i="20" s="1"/>
  <c r="N136" i="20"/>
  <c r="T136" i="20"/>
  <c r="S136" i="20"/>
  <c r="E136" i="20"/>
  <c r="P136" i="20" l="1"/>
  <c r="M136" i="20"/>
  <c r="O136" i="20"/>
  <c r="K136" i="20"/>
  <c r="X136" i="20" l="1"/>
  <c r="Q136" i="20"/>
  <c r="R136" i="20" s="1"/>
  <c r="W136" i="20"/>
  <c r="V136" i="20"/>
  <c r="U136" i="20"/>
  <c r="Z136" i="20" l="1"/>
  <c r="AC136" i="20" s="1"/>
  <c r="Y136" i="20"/>
  <c r="AB136" i="20" s="1"/>
  <c r="AA136" i="20"/>
  <c r="AD136" i="20" s="1"/>
  <c r="B137" i="20" l="1"/>
  <c r="G137" i="20"/>
  <c r="I137" i="20"/>
  <c r="D137" i="20"/>
  <c r="H137" i="20"/>
  <c r="C137" i="20"/>
  <c r="T137" i="20" l="1"/>
  <c r="S137" i="20"/>
  <c r="N137" i="20"/>
  <c r="F137" i="20"/>
  <c r="AE136" i="20"/>
  <c r="J137" i="20"/>
  <c r="E137" i="20"/>
  <c r="K137" i="20" l="1"/>
  <c r="O137" i="20"/>
  <c r="L137" i="20"/>
  <c r="M137" i="20" l="1"/>
  <c r="P137" i="20"/>
  <c r="U137" i="20" l="1"/>
  <c r="W137" i="20"/>
  <c r="V137" i="20"/>
  <c r="Q137" i="20"/>
  <c r="R137" i="20" s="1"/>
  <c r="X137" i="20"/>
  <c r="Z137" i="20" l="1"/>
  <c r="AC137" i="20" s="1"/>
  <c r="Y137" i="20"/>
  <c r="AB137" i="20" s="1"/>
  <c r="AA137" i="20"/>
  <c r="AD137" i="20" s="1"/>
  <c r="I138" i="20" l="1"/>
  <c r="D138" i="20"/>
  <c r="G138" i="20"/>
  <c r="B138" i="20"/>
  <c r="H138" i="20"/>
  <c r="C138" i="20"/>
  <c r="J138" i="20" l="1"/>
  <c r="E138" i="20"/>
  <c r="N138" i="20"/>
  <c r="S138" i="20"/>
  <c r="T138" i="20"/>
  <c r="F138" i="20"/>
  <c r="AE137" i="20"/>
  <c r="O138" i="20" l="1"/>
  <c r="K138" i="20"/>
  <c r="L138" i="20"/>
  <c r="P138" i="20" l="1"/>
  <c r="M138" i="20"/>
  <c r="X138" i="20" l="1"/>
  <c r="Q138" i="20"/>
  <c r="R138" i="20" s="1"/>
  <c r="W138" i="20"/>
  <c r="V138" i="20"/>
  <c r="U138" i="20"/>
  <c r="Y138" i="20" l="1"/>
  <c r="AB138" i="20" s="1"/>
  <c r="AA138" i="20"/>
  <c r="AD138" i="20" s="1"/>
  <c r="Z138" i="20"/>
  <c r="AC138" i="20" s="1"/>
  <c r="H139" i="20" l="1"/>
  <c r="C139" i="20"/>
  <c r="D139" i="20"/>
  <c r="I139" i="20"/>
  <c r="B139" i="20"/>
  <c r="G139" i="20"/>
  <c r="N139" i="20" l="1"/>
  <c r="T139" i="20"/>
  <c r="S139" i="20"/>
  <c r="F139" i="20"/>
  <c r="AE138" i="20"/>
  <c r="J139" i="20"/>
  <c r="L139" i="20" s="1"/>
  <c r="E139" i="20"/>
  <c r="P139" i="20" l="1"/>
  <c r="M139" i="20"/>
  <c r="O139" i="20"/>
  <c r="K139" i="20"/>
  <c r="X139" i="20" l="1"/>
  <c r="Q139" i="20"/>
  <c r="R139" i="20" s="1"/>
  <c r="V139" i="20"/>
  <c r="U139" i="20"/>
  <c r="W139" i="20"/>
  <c r="AA139" i="20" l="1"/>
  <c r="AD139" i="20" s="1"/>
  <c r="Z139" i="20"/>
  <c r="AC139" i="20" s="1"/>
  <c r="Y139" i="20"/>
  <c r="AB139" i="20" s="1"/>
  <c r="B140" i="20" l="1"/>
  <c r="G140" i="20"/>
  <c r="C140" i="20"/>
  <c r="H140" i="20"/>
  <c r="I140" i="20"/>
  <c r="D140" i="20"/>
  <c r="F140" i="20" l="1"/>
  <c r="AE139" i="20"/>
  <c r="N140" i="20"/>
  <c r="T140" i="20"/>
  <c r="S140" i="20"/>
  <c r="J140" i="20"/>
  <c r="E140" i="20"/>
  <c r="K140" i="20" l="1"/>
  <c r="O140" i="20"/>
  <c r="L140" i="20"/>
  <c r="P140" i="20" l="1"/>
  <c r="M140" i="20"/>
  <c r="X140" i="20" l="1"/>
  <c r="Q140" i="20"/>
  <c r="R140" i="20" s="1"/>
  <c r="W140" i="20"/>
  <c r="U140" i="20"/>
  <c r="V140" i="20"/>
  <c r="AA140" i="20" l="1"/>
  <c r="AD140" i="20" s="1"/>
  <c r="Z140" i="20"/>
  <c r="AC140" i="20" s="1"/>
  <c r="Y140" i="20"/>
  <c r="AB140" i="20" s="1"/>
  <c r="H141" i="20" l="1"/>
  <c r="C141" i="20"/>
  <c r="B141" i="20"/>
  <c r="G141" i="20"/>
  <c r="I141" i="20"/>
  <c r="D141" i="20"/>
  <c r="J141" i="20" l="1"/>
  <c r="L141" i="20" s="1"/>
  <c r="F141" i="20"/>
  <c r="AE140" i="20"/>
  <c r="E141" i="20"/>
  <c r="T141" i="20"/>
  <c r="S141" i="20"/>
  <c r="N141" i="20"/>
  <c r="M141" i="20" l="1"/>
  <c r="P141" i="20"/>
  <c r="O141" i="20"/>
  <c r="K141" i="20"/>
  <c r="V141" i="20" l="1"/>
  <c r="U141" i="20"/>
  <c r="W141" i="20"/>
  <c r="Q141" i="20"/>
  <c r="R141" i="20" s="1"/>
  <c r="X141" i="20"/>
  <c r="Z141" i="20" l="1"/>
  <c r="AC141" i="20" s="1"/>
  <c r="AA141" i="20"/>
  <c r="AD141" i="20" s="1"/>
  <c r="Y141" i="20"/>
  <c r="AB141" i="20" s="1"/>
  <c r="I142" i="20" l="1"/>
  <c r="D142" i="20"/>
  <c r="H142" i="20"/>
  <c r="C142" i="20"/>
  <c r="B142" i="20"/>
  <c r="G142" i="20"/>
  <c r="N142" i="20" l="1"/>
  <c r="S142" i="20"/>
  <c r="T142" i="20"/>
  <c r="F142" i="20"/>
  <c r="AE141" i="20"/>
  <c r="J142" i="20"/>
  <c r="L142" i="20" s="1"/>
  <c r="E142" i="20"/>
  <c r="M142" i="20" l="1"/>
  <c r="P142" i="20"/>
  <c r="O142" i="20"/>
  <c r="K142" i="20"/>
  <c r="W142" i="20" l="1"/>
  <c r="U142" i="20"/>
  <c r="V142" i="20"/>
  <c r="X142" i="20"/>
  <c r="Q142" i="20"/>
  <c r="R142" i="20" s="1"/>
  <c r="Y142" i="20" l="1"/>
  <c r="AB142" i="20" s="1"/>
  <c r="Z142" i="20"/>
  <c r="AC142" i="20" s="1"/>
  <c r="AA142" i="20"/>
  <c r="AD142" i="20" s="1"/>
  <c r="D143" i="20" l="1"/>
  <c r="I143" i="20"/>
  <c r="H143" i="20"/>
  <c r="C143" i="20"/>
  <c r="B143" i="20"/>
  <c r="G143" i="20"/>
  <c r="F143" i="20" l="1"/>
  <c r="AE142" i="20"/>
  <c r="J143" i="20"/>
  <c r="L143" i="20" s="1"/>
  <c r="E143" i="20"/>
  <c r="N143" i="20"/>
  <c r="T143" i="20"/>
  <c r="S143" i="20"/>
  <c r="M143" i="20" l="1"/>
  <c r="P143" i="20"/>
  <c r="O143" i="20"/>
  <c r="K143" i="20"/>
  <c r="V143" i="20" l="1"/>
  <c r="U143" i="20"/>
  <c r="W143" i="20"/>
  <c r="Q143" i="20"/>
  <c r="R143" i="20" s="1"/>
  <c r="X143" i="20"/>
  <c r="Y143" i="20" l="1"/>
  <c r="AB143" i="20" s="1"/>
  <c r="AA143" i="20"/>
  <c r="AD143" i="20" s="1"/>
  <c r="Z143" i="20"/>
  <c r="AC143" i="20" s="1"/>
  <c r="I144" i="20" l="1"/>
  <c r="D144" i="20"/>
  <c r="H144" i="20"/>
  <c r="C144" i="20"/>
  <c r="B144" i="20"/>
  <c r="G144" i="20"/>
  <c r="T144" i="20" l="1"/>
  <c r="N144" i="20"/>
  <c r="S144" i="20"/>
  <c r="F144" i="20"/>
  <c r="AE143" i="20"/>
  <c r="J144" i="20"/>
  <c r="E144" i="20"/>
  <c r="O144" i="20" l="1"/>
  <c r="K144" i="20"/>
  <c r="L144" i="20"/>
  <c r="P144" i="20" l="1"/>
  <c r="M144" i="20"/>
  <c r="X144" i="20" l="1"/>
  <c r="Q144" i="20"/>
  <c r="R144" i="20" s="1"/>
  <c r="V144" i="20"/>
  <c r="W144" i="20"/>
  <c r="U144" i="20"/>
  <c r="AA144" i="20" l="1"/>
  <c r="AD144" i="20" s="1"/>
  <c r="Z144" i="20"/>
  <c r="AC144" i="20" s="1"/>
  <c r="Y144" i="20"/>
  <c r="AB144" i="20" s="1"/>
  <c r="B145" i="20" l="1"/>
  <c r="G145" i="20"/>
  <c r="H145" i="20"/>
  <c r="C145" i="20"/>
  <c r="I145" i="20"/>
  <c r="D145" i="20"/>
  <c r="S145" i="20" l="1"/>
  <c r="T145" i="20"/>
  <c r="N145" i="20"/>
  <c r="J145" i="20"/>
  <c r="L145" i="20" s="1"/>
  <c r="F145" i="20"/>
  <c r="AE144" i="20"/>
  <c r="E145" i="20"/>
  <c r="M145" i="20" l="1"/>
  <c r="P145" i="20"/>
  <c r="K145" i="20"/>
  <c r="O145" i="20"/>
  <c r="V145" i="20" l="1"/>
  <c r="W145" i="20"/>
  <c r="U145" i="20"/>
  <c r="X145" i="20"/>
  <c r="Q145" i="20"/>
  <c r="R145" i="20" s="1"/>
  <c r="Z145" i="20" l="1"/>
  <c r="AC145" i="20" s="1"/>
  <c r="AA145" i="20"/>
  <c r="AD145" i="20" s="1"/>
  <c r="Y145" i="20"/>
  <c r="AB145" i="20" s="1"/>
  <c r="G146" i="20" l="1"/>
  <c r="B146" i="20"/>
  <c r="I146" i="20"/>
  <c r="D146" i="20"/>
  <c r="H146" i="20"/>
  <c r="C146" i="20"/>
  <c r="E146" i="20" l="1"/>
  <c r="N146" i="20"/>
  <c r="S146" i="20"/>
  <c r="T146" i="20"/>
  <c r="F146" i="20"/>
  <c r="AE145" i="20"/>
  <c r="J146" i="20"/>
  <c r="L146" i="20"/>
  <c r="P146" i="20" l="1"/>
  <c r="M146" i="20"/>
  <c r="O146" i="20"/>
  <c r="K146" i="20"/>
  <c r="X146" i="20" l="1"/>
  <c r="Q146" i="20"/>
  <c r="R146" i="20" s="1"/>
  <c r="W146" i="20"/>
  <c r="V146" i="20"/>
  <c r="U146" i="20"/>
  <c r="Y146" i="20" l="1"/>
  <c r="AB146" i="20" s="1"/>
  <c r="AA146" i="20"/>
  <c r="AD146" i="20" s="1"/>
  <c r="Z146" i="20"/>
  <c r="AC146" i="20" s="1"/>
  <c r="C147" i="20" l="1"/>
  <c r="H147" i="20"/>
  <c r="I147" i="20"/>
  <c r="D147" i="20"/>
  <c r="B147" i="20"/>
  <c r="G147" i="20"/>
  <c r="J147" i="20" l="1"/>
  <c r="L147" i="20" s="1"/>
  <c r="N147" i="20"/>
  <c r="T147" i="20"/>
  <c r="S147" i="20"/>
  <c r="E147" i="20"/>
  <c r="F147" i="20"/>
  <c r="AE146" i="20"/>
  <c r="O147" i="20" l="1"/>
  <c r="K147" i="20"/>
  <c r="P147" i="20"/>
  <c r="M147" i="20"/>
  <c r="Q147" i="20" l="1"/>
  <c r="R147" i="20" s="1"/>
  <c r="X147" i="20"/>
  <c r="V147" i="20"/>
  <c r="U147" i="20"/>
  <c r="W147" i="20"/>
  <c r="Z147" i="20" l="1"/>
  <c r="AC147" i="20" s="1"/>
  <c r="AA147" i="20"/>
  <c r="AD147" i="20" s="1"/>
  <c r="Y147" i="20"/>
  <c r="AB147" i="20" s="1"/>
  <c r="G148" i="20" l="1"/>
  <c r="B148" i="20"/>
  <c r="H148" i="20"/>
  <c r="C148" i="20"/>
  <c r="I148" i="20"/>
  <c r="D148" i="20"/>
  <c r="T148" i="20" l="1"/>
  <c r="S148" i="20"/>
  <c r="N148" i="20"/>
  <c r="E148" i="20"/>
  <c r="F148" i="20"/>
  <c r="AE147" i="20"/>
  <c r="J148" i="20"/>
  <c r="K148" i="20" l="1"/>
  <c r="O148" i="20"/>
  <c r="L148" i="20"/>
  <c r="M148" i="20" l="1"/>
  <c r="P148" i="20"/>
  <c r="W148" i="20" l="1"/>
  <c r="V148" i="20"/>
  <c r="U148" i="20"/>
  <c r="Q148" i="20"/>
  <c r="R148" i="20" s="1"/>
  <c r="X148" i="20"/>
  <c r="AA148" i="20" l="1"/>
  <c r="AD148" i="20" s="1"/>
  <c r="Y148" i="20"/>
  <c r="AB148" i="20" s="1"/>
  <c r="Z148" i="20"/>
  <c r="AC148" i="20" s="1"/>
  <c r="H149" i="20" l="1"/>
  <c r="C149" i="20"/>
  <c r="D149" i="20"/>
  <c r="I149" i="20"/>
  <c r="G149" i="20"/>
  <c r="B149" i="20"/>
  <c r="T149" i="20" l="1"/>
  <c r="S149" i="20"/>
  <c r="N149" i="20"/>
  <c r="E149" i="20"/>
  <c r="F149" i="20"/>
  <c r="AE148" i="20"/>
  <c r="J149" i="20"/>
  <c r="L149" i="20" s="1"/>
  <c r="P149" i="20" l="1"/>
  <c r="M149" i="20"/>
  <c r="K149" i="20"/>
  <c r="O149" i="20"/>
  <c r="Q149" i="20" l="1"/>
  <c r="R149" i="20" s="1"/>
  <c r="X149" i="20"/>
  <c r="W149" i="20"/>
  <c r="V149" i="20"/>
  <c r="U149" i="20"/>
  <c r="Z149" i="20" l="1"/>
  <c r="AC149" i="20" s="1"/>
  <c r="AA149" i="20"/>
  <c r="AD149" i="20" s="1"/>
  <c r="Y149" i="20"/>
  <c r="AB149" i="20" s="1"/>
  <c r="I150" i="20" l="1"/>
  <c r="D150" i="20"/>
  <c r="C150" i="20"/>
  <c r="H150" i="20"/>
  <c r="G150" i="20"/>
  <c r="B150" i="20"/>
  <c r="E150" i="20" l="1"/>
  <c r="T150" i="20"/>
  <c r="S150" i="20"/>
  <c r="N150" i="20"/>
  <c r="F150" i="20"/>
  <c r="AE149" i="20"/>
  <c r="J150" i="20"/>
  <c r="L150" i="20" s="1"/>
  <c r="M150" i="20" l="1"/>
  <c r="P150" i="20"/>
  <c r="O150" i="20"/>
  <c r="K150" i="20"/>
  <c r="V150" i="20" l="1"/>
  <c r="W150" i="20"/>
  <c r="U150" i="20"/>
  <c r="X150" i="20"/>
  <c r="Q150" i="20"/>
  <c r="R150" i="20" s="1"/>
  <c r="Y150" i="20" l="1"/>
  <c r="AB150" i="20" s="1"/>
  <c r="Z150" i="20"/>
  <c r="AC150" i="20" s="1"/>
  <c r="AA150" i="20"/>
  <c r="AD150" i="20" s="1"/>
  <c r="D151" i="20" l="1"/>
  <c r="I151" i="20"/>
  <c r="H151" i="20"/>
  <c r="C151" i="20"/>
  <c r="G151" i="20"/>
  <c r="B151" i="20"/>
  <c r="F151" i="20" l="1"/>
  <c r="AE150" i="20"/>
  <c r="E151" i="20"/>
  <c r="J151" i="20"/>
  <c r="L151" i="20" s="1"/>
  <c r="N151" i="20"/>
  <c r="T151" i="20"/>
  <c r="S151" i="20"/>
  <c r="K151" i="20" l="1"/>
  <c r="O151" i="20"/>
  <c r="P151" i="20"/>
  <c r="M151" i="20"/>
  <c r="Q151" i="20" l="1"/>
  <c r="R151" i="20" s="1"/>
  <c r="X151" i="20"/>
  <c r="W151" i="20"/>
  <c r="V151" i="20"/>
  <c r="U151" i="20"/>
  <c r="Y151" i="20" l="1"/>
  <c r="AB151" i="20" s="1"/>
  <c r="Z151" i="20"/>
  <c r="AC151" i="20" s="1"/>
  <c r="AA151" i="20"/>
  <c r="AD151" i="20" s="1"/>
  <c r="H152" i="20" l="1"/>
  <c r="C152" i="20"/>
  <c r="I152" i="20"/>
  <c r="D152" i="20"/>
  <c r="G152" i="20"/>
  <c r="B152" i="20"/>
  <c r="E152" i="20" l="1"/>
  <c r="F152" i="20"/>
  <c r="AE151" i="20"/>
  <c r="T152" i="20"/>
  <c r="N152" i="20"/>
  <c r="S152" i="20"/>
  <c r="J152" i="20"/>
  <c r="L152" i="20" s="1"/>
  <c r="M152" i="20" l="1"/>
  <c r="P152" i="20"/>
  <c r="K152" i="20"/>
  <c r="O152" i="20"/>
  <c r="U152" i="20" l="1"/>
  <c r="V152" i="20"/>
  <c r="W152" i="20"/>
  <c r="Q152" i="20"/>
  <c r="R152" i="20" s="1"/>
  <c r="X152" i="20"/>
  <c r="Z152" i="20" l="1"/>
  <c r="AC152" i="20" s="1"/>
  <c r="AA152" i="20"/>
  <c r="AD152" i="20" s="1"/>
  <c r="Y152" i="20"/>
  <c r="AB152" i="20" s="1"/>
  <c r="G153" i="20" l="1"/>
  <c r="B153" i="20"/>
  <c r="I153" i="20"/>
  <c r="D153" i="20"/>
  <c r="C153" i="20"/>
  <c r="H153" i="20"/>
  <c r="N153" i="20" l="1"/>
  <c r="S153" i="20"/>
  <c r="T153" i="20"/>
  <c r="E153" i="20"/>
  <c r="F153" i="20"/>
  <c r="AE152" i="20"/>
  <c r="J153" i="20"/>
  <c r="L153" i="20" s="1"/>
  <c r="M153" i="20" l="1"/>
  <c r="P153" i="20"/>
  <c r="K153" i="20"/>
  <c r="O153" i="20"/>
  <c r="W153" i="20" l="1"/>
  <c r="V153" i="20"/>
  <c r="U153" i="20"/>
  <c r="X153" i="20"/>
  <c r="Q153" i="20"/>
  <c r="R153" i="20" s="1"/>
  <c r="AA153" i="20" l="1"/>
  <c r="AD153" i="20" s="1"/>
  <c r="Z153" i="20"/>
  <c r="AC153" i="20" s="1"/>
  <c r="Y153" i="20"/>
  <c r="AB153" i="20" s="1"/>
  <c r="H154" i="20" l="1"/>
  <c r="C154" i="20"/>
  <c r="G154" i="20"/>
  <c r="B154" i="20"/>
  <c r="I154" i="20"/>
  <c r="D154" i="20"/>
  <c r="F154" i="20" l="1"/>
  <c r="AE153" i="20"/>
  <c r="E154" i="20"/>
  <c r="J154" i="20"/>
  <c r="L154" i="20" s="1"/>
  <c r="S154" i="20"/>
  <c r="N154" i="20"/>
  <c r="T154" i="20"/>
  <c r="P154" i="20" l="1"/>
  <c r="M154" i="20"/>
  <c r="O154" i="20"/>
  <c r="K154" i="20"/>
  <c r="Q154" i="20" l="1"/>
  <c r="R154" i="20" s="1"/>
  <c r="X154" i="20"/>
  <c r="W154" i="20"/>
  <c r="V154" i="20"/>
  <c r="U154" i="20"/>
  <c r="Y154" i="20" l="1"/>
  <c r="AB154" i="20" s="1"/>
  <c r="AA154" i="20"/>
  <c r="AD154" i="20" s="1"/>
  <c r="Z154" i="20"/>
  <c r="AC154" i="20" s="1"/>
  <c r="C155" i="20" l="1"/>
  <c r="H155" i="20"/>
  <c r="B155" i="20"/>
  <c r="G155" i="20"/>
  <c r="I155" i="20"/>
  <c r="D155" i="20"/>
  <c r="E155" i="20" l="1"/>
  <c r="J155" i="20"/>
  <c r="N155" i="20"/>
  <c r="S155" i="20"/>
  <c r="T155" i="20"/>
  <c r="F155" i="20"/>
  <c r="AE154" i="20"/>
  <c r="K155" i="20" l="1"/>
  <c r="O155" i="20"/>
  <c r="L155" i="20"/>
  <c r="P155" i="20" l="1"/>
  <c r="M155" i="20"/>
  <c r="X155" i="20" l="1"/>
  <c r="Q155" i="20"/>
  <c r="R155" i="20" s="1"/>
  <c r="W155" i="20"/>
  <c r="V155" i="20"/>
  <c r="U155" i="20"/>
  <c r="Y155" i="20" l="1"/>
  <c r="AB155" i="20" s="1"/>
  <c r="AA155" i="20"/>
  <c r="AD155" i="20" s="1"/>
  <c r="Z155" i="20"/>
  <c r="AC155" i="20" s="1"/>
  <c r="I156" i="20" l="1"/>
  <c r="D156" i="20"/>
  <c r="H156" i="20"/>
  <c r="C156" i="20"/>
  <c r="G156" i="20"/>
  <c r="B156" i="20"/>
  <c r="F156" i="20" l="1"/>
  <c r="AE155" i="20"/>
  <c r="T156" i="20"/>
  <c r="S156" i="20"/>
  <c r="N156" i="20"/>
  <c r="E156" i="20"/>
  <c r="J156" i="20"/>
  <c r="L156" i="20"/>
  <c r="M156" i="20" l="1"/>
  <c r="P156" i="20"/>
  <c r="K156" i="20"/>
  <c r="O156" i="20"/>
  <c r="U156" i="20" l="1"/>
  <c r="W156" i="20"/>
  <c r="V156" i="20"/>
  <c r="Q156" i="20"/>
  <c r="R156" i="20" s="1"/>
  <c r="X156" i="20"/>
  <c r="AA156" i="20" l="1"/>
  <c r="AD156" i="20" s="1"/>
  <c r="Z156" i="20"/>
  <c r="AC156" i="20" s="1"/>
  <c r="Y156" i="20"/>
  <c r="AB156" i="20" s="1"/>
  <c r="C157" i="20" l="1"/>
  <c r="H157" i="20"/>
  <c r="B157" i="20"/>
  <c r="G157" i="20"/>
  <c r="D157" i="20"/>
  <c r="I157" i="20"/>
  <c r="E157" i="20" l="1"/>
  <c r="J157" i="20"/>
  <c r="L157" i="20" s="1"/>
  <c r="T157" i="20"/>
  <c r="S157" i="20"/>
  <c r="N157" i="20"/>
  <c r="F157" i="20"/>
  <c r="AE156" i="20"/>
  <c r="P157" i="20" l="1"/>
  <c r="M157" i="20"/>
  <c r="O157" i="20"/>
  <c r="K157" i="20"/>
  <c r="Q157" i="20" l="1"/>
  <c r="R157" i="20" s="1"/>
  <c r="X157" i="20"/>
  <c r="U157" i="20"/>
  <c r="V157" i="20"/>
  <c r="W157" i="20"/>
  <c r="AA157" i="20" l="1"/>
  <c r="AD157" i="20" s="1"/>
  <c r="Z157" i="20"/>
  <c r="AC157" i="20" s="1"/>
  <c r="Y157" i="20"/>
  <c r="AB157" i="20" s="1"/>
  <c r="B158" i="20" l="1"/>
  <c r="G158" i="20"/>
  <c r="H158" i="20"/>
  <c r="C158" i="20"/>
  <c r="D158" i="20"/>
  <c r="I158" i="20"/>
  <c r="J158" i="20" l="1"/>
  <c r="L158" i="20"/>
  <c r="F158" i="20"/>
  <c r="AE157" i="20"/>
  <c r="T158" i="20"/>
  <c r="S158" i="20"/>
  <c r="N158" i="20"/>
  <c r="E158" i="20"/>
  <c r="M158" i="20" l="1"/>
  <c r="P158" i="20"/>
  <c r="O158" i="20"/>
  <c r="K158" i="20"/>
  <c r="W158" i="20" l="1"/>
  <c r="U158" i="20"/>
  <c r="V158" i="20"/>
  <c r="X158" i="20"/>
  <c r="Q158" i="20"/>
  <c r="R158" i="20" s="1"/>
  <c r="Z158" i="20" l="1"/>
  <c r="AC158" i="20" s="1"/>
  <c r="Y158" i="20"/>
  <c r="AB158" i="20" s="1"/>
  <c r="AA158" i="20"/>
  <c r="AD158" i="20" s="1"/>
  <c r="I159" i="20" l="1"/>
  <c r="D159" i="20"/>
  <c r="G159" i="20"/>
  <c r="B159" i="20"/>
  <c r="H159" i="20"/>
  <c r="C159" i="20"/>
  <c r="E159" i="20" l="1"/>
  <c r="F159" i="20"/>
  <c r="AE158" i="20"/>
  <c r="S159" i="20"/>
  <c r="N159" i="20"/>
  <c r="T159" i="20"/>
  <c r="J159" i="20"/>
  <c r="L159" i="20" s="1"/>
  <c r="P159" i="20" l="1"/>
  <c r="M159" i="20"/>
  <c r="K159" i="20"/>
  <c r="O159" i="20"/>
  <c r="X159" i="20" l="1"/>
  <c r="Q159" i="20"/>
  <c r="R159" i="20" s="1"/>
  <c r="W159" i="20"/>
  <c r="V159" i="20"/>
  <c r="U159" i="20"/>
  <c r="AA159" i="20" l="1"/>
  <c r="AD159" i="20" s="1"/>
  <c r="Z159" i="20"/>
  <c r="AC159" i="20" s="1"/>
  <c r="Y159" i="20"/>
  <c r="AB159" i="20" s="1"/>
  <c r="G160" i="20" l="1"/>
  <c r="B160" i="20"/>
  <c r="H160" i="20"/>
  <c r="C160" i="20"/>
  <c r="D160" i="20"/>
  <c r="I160" i="20"/>
  <c r="F160" i="20" l="1"/>
  <c r="AE159" i="20"/>
  <c r="E160" i="20"/>
  <c r="T160" i="20"/>
  <c r="N160" i="20"/>
  <c r="S160" i="20"/>
  <c r="J160" i="20"/>
  <c r="K160" i="20" l="1"/>
  <c r="O160" i="20"/>
  <c r="L160" i="20"/>
  <c r="M160" i="20" l="1"/>
  <c r="P160" i="20"/>
  <c r="W160" i="20" l="1"/>
  <c r="U160" i="20"/>
  <c r="V160" i="20"/>
  <c r="Q160" i="20"/>
  <c r="R160" i="20" s="1"/>
  <c r="X160" i="20"/>
  <c r="Z160" i="20" l="1"/>
  <c r="AC160" i="20" s="1"/>
  <c r="Y160" i="20"/>
  <c r="AB160" i="20" s="1"/>
  <c r="AA160" i="20"/>
  <c r="AD160" i="20" s="1"/>
  <c r="D161" i="20" l="1"/>
  <c r="I161" i="20"/>
  <c r="B161" i="20"/>
  <c r="G161" i="20"/>
  <c r="H161" i="20"/>
  <c r="C161" i="20"/>
  <c r="J161" i="20" l="1"/>
  <c r="L161" i="20" s="1"/>
  <c r="E161" i="20"/>
  <c r="F161" i="20"/>
  <c r="AE160" i="20"/>
  <c r="T161" i="20"/>
  <c r="S161" i="20"/>
  <c r="N161" i="20"/>
  <c r="M161" i="20" l="1"/>
  <c r="P161" i="20"/>
  <c r="K161" i="20"/>
  <c r="O161" i="20"/>
  <c r="W161" i="20" l="1"/>
  <c r="U161" i="20"/>
  <c r="V161" i="20"/>
  <c r="Q161" i="20"/>
  <c r="R161" i="20" s="1"/>
  <c r="X161" i="20"/>
  <c r="Z161" i="20" l="1"/>
  <c r="AC161" i="20" s="1"/>
  <c r="AA161" i="20"/>
  <c r="AD161" i="20" s="1"/>
  <c r="Y161" i="20"/>
  <c r="AB161" i="20" s="1"/>
  <c r="G162" i="20" l="1"/>
  <c r="B162" i="20"/>
  <c r="D162" i="20"/>
  <c r="I162" i="20"/>
  <c r="C162" i="20"/>
  <c r="H162" i="20"/>
  <c r="T162" i="20" l="1"/>
  <c r="N162" i="20"/>
  <c r="S162" i="20"/>
  <c r="E162" i="20"/>
  <c r="F162" i="20"/>
  <c r="AE161" i="20"/>
  <c r="J162" i="20"/>
  <c r="L162" i="20"/>
  <c r="P162" i="20" l="1"/>
  <c r="M162" i="20"/>
  <c r="O162" i="20"/>
  <c r="K162" i="20"/>
  <c r="Q162" i="20" l="1"/>
  <c r="R162" i="20" s="1"/>
  <c r="X162" i="20"/>
  <c r="U162" i="20"/>
  <c r="W162" i="20"/>
  <c r="V162" i="20"/>
  <c r="Y162" i="20" l="1"/>
  <c r="AB162" i="20" s="1"/>
  <c r="AA162" i="20"/>
  <c r="AD162" i="20" s="1"/>
  <c r="Z162" i="20"/>
  <c r="AC162" i="20" s="1"/>
  <c r="D163" i="20" l="1"/>
  <c r="I163" i="20"/>
  <c r="B163" i="20"/>
  <c r="G163" i="20"/>
  <c r="H163" i="20"/>
  <c r="C163" i="20"/>
  <c r="J163" i="20" l="1"/>
  <c r="F163" i="20"/>
  <c r="AE162" i="20"/>
  <c r="E163" i="20"/>
  <c r="N163" i="20"/>
  <c r="T163" i="20"/>
  <c r="S163" i="20"/>
  <c r="O163" i="20" l="1"/>
  <c r="K163" i="20"/>
  <c r="L163" i="20"/>
  <c r="P163" i="20" l="1"/>
  <c r="M163" i="20"/>
  <c r="X163" i="20" l="1"/>
  <c r="Q163" i="20"/>
  <c r="R163" i="20" s="1"/>
  <c r="W163" i="20"/>
  <c r="U163" i="20"/>
  <c r="V163" i="20"/>
  <c r="Y163" i="20" l="1"/>
  <c r="AB163" i="20" s="1"/>
  <c r="Z163" i="20"/>
  <c r="AC163" i="20" s="1"/>
  <c r="AA163" i="20"/>
  <c r="AD163" i="20" s="1"/>
  <c r="C164" i="20" l="1"/>
  <c r="H164" i="20"/>
  <c r="D164" i="20"/>
  <c r="I164" i="20"/>
  <c r="B164" i="20"/>
  <c r="G164" i="20"/>
  <c r="T164" i="20" l="1"/>
  <c r="S164" i="20"/>
  <c r="N164" i="20"/>
  <c r="J164" i="20"/>
  <c r="L164" i="20" s="1"/>
  <c r="E164" i="20"/>
  <c r="F164" i="20"/>
  <c r="AE163" i="20"/>
  <c r="K164" i="20" l="1"/>
  <c r="O164" i="20"/>
  <c r="P164" i="20"/>
  <c r="M164" i="20"/>
  <c r="X164" i="20" l="1"/>
  <c r="Q164" i="20"/>
  <c r="R164" i="20" s="1"/>
  <c r="V164" i="20"/>
  <c r="W164" i="20"/>
  <c r="U164" i="20"/>
  <c r="Z164" i="20" l="1"/>
  <c r="AC164" i="20" s="1"/>
  <c r="AA164" i="20"/>
  <c r="AD164" i="20" s="1"/>
  <c r="Y164" i="20"/>
  <c r="AB164" i="20" s="1"/>
  <c r="B165" i="20" l="1"/>
  <c r="G165" i="20"/>
  <c r="I165" i="20"/>
  <c r="D165" i="20"/>
  <c r="H165" i="20"/>
  <c r="C165" i="20"/>
  <c r="N165" i="20" l="1"/>
  <c r="S165" i="20"/>
  <c r="T165" i="20"/>
  <c r="F165" i="20"/>
  <c r="AE164" i="20"/>
  <c r="J165" i="20"/>
  <c r="L165" i="20" s="1"/>
  <c r="E165" i="20"/>
  <c r="P165" i="20" l="1"/>
  <c r="M165" i="20"/>
  <c r="O165" i="20"/>
  <c r="K165" i="20"/>
  <c r="Q165" i="20" l="1"/>
  <c r="R165" i="20" s="1"/>
  <c r="X165" i="20"/>
  <c r="W165" i="20"/>
  <c r="V165" i="20"/>
  <c r="U165" i="20"/>
  <c r="Y165" i="20" l="1"/>
  <c r="AB165" i="20" s="1"/>
  <c r="AA165" i="20"/>
  <c r="AD165" i="20" s="1"/>
  <c r="Z165" i="20"/>
  <c r="AC165" i="20" s="1"/>
  <c r="H166" i="20" l="1"/>
  <c r="C166" i="20"/>
  <c r="I166" i="20"/>
  <c r="D166" i="20"/>
  <c r="G166" i="20"/>
  <c r="B166" i="20"/>
  <c r="N166" i="20" l="1"/>
  <c r="T166" i="20"/>
  <c r="S166" i="20"/>
  <c r="E166" i="20"/>
  <c r="F166" i="20"/>
  <c r="AE165" i="20"/>
  <c r="J166" i="20"/>
  <c r="L166" i="20" s="1"/>
  <c r="M166" i="20" l="1"/>
  <c r="P166" i="20"/>
  <c r="O166" i="20"/>
  <c r="K166" i="20"/>
  <c r="W166" i="20" l="1"/>
  <c r="V166" i="20"/>
  <c r="U166" i="20"/>
  <c r="X166" i="20"/>
  <c r="Q166" i="20"/>
  <c r="R166" i="20" s="1"/>
  <c r="AA166" i="20" l="1"/>
  <c r="AD166" i="20" s="1"/>
  <c r="Z166" i="20"/>
  <c r="AC166" i="20" s="1"/>
  <c r="Y166" i="20"/>
  <c r="AB166" i="20" s="1"/>
  <c r="B167" i="20" l="1"/>
  <c r="G167" i="20"/>
  <c r="C167" i="20"/>
  <c r="H167" i="20"/>
  <c r="D167" i="20"/>
  <c r="I167" i="20"/>
  <c r="F167" i="20" l="1"/>
  <c r="AE166" i="20"/>
  <c r="J167" i="20"/>
  <c r="L167" i="20" s="1"/>
  <c r="S167" i="20"/>
  <c r="T167" i="20"/>
  <c r="N167" i="20"/>
  <c r="E167" i="20"/>
  <c r="P167" i="20" l="1"/>
  <c r="M167" i="20"/>
  <c r="O167" i="20"/>
  <c r="K167" i="20"/>
  <c r="X167" i="20" l="1"/>
  <c r="Q167" i="20"/>
  <c r="R167" i="20" s="1"/>
  <c r="V167" i="20"/>
  <c r="W167" i="20"/>
  <c r="U167" i="20"/>
  <c r="AA167" i="20" l="1"/>
  <c r="AD167" i="20" s="1"/>
  <c r="Z167" i="20"/>
  <c r="AC167" i="20" s="1"/>
  <c r="Y167" i="20"/>
  <c r="AB167" i="20" s="1"/>
  <c r="H168" i="20" l="1"/>
  <c r="C168" i="20"/>
  <c r="I168" i="20"/>
  <c r="D168" i="20"/>
  <c r="B168" i="20"/>
  <c r="G168" i="20"/>
  <c r="T168" i="20" l="1"/>
  <c r="S168" i="20"/>
  <c r="N168" i="20"/>
  <c r="J168" i="20"/>
  <c r="L168" i="20" s="1"/>
  <c r="F168" i="20"/>
  <c r="AE167" i="20"/>
  <c r="E168" i="20"/>
  <c r="O168" i="20" l="1"/>
  <c r="K168" i="20"/>
  <c r="M168" i="20"/>
  <c r="P168" i="20"/>
  <c r="W168" i="20" l="1"/>
  <c r="U168" i="20"/>
  <c r="V168" i="20"/>
  <c r="Q168" i="20"/>
  <c r="R168" i="20" s="1"/>
  <c r="X168" i="20"/>
  <c r="Z168" i="20" l="1"/>
  <c r="AC168" i="20" s="1"/>
  <c r="AA168" i="20"/>
  <c r="AD168" i="20" s="1"/>
  <c r="Y168" i="20"/>
  <c r="AB168" i="20" s="1"/>
  <c r="I169" i="20" l="1"/>
  <c r="D169" i="20"/>
  <c r="C169" i="20"/>
  <c r="H169" i="20"/>
  <c r="B169" i="20"/>
  <c r="G169" i="20"/>
  <c r="F169" i="20" l="1"/>
  <c r="AE168" i="20"/>
  <c r="S169" i="20"/>
  <c r="T169" i="20"/>
  <c r="N169" i="20"/>
  <c r="J169" i="20"/>
  <c r="E169" i="20"/>
  <c r="K169" i="20" l="1"/>
  <c r="O169" i="20"/>
  <c r="L169" i="20"/>
  <c r="M169" i="20" l="1"/>
  <c r="P169" i="20"/>
  <c r="U169" i="20" l="1"/>
  <c r="V169" i="20"/>
  <c r="W169" i="20"/>
  <c r="Q169" i="20"/>
  <c r="R169" i="20" s="1"/>
  <c r="X169" i="20"/>
  <c r="Y169" i="20" l="1"/>
  <c r="AB169" i="20" s="1"/>
  <c r="AA169" i="20"/>
  <c r="AD169" i="20" s="1"/>
  <c r="Z169" i="20"/>
  <c r="AC169" i="20" s="1"/>
  <c r="H170" i="20" l="1"/>
  <c r="C170" i="20"/>
  <c r="D170" i="20"/>
  <c r="I170" i="20"/>
  <c r="B170" i="20"/>
  <c r="G170" i="20"/>
  <c r="S170" i="20" l="1"/>
  <c r="N170" i="20"/>
  <c r="T170" i="20"/>
  <c r="F170" i="20"/>
  <c r="AE169" i="20"/>
  <c r="J170" i="20"/>
  <c r="L170" i="20" s="1"/>
  <c r="E170" i="20"/>
  <c r="P170" i="20" l="1"/>
  <c r="M170" i="20"/>
  <c r="O170" i="20"/>
  <c r="K170" i="20"/>
  <c r="Q170" i="20" l="1"/>
  <c r="R170" i="20" s="1"/>
  <c r="X170" i="20"/>
  <c r="V170" i="20"/>
  <c r="U170" i="20"/>
  <c r="W170" i="20"/>
  <c r="Y170" i="20" l="1"/>
  <c r="AB170" i="20" s="1"/>
  <c r="AA170" i="20"/>
  <c r="AD170" i="20" s="1"/>
  <c r="Z170" i="20"/>
  <c r="AC170" i="20" s="1"/>
  <c r="C171" i="20" l="1"/>
  <c r="H171" i="20"/>
  <c r="I171" i="20"/>
  <c r="D171" i="20"/>
  <c r="B171" i="20"/>
  <c r="G171" i="20"/>
  <c r="T171" i="20" l="1"/>
  <c r="S171" i="20"/>
  <c r="N171" i="20"/>
  <c r="J171" i="20"/>
  <c r="L171" i="20" s="1"/>
  <c r="E171" i="20"/>
  <c r="F171" i="20"/>
  <c r="AE170" i="20"/>
  <c r="P171" i="20" l="1"/>
  <c r="M171" i="20"/>
  <c r="O171" i="20"/>
  <c r="K171" i="20"/>
  <c r="X171" i="20" l="1"/>
  <c r="Q171" i="20"/>
  <c r="R171" i="20" s="1"/>
  <c r="V171" i="20"/>
  <c r="U171" i="20"/>
  <c r="W171" i="20"/>
  <c r="AA171" i="20" l="1"/>
  <c r="AD171" i="20" s="1"/>
  <c r="Y171" i="20"/>
  <c r="AB171" i="20" s="1"/>
  <c r="Z171" i="20"/>
  <c r="AC171" i="20" s="1"/>
  <c r="C172" i="20" l="1"/>
  <c r="H172" i="20"/>
  <c r="B172" i="20"/>
  <c r="G172" i="20"/>
  <c r="I172" i="20"/>
  <c r="D172" i="20"/>
  <c r="E172" i="20" l="1"/>
  <c r="J172" i="20"/>
  <c r="S172" i="20"/>
  <c r="N172" i="20"/>
  <c r="T172" i="20"/>
  <c r="F172" i="20"/>
  <c r="AE171" i="20"/>
  <c r="O172" i="20" l="1"/>
  <c r="K172" i="20"/>
  <c r="L172" i="20"/>
  <c r="P172" i="20" l="1"/>
  <c r="M172" i="20"/>
  <c r="Q172" i="20" l="1"/>
  <c r="R172" i="20" s="1"/>
  <c r="X172" i="20"/>
  <c r="W172" i="20"/>
  <c r="V172" i="20"/>
  <c r="U172" i="20"/>
  <c r="AA172" i="20" l="1"/>
  <c r="AD172" i="20" s="1"/>
  <c r="Y172" i="20"/>
  <c r="AB172" i="20" s="1"/>
  <c r="Z172" i="20"/>
  <c r="AC172" i="20" s="1"/>
  <c r="C173" i="20" l="1"/>
  <c r="H173" i="20"/>
  <c r="B173" i="20"/>
  <c r="G173" i="20"/>
  <c r="D173" i="20"/>
  <c r="I173" i="20"/>
  <c r="J173" i="20" l="1"/>
  <c r="L173" i="20" s="1"/>
  <c r="E173" i="20"/>
  <c r="T173" i="20"/>
  <c r="N173" i="20"/>
  <c r="S173" i="20"/>
  <c r="F173" i="20"/>
  <c r="AE172" i="20"/>
  <c r="M173" i="20" l="1"/>
  <c r="P173" i="20"/>
  <c r="O173" i="20"/>
  <c r="K173" i="20"/>
  <c r="V173" i="20" l="1"/>
  <c r="U173" i="20"/>
  <c r="W173" i="20"/>
  <c r="X173" i="20"/>
  <c r="Q173" i="20"/>
  <c r="R173" i="20" s="1"/>
  <c r="Z173" i="20" l="1"/>
  <c r="AC173" i="20" s="1"/>
  <c r="Y173" i="20"/>
  <c r="AB173" i="20" s="1"/>
  <c r="AA173" i="20"/>
  <c r="AD173" i="20" s="1"/>
  <c r="D174" i="20" l="1"/>
  <c r="I174" i="20"/>
  <c r="G174" i="20"/>
  <c r="B174" i="20"/>
  <c r="H174" i="20"/>
  <c r="C174" i="20"/>
  <c r="E174" i="20" l="1"/>
  <c r="J174" i="20"/>
  <c r="F174" i="20"/>
  <c r="AE173" i="20"/>
  <c r="T174" i="20"/>
  <c r="N174" i="20"/>
  <c r="S174" i="20"/>
  <c r="K174" i="20" l="1"/>
  <c r="O174" i="20"/>
  <c r="L174" i="20"/>
  <c r="P174" i="20" l="1"/>
  <c r="M174" i="20"/>
  <c r="Q174" i="20" l="1"/>
  <c r="R174" i="20" s="1"/>
  <c r="X174" i="20"/>
  <c r="U174" i="20"/>
  <c r="V174" i="20"/>
  <c r="W174" i="20"/>
  <c r="AA174" i="20" l="1"/>
  <c r="AD174" i="20" s="1"/>
  <c r="Z174" i="20"/>
  <c r="AC174" i="20" s="1"/>
  <c r="Y174" i="20"/>
  <c r="AB174" i="20" s="1"/>
  <c r="B175" i="20" l="1"/>
  <c r="G175" i="20"/>
  <c r="I175" i="20"/>
  <c r="D175" i="20"/>
  <c r="C175" i="20"/>
  <c r="H175" i="20"/>
  <c r="S175" i="20" l="1"/>
  <c r="T175" i="20"/>
  <c r="N175" i="20"/>
  <c r="J175" i="20"/>
  <c r="L175" i="20" s="1"/>
  <c r="F175" i="20"/>
  <c r="AE174" i="20"/>
  <c r="E175" i="20"/>
  <c r="P175" i="20" l="1"/>
  <c r="M175" i="20"/>
  <c r="O175" i="20"/>
  <c r="K175" i="20"/>
  <c r="X175" i="20" l="1"/>
  <c r="Q175" i="20"/>
  <c r="R175" i="20" s="1"/>
  <c r="V175" i="20"/>
  <c r="W175" i="20"/>
  <c r="U175" i="20"/>
  <c r="AA175" i="20" l="1"/>
  <c r="AD175" i="20" s="1"/>
  <c r="Z175" i="20"/>
  <c r="AC175" i="20" s="1"/>
  <c r="Y175" i="20"/>
  <c r="AB175" i="20" s="1"/>
  <c r="H176" i="20" l="1"/>
  <c r="C176" i="20"/>
  <c r="I176" i="20"/>
  <c r="D176" i="20"/>
  <c r="B176" i="20"/>
  <c r="G176" i="20"/>
  <c r="N176" i="20" l="1"/>
  <c r="T176" i="20"/>
  <c r="S176" i="20"/>
  <c r="F176" i="20"/>
  <c r="AE175" i="20"/>
  <c r="J176" i="20"/>
  <c r="L176" i="20" s="1"/>
  <c r="E176" i="20"/>
  <c r="M176" i="20" l="1"/>
  <c r="P176" i="20"/>
  <c r="O176" i="20"/>
  <c r="K176" i="20"/>
  <c r="V176" i="20" l="1"/>
  <c r="U176" i="20"/>
  <c r="W176" i="20"/>
  <c r="Q176" i="20"/>
  <c r="R176" i="20" s="1"/>
  <c r="X176" i="20"/>
  <c r="Y176" i="20" l="1"/>
  <c r="AB176" i="20" s="1"/>
  <c r="Z176" i="20"/>
  <c r="AC176" i="20" s="1"/>
  <c r="AA176" i="20"/>
  <c r="AD176" i="20" s="1"/>
  <c r="I177" i="20" l="1"/>
  <c r="D177" i="20"/>
  <c r="C177" i="20"/>
  <c r="H177" i="20"/>
  <c r="B177" i="20"/>
  <c r="G177" i="20"/>
  <c r="F177" i="20" l="1"/>
  <c r="AE176" i="20"/>
  <c r="T177" i="20"/>
  <c r="S177" i="20"/>
  <c r="N177" i="20"/>
  <c r="J177" i="20"/>
  <c r="L177" i="20" s="1"/>
  <c r="E177" i="20"/>
  <c r="P177" i="20" l="1"/>
  <c r="M177" i="20"/>
  <c r="O177" i="20"/>
  <c r="K177" i="20"/>
  <c r="X177" i="20" l="1"/>
  <c r="Q177" i="20"/>
  <c r="R177" i="20" s="1"/>
  <c r="V177" i="20"/>
  <c r="W177" i="20"/>
  <c r="U177" i="20"/>
  <c r="AA177" i="20" l="1"/>
  <c r="AD177" i="20" s="1"/>
  <c r="Z177" i="20"/>
  <c r="AC177" i="20" s="1"/>
  <c r="Y177" i="20"/>
  <c r="AB177" i="20" s="1"/>
  <c r="B178" i="20" l="1"/>
  <c r="G178" i="20"/>
  <c r="H178" i="20"/>
  <c r="C178" i="20"/>
  <c r="I178" i="20"/>
  <c r="D178" i="20"/>
  <c r="J178" i="20" l="1"/>
  <c r="L178" i="20"/>
  <c r="F178" i="20"/>
  <c r="AE177" i="20"/>
  <c r="T178" i="20"/>
  <c r="N178" i="20"/>
  <c r="S178" i="20"/>
  <c r="E178" i="20"/>
  <c r="P178" i="20" l="1"/>
  <c r="M178" i="20"/>
  <c r="K178" i="20"/>
  <c r="O178" i="20"/>
  <c r="Q178" i="20" l="1"/>
  <c r="R178" i="20" s="1"/>
  <c r="X178" i="20"/>
  <c r="W178" i="20"/>
  <c r="U178" i="20"/>
  <c r="V178" i="20"/>
  <c r="AA178" i="20" l="1"/>
  <c r="AD178" i="20" s="1"/>
  <c r="Y178" i="20"/>
  <c r="AB178" i="20" s="1"/>
  <c r="Z178" i="20"/>
  <c r="AC178" i="20" s="1"/>
  <c r="G179" i="20" l="1"/>
  <c r="B179" i="20"/>
  <c r="H179" i="20"/>
  <c r="C179" i="20"/>
  <c r="I179" i="20"/>
  <c r="D179" i="20"/>
  <c r="F179" i="20" l="1"/>
  <c r="AE178" i="20"/>
  <c r="T179" i="20"/>
  <c r="S179" i="20"/>
  <c r="N179" i="20"/>
  <c r="E179" i="20"/>
  <c r="J179" i="20"/>
  <c r="L179" i="20"/>
  <c r="M179" i="20" l="1"/>
  <c r="P179" i="20"/>
  <c r="O179" i="20"/>
  <c r="K179" i="20"/>
  <c r="W179" i="20" l="1"/>
  <c r="U179" i="20"/>
  <c r="V179" i="20"/>
  <c r="X179" i="20"/>
  <c r="Q179" i="20"/>
  <c r="R179" i="20" s="1"/>
  <c r="AA179" i="20" l="1"/>
  <c r="AD179" i="20" s="1"/>
  <c r="Y179" i="20"/>
  <c r="AB179" i="20" s="1"/>
  <c r="Z179" i="20"/>
  <c r="AC179" i="20" s="1"/>
  <c r="G180" i="20" l="1"/>
  <c r="B180" i="20"/>
  <c r="C180" i="20"/>
  <c r="H180" i="20"/>
  <c r="D180" i="20"/>
  <c r="I180" i="20"/>
  <c r="E180" i="20" l="1"/>
  <c r="F180" i="20"/>
  <c r="AE179" i="20"/>
  <c r="N180" i="20"/>
  <c r="T180" i="20"/>
  <c r="S180" i="20"/>
  <c r="J180" i="20"/>
  <c r="O180" i="20" l="1"/>
  <c r="K180" i="20"/>
  <c r="L180" i="20"/>
  <c r="P180" i="20" l="1"/>
  <c r="M180" i="20"/>
  <c r="Q180" i="20" l="1"/>
  <c r="R180" i="20" s="1"/>
  <c r="X180" i="20"/>
  <c r="W180" i="20"/>
  <c r="U180" i="20"/>
  <c r="V180" i="20"/>
  <c r="Y180" i="20" l="1"/>
  <c r="AB180" i="20" s="1"/>
  <c r="Z180" i="20"/>
  <c r="AC180" i="20" s="1"/>
  <c r="AA180" i="20"/>
  <c r="AD180" i="20" s="1"/>
  <c r="D181" i="20" l="1"/>
  <c r="I181" i="20"/>
  <c r="G181" i="20"/>
  <c r="B181" i="20"/>
  <c r="H181" i="20"/>
  <c r="C181" i="20"/>
  <c r="E181" i="20" l="1"/>
  <c r="J181" i="20"/>
  <c r="F181" i="20"/>
  <c r="AE180" i="20"/>
  <c r="S181" i="20"/>
  <c r="N181" i="20"/>
  <c r="T181" i="20"/>
  <c r="K181" i="20" l="1"/>
  <c r="O181" i="20"/>
  <c r="L181" i="20"/>
  <c r="M181" i="20" l="1"/>
  <c r="P181" i="20"/>
  <c r="W181" i="20" l="1"/>
  <c r="V181" i="20"/>
  <c r="U181" i="20"/>
  <c r="Q181" i="20"/>
  <c r="R181" i="20" s="1"/>
  <c r="X181" i="20"/>
  <c r="Z181" i="20" l="1"/>
  <c r="AC181" i="20" s="1"/>
  <c r="Y181" i="20"/>
  <c r="AB181" i="20" s="1"/>
  <c r="AA181" i="20"/>
  <c r="AD181" i="20" s="1"/>
  <c r="D182" i="20" l="1"/>
  <c r="I182" i="20"/>
  <c r="B182" i="20"/>
  <c r="G182" i="20"/>
  <c r="H182" i="20"/>
  <c r="C182" i="20"/>
  <c r="E182" i="20" l="1"/>
  <c r="J182" i="20"/>
  <c r="L182" i="20" s="1"/>
  <c r="F182" i="20"/>
  <c r="AE181" i="20"/>
  <c r="N182" i="20"/>
  <c r="S182" i="20"/>
  <c r="T182" i="20"/>
  <c r="P182" i="20" l="1"/>
  <c r="M182" i="20"/>
  <c r="O182" i="20"/>
  <c r="K182" i="20"/>
  <c r="Q182" i="20" l="1"/>
  <c r="R182" i="20" s="1"/>
  <c r="X182" i="20"/>
  <c r="U182" i="20"/>
  <c r="V182" i="20"/>
  <c r="W182" i="20"/>
  <c r="Z182" i="20" l="1"/>
  <c r="AC182" i="20" s="1"/>
  <c r="AA182" i="20"/>
  <c r="AD182" i="20" s="1"/>
  <c r="Y182" i="20"/>
  <c r="AB182" i="20" s="1"/>
  <c r="C183" i="20" l="1"/>
  <c r="H183" i="20"/>
  <c r="B183" i="20"/>
  <c r="G183" i="20"/>
  <c r="D183" i="20"/>
  <c r="I183" i="20"/>
  <c r="J183" i="20" l="1"/>
  <c r="L183" i="20" s="1"/>
  <c r="E183" i="20"/>
  <c r="T183" i="20"/>
  <c r="S183" i="20"/>
  <c r="N183" i="20"/>
  <c r="F183" i="20"/>
  <c r="AE182" i="20"/>
  <c r="P183" i="20" l="1"/>
  <c r="M183" i="20"/>
  <c r="O183" i="20"/>
  <c r="K183" i="20"/>
  <c r="X183" i="20" l="1"/>
  <c r="Q183" i="20"/>
  <c r="R183" i="20" s="1"/>
  <c r="W183" i="20"/>
  <c r="V183" i="20"/>
  <c r="U183" i="20"/>
  <c r="Z183" i="20" l="1"/>
  <c r="AC183" i="20" s="1"/>
  <c r="AA183" i="20"/>
  <c r="AD183" i="20" s="1"/>
  <c r="Y183" i="20"/>
  <c r="AB183" i="20" s="1"/>
  <c r="G184" i="20" l="1"/>
  <c r="B184" i="20"/>
  <c r="I184" i="20"/>
  <c r="D184" i="20"/>
  <c r="H184" i="20"/>
  <c r="C184" i="20"/>
  <c r="N184" i="20" l="1"/>
  <c r="T184" i="20"/>
  <c r="S184" i="20"/>
  <c r="E184" i="20"/>
  <c r="F184" i="20"/>
  <c r="AE183" i="20"/>
  <c r="J184" i="20"/>
  <c r="L184" i="20" s="1"/>
  <c r="M184" i="20" l="1"/>
  <c r="P184" i="20"/>
  <c r="K184" i="20"/>
  <c r="O184" i="20"/>
  <c r="U184" i="20" l="1"/>
  <c r="W184" i="20"/>
  <c r="V184" i="20"/>
  <c r="X184" i="20"/>
  <c r="Q184" i="20"/>
  <c r="R184" i="20" s="1"/>
  <c r="AA184" i="20" l="1"/>
  <c r="AD184" i="20" s="1"/>
  <c r="Y184" i="20"/>
  <c r="AB184" i="20" s="1"/>
  <c r="Z184" i="20"/>
  <c r="AC184" i="20" s="1"/>
  <c r="G185" i="20" l="1"/>
  <c r="B185" i="20"/>
  <c r="C185" i="20"/>
  <c r="H185" i="20"/>
  <c r="I185" i="20"/>
  <c r="D185" i="20"/>
  <c r="E185" i="20" l="1"/>
  <c r="F185" i="20"/>
  <c r="AE184" i="20"/>
  <c r="N185" i="20"/>
  <c r="T185" i="20"/>
  <c r="S185" i="20"/>
  <c r="J185" i="20"/>
  <c r="L185" i="20"/>
  <c r="M185" i="20" l="1"/>
  <c r="P185" i="20"/>
  <c r="O185" i="20"/>
  <c r="K185" i="20"/>
  <c r="U185" i="20" l="1"/>
  <c r="V185" i="20"/>
  <c r="W185" i="20"/>
  <c r="Q185" i="20"/>
  <c r="R185" i="20" s="1"/>
  <c r="X185" i="20"/>
  <c r="Z185" i="20" l="1"/>
  <c r="AC185" i="20" s="1"/>
  <c r="Y185" i="20"/>
  <c r="AB185" i="20" s="1"/>
  <c r="AA185" i="20"/>
  <c r="AD185" i="20" s="1"/>
  <c r="G186" i="20" l="1"/>
  <c r="B186" i="20"/>
  <c r="D186" i="20"/>
  <c r="I186" i="20"/>
  <c r="H186" i="20"/>
  <c r="C186" i="20"/>
  <c r="S186" i="20" l="1"/>
  <c r="N186" i="20"/>
  <c r="T186" i="20"/>
  <c r="F186" i="20"/>
  <c r="AE185" i="20"/>
  <c r="E186" i="20"/>
  <c r="J186" i="20"/>
  <c r="L186" i="20"/>
  <c r="M186" i="20" l="1"/>
  <c r="P186" i="20"/>
  <c r="O186" i="20"/>
  <c r="K186" i="20"/>
  <c r="V186" i="20" l="1"/>
  <c r="W186" i="20"/>
  <c r="U186" i="20"/>
  <c r="Q186" i="20"/>
  <c r="R186" i="20" s="1"/>
  <c r="X186" i="20"/>
  <c r="Z186" i="20" l="1"/>
  <c r="AC186" i="20" s="1"/>
  <c r="AA186" i="20"/>
  <c r="AD186" i="20" s="1"/>
  <c r="Y186" i="20"/>
  <c r="AB186" i="20" s="1"/>
  <c r="B187" i="20" l="1"/>
  <c r="G187" i="20"/>
  <c r="D187" i="20"/>
  <c r="I187" i="20"/>
  <c r="C187" i="20"/>
  <c r="H187" i="20"/>
  <c r="N187" i="20" l="1"/>
  <c r="T187" i="20"/>
  <c r="S187" i="20"/>
  <c r="J187" i="20"/>
  <c r="L187" i="20" s="1"/>
  <c r="F187" i="20"/>
  <c r="AE186" i="20"/>
  <c r="E187" i="20"/>
  <c r="M187" i="20" l="1"/>
  <c r="P187" i="20"/>
  <c r="K187" i="20"/>
  <c r="O187" i="20"/>
  <c r="U187" i="20" l="1"/>
  <c r="W187" i="20"/>
  <c r="V187" i="20"/>
  <c r="X187" i="20"/>
  <c r="Q187" i="20"/>
  <c r="R187" i="20" s="1"/>
  <c r="Y187" i="20" l="1"/>
  <c r="AB187" i="20" s="1"/>
  <c r="AA187" i="20"/>
  <c r="AD187" i="20" s="1"/>
  <c r="Z187" i="20"/>
  <c r="AC187" i="20" s="1"/>
  <c r="H188" i="20" l="1"/>
  <c r="C188" i="20"/>
  <c r="I188" i="20"/>
  <c r="D188" i="20"/>
  <c r="G188" i="20"/>
  <c r="B188" i="20"/>
  <c r="F188" i="20" l="1"/>
  <c r="AE187" i="20"/>
  <c r="S188" i="20"/>
  <c r="T188" i="20"/>
  <c r="N188" i="20"/>
  <c r="E188" i="20"/>
  <c r="J188" i="20"/>
  <c r="O188" i="20" l="1"/>
  <c r="K188" i="20"/>
  <c r="L188" i="20"/>
  <c r="M188" i="20" l="1"/>
  <c r="P188" i="20"/>
  <c r="W188" i="20" l="1"/>
  <c r="V188" i="20"/>
  <c r="U188" i="20"/>
  <c r="Q188" i="20"/>
  <c r="R188" i="20" s="1"/>
  <c r="X188" i="20"/>
  <c r="AA188" i="20" l="1"/>
  <c r="AD188" i="20" s="1"/>
  <c r="Y188" i="20"/>
  <c r="AB188" i="20" s="1"/>
  <c r="Z188" i="20"/>
  <c r="AC188" i="20" s="1"/>
  <c r="H189" i="20" l="1"/>
  <c r="C189" i="20"/>
  <c r="B189" i="20"/>
  <c r="G189" i="20"/>
  <c r="I189" i="20"/>
  <c r="D189" i="20"/>
  <c r="J189" i="20" l="1"/>
  <c r="E189" i="20"/>
  <c r="N189" i="20"/>
  <c r="T189" i="20"/>
  <c r="S189" i="20"/>
  <c r="F189" i="20"/>
  <c r="AE188" i="20"/>
  <c r="O189" i="20" l="1"/>
  <c r="K189" i="20"/>
  <c r="L189" i="20"/>
  <c r="P189" i="20" l="1"/>
  <c r="M189" i="20"/>
  <c r="Q189" i="20" l="1"/>
  <c r="R189" i="20" s="1"/>
  <c r="X189" i="20"/>
  <c r="W189" i="20"/>
  <c r="V189" i="20"/>
  <c r="U189" i="20"/>
  <c r="Y189" i="20" l="1"/>
  <c r="AB189" i="20" s="1"/>
  <c r="AA189" i="20"/>
  <c r="AD189" i="20" s="1"/>
  <c r="Z189" i="20"/>
  <c r="AC189" i="20" s="1"/>
  <c r="H190" i="20" l="1"/>
  <c r="C190" i="20"/>
  <c r="I190" i="20"/>
  <c r="D190" i="20"/>
  <c r="B190" i="20"/>
  <c r="G190" i="20"/>
  <c r="T190" i="20" l="1"/>
  <c r="S190" i="20"/>
  <c r="N190" i="20"/>
  <c r="F190" i="20"/>
  <c r="AE189" i="20"/>
  <c r="J190" i="20"/>
  <c r="L190" i="20" s="1"/>
  <c r="E190" i="20"/>
  <c r="M190" i="20" l="1"/>
  <c r="P190" i="20"/>
  <c r="O190" i="20"/>
  <c r="K190" i="20"/>
  <c r="W190" i="20" l="1"/>
  <c r="U190" i="20"/>
  <c r="V190" i="20"/>
  <c r="X190" i="20"/>
  <c r="Q190" i="20"/>
  <c r="R190" i="20" s="1"/>
  <c r="Z190" i="20" l="1"/>
  <c r="AC190" i="20" s="1"/>
  <c r="AA190" i="20"/>
  <c r="AD190" i="20" s="1"/>
  <c r="Y190" i="20"/>
  <c r="AB190" i="20" s="1"/>
  <c r="B191" i="20" l="1"/>
  <c r="G191" i="20"/>
  <c r="I191" i="20"/>
  <c r="D191" i="20"/>
  <c r="C191" i="20"/>
  <c r="H191" i="20"/>
  <c r="T191" i="20" l="1"/>
  <c r="S191" i="20"/>
  <c r="N191" i="20"/>
  <c r="J191" i="20"/>
  <c r="L191" i="20" s="1"/>
  <c r="F191" i="20"/>
  <c r="AE190" i="20"/>
  <c r="E191" i="20"/>
  <c r="M191" i="20" l="1"/>
  <c r="P191" i="20"/>
  <c r="O191" i="20"/>
  <c r="K191" i="20"/>
  <c r="W191" i="20" l="1"/>
  <c r="V191" i="20"/>
  <c r="U191" i="20"/>
  <c r="X191" i="20"/>
  <c r="Q191" i="20"/>
  <c r="R191" i="20" s="1"/>
  <c r="Y191" i="20" l="1"/>
  <c r="AB191" i="20" s="1"/>
  <c r="Z191" i="20"/>
  <c r="AC191" i="20" s="1"/>
  <c r="AA191" i="20"/>
  <c r="AD191" i="20" s="1"/>
  <c r="I192" i="20" l="1"/>
  <c r="D192" i="20"/>
  <c r="C192" i="20"/>
  <c r="H192" i="20"/>
  <c r="G192" i="20"/>
  <c r="B192" i="20"/>
  <c r="F192" i="20" l="1"/>
  <c r="AE191" i="20"/>
  <c r="S192" i="20"/>
  <c r="T192" i="20"/>
  <c r="N192" i="20"/>
  <c r="E192" i="20"/>
  <c r="J192" i="20"/>
  <c r="L192" i="20" s="1"/>
  <c r="P192" i="20" l="1"/>
  <c r="M192" i="20"/>
  <c r="O192" i="20"/>
  <c r="K192" i="20"/>
  <c r="Q192" i="20" l="1"/>
  <c r="R192" i="20" s="1"/>
  <c r="X192" i="20"/>
  <c r="V192" i="20"/>
  <c r="U192" i="20"/>
  <c r="W192" i="20"/>
  <c r="Y192" i="20" l="1"/>
  <c r="AB192" i="20" s="1"/>
  <c r="AA192" i="20"/>
  <c r="AD192" i="20" s="1"/>
  <c r="Z192" i="20"/>
  <c r="AC192" i="20" s="1"/>
  <c r="H193" i="20" l="1"/>
  <c r="C193" i="20"/>
  <c r="G193" i="20"/>
  <c r="B193" i="20"/>
  <c r="D193" i="20"/>
  <c r="I193" i="20"/>
  <c r="E193" i="20" l="1"/>
  <c r="F193" i="20"/>
  <c r="AE192" i="20"/>
  <c r="J193" i="20"/>
  <c r="L193" i="20" s="1"/>
  <c r="T193" i="20"/>
  <c r="S193" i="20"/>
  <c r="N193" i="20"/>
  <c r="M193" i="20" l="1"/>
  <c r="P193" i="20"/>
  <c r="K193" i="20"/>
  <c r="O193" i="20"/>
  <c r="U193" i="20" l="1"/>
  <c r="V193" i="20"/>
  <c r="W193" i="20"/>
  <c r="Q193" i="20"/>
  <c r="R193" i="20" s="1"/>
  <c r="X193" i="20"/>
  <c r="AA193" i="20" l="1"/>
  <c r="AD193" i="20" s="1"/>
  <c r="Z193" i="20"/>
  <c r="AC193" i="20" s="1"/>
  <c r="Y193" i="20"/>
  <c r="AB193" i="20" s="1"/>
  <c r="B194" i="20" l="1"/>
  <c r="G194" i="20"/>
  <c r="C194" i="20"/>
  <c r="H194" i="20"/>
  <c r="D194" i="20"/>
  <c r="I194" i="20"/>
  <c r="F194" i="20" l="1"/>
  <c r="AE193" i="20"/>
  <c r="J194" i="20"/>
  <c r="L194" i="20"/>
  <c r="S194" i="20"/>
  <c r="T194" i="20"/>
  <c r="N194" i="20"/>
  <c r="E194" i="20"/>
  <c r="P194" i="20" l="1"/>
  <c r="M194" i="20"/>
  <c r="O194" i="20"/>
  <c r="K194" i="20"/>
  <c r="X194" i="20" l="1"/>
  <c r="Q194" i="20"/>
  <c r="R194" i="20" s="1"/>
  <c r="U194" i="20"/>
  <c r="V194" i="20"/>
  <c r="W194" i="20"/>
  <c r="Y194" i="20" l="1"/>
  <c r="AB194" i="20" s="1"/>
  <c r="Z194" i="20"/>
  <c r="AC194" i="20" s="1"/>
  <c r="AA194" i="20"/>
  <c r="AD194" i="20" s="1"/>
  <c r="I195" i="20" l="1"/>
  <c r="D195" i="20"/>
  <c r="H195" i="20"/>
  <c r="C195" i="20"/>
  <c r="B195" i="20"/>
  <c r="G195" i="20"/>
  <c r="F195" i="20" l="1"/>
  <c r="AE194" i="20"/>
  <c r="J195" i="20"/>
  <c r="T195" i="20"/>
  <c r="S195" i="20"/>
  <c r="N195" i="20"/>
  <c r="E195" i="20"/>
  <c r="K195" i="20" l="1"/>
  <c r="O195" i="20"/>
  <c r="L195" i="20"/>
  <c r="P195" i="20" l="1"/>
  <c r="M195" i="20"/>
  <c r="X195" i="20" l="1"/>
  <c r="Q195" i="20"/>
  <c r="R195" i="20" s="1"/>
  <c r="W195" i="20"/>
  <c r="V195" i="20"/>
  <c r="U195" i="20"/>
  <c r="Y195" i="20" l="1"/>
  <c r="AB195" i="20" s="1"/>
  <c r="Z195" i="20"/>
  <c r="AC195" i="20" s="1"/>
  <c r="AA195" i="20"/>
  <c r="AD195" i="20" s="1"/>
  <c r="D196" i="20" l="1"/>
  <c r="I196" i="20"/>
  <c r="H196" i="20"/>
  <c r="C196" i="20"/>
  <c r="B196" i="20"/>
  <c r="G196" i="20"/>
  <c r="F196" i="20" l="1"/>
  <c r="AE195" i="20"/>
  <c r="J196" i="20"/>
  <c r="E196" i="20"/>
  <c r="T196" i="20"/>
  <c r="N196" i="20"/>
  <c r="S196" i="20"/>
  <c r="O196" i="20" l="1"/>
  <c r="K196" i="20"/>
  <c r="L196" i="20"/>
  <c r="M196" i="20" l="1"/>
  <c r="P196" i="20"/>
  <c r="V196" i="20" l="1"/>
  <c r="W196" i="20"/>
  <c r="U196" i="20"/>
  <c r="Q196" i="20"/>
  <c r="R196" i="20" s="1"/>
  <c r="X196" i="20"/>
  <c r="Y196" i="20" l="1"/>
  <c r="AB196" i="20" s="1"/>
  <c r="Z196" i="20"/>
  <c r="AC196" i="20" s="1"/>
  <c r="AA196" i="20"/>
  <c r="AD196" i="20" s="1"/>
  <c r="I197" i="20" l="1"/>
  <c r="D197" i="20"/>
  <c r="G197" i="20"/>
  <c r="B197" i="20"/>
  <c r="H197" i="20"/>
  <c r="C197" i="20"/>
  <c r="E197" i="20" l="1"/>
  <c r="J197" i="20"/>
  <c r="F197" i="20"/>
  <c r="AE196" i="20"/>
  <c r="S197" i="20"/>
  <c r="N197" i="20"/>
  <c r="T197" i="20"/>
  <c r="O197" i="20" l="1"/>
  <c r="K197" i="20"/>
  <c r="L197" i="20"/>
  <c r="P197" i="20" l="1"/>
  <c r="M197" i="20"/>
  <c r="X197" i="20" l="1"/>
  <c r="Q197" i="20"/>
  <c r="R197" i="20" s="1"/>
  <c r="U197" i="20"/>
  <c r="V197" i="20"/>
  <c r="W197" i="20"/>
  <c r="Z197" i="20" l="1"/>
  <c r="AC197" i="20" s="1"/>
  <c r="AA197" i="20"/>
  <c r="AD197" i="20" s="1"/>
  <c r="Y197" i="20"/>
  <c r="AB197" i="20" s="1"/>
  <c r="B198" i="20" l="1"/>
  <c r="G198" i="20"/>
  <c r="I198" i="20"/>
  <c r="D198" i="20"/>
  <c r="C198" i="20"/>
  <c r="H198" i="20"/>
  <c r="S198" i="20" l="1"/>
  <c r="T198" i="20"/>
  <c r="N198" i="20"/>
  <c r="J198" i="20"/>
  <c r="L198" i="20" s="1"/>
  <c r="F198" i="20"/>
  <c r="AE197" i="20"/>
  <c r="E198" i="20"/>
  <c r="M198" i="20" l="1"/>
  <c r="P198" i="20"/>
  <c r="K198" i="20"/>
  <c r="O198" i="20"/>
  <c r="U198" i="20" l="1"/>
  <c r="W198" i="20"/>
  <c r="V198" i="20"/>
  <c r="Q198" i="20"/>
  <c r="R198" i="20" s="1"/>
  <c r="X198" i="20"/>
  <c r="Y198" i="20" l="1"/>
  <c r="AB198" i="20" s="1"/>
  <c r="AA198" i="20"/>
  <c r="AD198" i="20" s="1"/>
  <c r="Z198" i="20"/>
  <c r="AC198" i="20" s="1"/>
  <c r="H199" i="20" l="1"/>
  <c r="C199" i="20"/>
  <c r="I199" i="20"/>
  <c r="D199" i="20"/>
  <c r="G199" i="20"/>
  <c r="B199" i="20"/>
  <c r="E199" i="20" l="1"/>
  <c r="F199" i="20"/>
  <c r="AE198" i="20"/>
  <c r="T199" i="20"/>
  <c r="S199" i="20"/>
  <c r="N199" i="20"/>
  <c r="J199" i="20"/>
  <c r="K199" i="20" l="1"/>
  <c r="O199" i="20"/>
  <c r="L199" i="20"/>
  <c r="P199" i="20" l="1"/>
  <c r="M199" i="20"/>
  <c r="X199" i="20" l="1"/>
  <c r="Q199" i="20"/>
  <c r="R199" i="20" s="1"/>
  <c r="W199" i="20"/>
  <c r="V199" i="20"/>
  <c r="U199" i="20"/>
  <c r="Z199" i="20" l="1"/>
  <c r="AC199" i="20" s="1"/>
  <c r="Y199" i="20"/>
  <c r="AB199" i="20" s="1"/>
  <c r="AA199" i="20"/>
  <c r="AD199" i="20" s="1"/>
  <c r="G200" i="20" l="1"/>
  <c r="B200" i="20"/>
  <c r="C200" i="20"/>
  <c r="H200" i="20"/>
  <c r="I200" i="20"/>
  <c r="D200" i="20"/>
  <c r="T200" i="20" l="1"/>
  <c r="S200" i="20"/>
  <c r="N200" i="20"/>
  <c r="E200" i="20"/>
  <c r="F200" i="20"/>
  <c r="AE199" i="20"/>
  <c r="J200" i="20"/>
  <c r="L200" i="20" s="1"/>
  <c r="P200" i="20" l="1"/>
  <c r="M200" i="20"/>
  <c r="O200" i="20"/>
  <c r="K200" i="20"/>
  <c r="X200" i="20" l="1"/>
  <c r="Q200" i="20"/>
  <c r="R200" i="20" s="1"/>
  <c r="W200" i="20"/>
  <c r="V200" i="20"/>
  <c r="U200" i="20"/>
  <c r="AA200" i="20" l="1"/>
  <c r="AD200" i="20" s="1"/>
  <c r="Z200" i="20"/>
  <c r="AC200" i="20" s="1"/>
  <c r="Y200" i="20"/>
  <c r="AB200" i="20" s="1"/>
  <c r="H201" i="20" l="1"/>
  <c r="C201" i="20"/>
  <c r="B201" i="20"/>
  <c r="G201" i="20"/>
  <c r="D201" i="20"/>
  <c r="I201" i="20"/>
  <c r="J201" i="20" l="1"/>
  <c r="L201" i="20" s="1"/>
  <c r="F201" i="20"/>
  <c r="AE200" i="20"/>
  <c r="E201" i="20"/>
  <c r="T201" i="20"/>
  <c r="S201" i="20"/>
  <c r="N201" i="20"/>
  <c r="M201" i="20" l="1"/>
  <c r="P201" i="20"/>
  <c r="O201" i="20"/>
  <c r="K201" i="20"/>
  <c r="U201" i="20" l="1"/>
  <c r="W201" i="20"/>
  <c r="V201" i="20"/>
  <c r="Q201" i="20"/>
  <c r="R201" i="20" s="1"/>
  <c r="X201" i="20"/>
  <c r="Z201" i="20" l="1"/>
  <c r="AC201" i="20" s="1"/>
  <c r="AA201" i="20"/>
  <c r="AD201" i="20" s="1"/>
  <c r="Y201" i="20"/>
  <c r="AB201" i="20" s="1"/>
  <c r="B202" i="20" l="1"/>
  <c r="G202" i="20"/>
  <c r="I202" i="20"/>
  <c r="D202" i="20"/>
  <c r="H202" i="20"/>
  <c r="C202" i="20"/>
  <c r="T202" i="20" l="1"/>
  <c r="N202" i="20"/>
  <c r="S202" i="20"/>
  <c r="F202" i="20"/>
  <c r="AE201" i="20"/>
  <c r="J202" i="20"/>
  <c r="L202" i="20" s="1"/>
  <c r="E202" i="20"/>
  <c r="K202" i="20" l="1"/>
  <c r="O202" i="20"/>
  <c r="M202" i="20"/>
  <c r="P202" i="20"/>
  <c r="Q202" i="20" l="1"/>
  <c r="R202" i="20" s="1"/>
  <c r="X202" i="20"/>
  <c r="U202" i="20"/>
  <c r="W202" i="20"/>
  <c r="V202" i="20"/>
  <c r="Z202" i="20" l="1"/>
  <c r="AC202" i="20" s="1"/>
  <c r="AA202" i="20"/>
  <c r="AD202" i="20" s="1"/>
  <c r="Y202" i="20"/>
  <c r="AB202" i="20" s="1"/>
  <c r="B203" i="20" l="1"/>
  <c r="G203" i="20"/>
  <c r="I203" i="20"/>
  <c r="D203" i="20"/>
  <c r="H203" i="20"/>
  <c r="C203" i="20"/>
  <c r="S203" i="20" l="1"/>
  <c r="N203" i="20"/>
  <c r="T203" i="20"/>
  <c r="F203" i="20"/>
  <c r="AE202" i="20"/>
  <c r="J203" i="20"/>
  <c r="L203" i="20" s="1"/>
  <c r="E203" i="20"/>
  <c r="P203" i="20" l="1"/>
  <c r="M203" i="20"/>
  <c r="O203" i="20"/>
  <c r="K203" i="20"/>
  <c r="X203" i="20" l="1"/>
  <c r="Q203" i="20"/>
  <c r="R203" i="20" s="1"/>
  <c r="U203" i="20"/>
  <c r="V203" i="20"/>
  <c r="W203" i="20"/>
  <c r="AA203" i="20" l="1"/>
  <c r="AD203" i="20" s="1"/>
  <c r="Z203" i="20"/>
  <c r="AC203" i="20" s="1"/>
  <c r="Y203" i="20"/>
  <c r="AB203" i="20" s="1"/>
  <c r="B204" i="20" l="1"/>
  <c r="G204" i="20"/>
  <c r="H204" i="20"/>
  <c r="C204" i="20"/>
  <c r="I204" i="20"/>
  <c r="D204" i="20"/>
  <c r="F204" i="20" l="1"/>
  <c r="AE203" i="20"/>
  <c r="S204" i="20"/>
  <c r="N204" i="20"/>
  <c r="T204" i="20"/>
  <c r="J204" i="20"/>
  <c r="L204" i="20" s="1"/>
  <c r="E204" i="20"/>
  <c r="M204" i="20" l="1"/>
  <c r="P204" i="20"/>
  <c r="O204" i="20"/>
  <c r="K204" i="20"/>
  <c r="U204" i="20" l="1"/>
  <c r="W204" i="20"/>
  <c r="V204" i="20"/>
  <c r="X204" i="20"/>
  <c r="Q204" i="20"/>
  <c r="R204" i="20" s="1"/>
  <c r="AA204" i="20" l="1"/>
  <c r="AD204" i="20" s="1"/>
  <c r="Y204" i="20"/>
  <c r="AB204" i="20" s="1"/>
  <c r="Z204" i="20"/>
  <c r="AC204" i="20" s="1"/>
  <c r="H205" i="20" l="1"/>
  <c r="C205" i="20"/>
  <c r="B205" i="20"/>
  <c r="G205" i="20"/>
  <c r="I205" i="20"/>
  <c r="D205" i="20"/>
  <c r="J205" i="20" l="1"/>
  <c r="L205" i="20" s="1"/>
  <c r="E205" i="20"/>
  <c r="F205" i="20"/>
  <c r="AE204" i="20"/>
  <c r="S205" i="20"/>
  <c r="N205" i="20"/>
  <c r="T205" i="20"/>
  <c r="M205" i="20" l="1"/>
  <c r="P205" i="20"/>
  <c r="K205" i="20"/>
  <c r="O205" i="20"/>
  <c r="U205" i="20" l="1"/>
  <c r="W205" i="20"/>
  <c r="V205" i="20"/>
  <c r="X205" i="20"/>
  <c r="Q205" i="20"/>
  <c r="R205" i="20" s="1"/>
  <c r="AA205" i="20" l="1"/>
  <c r="AD205" i="20" s="1"/>
  <c r="Z205" i="20"/>
  <c r="AC205" i="20" s="1"/>
  <c r="Y205" i="20"/>
  <c r="AB205" i="20" s="1"/>
  <c r="B206" i="20" l="1"/>
  <c r="G206" i="20"/>
  <c r="H206" i="20"/>
  <c r="C206" i="20"/>
  <c r="D206" i="20"/>
  <c r="I206" i="20"/>
  <c r="J206" i="20" l="1"/>
  <c r="F206" i="20"/>
  <c r="AE205" i="20"/>
  <c r="T206" i="20"/>
  <c r="N206" i="20"/>
  <c r="S206" i="20"/>
  <c r="E206" i="20"/>
  <c r="O206" i="20" l="1"/>
  <c r="K206" i="20"/>
  <c r="L206" i="20"/>
  <c r="M206" i="20" l="1"/>
  <c r="P206" i="20"/>
  <c r="V206" i="20" l="1"/>
  <c r="W206" i="20"/>
  <c r="U206" i="20"/>
  <c r="Q206" i="20"/>
  <c r="R206" i="20" s="1"/>
  <c r="X206" i="20"/>
  <c r="AA206" i="20" l="1"/>
  <c r="AD206" i="20" s="1"/>
  <c r="Z206" i="20"/>
  <c r="AC206" i="20" s="1"/>
  <c r="Y206" i="20"/>
  <c r="AB206" i="20" s="1"/>
  <c r="B207" i="20" l="1"/>
  <c r="G207" i="20"/>
  <c r="H207" i="20"/>
  <c r="C207" i="20"/>
  <c r="I207" i="20"/>
  <c r="D207" i="20"/>
  <c r="F207" i="20" l="1"/>
  <c r="AE206" i="20"/>
  <c r="S207" i="20"/>
  <c r="N207" i="20"/>
  <c r="T207" i="20"/>
  <c r="J207" i="20"/>
  <c r="L207" i="20" s="1"/>
  <c r="E207" i="20"/>
  <c r="M207" i="20" l="1"/>
  <c r="P207" i="20"/>
  <c r="O207" i="20"/>
  <c r="K207" i="20"/>
  <c r="V207" i="20" l="1"/>
  <c r="U207" i="20"/>
  <c r="W207" i="20"/>
  <c r="X207" i="20"/>
  <c r="Q207" i="20"/>
  <c r="R207" i="20" s="1"/>
  <c r="Z207" i="20" l="1"/>
  <c r="AC207" i="20" s="1"/>
  <c r="Y207" i="20"/>
  <c r="AB207" i="20" s="1"/>
  <c r="AA207" i="20"/>
  <c r="AD207" i="20" s="1"/>
  <c r="I208" i="20" l="1"/>
  <c r="D208" i="20"/>
  <c r="G208" i="20"/>
  <c r="B208" i="20"/>
  <c r="H208" i="20"/>
  <c r="C208" i="20"/>
  <c r="E208" i="20" l="1"/>
  <c r="J208" i="20"/>
  <c r="T208" i="20"/>
  <c r="S208" i="20"/>
  <c r="N208" i="20"/>
  <c r="F208" i="20"/>
  <c r="AE207" i="20"/>
  <c r="O208" i="20" l="1"/>
  <c r="K208" i="20"/>
  <c r="L208" i="20"/>
  <c r="M208" i="20" l="1"/>
  <c r="P208" i="20"/>
  <c r="V208" i="20" l="1"/>
  <c r="U208" i="20"/>
  <c r="W208" i="20"/>
  <c r="X208" i="20"/>
  <c r="Q208" i="20"/>
  <c r="R208" i="20" s="1"/>
  <c r="AA208" i="20" l="1"/>
  <c r="AD208" i="20" s="1"/>
  <c r="Z208" i="20"/>
  <c r="AC208" i="20" s="1"/>
  <c r="Y208" i="20"/>
  <c r="AB208" i="20" s="1"/>
  <c r="G209" i="20" l="1"/>
  <c r="B209" i="20"/>
  <c r="H209" i="20"/>
  <c r="C209" i="20"/>
  <c r="I209" i="20"/>
  <c r="D209" i="20"/>
  <c r="F209" i="20" l="1"/>
  <c r="AE208" i="20"/>
  <c r="N209" i="20"/>
  <c r="T209" i="20"/>
  <c r="S209" i="20"/>
  <c r="E209" i="20"/>
  <c r="J209" i="20"/>
  <c r="L209" i="20" s="1"/>
  <c r="P209" i="20" l="1"/>
  <c r="M209" i="20"/>
  <c r="K209" i="20"/>
  <c r="O209" i="20"/>
  <c r="X209" i="20" l="1"/>
  <c r="Q209" i="20"/>
  <c r="R209" i="20" s="1"/>
  <c r="U209" i="20"/>
  <c r="W209" i="20"/>
  <c r="V209" i="20"/>
  <c r="Z209" i="20" l="1"/>
  <c r="AC209" i="20" s="1"/>
  <c r="AA209" i="20"/>
  <c r="AD209" i="20" s="1"/>
  <c r="Y209" i="20"/>
  <c r="AB209" i="20" s="1"/>
  <c r="B210" i="20" l="1"/>
  <c r="G210" i="20"/>
  <c r="D210" i="20"/>
  <c r="I210" i="20"/>
  <c r="C210" i="20"/>
  <c r="H210" i="20"/>
  <c r="J210" i="20" l="1"/>
  <c r="L210" i="20" s="1"/>
  <c r="T210" i="20"/>
  <c r="N210" i="20"/>
  <c r="S210" i="20"/>
  <c r="F210" i="20"/>
  <c r="AE209" i="20"/>
  <c r="E210" i="20"/>
  <c r="O210" i="20" l="1"/>
  <c r="K210" i="20"/>
  <c r="M210" i="20"/>
  <c r="P210" i="20"/>
  <c r="X210" i="20" l="1"/>
  <c r="Q210" i="20"/>
  <c r="R210" i="20" s="1"/>
  <c r="U210" i="20"/>
  <c r="V210" i="20"/>
  <c r="W210" i="20"/>
  <c r="AA210" i="20" l="1"/>
  <c r="AD210" i="20" s="1"/>
  <c r="Z210" i="20"/>
  <c r="AC210" i="20" s="1"/>
  <c r="Y210" i="20"/>
  <c r="AB210" i="20" s="1"/>
  <c r="H211" i="20" l="1"/>
  <c r="C211" i="20"/>
  <c r="I211" i="20"/>
  <c r="D211" i="20"/>
  <c r="G211" i="20"/>
  <c r="B211" i="20"/>
  <c r="S211" i="20" l="1"/>
  <c r="N211" i="20"/>
  <c r="T211" i="20"/>
  <c r="F211" i="20"/>
  <c r="AE210" i="20"/>
  <c r="E211" i="20"/>
  <c r="J211" i="20"/>
  <c r="L211" i="20" s="1"/>
  <c r="P211" i="20" l="1"/>
  <c r="M211" i="20"/>
  <c r="O211" i="20"/>
  <c r="K211" i="20"/>
  <c r="X211" i="20" l="1"/>
  <c r="Q211" i="20"/>
  <c r="R211" i="20" s="1"/>
  <c r="W211" i="20"/>
  <c r="U211" i="20"/>
  <c r="V211" i="20"/>
  <c r="AA211" i="20" l="1"/>
  <c r="AD211" i="20" s="1"/>
  <c r="Y211" i="20"/>
  <c r="AB211" i="20" s="1"/>
  <c r="Z211" i="20"/>
  <c r="AC211" i="20" s="1"/>
  <c r="C212" i="20" l="1"/>
  <c r="H212" i="20"/>
  <c r="G212" i="20"/>
  <c r="B212" i="20"/>
  <c r="I212" i="20"/>
  <c r="D212" i="20"/>
  <c r="J212" i="20" l="1"/>
  <c r="L212" i="20" s="1"/>
  <c r="N212" i="20"/>
  <c r="T212" i="20"/>
  <c r="S212" i="20"/>
  <c r="E212" i="20"/>
  <c r="F212" i="20"/>
  <c r="AE211" i="20"/>
  <c r="M212" i="20" l="1"/>
  <c r="P212" i="20"/>
  <c r="O212" i="20"/>
  <c r="K212" i="20"/>
  <c r="V212" i="20" l="1"/>
  <c r="W212" i="20"/>
  <c r="U212" i="20"/>
  <c r="X212" i="20"/>
  <c r="Q212" i="20"/>
  <c r="R212" i="20" s="1"/>
  <c r="Y212" i="20" l="1"/>
  <c r="AB212" i="20" s="1"/>
  <c r="Z212" i="20"/>
  <c r="AC212" i="20" s="1"/>
  <c r="AA212" i="20"/>
  <c r="AD212" i="20" s="1"/>
  <c r="D213" i="20" l="1"/>
  <c r="I213" i="20"/>
  <c r="C213" i="20"/>
  <c r="H213" i="20"/>
  <c r="G213" i="20"/>
  <c r="B213" i="20"/>
  <c r="F213" i="20" l="1"/>
  <c r="AE212" i="20"/>
  <c r="E213" i="20"/>
  <c r="J213" i="20"/>
  <c r="L213" i="20" s="1"/>
  <c r="N213" i="20"/>
  <c r="T213" i="20"/>
  <c r="S213" i="20"/>
  <c r="K213" i="20" l="1"/>
  <c r="O213" i="20"/>
  <c r="M213" i="20"/>
  <c r="P213" i="20"/>
  <c r="X213" i="20" l="1"/>
  <c r="Q213" i="20"/>
  <c r="R213" i="20" s="1"/>
  <c r="U213" i="20"/>
  <c r="W213" i="20"/>
  <c r="V213" i="20"/>
  <c r="AA213" i="20" l="1"/>
  <c r="AD213" i="20" s="1"/>
  <c r="Y213" i="20"/>
  <c r="AB213" i="20" s="1"/>
  <c r="Z213" i="20"/>
  <c r="AC213" i="20" s="1"/>
  <c r="C214" i="20" l="1"/>
  <c r="H214" i="20"/>
  <c r="G214" i="20"/>
  <c r="B214" i="20"/>
  <c r="I214" i="20"/>
  <c r="D214" i="20"/>
  <c r="T214" i="20" l="1"/>
  <c r="S214" i="20"/>
  <c r="N214" i="20"/>
  <c r="E214" i="20"/>
  <c r="J214" i="20"/>
  <c r="F214" i="20"/>
  <c r="AE213" i="20"/>
  <c r="O214" i="20" l="1"/>
  <c r="K214" i="20"/>
  <c r="L214" i="20"/>
  <c r="M214" i="20" l="1"/>
  <c r="P214" i="20"/>
  <c r="V214" i="20" l="1"/>
  <c r="W214" i="20"/>
  <c r="U214" i="20"/>
  <c r="Q214" i="20"/>
  <c r="R214" i="20" s="1"/>
  <c r="X214" i="20"/>
  <c r="AA214" i="20" l="1"/>
  <c r="AD214" i="20" s="1"/>
  <c r="Y214" i="20"/>
  <c r="AB214" i="20" s="1"/>
  <c r="Z214" i="20"/>
  <c r="AC214" i="20" s="1"/>
  <c r="H215" i="20" l="1"/>
  <c r="C215" i="20"/>
  <c r="B215" i="20"/>
  <c r="G215" i="20"/>
  <c r="I215" i="20"/>
  <c r="D215" i="20"/>
  <c r="J215" i="20" l="1"/>
  <c r="L215" i="20" s="1"/>
  <c r="E215" i="20"/>
  <c r="T215" i="20"/>
  <c r="S215" i="20"/>
  <c r="N215" i="20"/>
  <c r="F215" i="20"/>
  <c r="AE214" i="20"/>
  <c r="P215" i="20" l="1"/>
  <c r="M215" i="20"/>
  <c r="K215" i="20"/>
  <c r="O215" i="20"/>
  <c r="X215" i="20" l="1"/>
  <c r="Q215" i="20"/>
  <c r="R215" i="20" s="1"/>
  <c r="W215" i="20"/>
  <c r="U215" i="20"/>
  <c r="V215" i="20"/>
  <c r="Z215" i="20" l="1"/>
  <c r="AC215" i="20" s="1"/>
  <c r="Y215" i="20"/>
  <c r="AB215" i="20" s="1"/>
  <c r="AA215" i="20"/>
  <c r="AD215" i="20" s="1"/>
  <c r="I216" i="20" l="1"/>
  <c r="D216" i="20"/>
  <c r="B216" i="20"/>
  <c r="G216" i="20"/>
  <c r="H216" i="20"/>
  <c r="C216" i="20"/>
  <c r="E216" i="20" l="1"/>
  <c r="F216" i="20"/>
  <c r="AE215" i="20"/>
  <c r="J216" i="20"/>
  <c r="T216" i="20"/>
  <c r="S216" i="20"/>
  <c r="N216" i="20"/>
  <c r="O216" i="20" l="1"/>
  <c r="K216" i="20"/>
  <c r="L216" i="20"/>
  <c r="M216" i="20" l="1"/>
  <c r="P216" i="20"/>
  <c r="V216" i="20" l="1"/>
  <c r="U216" i="20"/>
  <c r="W216" i="20"/>
  <c r="Q216" i="20"/>
  <c r="R216" i="20" s="1"/>
  <c r="X216" i="20"/>
  <c r="Y216" i="20" l="1"/>
  <c r="AB216" i="20" s="1"/>
  <c r="AA216" i="20"/>
  <c r="AD216" i="20" s="1"/>
  <c r="Z216" i="20"/>
  <c r="AC216" i="20" s="1"/>
  <c r="D217" i="20" l="1"/>
  <c r="I217" i="20"/>
  <c r="C217" i="20"/>
  <c r="H217" i="20"/>
  <c r="B217" i="20"/>
  <c r="G217" i="20"/>
  <c r="F217" i="20" l="1"/>
  <c r="AE216" i="20"/>
  <c r="J217" i="20"/>
  <c r="L217" i="20" s="1"/>
  <c r="E217" i="20"/>
  <c r="T217" i="20"/>
  <c r="S217" i="20"/>
  <c r="N217" i="20"/>
  <c r="M217" i="20" l="1"/>
  <c r="P217" i="20"/>
  <c r="O217" i="20"/>
  <c r="K217" i="20"/>
  <c r="U217" i="20" l="1"/>
  <c r="W217" i="20"/>
  <c r="V217" i="20"/>
  <c r="X217" i="20"/>
  <c r="Q217" i="20"/>
  <c r="R217" i="20" s="1"/>
  <c r="Z217" i="20" l="1"/>
  <c r="AC217" i="20" s="1"/>
  <c r="AA217" i="20"/>
  <c r="AD217" i="20" s="1"/>
  <c r="Y217" i="20"/>
  <c r="AB217" i="20" s="1"/>
  <c r="B218" i="20" l="1"/>
  <c r="G218" i="20"/>
  <c r="D218" i="20"/>
  <c r="I218" i="20"/>
  <c r="H218" i="20"/>
  <c r="C218" i="20"/>
  <c r="S218" i="20" l="1"/>
  <c r="T218" i="20"/>
  <c r="N218" i="20"/>
  <c r="F218" i="20"/>
  <c r="AE217" i="20"/>
  <c r="J218" i="20"/>
  <c r="L218" i="20" s="1"/>
  <c r="E218" i="20"/>
  <c r="P218" i="20" l="1"/>
  <c r="M218" i="20"/>
  <c r="O218" i="20"/>
  <c r="K218" i="20"/>
  <c r="X218" i="20" l="1"/>
  <c r="Q218" i="20"/>
  <c r="R218" i="20" s="1"/>
  <c r="W218" i="20"/>
  <c r="U218" i="20"/>
  <c r="V218" i="20"/>
  <c r="Z218" i="20" l="1"/>
  <c r="AC218" i="20" s="1"/>
  <c r="AA218" i="20"/>
  <c r="AD218" i="20" s="1"/>
  <c r="Y218" i="20"/>
  <c r="AB218" i="20" s="1"/>
  <c r="I219" i="20" l="1"/>
  <c r="D219" i="20"/>
  <c r="G219" i="20"/>
  <c r="B219" i="20"/>
  <c r="H219" i="20"/>
  <c r="C219" i="20"/>
  <c r="J219" i="20" l="1"/>
  <c r="F219" i="20"/>
  <c r="AE218" i="20"/>
  <c r="T219" i="20"/>
  <c r="S219" i="20"/>
  <c r="N219" i="20"/>
  <c r="E219" i="20"/>
  <c r="O219" i="20" l="1"/>
  <c r="K219" i="20"/>
  <c r="L219" i="20"/>
  <c r="M219" i="20" l="1"/>
  <c r="P219" i="20"/>
  <c r="W219" i="20" l="1"/>
  <c r="U219" i="20"/>
  <c r="V219" i="20"/>
  <c r="X219" i="20"/>
  <c r="Q219" i="20"/>
  <c r="R219" i="20" s="1"/>
  <c r="Z219" i="20" l="1"/>
  <c r="AC219" i="20" s="1"/>
  <c r="AA219" i="20"/>
  <c r="AD219" i="20" s="1"/>
  <c r="Y219" i="20"/>
  <c r="AB219" i="20" s="1"/>
  <c r="B220" i="20" l="1"/>
  <c r="G220" i="20"/>
  <c r="I220" i="20"/>
  <c r="D220" i="20"/>
  <c r="C220" i="20"/>
  <c r="H220" i="20"/>
  <c r="N220" i="20" l="1"/>
  <c r="T220" i="20"/>
  <c r="S220" i="20"/>
  <c r="J220" i="20"/>
  <c r="L220" i="20" s="1"/>
  <c r="F220" i="20"/>
  <c r="AE219" i="20"/>
  <c r="E220" i="20"/>
  <c r="P220" i="20" l="1"/>
  <c r="M220" i="20"/>
  <c r="O220" i="20"/>
  <c r="K220" i="20"/>
  <c r="Q220" i="20" l="1"/>
  <c r="R220" i="20" s="1"/>
  <c r="X220" i="20"/>
  <c r="W220" i="20"/>
  <c r="U220" i="20"/>
  <c r="V220" i="20"/>
  <c r="AA220" i="20" l="1"/>
  <c r="AD220" i="20" s="1"/>
  <c r="Y220" i="20"/>
  <c r="AB220" i="20" s="1"/>
  <c r="Z220" i="20"/>
  <c r="AC220" i="20" s="1"/>
  <c r="H221" i="20" l="1"/>
  <c r="C221" i="20"/>
  <c r="B221" i="20"/>
  <c r="G221" i="20"/>
  <c r="I221" i="20"/>
  <c r="D221" i="20"/>
  <c r="J221" i="20" l="1"/>
  <c r="L221" i="20" s="1"/>
  <c r="F221" i="20"/>
  <c r="AE220" i="20"/>
  <c r="E221" i="20"/>
  <c r="S221" i="20"/>
  <c r="N221" i="20"/>
  <c r="T221" i="20"/>
  <c r="M221" i="20" l="1"/>
  <c r="P221" i="20"/>
  <c r="O221" i="20"/>
  <c r="K221" i="20"/>
  <c r="V221" i="20" l="1"/>
  <c r="U221" i="20"/>
  <c r="W221" i="20"/>
  <c r="X221" i="20"/>
  <c r="Q221" i="20"/>
  <c r="R221" i="20" s="1"/>
  <c r="AA221" i="20" l="1"/>
  <c r="AD221" i="20" s="1"/>
  <c r="Y221" i="20"/>
  <c r="AB221" i="20" s="1"/>
  <c r="Z221" i="20"/>
  <c r="AC221" i="20" s="1"/>
  <c r="B222" i="20" l="1"/>
  <c r="G222" i="20"/>
  <c r="I222" i="20"/>
  <c r="D222" i="20"/>
  <c r="C222" i="20"/>
  <c r="H222" i="20"/>
  <c r="N222" i="20" l="1"/>
  <c r="S222" i="20"/>
  <c r="T222" i="20"/>
  <c r="J222" i="20"/>
  <c r="L222" i="20" s="1"/>
  <c r="F222" i="20"/>
  <c r="AE221" i="20"/>
  <c r="E222" i="20"/>
  <c r="P222" i="20" l="1"/>
  <c r="M222" i="20"/>
  <c r="K222" i="20"/>
  <c r="O222" i="20"/>
  <c r="Q222" i="20" l="1"/>
  <c r="R222" i="20" s="1"/>
  <c r="X222" i="20"/>
  <c r="U222" i="20"/>
  <c r="V222" i="20"/>
  <c r="W222" i="20"/>
  <c r="AA222" i="20" l="1"/>
  <c r="AD222" i="20" s="1"/>
  <c r="Y222" i="20"/>
  <c r="AB222" i="20" s="1"/>
  <c r="Z222" i="20"/>
  <c r="AC222" i="20" s="1"/>
  <c r="C223" i="20" l="1"/>
  <c r="H223" i="20"/>
  <c r="B223" i="20"/>
  <c r="G223" i="20"/>
  <c r="I223" i="20"/>
  <c r="D223" i="20"/>
  <c r="E223" i="20" l="1"/>
  <c r="N223" i="20"/>
  <c r="T223" i="20"/>
  <c r="S223" i="20"/>
  <c r="J223" i="20"/>
  <c r="F223" i="20"/>
  <c r="AE222" i="20"/>
  <c r="K223" i="20" l="1"/>
  <c r="O223" i="20"/>
  <c r="L223" i="20"/>
  <c r="P223" i="20" l="1"/>
  <c r="M223" i="20"/>
  <c r="X223" i="20" l="1"/>
  <c r="Q223" i="20"/>
  <c r="R223" i="20" s="1"/>
  <c r="V223" i="20"/>
  <c r="W223" i="20"/>
  <c r="U223" i="20"/>
  <c r="Z223" i="20" l="1"/>
  <c r="AC223" i="20" s="1"/>
  <c r="Y223" i="20"/>
  <c r="AB223" i="20" s="1"/>
  <c r="AA223" i="20"/>
  <c r="AD223" i="20" s="1"/>
  <c r="I224" i="20" l="1"/>
  <c r="D224" i="20"/>
  <c r="B224" i="20"/>
  <c r="G224" i="20"/>
  <c r="C224" i="20"/>
  <c r="H224" i="20"/>
  <c r="J224" i="20" l="1"/>
  <c r="L224" i="20" s="1"/>
  <c r="E224" i="20"/>
  <c r="T224" i="20"/>
  <c r="S224" i="20"/>
  <c r="N224" i="20"/>
  <c r="F224" i="20"/>
  <c r="AE223" i="20"/>
  <c r="P224" i="20" l="1"/>
  <c r="M224" i="20"/>
  <c r="K224" i="20"/>
  <c r="O224" i="20"/>
  <c r="Q224" i="20" l="1"/>
  <c r="R224" i="20" s="1"/>
  <c r="X224" i="20"/>
  <c r="W224" i="20"/>
  <c r="V224" i="20"/>
  <c r="U224" i="20"/>
  <c r="Z224" i="20" l="1"/>
  <c r="AC224" i="20" s="1"/>
  <c r="Y224" i="20"/>
  <c r="AB224" i="20" s="1"/>
  <c r="AA224" i="20"/>
  <c r="AD224" i="20" s="1"/>
  <c r="G225" i="20" l="1"/>
  <c r="B225" i="20"/>
  <c r="D225" i="20"/>
  <c r="I225" i="20"/>
  <c r="H225" i="20"/>
  <c r="C225" i="20"/>
  <c r="F225" i="20" l="1"/>
  <c r="AE224" i="20"/>
  <c r="N225" i="20"/>
  <c r="T225" i="20"/>
  <c r="S225" i="20"/>
  <c r="E225" i="20"/>
  <c r="J225" i="20"/>
  <c r="L225" i="20" s="1"/>
  <c r="M225" i="20" l="1"/>
  <c r="P225" i="20"/>
  <c r="O225" i="20"/>
  <c r="K225" i="20"/>
  <c r="V225" i="20" l="1"/>
  <c r="U225" i="20"/>
  <c r="W225" i="20"/>
  <c r="Q225" i="20"/>
  <c r="R225" i="20" s="1"/>
  <c r="X225" i="20"/>
  <c r="Z225" i="20" l="1"/>
  <c r="AC225" i="20" s="1"/>
  <c r="AA225" i="20"/>
  <c r="AD225" i="20" s="1"/>
  <c r="Y225" i="20"/>
  <c r="AB225" i="20" s="1"/>
  <c r="I226" i="20" l="1"/>
  <c r="D226" i="20"/>
  <c r="G226" i="20"/>
  <c r="B226" i="20"/>
  <c r="C226" i="20"/>
  <c r="H226" i="20"/>
  <c r="N226" i="20" l="1"/>
  <c r="S226" i="20"/>
  <c r="T226" i="20"/>
  <c r="E226" i="20"/>
  <c r="J226" i="20"/>
  <c r="L226" i="20" s="1"/>
  <c r="F226" i="20"/>
  <c r="AE225" i="20"/>
  <c r="M226" i="20" l="1"/>
  <c r="P226" i="20"/>
  <c r="K226" i="20"/>
  <c r="O226" i="20"/>
  <c r="V226" i="20" l="1"/>
  <c r="U226" i="20"/>
  <c r="W226" i="20"/>
  <c r="Q226" i="20"/>
  <c r="R226" i="20" s="1"/>
  <c r="X226" i="20"/>
  <c r="AA226" i="20" l="1"/>
  <c r="AD226" i="20" s="1"/>
  <c r="Y226" i="20"/>
  <c r="AB226" i="20" s="1"/>
  <c r="Z226" i="20"/>
  <c r="AC226" i="20" s="1"/>
  <c r="H227" i="20" l="1"/>
  <c r="C227" i="20"/>
  <c r="G227" i="20"/>
  <c r="B227" i="20"/>
  <c r="I227" i="20"/>
  <c r="D227" i="20"/>
  <c r="J227" i="20" l="1"/>
  <c r="L227" i="20" s="1"/>
  <c r="T227" i="20"/>
  <c r="N227" i="20"/>
  <c r="S227" i="20"/>
  <c r="F227" i="20"/>
  <c r="AE226" i="20"/>
  <c r="E227" i="20"/>
  <c r="P227" i="20" l="1"/>
  <c r="M227" i="20"/>
  <c r="O227" i="20"/>
  <c r="K227" i="20"/>
  <c r="X227" i="20" l="1"/>
  <c r="Q227" i="20"/>
  <c r="R227" i="20" s="1"/>
  <c r="U227" i="20"/>
  <c r="V227" i="20"/>
  <c r="W227" i="20"/>
  <c r="Y227" i="20" l="1"/>
  <c r="AB227" i="20" s="1"/>
  <c r="Z227" i="20"/>
  <c r="AC227" i="20" s="1"/>
  <c r="AA227" i="20"/>
  <c r="AD227" i="20" s="1"/>
  <c r="I228" i="20" l="1"/>
  <c r="D228" i="20"/>
  <c r="C228" i="20"/>
  <c r="H228" i="20"/>
  <c r="G228" i="20"/>
  <c r="B228" i="20"/>
  <c r="E228" i="20" l="1"/>
  <c r="F228" i="20"/>
  <c r="AE227" i="20"/>
  <c r="T228" i="20"/>
  <c r="S228" i="20"/>
  <c r="N228" i="20"/>
  <c r="J228" i="20"/>
  <c r="L228" i="20"/>
  <c r="M228" i="20" l="1"/>
  <c r="P228" i="20"/>
  <c r="O228" i="20"/>
  <c r="K228" i="20"/>
  <c r="U228" i="20" l="1"/>
  <c r="V228" i="20"/>
  <c r="W228" i="20"/>
  <c r="Q228" i="20"/>
  <c r="R228" i="20" s="1"/>
  <c r="X228" i="20"/>
  <c r="Y228" i="20" l="1"/>
  <c r="AB228" i="20" s="1"/>
  <c r="Z228" i="20"/>
  <c r="AC228" i="20" s="1"/>
  <c r="AA228" i="20"/>
  <c r="AD228" i="20" s="1"/>
  <c r="D229" i="20" l="1"/>
  <c r="I229" i="20"/>
  <c r="H229" i="20"/>
  <c r="C229" i="20"/>
  <c r="B229" i="20"/>
  <c r="G229" i="20"/>
  <c r="F229" i="20" l="1"/>
  <c r="AE228" i="20"/>
  <c r="J229" i="20"/>
  <c r="L229" i="20" s="1"/>
  <c r="E229" i="20"/>
  <c r="T229" i="20"/>
  <c r="S229" i="20"/>
  <c r="N229" i="20"/>
  <c r="M229" i="20" l="1"/>
  <c r="P229" i="20"/>
  <c r="O229" i="20"/>
  <c r="K229" i="20"/>
  <c r="U229" i="20" l="1"/>
  <c r="W229" i="20"/>
  <c r="V229" i="20"/>
  <c r="Q229" i="20"/>
  <c r="R229" i="20" s="1"/>
  <c r="X229" i="20"/>
  <c r="Y229" i="20" l="1"/>
  <c r="AB229" i="20" s="1"/>
  <c r="Z229" i="20"/>
  <c r="AC229" i="20" s="1"/>
  <c r="AA229" i="20"/>
  <c r="AD229" i="20" s="1"/>
  <c r="H230" i="20" l="1"/>
  <c r="C230" i="20"/>
  <c r="I230" i="20"/>
  <c r="D230" i="20"/>
  <c r="G230" i="20"/>
  <c r="B230" i="20"/>
  <c r="E230" i="20" l="1"/>
  <c r="T230" i="20"/>
  <c r="N230" i="20"/>
  <c r="S230" i="20"/>
  <c r="F230" i="20"/>
  <c r="AE229" i="20"/>
  <c r="J230" i="20"/>
  <c r="K230" i="20" l="1"/>
  <c r="O230" i="20"/>
  <c r="L230" i="20"/>
  <c r="M230" i="20" l="1"/>
  <c r="P230" i="20"/>
  <c r="V230" i="20" l="1"/>
  <c r="W230" i="20"/>
  <c r="U230" i="20"/>
  <c r="Q230" i="20"/>
  <c r="R230" i="20" s="1"/>
  <c r="X230" i="20"/>
  <c r="Z230" i="20" l="1"/>
  <c r="AC230" i="20" s="1"/>
  <c r="AA230" i="20"/>
  <c r="AD230" i="20" s="1"/>
  <c r="Y230" i="20"/>
  <c r="AB230" i="20" s="1"/>
  <c r="G231" i="20" l="1"/>
  <c r="B231" i="20"/>
  <c r="H231" i="20"/>
  <c r="C231" i="20"/>
  <c r="D231" i="20"/>
  <c r="I231" i="20"/>
  <c r="F231" i="20" l="1"/>
  <c r="AE230" i="20"/>
  <c r="E231" i="20"/>
  <c r="N231" i="20"/>
  <c r="T231" i="20"/>
  <c r="S231" i="20"/>
  <c r="J231" i="20"/>
  <c r="L231" i="20" s="1"/>
  <c r="P231" i="20" l="1"/>
  <c r="M231" i="20"/>
  <c r="O231" i="20"/>
  <c r="K231" i="20"/>
  <c r="X231" i="20" l="1"/>
  <c r="Q231" i="20"/>
  <c r="R231" i="20" s="1"/>
  <c r="U231" i="20"/>
  <c r="W231" i="20"/>
  <c r="V231" i="20"/>
  <c r="Z231" i="20" l="1"/>
  <c r="AC231" i="20" s="1"/>
  <c r="Y231" i="20"/>
  <c r="AB231" i="20" s="1"/>
  <c r="AA231" i="20"/>
  <c r="AD231" i="20" s="1"/>
  <c r="D232" i="20" l="1"/>
  <c r="I232" i="20"/>
  <c r="G232" i="20"/>
  <c r="B232" i="20"/>
  <c r="C232" i="20"/>
  <c r="H232" i="20"/>
  <c r="J232" i="20" l="1"/>
  <c r="L232" i="20" s="1"/>
  <c r="E232" i="20"/>
  <c r="F232" i="20"/>
  <c r="AE231" i="20"/>
  <c r="T232" i="20"/>
  <c r="N232" i="20"/>
  <c r="S232" i="20"/>
  <c r="M232" i="20" l="1"/>
  <c r="P232" i="20"/>
  <c r="O232" i="20"/>
  <c r="K232" i="20"/>
  <c r="U232" i="20" l="1"/>
  <c r="V232" i="20"/>
  <c r="W232" i="20"/>
  <c r="Q232" i="20"/>
  <c r="R232" i="20" s="1"/>
  <c r="X232" i="20"/>
  <c r="Y232" i="20" l="1"/>
  <c r="AB232" i="20" s="1"/>
  <c r="Z232" i="20"/>
  <c r="AC232" i="20" s="1"/>
  <c r="AA232" i="20"/>
  <c r="AD232" i="20" s="1"/>
  <c r="D233" i="20" l="1"/>
  <c r="I233" i="20"/>
  <c r="H233" i="20"/>
  <c r="C233" i="20"/>
  <c r="G233" i="20"/>
  <c r="B233" i="20"/>
  <c r="E233" i="20" l="1"/>
  <c r="F233" i="20"/>
  <c r="AE232" i="20"/>
  <c r="J233" i="20"/>
  <c r="L233" i="20" s="1"/>
  <c r="S233" i="20"/>
  <c r="N233" i="20"/>
  <c r="T233" i="20"/>
  <c r="P233" i="20" l="1"/>
  <c r="M233" i="20"/>
  <c r="K233" i="20"/>
  <c r="O233" i="20"/>
  <c r="Q233" i="20" l="1"/>
  <c r="R233" i="20" s="1"/>
  <c r="X233" i="20"/>
  <c r="U233" i="20"/>
  <c r="V233" i="20"/>
  <c r="W233" i="20"/>
  <c r="Y233" i="20" l="1"/>
  <c r="AB233" i="20" s="1"/>
  <c r="Z233" i="20"/>
  <c r="AC233" i="20" s="1"/>
  <c r="AA233" i="20"/>
  <c r="AD233" i="20" s="1"/>
  <c r="H234" i="20" l="1"/>
  <c r="C234" i="20"/>
  <c r="D234" i="20"/>
  <c r="I234" i="20"/>
  <c r="B234" i="20"/>
  <c r="G234" i="20"/>
  <c r="F234" i="20" l="1"/>
  <c r="AE233" i="20"/>
  <c r="S234" i="20"/>
  <c r="T234" i="20"/>
  <c r="N234" i="20"/>
  <c r="J234" i="20"/>
  <c r="E234" i="20"/>
  <c r="O234" i="20" l="1"/>
  <c r="K234" i="20"/>
  <c r="L234" i="20"/>
  <c r="M234" i="20" l="1"/>
  <c r="P234" i="20"/>
  <c r="V234" i="20" l="1"/>
  <c r="U234" i="20"/>
  <c r="W234" i="20"/>
  <c r="X234" i="20"/>
  <c r="Q234" i="20"/>
  <c r="R234" i="20" s="1"/>
  <c r="AA234" i="20" l="1"/>
  <c r="AD234" i="20" s="1"/>
  <c r="Z234" i="20"/>
  <c r="AC234" i="20" s="1"/>
  <c r="Y234" i="20"/>
  <c r="AB234" i="20" s="1"/>
  <c r="C235" i="20" l="1"/>
  <c r="H235" i="20"/>
  <c r="I235" i="20"/>
  <c r="D235" i="20"/>
  <c r="B235" i="20"/>
  <c r="G235" i="20"/>
  <c r="S235" i="20" l="1"/>
  <c r="N235" i="20"/>
  <c r="T235" i="20"/>
  <c r="J235" i="20"/>
  <c r="E235" i="20"/>
  <c r="F235" i="20"/>
  <c r="AE234" i="20"/>
  <c r="O235" i="20" l="1"/>
  <c r="K235" i="20"/>
  <c r="L235" i="20"/>
  <c r="M235" i="20" l="1"/>
  <c r="P235" i="20"/>
  <c r="W235" i="20" l="1"/>
  <c r="U235" i="20"/>
  <c r="V235" i="20"/>
  <c r="Q235" i="20"/>
  <c r="R235" i="20" s="1"/>
  <c r="X235" i="20"/>
  <c r="AA235" i="20" l="1"/>
  <c r="AD235" i="20" s="1"/>
  <c r="Z235" i="20"/>
  <c r="AC235" i="20" s="1"/>
  <c r="Y235" i="20"/>
  <c r="AB235" i="20" s="1"/>
  <c r="B236" i="20" l="1"/>
  <c r="G236" i="20"/>
  <c r="C236" i="20"/>
  <c r="H236" i="20"/>
  <c r="I236" i="20"/>
  <c r="D236" i="20"/>
  <c r="S236" i="20" l="1"/>
  <c r="N236" i="20"/>
  <c r="T236" i="20"/>
  <c r="J236" i="20"/>
  <c r="L236" i="20" s="1"/>
  <c r="F236" i="20"/>
  <c r="AE235" i="20"/>
  <c r="E236" i="20"/>
  <c r="M236" i="20" l="1"/>
  <c r="P236" i="20"/>
  <c r="O236" i="20"/>
  <c r="K236" i="20"/>
  <c r="U236" i="20" l="1"/>
  <c r="W236" i="20"/>
  <c r="V236" i="20"/>
  <c r="X236" i="20"/>
  <c r="Q236" i="20"/>
  <c r="R236" i="20" s="1"/>
  <c r="Y236" i="20" l="1"/>
  <c r="AB236" i="20" s="1"/>
  <c r="Z236" i="20"/>
  <c r="AC236" i="20" s="1"/>
  <c r="AA236" i="20"/>
  <c r="AD236" i="20" s="1"/>
  <c r="D237" i="20" l="1"/>
  <c r="I237" i="20"/>
  <c r="H237" i="20"/>
  <c r="C237" i="20"/>
  <c r="B237" i="20"/>
  <c r="G237" i="20"/>
  <c r="F237" i="20" l="1"/>
  <c r="AE236" i="20"/>
  <c r="J237" i="20"/>
  <c r="E237" i="20"/>
  <c r="S237" i="20"/>
  <c r="T237" i="20"/>
  <c r="N237" i="20"/>
  <c r="O237" i="20" l="1"/>
  <c r="K237" i="20"/>
  <c r="L237" i="20"/>
  <c r="M237" i="20" l="1"/>
  <c r="P237" i="20"/>
  <c r="W237" i="20" l="1"/>
  <c r="U237" i="20"/>
  <c r="V237" i="20"/>
  <c r="Q237" i="20"/>
  <c r="R237" i="20" s="1"/>
  <c r="X237" i="20"/>
  <c r="Y237" i="20" l="1"/>
  <c r="AB237" i="20" s="1"/>
  <c r="Z237" i="20"/>
  <c r="AC237" i="20" s="1"/>
  <c r="AA237" i="20"/>
  <c r="AD237" i="20" s="1"/>
  <c r="H238" i="20" l="1"/>
  <c r="C238" i="20"/>
  <c r="G238" i="20"/>
  <c r="B238" i="20"/>
  <c r="I238" i="20"/>
  <c r="D238" i="20"/>
  <c r="E238" i="20" l="1"/>
  <c r="J238" i="20"/>
  <c r="F238" i="20"/>
  <c r="AE237" i="20"/>
  <c r="T238" i="20"/>
  <c r="N238" i="20"/>
  <c r="S238" i="20"/>
  <c r="O238" i="20" l="1"/>
  <c r="K238" i="20"/>
  <c r="L238" i="20"/>
  <c r="P238" i="20" l="1"/>
  <c r="M238" i="20"/>
  <c r="X238" i="20" l="1"/>
  <c r="Q238" i="20"/>
  <c r="R238" i="20" s="1"/>
  <c r="V238" i="20"/>
  <c r="U238" i="20"/>
  <c r="W238" i="20"/>
  <c r="AA238" i="20" l="1"/>
  <c r="AD238" i="20" s="1"/>
  <c r="Y238" i="20"/>
  <c r="AB238" i="20" s="1"/>
  <c r="Z238" i="20"/>
  <c r="AC238" i="20" s="1"/>
  <c r="C239" i="20" l="1"/>
  <c r="H239" i="20"/>
  <c r="B239" i="20"/>
  <c r="G239" i="20"/>
  <c r="D239" i="20"/>
  <c r="I239" i="20"/>
  <c r="E239" i="20" l="1"/>
  <c r="J239" i="20"/>
  <c r="L239" i="20" s="1"/>
  <c r="S239" i="20"/>
  <c r="T239" i="20"/>
  <c r="N239" i="20"/>
  <c r="F239" i="20"/>
  <c r="AE238" i="20"/>
  <c r="P239" i="20" l="1"/>
  <c r="M239" i="20"/>
  <c r="O239" i="20"/>
  <c r="K239" i="20"/>
  <c r="Q239" i="20" l="1"/>
  <c r="R239" i="20" s="1"/>
  <c r="X239" i="20"/>
  <c r="W239" i="20"/>
  <c r="U239" i="20"/>
  <c r="V239" i="20"/>
  <c r="Z239" i="20" l="1"/>
  <c r="AC239" i="20" s="1"/>
  <c r="Y239" i="20"/>
  <c r="AB239" i="20" s="1"/>
  <c r="AA239" i="20"/>
  <c r="AD239" i="20" s="1"/>
  <c r="D240" i="20" l="1"/>
  <c r="I240" i="20"/>
  <c r="B240" i="20"/>
  <c r="G240" i="20"/>
  <c r="C240" i="20"/>
  <c r="H240" i="20"/>
  <c r="E240" i="20" l="1"/>
  <c r="J240" i="20"/>
  <c r="F240" i="20"/>
  <c r="AE239" i="20"/>
  <c r="N240" i="20"/>
  <c r="S240" i="20"/>
  <c r="T240" i="20"/>
  <c r="O240" i="20" l="1"/>
  <c r="K240" i="20"/>
  <c r="L240" i="20"/>
  <c r="P240" i="20" l="1"/>
  <c r="M240" i="20"/>
  <c r="Q240" i="20" l="1"/>
  <c r="R240" i="20" s="1"/>
  <c r="X240" i="20"/>
  <c r="W240" i="20"/>
  <c r="V240" i="20"/>
  <c r="U240" i="20"/>
  <c r="AA240" i="20" l="1"/>
  <c r="AD240" i="20" s="1"/>
  <c r="Y240" i="20"/>
  <c r="AB240" i="20" s="1"/>
  <c r="Z240" i="20"/>
  <c r="AC240" i="20" s="1"/>
  <c r="C241" i="20" l="1"/>
  <c r="H241" i="20"/>
  <c r="D241" i="20"/>
  <c r="I241" i="20"/>
  <c r="B241" i="20"/>
  <c r="G241" i="20"/>
  <c r="T241" i="20" l="1"/>
  <c r="S241" i="20"/>
  <c r="N241" i="20"/>
  <c r="J241" i="20"/>
  <c r="L241" i="20" s="1"/>
  <c r="E241" i="20"/>
  <c r="F241" i="20"/>
  <c r="AE240" i="20"/>
  <c r="K241" i="20" l="1"/>
  <c r="O241" i="20"/>
  <c r="M241" i="20"/>
  <c r="P241" i="20"/>
  <c r="V241" i="20" l="1"/>
  <c r="U241" i="20"/>
  <c r="W241" i="20"/>
  <c r="Q241" i="20"/>
  <c r="R241" i="20" s="1"/>
  <c r="X241" i="20"/>
  <c r="Z241" i="20" l="1"/>
  <c r="AC241" i="20" s="1"/>
  <c r="Y241" i="20"/>
  <c r="AB241" i="20" s="1"/>
  <c r="AA241" i="20"/>
  <c r="AD241" i="20" s="1"/>
  <c r="G242" i="20" l="1"/>
  <c r="B242" i="20"/>
  <c r="D242" i="20"/>
  <c r="I242" i="20"/>
  <c r="C242" i="20"/>
  <c r="H242" i="20"/>
  <c r="T242" i="20" l="1"/>
  <c r="N242" i="20"/>
  <c r="S242" i="20"/>
  <c r="E242" i="20"/>
  <c r="F242" i="20"/>
  <c r="AE241" i="20"/>
  <c r="J242" i="20"/>
  <c r="L242" i="20"/>
  <c r="M242" i="20" l="1"/>
  <c r="P242" i="20"/>
  <c r="O242" i="20"/>
  <c r="K242" i="20"/>
  <c r="W242" i="20" l="1"/>
  <c r="U242" i="20"/>
  <c r="V242" i="20"/>
  <c r="Q242" i="20"/>
  <c r="R242" i="20" s="1"/>
  <c r="X242" i="20"/>
  <c r="Y242" i="20" l="1"/>
  <c r="AB242" i="20" s="1"/>
  <c r="AA242" i="20"/>
  <c r="AD242" i="20" s="1"/>
  <c r="Z242" i="20"/>
  <c r="AC242" i="20" s="1"/>
  <c r="C243" i="20" l="1"/>
  <c r="H243" i="20"/>
  <c r="D243" i="20"/>
  <c r="I243" i="20"/>
  <c r="B243" i="20"/>
  <c r="G243" i="20"/>
  <c r="S243" i="20" l="1"/>
  <c r="N243" i="20"/>
  <c r="T243" i="20"/>
  <c r="J243" i="20"/>
  <c r="E243" i="20"/>
  <c r="F243" i="20"/>
  <c r="AE242" i="20"/>
  <c r="O243" i="20" l="1"/>
  <c r="K243" i="20"/>
  <c r="L243" i="20"/>
  <c r="P243" i="20" l="1"/>
  <c r="M243" i="20"/>
  <c r="X243" i="20" l="1"/>
  <c r="Q243" i="20"/>
  <c r="R243" i="20" s="1"/>
  <c r="W243" i="20"/>
  <c r="V243" i="20"/>
  <c r="U243" i="20"/>
  <c r="AA243" i="20" l="1"/>
  <c r="AD243" i="20" s="1"/>
  <c r="Y243" i="20"/>
  <c r="AB243" i="20" s="1"/>
  <c r="Z243" i="20"/>
  <c r="AC243" i="20" s="1"/>
  <c r="C244" i="20" l="1"/>
  <c r="H244" i="20"/>
  <c r="G244" i="20"/>
  <c r="B244" i="20"/>
  <c r="I244" i="20"/>
  <c r="D244" i="20"/>
  <c r="E244" i="20" l="1"/>
  <c r="J244" i="20"/>
  <c r="N244" i="20"/>
  <c r="T244" i="20"/>
  <c r="S244" i="20"/>
  <c r="F244" i="20"/>
  <c r="AE243" i="20"/>
  <c r="O244" i="20" l="1"/>
  <c r="K244" i="20"/>
  <c r="L244" i="20"/>
  <c r="M244" i="20" l="1"/>
  <c r="P244" i="20"/>
  <c r="U244" i="20" l="1"/>
  <c r="W244" i="20"/>
  <c r="V244" i="20"/>
  <c r="Q244" i="20"/>
  <c r="R244" i="20" s="1"/>
  <c r="X244" i="20"/>
  <c r="Z244" i="20" l="1"/>
  <c r="AC244" i="20" s="1"/>
  <c r="Y244" i="20"/>
  <c r="AB244" i="20" s="1"/>
  <c r="AA244" i="20"/>
  <c r="AD244" i="20" s="1"/>
  <c r="G245" i="20" l="1"/>
  <c r="B245" i="20"/>
  <c r="C245" i="20"/>
  <c r="H245" i="20"/>
  <c r="I245" i="20"/>
  <c r="D245" i="20"/>
  <c r="N245" i="20" l="1"/>
  <c r="T245" i="20"/>
  <c r="S245" i="20"/>
  <c r="E245" i="20"/>
  <c r="F245" i="20"/>
  <c r="AE244" i="20"/>
  <c r="J245" i="20"/>
  <c r="L245" i="20" s="1"/>
  <c r="M245" i="20" l="1"/>
  <c r="P245" i="20"/>
  <c r="O245" i="20"/>
  <c r="K245" i="20"/>
  <c r="V245" i="20" l="1"/>
  <c r="W245" i="20"/>
  <c r="U245" i="20"/>
  <c r="Q245" i="20"/>
  <c r="R245" i="20" s="1"/>
  <c r="X245" i="20"/>
  <c r="Z245" i="20" l="1"/>
  <c r="AC245" i="20" s="1"/>
  <c r="AA245" i="20"/>
  <c r="AD245" i="20" s="1"/>
  <c r="Y245" i="20"/>
  <c r="AB245" i="20" s="1"/>
  <c r="G246" i="20" l="1"/>
  <c r="B246" i="20"/>
  <c r="D246" i="20"/>
  <c r="I246" i="20"/>
  <c r="H246" i="20"/>
  <c r="C246" i="20"/>
  <c r="N246" i="20" l="1"/>
  <c r="T246" i="20"/>
  <c r="S246" i="20"/>
  <c r="F246" i="20"/>
  <c r="AE245" i="20"/>
  <c r="E246" i="20"/>
  <c r="J246" i="20"/>
  <c r="L246" i="20" s="1"/>
  <c r="M246" i="20" l="1"/>
  <c r="P246" i="20"/>
  <c r="O246" i="20"/>
  <c r="K246" i="20"/>
  <c r="V246" i="20" l="1"/>
  <c r="W246" i="20"/>
  <c r="U246" i="20"/>
  <c r="Q246" i="20"/>
  <c r="R246" i="20" s="1"/>
  <c r="X246" i="20"/>
  <c r="AA246" i="20" l="1"/>
  <c r="AD246" i="20" s="1"/>
  <c r="Z246" i="20"/>
  <c r="AC246" i="20" s="1"/>
  <c r="Y246" i="20"/>
  <c r="AB246" i="20" s="1"/>
  <c r="B247" i="20" l="1"/>
  <c r="G247" i="20"/>
  <c r="C247" i="20"/>
  <c r="H247" i="20"/>
  <c r="D247" i="20"/>
  <c r="I247" i="20"/>
  <c r="F247" i="20" l="1"/>
  <c r="AE246" i="20"/>
  <c r="J247" i="20"/>
  <c r="L247" i="20" s="1"/>
  <c r="N247" i="20"/>
  <c r="T247" i="20"/>
  <c r="S247" i="20"/>
  <c r="E247" i="20"/>
  <c r="P247" i="20" l="1"/>
  <c r="M247" i="20"/>
  <c r="O247" i="20"/>
  <c r="K247" i="20"/>
  <c r="X247" i="20" l="1"/>
  <c r="Q247" i="20"/>
  <c r="R247" i="20" s="1"/>
  <c r="W247" i="20"/>
  <c r="U247" i="20"/>
  <c r="V247" i="20"/>
  <c r="Z247" i="20" l="1"/>
  <c r="AC247" i="20" s="1"/>
  <c r="Y247" i="20"/>
  <c r="AB247" i="20" s="1"/>
  <c r="AA247" i="20"/>
  <c r="AD247" i="20" s="1"/>
  <c r="D248" i="20" l="1"/>
  <c r="I248" i="20"/>
  <c r="B248" i="20"/>
  <c r="G248" i="20"/>
  <c r="H248" i="20"/>
  <c r="C248" i="20"/>
  <c r="J248" i="20" l="1"/>
  <c r="L248" i="20" s="1"/>
  <c r="F248" i="20"/>
  <c r="AE247" i="20"/>
  <c r="E248" i="20"/>
  <c r="T248" i="20"/>
  <c r="S248" i="20"/>
  <c r="N248" i="20"/>
  <c r="M248" i="20" l="1"/>
  <c r="P248" i="20"/>
  <c r="O248" i="20"/>
  <c r="K248" i="20"/>
  <c r="W248" i="20" l="1"/>
  <c r="V248" i="20"/>
  <c r="U248" i="20"/>
  <c r="X248" i="20"/>
  <c r="Q248" i="20"/>
  <c r="R248" i="20" s="1"/>
  <c r="Y248" i="20" l="1"/>
  <c r="AB248" i="20" s="1"/>
  <c r="AA248" i="20"/>
  <c r="AD248" i="20" s="1"/>
  <c r="Z248" i="20"/>
  <c r="AC248" i="20" s="1"/>
  <c r="I249" i="20" l="1"/>
  <c r="D249" i="20"/>
  <c r="H249" i="20"/>
  <c r="C249" i="20"/>
  <c r="B249" i="20"/>
  <c r="G249" i="20"/>
  <c r="F249" i="20" l="1"/>
  <c r="AE248" i="20"/>
  <c r="J249" i="20"/>
  <c r="L249" i="20"/>
  <c r="S249" i="20"/>
  <c r="N249" i="20"/>
  <c r="T249" i="20"/>
  <c r="E249" i="20"/>
  <c r="M249" i="20" l="1"/>
  <c r="P249" i="20"/>
  <c r="K249" i="20"/>
  <c r="O249" i="20"/>
  <c r="U249" i="20" l="1"/>
  <c r="W249" i="20"/>
  <c r="V249" i="20"/>
  <c r="Q249" i="20"/>
  <c r="R249" i="20" s="1"/>
  <c r="X249" i="20"/>
  <c r="Z249" i="20" l="1"/>
  <c r="AC249" i="20" s="1"/>
  <c r="AA249" i="20"/>
  <c r="AD249" i="20" s="1"/>
  <c r="Y249" i="20"/>
  <c r="AB249" i="20" s="1"/>
  <c r="B250" i="20" l="1"/>
  <c r="G250" i="20"/>
  <c r="D250" i="20"/>
  <c r="I250" i="20"/>
  <c r="H250" i="20"/>
  <c r="C250" i="20"/>
  <c r="N250" i="20" l="1"/>
  <c r="S250" i="20"/>
  <c r="T250" i="20"/>
  <c r="F250" i="20"/>
  <c r="AE249" i="20"/>
  <c r="J250" i="20"/>
  <c r="L250" i="20" s="1"/>
  <c r="E250" i="20"/>
  <c r="M250" i="20" l="1"/>
  <c r="P250" i="20"/>
  <c r="O250" i="20"/>
  <c r="K250" i="20"/>
  <c r="V250" i="20" l="1"/>
  <c r="W250" i="20"/>
  <c r="U250" i="20"/>
  <c r="X250" i="20"/>
  <c r="Q250" i="20"/>
  <c r="R250" i="20" s="1"/>
  <c r="AA250" i="20" l="1"/>
  <c r="AD250" i="20" s="1"/>
  <c r="Z250" i="20"/>
  <c r="AC250" i="20" s="1"/>
  <c r="Y250" i="20"/>
  <c r="AB250" i="20" s="1"/>
  <c r="G251" i="20" l="1"/>
  <c r="B251" i="20"/>
  <c r="H251" i="20"/>
  <c r="C251" i="20"/>
  <c r="I251" i="20"/>
  <c r="D251" i="20"/>
  <c r="F251" i="20" l="1"/>
  <c r="AE250" i="20"/>
  <c r="E251" i="20"/>
  <c r="T251" i="20"/>
  <c r="S251" i="20"/>
  <c r="N251" i="20"/>
  <c r="J251" i="20"/>
  <c r="O251" i="20" l="1"/>
  <c r="K251" i="20"/>
  <c r="L251" i="20"/>
  <c r="M251" i="20" l="1"/>
  <c r="P251" i="20"/>
  <c r="W251" i="20" l="1"/>
  <c r="V251" i="20"/>
  <c r="U251" i="20"/>
  <c r="X251" i="20"/>
  <c r="Q251" i="20"/>
  <c r="R251" i="20" s="1"/>
  <c r="Z251" i="20" l="1"/>
  <c r="AC251" i="20" s="1"/>
  <c r="Y251" i="20"/>
  <c r="AB251" i="20" s="1"/>
  <c r="AA251" i="20"/>
  <c r="AD251" i="20" s="1"/>
  <c r="B252" i="20" l="1"/>
  <c r="G252" i="20"/>
  <c r="C252" i="20"/>
  <c r="H252" i="20"/>
  <c r="D252" i="20"/>
  <c r="I252" i="20"/>
  <c r="F252" i="20" l="1"/>
  <c r="AE251" i="20"/>
  <c r="J252" i="20"/>
  <c r="L252" i="20" s="1"/>
  <c r="S252" i="20"/>
  <c r="N252" i="20"/>
  <c r="T252" i="20"/>
  <c r="E252" i="20"/>
  <c r="M252" i="20" l="1"/>
  <c r="P252" i="20"/>
  <c r="O252" i="20"/>
  <c r="K252" i="20"/>
  <c r="V252" i="20" l="1"/>
  <c r="U252" i="20"/>
  <c r="W252" i="20"/>
  <c r="X252" i="20"/>
  <c r="Q252" i="20"/>
  <c r="R252" i="20" s="1"/>
  <c r="Z252" i="20" l="1"/>
  <c r="AC252" i="20" s="1"/>
  <c r="Y252" i="20"/>
  <c r="AB252" i="20" s="1"/>
  <c r="AA252" i="20"/>
  <c r="AD252" i="20" s="1"/>
  <c r="I253" i="20" l="1"/>
  <c r="D253" i="20"/>
  <c r="G253" i="20"/>
  <c r="B253" i="20"/>
  <c r="H253" i="20"/>
  <c r="C253" i="20"/>
  <c r="E253" i="20" l="1"/>
  <c r="N253" i="20"/>
  <c r="T253" i="20"/>
  <c r="S253" i="20"/>
  <c r="J253" i="20"/>
  <c r="F253" i="20"/>
  <c r="AE252" i="20"/>
  <c r="O253" i="20" l="1"/>
  <c r="K253" i="20"/>
  <c r="L253" i="20"/>
  <c r="M253" i="20" l="1"/>
  <c r="P253" i="20"/>
  <c r="V253" i="20" l="1"/>
  <c r="W253" i="20"/>
  <c r="U253" i="20"/>
  <c r="X253" i="20"/>
  <c r="Q253" i="20"/>
  <c r="R253" i="20" s="1"/>
  <c r="Y253" i="20" l="1"/>
  <c r="AB253" i="20" s="1"/>
  <c r="Z253" i="20"/>
  <c r="AC253" i="20" s="1"/>
  <c r="AA253" i="20"/>
  <c r="AD253" i="20" s="1"/>
  <c r="H254" i="20" l="1"/>
  <c r="C254" i="20"/>
  <c r="G254" i="20"/>
  <c r="B254" i="20"/>
  <c r="D254" i="20"/>
  <c r="I254" i="20"/>
  <c r="J254" i="20" l="1"/>
  <c r="E254" i="20"/>
  <c r="F254" i="20"/>
  <c r="AE253" i="20"/>
  <c r="N254" i="20"/>
  <c r="T254" i="20"/>
  <c r="S254" i="20"/>
  <c r="O254" i="20" l="1"/>
  <c r="K254" i="20"/>
  <c r="L254" i="20"/>
  <c r="P254" i="20" l="1"/>
  <c r="M254" i="20"/>
  <c r="Q254" i="20" l="1"/>
  <c r="R254" i="20" s="1"/>
  <c r="X254" i="20"/>
  <c r="W254" i="20"/>
  <c r="V254" i="20"/>
  <c r="U254" i="20"/>
  <c r="Z254" i="20" l="1"/>
  <c r="AC254" i="20" s="1"/>
  <c r="AA254" i="20"/>
  <c r="AD254" i="20" s="1"/>
  <c r="Y254" i="20"/>
  <c r="AB254" i="20" s="1"/>
  <c r="B255" i="20" l="1"/>
  <c r="G255" i="20"/>
  <c r="I255" i="20"/>
  <c r="D255" i="20"/>
  <c r="C255" i="20"/>
  <c r="H255" i="20"/>
  <c r="J255" i="20" l="1"/>
  <c r="L255" i="20" s="1"/>
  <c r="S255" i="20"/>
  <c r="N255" i="20"/>
  <c r="T255" i="20"/>
  <c r="F255" i="20"/>
  <c r="AE254" i="20"/>
  <c r="E255" i="20"/>
  <c r="P255" i="20" l="1"/>
  <c r="M255" i="20"/>
  <c r="O255" i="20"/>
  <c r="K255" i="20"/>
  <c r="Q255" i="20" l="1"/>
  <c r="R255" i="20" s="1"/>
  <c r="X255" i="20"/>
  <c r="W255" i="20"/>
  <c r="V255" i="20"/>
  <c r="U255" i="20"/>
  <c r="Z255" i="20" l="1"/>
  <c r="AC255" i="20" s="1"/>
  <c r="Y255" i="20"/>
  <c r="AB255" i="20" s="1"/>
  <c r="AA255" i="20"/>
  <c r="AD255" i="20" s="1"/>
  <c r="I256" i="20" l="1"/>
  <c r="D256" i="20"/>
  <c r="H256" i="20"/>
  <c r="C256" i="20"/>
  <c r="G256" i="20"/>
  <c r="B256" i="20"/>
  <c r="F256" i="20" l="1"/>
  <c r="AE255" i="20"/>
  <c r="S256" i="20"/>
  <c r="T256" i="20"/>
  <c r="N256" i="20"/>
  <c r="E256" i="20"/>
  <c r="J256" i="20"/>
  <c r="O256" i="20" l="1"/>
  <c r="K256" i="20"/>
  <c r="L256" i="20"/>
  <c r="P256" i="20" l="1"/>
  <c r="M256" i="20"/>
  <c r="U256" i="20" l="1"/>
  <c r="V256" i="20"/>
  <c r="W256" i="20"/>
  <c r="X256" i="20"/>
  <c r="Q256" i="20"/>
  <c r="R256" i="20" s="1"/>
  <c r="Z256" i="20" l="1"/>
  <c r="AC256" i="20" s="1"/>
  <c r="Y256" i="20"/>
  <c r="AB256" i="20" s="1"/>
  <c r="AA256" i="20"/>
  <c r="AD256" i="20" s="1"/>
  <c r="I257" i="20" l="1"/>
  <c r="D257" i="20"/>
  <c r="G257" i="20"/>
  <c r="B257" i="20"/>
  <c r="H257" i="20"/>
  <c r="C257" i="20"/>
  <c r="E257" i="20" l="1"/>
  <c r="J257" i="20"/>
  <c r="L257" i="20" s="1"/>
  <c r="N257" i="20"/>
  <c r="T257" i="20"/>
  <c r="S257" i="20"/>
  <c r="F257" i="20"/>
  <c r="AE256" i="20"/>
  <c r="M257" i="20" l="1"/>
  <c r="P257" i="20"/>
  <c r="O257" i="20"/>
  <c r="K257" i="20"/>
  <c r="U257" i="20" l="1"/>
  <c r="W257" i="20"/>
  <c r="V257" i="20"/>
  <c r="X257" i="20"/>
  <c r="Q257" i="20"/>
  <c r="R257" i="20" s="1"/>
  <c r="Y257" i="20" l="1"/>
  <c r="AB257" i="20" s="1"/>
  <c r="AA257" i="20"/>
  <c r="AD257" i="20" s="1"/>
  <c r="Z257" i="20"/>
  <c r="AC257" i="20" s="1"/>
  <c r="D258" i="20" l="1"/>
  <c r="I258" i="20"/>
  <c r="G258" i="20"/>
  <c r="B258" i="20"/>
  <c r="H258" i="20"/>
  <c r="C258" i="20"/>
  <c r="J258" i="20" l="1"/>
  <c r="L258" i="20" s="1"/>
  <c r="E258" i="20"/>
  <c r="F258" i="20"/>
  <c r="AE257" i="20"/>
  <c r="S258" i="20"/>
  <c r="N258" i="20"/>
  <c r="T258" i="20"/>
  <c r="M258" i="20" l="1"/>
  <c r="P258" i="20"/>
  <c r="O258" i="20"/>
  <c r="K258" i="20"/>
  <c r="V258" i="20" l="1"/>
  <c r="W258" i="20"/>
  <c r="U258" i="20"/>
  <c r="X258" i="20"/>
  <c r="Q258" i="20"/>
  <c r="R258" i="20" s="1"/>
  <c r="Y258" i="20" l="1"/>
  <c r="AB258" i="20" s="1"/>
  <c r="AA258" i="20"/>
  <c r="AD258" i="20" s="1"/>
  <c r="Z258" i="20"/>
  <c r="AC258" i="20" s="1"/>
  <c r="I259" i="20" l="1"/>
  <c r="D259" i="20"/>
  <c r="G259" i="20"/>
  <c r="B259" i="20"/>
  <c r="C259" i="20"/>
  <c r="H259" i="20"/>
  <c r="E259" i="20" l="1"/>
  <c r="J259" i="20"/>
  <c r="T259" i="20"/>
  <c r="S259" i="20"/>
  <c r="N259" i="20"/>
  <c r="F259" i="20"/>
  <c r="AE258" i="20"/>
  <c r="O259" i="20" l="1"/>
  <c r="K259" i="20"/>
  <c r="L259" i="20"/>
  <c r="M259" i="20" l="1"/>
  <c r="P259" i="20"/>
  <c r="V259" i="20" l="1"/>
  <c r="U259" i="20"/>
  <c r="W259" i="20"/>
  <c r="X259" i="20"/>
  <c r="Q259" i="20"/>
  <c r="R259" i="20" s="1"/>
  <c r="Y259" i="20" l="1"/>
  <c r="AB259" i="20" s="1"/>
  <c r="Z259" i="20"/>
  <c r="AC259" i="20" s="1"/>
  <c r="AA259" i="20"/>
  <c r="AD259" i="20" s="1"/>
  <c r="D260" i="20" l="1"/>
  <c r="I260" i="20"/>
  <c r="H260" i="20"/>
  <c r="C260" i="20"/>
  <c r="B260" i="20"/>
  <c r="G260" i="20"/>
  <c r="F260" i="20" l="1"/>
  <c r="AE259" i="20"/>
  <c r="J260" i="20"/>
  <c r="L260" i="20" s="1"/>
  <c r="E260" i="20"/>
  <c r="T260" i="20"/>
  <c r="S260" i="20"/>
  <c r="N260" i="20"/>
  <c r="M260" i="20" l="1"/>
  <c r="P260" i="20"/>
  <c r="K260" i="20"/>
  <c r="O260" i="20"/>
  <c r="U260" i="20" l="1"/>
  <c r="V260" i="20"/>
  <c r="W260" i="20"/>
  <c r="Q260" i="20"/>
  <c r="R260" i="20" s="1"/>
  <c r="X260" i="20"/>
  <c r="Z260" i="20" l="1"/>
  <c r="AC260" i="20" s="1"/>
  <c r="Y260" i="20"/>
  <c r="AB260" i="20" s="1"/>
  <c r="AA260" i="20"/>
  <c r="AD260" i="20" s="1"/>
  <c r="I261" i="20" l="1"/>
  <c r="D261" i="20"/>
  <c r="H261" i="20"/>
  <c r="C261" i="20"/>
  <c r="G261" i="20"/>
  <c r="B261" i="20"/>
  <c r="E261" i="20" l="1"/>
  <c r="F261" i="20"/>
  <c r="AE260" i="20"/>
  <c r="T261" i="20"/>
  <c r="S261" i="20"/>
  <c r="N261" i="20"/>
  <c r="J261" i="20"/>
  <c r="L261" i="20" s="1"/>
  <c r="M261" i="20" l="1"/>
  <c r="P261" i="20"/>
  <c r="O261" i="20"/>
  <c r="K261" i="20"/>
  <c r="V261" i="20" l="1"/>
  <c r="W261" i="20"/>
  <c r="U261" i="20"/>
  <c r="X261" i="20"/>
  <c r="Q261" i="20"/>
  <c r="R261" i="20" s="1"/>
  <c r="Z261" i="20" l="1"/>
  <c r="AC261" i="20" s="1"/>
  <c r="AA261" i="20"/>
  <c r="AD261" i="20" s="1"/>
  <c r="Y261" i="20"/>
  <c r="AB261" i="20" s="1"/>
  <c r="B262" i="20" l="1"/>
  <c r="G262" i="20"/>
  <c r="D262" i="20"/>
  <c r="I262" i="20"/>
  <c r="C262" i="20"/>
  <c r="H262" i="20"/>
  <c r="S262" i="20" l="1"/>
  <c r="T262" i="20"/>
  <c r="N262" i="20"/>
  <c r="J262" i="20"/>
  <c r="F262" i="20"/>
  <c r="AE261" i="20"/>
  <c r="E262" i="20"/>
  <c r="O262" i="20" l="1"/>
  <c r="K262" i="20"/>
  <c r="L262" i="20"/>
  <c r="M262" i="20" l="1"/>
  <c r="P262" i="20"/>
  <c r="W262" i="20" l="1"/>
  <c r="U262" i="20"/>
  <c r="V262" i="20"/>
  <c r="X262" i="20"/>
  <c r="Q262" i="20"/>
  <c r="R262" i="20" s="1"/>
  <c r="AA262" i="20" l="1"/>
  <c r="AD262" i="20" s="1"/>
  <c r="Z262" i="20"/>
  <c r="AC262" i="20" s="1"/>
  <c r="Y262" i="20"/>
  <c r="AB262" i="20" s="1"/>
  <c r="H263" i="20" l="1"/>
  <c r="C263" i="20"/>
  <c r="I263" i="20"/>
  <c r="D263" i="20"/>
  <c r="G263" i="20"/>
  <c r="B263" i="20"/>
  <c r="T263" i="20" l="1"/>
  <c r="S263" i="20"/>
  <c r="N263" i="20"/>
  <c r="F263" i="20"/>
  <c r="AE262" i="20"/>
  <c r="E263" i="20"/>
  <c r="J263" i="20"/>
  <c r="L263" i="20" s="1"/>
  <c r="P263" i="20" l="1"/>
  <c r="M263" i="20"/>
  <c r="K263" i="20"/>
  <c r="O263" i="20"/>
  <c r="Q263" i="20" l="1"/>
  <c r="R263" i="20" s="1"/>
  <c r="X263" i="20"/>
  <c r="U263" i="20"/>
  <c r="V263" i="20"/>
  <c r="W263" i="20"/>
  <c r="Z263" i="20" l="1"/>
  <c r="AC263" i="20" s="1"/>
  <c r="Y263" i="20"/>
  <c r="AB263" i="20" s="1"/>
  <c r="AA263" i="20"/>
  <c r="AD263" i="20" s="1"/>
  <c r="I264" i="20" l="1"/>
  <c r="D264" i="20"/>
  <c r="G264" i="20"/>
  <c r="B264" i="20"/>
  <c r="C264" i="20"/>
  <c r="H264" i="20"/>
  <c r="T264" i="20" l="1"/>
  <c r="N264" i="20"/>
  <c r="S264" i="20"/>
  <c r="E264" i="20"/>
  <c r="J264" i="20"/>
  <c r="L264" i="20" s="1"/>
  <c r="F264" i="20"/>
  <c r="AE263" i="20"/>
  <c r="M264" i="20" l="1"/>
  <c r="P264" i="20"/>
  <c r="O264" i="20"/>
  <c r="K264" i="20"/>
  <c r="W264" i="20" l="1"/>
  <c r="V264" i="20"/>
  <c r="U264" i="20"/>
  <c r="X264" i="20"/>
  <c r="Q264" i="20"/>
  <c r="R264" i="20" s="1"/>
  <c r="AA264" i="20" l="1"/>
  <c r="AD264" i="20" s="1"/>
  <c r="Z264" i="20"/>
  <c r="AC264" i="20" s="1"/>
  <c r="Y264" i="20"/>
  <c r="AB264" i="20" s="1"/>
  <c r="B265" i="20" l="1"/>
  <c r="G265" i="20"/>
  <c r="C265" i="20"/>
  <c r="H265" i="20"/>
  <c r="I265" i="20"/>
  <c r="D265" i="20"/>
  <c r="F265" i="20" l="1"/>
  <c r="AE264" i="20"/>
  <c r="T265" i="20"/>
  <c r="S265" i="20"/>
  <c r="N265" i="20"/>
  <c r="J265" i="20"/>
  <c r="E265" i="20"/>
  <c r="K265" i="20" l="1"/>
  <c r="O265" i="20"/>
  <c r="L265" i="20"/>
  <c r="M265" i="20" l="1"/>
  <c r="P265" i="20"/>
  <c r="W265" i="20" l="1"/>
  <c r="V265" i="20"/>
  <c r="U265" i="20"/>
  <c r="X265" i="20"/>
  <c r="Q265" i="20"/>
  <c r="R265" i="20" s="1"/>
  <c r="Z265" i="20" l="1"/>
  <c r="AC265" i="20" s="1"/>
  <c r="AA265" i="20"/>
  <c r="AD265" i="20" s="1"/>
  <c r="Y265" i="20"/>
  <c r="AB265" i="20" s="1"/>
  <c r="I266" i="20" l="1"/>
  <c r="D266" i="20"/>
  <c r="G266" i="20"/>
  <c r="B266" i="20"/>
  <c r="C266" i="20"/>
  <c r="H266" i="20"/>
  <c r="E266" i="20" l="1"/>
  <c r="J266" i="20"/>
  <c r="N266" i="20"/>
  <c r="S266" i="20"/>
  <c r="T266" i="20"/>
  <c r="F266" i="20"/>
  <c r="AE265" i="20"/>
  <c r="O266" i="20" l="1"/>
  <c r="K266" i="20"/>
  <c r="L266" i="20"/>
  <c r="M266" i="20" l="1"/>
  <c r="P266" i="20"/>
  <c r="V266" i="20" l="1"/>
  <c r="W266" i="20"/>
  <c r="U266" i="20"/>
  <c r="Q266" i="20"/>
  <c r="R266" i="20" s="1"/>
  <c r="X266" i="20"/>
  <c r="Y266" i="20" l="1"/>
  <c r="AB266" i="20" s="1"/>
  <c r="Z266" i="20"/>
  <c r="AC266" i="20" s="1"/>
  <c r="AA266" i="20"/>
  <c r="AD266" i="20" s="1"/>
  <c r="I267" i="20" l="1"/>
  <c r="D267" i="20"/>
  <c r="B267" i="20"/>
  <c r="G267" i="20"/>
  <c r="C267" i="20"/>
  <c r="H267" i="20"/>
  <c r="J267" i="20" l="1"/>
  <c r="E267" i="20"/>
  <c r="S267" i="20"/>
  <c r="T267" i="20"/>
  <c r="N267" i="20"/>
  <c r="F267" i="20"/>
  <c r="AE266" i="20"/>
  <c r="O267" i="20" l="1"/>
  <c r="K267" i="20"/>
  <c r="L267" i="20"/>
  <c r="P267" i="20" l="1"/>
  <c r="M267" i="20"/>
  <c r="X267" i="20" l="1"/>
  <c r="Q267" i="20"/>
  <c r="R267" i="20" s="1"/>
  <c r="W267" i="20"/>
  <c r="V267" i="20"/>
  <c r="U267" i="20"/>
  <c r="Y267" i="20" l="1"/>
  <c r="AB267" i="20" s="1"/>
  <c r="AA267" i="20"/>
  <c r="AD267" i="20" s="1"/>
  <c r="Z267" i="20"/>
  <c r="AC267" i="20" s="1"/>
  <c r="C268" i="20" l="1"/>
  <c r="H268" i="20"/>
  <c r="I268" i="20"/>
  <c r="D268" i="20"/>
  <c r="B268" i="20"/>
  <c r="G268" i="20"/>
  <c r="N268" i="20" l="1"/>
  <c r="S268" i="20"/>
  <c r="T268" i="20"/>
  <c r="J268" i="20"/>
  <c r="L268" i="20" s="1"/>
  <c r="E268" i="20"/>
  <c r="F268" i="20"/>
  <c r="AE267" i="20"/>
  <c r="M268" i="20" l="1"/>
  <c r="P268" i="20"/>
  <c r="K268" i="20"/>
  <c r="O268" i="20"/>
  <c r="V268" i="20" l="1"/>
  <c r="U268" i="20"/>
  <c r="W268" i="20"/>
  <c r="X268" i="20"/>
  <c r="Q268" i="20"/>
  <c r="R268" i="20" s="1"/>
  <c r="Y268" i="20" l="1"/>
  <c r="AB268" i="20" s="1"/>
  <c r="Z268" i="20"/>
  <c r="AC268" i="20" s="1"/>
  <c r="AA268" i="20"/>
  <c r="AD268" i="20" s="1"/>
  <c r="H269" i="20" l="1"/>
  <c r="C269" i="20"/>
  <c r="I269" i="20"/>
  <c r="D269" i="20"/>
  <c r="G269" i="20"/>
  <c r="B269" i="20"/>
  <c r="T269" i="20" l="1"/>
  <c r="S269" i="20"/>
  <c r="N269" i="20"/>
  <c r="F269" i="20"/>
  <c r="AE268" i="20"/>
  <c r="E269" i="20"/>
  <c r="J269" i="20"/>
  <c r="O269" i="20" l="1"/>
  <c r="K269" i="20"/>
  <c r="L269" i="20"/>
  <c r="M269" i="20" l="1"/>
  <c r="P269" i="20"/>
  <c r="W269" i="20" l="1"/>
  <c r="U269" i="20"/>
  <c r="V269" i="20"/>
  <c r="Q269" i="20"/>
  <c r="R269" i="20" s="1"/>
  <c r="X269" i="20"/>
  <c r="Z269" i="20" l="1"/>
  <c r="AC269" i="20" s="1"/>
  <c r="AA269" i="20"/>
  <c r="AD269" i="20" s="1"/>
  <c r="Y269" i="20"/>
  <c r="AB269" i="20" s="1"/>
  <c r="B270" i="20" l="1"/>
  <c r="G270" i="20"/>
  <c r="D270" i="20"/>
  <c r="I270" i="20"/>
  <c r="C270" i="20"/>
  <c r="H270" i="20"/>
  <c r="S270" i="20" l="1"/>
  <c r="T270" i="20"/>
  <c r="N270" i="20"/>
  <c r="J270" i="20"/>
  <c r="L270" i="20" s="1"/>
  <c r="F270" i="20"/>
  <c r="AE269" i="20"/>
  <c r="E270" i="20"/>
  <c r="M270" i="20" l="1"/>
  <c r="P270" i="20"/>
  <c r="K270" i="20"/>
  <c r="O270" i="20"/>
  <c r="V270" i="20" l="1"/>
  <c r="U270" i="20"/>
  <c r="W270" i="20"/>
  <c r="X270" i="20"/>
  <c r="Q270" i="20"/>
  <c r="R270" i="20" s="1"/>
  <c r="Z270" i="20" l="1"/>
  <c r="AC270" i="20" s="1"/>
  <c r="AA270" i="20"/>
  <c r="AD270" i="20" s="1"/>
  <c r="Y270" i="20"/>
  <c r="AB270" i="20" s="1"/>
  <c r="G271" i="20" l="1"/>
  <c r="B271" i="20"/>
  <c r="I271" i="20"/>
  <c r="D271" i="20"/>
  <c r="H271" i="20"/>
  <c r="C271" i="20"/>
  <c r="F271" i="20" l="1"/>
  <c r="AE270" i="20"/>
  <c r="E271" i="20"/>
  <c r="T271" i="20"/>
  <c r="S271" i="20"/>
  <c r="N271" i="20"/>
  <c r="J271" i="20"/>
  <c r="L271" i="20"/>
  <c r="M271" i="20" l="1"/>
  <c r="P271" i="20"/>
  <c r="O271" i="20"/>
  <c r="K271" i="20"/>
  <c r="W271" i="20" l="1"/>
  <c r="U271" i="20"/>
  <c r="V271" i="20"/>
  <c r="Q271" i="20"/>
  <c r="R271" i="20" s="1"/>
  <c r="X271" i="20"/>
  <c r="AA271" i="20" l="1"/>
  <c r="AD271" i="20" s="1"/>
  <c r="Z271" i="20"/>
  <c r="AC271" i="20" s="1"/>
  <c r="Y271" i="20"/>
  <c r="AB271" i="20" s="1"/>
  <c r="B272" i="20" l="1"/>
  <c r="G272" i="20"/>
  <c r="C272" i="20"/>
  <c r="H272" i="20"/>
  <c r="D272" i="20"/>
  <c r="I272" i="20"/>
  <c r="F272" i="20" l="1"/>
  <c r="AE271" i="20"/>
  <c r="J272" i="20"/>
  <c r="L272" i="20"/>
  <c r="T272" i="20"/>
  <c r="S272" i="20"/>
  <c r="N272" i="20"/>
  <c r="E272" i="20"/>
  <c r="O272" i="20" l="1"/>
  <c r="K272" i="20"/>
  <c r="M272" i="20"/>
  <c r="P272" i="20"/>
  <c r="X272" i="20" l="1"/>
  <c r="Q272" i="20"/>
  <c r="R272" i="20" s="1"/>
  <c r="W272" i="20"/>
  <c r="U272" i="20"/>
  <c r="V272" i="20"/>
  <c r="Z272" i="20" l="1"/>
  <c r="AC272" i="20" s="1"/>
  <c r="Y272" i="20"/>
  <c r="AB272" i="20" s="1"/>
  <c r="AA272" i="20"/>
  <c r="AD272" i="20" s="1"/>
  <c r="I273" i="20" l="1"/>
  <c r="D273" i="20"/>
  <c r="G273" i="20"/>
  <c r="B273" i="20"/>
  <c r="H273" i="20"/>
  <c r="C273" i="20"/>
  <c r="J273" i="20" l="1"/>
  <c r="F273" i="20"/>
  <c r="AE272" i="20"/>
  <c r="S273" i="20"/>
  <c r="N273" i="20"/>
  <c r="T273" i="20"/>
  <c r="E273" i="20"/>
  <c r="O273" i="20" l="1"/>
  <c r="K273" i="20"/>
  <c r="L273" i="20"/>
  <c r="M273" i="20" l="1"/>
  <c r="P273" i="20"/>
  <c r="U273" i="20" l="1"/>
  <c r="V273" i="20"/>
  <c r="W273" i="20"/>
  <c r="X273" i="20"/>
  <c r="Q273" i="20"/>
  <c r="R273" i="20" s="1"/>
  <c r="Z273" i="20" l="1"/>
  <c r="AC273" i="20" s="1"/>
  <c r="Y273" i="20"/>
  <c r="AB273" i="20" s="1"/>
  <c r="AA273" i="20"/>
  <c r="AD273" i="20" s="1"/>
  <c r="G274" i="20" l="1"/>
  <c r="B274" i="20"/>
  <c r="D274" i="20"/>
  <c r="I274" i="20"/>
  <c r="H274" i="20"/>
  <c r="C274" i="20"/>
  <c r="N274" i="20" l="1"/>
  <c r="S274" i="20"/>
  <c r="T274" i="20"/>
  <c r="E274" i="20"/>
  <c r="F274" i="20"/>
  <c r="AE273" i="20"/>
  <c r="J274" i="20"/>
  <c r="L274" i="20" s="1"/>
  <c r="M274" i="20" l="1"/>
  <c r="P274" i="20"/>
  <c r="O274" i="20"/>
  <c r="K274" i="20"/>
  <c r="U274" i="20" l="1"/>
  <c r="V274" i="20"/>
  <c r="W274" i="20"/>
  <c r="Q274" i="20"/>
  <c r="R274" i="20" s="1"/>
  <c r="X274" i="20"/>
  <c r="AA274" i="20" l="1"/>
  <c r="AD274" i="20" s="1"/>
  <c r="Z274" i="20"/>
  <c r="AC274" i="20" s="1"/>
  <c r="Y274" i="20"/>
  <c r="AB274" i="20" s="1"/>
  <c r="G275" i="20" l="1"/>
  <c r="B275" i="20"/>
  <c r="C275" i="20"/>
  <c r="H275" i="20"/>
  <c r="I275" i="20"/>
  <c r="D275" i="20"/>
  <c r="F275" i="20" l="1"/>
  <c r="AE274" i="20"/>
  <c r="E275" i="20"/>
  <c r="T275" i="20"/>
  <c r="S275" i="20"/>
  <c r="N275" i="20"/>
  <c r="J275" i="20"/>
  <c r="L275" i="20"/>
  <c r="M275" i="20" l="1"/>
  <c r="P275" i="20"/>
  <c r="O275" i="20"/>
  <c r="K275" i="20"/>
  <c r="X275" i="20" l="1"/>
  <c r="Q275" i="20"/>
  <c r="R275" i="20" s="1"/>
  <c r="W275" i="20"/>
  <c r="V275" i="20"/>
  <c r="U275" i="20"/>
  <c r="Z275" i="20" l="1"/>
  <c r="AC275" i="20" s="1"/>
  <c r="AA275" i="20"/>
  <c r="AD275" i="20" s="1"/>
  <c r="Y275" i="20"/>
  <c r="AB275" i="20" s="1"/>
  <c r="G276" i="20" l="1"/>
  <c r="B276" i="20"/>
  <c r="D276" i="20"/>
  <c r="I276" i="20"/>
  <c r="H276" i="20"/>
  <c r="C276" i="20"/>
  <c r="T276" i="20" l="1"/>
  <c r="S276" i="20"/>
  <c r="N276" i="20"/>
  <c r="E276" i="20"/>
  <c r="F276" i="20"/>
  <c r="AE275" i="20"/>
  <c r="J276" i="20"/>
  <c r="L276" i="20" s="1"/>
  <c r="M276" i="20" l="1"/>
  <c r="P276" i="20"/>
  <c r="K276" i="20"/>
  <c r="O276" i="20"/>
  <c r="W276" i="20" l="1"/>
  <c r="V276" i="20"/>
  <c r="U276" i="20"/>
  <c r="X276" i="20"/>
  <c r="Q276" i="20"/>
  <c r="R276" i="20" s="1"/>
  <c r="Y276" i="20" l="1"/>
  <c r="AB276" i="20" s="1"/>
  <c r="Z276" i="20"/>
  <c r="AC276" i="20" s="1"/>
  <c r="AA276" i="20"/>
  <c r="AD276" i="20" s="1"/>
  <c r="I277" i="20" l="1"/>
  <c r="D277" i="20"/>
  <c r="C277" i="20"/>
  <c r="H277" i="20"/>
  <c r="B277" i="20"/>
  <c r="G277" i="20"/>
  <c r="F277" i="20" l="1"/>
  <c r="AE276" i="20"/>
  <c r="J277" i="20"/>
  <c r="L277" i="20"/>
  <c r="N277" i="20"/>
  <c r="T277" i="20"/>
  <c r="S277" i="20"/>
  <c r="E277" i="20"/>
  <c r="M277" i="20" l="1"/>
  <c r="P277" i="20"/>
  <c r="K277" i="20"/>
  <c r="O277" i="20"/>
  <c r="V277" i="20" l="1"/>
  <c r="W277" i="20"/>
  <c r="U277" i="20"/>
  <c r="X277" i="20"/>
  <c r="Q277" i="20"/>
  <c r="R277" i="20" s="1"/>
  <c r="AA277" i="20" l="1"/>
  <c r="AD277" i="20" s="1"/>
  <c r="Y277" i="20"/>
  <c r="AB277" i="20" s="1"/>
  <c r="Z277" i="20"/>
  <c r="AC277" i="20" s="1"/>
  <c r="C278" i="20" l="1"/>
  <c r="H278" i="20"/>
  <c r="G278" i="20"/>
  <c r="B278" i="20"/>
  <c r="D278" i="20"/>
  <c r="I278" i="20"/>
  <c r="E278" i="20" l="1"/>
  <c r="J278" i="20"/>
  <c r="L278" i="20" s="1"/>
  <c r="N278" i="20"/>
  <c r="T278" i="20"/>
  <c r="S278" i="20"/>
  <c r="F278" i="20"/>
  <c r="AE277" i="20"/>
  <c r="M278" i="20" l="1"/>
  <c r="P278" i="20"/>
  <c r="K278" i="20"/>
  <c r="O278" i="20"/>
  <c r="V278" i="20" l="1"/>
  <c r="W278" i="20"/>
  <c r="U278" i="20"/>
  <c r="X278" i="20"/>
  <c r="Q278" i="20"/>
  <c r="R278" i="20" s="1"/>
  <c r="Z278" i="20" l="1"/>
  <c r="AC278" i="20" s="1"/>
  <c r="AA278" i="20"/>
  <c r="AD278" i="20" s="1"/>
  <c r="Y278" i="20"/>
  <c r="AB278" i="20" s="1"/>
  <c r="I279" i="20" l="1"/>
  <c r="D279" i="20"/>
  <c r="B279" i="20"/>
  <c r="G279" i="20"/>
  <c r="H279" i="20"/>
  <c r="C279" i="20"/>
  <c r="E279" i="20" l="1"/>
  <c r="S279" i="20"/>
  <c r="T279" i="20"/>
  <c r="N279" i="20"/>
  <c r="J279" i="20"/>
  <c r="F279" i="20"/>
  <c r="AE278" i="20"/>
  <c r="O279" i="20" l="1"/>
  <c r="K279" i="20"/>
  <c r="L279" i="20"/>
  <c r="P279" i="20" l="1"/>
  <c r="M279" i="20"/>
  <c r="Q279" i="20" l="1"/>
  <c r="R279" i="20" s="1"/>
  <c r="X279" i="20"/>
  <c r="U279" i="20"/>
  <c r="V279" i="20"/>
  <c r="W279" i="20"/>
  <c r="Y279" i="20" l="1"/>
  <c r="AB279" i="20" s="1"/>
  <c r="AA279" i="20"/>
  <c r="AD279" i="20" s="1"/>
  <c r="Z279" i="20"/>
  <c r="AC279" i="20" s="1"/>
  <c r="H280" i="20" l="1"/>
  <c r="C280" i="20"/>
  <c r="I280" i="20"/>
  <c r="D280" i="20"/>
  <c r="G280" i="20"/>
  <c r="B280" i="20"/>
  <c r="E280" i="20" l="1"/>
  <c r="F280" i="20"/>
  <c r="AE279" i="20"/>
  <c r="T280" i="20"/>
  <c r="N280" i="20"/>
  <c r="S280" i="20"/>
  <c r="J280" i="20"/>
  <c r="O280" i="20" l="1"/>
  <c r="K280" i="20"/>
  <c r="L280" i="20"/>
  <c r="P280" i="20" l="1"/>
  <c r="M280" i="20"/>
  <c r="Q280" i="20" l="1"/>
  <c r="R280" i="20" s="1"/>
  <c r="X280" i="20"/>
  <c r="V280" i="20"/>
  <c r="W280" i="20"/>
  <c r="U280" i="20"/>
  <c r="AA280" i="20" l="1"/>
  <c r="AD280" i="20" s="1"/>
  <c r="Y280" i="20"/>
  <c r="AB280" i="20" s="1"/>
  <c r="Z280" i="20"/>
  <c r="AC280" i="20" s="1"/>
  <c r="C281" i="20" l="1"/>
  <c r="H281" i="20"/>
  <c r="I281" i="20"/>
  <c r="D281" i="20"/>
  <c r="B281" i="20"/>
  <c r="G281" i="20"/>
  <c r="S281" i="20" l="1"/>
  <c r="N281" i="20"/>
  <c r="T281" i="20"/>
  <c r="J281" i="20"/>
  <c r="L281" i="20" s="1"/>
  <c r="E281" i="20"/>
  <c r="F281" i="20"/>
  <c r="AE280" i="20"/>
  <c r="P281" i="20" l="1"/>
  <c r="M281" i="20"/>
  <c r="O281" i="20"/>
  <c r="K281" i="20"/>
  <c r="X281" i="20" l="1"/>
  <c r="Q281" i="20"/>
  <c r="R281" i="20" s="1"/>
  <c r="W281" i="20"/>
  <c r="U281" i="20"/>
  <c r="V281" i="20"/>
  <c r="AA281" i="20" l="1"/>
  <c r="AD281" i="20" s="1"/>
  <c r="Z281" i="20"/>
  <c r="AC281" i="20" s="1"/>
  <c r="Y281" i="20"/>
  <c r="AB281" i="20" s="1"/>
  <c r="H282" i="20" l="1"/>
  <c r="C282" i="20"/>
  <c r="B282" i="20"/>
  <c r="G282" i="20"/>
  <c r="I282" i="20"/>
  <c r="D282" i="20"/>
  <c r="J282" i="20" l="1"/>
  <c r="L282" i="20" s="1"/>
  <c r="F282" i="20"/>
  <c r="AE281" i="20"/>
  <c r="E282" i="20"/>
  <c r="S282" i="20"/>
  <c r="T282" i="20"/>
  <c r="N282" i="20"/>
  <c r="K282" i="20" l="1"/>
  <c r="O282" i="20"/>
  <c r="M282" i="20"/>
  <c r="P282" i="20"/>
  <c r="U282" i="20" l="1"/>
  <c r="W282" i="20"/>
  <c r="V282" i="20"/>
  <c r="Q282" i="20"/>
  <c r="R282" i="20" s="1"/>
  <c r="X282" i="20"/>
  <c r="Y282" i="20" l="1"/>
  <c r="AB282" i="20" s="1"/>
  <c r="Z282" i="20"/>
  <c r="AC282" i="20" s="1"/>
  <c r="AA282" i="20"/>
  <c r="AD282" i="20" s="1"/>
  <c r="C283" i="20" l="1"/>
  <c r="H283" i="20"/>
  <c r="G283" i="20"/>
  <c r="B283" i="20"/>
  <c r="D283" i="20"/>
  <c r="I283" i="20"/>
  <c r="E283" i="20" l="1"/>
  <c r="J283" i="20"/>
  <c r="L283" i="20" s="1"/>
  <c r="N283" i="20"/>
  <c r="T283" i="20"/>
  <c r="S283" i="20"/>
  <c r="F283" i="20"/>
  <c r="AE282" i="20"/>
  <c r="O283" i="20" l="1"/>
  <c r="K283" i="20"/>
  <c r="P283" i="20"/>
  <c r="M283" i="20"/>
  <c r="Q283" i="20" l="1"/>
  <c r="R283" i="20" s="1"/>
  <c r="X283" i="20"/>
  <c r="U283" i="20"/>
  <c r="V283" i="20"/>
  <c r="W283" i="20"/>
  <c r="Y283" i="20" l="1"/>
  <c r="AB283" i="20" s="1"/>
  <c r="Z283" i="20"/>
  <c r="AC283" i="20" s="1"/>
  <c r="AA283" i="20"/>
  <c r="AD283" i="20" s="1"/>
  <c r="D284" i="20" l="1"/>
  <c r="I284" i="20"/>
  <c r="B284" i="20"/>
  <c r="G284" i="20"/>
  <c r="H284" i="20"/>
  <c r="C284" i="20"/>
  <c r="J284" i="20" l="1"/>
  <c r="E284" i="20"/>
  <c r="F284" i="20"/>
  <c r="AE283" i="20"/>
  <c r="T284" i="20"/>
  <c r="N284" i="20"/>
  <c r="S284" i="20"/>
  <c r="K284" i="20" l="1"/>
  <c r="O284" i="20"/>
  <c r="L284" i="20"/>
  <c r="P284" i="20" l="1"/>
  <c r="M284" i="20"/>
  <c r="Q284" i="20" l="1"/>
  <c r="R284" i="20" s="1"/>
  <c r="X284" i="20"/>
  <c r="V284" i="20"/>
  <c r="W284" i="20"/>
  <c r="U284" i="20"/>
  <c r="AA284" i="20" l="1"/>
  <c r="AD284" i="20" s="1"/>
  <c r="Z284" i="20"/>
  <c r="AC284" i="20" s="1"/>
  <c r="Y284" i="20"/>
  <c r="AB284" i="20" s="1"/>
  <c r="H285" i="20" l="1"/>
  <c r="C285" i="20"/>
  <c r="G285" i="20"/>
  <c r="B285" i="20"/>
  <c r="I285" i="20"/>
  <c r="D285" i="20"/>
  <c r="E285" i="20" l="1"/>
  <c r="J285" i="20"/>
  <c r="T285" i="20"/>
  <c r="N285" i="20"/>
  <c r="S285" i="20"/>
  <c r="F285" i="20"/>
  <c r="AE284" i="20"/>
  <c r="O285" i="20" l="1"/>
  <c r="K285" i="20"/>
  <c r="L285" i="20"/>
  <c r="P285" i="20" l="1"/>
  <c r="M285" i="20"/>
  <c r="Q285" i="20" l="1"/>
  <c r="R285" i="20" s="1"/>
  <c r="X285" i="20"/>
  <c r="W285" i="20"/>
  <c r="V285" i="20"/>
  <c r="U285" i="20"/>
  <c r="Y285" i="20" l="1"/>
  <c r="AB285" i="20" s="1"/>
  <c r="AA285" i="20"/>
  <c r="AD285" i="20" s="1"/>
  <c r="Z285" i="20"/>
  <c r="AC285" i="20" s="1"/>
  <c r="C286" i="20" l="1"/>
  <c r="H286" i="20"/>
  <c r="D286" i="20"/>
  <c r="I286" i="20"/>
  <c r="B286" i="20"/>
  <c r="G286" i="20"/>
  <c r="J286" i="20" l="1"/>
  <c r="L286" i="20" s="1"/>
  <c r="N286" i="20"/>
  <c r="S286" i="20"/>
  <c r="T286" i="20"/>
  <c r="E286" i="20"/>
  <c r="F286" i="20"/>
  <c r="AE285" i="20"/>
  <c r="P286" i="20" l="1"/>
  <c r="M286" i="20"/>
  <c r="O286" i="20"/>
  <c r="K286" i="20"/>
  <c r="X286" i="20" l="1"/>
  <c r="Q286" i="20"/>
  <c r="R286" i="20" s="1"/>
  <c r="U286" i="20"/>
  <c r="V286" i="20"/>
  <c r="W286" i="20"/>
  <c r="AA286" i="20" l="1"/>
  <c r="AD286" i="20" s="1"/>
  <c r="Y286" i="20"/>
  <c r="AB286" i="20" s="1"/>
  <c r="Z286" i="20"/>
  <c r="AC286" i="20" s="1"/>
  <c r="B287" i="20" l="1"/>
  <c r="G287" i="20"/>
  <c r="H287" i="20"/>
  <c r="C287" i="20"/>
  <c r="I287" i="20"/>
  <c r="D287" i="20"/>
  <c r="F287" i="20" l="1"/>
  <c r="AE286" i="20"/>
  <c r="T287" i="20"/>
  <c r="N287" i="20"/>
  <c r="S287" i="20"/>
  <c r="J287" i="20"/>
  <c r="E287" i="20"/>
  <c r="K287" i="20" l="1"/>
  <c r="O287" i="20"/>
  <c r="L287" i="20"/>
  <c r="P287" i="20" l="1"/>
  <c r="M287" i="20"/>
  <c r="X287" i="20" l="1"/>
  <c r="Q287" i="20"/>
  <c r="R287" i="20" s="1"/>
  <c r="U287" i="20"/>
  <c r="W287" i="20"/>
  <c r="V287" i="20"/>
  <c r="AA287" i="20" l="1"/>
  <c r="AD287" i="20" s="1"/>
  <c r="Z287" i="20"/>
  <c r="AC287" i="20" s="1"/>
  <c r="Y287" i="20"/>
  <c r="AB287" i="20" s="1"/>
  <c r="G288" i="20" l="1"/>
  <c r="B288" i="20"/>
  <c r="H288" i="20"/>
  <c r="C288" i="20"/>
  <c r="I288" i="20"/>
  <c r="D288" i="20"/>
  <c r="S288" i="20" l="1"/>
  <c r="N288" i="20"/>
  <c r="T288" i="20"/>
  <c r="E288" i="20"/>
  <c r="F288" i="20"/>
  <c r="AE287" i="20"/>
  <c r="J288" i="20"/>
  <c r="L288" i="20" s="1"/>
  <c r="M288" i="20" l="1"/>
  <c r="P288" i="20"/>
  <c r="O288" i="20"/>
  <c r="K288" i="20"/>
  <c r="U288" i="20" l="1"/>
  <c r="W288" i="20"/>
  <c r="V288" i="20"/>
  <c r="Q288" i="20"/>
  <c r="R288" i="20" s="1"/>
  <c r="X288" i="20"/>
  <c r="AA288" i="20" l="1"/>
  <c r="AD288" i="20" s="1"/>
  <c r="Z288" i="20"/>
  <c r="AC288" i="20" s="1"/>
  <c r="Y288" i="20"/>
  <c r="AB288" i="20" s="1"/>
  <c r="H289" i="20" l="1"/>
  <c r="C289" i="20"/>
  <c r="G289" i="20"/>
  <c r="B289" i="20"/>
  <c r="D289" i="20"/>
  <c r="I289" i="20"/>
  <c r="E289" i="20" l="1"/>
  <c r="F289" i="20"/>
  <c r="AE288" i="20"/>
  <c r="J289" i="20"/>
  <c r="L289" i="20" s="1"/>
  <c r="S289" i="20"/>
  <c r="T289" i="20"/>
  <c r="N289" i="20"/>
  <c r="M289" i="20" l="1"/>
  <c r="P289" i="20"/>
  <c r="O289" i="20"/>
  <c r="K289" i="20"/>
  <c r="W289" i="20" l="1"/>
  <c r="U289" i="20"/>
  <c r="V289" i="20"/>
  <c r="X289" i="20"/>
  <c r="Q289" i="20"/>
  <c r="R289" i="20" s="1"/>
  <c r="Y289" i="20" l="1"/>
  <c r="AB289" i="20" s="1"/>
  <c r="Z289" i="20"/>
  <c r="AC289" i="20" s="1"/>
  <c r="AA289" i="20"/>
  <c r="AD289" i="20" s="1"/>
  <c r="D290" i="20" l="1"/>
  <c r="I290" i="20"/>
  <c r="H290" i="20"/>
  <c r="C290" i="20"/>
  <c r="G290" i="20"/>
  <c r="B290" i="20"/>
  <c r="F290" i="20" l="1"/>
  <c r="AE289" i="20"/>
  <c r="E290" i="20"/>
  <c r="J290" i="20"/>
  <c r="L290" i="20" s="1"/>
  <c r="S290" i="20"/>
  <c r="T290" i="20"/>
  <c r="N290" i="20"/>
  <c r="M290" i="20" l="1"/>
  <c r="P290" i="20"/>
  <c r="O290" i="20"/>
  <c r="K290" i="20"/>
  <c r="U290" i="20" l="1"/>
  <c r="V290" i="20"/>
  <c r="W290" i="20"/>
  <c r="Q290" i="20"/>
  <c r="R290" i="20" s="1"/>
  <c r="X290" i="20"/>
  <c r="AA290" i="20" l="1"/>
  <c r="AD290" i="20" s="1"/>
  <c r="Y290" i="20"/>
  <c r="AB290" i="20" s="1"/>
  <c r="Z290" i="20"/>
  <c r="AC290" i="20" s="1"/>
  <c r="C291" i="20" l="1"/>
  <c r="H291" i="20"/>
  <c r="B291" i="20"/>
  <c r="G291" i="20"/>
  <c r="I291" i="20"/>
  <c r="D291" i="20"/>
  <c r="E291" i="20" l="1"/>
  <c r="T291" i="20"/>
  <c r="N291" i="20"/>
  <c r="S291" i="20"/>
  <c r="J291" i="20"/>
  <c r="L291" i="20" s="1"/>
  <c r="F291" i="20"/>
  <c r="AE290" i="20"/>
  <c r="P291" i="20" l="1"/>
  <c r="M291" i="20"/>
  <c r="O291" i="20"/>
  <c r="K291" i="20"/>
  <c r="Q291" i="20" l="1"/>
  <c r="R291" i="20" s="1"/>
  <c r="X291" i="20"/>
  <c r="V291" i="20"/>
  <c r="W291" i="20"/>
  <c r="U291" i="20"/>
  <c r="AA291" i="20" l="1"/>
  <c r="AD291" i="20" s="1"/>
  <c r="Z291" i="20"/>
  <c r="AC291" i="20" s="1"/>
  <c r="Y291" i="20"/>
  <c r="AB291" i="20" s="1"/>
  <c r="C292" i="20" l="1"/>
  <c r="H292" i="20"/>
  <c r="G292" i="20"/>
  <c r="B292" i="20"/>
  <c r="I292" i="20"/>
  <c r="D292" i="20"/>
  <c r="J292" i="20" l="1"/>
  <c r="E292" i="20"/>
  <c r="N292" i="20"/>
  <c r="T292" i="20"/>
  <c r="S292" i="20"/>
  <c r="F292" i="20"/>
  <c r="AE291" i="20"/>
  <c r="K292" i="20" l="1"/>
  <c r="O292" i="20"/>
  <c r="L292" i="20"/>
  <c r="P292" i="20" l="1"/>
  <c r="M292" i="20"/>
  <c r="X292" i="20" l="1"/>
  <c r="Q292" i="20"/>
  <c r="R292" i="20" s="1"/>
  <c r="W292" i="20"/>
  <c r="V292" i="20"/>
  <c r="U292" i="20"/>
  <c r="AA292" i="20" l="1"/>
  <c r="AD292" i="20" s="1"/>
  <c r="Z292" i="20"/>
  <c r="AC292" i="20" s="1"/>
  <c r="Y292" i="20"/>
  <c r="AB292" i="20" s="1"/>
  <c r="G293" i="20" l="1"/>
  <c r="B293" i="20"/>
  <c r="H293" i="20"/>
  <c r="C293" i="20"/>
  <c r="D293" i="20"/>
  <c r="I293" i="20"/>
  <c r="F293" i="20" l="1"/>
  <c r="AE292" i="20"/>
  <c r="E293" i="20"/>
  <c r="T293" i="20"/>
  <c r="N293" i="20"/>
  <c r="S293" i="20"/>
  <c r="J293" i="20"/>
  <c r="O293" i="20" l="1"/>
  <c r="K293" i="20"/>
  <c r="L293" i="20"/>
  <c r="M293" i="20" l="1"/>
  <c r="P293" i="20"/>
  <c r="V293" i="20" l="1"/>
  <c r="U293" i="20"/>
  <c r="W293" i="20"/>
  <c r="X293" i="20"/>
  <c r="Q293" i="20"/>
  <c r="R293" i="20" s="1"/>
  <c r="Z293" i="20" l="1"/>
  <c r="AC293" i="20" s="1"/>
  <c r="AA293" i="20"/>
  <c r="AD293" i="20" s="1"/>
  <c r="Y293" i="20"/>
  <c r="AB293" i="20" s="1"/>
  <c r="D294" i="20" l="1"/>
  <c r="I294" i="20"/>
  <c r="H294" i="20"/>
  <c r="C294" i="20"/>
  <c r="G294" i="20"/>
  <c r="B294" i="20"/>
  <c r="J294" i="20" l="1"/>
  <c r="L294" i="20" s="1"/>
  <c r="F294" i="20"/>
  <c r="AE293" i="20"/>
  <c r="E294" i="20"/>
  <c r="S294" i="20"/>
  <c r="N294" i="20"/>
  <c r="T294" i="20"/>
  <c r="P294" i="20" l="1"/>
  <c r="M294" i="20"/>
  <c r="K294" i="20"/>
  <c r="O294" i="20"/>
  <c r="X294" i="20" l="1"/>
  <c r="Q294" i="20"/>
  <c r="R294" i="20" s="1"/>
  <c r="W294" i="20"/>
  <c r="V294" i="20"/>
  <c r="U294" i="20"/>
  <c r="Y294" i="20" l="1"/>
  <c r="AB294" i="20" s="1"/>
  <c r="Z294" i="20"/>
  <c r="AC294" i="20" s="1"/>
  <c r="AA294" i="20"/>
  <c r="AD294" i="20" s="1"/>
  <c r="D295" i="20" l="1"/>
  <c r="I295" i="20"/>
  <c r="B295" i="20"/>
  <c r="G295" i="20"/>
  <c r="C295" i="20"/>
  <c r="H295" i="20"/>
  <c r="E295" i="20" l="1"/>
  <c r="J295" i="20"/>
  <c r="F295" i="20"/>
  <c r="AE294" i="20"/>
  <c r="S295" i="20"/>
  <c r="T295" i="20"/>
  <c r="N295" i="20"/>
  <c r="O295" i="20" l="1"/>
  <c r="K295" i="20"/>
  <c r="L295" i="20"/>
  <c r="P295" i="20" l="1"/>
  <c r="M295" i="20"/>
  <c r="X295" i="20" l="1"/>
  <c r="Q295" i="20"/>
  <c r="R295" i="20" s="1"/>
  <c r="U295" i="20"/>
  <c r="V295" i="20"/>
  <c r="W295" i="20"/>
  <c r="AA295" i="20" l="1"/>
  <c r="AD295" i="20" s="1"/>
  <c r="Z295" i="20"/>
  <c r="AC295" i="20" s="1"/>
  <c r="Y295" i="20"/>
  <c r="AB295" i="20" s="1"/>
  <c r="G296" i="20" l="1"/>
  <c r="B296" i="20"/>
  <c r="H296" i="20"/>
  <c r="C296" i="20"/>
  <c r="D296" i="20"/>
  <c r="I296" i="20"/>
  <c r="F296" i="20" l="1"/>
  <c r="AE295" i="20"/>
  <c r="E296" i="20"/>
  <c r="T296" i="20"/>
  <c r="N296" i="20"/>
  <c r="S296" i="20"/>
  <c r="J296" i="20"/>
  <c r="L296" i="20" s="1"/>
  <c r="M296" i="20" l="1"/>
  <c r="P296" i="20"/>
  <c r="O296" i="20"/>
  <c r="K296" i="20"/>
  <c r="U296" i="20" l="1"/>
  <c r="V296" i="20"/>
  <c r="W296" i="20"/>
  <c r="Q296" i="20"/>
  <c r="R296" i="20" s="1"/>
  <c r="X296" i="20"/>
  <c r="AA296" i="20" l="1"/>
  <c r="AD296" i="20" s="1"/>
  <c r="Y296" i="20"/>
  <c r="AB296" i="20" s="1"/>
  <c r="Z296" i="20"/>
  <c r="AC296" i="20" s="1"/>
  <c r="H297" i="20" l="1"/>
  <c r="C297" i="20"/>
  <c r="B297" i="20"/>
  <c r="G297" i="20"/>
  <c r="D297" i="20"/>
  <c r="I297" i="20"/>
  <c r="J297" i="20" l="1"/>
  <c r="E297" i="20"/>
  <c r="F297" i="20"/>
  <c r="AE296" i="20"/>
  <c r="T297" i="20"/>
  <c r="S297" i="20"/>
  <c r="N297" i="20"/>
  <c r="O297" i="20" l="1"/>
  <c r="K297" i="20"/>
  <c r="L297" i="20"/>
  <c r="M297" i="20" l="1"/>
  <c r="P297" i="20"/>
  <c r="W297" i="20" l="1"/>
  <c r="V297" i="20"/>
  <c r="U297" i="20"/>
  <c r="X297" i="20"/>
  <c r="Q297" i="20"/>
  <c r="R297" i="20" s="1"/>
  <c r="Y297" i="20" l="1"/>
  <c r="AB297" i="20" s="1"/>
  <c r="Z297" i="20"/>
  <c r="AC297" i="20" s="1"/>
  <c r="AA297" i="20"/>
  <c r="AD297" i="20" s="1"/>
  <c r="I298" i="20" l="1"/>
  <c r="D298" i="20"/>
  <c r="C298" i="20"/>
  <c r="H298" i="20"/>
  <c r="B298" i="20"/>
  <c r="G298" i="20"/>
  <c r="F298" i="20" l="1"/>
  <c r="AE297" i="20"/>
  <c r="J298" i="20"/>
  <c r="L298" i="20" s="1"/>
  <c r="T298" i="20"/>
  <c r="S298" i="20"/>
  <c r="N298" i="20"/>
  <c r="E298" i="20"/>
  <c r="M298" i="20" l="1"/>
  <c r="P298" i="20"/>
  <c r="O298" i="20"/>
  <c r="K298" i="20"/>
  <c r="V298" i="20" l="1"/>
  <c r="U298" i="20"/>
  <c r="W298" i="20"/>
  <c r="X298" i="20"/>
  <c r="Q298" i="20"/>
  <c r="R298" i="20" s="1"/>
  <c r="Y298" i="20" l="1"/>
  <c r="AB298" i="20" s="1"/>
  <c r="AA298" i="20"/>
  <c r="AD298" i="20" s="1"/>
  <c r="Z298" i="20"/>
  <c r="AC298" i="20" s="1"/>
  <c r="D299" i="20" l="1"/>
  <c r="I299" i="20"/>
  <c r="B299" i="20"/>
  <c r="G299" i="20"/>
  <c r="H299" i="20"/>
  <c r="C299" i="20"/>
  <c r="E299" i="20" l="1"/>
  <c r="J299" i="20"/>
  <c r="F299" i="20"/>
  <c r="AE298" i="20"/>
  <c r="S299" i="20"/>
  <c r="N299" i="20"/>
  <c r="T299" i="20"/>
  <c r="O299" i="20" l="1"/>
  <c r="K299" i="20"/>
  <c r="L299" i="20"/>
  <c r="P299" i="20" l="1"/>
  <c r="M299" i="20"/>
  <c r="X299" i="20" l="1"/>
  <c r="Q299" i="20"/>
  <c r="R299" i="20" s="1"/>
  <c r="W299" i="20"/>
  <c r="U299" i="20"/>
  <c r="V299" i="20"/>
  <c r="AA299" i="20" l="1"/>
  <c r="AD299" i="20" s="1"/>
  <c r="Z299" i="20"/>
  <c r="AC299" i="20" s="1"/>
  <c r="Y299" i="20"/>
  <c r="AB299" i="20" s="1"/>
  <c r="B300" i="20" l="1"/>
  <c r="G300" i="20"/>
  <c r="C300" i="20"/>
  <c r="H300" i="20"/>
  <c r="D300" i="20"/>
  <c r="I300" i="20"/>
  <c r="J300" i="20" l="1"/>
  <c r="L300" i="20" s="1"/>
  <c r="F300" i="20"/>
  <c r="AE299" i="20"/>
  <c r="S300" i="20"/>
  <c r="N300" i="20"/>
  <c r="T300" i="20"/>
  <c r="E300" i="20"/>
  <c r="K300" i="20" l="1"/>
  <c r="O300" i="20"/>
  <c r="M300" i="20"/>
  <c r="P300" i="20"/>
  <c r="X300" i="20" l="1"/>
  <c r="Q300" i="20"/>
  <c r="R300" i="20" s="1"/>
  <c r="W300" i="20"/>
  <c r="V300" i="20"/>
  <c r="U300" i="20"/>
  <c r="Z300" i="20" l="1"/>
  <c r="AC300" i="20" s="1"/>
  <c r="AA300" i="20"/>
  <c r="AD300" i="20" s="1"/>
  <c r="Y300" i="20"/>
  <c r="AB300" i="20" s="1"/>
  <c r="G301" i="20" l="1"/>
  <c r="B301" i="20"/>
  <c r="I301" i="20"/>
  <c r="D301" i="20"/>
  <c r="H301" i="20"/>
  <c r="C301" i="20"/>
  <c r="S301" i="20" l="1"/>
  <c r="N301" i="20"/>
  <c r="T301" i="20"/>
  <c r="E301" i="20"/>
  <c r="F301" i="20"/>
  <c r="AE300" i="20"/>
  <c r="J301" i="20"/>
  <c r="O301" i="20" l="1"/>
  <c r="K301" i="20"/>
  <c r="L301" i="20"/>
  <c r="M301" i="20" l="1"/>
  <c r="P301" i="20"/>
  <c r="W301" i="20" l="1"/>
  <c r="U301" i="20"/>
  <c r="V301" i="20"/>
  <c r="Q301" i="20"/>
  <c r="R301" i="20" s="1"/>
  <c r="X301" i="20"/>
  <c r="AA301" i="20" l="1"/>
  <c r="AD301" i="20" s="1"/>
  <c r="Z301" i="20"/>
  <c r="AC301" i="20" s="1"/>
  <c r="Y301" i="20"/>
  <c r="AB301" i="20" s="1"/>
  <c r="G302" i="20" l="1"/>
  <c r="B302" i="20"/>
  <c r="H302" i="20"/>
  <c r="C302" i="20"/>
  <c r="I302" i="20"/>
  <c r="D302" i="20"/>
  <c r="F302" i="20" l="1"/>
  <c r="AE301" i="20"/>
  <c r="E302" i="20"/>
  <c r="N302" i="20"/>
  <c r="T302" i="20"/>
  <c r="S302" i="20"/>
  <c r="J302" i="20"/>
  <c r="L302" i="20"/>
  <c r="M302" i="20" l="1"/>
  <c r="P302" i="20"/>
  <c r="O302" i="20"/>
  <c r="K302" i="20"/>
  <c r="V302" i="20" l="1"/>
  <c r="W302" i="20"/>
  <c r="U302" i="20"/>
  <c r="Q302" i="20"/>
  <c r="R302" i="20" s="1"/>
  <c r="X302" i="20"/>
  <c r="Z302" i="20" l="1"/>
  <c r="AC302" i="20" s="1"/>
  <c r="AA302" i="20"/>
  <c r="AD302" i="20" s="1"/>
  <c r="Y302" i="20"/>
  <c r="AB302" i="20" s="1"/>
  <c r="B303" i="20" l="1"/>
  <c r="G303" i="20"/>
  <c r="D303" i="20"/>
  <c r="I303" i="20"/>
  <c r="H303" i="20"/>
  <c r="C303" i="20"/>
  <c r="T303" i="20" l="1"/>
  <c r="S303" i="20"/>
  <c r="N303" i="20"/>
  <c r="J303" i="20"/>
  <c r="L303" i="20" s="1"/>
  <c r="F303" i="20"/>
  <c r="AE302" i="20"/>
  <c r="E303" i="20"/>
  <c r="P303" i="20" l="1"/>
  <c r="M303" i="20"/>
  <c r="O303" i="20"/>
  <c r="K303" i="20"/>
  <c r="X303" i="20" l="1"/>
  <c r="Q303" i="20"/>
  <c r="R303" i="20" s="1"/>
  <c r="U303" i="20"/>
  <c r="W303" i="20"/>
  <c r="V303" i="20"/>
  <c r="Z303" i="20" l="1"/>
  <c r="AC303" i="20" s="1"/>
  <c r="Y303" i="20"/>
  <c r="AB303" i="20" s="1"/>
  <c r="AA303" i="20"/>
  <c r="AD303" i="20" s="1"/>
  <c r="G304" i="20" l="1"/>
  <c r="B304" i="20"/>
  <c r="I304" i="20"/>
  <c r="D304" i="20"/>
  <c r="H304" i="20"/>
  <c r="C304" i="20"/>
  <c r="T304" i="20" l="1"/>
  <c r="S304" i="20"/>
  <c r="N304" i="20"/>
  <c r="E304" i="20"/>
  <c r="F304" i="20"/>
  <c r="AE303" i="20"/>
  <c r="J304" i="20"/>
  <c r="O304" i="20" l="1"/>
  <c r="K304" i="20"/>
  <c r="L304" i="20"/>
  <c r="M304" i="20" l="1"/>
  <c r="P304" i="20"/>
  <c r="U304" i="20" l="1"/>
  <c r="V304" i="20"/>
  <c r="W304" i="20"/>
  <c r="X304" i="20"/>
  <c r="Q304" i="20"/>
  <c r="R304" i="20" s="1"/>
  <c r="Z304" i="20" l="1"/>
  <c r="AC304" i="20" s="1"/>
  <c r="Y304" i="20"/>
  <c r="AB304" i="20" s="1"/>
  <c r="AA304" i="20"/>
  <c r="AD304" i="20" s="1"/>
  <c r="B305" i="20" l="1"/>
  <c r="G305" i="20"/>
  <c r="D305" i="20"/>
  <c r="I305" i="20"/>
  <c r="C305" i="20"/>
  <c r="H305" i="20"/>
  <c r="S305" i="20" l="1"/>
  <c r="T305" i="20"/>
  <c r="N305" i="20"/>
  <c r="J305" i="20"/>
  <c r="L305" i="20" s="1"/>
  <c r="F305" i="20"/>
  <c r="AE304" i="20"/>
  <c r="E305" i="20"/>
  <c r="M305" i="20" l="1"/>
  <c r="P305" i="20"/>
  <c r="K305" i="20"/>
  <c r="O305" i="20"/>
  <c r="W305" i="20" l="1"/>
  <c r="U305" i="20"/>
  <c r="V305" i="20"/>
  <c r="Q305" i="20"/>
  <c r="R305" i="20" s="1"/>
  <c r="X305" i="20"/>
  <c r="Y305" i="20" l="1"/>
  <c r="AB305" i="20" s="1"/>
  <c r="AA305" i="20"/>
  <c r="AD305" i="20" s="1"/>
  <c r="Z305" i="20"/>
  <c r="AC305" i="20" s="1"/>
  <c r="H306" i="20" l="1"/>
  <c r="C306" i="20"/>
  <c r="I306" i="20"/>
  <c r="D306" i="20"/>
  <c r="B306" i="20"/>
  <c r="G306" i="20"/>
  <c r="S306" i="20" l="1"/>
  <c r="T306" i="20"/>
  <c r="N306" i="20"/>
  <c r="F306" i="20"/>
  <c r="AE305" i="20"/>
  <c r="J306" i="20"/>
  <c r="L306" i="20" s="1"/>
  <c r="E306" i="20"/>
  <c r="P306" i="20" l="1"/>
  <c r="M306" i="20"/>
  <c r="O306" i="20"/>
  <c r="K306" i="20"/>
  <c r="X306" i="20" l="1"/>
  <c r="Q306" i="20"/>
  <c r="R306" i="20" s="1"/>
  <c r="V306" i="20"/>
  <c r="U306" i="20"/>
  <c r="W306" i="20"/>
  <c r="AA306" i="20" l="1"/>
  <c r="AD306" i="20" s="1"/>
  <c r="Y306" i="20"/>
  <c r="AB306" i="20" s="1"/>
  <c r="Z306" i="20"/>
  <c r="AC306" i="20" s="1"/>
  <c r="C307" i="20" l="1"/>
  <c r="H307" i="20"/>
  <c r="B307" i="20"/>
  <c r="G307" i="20"/>
  <c r="I307" i="20"/>
  <c r="D307" i="20"/>
  <c r="T307" i="20" l="1"/>
  <c r="S307" i="20"/>
  <c r="N307" i="20"/>
  <c r="J307" i="20"/>
  <c r="E307" i="20"/>
  <c r="F307" i="20"/>
  <c r="AE306" i="20"/>
  <c r="O307" i="20" l="1"/>
  <c r="K307" i="20"/>
  <c r="L307" i="20"/>
  <c r="M307" i="20" l="1"/>
  <c r="P307" i="20"/>
  <c r="U307" i="20" l="1"/>
  <c r="V307" i="20"/>
  <c r="W307" i="20"/>
  <c r="X307" i="20"/>
  <c r="Q307" i="20"/>
  <c r="R307" i="20" s="1"/>
  <c r="AA307" i="20" l="1"/>
  <c r="AD307" i="20" s="1"/>
  <c r="Y307" i="20"/>
  <c r="AB307" i="20" s="1"/>
  <c r="Z307" i="20"/>
  <c r="AC307" i="20" s="1"/>
  <c r="B308" i="20" l="1"/>
  <c r="G308" i="20"/>
  <c r="D308" i="20"/>
  <c r="I308" i="20"/>
  <c r="H308" i="20"/>
  <c r="C308" i="20"/>
  <c r="N308" i="20" l="1"/>
  <c r="T308" i="20"/>
  <c r="S308" i="20"/>
  <c r="F308" i="20"/>
  <c r="AE307" i="20"/>
  <c r="J308" i="20"/>
  <c r="L308" i="20" s="1"/>
  <c r="E308" i="20"/>
  <c r="P308" i="20" l="1"/>
  <c r="M308" i="20"/>
  <c r="K308" i="20"/>
  <c r="O308" i="20"/>
  <c r="X308" i="20" l="1"/>
  <c r="Q308" i="20"/>
  <c r="R308" i="20" s="1"/>
  <c r="V308" i="20"/>
  <c r="W308" i="20"/>
  <c r="U308" i="20"/>
  <c r="AA308" i="20" l="1"/>
  <c r="AD308" i="20" s="1"/>
  <c r="Y308" i="20"/>
  <c r="AB308" i="20" s="1"/>
  <c r="Z308" i="20"/>
  <c r="AC308" i="20" s="1"/>
  <c r="H309" i="20" l="1"/>
  <c r="C309" i="20"/>
  <c r="G309" i="20"/>
  <c r="B309" i="20"/>
  <c r="I309" i="20"/>
  <c r="D309" i="20"/>
  <c r="E309" i="20" l="1"/>
  <c r="J309" i="20"/>
  <c r="L309" i="20"/>
  <c r="F309" i="20"/>
  <c r="AE308" i="20"/>
  <c r="T309" i="20"/>
  <c r="S309" i="20"/>
  <c r="N309" i="20"/>
  <c r="M309" i="20" l="1"/>
  <c r="P309" i="20"/>
  <c r="O309" i="20"/>
  <c r="K309" i="20"/>
  <c r="U309" i="20" l="1"/>
  <c r="V309" i="20"/>
  <c r="W309" i="20"/>
  <c r="Q309" i="20"/>
  <c r="R309" i="20" s="1"/>
  <c r="X309" i="20"/>
  <c r="AA309" i="20" l="1"/>
  <c r="AD309" i="20" s="1"/>
  <c r="Z309" i="20"/>
  <c r="AC309" i="20" s="1"/>
  <c r="Y309" i="20"/>
  <c r="AB309" i="20" s="1"/>
  <c r="G310" i="20" l="1"/>
  <c r="B310" i="20"/>
  <c r="C310" i="20"/>
  <c r="H310" i="20"/>
  <c r="I310" i="20"/>
  <c r="D310" i="20"/>
  <c r="F310" i="20" l="1"/>
  <c r="AE309" i="20"/>
  <c r="E310" i="20"/>
  <c r="S310" i="20"/>
  <c r="N310" i="20"/>
  <c r="T310" i="20"/>
  <c r="J310" i="20"/>
  <c r="O310" i="20" l="1"/>
  <c r="K310" i="20"/>
  <c r="L310" i="20"/>
  <c r="P310" i="20" l="1"/>
  <c r="M310" i="20"/>
  <c r="Q310" i="20" l="1"/>
  <c r="R310" i="20" s="1"/>
  <c r="X310" i="20"/>
  <c r="V310" i="20"/>
  <c r="W310" i="20"/>
  <c r="U310" i="20"/>
  <c r="AA310" i="20" l="1"/>
  <c r="AD310" i="20" s="1"/>
  <c r="Y310" i="20"/>
  <c r="AB310" i="20" s="1"/>
  <c r="Z310" i="20"/>
  <c r="AC310" i="20" s="1"/>
  <c r="H311" i="20" l="1"/>
  <c r="C311" i="20"/>
  <c r="D311" i="20"/>
  <c r="I311" i="20"/>
  <c r="G311" i="20"/>
  <c r="B311" i="20"/>
  <c r="T311" i="20" l="1"/>
  <c r="S311" i="20"/>
  <c r="N311" i="20"/>
  <c r="F311" i="20"/>
  <c r="AE310" i="20"/>
  <c r="E311" i="20"/>
  <c r="J311" i="20"/>
  <c r="L311" i="20" s="1"/>
  <c r="M311" i="20" l="1"/>
  <c r="P311" i="20"/>
  <c r="O311" i="20"/>
  <c r="K311" i="20"/>
  <c r="W311" i="20" l="1"/>
  <c r="V311" i="20"/>
  <c r="U311" i="20"/>
  <c r="X311" i="20"/>
  <c r="Q311" i="20"/>
  <c r="R311" i="20" s="1"/>
  <c r="Y311" i="20" l="1"/>
  <c r="AB311" i="20" s="1"/>
  <c r="AA311" i="20"/>
  <c r="AD311" i="20" s="1"/>
  <c r="Z311" i="20"/>
  <c r="AC311" i="20" s="1"/>
  <c r="H312" i="20" l="1"/>
  <c r="C312" i="20"/>
  <c r="I312" i="20"/>
  <c r="D312" i="20"/>
  <c r="G312" i="20"/>
  <c r="B312" i="20"/>
  <c r="T312" i="20" l="1"/>
  <c r="S312" i="20"/>
  <c r="N312" i="20"/>
  <c r="F312" i="20"/>
  <c r="AE311" i="20"/>
  <c r="E312" i="20"/>
  <c r="J312" i="20"/>
  <c r="L312" i="20" s="1"/>
  <c r="M312" i="20" l="1"/>
  <c r="P312" i="20"/>
  <c r="O312" i="20"/>
  <c r="K312" i="20"/>
  <c r="U312" i="20" l="1"/>
  <c r="V312" i="20"/>
  <c r="W312" i="20"/>
  <c r="X312" i="20"/>
  <c r="Q312" i="20"/>
  <c r="R312" i="20" s="1"/>
  <c r="Z312" i="20" l="1"/>
  <c r="AC312" i="20" s="1"/>
  <c r="AA312" i="20"/>
  <c r="AD312" i="20" s="1"/>
  <c r="Y312" i="20"/>
  <c r="AB312" i="20" s="1"/>
  <c r="G313" i="20" l="1"/>
  <c r="B313" i="20"/>
  <c r="D313" i="20"/>
  <c r="I313" i="20"/>
  <c r="C313" i="20"/>
  <c r="H313" i="20"/>
  <c r="E313" i="20" l="1"/>
  <c r="T313" i="20"/>
  <c r="S313" i="20"/>
  <c r="N313" i="20"/>
  <c r="F313" i="20"/>
  <c r="AE312" i="20"/>
  <c r="J313" i="20"/>
  <c r="O313" i="20" l="1"/>
  <c r="K313" i="20"/>
  <c r="L313" i="20"/>
  <c r="P313" i="20" l="1"/>
  <c r="M313" i="20"/>
  <c r="Q313" i="20" l="1"/>
  <c r="R313" i="20" s="1"/>
  <c r="X313" i="20"/>
  <c r="W313" i="20"/>
  <c r="U313" i="20"/>
  <c r="V313" i="20"/>
  <c r="Z313" i="20" l="1"/>
  <c r="AC313" i="20" s="1"/>
  <c r="AA313" i="20"/>
  <c r="AD313" i="20" s="1"/>
  <c r="Y313" i="20"/>
  <c r="AB313" i="20" s="1"/>
  <c r="G314" i="20" l="1"/>
  <c r="B314" i="20"/>
  <c r="C314" i="20"/>
  <c r="H314" i="20"/>
  <c r="I314" i="20"/>
  <c r="D314" i="20"/>
  <c r="F314" i="20" l="1"/>
  <c r="AE313" i="20"/>
  <c r="E314" i="20"/>
  <c r="T314" i="20"/>
  <c r="N314" i="20"/>
  <c r="S314" i="20"/>
  <c r="J314" i="20"/>
  <c r="L314" i="20" s="1"/>
  <c r="P314" i="20" l="1"/>
  <c r="M314" i="20"/>
  <c r="O314" i="20"/>
  <c r="K314" i="20"/>
  <c r="X314" i="20" l="1"/>
  <c r="Q314" i="20"/>
  <c r="R314" i="20" s="1"/>
  <c r="V314" i="20"/>
  <c r="U314" i="20"/>
  <c r="W314" i="20"/>
  <c r="Z314" i="20" l="1"/>
  <c r="AC314" i="20" s="1"/>
  <c r="AA314" i="20"/>
  <c r="AD314" i="20" s="1"/>
  <c r="Y314" i="20"/>
  <c r="AB314" i="20" s="1"/>
  <c r="D315" i="20" l="1"/>
  <c r="I315" i="20"/>
  <c r="B315" i="20"/>
  <c r="G315" i="20"/>
  <c r="C315" i="20"/>
  <c r="H315" i="20"/>
  <c r="J315" i="20" l="1"/>
  <c r="L315" i="20"/>
  <c r="E315" i="20"/>
  <c r="F315" i="20"/>
  <c r="AE314" i="20"/>
  <c r="S315" i="20"/>
  <c r="N315" i="20"/>
  <c r="T315" i="20"/>
  <c r="M315" i="20" l="1"/>
  <c r="P315" i="20"/>
  <c r="K315" i="20"/>
  <c r="O315" i="20"/>
  <c r="U315" i="20" l="1"/>
  <c r="W315" i="20"/>
  <c r="V315" i="20"/>
  <c r="Q315" i="20"/>
  <c r="R315" i="20" s="1"/>
  <c r="X315" i="20"/>
  <c r="AA315" i="20" l="1"/>
  <c r="AD315" i="20" s="1"/>
  <c r="Y315" i="20"/>
  <c r="AB315" i="20" s="1"/>
  <c r="Z315" i="20"/>
  <c r="AC315" i="20" s="1"/>
  <c r="C316" i="20" l="1"/>
  <c r="H316" i="20"/>
  <c r="B316" i="20"/>
  <c r="G316" i="20"/>
  <c r="D316" i="20"/>
  <c r="I316" i="20"/>
  <c r="J316" i="20" l="1"/>
  <c r="L316" i="20" s="1"/>
  <c r="E316" i="20"/>
  <c r="S316" i="20"/>
  <c r="N316" i="20"/>
  <c r="T316" i="20"/>
  <c r="F316" i="20"/>
  <c r="AE315" i="20"/>
  <c r="P316" i="20" l="1"/>
  <c r="M316" i="20"/>
  <c r="O316" i="20"/>
  <c r="K316" i="20"/>
  <c r="Q316" i="20" l="1"/>
  <c r="R316" i="20" s="1"/>
  <c r="X316" i="20"/>
  <c r="W316" i="20"/>
  <c r="V316" i="20"/>
  <c r="U316" i="20"/>
  <c r="AA316" i="20" l="1"/>
  <c r="AD316" i="20" s="1"/>
  <c r="Y316" i="20"/>
  <c r="AB316" i="20" s="1"/>
  <c r="Z316" i="20"/>
  <c r="AC316" i="20" s="1"/>
  <c r="G317" i="20" l="1"/>
  <c r="B317" i="20"/>
  <c r="H317" i="20"/>
  <c r="C317" i="20"/>
  <c r="D317" i="20"/>
  <c r="I317" i="20"/>
  <c r="E317" i="20" l="1"/>
  <c r="F317" i="20"/>
  <c r="AE316" i="20"/>
  <c r="T317" i="20"/>
  <c r="N317" i="20"/>
  <c r="S317" i="20"/>
  <c r="J317" i="20"/>
  <c r="O317" i="20" l="1"/>
  <c r="K317" i="20"/>
  <c r="L317" i="20"/>
  <c r="M317" i="20" l="1"/>
  <c r="P317" i="20"/>
  <c r="W317" i="20" l="1"/>
  <c r="V317" i="20"/>
  <c r="U317" i="20"/>
  <c r="Q317" i="20"/>
  <c r="R317" i="20" s="1"/>
  <c r="X317" i="20"/>
  <c r="AA317" i="20" l="1"/>
  <c r="AD317" i="20" s="1"/>
  <c r="Z317" i="20"/>
  <c r="AC317" i="20" s="1"/>
  <c r="Y317" i="20"/>
  <c r="AB317" i="20" s="1"/>
  <c r="H318" i="20" l="1"/>
  <c r="C318" i="20"/>
  <c r="G318" i="20"/>
  <c r="B318" i="20"/>
  <c r="D318" i="20"/>
  <c r="I318" i="20"/>
  <c r="E318" i="20" l="1"/>
  <c r="F318" i="20"/>
  <c r="AE317" i="20"/>
  <c r="J318" i="20"/>
  <c r="L318" i="20" s="1"/>
  <c r="T318" i="20"/>
  <c r="N318" i="20"/>
  <c r="S318" i="20"/>
  <c r="P318" i="20" l="1"/>
  <c r="M318" i="20"/>
  <c r="K318" i="20"/>
  <c r="O318" i="20"/>
  <c r="X318" i="20" l="1"/>
  <c r="Q318" i="20"/>
  <c r="R318" i="20" s="1"/>
  <c r="W318" i="20"/>
  <c r="U318" i="20"/>
  <c r="V318" i="20"/>
  <c r="Z318" i="20" l="1"/>
  <c r="AC318" i="20" s="1"/>
  <c r="Y318" i="20"/>
  <c r="AB318" i="20" s="1"/>
  <c r="AA318" i="20"/>
  <c r="AD318" i="20" s="1"/>
  <c r="D319" i="20" l="1"/>
  <c r="I319" i="20"/>
  <c r="B319" i="20"/>
  <c r="G319" i="20"/>
  <c r="C319" i="20"/>
  <c r="H319" i="20"/>
  <c r="J319" i="20" l="1"/>
  <c r="L319" i="20" s="1"/>
  <c r="E319" i="20"/>
  <c r="F319" i="20"/>
  <c r="AE318" i="20"/>
  <c r="N319" i="20"/>
  <c r="S319" i="20"/>
  <c r="T319" i="20"/>
  <c r="M319" i="20" l="1"/>
  <c r="P319" i="20"/>
  <c r="K319" i="20"/>
  <c r="O319" i="20"/>
  <c r="U319" i="20" l="1"/>
  <c r="V319" i="20"/>
  <c r="W319" i="20"/>
  <c r="Q319" i="20"/>
  <c r="R319" i="20" s="1"/>
  <c r="X319" i="20"/>
  <c r="Y319" i="20" l="1"/>
  <c r="AB319" i="20" s="1"/>
  <c r="AA319" i="20"/>
  <c r="AD319" i="20" s="1"/>
  <c r="Z319" i="20"/>
  <c r="AC319" i="20" s="1"/>
  <c r="C320" i="20" l="1"/>
  <c r="H320" i="20"/>
  <c r="D320" i="20"/>
  <c r="I320" i="20"/>
  <c r="G320" i="20"/>
  <c r="B320" i="20"/>
  <c r="N320" i="20" l="1"/>
  <c r="S320" i="20"/>
  <c r="T320" i="20"/>
  <c r="E320" i="20"/>
  <c r="J320" i="20"/>
  <c r="L320" i="20" s="1"/>
  <c r="F320" i="20"/>
  <c r="AE319" i="20"/>
  <c r="M320" i="20" l="1"/>
  <c r="P320" i="20"/>
  <c r="O320" i="20"/>
  <c r="K320" i="20"/>
  <c r="W320" i="20" l="1"/>
  <c r="U320" i="20"/>
  <c r="V320" i="20"/>
  <c r="Q320" i="20"/>
  <c r="R320" i="20" s="1"/>
  <c r="X320" i="20"/>
  <c r="Z320" i="20" l="1"/>
  <c r="AC320" i="20" s="1"/>
  <c r="Y320" i="20"/>
  <c r="AB320" i="20" s="1"/>
  <c r="AA320" i="20"/>
  <c r="AD320" i="20" s="1"/>
  <c r="I321" i="20" l="1"/>
  <c r="D321" i="20"/>
  <c r="B321" i="20"/>
  <c r="G321" i="20"/>
  <c r="C321" i="20"/>
  <c r="H321" i="20"/>
  <c r="J321" i="20" l="1"/>
  <c r="N321" i="20"/>
  <c r="T321" i="20"/>
  <c r="S321" i="20"/>
  <c r="E321" i="20"/>
  <c r="F321" i="20"/>
  <c r="AE320" i="20"/>
  <c r="K321" i="20" l="1"/>
  <c r="O321" i="20"/>
  <c r="L321" i="20"/>
  <c r="P321" i="20" l="1"/>
  <c r="M321" i="20"/>
  <c r="Q321" i="20" l="1"/>
  <c r="R321" i="20" s="1"/>
  <c r="X321" i="20"/>
  <c r="V321" i="20"/>
  <c r="W321" i="20"/>
  <c r="U321" i="20"/>
  <c r="AA321" i="20" l="1"/>
  <c r="AD321" i="20" s="1"/>
  <c r="Z321" i="20"/>
  <c r="AC321" i="20" s="1"/>
  <c r="Y321" i="20"/>
  <c r="AB321" i="20" s="1"/>
  <c r="G322" i="20" l="1"/>
  <c r="B322" i="20"/>
  <c r="H322" i="20"/>
  <c r="C322" i="20"/>
  <c r="D322" i="20"/>
  <c r="I322" i="20"/>
  <c r="F322" i="20" l="1"/>
  <c r="AE321" i="20"/>
  <c r="E322" i="20"/>
  <c r="S322" i="20"/>
  <c r="N322" i="20"/>
  <c r="T322" i="20"/>
  <c r="J322" i="20"/>
  <c r="L322" i="20"/>
  <c r="P322" i="20" l="1"/>
  <c r="M322" i="20"/>
  <c r="K322" i="20"/>
  <c r="O322" i="20"/>
  <c r="X322" i="20" l="1"/>
  <c r="Q322" i="20"/>
  <c r="R322" i="20" s="1"/>
  <c r="V322" i="20"/>
  <c r="W322" i="20"/>
  <c r="U322" i="20"/>
  <c r="Z322" i="20" l="1"/>
  <c r="AC322" i="20" s="1"/>
  <c r="AA322" i="20"/>
  <c r="AD322" i="20" s="1"/>
  <c r="Y322" i="20"/>
  <c r="AB322" i="20" s="1"/>
  <c r="B323" i="20" l="1"/>
  <c r="G323" i="20"/>
  <c r="D323" i="20"/>
  <c r="I323" i="20"/>
  <c r="H323" i="20"/>
  <c r="C323" i="20"/>
  <c r="S323" i="20" l="1"/>
  <c r="N323" i="20"/>
  <c r="T323" i="20"/>
  <c r="F323" i="20"/>
  <c r="AE322" i="20"/>
  <c r="J323" i="20"/>
  <c r="L323" i="20" s="1"/>
  <c r="E323" i="20"/>
  <c r="P323" i="20" l="1"/>
  <c r="M323" i="20"/>
  <c r="K323" i="20"/>
  <c r="O323" i="20"/>
  <c r="Q323" i="20" l="1"/>
  <c r="R323" i="20" s="1"/>
  <c r="X323" i="20"/>
  <c r="V323" i="20"/>
  <c r="U323" i="20"/>
  <c r="W323" i="20"/>
  <c r="Y323" i="20" l="1"/>
  <c r="AB323" i="20" s="1"/>
  <c r="Z323" i="20"/>
  <c r="AC323" i="20" s="1"/>
  <c r="AA323" i="20"/>
  <c r="AD323" i="20" s="1"/>
  <c r="H324" i="20" l="1"/>
  <c r="C324" i="20"/>
  <c r="D324" i="20"/>
  <c r="I324" i="20"/>
  <c r="B324" i="20"/>
  <c r="G324" i="20"/>
  <c r="F324" i="20" l="1"/>
  <c r="AE323" i="20"/>
  <c r="T324" i="20"/>
  <c r="N324" i="20"/>
  <c r="S324" i="20"/>
  <c r="J324" i="20"/>
  <c r="E324" i="20"/>
  <c r="K324" i="20" l="1"/>
  <c r="O324" i="20"/>
  <c r="L324" i="20"/>
  <c r="M324" i="20" l="1"/>
  <c r="P324" i="20"/>
  <c r="U324" i="20" l="1"/>
  <c r="V324" i="20"/>
  <c r="W324" i="20"/>
  <c r="X324" i="20"/>
  <c r="Q324" i="20"/>
  <c r="R324" i="20" s="1"/>
  <c r="AA324" i="20" l="1"/>
  <c r="AD324" i="20" s="1"/>
  <c r="Z324" i="20"/>
  <c r="AC324" i="20" s="1"/>
  <c r="Y324" i="20"/>
  <c r="AB324" i="20" s="1"/>
  <c r="B325" i="20" l="1"/>
  <c r="G325" i="20"/>
  <c r="C325" i="20"/>
  <c r="H325" i="20"/>
  <c r="I325" i="20"/>
  <c r="D325" i="20"/>
  <c r="F325" i="20" l="1"/>
  <c r="AE324" i="20"/>
  <c r="T325" i="20"/>
  <c r="N325" i="20"/>
  <c r="S325" i="20"/>
  <c r="J325" i="20"/>
  <c r="E325" i="20"/>
  <c r="K325" i="20" l="1"/>
  <c r="O325" i="20"/>
  <c r="L325" i="20"/>
  <c r="M325" i="20" l="1"/>
  <c r="P325" i="20"/>
  <c r="V325" i="20" l="1"/>
  <c r="U325" i="20"/>
  <c r="W325" i="20"/>
  <c r="X325" i="20"/>
  <c r="Q325" i="20"/>
  <c r="R325" i="20" s="1"/>
  <c r="Y325" i="20" l="1"/>
  <c r="AB325" i="20" s="1"/>
  <c r="AA325" i="20"/>
  <c r="AD325" i="20" s="1"/>
  <c r="Z325" i="20"/>
  <c r="AC325" i="20" s="1"/>
  <c r="H326" i="20" l="1"/>
  <c r="C326" i="20"/>
  <c r="D326" i="20"/>
  <c r="I326" i="20"/>
  <c r="G326" i="20"/>
  <c r="B326" i="20"/>
  <c r="S326" i="20" l="1"/>
  <c r="N326" i="20"/>
  <c r="T326" i="20"/>
  <c r="E326" i="20"/>
  <c r="F326" i="20"/>
  <c r="AE325" i="20"/>
  <c r="J326" i="20"/>
  <c r="O326" i="20" l="1"/>
  <c r="K326" i="20"/>
  <c r="L326" i="20"/>
  <c r="M326" i="20" l="1"/>
  <c r="P326" i="20"/>
  <c r="W326" i="20" l="1"/>
  <c r="V326" i="20"/>
  <c r="U326" i="20"/>
  <c r="X326" i="20"/>
  <c r="Q326" i="20"/>
  <c r="R326" i="20" s="1"/>
  <c r="Y326" i="20" l="1"/>
  <c r="AB326" i="20" s="1"/>
  <c r="Z326" i="20"/>
  <c r="AC326" i="20" s="1"/>
  <c r="AA326" i="20"/>
  <c r="AD326" i="20" s="1"/>
  <c r="D327" i="20" l="1"/>
  <c r="I327" i="20"/>
  <c r="C327" i="20"/>
  <c r="H327" i="20"/>
  <c r="B327" i="20"/>
  <c r="G327" i="20"/>
  <c r="F327" i="20" l="1"/>
  <c r="AE326" i="20"/>
  <c r="J327" i="20"/>
  <c r="E327" i="20"/>
  <c r="S327" i="20"/>
  <c r="N327" i="20"/>
  <c r="T327" i="20"/>
  <c r="K327" i="20" l="1"/>
  <c r="O327" i="20"/>
  <c r="L327" i="20"/>
  <c r="M327" i="20" l="1"/>
  <c r="P327" i="20"/>
  <c r="V327" i="20" l="1"/>
  <c r="U327" i="20"/>
  <c r="W327" i="20"/>
  <c r="X327" i="20"/>
  <c r="Q327" i="20"/>
  <c r="R327" i="20" s="1"/>
  <c r="AA327" i="20" l="1"/>
  <c r="AD327" i="20" s="1"/>
  <c r="Z327" i="20"/>
  <c r="AC327" i="20" s="1"/>
  <c r="Y327" i="20"/>
  <c r="AB327" i="20" s="1"/>
  <c r="G328" i="20" l="1"/>
  <c r="B328" i="20"/>
  <c r="D328" i="20"/>
  <c r="I328" i="20"/>
  <c r="H328" i="20"/>
  <c r="C328" i="20"/>
  <c r="S328" i="20" l="1"/>
  <c r="N328" i="20"/>
  <c r="T328" i="20"/>
  <c r="F328" i="20"/>
  <c r="AE327" i="20"/>
  <c r="E328" i="20"/>
  <c r="J328" i="20"/>
  <c r="L328" i="20" s="1"/>
  <c r="M328" i="20" l="1"/>
  <c r="P328" i="20"/>
  <c r="K328" i="20"/>
  <c r="O328" i="20"/>
  <c r="U328" i="20" l="1"/>
  <c r="W328" i="20"/>
  <c r="V328" i="20"/>
  <c r="Q328" i="20"/>
  <c r="R328" i="20" s="1"/>
  <c r="X328" i="20"/>
  <c r="Z328" i="20" l="1"/>
  <c r="AC328" i="20" s="1"/>
  <c r="Y328" i="20"/>
  <c r="AB328" i="20" s="1"/>
  <c r="AA328" i="20"/>
  <c r="AD328" i="20" s="1"/>
  <c r="I329" i="20" l="1"/>
  <c r="D329" i="20"/>
  <c r="B329" i="20"/>
  <c r="G329" i="20"/>
  <c r="H329" i="20"/>
  <c r="C329" i="20"/>
  <c r="E329" i="20" l="1"/>
  <c r="N329" i="20"/>
  <c r="S329" i="20"/>
  <c r="T329" i="20"/>
  <c r="J329" i="20"/>
  <c r="F329" i="20"/>
  <c r="AE328" i="20"/>
  <c r="O329" i="20" l="1"/>
  <c r="K329" i="20"/>
  <c r="L329" i="20"/>
  <c r="M329" i="20" l="1"/>
  <c r="P329" i="20"/>
  <c r="W329" i="20" l="1"/>
  <c r="U329" i="20"/>
  <c r="V329" i="20"/>
  <c r="Q329" i="20"/>
  <c r="R329" i="20" s="1"/>
  <c r="X329" i="20"/>
  <c r="AA329" i="20" l="1"/>
  <c r="AD329" i="20" s="1"/>
  <c r="Y329" i="20"/>
  <c r="AB329" i="20" s="1"/>
  <c r="Z329" i="20"/>
  <c r="AC329" i="20" s="1"/>
  <c r="H330" i="20" l="1"/>
  <c r="C330" i="20"/>
  <c r="G330" i="20"/>
  <c r="B330" i="20"/>
  <c r="D330" i="20"/>
  <c r="I330" i="20"/>
  <c r="J330" i="20" l="1"/>
  <c r="L330" i="20" s="1"/>
  <c r="E330" i="20"/>
  <c r="F330" i="20"/>
  <c r="AE329" i="20"/>
  <c r="S330" i="20"/>
  <c r="T330" i="20"/>
  <c r="N330" i="20"/>
  <c r="M330" i="20" l="1"/>
  <c r="P330" i="20"/>
  <c r="O330" i="20"/>
  <c r="K330" i="20"/>
  <c r="W330" i="20" l="1"/>
  <c r="U330" i="20"/>
  <c r="V330" i="20"/>
  <c r="Q330" i="20"/>
  <c r="R330" i="20" s="1"/>
  <c r="X330" i="20"/>
  <c r="AA330" i="20" l="1"/>
  <c r="AD330" i="20" s="1"/>
  <c r="Z330" i="20"/>
  <c r="AC330" i="20" s="1"/>
  <c r="Y330" i="20"/>
  <c r="AB330" i="20" s="1"/>
  <c r="G331" i="20" l="1"/>
  <c r="B331" i="20"/>
  <c r="H331" i="20"/>
  <c r="C331" i="20"/>
  <c r="I331" i="20"/>
  <c r="D331" i="20"/>
  <c r="T331" i="20" l="1"/>
  <c r="S331" i="20"/>
  <c r="N331" i="20"/>
  <c r="F331" i="20"/>
  <c r="AE330" i="20"/>
  <c r="E331" i="20"/>
  <c r="J331" i="20"/>
  <c r="L331" i="20"/>
  <c r="M331" i="20" l="1"/>
  <c r="P331" i="20"/>
  <c r="K331" i="20"/>
  <c r="O331" i="20"/>
  <c r="V331" i="20" l="1"/>
  <c r="W331" i="20"/>
  <c r="U331" i="20"/>
  <c r="X331" i="20"/>
  <c r="Q331" i="20"/>
  <c r="R331" i="20" s="1"/>
  <c r="Y331" i="20" l="1"/>
  <c r="AB331" i="20" s="1"/>
  <c r="Z331" i="20"/>
  <c r="AC331" i="20" s="1"/>
  <c r="AA331" i="20"/>
  <c r="AD331" i="20" s="1"/>
  <c r="D332" i="20" l="1"/>
  <c r="I332" i="20"/>
  <c r="H332" i="20"/>
  <c r="C332" i="20"/>
  <c r="B332" i="20"/>
  <c r="G332" i="20"/>
  <c r="F332" i="20" l="1"/>
  <c r="AE331" i="20"/>
  <c r="J332" i="20"/>
  <c r="L332" i="20" s="1"/>
  <c r="E332" i="20"/>
  <c r="S332" i="20"/>
  <c r="T332" i="20"/>
  <c r="N332" i="20"/>
  <c r="M332" i="20" l="1"/>
  <c r="P332" i="20"/>
  <c r="O332" i="20"/>
  <c r="K332" i="20"/>
  <c r="V332" i="20" l="1"/>
  <c r="U332" i="20"/>
  <c r="W332" i="20"/>
  <c r="Q332" i="20"/>
  <c r="R332" i="20" s="1"/>
  <c r="X332" i="20"/>
  <c r="Z332" i="20" l="1"/>
  <c r="AC332" i="20" s="1"/>
  <c r="AA332" i="20"/>
  <c r="AD332" i="20" s="1"/>
  <c r="Y332" i="20"/>
  <c r="AB332" i="20" s="1"/>
  <c r="B333" i="20" l="1"/>
  <c r="G333" i="20"/>
  <c r="D333" i="20"/>
  <c r="I333" i="20"/>
  <c r="H333" i="20"/>
  <c r="C333" i="20"/>
  <c r="S333" i="20" l="1"/>
  <c r="N333" i="20"/>
  <c r="T333" i="20"/>
  <c r="F333" i="20"/>
  <c r="AE332" i="20"/>
  <c r="J333" i="20"/>
  <c r="E333" i="20"/>
  <c r="K333" i="20" l="1"/>
  <c r="O333" i="20"/>
  <c r="L333" i="20"/>
  <c r="M333" i="20" l="1"/>
  <c r="P333" i="20"/>
  <c r="V333" i="20" l="1"/>
  <c r="U333" i="20"/>
  <c r="W333" i="20"/>
  <c r="X333" i="20"/>
  <c r="Q333" i="20"/>
  <c r="R333" i="20" s="1"/>
  <c r="Z333" i="20" l="1"/>
  <c r="AC333" i="20" s="1"/>
  <c r="Y333" i="20"/>
  <c r="AB333" i="20" s="1"/>
  <c r="AA333" i="20"/>
  <c r="AD333" i="20" s="1"/>
  <c r="G334" i="20" l="1"/>
  <c r="B334" i="20"/>
  <c r="I334" i="20"/>
  <c r="D334" i="20"/>
  <c r="H334" i="20"/>
  <c r="C334" i="20"/>
  <c r="T334" i="20" l="1"/>
  <c r="N334" i="20"/>
  <c r="S334" i="20"/>
  <c r="F334" i="20"/>
  <c r="AE333" i="20"/>
  <c r="E334" i="20"/>
  <c r="J334" i="20"/>
  <c r="O334" i="20" l="1"/>
  <c r="K334" i="20"/>
  <c r="L334" i="20"/>
  <c r="P334" i="20" l="1"/>
  <c r="M334" i="20"/>
  <c r="Q334" i="20" l="1"/>
  <c r="R334" i="20" s="1"/>
  <c r="X334" i="20"/>
  <c r="U334" i="20"/>
  <c r="W334" i="20"/>
  <c r="V334" i="20"/>
  <c r="Z334" i="20" l="1"/>
  <c r="AC334" i="20" s="1"/>
  <c r="Y334" i="20"/>
  <c r="AB334" i="20" s="1"/>
  <c r="AA334" i="20"/>
  <c r="AD334" i="20" s="1"/>
  <c r="G335" i="20" l="1"/>
  <c r="B335" i="20"/>
  <c r="I335" i="20"/>
  <c r="D335" i="20"/>
  <c r="C335" i="20"/>
  <c r="H335" i="20"/>
  <c r="E335" i="20" l="1"/>
  <c r="T335" i="20"/>
  <c r="S335" i="20"/>
  <c r="N335" i="20"/>
  <c r="F335" i="20"/>
  <c r="AE334" i="20"/>
  <c r="J335" i="20"/>
  <c r="L335" i="20" s="1"/>
  <c r="P335" i="20" l="1"/>
  <c r="M335" i="20"/>
  <c r="O335" i="20"/>
  <c r="K335" i="20"/>
  <c r="X335" i="20" l="1"/>
  <c r="Q335" i="20"/>
  <c r="R335" i="20" s="1"/>
  <c r="W335" i="20"/>
  <c r="U335" i="20"/>
  <c r="V335" i="20"/>
  <c r="Z335" i="20" l="1"/>
  <c r="AC335" i="20" s="1"/>
  <c r="Y335" i="20"/>
  <c r="AB335" i="20" s="1"/>
  <c r="AA335" i="20"/>
  <c r="AD335" i="20" s="1"/>
  <c r="I336" i="20" l="1"/>
  <c r="D336" i="20"/>
  <c r="G336" i="20"/>
  <c r="B336" i="20"/>
  <c r="C336" i="20"/>
  <c r="H336" i="20"/>
  <c r="E336" i="20" l="1"/>
  <c r="J336" i="20"/>
  <c r="L336" i="20" s="1"/>
  <c r="S336" i="20"/>
  <c r="N336" i="20"/>
  <c r="T336" i="20"/>
  <c r="F336" i="20"/>
  <c r="AE335" i="20"/>
  <c r="M336" i="20" l="1"/>
  <c r="P336" i="20"/>
  <c r="K336" i="20"/>
  <c r="O336" i="20"/>
  <c r="U336" i="20" l="1"/>
  <c r="V336" i="20"/>
  <c r="W336" i="20"/>
  <c r="Q336" i="20"/>
  <c r="R336" i="20" s="1"/>
  <c r="X336" i="20"/>
  <c r="AA336" i="20" l="1"/>
  <c r="AD336" i="20" s="1"/>
  <c r="Z336" i="20"/>
  <c r="AC336" i="20" s="1"/>
  <c r="Y336" i="20"/>
  <c r="AB336" i="20" s="1"/>
  <c r="H337" i="20" l="1"/>
  <c r="C337" i="20"/>
  <c r="B337" i="20"/>
  <c r="G337" i="20"/>
  <c r="D337" i="20"/>
  <c r="I337" i="20"/>
  <c r="J337" i="20" l="1"/>
  <c r="L337" i="20" s="1"/>
  <c r="E337" i="20"/>
  <c r="F337" i="20"/>
  <c r="AE336" i="20"/>
  <c r="T337" i="20"/>
  <c r="N337" i="20"/>
  <c r="S337" i="20"/>
  <c r="P337" i="20" l="1"/>
  <c r="M337" i="20"/>
  <c r="K337" i="20"/>
  <c r="O337" i="20"/>
  <c r="Q337" i="20" l="1"/>
  <c r="R337" i="20" s="1"/>
  <c r="X337" i="20"/>
  <c r="V337" i="20"/>
  <c r="W337" i="20"/>
  <c r="U337" i="20"/>
  <c r="AA337" i="20" l="1"/>
  <c r="AD337" i="20" s="1"/>
  <c r="Z337" i="20"/>
  <c r="AC337" i="20" s="1"/>
  <c r="Y337" i="20"/>
  <c r="AB337" i="20" s="1"/>
  <c r="G338" i="20" l="1"/>
  <c r="B338" i="20"/>
  <c r="C338" i="20"/>
  <c r="H338" i="20"/>
  <c r="D338" i="20"/>
  <c r="I338" i="20"/>
  <c r="F338" i="20" l="1"/>
  <c r="AE337" i="20"/>
  <c r="E338" i="20"/>
  <c r="S338" i="20"/>
  <c r="N338" i="20"/>
  <c r="T338" i="20"/>
  <c r="J338" i="20"/>
  <c r="L338" i="20" s="1"/>
  <c r="P338" i="20" l="1"/>
  <c r="M338" i="20"/>
  <c r="K338" i="20"/>
  <c r="O338" i="20"/>
  <c r="X338" i="20" l="1"/>
  <c r="Q338" i="20"/>
  <c r="R338" i="20" s="1"/>
  <c r="V338" i="20"/>
  <c r="W338" i="20"/>
  <c r="U338" i="20"/>
  <c r="AA338" i="20" l="1"/>
  <c r="AD338" i="20" s="1"/>
  <c r="Y338" i="20"/>
  <c r="AB338" i="20" s="1"/>
  <c r="Z338" i="20"/>
  <c r="AC338" i="20" s="1"/>
  <c r="G339" i="20" l="1"/>
  <c r="B339" i="20"/>
  <c r="H339" i="20"/>
  <c r="C339" i="20"/>
  <c r="I339" i="20"/>
  <c r="D339" i="20"/>
  <c r="F339" i="20" l="1"/>
  <c r="AE338" i="20"/>
  <c r="S339" i="20"/>
  <c r="T339" i="20"/>
  <c r="N339" i="20"/>
  <c r="E339" i="20"/>
  <c r="J339" i="20"/>
  <c r="L339" i="20"/>
  <c r="P339" i="20" l="1"/>
  <c r="M339" i="20"/>
  <c r="O339" i="20"/>
  <c r="K339" i="20"/>
  <c r="Q339" i="20" l="1"/>
  <c r="R339" i="20" s="1"/>
  <c r="X339" i="20"/>
  <c r="W339" i="20"/>
  <c r="U339" i="20"/>
  <c r="V339" i="20"/>
  <c r="Z339" i="20" l="1"/>
  <c r="AC339" i="20" s="1"/>
  <c r="Y339" i="20"/>
  <c r="AB339" i="20" s="1"/>
  <c r="AA339" i="20"/>
  <c r="AD339" i="20" s="1"/>
  <c r="D340" i="20" l="1"/>
  <c r="I340" i="20"/>
  <c r="G340" i="20"/>
  <c r="B340" i="20"/>
  <c r="H340" i="20"/>
  <c r="C340" i="20"/>
  <c r="J340" i="20" l="1"/>
  <c r="F340" i="20"/>
  <c r="AE339" i="20"/>
  <c r="E340" i="20"/>
  <c r="N340" i="20"/>
  <c r="S340" i="20"/>
  <c r="T340" i="20"/>
  <c r="K340" i="20" l="1"/>
  <c r="O340" i="20"/>
  <c r="L340" i="20"/>
  <c r="M340" i="20" l="1"/>
  <c r="P340" i="20"/>
  <c r="W340" i="20" l="1"/>
  <c r="V340" i="20"/>
  <c r="U340" i="20"/>
  <c r="X340" i="20"/>
  <c r="Q340" i="20"/>
  <c r="R340" i="20" s="1"/>
  <c r="AA340" i="20" l="1"/>
  <c r="AD340" i="20" s="1"/>
  <c r="Z340" i="20"/>
  <c r="AC340" i="20" s="1"/>
  <c r="Y340" i="20"/>
  <c r="AB340" i="20" s="1"/>
  <c r="H341" i="20" l="1"/>
  <c r="C341" i="20"/>
  <c r="G341" i="20"/>
  <c r="B341" i="20"/>
  <c r="D341" i="20"/>
  <c r="I341" i="20"/>
  <c r="E341" i="20" l="1"/>
  <c r="J341" i="20"/>
  <c r="L341" i="20" s="1"/>
  <c r="F341" i="20"/>
  <c r="AE340" i="20"/>
  <c r="T341" i="20"/>
  <c r="N341" i="20"/>
  <c r="S341" i="20"/>
  <c r="O341" i="20" l="1"/>
  <c r="K341" i="20"/>
  <c r="M341" i="20"/>
  <c r="P341" i="20"/>
  <c r="V341" i="20" l="1"/>
  <c r="W341" i="20"/>
  <c r="U341" i="20"/>
  <c r="X341" i="20"/>
  <c r="Q341" i="20"/>
  <c r="R341" i="20" s="1"/>
  <c r="Z341" i="20" l="1"/>
  <c r="AC341" i="20" s="1"/>
  <c r="Y341" i="20"/>
  <c r="AB341" i="20" s="1"/>
  <c r="AA341" i="20"/>
  <c r="AD341" i="20" s="1"/>
  <c r="I342" i="20" l="1"/>
  <c r="D342" i="20"/>
  <c r="B342" i="20"/>
  <c r="G342" i="20"/>
  <c r="H342" i="20"/>
  <c r="C342" i="20"/>
  <c r="J342" i="20" l="1"/>
  <c r="L342" i="20" s="1"/>
  <c r="E342" i="20"/>
  <c r="F342" i="20"/>
  <c r="AE341" i="20"/>
  <c r="T342" i="20"/>
  <c r="S342" i="20"/>
  <c r="N342" i="20"/>
  <c r="P342" i="20" l="1"/>
  <c r="M342" i="20"/>
  <c r="O342" i="20"/>
  <c r="K342" i="20"/>
  <c r="Q342" i="20" l="1"/>
  <c r="R342" i="20" s="1"/>
  <c r="X342" i="20"/>
  <c r="U342" i="20"/>
  <c r="W342" i="20"/>
  <c r="V342" i="20"/>
  <c r="Z342" i="20" l="1"/>
  <c r="AC342" i="20" s="1"/>
  <c r="AA342" i="20"/>
  <c r="AD342" i="20" s="1"/>
  <c r="Y342" i="20"/>
  <c r="AB342" i="20" s="1"/>
  <c r="D343" i="20" l="1"/>
  <c r="I343" i="20"/>
  <c r="G343" i="20"/>
  <c r="B343" i="20"/>
  <c r="C343" i="20"/>
  <c r="H343" i="20"/>
  <c r="E343" i="20" l="1"/>
  <c r="J343" i="20"/>
  <c r="F343" i="20"/>
  <c r="AE342" i="20"/>
  <c r="T343" i="20"/>
  <c r="S343" i="20"/>
  <c r="N343" i="20"/>
  <c r="O343" i="20" l="1"/>
  <c r="K343" i="20"/>
  <c r="L343" i="20"/>
  <c r="M343" i="20" l="1"/>
  <c r="P343" i="20"/>
  <c r="W343" i="20" l="1"/>
  <c r="V343" i="20"/>
  <c r="U343" i="20"/>
  <c r="X343" i="20"/>
  <c r="Q343" i="20"/>
  <c r="R343" i="20" s="1"/>
  <c r="Y343" i="20" l="1"/>
  <c r="AB343" i="20" s="1"/>
  <c r="AA343" i="20"/>
  <c r="AD343" i="20" s="1"/>
  <c r="Z343" i="20"/>
  <c r="AC343" i="20" s="1"/>
  <c r="D344" i="20" l="1"/>
  <c r="I344" i="20"/>
  <c r="C344" i="20"/>
  <c r="H344" i="20"/>
  <c r="B344" i="20"/>
  <c r="G344" i="20"/>
  <c r="F344" i="20" l="1"/>
  <c r="AE343" i="20"/>
  <c r="J344" i="20"/>
  <c r="L344" i="20"/>
  <c r="E344" i="20"/>
  <c r="T344" i="20"/>
  <c r="N344" i="20"/>
  <c r="S344" i="20"/>
  <c r="M344" i="20" l="1"/>
  <c r="P344" i="20"/>
  <c r="O344" i="20"/>
  <c r="K344" i="20"/>
  <c r="V344" i="20" l="1"/>
  <c r="W344" i="20"/>
  <c r="U344" i="20"/>
  <c r="X344" i="20"/>
  <c r="Q344" i="20"/>
  <c r="R344" i="20" s="1"/>
  <c r="Y344" i="20" l="1"/>
  <c r="AB344" i="20" s="1"/>
  <c r="AA344" i="20"/>
  <c r="AD344" i="20" s="1"/>
  <c r="Z344" i="20"/>
  <c r="AC344" i="20" s="1"/>
  <c r="D345" i="20" l="1"/>
  <c r="I345" i="20"/>
  <c r="H345" i="20"/>
  <c r="C345" i="20"/>
  <c r="G345" i="20"/>
  <c r="B345" i="20"/>
  <c r="F345" i="20" l="1"/>
  <c r="AE344" i="20"/>
  <c r="E345" i="20"/>
  <c r="J345" i="20"/>
  <c r="N345" i="20"/>
  <c r="T345" i="20"/>
  <c r="S345" i="20"/>
  <c r="O345" i="20" l="1"/>
  <c r="K345" i="20"/>
  <c r="L345" i="20"/>
  <c r="M345" i="20" l="1"/>
  <c r="P345" i="20"/>
  <c r="V345" i="20" l="1"/>
  <c r="W345" i="20"/>
  <c r="U345" i="20"/>
  <c r="Q345" i="20"/>
  <c r="R345" i="20" s="1"/>
  <c r="X345" i="20"/>
  <c r="Z345" i="20" l="1"/>
  <c r="AC345" i="20" s="1"/>
  <c r="AA345" i="20"/>
  <c r="AD345" i="20" s="1"/>
  <c r="Y345" i="20"/>
  <c r="AB345" i="20" s="1"/>
  <c r="I346" i="20" l="1"/>
  <c r="D346" i="20"/>
  <c r="B346" i="20"/>
  <c r="G346" i="20"/>
  <c r="H346" i="20"/>
  <c r="C346" i="20"/>
  <c r="J346" i="20" l="1"/>
  <c r="L346" i="20"/>
  <c r="E346" i="20"/>
  <c r="F346" i="20"/>
  <c r="AE345" i="20"/>
  <c r="T346" i="20"/>
  <c r="N346" i="20"/>
  <c r="S346" i="20"/>
  <c r="M346" i="20" l="1"/>
  <c r="P346" i="20"/>
  <c r="O346" i="20"/>
  <c r="K346" i="20"/>
  <c r="U346" i="20" l="1"/>
  <c r="W346" i="20"/>
  <c r="V346" i="20"/>
  <c r="X346" i="20"/>
  <c r="Q346" i="20"/>
  <c r="R346" i="20" s="1"/>
  <c r="Y346" i="20" l="1"/>
  <c r="AB346" i="20" s="1"/>
  <c r="Z346" i="20"/>
  <c r="AC346" i="20" s="1"/>
  <c r="AA346" i="20"/>
  <c r="AD346" i="20" s="1"/>
  <c r="H347" i="20" l="1"/>
  <c r="C347" i="20"/>
  <c r="D347" i="20"/>
  <c r="I347" i="20"/>
  <c r="B347" i="20"/>
  <c r="G347" i="20"/>
  <c r="T347" i="20" l="1"/>
  <c r="N347" i="20"/>
  <c r="S347" i="20"/>
  <c r="J347" i="20"/>
  <c r="F347" i="20"/>
  <c r="AE346" i="20"/>
  <c r="E347" i="20"/>
  <c r="O347" i="20" l="1"/>
  <c r="K347" i="20"/>
  <c r="L347" i="20"/>
  <c r="M347" i="20" l="1"/>
  <c r="P347" i="20"/>
  <c r="U347" i="20" l="1"/>
  <c r="V347" i="20"/>
  <c r="W347" i="20"/>
  <c r="X347" i="20"/>
  <c r="Q347" i="20"/>
  <c r="R347" i="20" s="1"/>
  <c r="Z347" i="20" l="1"/>
  <c r="AC347" i="20" s="1"/>
  <c r="Y347" i="20"/>
  <c r="AB347" i="20" s="1"/>
  <c r="AA347" i="20"/>
  <c r="AD347" i="20" s="1"/>
  <c r="I348" i="20" l="1"/>
  <c r="D348" i="20"/>
  <c r="B348" i="20"/>
  <c r="G348" i="20"/>
  <c r="H348" i="20"/>
  <c r="C348" i="20"/>
  <c r="J348" i="20" l="1"/>
  <c r="T348" i="20"/>
  <c r="N348" i="20"/>
  <c r="S348" i="20"/>
  <c r="E348" i="20"/>
  <c r="F348" i="20"/>
  <c r="AE347" i="20"/>
  <c r="K348" i="20" l="1"/>
  <c r="O348" i="20"/>
  <c r="L348" i="20"/>
  <c r="M348" i="20" l="1"/>
  <c r="P348" i="20"/>
  <c r="W348" i="20" l="1"/>
  <c r="V348" i="20"/>
  <c r="U348" i="20"/>
  <c r="X348" i="20"/>
  <c r="Q348" i="20"/>
  <c r="R348" i="20" s="1"/>
  <c r="Z348" i="20" l="1"/>
  <c r="AC348" i="20" s="1"/>
  <c r="Y348" i="20"/>
  <c r="AB348" i="20" s="1"/>
  <c r="AA348" i="20"/>
  <c r="AD348" i="20" s="1"/>
  <c r="D349" i="20" l="1"/>
  <c r="I349" i="20"/>
  <c r="G349" i="20"/>
  <c r="B349" i="20"/>
  <c r="H349" i="20"/>
  <c r="C349" i="20"/>
  <c r="E349" i="20" l="1"/>
  <c r="J349" i="20"/>
  <c r="F349" i="20"/>
  <c r="AE348" i="20"/>
  <c r="S349" i="20"/>
  <c r="N349" i="20"/>
  <c r="T349" i="20"/>
  <c r="K349" i="20" l="1"/>
  <c r="O349" i="20"/>
  <c r="L349" i="20"/>
  <c r="M349" i="20" l="1"/>
  <c r="P349" i="20"/>
  <c r="V349" i="20" l="1"/>
  <c r="W349" i="20"/>
  <c r="U349" i="20"/>
  <c r="X349" i="20"/>
  <c r="Q349" i="20"/>
  <c r="R349" i="20" s="1"/>
  <c r="AA349" i="20" l="1"/>
  <c r="AD349" i="20" s="1"/>
  <c r="Y349" i="20"/>
  <c r="AB349" i="20" s="1"/>
  <c r="Z349" i="20"/>
  <c r="AC349" i="20" s="1"/>
  <c r="B350" i="20" l="1"/>
  <c r="G350" i="20"/>
  <c r="I350" i="20"/>
  <c r="D350" i="20"/>
  <c r="C350" i="20"/>
  <c r="H350" i="20"/>
  <c r="S350" i="20" l="1"/>
  <c r="T350" i="20"/>
  <c r="N350" i="20"/>
  <c r="J350" i="20"/>
  <c r="L350" i="20" s="1"/>
  <c r="F350" i="20"/>
  <c r="AE349" i="20"/>
  <c r="E350" i="20"/>
  <c r="M350" i="20" l="1"/>
  <c r="P350" i="20"/>
  <c r="O350" i="20"/>
  <c r="K350" i="20"/>
  <c r="W350" i="20" l="1"/>
  <c r="U350" i="20"/>
  <c r="V350" i="20"/>
  <c r="X350" i="20"/>
  <c r="Q350" i="20"/>
  <c r="R350" i="20" s="1"/>
  <c r="Y350" i="20" l="1"/>
  <c r="AB350" i="20" s="1"/>
  <c r="Z350" i="20"/>
  <c r="AC350" i="20" s="1"/>
  <c r="AA350" i="20"/>
  <c r="AD350" i="20" s="1"/>
  <c r="D351" i="20" l="1"/>
  <c r="I351" i="20"/>
  <c r="H351" i="20"/>
  <c r="C351" i="20"/>
  <c r="G351" i="20"/>
  <c r="B351" i="20"/>
  <c r="E351" i="20" l="1"/>
  <c r="F351" i="20"/>
  <c r="AE350" i="20"/>
  <c r="J351" i="20"/>
  <c r="L351" i="20" s="1"/>
  <c r="T351" i="20"/>
  <c r="N351" i="20"/>
  <c r="S351" i="20"/>
  <c r="M351" i="20" l="1"/>
  <c r="P351" i="20"/>
  <c r="O351" i="20"/>
  <c r="K351" i="20"/>
  <c r="V351" i="20" l="1"/>
  <c r="W351" i="20"/>
  <c r="U351" i="20"/>
  <c r="X351" i="20"/>
  <c r="Q351" i="20"/>
  <c r="R351" i="20" s="1"/>
  <c r="Z351" i="20" l="1"/>
  <c r="AC351" i="20" s="1"/>
  <c r="Y351" i="20"/>
  <c r="AB351" i="20" s="1"/>
  <c r="AA351" i="20"/>
  <c r="AD351" i="20" s="1"/>
  <c r="G352" i="20" l="1"/>
  <c r="B352" i="20"/>
  <c r="D352" i="20"/>
  <c r="I352" i="20"/>
  <c r="H352" i="20"/>
  <c r="C352" i="20"/>
  <c r="S352" i="20" l="1"/>
  <c r="N352" i="20"/>
  <c r="T352" i="20"/>
  <c r="F352" i="20"/>
  <c r="AE351" i="20"/>
  <c r="E352" i="20"/>
  <c r="J352" i="20"/>
  <c r="K352" i="20" l="1"/>
  <c r="O352" i="20"/>
  <c r="L352" i="20"/>
  <c r="P352" i="20" l="1"/>
  <c r="M352" i="20"/>
  <c r="Q352" i="20" l="1"/>
  <c r="R352" i="20" s="1"/>
  <c r="X352" i="20"/>
  <c r="W352" i="20"/>
  <c r="V352" i="20"/>
  <c r="U352" i="20"/>
  <c r="Z352" i="20" l="1"/>
  <c r="AC352" i="20" s="1"/>
  <c r="AA352" i="20"/>
  <c r="AD352" i="20" s="1"/>
  <c r="Y352" i="20"/>
  <c r="AB352" i="20" s="1"/>
  <c r="C353" i="20" l="1"/>
  <c r="H353" i="20"/>
  <c r="B353" i="20"/>
  <c r="G353" i="20"/>
  <c r="I353" i="20"/>
  <c r="D353" i="20"/>
  <c r="E353" i="20" l="1"/>
  <c r="J353" i="20"/>
  <c r="L353" i="20" s="1"/>
  <c r="N353" i="20"/>
  <c r="T353" i="20"/>
  <c r="S353" i="20"/>
  <c r="F353" i="20"/>
  <c r="AE352" i="20"/>
  <c r="P353" i="20" l="1"/>
  <c r="M353" i="20"/>
  <c r="K353" i="20"/>
  <c r="O353" i="20"/>
  <c r="Q353" i="20" l="1"/>
  <c r="R353" i="20" s="1"/>
  <c r="X353" i="20"/>
  <c r="U353" i="20"/>
  <c r="W353" i="20"/>
  <c r="V353" i="20"/>
  <c r="Y353" i="20" l="1"/>
  <c r="AB353" i="20" s="1"/>
  <c r="AA353" i="20"/>
  <c r="AD353" i="20" s="1"/>
  <c r="Z353" i="20"/>
  <c r="AC353" i="20" s="1"/>
  <c r="D354" i="20" l="1"/>
  <c r="I354" i="20"/>
  <c r="H354" i="20"/>
  <c r="C354" i="20"/>
  <c r="G354" i="20"/>
  <c r="B354" i="20"/>
  <c r="F354" i="20" l="1"/>
  <c r="AE353" i="20"/>
  <c r="E354" i="20"/>
  <c r="J354" i="20"/>
  <c r="L354" i="20" s="1"/>
  <c r="T354" i="20"/>
  <c r="S354" i="20"/>
  <c r="N354" i="20"/>
  <c r="M354" i="20" l="1"/>
  <c r="P354" i="20"/>
  <c r="K354" i="20"/>
  <c r="O354" i="20"/>
  <c r="U354" i="20" l="1"/>
  <c r="W354" i="20"/>
  <c r="V354" i="20"/>
  <c r="X354" i="20"/>
  <c r="Q354" i="20"/>
  <c r="R354" i="20" s="1"/>
  <c r="Y354" i="20" l="1"/>
  <c r="AB354" i="20" s="1"/>
  <c r="Z354" i="20"/>
  <c r="AC354" i="20" s="1"/>
  <c r="AA354" i="20"/>
  <c r="AD354" i="20" s="1"/>
  <c r="I355" i="20" l="1"/>
  <c r="D355" i="20"/>
  <c r="H355" i="20"/>
  <c r="C355" i="20"/>
  <c r="G355" i="20"/>
  <c r="B355" i="20"/>
  <c r="E355" i="20" l="1"/>
  <c r="S355" i="20"/>
  <c r="T355" i="20"/>
  <c r="N355" i="20"/>
  <c r="F355" i="20"/>
  <c r="AE354" i="20"/>
  <c r="J355" i="20"/>
  <c r="L355" i="20" s="1"/>
  <c r="M355" i="20" l="1"/>
  <c r="P355" i="20"/>
  <c r="O355" i="20"/>
  <c r="K355" i="20"/>
  <c r="W355" i="20" l="1"/>
  <c r="U355" i="20"/>
  <c r="V355" i="20"/>
  <c r="Q355" i="20"/>
  <c r="R355" i="20" s="1"/>
  <c r="X355" i="20"/>
  <c r="AA355" i="20" l="1"/>
  <c r="AD355" i="20" s="1"/>
  <c r="Z355" i="20"/>
  <c r="AC355" i="20" s="1"/>
  <c r="Y355" i="20"/>
  <c r="AB355" i="20" s="1"/>
  <c r="G356" i="20" l="1"/>
  <c r="B356" i="20"/>
  <c r="H356" i="20"/>
  <c r="C356" i="20"/>
  <c r="D356" i="20"/>
  <c r="I356" i="20"/>
  <c r="F356" i="20" l="1"/>
  <c r="AE355" i="20"/>
  <c r="E356" i="20"/>
  <c r="N356" i="20"/>
  <c r="S356" i="20"/>
  <c r="T356" i="20"/>
  <c r="J356" i="20"/>
  <c r="L356" i="20" s="1"/>
  <c r="M356" i="20" l="1"/>
  <c r="P356" i="20"/>
  <c r="O356" i="20"/>
  <c r="K356" i="20"/>
  <c r="W356" i="20" l="1"/>
  <c r="U356" i="20"/>
  <c r="V356" i="20"/>
  <c r="Q356" i="20"/>
  <c r="R356" i="20" s="1"/>
  <c r="X356" i="20"/>
  <c r="Z356" i="20" l="1"/>
  <c r="AC356" i="20" s="1"/>
  <c r="Y356" i="20"/>
  <c r="AB356" i="20" s="1"/>
  <c r="AA356" i="20"/>
  <c r="AD356" i="20" s="1"/>
  <c r="D357" i="20" l="1"/>
  <c r="I357" i="20"/>
  <c r="G357" i="20"/>
  <c r="B357" i="20"/>
  <c r="H357" i="20"/>
  <c r="C357" i="20"/>
  <c r="J357" i="20" l="1"/>
  <c r="L357" i="20" s="1"/>
  <c r="E357" i="20"/>
  <c r="F357" i="20"/>
  <c r="AE356" i="20"/>
  <c r="T357" i="20"/>
  <c r="S357" i="20"/>
  <c r="N357" i="20"/>
  <c r="P357" i="20" l="1"/>
  <c r="M357" i="20"/>
  <c r="O357" i="20"/>
  <c r="K357" i="20"/>
  <c r="Q357" i="20" l="1"/>
  <c r="R357" i="20" s="1"/>
  <c r="X357" i="20"/>
  <c r="U357" i="20"/>
  <c r="V357" i="20"/>
  <c r="W357" i="20"/>
  <c r="Z357" i="20" l="1"/>
  <c r="AC357" i="20" s="1"/>
  <c r="AA357" i="20"/>
  <c r="AD357" i="20" s="1"/>
  <c r="Y357" i="20"/>
  <c r="AB357" i="20" s="1"/>
  <c r="G358" i="20" l="1"/>
  <c r="B358" i="20"/>
  <c r="C358" i="20"/>
  <c r="H358" i="20"/>
  <c r="D358" i="20"/>
  <c r="I358" i="20"/>
  <c r="F358" i="20" l="1"/>
  <c r="AE357" i="20"/>
  <c r="E358" i="20"/>
  <c r="T358" i="20"/>
  <c r="S358" i="20"/>
  <c r="N358" i="20"/>
  <c r="J358" i="20"/>
  <c r="O358" i="20" l="1"/>
  <c r="K358" i="20"/>
  <c r="L358" i="20"/>
  <c r="M358" i="20" l="1"/>
  <c r="P358" i="20"/>
  <c r="V358" i="20" l="1"/>
  <c r="W358" i="20"/>
  <c r="U358" i="20"/>
  <c r="Q358" i="20"/>
  <c r="R358" i="20" s="1"/>
  <c r="X358" i="20"/>
  <c r="AA358" i="20" l="1"/>
  <c r="AD358" i="20" s="1"/>
  <c r="Z358" i="20"/>
  <c r="AC358" i="20" s="1"/>
  <c r="Y358" i="20"/>
  <c r="AB358" i="20" s="1"/>
  <c r="G359" i="20" l="1"/>
  <c r="B359" i="20"/>
  <c r="C359" i="20"/>
  <c r="H359" i="20"/>
  <c r="D359" i="20"/>
  <c r="I359" i="20"/>
  <c r="F359" i="20" l="1"/>
  <c r="AE358" i="20"/>
  <c r="E359" i="20"/>
  <c r="T359" i="20"/>
  <c r="S359" i="20"/>
  <c r="N359" i="20"/>
  <c r="J359" i="20"/>
  <c r="O359" i="20" l="1"/>
  <c r="K359" i="20"/>
  <c r="L359" i="20"/>
  <c r="M359" i="20" l="1"/>
  <c r="P359" i="20"/>
  <c r="V359" i="20" l="1"/>
  <c r="W359" i="20"/>
  <c r="U359" i="20"/>
  <c r="Q359" i="20"/>
  <c r="R359" i="20" s="1"/>
  <c r="X359" i="20"/>
  <c r="AA359" i="20" l="1"/>
  <c r="AD359" i="20" s="1"/>
  <c r="Y359" i="20"/>
  <c r="AB359" i="20" s="1"/>
  <c r="Z359" i="20"/>
  <c r="AC359" i="20" s="1"/>
  <c r="G360" i="20" l="1"/>
  <c r="B360" i="20"/>
  <c r="I360" i="20"/>
  <c r="D360" i="20"/>
  <c r="H360" i="20"/>
  <c r="C360" i="20"/>
  <c r="F360" i="20" l="1"/>
  <c r="AE359" i="20"/>
  <c r="N360" i="20"/>
  <c r="T360" i="20"/>
  <c r="S360" i="20"/>
  <c r="E360" i="20"/>
  <c r="J360" i="20"/>
  <c r="L360" i="20"/>
  <c r="M360" i="20" l="1"/>
  <c r="P360" i="20"/>
  <c r="O360" i="20"/>
  <c r="K360" i="20"/>
  <c r="V360" i="20" l="1"/>
  <c r="W360" i="20"/>
  <c r="U360" i="20"/>
  <c r="X360" i="20"/>
  <c r="Q360" i="20"/>
  <c r="R360" i="20" s="1"/>
  <c r="Z360" i="20" l="1"/>
  <c r="AC360" i="20" s="1"/>
  <c r="AA360" i="20"/>
  <c r="AD360" i="20" s="1"/>
  <c r="Y360" i="20"/>
  <c r="AB360" i="20" s="1"/>
  <c r="I361" i="20" l="1"/>
  <c r="D361" i="20"/>
  <c r="C361" i="20"/>
  <c r="H361" i="20"/>
  <c r="B361" i="20"/>
  <c r="G361" i="20"/>
  <c r="J361" i="20" l="1"/>
  <c r="L361" i="20" s="1"/>
  <c r="F361" i="20"/>
  <c r="AE360" i="20"/>
  <c r="S361" i="20"/>
  <c r="N361" i="20"/>
  <c r="T361" i="20"/>
  <c r="E361" i="20"/>
  <c r="P361" i="20" l="1"/>
  <c r="M361" i="20"/>
  <c r="O361" i="20"/>
  <c r="K361" i="20"/>
  <c r="Q361" i="20" l="1"/>
  <c r="R361" i="20" s="1"/>
  <c r="X361" i="20"/>
  <c r="W361" i="20"/>
  <c r="U361" i="20"/>
  <c r="V361" i="20"/>
  <c r="AA361" i="20" l="1"/>
  <c r="AD361" i="20" s="1"/>
  <c r="Y361" i="20"/>
  <c r="AB361" i="20" s="1"/>
  <c r="Z361" i="20"/>
  <c r="AC361" i="20" s="1"/>
  <c r="C362" i="20" l="1"/>
  <c r="H362" i="20"/>
  <c r="D362" i="20"/>
  <c r="I362" i="20"/>
  <c r="B362" i="20"/>
  <c r="G362" i="20"/>
  <c r="N362" i="20" l="1"/>
  <c r="T362" i="20"/>
  <c r="S362" i="20"/>
  <c r="J362" i="20"/>
  <c r="L362" i="20" s="1"/>
  <c r="E362" i="20"/>
  <c r="F362" i="20"/>
  <c r="AE361" i="20"/>
  <c r="O362" i="20" l="1"/>
  <c r="K362" i="20"/>
  <c r="M362" i="20"/>
  <c r="P362" i="20"/>
  <c r="V362" i="20" l="1"/>
  <c r="U362" i="20"/>
  <c r="W362" i="20"/>
  <c r="Q362" i="20"/>
  <c r="R362" i="20" s="1"/>
  <c r="X362" i="20"/>
  <c r="Y362" i="20" l="1"/>
  <c r="AB362" i="20" s="1"/>
  <c r="AA362" i="20"/>
  <c r="AD362" i="20" s="1"/>
  <c r="Z362" i="20"/>
  <c r="AC362" i="20" s="1"/>
  <c r="H363" i="20" l="1"/>
  <c r="C363" i="20"/>
  <c r="D363" i="20"/>
  <c r="I363" i="20"/>
  <c r="G363" i="20"/>
  <c r="B363" i="20"/>
  <c r="E363" i="20" l="1"/>
  <c r="T363" i="20"/>
  <c r="S363" i="20"/>
  <c r="N363" i="20"/>
  <c r="F363" i="20"/>
  <c r="AE362" i="20"/>
  <c r="J363" i="20"/>
  <c r="O363" i="20" l="1"/>
  <c r="K363" i="20"/>
  <c r="L363" i="20"/>
  <c r="P363" i="20" l="1"/>
  <c r="M363" i="20"/>
  <c r="X363" i="20" l="1"/>
  <c r="Q363" i="20"/>
  <c r="R363" i="20" s="1"/>
  <c r="W363" i="20"/>
  <c r="V363" i="20"/>
  <c r="U363" i="20"/>
  <c r="Y363" i="20" l="1"/>
  <c r="AB363" i="20" s="1"/>
  <c r="Z363" i="20"/>
  <c r="AC363" i="20" s="1"/>
  <c r="AA363" i="20"/>
  <c r="AD363" i="20" s="1"/>
  <c r="I364" i="20" l="1"/>
  <c r="D364" i="20"/>
  <c r="H364" i="20"/>
  <c r="C364" i="20"/>
  <c r="G364" i="20"/>
  <c r="B364" i="20"/>
  <c r="F364" i="20" l="1"/>
  <c r="AE363" i="20"/>
  <c r="E364" i="20"/>
  <c r="N364" i="20"/>
  <c r="T364" i="20"/>
  <c r="S364" i="20"/>
  <c r="J364" i="20"/>
  <c r="O364" i="20" l="1"/>
  <c r="K364" i="20"/>
  <c r="L364" i="20"/>
  <c r="P364" i="20" l="1"/>
  <c r="M364" i="20"/>
  <c r="X364" i="20" l="1"/>
  <c r="Q364" i="20"/>
  <c r="R364" i="20" s="1"/>
  <c r="W364" i="20"/>
  <c r="V364" i="20"/>
  <c r="U364" i="20"/>
  <c r="AA364" i="20" l="1"/>
  <c r="AD364" i="20" s="1"/>
  <c r="Z364" i="20"/>
  <c r="AC364" i="20" s="1"/>
  <c r="Y364" i="20"/>
  <c r="AB364" i="20" s="1"/>
  <c r="H365" i="20" l="1"/>
  <c r="C365" i="20"/>
  <c r="I365" i="20"/>
  <c r="D365" i="20"/>
  <c r="G365" i="20"/>
  <c r="B365" i="20"/>
  <c r="E365" i="20" l="1"/>
  <c r="F365" i="20"/>
  <c r="AE364" i="20"/>
  <c r="T365" i="20"/>
  <c r="N365" i="20"/>
  <c r="S365" i="20"/>
  <c r="J365" i="20"/>
  <c r="O365" i="20" l="1"/>
  <c r="K365" i="20"/>
  <c r="L365" i="20"/>
  <c r="M365" i="20" l="1"/>
  <c r="P365" i="20"/>
  <c r="W365" i="20" l="1"/>
  <c r="U365" i="20"/>
  <c r="V365" i="20"/>
  <c r="X365" i="20"/>
  <c r="Q365" i="20"/>
  <c r="R365" i="20" s="1"/>
  <c r="Z365" i="20" l="1"/>
  <c r="AC365" i="20" s="1"/>
  <c r="Y365" i="20"/>
  <c r="AB365" i="20" s="1"/>
  <c r="AA365" i="20"/>
  <c r="AD365" i="20" s="1"/>
  <c r="G366" i="20" l="1"/>
  <c r="B366" i="20"/>
  <c r="I366" i="20"/>
  <c r="D366" i="20"/>
  <c r="C366" i="20"/>
  <c r="H366" i="20"/>
  <c r="E366" i="20" l="1"/>
  <c r="N366" i="20"/>
  <c r="T366" i="20"/>
  <c r="S366" i="20"/>
  <c r="F366" i="20"/>
  <c r="AE365" i="20"/>
  <c r="J366" i="20"/>
  <c r="L366" i="20" s="1"/>
  <c r="P366" i="20" l="1"/>
  <c r="M366" i="20"/>
  <c r="O366" i="20"/>
  <c r="K366" i="20"/>
  <c r="X366" i="20" l="1"/>
  <c r="Q366" i="20"/>
  <c r="R366" i="20" s="1"/>
  <c r="W366" i="20"/>
  <c r="U366" i="20"/>
  <c r="V366" i="20"/>
  <c r="Y366" i="20" l="1"/>
  <c r="AB366" i="20" s="1"/>
  <c r="AA366" i="20"/>
  <c r="AD366" i="20" s="1"/>
  <c r="Z366" i="20"/>
  <c r="AC366" i="20" s="1"/>
  <c r="H367" i="20" l="1"/>
  <c r="C367" i="20"/>
  <c r="I367" i="20"/>
  <c r="D367" i="20"/>
  <c r="B367" i="20"/>
  <c r="G367" i="20"/>
  <c r="F367" i="20" l="1"/>
  <c r="AE366" i="20"/>
  <c r="T367" i="20"/>
  <c r="N367" i="20"/>
  <c r="S367" i="20"/>
  <c r="J367" i="20"/>
  <c r="E367" i="20"/>
  <c r="O367" i="20" l="1"/>
  <c r="K367" i="20"/>
  <c r="L367" i="20"/>
  <c r="M367" i="20" l="1"/>
  <c r="P367" i="20"/>
  <c r="W367" i="20" l="1"/>
  <c r="U367" i="20"/>
  <c r="V367" i="20"/>
  <c r="Q367" i="20"/>
  <c r="R367" i="20" s="1"/>
  <c r="X367" i="20"/>
  <c r="AA367" i="20" l="1"/>
  <c r="AD367" i="20" s="1"/>
  <c r="Y367" i="20"/>
  <c r="AB367" i="20" s="1"/>
  <c r="Z367" i="20"/>
  <c r="AC367" i="20" s="1"/>
  <c r="H368" i="20" l="1"/>
  <c r="C368" i="20"/>
  <c r="B368" i="20"/>
  <c r="G368" i="20"/>
  <c r="I368" i="20"/>
  <c r="D368" i="20"/>
  <c r="J368" i="20" l="1"/>
  <c r="L368" i="20" s="1"/>
  <c r="E368" i="20"/>
  <c r="F368" i="20"/>
  <c r="AE367" i="20"/>
  <c r="N368" i="20"/>
  <c r="S368" i="20"/>
  <c r="T368" i="20"/>
  <c r="P368" i="20" l="1"/>
  <c r="M368" i="20"/>
  <c r="O368" i="20"/>
  <c r="K368" i="20"/>
  <c r="X368" i="20" l="1"/>
  <c r="Q368" i="20"/>
  <c r="R368" i="20" s="1"/>
  <c r="V368" i="20"/>
  <c r="W368" i="20"/>
  <c r="U368" i="20"/>
  <c r="AA368" i="20" l="1"/>
  <c r="AD368" i="20" s="1"/>
  <c r="Z368" i="20"/>
  <c r="AC368" i="20" s="1"/>
  <c r="Y368" i="20"/>
  <c r="AB368" i="20" s="1"/>
  <c r="C369" i="20" l="1"/>
  <c r="H369" i="20"/>
  <c r="B369" i="20"/>
  <c r="G369" i="20"/>
  <c r="D369" i="20"/>
  <c r="I369" i="20"/>
  <c r="E369" i="20" l="1"/>
  <c r="J369" i="20"/>
  <c r="L369" i="20" s="1"/>
  <c r="S369" i="20"/>
  <c r="T369" i="20"/>
  <c r="N369" i="20"/>
  <c r="F369" i="20"/>
  <c r="AE368" i="20"/>
  <c r="M369" i="20" l="1"/>
  <c r="P369" i="20"/>
  <c r="K369" i="20"/>
  <c r="O369" i="20"/>
  <c r="V369" i="20" l="1"/>
  <c r="U369" i="20"/>
  <c r="W369" i="20"/>
  <c r="X369" i="20"/>
  <c r="Q369" i="20"/>
  <c r="R369" i="20" s="1"/>
  <c r="AA369" i="20" l="1"/>
  <c r="AD369" i="20" s="1"/>
  <c r="Z369" i="20"/>
  <c r="AC369" i="20" s="1"/>
  <c r="Y369" i="20"/>
  <c r="AB369" i="20" s="1"/>
  <c r="H370" i="20" l="1"/>
  <c r="C370" i="20"/>
  <c r="D370" i="20"/>
  <c r="I370" i="20"/>
  <c r="B370" i="20"/>
  <c r="G370" i="20"/>
  <c r="T370" i="20" l="1"/>
  <c r="S370" i="20"/>
  <c r="N370" i="20"/>
  <c r="F370" i="20"/>
  <c r="AE369" i="20"/>
  <c r="J370" i="20"/>
  <c r="L370" i="20" s="1"/>
  <c r="E370" i="20"/>
  <c r="P370" i="20" l="1"/>
  <c r="M370" i="20"/>
  <c r="K370" i="20"/>
  <c r="O370" i="20"/>
  <c r="Q370" i="20" l="1"/>
  <c r="R370" i="20" s="1"/>
  <c r="X370" i="20"/>
  <c r="V370" i="20"/>
  <c r="W370" i="20"/>
  <c r="U370" i="20"/>
  <c r="AA370" i="20" l="1"/>
  <c r="AD370" i="20" s="1"/>
  <c r="Y370" i="20"/>
  <c r="AB370" i="20" s="1"/>
  <c r="Z370" i="20"/>
  <c r="AC370" i="20" s="1"/>
  <c r="C371" i="20" l="1"/>
  <c r="H371" i="20"/>
  <c r="I371" i="20"/>
  <c r="D371" i="20"/>
  <c r="G371" i="20"/>
  <c r="B371" i="20"/>
  <c r="T371" i="20" l="1"/>
  <c r="S371" i="20"/>
  <c r="N371" i="20"/>
  <c r="E371" i="20"/>
  <c r="J371" i="20"/>
  <c r="L371" i="20" s="1"/>
  <c r="F371" i="20"/>
  <c r="AE370" i="20"/>
  <c r="M371" i="20" l="1"/>
  <c r="P371" i="20"/>
  <c r="K371" i="20"/>
  <c r="O371" i="20"/>
  <c r="W371" i="20" l="1"/>
  <c r="U371" i="20"/>
  <c r="V371" i="20"/>
  <c r="Q371" i="20"/>
  <c r="R371" i="20" s="1"/>
  <c r="X371" i="20"/>
  <c r="Y371" i="20" l="1"/>
  <c r="AB371" i="20" s="1"/>
  <c r="AA371" i="20"/>
  <c r="AD371" i="20" s="1"/>
  <c r="Z371" i="20"/>
  <c r="AC371" i="20" s="1"/>
  <c r="I372" i="20" l="1"/>
  <c r="D372" i="20"/>
  <c r="H372" i="20"/>
  <c r="C372" i="20"/>
  <c r="G372" i="20"/>
  <c r="B372" i="20"/>
  <c r="F372" i="20" l="1"/>
  <c r="AE371" i="20"/>
  <c r="T372" i="20"/>
  <c r="N372" i="20"/>
  <c r="S372" i="20"/>
  <c r="E372" i="20"/>
  <c r="J372" i="20"/>
  <c r="K372" i="20" l="1"/>
  <c r="O372" i="20"/>
  <c r="L372" i="20"/>
  <c r="M372" i="20" l="1"/>
  <c r="P372" i="20"/>
  <c r="V372" i="20" l="1"/>
  <c r="U372" i="20"/>
  <c r="W372" i="20"/>
  <c r="X372" i="20"/>
  <c r="Q372" i="20"/>
  <c r="R372" i="20" s="1"/>
  <c r="Z372" i="20" l="1"/>
  <c r="AC372" i="20" s="1"/>
  <c r="AA372" i="20"/>
  <c r="AD372" i="20" s="1"/>
  <c r="Y372" i="20"/>
  <c r="AB372" i="20" s="1"/>
  <c r="B373" i="20" l="1"/>
  <c r="G373" i="20"/>
  <c r="I373" i="20"/>
  <c r="D373" i="20"/>
  <c r="H373" i="20"/>
  <c r="C373" i="20"/>
  <c r="J373" i="20" l="1"/>
  <c r="N373" i="20"/>
  <c r="S373" i="20"/>
  <c r="T373" i="20"/>
  <c r="F373" i="20"/>
  <c r="AE372" i="20"/>
  <c r="E373" i="20"/>
  <c r="K373" i="20" l="1"/>
  <c r="O373" i="20"/>
  <c r="L373" i="20"/>
  <c r="M373" i="20" l="1"/>
  <c r="P373" i="20"/>
  <c r="W373" i="20" l="1"/>
  <c r="U373" i="20"/>
  <c r="V373" i="20"/>
  <c r="X373" i="20"/>
  <c r="Q373" i="20"/>
  <c r="R373" i="20" s="1"/>
  <c r="Z373" i="20" l="1"/>
  <c r="AC373" i="20" s="1"/>
  <c r="Y373" i="20"/>
  <c r="AB373" i="20" s="1"/>
  <c r="AA373" i="20"/>
  <c r="AD373" i="20" s="1"/>
  <c r="I374" i="20" l="1"/>
  <c r="D374" i="20"/>
  <c r="B374" i="20"/>
  <c r="G374" i="20"/>
  <c r="C374" i="20"/>
  <c r="H374" i="20"/>
  <c r="J374" i="20" l="1"/>
  <c r="L374" i="20" s="1"/>
  <c r="E374" i="20"/>
  <c r="N374" i="20"/>
  <c r="S374" i="20"/>
  <c r="T374" i="20"/>
  <c r="F374" i="20"/>
  <c r="AE373" i="20"/>
  <c r="M374" i="20" l="1"/>
  <c r="P374" i="20"/>
  <c r="O374" i="20"/>
  <c r="K374" i="20"/>
  <c r="V374" i="20" l="1"/>
  <c r="W374" i="20"/>
  <c r="U374" i="20"/>
  <c r="X374" i="20"/>
  <c r="Q374" i="20"/>
  <c r="R374" i="20" s="1"/>
  <c r="Z374" i="20" l="1"/>
  <c r="AC374" i="20" s="1"/>
  <c r="AA374" i="20"/>
  <c r="AD374" i="20" s="1"/>
  <c r="Y374" i="20"/>
  <c r="AB374" i="20" s="1"/>
  <c r="G375" i="20" l="1"/>
  <c r="B375" i="20"/>
  <c r="D375" i="20"/>
  <c r="I375" i="20"/>
  <c r="C375" i="20"/>
  <c r="H375" i="20"/>
  <c r="E375" i="20" l="1"/>
  <c r="T375" i="20"/>
  <c r="S375" i="20"/>
  <c r="N375" i="20"/>
  <c r="F375" i="20"/>
  <c r="AE374" i="20"/>
  <c r="J375" i="20"/>
  <c r="L375" i="20"/>
  <c r="M375" i="20" l="1"/>
  <c r="P375" i="20"/>
  <c r="O375" i="20"/>
  <c r="K375" i="20"/>
  <c r="U375" i="20" l="1"/>
  <c r="W375" i="20"/>
  <c r="V375" i="20"/>
  <c r="X375" i="20"/>
  <c r="Q375" i="20"/>
  <c r="R375" i="20" s="1"/>
  <c r="Y375" i="20" l="1"/>
  <c r="AB375" i="20" s="1"/>
  <c r="Z375" i="20"/>
  <c r="AC375" i="20" s="1"/>
  <c r="AA375" i="20"/>
  <c r="AD375" i="20" s="1"/>
  <c r="I376" i="20" l="1"/>
  <c r="D376" i="20"/>
  <c r="C376" i="20"/>
  <c r="H376" i="20"/>
  <c r="G376" i="20"/>
  <c r="B376" i="20"/>
  <c r="T376" i="20" l="1"/>
  <c r="S376" i="20"/>
  <c r="N376" i="20"/>
  <c r="F376" i="20"/>
  <c r="AE375" i="20"/>
  <c r="E376" i="20"/>
  <c r="J376" i="20"/>
  <c r="O376" i="20" l="1"/>
  <c r="K376" i="20"/>
  <c r="L376" i="20"/>
  <c r="M376" i="20" l="1"/>
  <c r="P376" i="20"/>
  <c r="W376" i="20" l="1"/>
  <c r="U376" i="20"/>
  <c r="V376" i="20"/>
  <c r="Q376" i="20"/>
  <c r="R376" i="20" s="1"/>
  <c r="X376" i="20"/>
  <c r="AA376" i="20" l="1"/>
  <c r="AD376" i="20" s="1"/>
  <c r="Z376" i="20"/>
  <c r="AC376" i="20" s="1"/>
  <c r="Y376" i="20"/>
  <c r="AB376" i="20" s="1"/>
  <c r="G377" i="20" l="1"/>
  <c r="B377" i="20"/>
  <c r="H377" i="20"/>
  <c r="C377" i="20"/>
  <c r="D377" i="20"/>
  <c r="I377" i="20"/>
  <c r="F377" i="20" l="1"/>
  <c r="AE376" i="20"/>
  <c r="E377" i="20"/>
  <c r="N377" i="20"/>
  <c r="T377" i="20"/>
  <c r="S377" i="20"/>
  <c r="J377" i="20"/>
  <c r="L377" i="20"/>
  <c r="M377" i="20" l="1"/>
  <c r="P377" i="20"/>
  <c r="O377" i="20"/>
  <c r="K377" i="20"/>
  <c r="W377" i="20" l="1"/>
  <c r="U377" i="20"/>
  <c r="V377" i="20"/>
  <c r="Q377" i="20"/>
  <c r="R377" i="20" s="1"/>
  <c r="X377" i="20"/>
  <c r="Z377" i="20" l="1"/>
  <c r="AC377" i="20" s="1"/>
  <c r="AA377" i="20"/>
  <c r="AD377" i="20" s="1"/>
  <c r="Y377" i="20"/>
  <c r="AB377" i="20" s="1"/>
  <c r="B378" i="20" l="1"/>
  <c r="G378" i="20"/>
  <c r="I378" i="20"/>
  <c r="D378" i="20"/>
  <c r="C378" i="20"/>
  <c r="H378" i="20"/>
  <c r="T378" i="20" l="1"/>
  <c r="N378" i="20"/>
  <c r="S378" i="20"/>
  <c r="J378" i="20"/>
  <c r="L378" i="20" s="1"/>
  <c r="F378" i="20"/>
  <c r="AE377" i="20"/>
  <c r="E378" i="20"/>
  <c r="P378" i="20" l="1"/>
  <c r="M378" i="20"/>
  <c r="K378" i="20"/>
  <c r="O378" i="20"/>
  <c r="Q378" i="20" l="1"/>
  <c r="R378" i="20" s="1"/>
  <c r="X378" i="20"/>
  <c r="V378" i="20"/>
  <c r="U378" i="20"/>
  <c r="W378" i="20"/>
  <c r="Y378" i="20" l="1"/>
  <c r="AB378" i="20" s="1"/>
  <c r="AA378" i="20"/>
  <c r="AD378" i="20" s="1"/>
  <c r="Z378" i="20"/>
  <c r="AC378" i="20" s="1"/>
  <c r="H379" i="20" l="1"/>
  <c r="C379" i="20"/>
  <c r="I379" i="20"/>
  <c r="D379" i="20"/>
  <c r="G379" i="20"/>
  <c r="B379" i="20"/>
  <c r="T379" i="20" l="1"/>
  <c r="N379" i="20"/>
  <c r="S379" i="20"/>
  <c r="F379" i="20"/>
  <c r="AE378" i="20"/>
  <c r="E379" i="20"/>
  <c r="J379" i="20"/>
  <c r="O379" i="20" l="1"/>
  <c r="K379" i="20"/>
  <c r="L379" i="20"/>
  <c r="M379" i="20" l="1"/>
  <c r="P379" i="20"/>
  <c r="W379" i="20" l="1"/>
  <c r="U379" i="20"/>
  <c r="V379" i="20"/>
  <c r="X379" i="20"/>
  <c r="Q379" i="20"/>
  <c r="R379" i="20" s="1"/>
  <c r="AA379" i="20" l="1"/>
  <c r="AD379" i="20" s="1"/>
  <c r="Y379" i="20"/>
  <c r="AB379" i="20" s="1"/>
  <c r="Z379" i="20"/>
  <c r="AC379" i="20" s="1"/>
  <c r="G380" i="20" l="1"/>
  <c r="B380" i="20"/>
  <c r="H380" i="20"/>
  <c r="C380" i="20"/>
  <c r="D380" i="20"/>
  <c r="I380" i="20"/>
  <c r="F380" i="20" l="1"/>
  <c r="AE379" i="20"/>
  <c r="E380" i="20"/>
  <c r="S380" i="20"/>
  <c r="N380" i="20"/>
  <c r="T380" i="20"/>
  <c r="J380" i="20"/>
  <c r="L380" i="20" s="1"/>
  <c r="M380" i="20" l="1"/>
  <c r="P380" i="20"/>
  <c r="O380" i="20"/>
  <c r="K380" i="20"/>
  <c r="U380" i="20" l="1"/>
  <c r="V380" i="20"/>
  <c r="W380" i="20"/>
  <c r="X380" i="20"/>
  <c r="Q380" i="20"/>
  <c r="R380" i="20" s="1"/>
  <c r="AA380" i="20" l="1"/>
  <c r="AD380" i="20" s="1"/>
  <c r="Y380" i="20"/>
  <c r="AB380" i="20" s="1"/>
  <c r="Z380" i="20"/>
  <c r="AC380" i="20" s="1"/>
  <c r="B381" i="20" l="1"/>
  <c r="G381" i="20"/>
  <c r="D381" i="20"/>
  <c r="I381" i="20"/>
  <c r="C381" i="20"/>
  <c r="H381" i="20"/>
  <c r="S381" i="20" l="1"/>
  <c r="N381" i="20"/>
  <c r="T381" i="20"/>
  <c r="J381" i="20"/>
  <c r="F381" i="20"/>
  <c r="AE380" i="20"/>
  <c r="E381" i="20"/>
  <c r="K381" i="20" l="1"/>
  <c r="O381" i="20"/>
  <c r="L381" i="20"/>
  <c r="M381" i="20" l="1"/>
  <c r="P381" i="20"/>
  <c r="V381" i="20" l="1"/>
  <c r="W381" i="20"/>
  <c r="U381" i="20"/>
  <c r="X381" i="20"/>
  <c r="Q381" i="20"/>
  <c r="R381" i="20" s="1"/>
  <c r="Z381" i="20" l="1"/>
  <c r="AC381" i="20" s="1"/>
  <c r="AA381" i="20"/>
  <c r="AD381" i="20" s="1"/>
  <c r="Y381" i="20"/>
  <c r="AB381" i="20" s="1"/>
  <c r="G382" i="20" l="1"/>
  <c r="B382" i="20"/>
  <c r="D382" i="20"/>
  <c r="I382" i="20"/>
  <c r="H382" i="20"/>
  <c r="C382" i="20"/>
  <c r="E382" i="20" l="1"/>
  <c r="N382" i="20"/>
  <c r="T382" i="20"/>
  <c r="S382" i="20"/>
  <c r="F382" i="20"/>
  <c r="AE381" i="20"/>
  <c r="J382" i="20"/>
  <c r="O382" i="20" l="1"/>
  <c r="K382" i="20"/>
  <c r="L382" i="20"/>
  <c r="M382" i="20" l="1"/>
  <c r="P382" i="20"/>
  <c r="V382" i="20" l="1"/>
  <c r="W382" i="20"/>
  <c r="U382" i="20"/>
  <c r="X382" i="20"/>
  <c r="Q382" i="20"/>
  <c r="R382" i="20" s="1"/>
  <c r="Y382" i="20" l="1"/>
  <c r="AB382" i="20" s="1"/>
  <c r="Z382" i="20"/>
  <c r="AC382" i="20" s="1"/>
  <c r="AA382" i="20"/>
  <c r="AD382" i="20" s="1"/>
  <c r="C383" i="20" l="1"/>
  <c r="H383" i="20"/>
  <c r="I383" i="20"/>
  <c r="D383" i="20"/>
  <c r="G383" i="20"/>
  <c r="B383" i="20"/>
  <c r="T383" i="20" l="1"/>
  <c r="S383" i="20"/>
  <c r="N383" i="20"/>
  <c r="E383" i="20"/>
  <c r="J383" i="20"/>
  <c r="L383" i="20" s="1"/>
  <c r="F383" i="20"/>
  <c r="AE382" i="20"/>
  <c r="M383" i="20" l="1"/>
  <c r="P383" i="20"/>
  <c r="O383" i="20"/>
  <c r="K383" i="20"/>
  <c r="U383" i="20" l="1"/>
  <c r="W383" i="20"/>
  <c r="V383" i="20"/>
  <c r="X383" i="20"/>
  <c r="Q383" i="20"/>
  <c r="R383" i="20" s="1"/>
  <c r="AA383" i="20" l="1"/>
  <c r="AD383" i="20" s="1"/>
  <c r="Y383" i="20"/>
  <c r="AB383" i="20" s="1"/>
  <c r="Z383" i="20"/>
  <c r="AC383" i="20" s="1"/>
  <c r="H384" i="20" l="1"/>
  <c r="C384" i="20"/>
  <c r="G384" i="20"/>
  <c r="B384" i="20"/>
  <c r="D384" i="20"/>
  <c r="I384" i="20"/>
  <c r="E384" i="20" l="1"/>
  <c r="J384" i="20"/>
  <c r="L384" i="20" s="1"/>
  <c r="F384" i="20"/>
  <c r="AE383" i="20"/>
  <c r="T384" i="20"/>
  <c r="S384" i="20"/>
  <c r="N384" i="20"/>
  <c r="M384" i="20" l="1"/>
  <c r="P384" i="20"/>
  <c r="K384" i="20"/>
  <c r="O384" i="20"/>
  <c r="U384" i="20" l="1"/>
  <c r="W384" i="20"/>
  <c r="V384" i="20"/>
  <c r="Q384" i="20"/>
  <c r="R384" i="20" s="1"/>
  <c r="X384" i="20"/>
  <c r="Z384" i="20" l="1"/>
  <c r="AC384" i="20" s="1"/>
  <c r="Y384" i="20"/>
  <c r="AB384" i="20" s="1"/>
  <c r="AA384" i="20"/>
  <c r="AD384" i="20" s="1"/>
  <c r="D385" i="20" l="1"/>
  <c r="I385" i="20"/>
  <c r="B385" i="20"/>
  <c r="G385" i="20"/>
  <c r="C385" i="20"/>
  <c r="H385" i="20"/>
  <c r="J385" i="20" l="1"/>
  <c r="L385" i="20" s="1"/>
  <c r="E385" i="20"/>
  <c r="F385" i="20"/>
  <c r="AE384" i="20"/>
  <c r="S385" i="20"/>
  <c r="T385" i="20"/>
  <c r="N385" i="20"/>
  <c r="M385" i="20" l="1"/>
  <c r="P385" i="20"/>
  <c r="K385" i="20"/>
  <c r="O385" i="20"/>
  <c r="W385" i="20" l="1"/>
  <c r="U385" i="20"/>
  <c r="V385" i="20"/>
  <c r="Q385" i="20"/>
  <c r="R385" i="20" s="1"/>
  <c r="X385" i="20"/>
  <c r="Y385" i="20" l="1"/>
  <c r="AB385" i="20" s="1"/>
  <c r="AA385" i="20"/>
  <c r="AD385" i="20" s="1"/>
  <c r="Z385" i="20"/>
  <c r="AC385" i="20" s="1"/>
  <c r="C386" i="20" l="1"/>
  <c r="H386" i="20"/>
  <c r="D386" i="20"/>
  <c r="I386" i="20"/>
  <c r="G386" i="20"/>
  <c r="B386" i="20"/>
  <c r="N386" i="20" l="1"/>
  <c r="T386" i="20"/>
  <c r="S386" i="20"/>
  <c r="E386" i="20"/>
  <c r="J386" i="20"/>
  <c r="F386" i="20"/>
  <c r="AE385" i="20"/>
  <c r="K386" i="20" l="1"/>
  <c r="O386" i="20"/>
  <c r="L386" i="20"/>
  <c r="M386" i="20" l="1"/>
  <c r="P386" i="20"/>
  <c r="U386" i="20" l="1"/>
  <c r="W386" i="20"/>
  <c r="V386" i="20"/>
  <c r="X386" i="20"/>
  <c r="Q386" i="20"/>
  <c r="R386" i="20" s="1"/>
  <c r="Z386" i="20" l="1"/>
  <c r="AC386" i="20" s="1"/>
  <c r="Y386" i="20"/>
  <c r="AB386" i="20" s="1"/>
  <c r="AA386" i="20"/>
  <c r="AD386" i="20" s="1"/>
  <c r="I387" i="20" l="1"/>
  <c r="D387" i="20"/>
  <c r="G387" i="20"/>
  <c r="B387" i="20"/>
  <c r="H387" i="20"/>
  <c r="C387" i="20"/>
  <c r="J387" i="20" l="1"/>
  <c r="L387" i="20"/>
  <c r="F387" i="20"/>
  <c r="AE386" i="20"/>
  <c r="N387" i="20"/>
  <c r="T387" i="20"/>
  <c r="S387" i="20"/>
  <c r="E387" i="20"/>
  <c r="P387" i="20" l="1"/>
  <c r="M387" i="20"/>
  <c r="O387" i="20"/>
  <c r="K387" i="20"/>
  <c r="Q387" i="20" l="1"/>
  <c r="R387" i="20" s="1"/>
  <c r="X387" i="20"/>
  <c r="V387" i="20"/>
  <c r="W387" i="20"/>
  <c r="U387" i="20"/>
  <c r="Z387" i="20" l="1"/>
  <c r="AC387" i="20" s="1"/>
  <c r="Y387" i="20"/>
  <c r="AB387" i="20" s="1"/>
  <c r="AA387" i="20"/>
  <c r="AD387" i="20" s="1"/>
  <c r="D388" i="20" l="1"/>
  <c r="I388" i="20"/>
  <c r="B388" i="20"/>
  <c r="G388" i="20"/>
  <c r="C388" i="20"/>
  <c r="H388" i="20"/>
  <c r="E388" i="20" l="1"/>
  <c r="J388" i="20"/>
  <c r="L388" i="20" s="1"/>
  <c r="F388" i="20"/>
  <c r="AE387" i="20"/>
  <c r="N388" i="20"/>
  <c r="S388" i="20"/>
  <c r="T388" i="20"/>
  <c r="M388" i="20" l="1"/>
  <c r="P388" i="20"/>
  <c r="O388" i="20"/>
  <c r="K388" i="20"/>
  <c r="U388" i="20" l="1"/>
  <c r="W388" i="20"/>
  <c r="V388" i="20"/>
  <c r="Q388" i="20"/>
  <c r="R388" i="20" s="1"/>
  <c r="X388" i="20"/>
  <c r="Z388" i="20" l="1"/>
  <c r="AC388" i="20" s="1"/>
  <c r="Y388" i="20"/>
  <c r="AB388" i="20" s="1"/>
  <c r="AA388" i="20"/>
  <c r="AD388" i="20" s="1"/>
  <c r="G389" i="20" l="1"/>
  <c r="B389" i="20"/>
  <c r="C389" i="20"/>
  <c r="H389" i="20"/>
  <c r="D389" i="20"/>
  <c r="I389" i="20"/>
  <c r="F389" i="20" l="1"/>
  <c r="AE388" i="20"/>
  <c r="E389" i="20"/>
  <c r="N389" i="20"/>
  <c r="T389" i="20"/>
  <c r="S389" i="20"/>
  <c r="J389" i="20"/>
  <c r="L389" i="20"/>
  <c r="M389" i="20" l="1"/>
  <c r="P389" i="20"/>
  <c r="K389" i="20"/>
  <c r="O389" i="20"/>
  <c r="U389" i="20" l="1"/>
  <c r="V389" i="20"/>
  <c r="W389" i="20"/>
  <c r="X389" i="20"/>
  <c r="Q389" i="20"/>
  <c r="R389" i="20" s="1"/>
  <c r="Z389" i="20" l="1"/>
  <c r="AC389" i="20" s="1"/>
  <c r="AA389" i="20"/>
  <c r="AD389" i="20" s="1"/>
  <c r="Y389" i="20"/>
  <c r="AB389" i="20" s="1"/>
  <c r="G390" i="20" l="1"/>
  <c r="B390" i="20"/>
  <c r="I390" i="20"/>
  <c r="D390" i="20"/>
  <c r="C390" i="20"/>
  <c r="H390" i="20"/>
  <c r="E390" i="20" l="1"/>
  <c r="N390" i="20"/>
  <c r="T390" i="20"/>
  <c r="S390" i="20"/>
  <c r="F390" i="20"/>
  <c r="AE389" i="20"/>
  <c r="J390" i="20"/>
  <c r="L390" i="20" s="1"/>
  <c r="M390" i="20" l="1"/>
  <c r="P390" i="20"/>
  <c r="O390" i="20"/>
  <c r="K390" i="20"/>
  <c r="V390" i="20" l="1"/>
  <c r="W390" i="20"/>
  <c r="U390" i="20"/>
  <c r="Q390" i="20"/>
  <c r="R390" i="20" s="1"/>
  <c r="X390" i="20"/>
  <c r="Z390" i="20" l="1"/>
  <c r="AC390" i="20" s="1"/>
  <c r="Y390" i="20"/>
  <c r="AB390" i="20" s="1"/>
  <c r="AA390" i="20"/>
  <c r="AD390" i="20" s="1"/>
  <c r="I391" i="20" l="1"/>
  <c r="D391" i="20"/>
  <c r="B391" i="20"/>
  <c r="G391" i="20"/>
  <c r="C391" i="20"/>
  <c r="H391" i="20"/>
  <c r="J391" i="20" l="1"/>
  <c r="L391" i="20" s="1"/>
  <c r="E391" i="20"/>
  <c r="N391" i="20"/>
  <c r="T391" i="20"/>
  <c r="S391" i="20"/>
  <c r="F391" i="20"/>
  <c r="AE390" i="20"/>
  <c r="M391" i="20" l="1"/>
  <c r="P391" i="20"/>
  <c r="O391" i="20"/>
  <c r="K391" i="20"/>
  <c r="V391" i="20" l="1"/>
  <c r="W391" i="20"/>
  <c r="U391" i="20"/>
  <c r="Q391" i="20"/>
  <c r="R391" i="20" s="1"/>
  <c r="X391" i="20"/>
  <c r="Y391" i="20" l="1"/>
  <c r="AB391" i="20" s="1"/>
  <c r="Z391" i="20"/>
  <c r="AC391" i="20" s="1"/>
  <c r="AA391" i="20"/>
  <c r="AD391" i="20" s="1"/>
  <c r="I392" i="20" l="1"/>
  <c r="D392" i="20"/>
  <c r="H392" i="20"/>
  <c r="C392" i="20"/>
  <c r="G392" i="20"/>
  <c r="B392" i="20"/>
  <c r="F392" i="20" l="1"/>
  <c r="AE391" i="20"/>
  <c r="E392" i="20"/>
  <c r="S392" i="20"/>
  <c r="T392" i="20"/>
  <c r="N392" i="20"/>
  <c r="J392" i="20"/>
  <c r="L392" i="20"/>
  <c r="M392" i="20" l="1"/>
  <c r="P392" i="20"/>
  <c r="O392" i="20"/>
  <c r="K392" i="20"/>
  <c r="W392" i="20" l="1"/>
  <c r="U392" i="20"/>
  <c r="V392" i="20"/>
  <c r="X392" i="20"/>
  <c r="Q392" i="20"/>
  <c r="R392" i="20" s="1"/>
  <c r="AA392" i="20" l="1"/>
  <c r="AD392" i="20" s="1"/>
  <c r="Y392" i="20"/>
  <c r="AB392" i="20" s="1"/>
  <c r="Z392" i="20"/>
  <c r="AC392" i="20" s="1"/>
  <c r="C393" i="20" l="1"/>
  <c r="H393" i="20"/>
  <c r="B393" i="20"/>
  <c r="G393" i="20"/>
  <c r="D393" i="20"/>
  <c r="I393" i="20"/>
  <c r="J393" i="20" l="1"/>
  <c r="L393" i="20" s="1"/>
  <c r="E393" i="20"/>
  <c r="T393" i="20"/>
  <c r="N393" i="20"/>
  <c r="S393" i="20"/>
  <c r="F393" i="20"/>
  <c r="AE392" i="20"/>
  <c r="M393" i="20" l="1"/>
  <c r="P393" i="20"/>
  <c r="K393" i="20"/>
  <c r="O393" i="20"/>
  <c r="U393" i="20" l="1"/>
  <c r="W393" i="20"/>
  <c r="V393" i="20"/>
  <c r="X393" i="20"/>
  <c r="Q393" i="20"/>
  <c r="R393" i="20" s="1"/>
  <c r="Y393" i="20" l="1"/>
  <c r="AB393" i="20" s="1"/>
  <c r="AA393" i="20"/>
  <c r="AD393" i="20" s="1"/>
  <c r="Z393" i="20"/>
  <c r="AC393" i="20" s="1"/>
  <c r="C394" i="20" l="1"/>
  <c r="H394" i="20"/>
  <c r="I394" i="20"/>
  <c r="D394" i="20"/>
  <c r="G394" i="20"/>
  <c r="B394" i="20"/>
  <c r="T394" i="20" l="1"/>
  <c r="S394" i="20"/>
  <c r="N394" i="20"/>
  <c r="E394" i="20"/>
  <c r="J394" i="20"/>
  <c r="L394" i="20" s="1"/>
  <c r="F394" i="20"/>
  <c r="AE393" i="20"/>
  <c r="P394" i="20" l="1"/>
  <c r="M394" i="20"/>
  <c r="K394" i="20"/>
  <c r="O394" i="20"/>
  <c r="X394" i="20" l="1"/>
  <c r="Q394" i="20"/>
  <c r="R394" i="20" s="1"/>
  <c r="W394" i="20"/>
  <c r="U394" i="20"/>
  <c r="V394" i="20"/>
  <c r="AA394" i="20" l="1"/>
  <c r="AD394" i="20" s="1"/>
  <c r="Z394" i="20"/>
  <c r="AC394" i="20" s="1"/>
  <c r="Y394" i="20"/>
  <c r="AB394" i="20" s="1"/>
  <c r="B395" i="20" l="1"/>
  <c r="G395" i="20"/>
  <c r="H395" i="20"/>
  <c r="C395" i="20"/>
  <c r="D395" i="20"/>
  <c r="I395" i="20"/>
  <c r="F395" i="20" l="1"/>
  <c r="AE394" i="20"/>
  <c r="J395" i="20"/>
  <c r="N395" i="20"/>
  <c r="T395" i="20"/>
  <c r="S395" i="20"/>
  <c r="E395" i="20"/>
  <c r="O395" i="20" l="1"/>
  <c r="K395" i="20"/>
  <c r="L395" i="20"/>
  <c r="M395" i="20" l="1"/>
  <c r="P395" i="20"/>
  <c r="U395" i="20" l="1"/>
  <c r="W395" i="20"/>
  <c r="V395" i="20"/>
  <c r="X395" i="20"/>
  <c r="Q395" i="20"/>
  <c r="R395" i="20" s="1"/>
  <c r="Y395" i="20" l="1"/>
  <c r="AB395" i="20" s="1"/>
  <c r="AA395" i="20"/>
  <c r="AD395" i="20" s="1"/>
  <c r="Z395" i="20"/>
  <c r="AC395" i="20" s="1"/>
  <c r="I396" i="20" l="1"/>
  <c r="D396" i="20"/>
  <c r="B396" i="20"/>
  <c r="G396" i="20"/>
  <c r="C396" i="20"/>
  <c r="H396" i="20"/>
  <c r="E396" i="20" l="1"/>
  <c r="S396" i="20"/>
  <c r="N396" i="20"/>
  <c r="T396" i="20"/>
  <c r="J396" i="20"/>
  <c r="F396" i="20"/>
  <c r="AE395" i="20"/>
  <c r="O396" i="20" l="1"/>
  <c r="K396" i="20"/>
  <c r="L396" i="20"/>
  <c r="M396" i="20" l="1"/>
  <c r="P396" i="20"/>
  <c r="W396" i="20" l="1"/>
  <c r="U396" i="20"/>
  <c r="V396" i="20"/>
  <c r="Q396" i="20"/>
  <c r="R396" i="20" s="1"/>
  <c r="X396" i="20"/>
  <c r="Z396" i="20" l="1"/>
  <c r="AC396" i="20" s="1"/>
  <c r="AA396" i="20"/>
  <c r="AD396" i="20" s="1"/>
  <c r="Y396" i="20"/>
  <c r="AB396" i="20" s="1"/>
  <c r="B397" i="20" l="1"/>
  <c r="G397" i="20"/>
  <c r="I397" i="20"/>
  <c r="D397" i="20"/>
  <c r="H397" i="20"/>
  <c r="C397" i="20"/>
  <c r="S397" i="20" l="1"/>
  <c r="N397" i="20"/>
  <c r="T397" i="20"/>
  <c r="J397" i="20"/>
  <c r="L397" i="20" s="1"/>
  <c r="F397" i="20"/>
  <c r="AE396" i="20"/>
  <c r="E397" i="20"/>
  <c r="M397" i="20" l="1"/>
  <c r="P397" i="20"/>
  <c r="O397" i="20"/>
  <c r="K397" i="20"/>
  <c r="U397" i="20" l="1"/>
  <c r="V397" i="20"/>
  <c r="W397" i="20"/>
  <c r="X397" i="20"/>
  <c r="Q397" i="20"/>
  <c r="R397" i="20" s="1"/>
  <c r="AA397" i="20" l="1"/>
  <c r="AD397" i="20" s="1"/>
  <c r="Y397" i="20"/>
  <c r="AB397" i="20" s="1"/>
  <c r="Z397" i="20"/>
  <c r="AC397" i="20" s="1"/>
  <c r="H398" i="20" l="1"/>
  <c r="C398" i="20"/>
  <c r="B398" i="20"/>
  <c r="G398" i="20"/>
  <c r="I398" i="20"/>
  <c r="D398" i="20"/>
  <c r="J398" i="20" l="1"/>
  <c r="E398" i="20"/>
  <c r="F398" i="20"/>
  <c r="AE397" i="20"/>
  <c r="S398" i="20"/>
  <c r="T398" i="20"/>
  <c r="N398" i="20"/>
  <c r="O398" i="20" l="1"/>
  <c r="K398" i="20"/>
  <c r="L398" i="20"/>
  <c r="M398" i="20" l="1"/>
  <c r="P398" i="20"/>
  <c r="V398" i="20" l="1"/>
  <c r="U398" i="20"/>
  <c r="W398" i="20"/>
  <c r="Q398" i="20"/>
  <c r="R398" i="20" s="1"/>
  <c r="X398" i="20"/>
  <c r="Z398" i="20" l="1"/>
  <c r="AC398" i="20" s="1"/>
  <c r="Y398" i="20"/>
  <c r="AB398" i="20" s="1"/>
  <c r="AA398" i="20"/>
  <c r="AD398" i="20" s="1"/>
  <c r="D399" i="20" l="1"/>
  <c r="I399" i="20"/>
  <c r="G399" i="20"/>
  <c r="B399" i="20"/>
  <c r="C399" i="20"/>
  <c r="H399" i="20"/>
  <c r="E399" i="20" l="1"/>
  <c r="J399" i="20"/>
  <c r="L399" i="20" s="1"/>
  <c r="F399" i="20"/>
  <c r="AE398" i="20"/>
  <c r="T399" i="20"/>
  <c r="S399" i="20"/>
  <c r="N399" i="20"/>
  <c r="M399" i="20" l="1"/>
  <c r="P399" i="20"/>
  <c r="O399" i="20"/>
  <c r="K399" i="20"/>
  <c r="U399" i="20" l="1"/>
  <c r="W399" i="20"/>
  <c r="V399" i="20"/>
  <c r="X399" i="20"/>
  <c r="Q399" i="20"/>
  <c r="R399" i="20" s="1"/>
  <c r="Y399" i="20" l="1"/>
  <c r="AB399" i="20" s="1"/>
  <c r="Z399" i="20"/>
  <c r="AC399" i="20" s="1"/>
  <c r="AA399" i="20"/>
  <c r="AD399" i="20" s="1"/>
  <c r="H400" i="20" l="1"/>
  <c r="C400" i="20"/>
  <c r="I400" i="20"/>
  <c r="D400" i="20"/>
  <c r="G400" i="20"/>
  <c r="B400" i="20"/>
  <c r="T400" i="20" l="1"/>
  <c r="N400" i="20"/>
  <c r="S400" i="20"/>
  <c r="F400" i="20"/>
  <c r="AE399" i="20"/>
  <c r="E400" i="20"/>
  <c r="J400" i="20"/>
  <c r="O400" i="20" l="1"/>
  <c r="K400" i="20"/>
  <c r="L400" i="20"/>
  <c r="M400" i="20" l="1"/>
  <c r="P400" i="20"/>
  <c r="W400" i="20" l="1"/>
  <c r="U400" i="20"/>
  <c r="V400" i="20"/>
  <c r="Q400" i="20"/>
  <c r="R400" i="20" s="1"/>
  <c r="X400" i="20"/>
  <c r="Z400" i="20" l="1"/>
  <c r="AC400" i="20" s="1"/>
  <c r="AA400" i="20"/>
  <c r="AD400" i="20" s="1"/>
  <c r="Y400" i="20"/>
  <c r="AB400" i="20" s="1"/>
  <c r="B401" i="20" l="1"/>
  <c r="G401" i="20"/>
  <c r="I401" i="20"/>
  <c r="D401" i="20"/>
  <c r="C401" i="20"/>
  <c r="H401" i="20"/>
  <c r="J401" i="20" l="1"/>
  <c r="L401" i="20" s="1"/>
  <c r="N401" i="20"/>
  <c r="T401" i="20"/>
  <c r="S401" i="20"/>
  <c r="F401" i="20"/>
  <c r="AE400" i="20"/>
  <c r="E401" i="20"/>
  <c r="M401" i="20" l="1"/>
  <c r="P401" i="20"/>
  <c r="O401" i="20"/>
  <c r="K401" i="20"/>
  <c r="V401" i="20" l="1"/>
  <c r="W401" i="20"/>
  <c r="U401" i="20"/>
  <c r="Q401" i="20"/>
  <c r="R401" i="20" s="1"/>
  <c r="X401" i="20"/>
  <c r="Y401" i="20" l="1"/>
  <c r="AB401" i="20" s="1"/>
  <c r="AA401" i="20"/>
  <c r="AD401" i="20" s="1"/>
  <c r="Z401" i="20"/>
  <c r="AC401" i="20" s="1"/>
  <c r="H402" i="20" l="1"/>
  <c r="C402" i="20"/>
  <c r="I402" i="20"/>
  <c r="D402" i="20"/>
  <c r="B402" i="20"/>
  <c r="G402" i="20"/>
  <c r="T402" i="20" l="1"/>
  <c r="N402" i="20"/>
  <c r="S402" i="20"/>
  <c r="J402" i="20"/>
  <c r="L402" i="20" s="1"/>
  <c r="F402" i="20"/>
  <c r="AE401" i="20"/>
  <c r="E402" i="20"/>
  <c r="P402" i="20" l="1"/>
  <c r="M402" i="20"/>
  <c r="O402" i="20"/>
  <c r="K402" i="20"/>
  <c r="X402" i="20" l="1"/>
  <c r="Q402" i="20"/>
  <c r="R402" i="20" s="1"/>
  <c r="U402" i="20"/>
  <c r="V402" i="20"/>
  <c r="W402" i="20"/>
  <c r="AA402" i="20" l="1"/>
  <c r="AD402" i="20" s="1"/>
  <c r="Z402" i="20"/>
  <c r="AC402" i="20" s="1"/>
  <c r="Y402" i="20"/>
  <c r="AB402" i="20" s="1"/>
  <c r="B403" i="20" l="1"/>
  <c r="G403" i="20"/>
  <c r="C403" i="20"/>
  <c r="H403" i="20"/>
  <c r="I403" i="20"/>
  <c r="D403" i="20"/>
  <c r="F403" i="20" l="1"/>
  <c r="AE402" i="20"/>
  <c r="T403" i="20"/>
  <c r="S403" i="20"/>
  <c r="N403" i="20"/>
  <c r="J403" i="20"/>
  <c r="L403" i="20" s="1"/>
  <c r="E403" i="20"/>
  <c r="P403" i="20" l="1"/>
  <c r="M403" i="20"/>
  <c r="O403" i="20"/>
  <c r="K403" i="20"/>
  <c r="Q403" i="20" l="1"/>
  <c r="R403" i="20" s="1"/>
  <c r="X403" i="20"/>
  <c r="W403" i="20"/>
  <c r="U403" i="20"/>
  <c r="V403" i="20"/>
  <c r="Y403" i="20" l="1"/>
  <c r="AB403" i="20" s="1"/>
  <c r="Z403" i="20"/>
  <c r="AC403" i="20" s="1"/>
  <c r="AA403" i="20"/>
  <c r="AD403" i="20" s="1"/>
  <c r="D404" i="20" l="1"/>
  <c r="I404" i="20"/>
  <c r="B404" i="20"/>
  <c r="G404" i="20"/>
  <c r="H404" i="20"/>
  <c r="C404" i="20"/>
  <c r="E404" i="20" l="1"/>
  <c r="J404" i="20"/>
  <c r="F404" i="20"/>
  <c r="AE403" i="20"/>
  <c r="N404" i="20"/>
  <c r="S404" i="20"/>
  <c r="T404" i="20"/>
  <c r="O404" i="20" l="1"/>
  <c r="K404" i="20"/>
  <c r="L404" i="20"/>
  <c r="M404" i="20" l="1"/>
  <c r="P404" i="20"/>
  <c r="V404" i="20" l="1"/>
  <c r="U404" i="20"/>
  <c r="W404" i="20"/>
  <c r="X404" i="20"/>
  <c r="Q404" i="20"/>
  <c r="R404" i="20" s="1"/>
  <c r="Y404" i="20" l="1"/>
  <c r="AB404" i="20" s="1"/>
  <c r="Z404" i="20"/>
  <c r="AC404" i="20" s="1"/>
  <c r="AA404" i="20"/>
  <c r="AD404" i="20" s="1"/>
  <c r="H405" i="20" l="1"/>
  <c r="C405" i="20"/>
  <c r="D405" i="20"/>
  <c r="I405" i="20"/>
  <c r="B405" i="20"/>
  <c r="G405" i="20"/>
  <c r="T405" i="20" l="1"/>
  <c r="N405" i="20"/>
  <c r="S405" i="20"/>
  <c r="J405" i="20"/>
  <c r="L405" i="20" s="1"/>
  <c r="F405" i="20"/>
  <c r="AE404" i="20"/>
  <c r="E405" i="20"/>
  <c r="M405" i="20" l="1"/>
  <c r="P405" i="20"/>
  <c r="K405" i="20"/>
  <c r="O405" i="20"/>
  <c r="W405" i="20" l="1"/>
  <c r="U405" i="20"/>
  <c r="V405" i="20"/>
  <c r="X405" i="20"/>
  <c r="Q405" i="20"/>
  <c r="R405" i="20" s="1"/>
  <c r="AA405" i="20" l="1"/>
  <c r="AD405" i="20" s="1"/>
  <c r="Y405" i="20"/>
  <c r="AB405" i="20" s="1"/>
  <c r="Z405" i="20"/>
  <c r="AC405" i="20" s="1"/>
  <c r="C406" i="20" l="1"/>
  <c r="H406" i="20"/>
  <c r="B406" i="20"/>
  <c r="G406" i="20"/>
  <c r="I406" i="20"/>
  <c r="D406" i="20"/>
  <c r="J406" i="20" l="1"/>
  <c r="L406" i="20"/>
  <c r="E406" i="20"/>
  <c r="T406" i="20"/>
  <c r="S406" i="20"/>
  <c r="N406" i="20"/>
  <c r="F406" i="20"/>
  <c r="AE405" i="20"/>
  <c r="P406" i="20" l="1"/>
  <c r="M406" i="20"/>
  <c r="O406" i="20"/>
  <c r="K406" i="20"/>
  <c r="Q406" i="20" l="1"/>
  <c r="R406" i="20" s="1"/>
  <c r="X406" i="20"/>
  <c r="V406" i="20"/>
  <c r="W406" i="20"/>
  <c r="U406" i="20"/>
  <c r="Z406" i="20" l="1"/>
  <c r="AC406" i="20" s="1"/>
  <c r="AA406" i="20"/>
  <c r="AD406" i="20" s="1"/>
  <c r="Y406" i="20"/>
  <c r="AB406" i="20" s="1"/>
  <c r="B407" i="20" l="1"/>
  <c r="G407" i="20"/>
  <c r="I407" i="20"/>
  <c r="D407" i="20"/>
  <c r="C407" i="20"/>
  <c r="H407" i="20"/>
  <c r="T407" i="20" l="1"/>
  <c r="N407" i="20"/>
  <c r="S407" i="20"/>
  <c r="J407" i="20"/>
  <c r="L407" i="20" s="1"/>
  <c r="F407" i="20"/>
  <c r="AE406" i="20"/>
  <c r="E407" i="20"/>
  <c r="M407" i="20" l="1"/>
  <c r="P407" i="20"/>
  <c r="O407" i="20"/>
  <c r="K407" i="20"/>
  <c r="V407" i="20" l="1"/>
  <c r="U407" i="20"/>
  <c r="W407" i="20"/>
  <c r="Q407" i="20"/>
  <c r="R407" i="20" s="1"/>
  <c r="X407" i="20"/>
  <c r="Z407" i="20" l="1"/>
  <c r="AC407" i="20" s="1"/>
  <c r="Y407" i="20"/>
  <c r="AB407" i="20" s="1"/>
  <c r="AA407" i="20"/>
  <c r="AD407" i="20" s="1"/>
  <c r="D408" i="20" l="1"/>
  <c r="I408" i="20"/>
  <c r="G408" i="20"/>
  <c r="B408" i="20"/>
  <c r="H408" i="20"/>
  <c r="C408" i="20"/>
  <c r="E408" i="20" l="1"/>
  <c r="F408" i="20"/>
  <c r="AE407" i="20"/>
  <c r="L408" i="20"/>
  <c r="J408" i="20"/>
  <c r="S408" i="20"/>
  <c r="T408" i="20"/>
  <c r="N408" i="20"/>
  <c r="M408" i="20" l="1"/>
  <c r="P408" i="20"/>
  <c r="K408" i="20"/>
  <c r="O408" i="20"/>
  <c r="W408" i="20" l="1"/>
  <c r="U408" i="20"/>
  <c r="V408" i="20"/>
  <c r="X408" i="20"/>
  <c r="Q408" i="20"/>
  <c r="R408" i="20" s="1"/>
  <c r="Y408" i="20" l="1"/>
  <c r="AB408" i="20" s="1"/>
  <c r="Z408" i="20"/>
  <c r="AC408" i="20" s="1"/>
  <c r="AA408" i="20"/>
  <c r="AD408" i="20" s="1"/>
  <c r="I409" i="20" l="1"/>
  <c r="D409" i="20"/>
  <c r="H409" i="20"/>
  <c r="C409" i="20"/>
  <c r="B409" i="20"/>
  <c r="G409" i="20"/>
  <c r="F409" i="20" l="1"/>
  <c r="AE408" i="20"/>
  <c r="J409" i="20"/>
  <c r="T409" i="20"/>
  <c r="S409" i="20"/>
  <c r="N409" i="20"/>
  <c r="E409" i="20"/>
  <c r="O409" i="20" l="1"/>
  <c r="K409" i="20"/>
  <c r="L409" i="20"/>
  <c r="M409" i="20" l="1"/>
  <c r="P409" i="20"/>
  <c r="V409" i="20" l="1"/>
  <c r="W409" i="20"/>
  <c r="U409" i="20"/>
  <c r="X409" i="20"/>
  <c r="Q409" i="20"/>
  <c r="R409" i="20" s="1"/>
  <c r="Y409" i="20" l="1"/>
  <c r="AB409" i="20" s="1"/>
  <c r="AA409" i="20"/>
  <c r="AD409" i="20" s="1"/>
  <c r="Z409" i="20"/>
  <c r="AC409" i="20" s="1"/>
  <c r="I410" i="20" l="1"/>
  <c r="D410" i="20"/>
  <c r="B410" i="20"/>
  <c r="G410" i="20"/>
  <c r="H410" i="20"/>
  <c r="C410" i="20"/>
  <c r="J410" i="20" l="1"/>
  <c r="L410" i="20"/>
  <c r="T410" i="20"/>
  <c r="N410" i="20"/>
  <c r="S410" i="20"/>
  <c r="E410" i="20"/>
  <c r="F410" i="20"/>
  <c r="AE409" i="20"/>
  <c r="M410" i="20" l="1"/>
  <c r="P410" i="20"/>
  <c r="O410" i="20"/>
  <c r="K410" i="20"/>
  <c r="U410" i="20" l="1"/>
  <c r="V410" i="20"/>
  <c r="W410" i="20"/>
  <c r="Q410" i="20"/>
  <c r="R410" i="20" s="1"/>
  <c r="X410" i="20"/>
  <c r="AA410" i="20" l="1"/>
  <c r="AD410" i="20" s="1"/>
  <c r="Z410" i="20"/>
  <c r="AC410" i="20" s="1"/>
  <c r="Y410" i="20"/>
  <c r="AB410" i="20" s="1"/>
  <c r="G411" i="20" l="1"/>
  <c r="B411" i="20"/>
  <c r="C411" i="20"/>
  <c r="H411" i="20"/>
  <c r="I411" i="20"/>
  <c r="D411" i="20"/>
  <c r="F411" i="20" l="1"/>
  <c r="AE410" i="20"/>
  <c r="E411" i="20"/>
  <c r="T411" i="20"/>
  <c r="S411" i="20"/>
  <c r="N411" i="20"/>
  <c r="J411" i="20"/>
  <c r="L411" i="20" s="1"/>
  <c r="M411" i="20" l="1"/>
  <c r="P411" i="20"/>
  <c r="K411" i="20"/>
  <c r="O411" i="20"/>
  <c r="W411" i="20" l="1"/>
  <c r="U411" i="20"/>
  <c r="V411" i="20"/>
  <c r="X411" i="20"/>
  <c r="Q411" i="20"/>
  <c r="R411" i="20" s="1"/>
  <c r="AA411" i="20" l="1"/>
  <c r="AD411" i="20" s="1"/>
  <c r="Z411" i="20"/>
  <c r="AC411" i="20" s="1"/>
  <c r="Y411" i="20"/>
  <c r="AB411" i="20" s="1"/>
  <c r="G412" i="20" l="1"/>
  <c r="B412" i="20"/>
  <c r="H412" i="20"/>
  <c r="C412" i="20"/>
  <c r="I412" i="20"/>
  <c r="D412" i="20"/>
  <c r="F412" i="20" l="1"/>
  <c r="AE411" i="20"/>
  <c r="E412" i="20"/>
  <c r="S412" i="20"/>
  <c r="N412" i="20"/>
  <c r="T412" i="20"/>
  <c r="J412" i="20"/>
  <c r="L412" i="20" s="1"/>
  <c r="P412" i="20" l="1"/>
  <c r="M412" i="20"/>
  <c r="O412" i="20"/>
  <c r="K412" i="20"/>
  <c r="Q412" i="20" l="1"/>
  <c r="R412" i="20" s="1"/>
  <c r="X412" i="20"/>
  <c r="U412" i="20"/>
  <c r="W412" i="20"/>
  <c r="V412" i="20"/>
  <c r="AA412" i="20" l="1"/>
  <c r="AD412" i="20" s="1"/>
  <c r="Z412" i="20"/>
  <c r="AC412" i="20" s="1"/>
  <c r="Y412" i="20"/>
  <c r="AB412" i="20" s="1"/>
  <c r="G413" i="20" l="1"/>
  <c r="B413" i="20"/>
  <c r="H413" i="20"/>
  <c r="C413" i="20"/>
  <c r="I413" i="20"/>
  <c r="D413" i="20"/>
  <c r="F413" i="20" l="1"/>
  <c r="AE412" i="20"/>
  <c r="E413" i="20"/>
  <c r="N413" i="20"/>
  <c r="T413" i="20"/>
  <c r="S413" i="20"/>
  <c r="J413" i="20"/>
  <c r="L413" i="20"/>
  <c r="M413" i="20" l="1"/>
  <c r="P413" i="20"/>
  <c r="O413" i="20"/>
  <c r="K413" i="20"/>
  <c r="U413" i="20" l="1"/>
  <c r="V413" i="20"/>
  <c r="W413" i="20"/>
  <c r="X413" i="20"/>
  <c r="Q413" i="20"/>
  <c r="R413" i="20" s="1"/>
  <c r="AA413" i="20" l="1"/>
  <c r="AD413" i="20" s="1"/>
  <c r="Y413" i="20"/>
  <c r="AB413" i="20" s="1"/>
  <c r="Z413" i="20"/>
  <c r="AC413" i="20" s="1"/>
  <c r="G414" i="20" l="1"/>
  <c r="B414" i="20"/>
  <c r="H414" i="20"/>
  <c r="C414" i="20"/>
  <c r="D414" i="20"/>
  <c r="I414" i="20"/>
  <c r="F414" i="20" l="1"/>
  <c r="AE413" i="20"/>
  <c r="E414" i="20"/>
  <c r="N414" i="20"/>
  <c r="T414" i="20"/>
  <c r="S414" i="20"/>
  <c r="J414" i="20"/>
  <c r="L414" i="20"/>
  <c r="M414" i="20" l="1"/>
  <c r="P414" i="20"/>
  <c r="O414" i="20"/>
  <c r="K414" i="20"/>
  <c r="W414" i="20" l="1"/>
  <c r="U414" i="20"/>
  <c r="V414" i="20"/>
  <c r="X414" i="20"/>
  <c r="Q414" i="20"/>
  <c r="R414" i="20" s="1"/>
  <c r="Z414" i="20" l="1"/>
  <c r="AC414" i="20" s="1"/>
  <c r="Y414" i="20"/>
  <c r="AB414" i="20" s="1"/>
  <c r="AA414" i="20"/>
  <c r="AD414" i="20" s="1"/>
  <c r="B415" i="20" l="1"/>
  <c r="G415" i="20"/>
  <c r="H415" i="20"/>
  <c r="C415" i="20"/>
  <c r="D415" i="20"/>
  <c r="I415" i="20"/>
  <c r="T415" i="20" l="1"/>
  <c r="S415" i="20"/>
  <c r="N415" i="20"/>
  <c r="E415" i="20"/>
  <c r="F415" i="20"/>
  <c r="AE414" i="20"/>
  <c r="J415" i="20"/>
  <c r="L415" i="20"/>
  <c r="M415" i="20" l="1"/>
  <c r="P415" i="20"/>
  <c r="O415" i="20"/>
  <c r="K415" i="20"/>
  <c r="U415" i="20" l="1"/>
  <c r="W415" i="20"/>
  <c r="V415" i="20"/>
  <c r="X415" i="20"/>
  <c r="Q415" i="20"/>
  <c r="R415" i="20" s="1"/>
  <c r="Y415" i="20" l="1"/>
  <c r="AB415" i="20" s="1"/>
  <c r="AA415" i="20"/>
  <c r="AD415" i="20" s="1"/>
  <c r="Z415" i="20"/>
  <c r="AC415" i="20" s="1"/>
  <c r="D416" i="20" l="1"/>
  <c r="I416" i="20"/>
  <c r="C416" i="20"/>
  <c r="H416" i="20"/>
  <c r="B416" i="20"/>
  <c r="G416" i="20"/>
  <c r="J416" i="20" l="1"/>
  <c r="F416" i="20"/>
  <c r="AE415" i="20"/>
  <c r="E416" i="20"/>
  <c r="N416" i="20"/>
  <c r="T416" i="20"/>
  <c r="S416" i="20"/>
  <c r="O416" i="20" l="1"/>
  <c r="K416" i="20"/>
  <c r="L416" i="20"/>
  <c r="P416" i="20" l="1"/>
  <c r="M416" i="20"/>
  <c r="X416" i="20" l="1"/>
  <c r="Q416" i="20"/>
  <c r="R416" i="20" s="1"/>
  <c r="V416" i="20"/>
  <c r="W416" i="20"/>
  <c r="U416" i="20"/>
  <c r="AA416" i="20" l="1"/>
  <c r="AD416" i="20" s="1"/>
  <c r="Y416" i="20"/>
  <c r="AB416" i="20" s="1"/>
  <c r="Z416" i="20"/>
  <c r="AC416" i="20" s="1"/>
  <c r="H417" i="20" l="1"/>
  <c r="C417" i="20"/>
  <c r="I417" i="20"/>
  <c r="D417" i="20"/>
  <c r="B417" i="20"/>
  <c r="G417" i="20"/>
  <c r="S417" i="20" l="1"/>
  <c r="N417" i="20"/>
  <c r="T417" i="20"/>
  <c r="J417" i="20"/>
  <c r="L417" i="20" s="1"/>
  <c r="F417" i="20"/>
  <c r="AE416" i="20"/>
  <c r="E417" i="20"/>
  <c r="P417" i="20" l="1"/>
  <c r="M417" i="20"/>
  <c r="O417" i="20"/>
  <c r="K417" i="20"/>
  <c r="Q417" i="20" l="1"/>
  <c r="R417" i="20" s="1"/>
  <c r="X417" i="20"/>
  <c r="V417" i="20"/>
  <c r="W417" i="20"/>
  <c r="U417" i="20"/>
  <c r="Y417" i="20" l="1"/>
  <c r="AB417" i="20" s="1"/>
  <c r="AA417" i="20"/>
  <c r="AD417" i="20" s="1"/>
  <c r="Z417" i="20"/>
  <c r="AC417" i="20" s="1"/>
  <c r="I418" i="20" l="1"/>
  <c r="D418" i="20"/>
  <c r="C418" i="20"/>
  <c r="H418" i="20"/>
  <c r="B418" i="20"/>
  <c r="G418" i="20"/>
  <c r="J418" i="20" l="1"/>
  <c r="F418" i="20"/>
  <c r="AE417" i="20"/>
  <c r="T418" i="20"/>
  <c r="S418" i="20"/>
  <c r="N418" i="20"/>
  <c r="E418" i="20"/>
  <c r="O418" i="20" l="1"/>
  <c r="K418" i="20"/>
  <c r="L418" i="20"/>
  <c r="P418" i="20" l="1"/>
  <c r="M418" i="20"/>
  <c r="Q418" i="20" l="1"/>
  <c r="R418" i="20" s="1"/>
  <c r="X418" i="20"/>
  <c r="V418" i="20"/>
  <c r="U418" i="20"/>
  <c r="W418" i="20"/>
  <c r="AA418" i="20" l="1"/>
  <c r="AD418" i="20" s="1"/>
  <c r="Z418" i="20"/>
  <c r="AC418" i="20" s="1"/>
  <c r="Y418" i="20"/>
  <c r="AB418" i="20" s="1"/>
  <c r="B419" i="20" l="1"/>
  <c r="G419" i="20"/>
  <c r="H419" i="20"/>
  <c r="C419" i="20"/>
  <c r="D419" i="20"/>
  <c r="I419" i="20"/>
  <c r="F419" i="20" l="1"/>
  <c r="AE418" i="20"/>
  <c r="J419" i="20"/>
  <c r="T419" i="20"/>
  <c r="N419" i="20"/>
  <c r="S419" i="20"/>
  <c r="E419" i="20"/>
  <c r="K419" i="20" l="1"/>
  <c r="O419" i="20"/>
  <c r="L419" i="20"/>
  <c r="P419" i="20" l="1"/>
  <c r="M419" i="20"/>
  <c r="Q419" i="20" l="1"/>
  <c r="R419" i="20" s="1"/>
  <c r="X419" i="20"/>
  <c r="V419" i="20"/>
  <c r="W419" i="20"/>
  <c r="U419" i="20"/>
  <c r="Z419" i="20" l="1"/>
  <c r="AC419" i="20" s="1"/>
  <c r="Y419" i="20"/>
  <c r="AB419" i="20" s="1"/>
  <c r="AA419" i="20"/>
  <c r="AD419" i="20" s="1"/>
  <c r="I420" i="20" l="1"/>
  <c r="D420" i="20"/>
  <c r="B420" i="20"/>
  <c r="G420" i="20"/>
  <c r="H420" i="20"/>
  <c r="C420" i="20"/>
  <c r="J420" i="20" l="1"/>
  <c r="F420" i="20"/>
  <c r="AE419" i="20"/>
  <c r="E420" i="20"/>
  <c r="N420" i="20"/>
  <c r="S420" i="20"/>
  <c r="T420" i="20"/>
  <c r="K420" i="20" l="1"/>
  <c r="O420" i="20"/>
  <c r="L420" i="20"/>
  <c r="P420" i="20" l="1"/>
  <c r="M420" i="20"/>
  <c r="Q420" i="20" l="1"/>
  <c r="R420" i="20" s="1"/>
  <c r="X420" i="20"/>
  <c r="W420" i="20"/>
  <c r="V420" i="20"/>
  <c r="U420" i="20"/>
  <c r="AA420" i="20" l="1"/>
  <c r="AD420" i="20" s="1"/>
  <c r="Y420" i="20"/>
  <c r="AB420" i="20" s="1"/>
  <c r="Z420" i="20"/>
  <c r="AC420" i="20" s="1"/>
  <c r="C421" i="20" l="1"/>
  <c r="H421" i="20"/>
  <c r="D421" i="20"/>
  <c r="I421" i="20"/>
  <c r="B421" i="20"/>
  <c r="G421" i="20"/>
  <c r="E421" i="20" l="1"/>
  <c r="T421" i="20"/>
  <c r="N421" i="20"/>
  <c r="S421" i="20"/>
  <c r="J421" i="20"/>
  <c r="L421" i="20" s="1"/>
  <c r="F421" i="20"/>
  <c r="AE420" i="20"/>
  <c r="M421" i="20" l="1"/>
  <c r="P421" i="20"/>
  <c r="K421" i="20"/>
  <c r="O421" i="20"/>
  <c r="V421" i="20" l="1"/>
  <c r="W421" i="20"/>
  <c r="U421" i="20"/>
  <c r="Q421" i="20"/>
  <c r="R421" i="20" s="1"/>
  <c r="X421" i="20"/>
  <c r="Y421" i="20" l="1"/>
  <c r="AB421" i="20" s="1"/>
  <c r="Z421" i="20"/>
  <c r="AC421" i="20" s="1"/>
  <c r="AA421" i="20"/>
  <c r="AD421" i="20" s="1"/>
  <c r="C422" i="20" l="1"/>
  <c r="H422" i="20"/>
  <c r="B422" i="20"/>
  <c r="G422" i="20"/>
  <c r="D422" i="20"/>
  <c r="I422" i="20"/>
  <c r="J422" i="20" l="1"/>
  <c r="L422" i="20"/>
  <c r="E422" i="20"/>
  <c r="N422" i="20"/>
  <c r="T422" i="20"/>
  <c r="S422" i="20"/>
  <c r="F422" i="20"/>
  <c r="AE421" i="20"/>
  <c r="M422" i="20" l="1"/>
  <c r="P422" i="20"/>
  <c r="K422" i="20"/>
  <c r="O422" i="20"/>
  <c r="V422" i="20" l="1"/>
  <c r="W422" i="20"/>
  <c r="U422" i="20"/>
  <c r="Q422" i="20"/>
  <c r="R422" i="20" s="1"/>
  <c r="X422" i="20"/>
  <c r="Y422" i="20" l="1"/>
  <c r="AB422" i="20" s="1"/>
  <c r="AA422" i="20"/>
  <c r="AD422" i="20" s="1"/>
  <c r="Z422" i="20"/>
  <c r="AC422" i="20" s="1"/>
  <c r="C423" i="20" l="1"/>
  <c r="H423" i="20"/>
  <c r="G423" i="20"/>
  <c r="B423" i="20"/>
  <c r="D423" i="20"/>
  <c r="I423" i="20"/>
  <c r="J423" i="20" l="1"/>
  <c r="E423" i="20"/>
  <c r="T423" i="20"/>
  <c r="S423" i="20"/>
  <c r="N423" i="20"/>
  <c r="F423" i="20"/>
  <c r="AE422" i="20"/>
  <c r="O423" i="20" l="1"/>
  <c r="K423" i="20"/>
  <c r="L423" i="20"/>
  <c r="P423" i="20" l="1"/>
  <c r="M423" i="20"/>
  <c r="Q423" i="20" l="1"/>
  <c r="R423" i="20" s="1"/>
  <c r="X423" i="20"/>
  <c r="V423" i="20"/>
  <c r="U423" i="20"/>
  <c r="W423" i="20"/>
  <c r="Y423" i="20" l="1"/>
  <c r="AB423" i="20" s="1"/>
  <c r="Z423" i="20"/>
  <c r="AC423" i="20" s="1"/>
  <c r="AA423" i="20"/>
  <c r="AD423" i="20" s="1"/>
  <c r="B424" i="20" l="1"/>
  <c r="G424" i="20"/>
  <c r="H424" i="20"/>
  <c r="C424" i="20"/>
  <c r="D424" i="20"/>
  <c r="I424" i="20"/>
  <c r="F424" i="20" l="1"/>
  <c r="AE423" i="20"/>
  <c r="J424" i="20"/>
  <c r="L424" i="20" s="1"/>
  <c r="N424" i="20"/>
  <c r="S424" i="20"/>
  <c r="T424" i="20"/>
  <c r="E424" i="20"/>
  <c r="P424" i="20" l="1"/>
  <c r="M424" i="20"/>
  <c r="K424" i="20"/>
  <c r="O424" i="20"/>
  <c r="Q424" i="20" l="1"/>
  <c r="R424" i="20" s="1"/>
  <c r="X424" i="20"/>
  <c r="U424" i="20"/>
  <c r="V424" i="20"/>
  <c r="W424" i="20"/>
  <c r="AA424" i="20" l="1"/>
  <c r="AD424" i="20" s="1"/>
  <c r="Y424" i="20"/>
  <c r="AB424" i="20" s="1"/>
  <c r="Z424" i="20"/>
  <c r="AC424" i="20" s="1"/>
  <c r="C425" i="20" l="1"/>
  <c r="H425" i="20"/>
  <c r="B425" i="20"/>
  <c r="G425" i="20"/>
  <c r="I425" i="20"/>
  <c r="D425" i="20"/>
  <c r="E425" i="20" l="1"/>
  <c r="J425" i="20"/>
  <c r="N425" i="20"/>
  <c r="T425" i="20"/>
  <c r="S425" i="20"/>
  <c r="F425" i="20"/>
  <c r="AE424" i="20"/>
  <c r="K425" i="20" l="1"/>
  <c r="O425" i="20"/>
  <c r="L425" i="20"/>
  <c r="M425" i="20" l="1"/>
  <c r="P425" i="20"/>
  <c r="W425" i="20" l="1"/>
  <c r="U425" i="20"/>
  <c r="V425" i="20"/>
  <c r="X425" i="20"/>
  <c r="Q425" i="20"/>
  <c r="R425" i="20" s="1"/>
  <c r="AA425" i="20" l="1"/>
  <c r="AD425" i="20" s="1"/>
  <c r="Y425" i="20"/>
  <c r="AB425" i="20" s="1"/>
  <c r="Z425" i="20"/>
  <c r="AC425" i="20" s="1"/>
  <c r="C426" i="20" l="1"/>
  <c r="H426" i="20"/>
  <c r="B426" i="20"/>
  <c r="G426" i="20"/>
  <c r="D426" i="20"/>
  <c r="I426" i="20"/>
  <c r="E426" i="20" l="1"/>
  <c r="J426" i="20"/>
  <c r="L426" i="20" s="1"/>
  <c r="T426" i="20"/>
  <c r="N426" i="20"/>
  <c r="S426" i="20"/>
  <c r="F426" i="20"/>
  <c r="AE425" i="20"/>
  <c r="P426" i="20" l="1"/>
  <c r="M426" i="20"/>
  <c r="O426" i="20"/>
  <c r="K426" i="20"/>
  <c r="Q426" i="20" l="1"/>
  <c r="R426" i="20" s="1"/>
  <c r="X426" i="20"/>
  <c r="W426" i="20"/>
  <c r="U426" i="20"/>
  <c r="V426" i="20"/>
  <c r="Y426" i="20" l="1"/>
  <c r="AB426" i="20" s="1"/>
  <c r="Z426" i="20"/>
  <c r="AC426" i="20" s="1"/>
  <c r="AA426" i="20"/>
  <c r="AD426" i="20" s="1"/>
  <c r="I427" i="20" l="1"/>
  <c r="D427" i="20"/>
  <c r="C427" i="20"/>
  <c r="H427" i="20"/>
  <c r="B427" i="20"/>
  <c r="G427" i="20"/>
  <c r="J427" i="20" l="1"/>
  <c r="L427" i="20" s="1"/>
  <c r="T427" i="20"/>
  <c r="S427" i="20"/>
  <c r="N427" i="20"/>
  <c r="F427" i="20"/>
  <c r="AE426" i="20"/>
  <c r="E427" i="20"/>
  <c r="P427" i="20" l="1"/>
  <c r="M427" i="20"/>
  <c r="O427" i="20"/>
  <c r="K427" i="20"/>
  <c r="X427" i="20" l="1"/>
  <c r="Q427" i="20"/>
  <c r="R427" i="20" s="1"/>
  <c r="W427" i="20"/>
  <c r="V427" i="20"/>
  <c r="U427" i="20"/>
  <c r="Y427" i="20" l="1"/>
  <c r="AB427" i="20" s="1"/>
  <c r="AA427" i="20"/>
  <c r="AD427" i="20" s="1"/>
  <c r="Z427" i="20"/>
  <c r="AC427" i="20" s="1"/>
  <c r="H428" i="20" l="1"/>
  <c r="C428" i="20"/>
  <c r="I428" i="20"/>
  <c r="D428" i="20"/>
  <c r="B428" i="20"/>
  <c r="G428" i="20"/>
  <c r="S428" i="20" l="1"/>
  <c r="T428" i="20"/>
  <c r="N428" i="20"/>
  <c r="J428" i="20"/>
  <c r="L428" i="20" s="1"/>
  <c r="F428" i="20"/>
  <c r="AE427" i="20"/>
  <c r="E428" i="20"/>
  <c r="M428" i="20" l="1"/>
  <c r="P428" i="20"/>
  <c r="O428" i="20"/>
  <c r="K428" i="20"/>
  <c r="V428" i="20" l="1"/>
  <c r="U428" i="20"/>
  <c r="W428" i="20"/>
  <c r="X428" i="20"/>
  <c r="Q428" i="20"/>
  <c r="R428" i="20" s="1"/>
  <c r="Z428" i="20" l="1"/>
  <c r="AC428" i="20" s="1"/>
  <c r="Y428" i="20"/>
  <c r="AB428" i="20" s="1"/>
  <c r="AA428" i="20"/>
  <c r="AD428" i="20" s="1"/>
  <c r="I429" i="20" l="1"/>
  <c r="D429" i="20"/>
  <c r="B429" i="20"/>
  <c r="G429" i="20"/>
  <c r="C429" i="20"/>
  <c r="H429" i="20"/>
  <c r="J429" i="20" l="1"/>
  <c r="L429" i="20" s="1"/>
  <c r="E429" i="20"/>
  <c r="T429" i="20"/>
  <c r="N429" i="20"/>
  <c r="S429" i="20"/>
  <c r="F429" i="20"/>
  <c r="AE428" i="20"/>
  <c r="M429" i="20" l="1"/>
  <c r="P429" i="20"/>
  <c r="O429" i="20"/>
  <c r="K429" i="20"/>
  <c r="W429" i="20" l="1"/>
  <c r="U429" i="20"/>
  <c r="V429" i="20"/>
  <c r="X429" i="20"/>
  <c r="Q429" i="20"/>
  <c r="R429" i="20" s="1"/>
  <c r="Z429" i="20" l="1"/>
  <c r="AC429" i="20" s="1"/>
  <c r="Y429" i="20"/>
  <c r="AB429" i="20" s="1"/>
  <c r="AA429" i="20"/>
  <c r="AD429" i="20" s="1"/>
  <c r="D430" i="20" l="1"/>
  <c r="I430" i="20"/>
  <c r="G430" i="20"/>
  <c r="B430" i="20"/>
  <c r="C430" i="20"/>
  <c r="H430" i="20"/>
  <c r="E430" i="20" l="1"/>
  <c r="J430" i="20"/>
  <c r="F430" i="20"/>
  <c r="AE429" i="20"/>
  <c r="S430" i="20"/>
  <c r="N430" i="20"/>
  <c r="T430" i="20"/>
  <c r="O430" i="20" l="1"/>
  <c r="K430" i="20"/>
  <c r="L430" i="20"/>
  <c r="M430" i="20" l="1"/>
  <c r="P430" i="20"/>
  <c r="V430" i="20" l="1"/>
  <c r="W430" i="20"/>
  <c r="U430" i="20"/>
  <c r="Q430" i="20"/>
  <c r="R430" i="20" s="1"/>
  <c r="X430" i="20"/>
  <c r="AA430" i="20" l="1"/>
  <c r="AD430" i="20" s="1"/>
  <c r="Y430" i="20"/>
  <c r="AB430" i="20" s="1"/>
  <c r="Z430" i="20"/>
  <c r="AC430" i="20" s="1"/>
  <c r="B431" i="20" l="1"/>
  <c r="G431" i="20"/>
  <c r="D431" i="20"/>
  <c r="I431" i="20"/>
  <c r="H431" i="20"/>
  <c r="C431" i="20"/>
  <c r="F431" i="20" l="1"/>
  <c r="AE430" i="20"/>
  <c r="J431" i="20"/>
  <c r="L431" i="20" s="1"/>
  <c r="N431" i="20"/>
  <c r="T431" i="20"/>
  <c r="S431" i="20"/>
  <c r="E431" i="20"/>
  <c r="M431" i="20" l="1"/>
  <c r="P431" i="20"/>
  <c r="K431" i="20"/>
  <c r="O431" i="20"/>
  <c r="W431" i="20" l="1"/>
  <c r="V431" i="20"/>
  <c r="U431" i="20"/>
  <c r="Q431" i="20"/>
  <c r="R431" i="20" s="1"/>
  <c r="X431" i="20"/>
  <c r="Y431" i="20" l="1"/>
  <c r="AB431" i="20" s="1"/>
  <c r="AA431" i="20"/>
  <c r="AD431" i="20" s="1"/>
  <c r="Z431" i="20"/>
  <c r="AC431" i="20" s="1"/>
  <c r="H432" i="20" l="1"/>
  <c r="C432" i="20"/>
  <c r="I432" i="20"/>
  <c r="D432" i="20"/>
  <c r="G432" i="20"/>
  <c r="B432" i="20"/>
  <c r="T432" i="20" l="1"/>
  <c r="S432" i="20"/>
  <c r="N432" i="20"/>
  <c r="E432" i="20"/>
  <c r="F432" i="20"/>
  <c r="AE431" i="20"/>
  <c r="J432" i="20"/>
  <c r="L432" i="20" s="1"/>
  <c r="M432" i="20" l="1"/>
  <c r="P432" i="20"/>
  <c r="K432" i="20"/>
  <c r="O432" i="20"/>
  <c r="U432" i="20" l="1"/>
  <c r="V432" i="20"/>
  <c r="W432" i="20"/>
  <c r="Q432" i="20"/>
  <c r="R432" i="20" s="1"/>
  <c r="X432" i="20"/>
  <c r="AA432" i="20" l="1"/>
  <c r="AD432" i="20" s="1"/>
  <c r="Z432" i="20"/>
  <c r="AC432" i="20" s="1"/>
  <c r="Y432" i="20"/>
  <c r="AB432" i="20" s="1"/>
  <c r="G433" i="20" l="1"/>
  <c r="B433" i="20"/>
  <c r="C433" i="20"/>
  <c r="H433" i="20"/>
  <c r="I433" i="20"/>
  <c r="D433" i="20"/>
  <c r="F433" i="20" l="1"/>
  <c r="AE432" i="20"/>
  <c r="T433" i="20"/>
  <c r="S433" i="20"/>
  <c r="N433" i="20"/>
  <c r="E433" i="20"/>
  <c r="J433" i="20"/>
  <c r="L433" i="20"/>
  <c r="P433" i="20" l="1"/>
  <c r="M433" i="20"/>
  <c r="O433" i="20"/>
  <c r="K433" i="20"/>
  <c r="X433" i="20" l="1"/>
  <c r="Q433" i="20"/>
  <c r="R433" i="20" s="1"/>
  <c r="U433" i="20"/>
  <c r="W433" i="20"/>
  <c r="V433" i="20"/>
  <c r="Y433" i="20" l="1"/>
  <c r="AB433" i="20" s="1"/>
  <c r="AA433" i="20"/>
  <c r="AD433" i="20" s="1"/>
  <c r="Z433" i="20"/>
  <c r="AC433" i="20" s="1"/>
  <c r="D434" i="20" l="1"/>
  <c r="I434" i="20"/>
  <c r="B434" i="20"/>
  <c r="G434" i="20"/>
  <c r="H434" i="20"/>
  <c r="C434" i="20"/>
  <c r="J434" i="20" l="1"/>
  <c r="L434" i="20" s="1"/>
  <c r="E434" i="20"/>
  <c r="F434" i="20"/>
  <c r="AE433" i="20"/>
  <c r="S434" i="20"/>
  <c r="N434" i="20"/>
  <c r="T434" i="20"/>
  <c r="P434" i="20" l="1"/>
  <c r="M434" i="20"/>
  <c r="O434" i="20"/>
  <c r="K434" i="20"/>
  <c r="X434" i="20" l="1"/>
  <c r="Q434" i="20"/>
  <c r="R434" i="20" s="1"/>
  <c r="W434" i="20"/>
  <c r="V434" i="20"/>
  <c r="U434" i="20"/>
  <c r="Z434" i="20" l="1"/>
  <c r="AC434" i="20" s="1"/>
  <c r="Y434" i="20"/>
  <c r="AB434" i="20" s="1"/>
  <c r="AA434" i="20"/>
  <c r="AD434" i="20" s="1"/>
  <c r="D435" i="20" l="1"/>
  <c r="I435" i="20"/>
  <c r="B435" i="20"/>
  <c r="G435" i="20"/>
  <c r="H435" i="20"/>
  <c r="C435" i="20"/>
  <c r="E435" i="20" l="1"/>
  <c r="F435" i="20"/>
  <c r="AE434" i="20"/>
  <c r="J435" i="20"/>
  <c r="N435" i="20"/>
  <c r="T435" i="20"/>
  <c r="S435" i="20"/>
  <c r="O435" i="20" l="1"/>
  <c r="K435" i="20"/>
  <c r="L435" i="20"/>
  <c r="P435" i="20" l="1"/>
  <c r="M435" i="20"/>
  <c r="Q435" i="20" l="1"/>
  <c r="R435" i="20" s="1"/>
  <c r="X435" i="20"/>
  <c r="W435" i="20"/>
  <c r="V435" i="20"/>
  <c r="U435" i="20"/>
  <c r="Z435" i="20" l="1"/>
  <c r="AC435" i="20" s="1"/>
  <c r="AA435" i="20"/>
  <c r="AD435" i="20" s="1"/>
  <c r="Y435" i="20"/>
  <c r="AB435" i="20" s="1"/>
  <c r="B436" i="20" l="1"/>
  <c r="G436" i="20"/>
  <c r="D436" i="20"/>
  <c r="I436" i="20"/>
  <c r="H436" i="20"/>
  <c r="C436" i="20"/>
  <c r="S436" i="20" l="1"/>
  <c r="N436" i="20"/>
  <c r="T436" i="20"/>
  <c r="F436" i="20"/>
  <c r="AE435" i="20"/>
  <c r="J436" i="20"/>
  <c r="L436" i="20" s="1"/>
  <c r="E436" i="20"/>
  <c r="P436" i="20" l="1"/>
  <c r="M436" i="20"/>
  <c r="O436" i="20"/>
  <c r="K436" i="20"/>
  <c r="Q436" i="20" l="1"/>
  <c r="R436" i="20" s="1"/>
  <c r="X436" i="20"/>
  <c r="W436" i="20"/>
  <c r="V436" i="20"/>
  <c r="U436" i="20"/>
  <c r="Z436" i="20" l="1"/>
  <c r="AC436" i="20" s="1"/>
  <c r="Y436" i="20"/>
  <c r="AB436" i="20" s="1"/>
  <c r="AA436" i="20"/>
  <c r="AD436" i="20" s="1"/>
  <c r="I437" i="20" l="1"/>
  <c r="D437" i="20"/>
  <c r="B437" i="20"/>
  <c r="G437" i="20"/>
  <c r="H437" i="20"/>
  <c r="C437" i="20"/>
  <c r="J437" i="20" l="1"/>
  <c r="L437" i="20"/>
  <c r="E437" i="20"/>
  <c r="T437" i="20"/>
  <c r="S437" i="20"/>
  <c r="N437" i="20"/>
  <c r="F437" i="20"/>
  <c r="AE436" i="20"/>
  <c r="M437" i="20" l="1"/>
  <c r="P437" i="20"/>
  <c r="O437" i="20"/>
  <c r="K437" i="20"/>
  <c r="U437" i="20" l="1"/>
  <c r="V437" i="20"/>
  <c r="W437" i="20"/>
  <c r="Q437" i="20"/>
  <c r="R437" i="20" s="1"/>
  <c r="X437" i="20"/>
  <c r="AA437" i="20" l="1"/>
  <c r="AD437" i="20" s="1"/>
  <c r="Y437" i="20"/>
  <c r="AB437" i="20" s="1"/>
  <c r="Z437" i="20"/>
  <c r="AC437" i="20" s="1"/>
  <c r="H438" i="20" l="1"/>
  <c r="C438" i="20"/>
  <c r="B438" i="20"/>
  <c r="G438" i="20"/>
  <c r="D438" i="20"/>
  <c r="I438" i="20"/>
  <c r="E438" i="20" l="1"/>
  <c r="F438" i="20"/>
  <c r="AE437" i="20"/>
  <c r="J438" i="20"/>
  <c r="L438" i="20" s="1"/>
  <c r="T438" i="20"/>
  <c r="N438" i="20"/>
  <c r="S438" i="20"/>
  <c r="M438" i="20" l="1"/>
  <c r="P438" i="20"/>
  <c r="O438" i="20"/>
  <c r="K438" i="20"/>
  <c r="W438" i="20" l="1"/>
  <c r="W29" i="20" s="1"/>
  <c r="X29" i="20" s="1"/>
  <c r="Y29" i="20" s="1"/>
  <c r="U438" i="20"/>
  <c r="V438" i="20"/>
  <c r="V29" i="20" s="1"/>
  <c r="X438" i="20"/>
  <c r="Q438" i="20"/>
  <c r="R438" i="20" s="1"/>
  <c r="AA438" i="20" l="1"/>
  <c r="Y438" i="20"/>
  <c r="AB438" i="20" s="1"/>
  <c r="Z438" i="20"/>
  <c r="AC438" i="20" s="1"/>
  <c r="AD438" i="20" l="1"/>
  <c r="AD29" i="20" s="1"/>
  <c r="AA29" i="20"/>
  <c r="B439" i="20"/>
  <c r="G439" i="20"/>
  <c r="C439" i="20"/>
  <c r="H439" i="20"/>
  <c r="D439" i="20"/>
  <c r="I439" i="20"/>
  <c r="F439" i="20" l="1"/>
  <c r="AE438" i="20"/>
  <c r="J439" i="20"/>
  <c r="L439" i="20" s="1"/>
  <c r="N439" i="20"/>
  <c r="T439" i="20"/>
  <c r="S439" i="20"/>
  <c r="E439" i="20"/>
  <c r="P439" i="20" l="1"/>
  <c r="M439" i="20"/>
  <c r="O439" i="20"/>
  <c r="K439" i="20"/>
  <c r="X439" i="20" l="1"/>
  <c r="Q439" i="20"/>
  <c r="R439" i="20" s="1"/>
  <c r="V439" i="20"/>
  <c r="U439" i="20"/>
  <c r="W439" i="20"/>
  <c r="Y439" i="20" l="1"/>
  <c r="AB439" i="20" s="1"/>
  <c r="AA439" i="20"/>
  <c r="AD439" i="20" s="1"/>
  <c r="Z439" i="20"/>
  <c r="AC439" i="20" s="1"/>
  <c r="B440" i="20" l="1"/>
  <c r="G440" i="20"/>
  <c r="I440" i="20"/>
  <c r="D440" i="20"/>
  <c r="H440" i="20"/>
  <c r="C440" i="20"/>
  <c r="N440" i="20" l="1"/>
  <c r="S440" i="20"/>
  <c r="T440" i="20"/>
  <c r="F440" i="20"/>
  <c r="AE439" i="20"/>
  <c r="J440" i="20"/>
  <c r="L440" i="20" s="1"/>
  <c r="E440" i="20"/>
  <c r="M440" i="20" l="1"/>
  <c r="P440" i="20"/>
  <c r="O440" i="20"/>
  <c r="K440" i="20"/>
  <c r="U440" i="20" l="1"/>
  <c r="V440" i="20"/>
  <c r="W440" i="20"/>
  <c r="Q440" i="20"/>
  <c r="R440" i="20" s="1"/>
  <c r="X440" i="20"/>
  <c r="AA440" i="20" l="1"/>
  <c r="AD440" i="20" s="1"/>
  <c r="Y440" i="20"/>
  <c r="AB440" i="20" s="1"/>
  <c r="Z440" i="20"/>
  <c r="AC440" i="20" s="1"/>
  <c r="C441" i="20" l="1"/>
  <c r="H441" i="20"/>
  <c r="B441" i="20"/>
  <c r="G441" i="20"/>
  <c r="D441" i="20"/>
  <c r="I441" i="20"/>
  <c r="E441" i="20" l="1"/>
  <c r="J441" i="20"/>
  <c r="T441" i="20"/>
  <c r="S441" i="20"/>
  <c r="N441" i="20"/>
  <c r="F441" i="20"/>
  <c r="AE440" i="20"/>
  <c r="K441" i="20" l="1"/>
  <c r="O441" i="20"/>
  <c r="L441" i="20"/>
  <c r="M441" i="20" l="1"/>
  <c r="P441" i="20"/>
  <c r="U441" i="20" l="1"/>
  <c r="V441" i="20"/>
  <c r="W441" i="20"/>
  <c r="X441" i="20"/>
  <c r="Q441" i="20"/>
  <c r="R441" i="20" s="1"/>
  <c r="AA441" i="20" l="1"/>
  <c r="AD441" i="20" s="1"/>
  <c r="Y441" i="20"/>
  <c r="AB441" i="20" s="1"/>
  <c r="Z441" i="20"/>
  <c r="AC441" i="20" s="1"/>
  <c r="C442" i="20" l="1"/>
  <c r="H442" i="20"/>
  <c r="B442" i="20"/>
  <c r="G442" i="20"/>
  <c r="D442" i="20"/>
  <c r="I442" i="20"/>
  <c r="J442" i="20" l="1"/>
  <c r="L442" i="20" s="1"/>
  <c r="E442" i="20"/>
  <c r="T442" i="20"/>
  <c r="S442" i="20"/>
  <c r="N442" i="20"/>
  <c r="F442" i="20"/>
  <c r="AE441" i="20"/>
  <c r="M442" i="20" l="1"/>
  <c r="P442" i="20"/>
  <c r="O442" i="20"/>
  <c r="K442" i="20"/>
  <c r="W442" i="20" l="1"/>
  <c r="V442" i="20"/>
  <c r="U442" i="20"/>
  <c r="X442" i="20"/>
  <c r="Q442" i="20"/>
  <c r="R442" i="20" s="1"/>
  <c r="Y442" i="20" l="1"/>
  <c r="AB442" i="20" s="1"/>
  <c r="Z442" i="20"/>
  <c r="AC442" i="20" s="1"/>
  <c r="AA442" i="20"/>
  <c r="AD442" i="20" s="1"/>
  <c r="H443" i="20" l="1"/>
  <c r="C443" i="20"/>
  <c r="D443" i="20"/>
  <c r="I443" i="20"/>
  <c r="G443" i="20"/>
  <c r="B443" i="20"/>
  <c r="S443" i="20" l="1"/>
  <c r="N443" i="20"/>
  <c r="T443" i="20"/>
  <c r="F443" i="20"/>
  <c r="AE442" i="20"/>
  <c r="E443" i="20"/>
  <c r="J443" i="20"/>
  <c r="L443" i="20" s="1"/>
  <c r="M443" i="20" l="1"/>
  <c r="P443" i="20"/>
  <c r="O443" i="20"/>
  <c r="K443" i="20"/>
  <c r="U443" i="20" l="1"/>
  <c r="V443" i="20"/>
  <c r="W443" i="20"/>
  <c r="X443" i="20"/>
  <c r="Q443" i="20"/>
  <c r="R443" i="20" s="1"/>
  <c r="Y443" i="20" l="1"/>
  <c r="AB443" i="20" s="1"/>
  <c r="Z443" i="20"/>
  <c r="AC443" i="20" s="1"/>
  <c r="AA443" i="20"/>
  <c r="AD443" i="20" s="1"/>
  <c r="I444" i="20" l="1"/>
  <c r="D444" i="20"/>
  <c r="C444" i="20"/>
  <c r="H444" i="20"/>
  <c r="G444" i="20"/>
  <c r="B444" i="20"/>
  <c r="F444" i="20" l="1"/>
  <c r="AE443" i="20"/>
  <c r="T444" i="20"/>
  <c r="N444" i="20"/>
  <c r="S444" i="20"/>
  <c r="E444" i="20"/>
  <c r="J444" i="20"/>
  <c r="O444" i="20" l="1"/>
  <c r="K444" i="20"/>
  <c r="L444" i="20"/>
  <c r="M444" i="20" l="1"/>
  <c r="P444" i="20"/>
  <c r="W444" i="20" l="1"/>
  <c r="V444" i="20"/>
  <c r="U444" i="20"/>
  <c r="Q444" i="20"/>
  <c r="R444" i="20" s="1"/>
  <c r="X444" i="20"/>
  <c r="AA444" i="20" l="1"/>
  <c r="AD444" i="20" s="1"/>
  <c r="Y444" i="20"/>
  <c r="AB444" i="20" s="1"/>
  <c r="Z444" i="20"/>
  <c r="AC444" i="20" s="1"/>
  <c r="H445" i="20" l="1"/>
  <c r="C445" i="20"/>
  <c r="B445" i="20"/>
  <c r="G445" i="20"/>
  <c r="D445" i="20"/>
  <c r="I445" i="20"/>
  <c r="E445" i="20" l="1"/>
  <c r="J445" i="20"/>
  <c r="L445" i="20" s="1"/>
  <c r="F445" i="20"/>
  <c r="AE444" i="20"/>
  <c r="N445" i="20"/>
  <c r="T445" i="20"/>
  <c r="S445" i="20"/>
  <c r="P445" i="20" l="1"/>
  <c r="M445" i="20"/>
  <c r="O445" i="20"/>
  <c r="K445" i="20"/>
  <c r="X445" i="20" l="1"/>
  <c r="Q445" i="20"/>
  <c r="R445" i="20" s="1"/>
  <c r="W445" i="20"/>
  <c r="U445" i="20"/>
  <c r="V445" i="20"/>
  <c r="AA445" i="20" l="1"/>
  <c r="AD445" i="20" s="1"/>
  <c r="Y445" i="20"/>
  <c r="AB445" i="20" s="1"/>
  <c r="Z445" i="20"/>
  <c r="AC445" i="20" s="1"/>
  <c r="G446" i="20" l="1"/>
  <c r="B446" i="20"/>
  <c r="H446" i="20"/>
  <c r="C446" i="20"/>
  <c r="D446" i="20"/>
  <c r="I446" i="20"/>
  <c r="F446" i="20" l="1"/>
  <c r="AE445" i="20"/>
  <c r="E446" i="20"/>
  <c r="T446" i="20"/>
  <c r="S446" i="20"/>
  <c r="N446" i="20"/>
  <c r="J446" i="20"/>
  <c r="L446" i="20" s="1"/>
  <c r="M446" i="20" l="1"/>
  <c r="P446" i="20"/>
  <c r="O446" i="20"/>
  <c r="K446" i="20"/>
  <c r="W446" i="20" l="1"/>
  <c r="U446" i="20"/>
  <c r="V446" i="20"/>
  <c r="X446" i="20"/>
  <c r="Q446" i="20"/>
  <c r="R446" i="20" s="1"/>
  <c r="AA446" i="20" l="1"/>
  <c r="AD446" i="20" s="1"/>
  <c r="Z446" i="20"/>
  <c r="AC446" i="20" s="1"/>
  <c r="Y446" i="20"/>
  <c r="AB446" i="20" s="1"/>
  <c r="G447" i="20" l="1"/>
  <c r="B447" i="20"/>
  <c r="C447" i="20"/>
  <c r="H447" i="20"/>
  <c r="I447" i="20"/>
  <c r="D447" i="20"/>
  <c r="F447" i="20" l="1"/>
  <c r="AE446" i="20"/>
  <c r="S447" i="20"/>
  <c r="N447" i="20"/>
  <c r="T447" i="20"/>
  <c r="E447" i="20"/>
  <c r="J447" i="20"/>
  <c r="L447" i="20" s="1"/>
  <c r="K447" i="20" l="1"/>
  <c r="O447" i="20"/>
  <c r="M447" i="20"/>
  <c r="P447" i="20"/>
  <c r="V447" i="20" l="1"/>
  <c r="U447" i="20"/>
  <c r="W447" i="20"/>
  <c r="Q447" i="20"/>
  <c r="R447" i="20" s="1"/>
  <c r="X447" i="20"/>
  <c r="Z447" i="20" l="1"/>
  <c r="AC447" i="20" s="1"/>
  <c r="AA447" i="20"/>
  <c r="AD447" i="20" s="1"/>
  <c r="Y447" i="20"/>
  <c r="AB447" i="20" s="1"/>
  <c r="B448" i="20" l="1"/>
  <c r="G448" i="20"/>
  <c r="D448" i="20"/>
  <c r="I448" i="20"/>
  <c r="H448" i="20"/>
  <c r="C448" i="20"/>
  <c r="T448" i="20" l="1"/>
  <c r="N448" i="20"/>
  <c r="S448" i="20"/>
  <c r="J448" i="20"/>
  <c r="L448" i="20" s="1"/>
  <c r="F448" i="20"/>
  <c r="AE447" i="20"/>
  <c r="E448" i="20"/>
  <c r="K448" i="20" l="1"/>
  <c r="O448" i="20"/>
  <c r="M448" i="20"/>
  <c r="P448" i="20"/>
  <c r="V448" i="20" l="1"/>
  <c r="W448" i="20"/>
  <c r="U448" i="20"/>
  <c r="X448" i="20"/>
  <c r="Q448" i="20"/>
  <c r="R448" i="20" s="1"/>
  <c r="AA448" i="20" l="1"/>
  <c r="AD448" i="20" s="1"/>
  <c r="Y448" i="20"/>
  <c r="AB448" i="20" s="1"/>
  <c r="Z448" i="20"/>
  <c r="AC448" i="20" s="1"/>
  <c r="G449" i="20" l="1"/>
  <c r="B449" i="20"/>
  <c r="I449" i="20"/>
  <c r="D449" i="20"/>
  <c r="H449" i="20"/>
  <c r="C449" i="20"/>
  <c r="N449" i="20" l="1"/>
  <c r="T449" i="20"/>
  <c r="S449" i="20"/>
  <c r="E449" i="20"/>
  <c r="F449" i="20"/>
  <c r="AE448" i="20"/>
  <c r="J449" i="20"/>
  <c r="L449" i="20"/>
  <c r="P449" i="20" l="1"/>
  <c r="M449" i="20"/>
  <c r="K449" i="20"/>
  <c r="O449" i="20"/>
  <c r="X449" i="20" l="1"/>
  <c r="Q449" i="20"/>
  <c r="R449" i="20" s="1"/>
  <c r="W449" i="20"/>
  <c r="U449" i="20"/>
  <c r="V449" i="20"/>
  <c r="AA449" i="20" l="1"/>
  <c r="AD449" i="20" s="1"/>
  <c r="Z449" i="20"/>
  <c r="AC449" i="20" s="1"/>
  <c r="Y449" i="20"/>
  <c r="AB449" i="20" s="1"/>
  <c r="C450" i="20" l="1"/>
  <c r="H450" i="20"/>
  <c r="B450" i="20"/>
  <c r="G450" i="20"/>
  <c r="I450" i="20"/>
  <c r="D450" i="20"/>
  <c r="J450" i="20" l="1"/>
  <c r="E450" i="20"/>
  <c r="N450" i="20"/>
  <c r="T450" i="20"/>
  <c r="S450" i="20"/>
  <c r="F450" i="20"/>
  <c r="AE449" i="20"/>
  <c r="O450" i="20" l="1"/>
  <c r="K450" i="20"/>
  <c r="L450" i="20"/>
  <c r="P450" i="20" l="1"/>
  <c r="M450" i="20"/>
  <c r="Q450" i="20" l="1"/>
  <c r="R450" i="20" s="1"/>
  <c r="X450" i="20"/>
  <c r="W450" i="20"/>
  <c r="U450" i="20"/>
  <c r="V450" i="20"/>
  <c r="Y450" i="20" l="1"/>
  <c r="AB450" i="20" s="1"/>
  <c r="Z450" i="20"/>
  <c r="AC450" i="20" s="1"/>
  <c r="AA450" i="20"/>
  <c r="AD450" i="20" s="1"/>
  <c r="D451" i="20" l="1"/>
  <c r="I451" i="20"/>
  <c r="C451" i="20"/>
  <c r="H451" i="20"/>
  <c r="G451" i="20"/>
  <c r="B451" i="20"/>
  <c r="F451" i="20" l="1"/>
  <c r="AE450" i="20"/>
  <c r="E451" i="20"/>
  <c r="J451" i="20"/>
  <c r="N451" i="20"/>
  <c r="T451" i="20"/>
  <c r="S451" i="20"/>
  <c r="O451" i="20" l="1"/>
  <c r="K451" i="20"/>
  <c r="L451" i="20"/>
  <c r="M451" i="20" l="1"/>
  <c r="P451" i="20"/>
  <c r="U451" i="20" l="1"/>
  <c r="V451" i="20"/>
  <c r="W451" i="20"/>
  <c r="X451" i="20"/>
  <c r="Q451" i="20"/>
  <c r="R451" i="20" s="1"/>
  <c r="Z451" i="20" l="1"/>
  <c r="AC451" i="20" s="1"/>
  <c r="Y451" i="20"/>
  <c r="AB451" i="20" s="1"/>
  <c r="AA451" i="20"/>
  <c r="AD451" i="20" s="1"/>
  <c r="D452" i="20" l="1"/>
  <c r="I452" i="20"/>
  <c r="B452" i="20"/>
  <c r="G452" i="20"/>
  <c r="C452" i="20"/>
  <c r="H452" i="20"/>
  <c r="E452" i="20" l="1"/>
  <c r="J452" i="20"/>
  <c r="F452" i="20"/>
  <c r="AE451" i="20"/>
  <c r="S452" i="20"/>
  <c r="N452" i="20"/>
  <c r="T452" i="20"/>
  <c r="K452" i="20" l="1"/>
  <c r="O452" i="20"/>
  <c r="L452" i="20"/>
  <c r="M452" i="20" l="1"/>
  <c r="P452" i="20"/>
  <c r="U452" i="20" l="1"/>
  <c r="W452" i="20"/>
  <c r="V452" i="20"/>
  <c r="Q452" i="20"/>
  <c r="R452" i="20" s="1"/>
  <c r="X452" i="20"/>
  <c r="Y452" i="20" l="1"/>
  <c r="AB452" i="20" s="1"/>
  <c r="Z452" i="20"/>
  <c r="AC452" i="20" s="1"/>
  <c r="AA452" i="20"/>
  <c r="AD452" i="20" s="1"/>
  <c r="D453" i="20" l="1"/>
  <c r="I453" i="20"/>
  <c r="H453" i="20"/>
  <c r="C453" i="20"/>
  <c r="B453" i="20"/>
  <c r="G453" i="20"/>
  <c r="F453" i="20" l="1"/>
  <c r="AE452" i="20"/>
  <c r="J453" i="20"/>
  <c r="L453" i="20"/>
  <c r="E453" i="20"/>
  <c r="T453" i="20"/>
  <c r="S453" i="20"/>
  <c r="N453" i="20"/>
  <c r="M453" i="20" l="1"/>
  <c r="P453" i="20"/>
  <c r="O453" i="20"/>
  <c r="K453" i="20"/>
  <c r="V453" i="20" l="1"/>
  <c r="W453" i="20"/>
  <c r="U453" i="20"/>
  <c r="X453" i="20"/>
  <c r="Q453" i="20"/>
  <c r="R453" i="20" s="1"/>
  <c r="Z453" i="20" l="1"/>
  <c r="AC453" i="20" s="1"/>
  <c r="AA453" i="20"/>
  <c r="AD453" i="20" s="1"/>
  <c r="Y453" i="20"/>
  <c r="AB453" i="20" s="1"/>
  <c r="G454" i="20" l="1"/>
  <c r="B454" i="20"/>
  <c r="I454" i="20"/>
  <c r="D454" i="20"/>
  <c r="H454" i="20"/>
  <c r="C454" i="20"/>
  <c r="T454" i="20" l="1"/>
  <c r="S454" i="20"/>
  <c r="N454" i="20"/>
  <c r="E454" i="20"/>
  <c r="F454" i="20"/>
  <c r="AE453" i="20"/>
  <c r="J454" i="20"/>
  <c r="L454" i="20"/>
  <c r="M454" i="20" l="1"/>
  <c r="P454" i="20"/>
  <c r="O454" i="20"/>
  <c r="K454" i="20"/>
  <c r="V454" i="20" l="1"/>
  <c r="W454" i="20"/>
  <c r="U454" i="20"/>
  <c r="X454" i="20"/>
  <c r="Q454" i="20"/>
  <c r="R454" i="20" s="1"/>
  <c r="Z454" i="20" l="1"/>
  <c r="AC454" i="20" s="1"/>
  <c r="Y454" i="20"/>
  <c r="AB454" i="20" s="1"/>
  <c r="AA454" i="20"/>
  <c r="AD454" i="20" s="1"/>
  <c r="I455" i="20" l="1"/>
  <c r="D455" i="20"/>
  <c r="G455" i="20"/>
  <c r="B455" i="20"/>
  <c r="C455" i="20"/>
  <c r="H455" i="20"/>
  <c r="J455" i="20" l="1"/>
  <c r="L455" i="20"/>
  <c r="E455" i="20"/>
  <c r="T455" i="20"/>
  <c r="S455" i="20"/>
  <c r="N455" i="20"/>
  <c r="F455" i="20"/>
  <c r="AE454" i="20"/>
  <c r="M455" i="20" l="1"/>
  <c r="P455" i="20"/>
  <c r="O455" i="20"/>
  <c r="K455" i="20"/>
  <c r="W455" i="20" l="1"/>
  <c r="V455" i="20"/>
  <c r="U455" i="20"/>
  <c r="Q455" i="20"/>
  <c r="R455" i="20" s="1"/>
  <c r="X455" i="20"/>
  <c r="AA455" i="20" l="1"/>
  <c r="AD455" i="20" s="1"/>
  <c r="Y455" i="20"/>
  <c r="AB455" i="20" s="1"/>
  <c r="Z455" i="20"/>
  <c r="AC455" i="20" s="1"/>
  <c r="C456" i="20" l="1"/>
  <c r="H456" i="20"/>
  <c r="B456" i="20"/>
  <c r="G456" i="20"/>
  <c r="I456" i="20"/>
  <c r="D456" i="20"/>
  <c r="J456" i="20" l="1"/>
  <c r="N456" i="20"/>
  <c r="S456" i="20"/>
  <c r="T456" i="20"/>
  <c r="E456" i="20"/>
  <c r="F456" i="20"/>
  <c r="AE455" i="20"/>
  <c r="O456" i="20" l="1"/>
  <c r="K456" i="20"/>
  <c r="L456" i="20"/>
  <c r="P456" i="20" l="1"/>
  <c r="M456" i="20"/>
  <c r="X456" i="20" l="1"/>
  <c r="Q456" i="20"/>
  <c r="R456" i="20" s="1"/>
  <c r="W456" i="20"/>
  <c r="U456" i="20"/>
  <c r="V456" i="20"/>
  <c r="Y456" i="20" l="1"/>
  <c r="AB456" i="20" s="1"/>
  <c r="AA456" i="20"/>
  <c r="AD456" i="20" s="1"/>
  <c r="Z456" i="20"/>
  <c r="AC456" i="20" s="1"/>
  <c r="I457" i="20" l="1"/>
  <c r="D457" i="20"/>
  <c r="H457" i="20"/>
  <c r="C457" i="20"/>
  <c r="B457" i="20"/>
  <c r="G457" i="20"/>
  <c r="F457" i="20" l="1"/>
  <c r="AE456" i="20"/>
  <c r="J457" i="20"/>
  <c r="T457" i="20"/>
  <c r="S457" i="20"/>
  <c r="N457" i="20"/>
  <c r="E457" i="20"/>
  <c r="O457" i="20" l="1"/>
  <c r="K457" i="20"/>
  <c r="L457" i="20"/>
  <c r="P457" i="20" l="1"/>
  <c r="M457" i="20"/>
  <c r="X457" i="20" l="1"/>
  <c r="Q457" i="20"/>
  <c r="R457" i="20" s="1"/>
  <c r="V457" i="20"/>
  <c r="U457" i="20"/>
  <c r="W457" i="20"/>
  <c r="AA457" i="20" l="1"/>
  <c r="AD457" i="20" s="1"/>
  <c r="Y457" i="20"/>
  <c r="AB457" i="20" s="1"/>
  <c r="Z457" i="20"/>
  <c r="AC457" i="20" s="1"/>
  <c r="C458" i="20" l="1"/>
  <c r="H458" i="20"/>
  <c r="B458" i="20"/>
  <c r="G458" i="20"/>
  <c r="I458" i="20"/>
  <c r="D458" i="20"/>
  <c r="J458" i="20" l="1"/>
  <c r="E458" i="20"/>
  <c r="S458" i="20"/>
  <c r="N458" i="20"/>
  <c r="T458" i="20"/>
  <c r="F458" i="20"/>
  <c r="AE457" i="20"/>
  <c r="O458" i="20" l="1"/>
  <c r="K458" i="20"/>
  <c r="L458" i="20"/>
  <c r="P458" i="20" l="1"/>
  <c r="M458" i="20"/>
  <c r="X458" i="20" l="1"/>
  <c r="Q458" i="20"/>
  <c r="R458" i="20" s="1"/>
  <c r="W458" i="20"/>
  <c r="V458" i="20"/>
  <c r="U458" i="20"/>
  <c r="Y458" i="20" l="1"/>
  <c r="AB458" i="20" s="1"/>
  <c r="AA458" i="20"/>
  <c r="AD458" i="20" s="1"/>
  <c r="Z458" i="20"/>
  <c r="AC458" i="20" s="1"/>
  <c r="C459" i="20" l="1"/>
  <c r="H459" i="20"/>
  <c r="D459" i="20"/>
  <c r="I459" i="20"/>
  <c r="G459" i="20"/>
  <c r="B459" i="20"/>
  <c r="S459" i="20" l="1"/>
  <c r="N459" i="20"/>
  <c r="T459" i="20"/>
  <c r="E459" i="20"/>
  <c r="J459" i="20"/>
  <c r="L459" i="20" s="1"/>
  <c r="F459" i="20"/>
  <c r="AE458" i="20"/>
  <c r="M459" i="20" l="1"/>
  <c r="P459" i="20"/>
  <c r="O459" i="20"/>
  <c r="K459" i="20"/>
  <c r="U459" i="20" l="1"/>
  <c r="V459" i="20"/>
  <c r="W459" i="20"/>
  <c r="X459" i="20"/>
  <c r="Q459" i="20"/>
  <c r="R459" i="20" s="1"/>
  <c r="Y459" i="20" l="1"/>
  <c r="AB459" i="20" s="1"/>
  <c r="Z459" i="20"/>
  <c r="AC459" i="20" s="1"/>
  <c r="AA459" i="20"/>
  <c r="AD459" i="20" s="1"/>
  <c r="C460" i="20" l="1"/>
  <c r="H460" i="20"/>
  <c r="I460" i="20"/>
  <c r="D460" i="20"/>
  <c r="B460" i="20"/>
  <c r="G460" i="20"/>
  <c r="T460" i="20" l="1"/>
  <c r="N460" i="20"/>
  <c r="S460" i="20"/>
  <c r="J460" i="20"/>
  <c r="L460" i="20" s="1"/>
  <c r="E460" i="20"/>
  <c r="F460" i="20"/>
  <c r="AE459" i="20"/>
  <c r="P460" i="20" l="1"/>
  <c r="M460" i="20"/>
  <c r="O460" i="20"/>
  <c r="K460" i="20"/>
  <c r="X460" i="20" l="1"/>
  <c r="Q460" i="20"/>
  <c r="R460" i="20" s="1"/>
  <c r="V460" i="20"/>
  <c r="U460" i="20"/>
  <c r="W460" i="20"/>
  <c r="Z460" i="20" l="1"/>
  <c r="AC460" i="20" s="1"/>
  <c r="Y460" i="20"/>
  <c r="AB460" i="20" s="1"/>
  <c r="AA460" i="20"/>
  <c r="AD460" i="20" s="1"/>
  <c r="I461" i="20" l="1"/>
  <c r="D461" i="20"/>
  <c r="B461" i="20"/>
  <c r="G461" i="20"/>
  <c r="H461" i="20"/>
  <c r="C461" i="20"/>
  <c r="J461" i="20" l="1"/>
  <c r="L461" i="20" s="1"/>
  <c r="E461" i="20"/>
  <c r="F461" i="20"/>
  <c r="AE460" i="20"/>
  <c r="T461" i="20"/>
  <c r="S461" i="20"/>
  <c r="N461" i="20"/>
  <c r="M461" i="20" l="1"/>
  <c r="P461" i="20"/>
  <c r="K461" i="20"/>
  <c r="O461" i="20"/>
  <c r="U461" i="20" l="1"/>
  <c r="V461" i="20"/>
  <c r="W461" i="20"/>
  <c r="X461" i="20"/>
  <c r="Q461" i="20"/>
  <c r="R461" i="20" s="1"/>
  <c r="Z461" i="20" l="1"/>
  <c r="AC461" i="20" s="1"/>
  <c r="Y461" i="20"/>
  <c r="AB461" i="20" s="1"/>
  <c r="AA461" i="20"/>
  <c r="AD461" i="20" s="1"/>
  <c r="D462" i="20" l="1"/>
  <c r="I462" i="20"/>
  <c r="G462" i="20"/>
  <c r="B462" i="20"/>
  <c r="C462" i="20"/>
  <c r="H462" i="20"/>
  <c r="J462" i="20" l="1"/>
  <c r="L462" i="20" s="1"/>
  <c r="E462" i="20"/>
  <c r="F462" i="20"/>
  <c r="AE461" i="20"/>
  <c r="N462" i="20"/>
  <c r="T462" i="20"/>
  <c r="S462" i="20"/>
  <c r="M462" i="20" l="1"/>
  <c r="P462" i="20"/>
  <c r="O462" i="20"/>
  <c r="K462" i="20"/>
  <c r="V462" i="20" l="1"/>
  <c r="W462" i="20"/>
  <c r="U462" i="20"/>
  <c r="Q462" i="20"/>
  <c r="R462" i="20" s="1"/>
  <c r="X462" i="20"/>
  <c r="AA462" i="20" l="1"/>
  <c r="AD462" i="20" s="1"/>
  <c r="Z462" i="20"/>
  <c r="AC462" i="20" s="1"/>
  <c r="Y462" i="20"/>
  <c r="AB462" i="20" s="1"/>
  <c r="B463" i="20" l="1"/>
  <c r="G463" i="20"/>
  <c r="C463" i="20"/>
  <c r="H463" i="20"/>
  <c r="D463" i="20"/>
  <c r="I463" i="20"/>
  <c r="F463" i="20" l="1"/>
  <c r="AE462" i="20"/>
  <c r="J463" i="20"/>
  <c r="T463" i="20"/>
  <c r="S463" i="20"/>
  <c r="N463" i="20"/>
  <c r="E463" i="20"/>
  <c r="O463" i="20" l="1"/>
  <c r="K463" i="20"/>
  <c r="L463" i="20"/>
  <c r="M463" i="20" l="1"/>
  <c r="P463" i="20"/>
  <c r="U463" i="20" l="1"/>
  <c r="W463" i="20"/>
  <c r="V463" i="20"/>
  <c r="X463" i="20"/>
  <c r="Q463" i="20"/>
  <c r="R463" i="20" s="1"/>
  <c r="Z463" i="20" l="1"/>
  <c r="AC463" i="20" s="1"/>
  <c r="Y463" i="20"/>
  <c r="AB463" i="20" s="1"/>
  <c r="AA463" i="20"/>
  <c r="AD463" i="20" s="1"/>
  <c r="I464" i="20" l="1"/>
  <c r="D464" i="20"/>
  <c r="G464" i="20"/>
  <c r="B464" i="20"/>
  <c r="H464" i="20"/>
  <c r="C464" i="20"/>
  <c r="E464" i="20" l="1"/>
  <c r="J464" i="20"/>
  <c r="L464" i="20" s="1"/>
  <c r="S464" i="20"/>
  <c r="T464" i="20"/>
  <c r="N464" i="20"/>
  <c r="F464" i="20"/>
  <c r="AE463" i="20"/>
  <c r="P464" i="20" l="1"/>
  <c r="M464" i="20"/>
  <c r="O464" i="20"/>
  <c r="K464" i="20"/>
  <c r="X464" i="20" l="1"/>
  <c r="Q464" i="20"/>
  <c r="R464" i="20" s="1"/>
  <c r="U464" i="20"/>
  <c r="W464" i="20"/>
  <c r="V464" i="20"/>
  <c r="AA464" i="20" l="1"/>
  <c r="AD464" i="20" s="1"/>
  <c r="Y464" i="20"/>
  <c r="AB464" i="20" s="1"/>
  <c r="Z464" i="20"/>
  <c r="AC464" i="20" s="1"/>
  <c r="B465" i="20" l="1"/>
  <c r="G465" i="20"/>
  <c r="H465" i="20"/>
  <c r="C465" i="20"/>
  <c r="I465" i="20"/>
  <c r="D465" i="20"/>
  <c r="N465" i="20" l="1"/>
  <c r="T465" i="20"/>
  <c r="S465" i="20"/>
  <c r="J465" i="20"/>
  <c r="L465" i="20" s="1"/>
  <c r="F465" i="20"/>
  <c r="AE464" i="20"/>
  <c r="E465" i="20"/>
  <c r="M465" i="20" l="1"/>
  <c r="P465" i="20"/>
  <c r="O465" i="20"/>
  <c r="K465" i="20"/>
  <c r="V465" i="20" l="1"/>
  <c r="W465" i="20"/>
  <c r="U465" i="20"/>
  <c r="X465" i="20"/>
  <c r="Q465" i="20"/>
  <c r="R465" i="20" s="1"/>
  <c r="AA465" i="20" l="1"/>
  <c r="AD465" i="20" s="1"/>
  <c r="Y465" i="20"/>
  <c r="AB465" i="20" s="1"/>
  <c r="Z465" i="20"/>
  <c r="AC465" i="20" s="1"/>
  <c r="H466" i="20" l="1"/>
  <c r="C466" i="20"/>
  <c r="G466" i="20"/>
  <c r="B466" i="20"/>
  <c r="I466" i="20"/>
  <c r="D466" i="20"/>
  <c r="J466" i="20" l="1"/>
  <c r="L466" i="20" s="1"/>
  <c r="F466" i="20"/>
  <c r="AE465" i="20"/>
  <c r="E466" i="20"/>
  <c r="T466" i="20"/>
  <c r="S466" i="20"/>
  <c r="N466" i="20"/>
  <c r="M466" i="20" l="1"/>
  <c r="P466" i="20"/>
  <c r="O466" i="20"/>
  <c r="K466" i="20"/>
  <c r="U466" i="20" l="1"/>
  <c r="W466" i="20"/>
  <c r="V466" i="20"/>
  <c r="X466" i="20"/>
  <c r="Q466" i="20"/>
  <c r="R466" i="20" s="1"/>
  <c r="Z466" i="20" l="1"/>
  <c r="AC466" i="20" s="1"/>
  <c r="AA466" i="20"/>
  <c r="AD466" i="20" s="1"/>
  <c r="Y466" i="20"/>
  <c r="AB466" i="20" s="1"/>
  <c r="I467" i="20" l="1"/>
  <c r="D467" i="20"/>
  <c r="C467" i="20"/>
  <c r="H467" i="20"/>
  <c r="G467" i="20"/>
  <c r="B467" i="20"/>
  <c r="E467" i="20" l="1"/>
  <c r="N467" i="20"/>
  <c r="T467" i="20"/>
  <c r="S467" i="20"/>
  <c r="F467" i="20"/>
  <c r="AE466" i="20"/>
  <c r="J467" i="20"/>
  <c r="L467" i="20" s="1"/>
  <c r="M467" i="20" l="1"/>
  <c r="P467" i="20"/>
  <c r="K467" i="20"/>
  <c r="O467" i="20"/>
  <c r="W467" i="20" l="1"/>
  <c r="V467" i="20"/>
  <c r="U467" i="20"/>
  <c r="Q467" i="20"/>
  <c r="R467" i="20" s="1"/>
  <c r="X467" i="20"/>
  <c r="Y467" i="20" l="1"/>
  <c r="AB467" i="20" s="1"/>
  <c r="Z467" i="20"/>
  <c r="AC467" i="20" s="1"/>
  <c r="AA467" i="20"/>
  <c r="AD467" i="20" s="1"/>
  <c r="H468" i="20" l="1"/>
  <c r="C468" i="20"/>
  <c r="D468" i="20"/>
  <c r="I468" i="20"/>
  <c r="G468" i="20"/>
  <c r="B468" i="20"/>
  <c r="S468" i="20" l="1"/>
  <c r="T468" i="20"/>
  <c r="N468" i="20"/>
  <c r="F468" i="20"/>
  <c r="AE467" i="20"/>
  <c r="E468" i="20"/>
  <c r="J468" i="20"/>
  <c r="O468" i="20" l="1"/>
  <c r="K468" i="20"/>
  <c r="L468" i="20"/>
  <c r="M468" i="20" l="1"/>
  <c r="P468" i="20"/>
  <c r="W468" i="20" l="1"/>
  <c r="V468" i="20"/>
  <c r="U468" i="20"/>
  <c r="Q468" i="20"/>
  <c r="R468" i="20" s="1"/>
  <c r="X468" i="20"/>
  <c r="AA468" i="20" l="1"/>
  <c r="AD468" i="20" s="1"/>
  <c r="Y468" i="20"/>
  <c r="AB468" i="20" s="1"/>
  <c r="Z468" i="20"/>
  <c r="AC468" i="20" s="1"/>
  <c r="C469" i="20" l="1"/>
  <c r="H469" i="20"/>
  <c r="G469" i="20"/>
  <c r="B469" i="20"/>
  <c r="I469" i="20"/>
  <c r="D469" i="20"/>
  <c r="E469" i="20" l="1"/>
  <c r="J469" i="20"/>
  <c r="L469" i="20" s="1"/>
  <c r="S469" i="20"/>
  <c r="T469" i="20"/>
  <c r="N469" i="20"/>
  <c r="F469" i="20"/>
  <c r="AE468" i="20"/>
  <c r="M469" i="20" l="1"/>
  <c r="P469" i="20"/>
  <c r="O469" i="20"/>
  <c r="K469" i="20"/>
  <c r="U469" i="20" l="1"/>
  <c r="V469" i="20"/>
  <c r="W469" i="20"/>
  <c r="X469" i="20"/>
  <c r="Q469" i="20"/>
  <c r="R469" i="20" s="1"/>
  <c r="Z469" i="20" l="1"/>
  <c r="AC469" i="20" s="1"/>
  <c r="Y469" i="20"/>
  <c r="AB469" i="20" s="1"/>
  <c r="AA469" i="20"/>
  <c r="AD469" i="20" s="1"/>
  <c r="B470" i="20" l="1"/>
  <c r="G470" i="20"/>
  <c r="D470" i="20"/>
  <c r="I470" i="20"/>
  <c r="C470" i="20"/>
  <c r="H470" i="20"/>
  <c r="S470" i="20" l="1"/>
  <c r="T470" i="20"/>
  <c r="J470" i="20"/>
  <c r="L470" i="20" s="1"/>
  <c r="F470" i="20"/>
  <c r="AE469" i="20"/>
  <c r="E470" i="20"/>
  <c r="N470" i="20" l="1"/>
  <c r="P470" i="20" s="1"/>
  <c r="M470" i="20"/>
  <c r="O470" i="20"/>
  <c r="K470" i="20"/>
  <c r="Q470" i="20" l="1"/>
  <c r="R470" i="20" s="1"/>
  <c r="X470" i="20"/>
  <c r="W470" i="20"/>
  <c r="V470" i="20"/>
  <c r="U470" i="20"/>
  <c r="Y470" i="20" l="1"/>
  <c r="AB470" i="20" s="1"/>
  <c r="AA470" i="20"/>
  <c r="AD470" i="20" s="1"/>
  <c r="Z470" i="20"/>
  <c r="AC470" i="20" s="1"/>
  <c r="H471" i="20" l="1"/>
  <c r="C471" i="20"/>
  <c r="B471" i="20"/>
  <c r="G471" i="20"/>
  <c r="I471" i="20"/>
  <c r="D471" i="20"/>
  <c r="J471" i="20" l="1"/>
  <c r="L471" i="20"/>
  <c r="E471" i="20"/>
  <c r="F471" i="20"/>
  <c r="AE470" i="20"/>
  <c r="N471" i="20"/>
  <c r="T471" i="20"/>
  <c r="S471" i="20"/>
  <c r="P471" i="20" l="1"/>
  <c r="M471" i="20"/>
  <c r="O471" i="20"/>
  <c r="K471" i="20"/>
  <c r="Q471" i="20" l="1"/>
  <c r="R471" i="20" s="1"/>
  <c r="X471" i="20"/>
  <c r="U471" i="20"/>
  <c r="W471" i="20"/>
  <c r="V471" i="20"/>
  <c r="AA471" i="20" l="1"/>
  <c r="AD471" i="20" s="1"/>
  <c r="Y471" i="20"/>
  <c r="AB471" i="20" s="1"/>
  <c r="Z471" i="20"/>
  <c r="AC471" i="20" s="1"/>
  <c r="H472" i="20" l="1"/>
  <c r="C472" i="20"/>
  <c r="G472" i="20"/>
  <c r="B472" i="20"/>
  <c r="I472" i="20"/>
  <c r="D472" i="20"/>
  <c r="E472" i="20" l="1"/>
  <c r="J472" i="20"/>
  <c r="F472" i="20"/>
  <c r="AE471" i="20"/>
  <c r="T472" i="20"/>
  <c r="N472" i="20"/>
  <c r="S472" i="20"/>
  <c r="O472" i="20" l="1"/>
  <c r="K472" i="20"/>
  <c r="L472" i="20"/>
  <c r="P472" i="20" l="1"/>
  <c r="M472" i="20"/>
  <c r="Q472" i="20" l="1"/>
  <c r="R472" i="20" s="1"/>
  <c r="X472" i="20"/>
  <c r="V472" i="20"/>
  <c r="W472" i="20"/>
  <c r="U472" i="20"/>
  <c r="AA472" i="20" l="1"/>
  <c r="AD472" i="20" s="1"/>
  <c r="Z472" i="20"/>
  <c r="AC472" i="20" s="1"/>
  <c r="Y472" i="20"/>
  <c r="AB472" i="20" s="1"/>
  <c r="B473" i="20" l="1"/>
  <c r="G473" i="20"/>
  <c r="H473" i="20"/>
  <c r="C473" i="20"/>
  <c r="I473" i="20"/>
  <c r="D473" i="20"/>
  <c r="S473" i="20" l="1"/>
  <c r="T473" i="20"/>
  <c r="J473" i="20"/>
  <c r="L473" i="20" s="1"/>
  <c r="F473" i="20"/>
  <c r="AE472" i="20"/>
  <c r="E473" i="20"/>
  <c r="N473" i="20" l="1"/>
  <c r="P473" i="20" s="1"/>
  <c r="K473" i="20"/>
  <c r="O473" i="20"/>
  <c r="M473" i="20"/>
  <c r="X473" i="20" l="1"/>
  <c r="Q473" i="20"/>
  <c r="R473" i="20" s="1"/>
  <c r="W473" i="20"/>
  <c r="U473" i="20"/>
  <c r="V473" i="20"/>
  <c r="AA473" i="20" l="1"/>
  <c r="AD473" i="20" s="1"/>
  <c r="Y473" i="20"/>
  <c r="AB473" i="20" s="1"/>
  <c r="Z473" i="20"/>
  <c r="AC473" i="20" s="1"/>
  <c r="H474" i="20" l="1"/>
  <c r="C474" i="20"/>
  <c r="G474" i="20"/>
  <c r="B474" i="20"/>
  <c r="I474" i="20"/>
  <c r="D474" i="20"/>
  <c r="E474" i="20" l="1"/>
  <c r="J474" i="20"/>
  <c r="L474" i="20" s="1"/>
  <c r="F474" i="20"/>
  <c r="AE473" i="20"/>
  <c r="S474" i="20"/>
  <c r="N474" i="20"/>
  <c r="T474" i="20"/>
  <c r="M474" i="20" l="1"/>
  <c r="P474" i="20"/>
  <c r="O474" i="20"/>
  <c r="K474" i="20"/>
  <c r="U474" i="20" l="1"/>
  <c r="W474" i="20"/>
  <c r="V474" i="20"/>
  <c r="X474" i="20"/>
  <c r="Q474" i="20"/>
  <c r="R474" i="20" s="1"/>
  <c r="Z474" i="20" l="1"/>
  <c r="AC474" i="20" s="1"/>
  <c r="AA474" i="20"/>
  <c r="AD474" i="20" s="1"/>
  <c r="Y474" i="20"/>
  <c r="AB474" i="20" s="1"/>
  <c r="B475" i="20" l="1"/>
  <c r="G475" i="20"/>
  <c r="I475" i="20"/>
  <c r="D475" i="20"/>
  <c r="H475" i="20"/>
  <c r="C475" i="20"/>
  <c r="T475" i="20" l="1"/>
  <c r="S475" i="20"/>
  <c r="E475" i="20"/>
  <c r="F475" i="20"/>
  <c r="AE474" i="20"/>
  <c r="J475" i="20"/>
  <c r="N475" i="20" s="1"/>
  <c r="L475" i="20" l="1"/>
  <c r="M475" i="20" s="1"/>
  <c r="O475" i="20"/>
  <c r="K475" i="20"/>
  <c r="P475" i="20" l="1"/>
  <c r="U475" i="20" s="1"/>
  <c r="Q475" i="20"/>
  <c r="R475" i="20" s="1"/>
  <c r="X475" i="20"/>
  <c r="V475" i="20" l="1"/>
  <c r="W475" i="20"/>
  <c r="AA475" i="20"/>
  <c r="AD475" i="20" s="1"/>
  <c r="Z475" i="20"/>
  <c r="AC475" i="20" s="1"/>
  <c r="Y475" i="20"/>
  <c r="AB475" i="20" s="1"/>
  <c r="H476" i="20" l="1"/>
  <c r="C476" i="20"/>
  <c r="B476" i="20"/>
  <c r="G476" i="20"/>
  <c r="D476" i="20"/>
  <c r="I476" i="20"/>
  <c r="J476" i="20" l="1"/>
  <c r="L476" i="20" s="1"/>
  <c r="E476" i="20"/>
  <c r="F476" i="20"/>
  <c r="AE475" i="20"/>
  <c r="S476" i="20"/>
  <c r="N476" i="20"/>
  <c r="T476" i="20"/>
  <c r="M476" i="20" l="1"/>
  <c r="P476" i="20"/>
  <c r="O476" i="20"/>
  <c r="K476" i="20"/>
  <c r="U476" i="20" l="1"/>
  <c r="W476" i="20"/>
  <c r="V476" i="20"/>
  <c r="X476" i="20"/>
  <c r="Q476" i="20"/>
  <c r="R476" i="20" s="1"/>
  <c r="Z476" i="20" l="1"/>
  <c r="AC476" i="20" s="1"/>
  <c r="Y476" i="20"/>
  <c r="AB476" i="20" s="1"/>
  <c r="AA476" i="20"/>
  <c r="AD476" i="20" s="1"/>
  <c r="D477" i="20" l="1"/>
  <c r="I477" i="20"/>
  <c r="G477" i="20"/>
  <c r="B477" i="20"/>
  <c r="C477" i="20"/>
  <c r="H477" i="20"/>
  <c r="E477" i="20" l="1"/>
  <c r="J477" i="20"/>
  <c r="N477" i="20" s="1"/>
  <c r="F477" i="20"/>
  <c r="AE476" i="20"/>
  <c r="T477" i="20"/>
  <c r="S477" i="20"/>
  <c r="O477" i="20" l="1"/>
  <c r="K477" i="20"/>
  <c r="L477" i="20"/>
  <c r="M477" i="20" l="1"/>
  <c r="P477" i="20"/>
  <c r="V477" i="20" l="1"/>
  <c r="W477" i="20"/>
  <c r="U477" i="20"/>
  <c r="Q477" i="20"/>
  <c r="R477" i="20" s="1"/>
  <c r="X477" i="20"/>
  <c r="Y477" i="20" l="1"/>
  <c r="AB477" i="20" s="1"/>
  <c r="Z477" i="20"/>
  <c r="AC477" i="20" s="1"/>
  <c r="AA477" i="20"/>
  <c r="AD477" i="20" s="1"/>
  <c r="D478" i="20" l="1"/>
  <c r="I478" i="20"/>
  <c r="C478" i="20"/>
  <c r="H478" i="20"/>
  <c r="B478" i="20"/>
  <c r="G478" i="20"/>
  <c r="F478" i="20" l="1"/>
  <c r="AE477" i="20"/>
  <c r="J478" i="20"/>
  <c r="L478" i="20" s="1"/>
  <c r="E478" i="20"/>
  <c r="T478" i="20"/>
  <c r="S478" i="20"/>
  <c r="N478" i="20" l="1"/>
  <c r="P478" i="20" s="1"/>
  <c r="M478" i="20"/>
  <c r="K478" i="20"/>
  <c r="O478" i="20"/>
  <c r="Q478" i="20" l="1"/>
  <c r="R478" i="20" s="1"/>
  <c r="X478" i="20"/>
  <c r="U478" i="20"/>
  <c r="W478" i="20"/>
  <c r="V478" i="20"/>
  <c r="Y478" i="20" l="1"/>
  <c r="AB478" i="20" s="1"/>
  <c r="Z478" i="20"/>
  <c r="AC478" i="20" s="1"/>
  <c r="AA478" i="20"/>
  <c r="AD478" i="20" s="1"/>
  <c r="H479" i="20" l="1"/>
  <c r="C479" i="20"/>
  <c r="I479" i="20"/>
  <c r="D479" i="20"/>
  <c r="G479" i="20"/>
  <c r="B479" i="20"/>
  <c r="T479" i="20" l="1"/>
  <c r="S479" i="20"/>
  <c r="E479" i="20"/>
  <c r="F479" i="20"/>
  <c r="AE478" i="20"/>
  <c r="J479" i="20"/>
  <c r="N479" i="20" s="1"/>
  <c r="O479" i="20" l="1"/>
  <c r="K479" i="20"/>
  <c r="L479" i="20"/>
  <c r="M479" i="20" l="1"/>
  <c r="P479" i="20"/>
  <c r="W479" i="20" l="1"/>
  <c r="V479" i="20"/>
  <c r="U479" i="20"/>
  <c r="X479" i="20"/>
  <c r="Q479" i="20"/>
  <c r="R479" i="20" s="1"/>
  <c r="Y479" i="20" l="1"/>
  <c r="AB479" i="20" s="1"/>
  <c r="Z479" i="20"/>
  <c r="AC479" i="20" s="1"/>
  <c r="AA479" i="20"/>
  <c r="AD479" i="20" s="1"/>
  <c r="I480" i="20" l="1"/>
  <c r="D480" i="20"/>
  <c r="C480" i="20"/>
  <c r="H480" i="20"/>
  <c r="G480" i="20"/>
  <c r="B480" i="20"/>
  <c r="F480" i="20" l="1"/>
  <c r="AE479" i="20"/>
  <c r="E480" i="20"/>
  <c r="S480" i="20"/>
  <c r="T480" i="20"/>
  <c r="J480" i="20"/>
  <c r="N480" i="20" s="1"/>
  <c r="O480" i="20" l="1"/>
  <c r="K480" i="20"/>
  <c r="L480" i="20"/>
  <c r="M480" i="20" l="1"/>
  <c r="P480" i="20"/>
  <c r="W480" i="20" l="1"/>
  <c r="U480" i="20"/>
  <c r="V480" i="20"/>
  <c r="Q480" i="20"/>
  <c r="R480" i="20" s="1"/>
  <c r="X480" i="20"/>
  <c r="AA480" i="20" l="1"/>
  <c r="AD480" i="20" s="1"/>
  <c r="Z480" i="20"/>
  <c r="AC480" i="20" s="1"/>
  <c r="Y480" i="20"/>
  <c r="AB480" i="20" s="1"/>
  <c r="C481" i="20" l="1"/>
  <c r="H481" i="20"/>
  <c r="B481" i="20"/>
  <c r="G481" i="20"/>
  <c r="D481" i="20"/>
  <c r="I481" i="20"/>
  <c r="J481" i="20" l="1"/>
  <c r="L481" i="20" s="1"/>
  <c r="E481" i="20"/>
  <c r="S481" i="20"/>
  <c r="N481" i="20"/>
  <c r="T481" i="20"/>
  <c r="F481" i="20"/>
  <c r="AE480" i="20"/>
  <c r="P481" i="20" l="1"/>
  <c r="M481" i="20"/>
  <c r="K481" i="20"/>
  <c r="O481" i="20"/>
  <c r="Q481" i="20" l="1"/>
  <c r="R481" i="20" s="1"/>
  <c r="X481" i="20"/>
  <c r="W481" i="20"/>
  <c r="U481" i="20"/>
  <c r="V481" i="20"/>
  <c r="Z481" i="20" l="1"/>
  <c r="AC481" i="20" s="1"/>
  <c r="Y481" i="20"/>
  <c r="AB481" i="20" s="1"/>
  <c r="AA481" i="20"/>
  <c r="AD481" i="20" s="1"/>
  <c r="G482" i="20" l="1"/>
  <c r="B482" i="20"/>
  <c r="I482" i="20"/>
  <c r="D482" i="20"/>
  <c r="H482" i="20"/>
  <c r="C482" i="20"/>
  <c r="T482" i="20" l="1"/>
  <c r="S482" i="20"/>
  <c r="E482" i="20"/>
  <c r="F482" i="20"/>
  <c r="AE481" i="20"/>
  <c r="J482" i="20"/>
  <c r="N482" i="20" s="1"/>
  <c r="L482" i="20" l="1"/>
  <c r="P482" i="20" s="1"/>
  <c r="K482" i="20"/>
  <c r="O482" i="20"/>
  <c r="M482" i="20" l="1"/>
  <c r="X482" i="20" s="1"/>
  <c r="V482" i="20"/>
  <c r="U482" i="20"/>
  <c r="W482" i="20"/>
  <c r="Q482" i="20" l="1"/>
  <c r="R482" i="20" s="1"/>
  <c r="Z482" i="20" s="1"/>
  <c r="AC482" i="20" s="1"/>
  <c r="Y482" i="20" l="1"/>
  <c r="AB482" i="20" s="1"/>
  <c r="AA482" i="20"/>
  <c r="AD482" i="20" s="1"/>
  <c r="D483" i="20" s="1"/>
  <c r="B483" i="20"/>
  <c r="G483" i="20"/>
  <c r="C483" i="20"/>
  <c r="H483" i="20"/>
  <c r="I483" i="20" l="1"/>
  <c r="J483" i="20" s="1"/>
  <c r="N483" i="20"/>
  <c r="T483" i="20"/>
  <c r="S483" i="20"/>
  <c r="F483" i="20"/>
  <c r="AE482" i="20"/>
  <c r="E483" i="20"/>
  <c r="O483" i="20" l="1"/>
  <c r="K483" i="20"/>
  <c r="L483" i="20"/>
  <c r="P483" i="20" l="1"/>
  <c r="M483" i="20"/>
  <c r="X483" i="20" l="1"/>
  <c r="Q483" i="20"/>
  <c r="R483" i="20" s="1"/>
  <c r="W483" i="20"/>
  <c r="U483" i="20"/>
  <c r="V483" i="20"/>
  <c r="Y483" i="20" l="1"/>
  <c r="AB483" i="20" s="1"/>
  <c r="AA483" i="20"/>
  <c r="AD483" i="20" s="1"/>
  <c r="Z483" i="20"/>
  <c r="AC483" i="20" s="1"/>
  <c r="H484" i="20" l="1"/>
  <c r="C484" i="20"/>
  <c r="I484" i="20"/>
  <c r="D484" i="20"/>
  <c r="G484" i="20"/>
  <c r="B484" i="20"/>
  <c r="S484" i="20" l="1"/>
  <c r="T484" i="20"/>
  <c r="E484" i="20"/>
  <c r="F484" i="20"/>
  <c r="AE483" i="20"/>
  <c r="J484" i="20"/>
  <c r="L484" i="20" s="1"/>
  <c r="N484" i="20" l="1"/>
  <c r="P484" i="20" s="1"/>
  <c r="M484" i="20"/>
  <c r="O484" i="20"/>
  <c r="K484" i="20"/>
  <c r="Q484" i="20" l="1"/>
  <c r="R484" i="20" s="1"/>
  <c r="X484" i="20"/>
  <c r="V484" i="20"/>
  <c r="U484" i="20"/>
  <c r="W484" i="20"/>
  <c r="Y484" i="20" l="1"/>
  <c r="AB484" i="20" s="1"/>
  <c r="Z484" i="20"/>
  <c r="AC484" i="20" s="1"/>
  <c r="AA484" i="20"/>
  <c r="AD484" i="20" s="1"/>
  <c r="C485" i="20" l="1"/>
  <c r="H485" i="20"/>
  <c r="B485" i="20"/>
  <c r="G485" i="20"/>
  <c r="D485" i="20"/>
  <c r="I485" i="20"/>
  <c r="E485" i="20" l="1"/>
  <c r="J485" i="20"/>
  <c r="N485" i="20" s="1"/>
  <c r="T485" i="20"/>
  <c r="S485" i="20"/>
  <c r="F485" i="20"/>
  <c r="AE484" i="20"/>
  <c r="K485" i="20" l="1"/>
  <c r="O485" i="20"/>
  <c r="L485" i="20"/>
  <c r="P485" i="20" l="1"/>
  <c r="M485" i="20"/>
  <c r="X485" i="20" l="1"/>
  <c r="Q485" i="20"/>
  <c r="R485" i="20" s="1"/>
  <c r="V485" i="20"/>
  <c r="W485" i="20"/>
  <c r="U485" i="20"/>
  <c r="AA485" i="20" l="1"/>
  <c r="AD485" i="20" s="1"/>
  <c r="Z485" i="20"/>
  <c r="AC485" i="20" s="1"/>
  <c r="Y485" i="20"/>
  <c r="AB485" i="20" s="1"/>
  <c r="B486" i="20" l="1"/>
  <c r="G486" i="20"/>
  <c r="I486" i="20"/>
  <c r="D486" i="20"/>
  <c r="C486" i="20"/>
  <c r="H486" i="20"/>
  <c r="T486" i="20" l="1"/>
  <c r="S486" i="20"/>
  <c r="J486" i="20"/>
  <c r="N486" i="20" s="1"/>
  <c r="F486" i="20"/>
  <c r="AE485" i="20"/>
  <c r="E486" i="20"/>
  <c r="O486" i="20" l="1"/>
  <c r="K486" i="20"/>
  <c r="L486" i="20"/>
  <c r="P486" i="20" l="1"/>
  <c r="M486" i="20"/>
  <c r="Q486" i="20" l="1"/>
  <c r="R486" i="20" s="1"/>
  <c r="X486" i="20"/>
  <c r="V486" i="20"/>
  <c r="W486" i="20"/>
  <c r="U486" i="20"/>
  <c r="AA486" i="20" l="1"/>
  <c r="AD486" i="20" s="1"/>
  <c r="Y486" i="20"/>
  <c r="AB486" i="20" s="1"/>
  <c r="Z486" i="20"/>
  <c r="AC486" i="20" s="1"/>
  <c r="H487" i="20" l="1"/>
  <c r="C487" i="20"/>
  <c r="B487" i="20"/>
  <c r="G487" i="20"/>
  <c r="I487" i="20"/>
  <c r="D487" i="20"/>
  <c r="E487" i="20" l="1"/>
  <c r="F487" i="20"/>
  <c r="AE486" i="20"/>
  <c r="J487" i="20"/>
  <c r="L487" i="20" s="1"/>
  <c r="T487" i="20"/>
  <c r="S487" i="20"/>
  <c r="N487" i="20" l="1"/>
  <c r="P487" i="20" s="1"/>
  <c r="K487" i="20"/>
  <c r="O487" i="20"/>
  <c r="M487" i="20"/>
  <c r="V487" i="20" l="1"/>
  <c r="W487" i="20"/>
  <c r="U487" i="20"/>
  <c r="X487" i="20"/>
  <c r="Q487" i="20"/>
  <c r="R487" i="20" s="1"/>
  <c r="AA487" i="20" l="1"/>
  <c r="AD487" i="20" s="1"/>
  <c r="Y487" i="20"/>
  <c r="AB487" i="20" s="1"/>
  <c r="Z487" i="20"/>
  <c r="AC487" i="20" s="1"/>
  <c r="B488" i="20" l="1"/>
  <c r="G488" i="20"/>
  <c r="I488" i="20"/>
  <c r="D488" i="20"/>
  <c r="H488" i="20"/>
  <c r="C488" i="20"/>
  <c r="S488" i="20" l="1"/>
  <c r="T488" i="20"/>
  <c r="F488" i="20"/>
  <c r="AE487" i="20"/>
  <c r="J488" i="20"/>
  <c r="L488" i="20" s="1"/>
  <c r="E488" i="20"/>
  <c r="N488" i="20" l="1"/>
  <c r="P488" i="20" s="1"/>
  <c r="M488" i="20"/>
  <c r="O488" i="20"/>
  <c r="K488" i="20"/>
  <c r="W488" i="20" l="1"/>
  <c r="U488" i="20"/>
  <c r="V488" i="20"/>
  <c r="Q488" i="20"/>
  <c r="R488" i="20" s="1"/>
  <c r="X488" i="20"/>
  <c r="Y488" i="20" l="1"/>
  <c r="AB488" i="20" s="1"/>
  <c r="Z488" i="20"/>
  <c r="AC488" i="20" s="1"/>
  <c r="AA488" i="20"/>
  <c r="AD488" i="20" s="1"/>
  <c r="I489" i="20" l="1"/>
  <c r="D489" i="20"/>
  <c r="H489" i="20"/>
  <c r="C489" i="20"/>
  <c r="G489" i="20"/>
  <c r="B489" i="20"/>
  <c r="T489" i="20" l="1"/>
  <c r="S489" i="20"/>
  <c r="F489" i="20"/>
  <c r="AE488" i="20"/>
  <c r="E489" i="20"/>
  <c r="J489" i="20"/>
  <c r="N489" i="20" s="1"/>
  <c r="K489" i="20" l="1"/>
  <c r="O489" i="20"/>
  <c r="L489" i="20"/>
  <c r="P489" i="20" l="1"/>
  <c r="M489" i="20"/>
  <c r="Q489" i="20" l="1"/>
  <c r="R489" i="20" s="1"/>
  <c r="X489" i="20"/>
  <c r="V489" i="20"/>
  <c r="W489" i="20"/>
  <c r="U489" i="20"/>
  <c r="Z489" i="20" l="1"/>
  <c r="AC489" i="20" s="1"/>
  <c r="Y489" i="20"/>
  <c r="AB489" i="20" s="1"/>
  <c r="AA489" i="20"/>
  <c r="AD489" i="20" s="1"/>
  <c r="I490" i="20" l="1"/>
  <c r="D490" i="20"/>
  <c r="G490" i="20"/>
  <c r="B490" i="20"/>
  <c r="C490" i="20"/>
  <c r="H490" i="20"/>
  <c r="J490" i="20" l="1"/>
  <c r="N490" i="20"/>
  <c r="T490" i="20"/>
  <c r="S490" i="20"/>
  <c r="E490" i="20"/>
  <c r="F490" i="20"/>
  <c r="AE489" i="20"/>
  <c r="O490" i="20" l="1"/>
  <c r="K490" i="20"/>
  <c r="L490" i="20"/>
  <c r="P490" i="20" l="1"/>
  <c r="M490" i="20"/>
  <c r="X490" i="20" l="1"/>
  <c r="Q490" i="20"/>
  <c r="R490" i="20" s="1"/>
  <c r="V490" i="20"/>
  <c r="U490" i="20"/>
  <c r="W490" i="20"/>
  <c r="AA490" i="20" l="1"/>
  <c r="AD490" i="20" s="1"/>
  <c r="Y490" i="20"/>
  <c r="AB490" i="20" s="1"/>
  <c r="Z490" i="20"/>
  <c r="AC490" i="20" s="1"/>
  <c r="H491" i="20" l="1"/>
  <c r="C491" i="20"/>
  <c r="B491" i="20"/>
  <c r="G491" i="20"/>
  <c r="D491" i="20"/>
  <c r="I491" i="20"/>
  <c r="E491" i="20" l="1"/>
  <c r="F491" i="20"/>
  <c r="AE490" i="20"/>
  <c r="J491" i="20"/>
  <c r="N491" i="20" s="1"/>
  <c r="S491" i="20"/>
  <c r="T491" i="20"/>
  <c r="O491" i="20" l="1"/>
  <c r="K491" i="20"/>
  <c r="L491" i="20"/>
  <c r="M491" i="20" l="1"/>
  <c r="P491" i="20"/>
  <c r="W491" i="20" l="1"/>
  <c r="U491" i="20"/>
  <c r="V491" i="20"/>
  <c r="X491" i="20"/>
  <c r="Q491" i="20"/>
  <c r="R491" i="20" s="1"/>
  <c r="Y491" i="20" l="1"/>
  <c r="AB491" i="20" s="1"/>
  <c r="Z491" i="20"/>
  <c r="AC491" i="20" s="1"/>
  <c r="AA491" i="20"/>
  <c r="AD491" i="20" s="1"/>
  <c r="D492" i="20" l="1"/>
  <c r="I492" i="20"/>
  <c r="C492" i="20"/>
  <c r="H492" i="20"/>
  <c r="G492" i="20"/>
  <c r="B492" i="20"/>
  <c r="F492" i="20" l="1"/>
  <c r="AE491" i="20"/>
  <c r="E492" i="20"/>
  <c r="J492" i="20"/>
  <c r="L492" i="20" s="1"/>
  <c r="S492" i="20"/>
  <c r="T492" i="20"/>
  <c r="N492" i="20" l="1"/>
  <c r="M492" i="20"/>
  <c r="P492" i="20"/>
  <c r="O492" i="20"/>
  <c r="K492" i="20"/>
  <c r="Q492" i="20" l="1"/>
  <c r="R492" i="20" s="1"/>
  <c r="X492" i="20"/>
  <c r="U492" i="20"/>
  <c r="W492" i="20"/>
  <c r="V492" i="20"/>
  <c r="Z492" i="20" l="1"/>
  <c r="AC492" i="20" s="1"/>
  <c r="AA492" i="20"/>
  <c r="AD492" i="20" s="1"/>
  <c r="Y492" i="20"/>
  <c r="AB492" i="20" s="1"/>
  <c r="B493" i="20" l="1"/>
  <c r="G493" i="20"/>
  <c r="I493" i="20"/>
  <c r="D493" i="20"/>
  <c r="H493" i="20"/>
  <c r="C493" i="20"/>
  <c r="S493" i="20" l="1"/>
  <c r="T493" i="20"/>
  <c r="F493" i="20"/>
  <c r="AE492" i="20"/>
  <c r="J493" i="20"/>
  <c r="N493" i="20" s="1"/>
  <c r="E493" i="20"/>
  <c r="L493" i="20" l="1"/>
  <c r="M493" i="20" s="1"/>
  <c r="O493" i="20"/>
  <c r="K493" i="20"/>
  <c r="P493" i="20" l="1"/>
  <c r="U493" i="20" s="1"/>
  <c r="X493" i="20"/>
  <c r="Q493" i="20"/>
  <c r="R493" i="20" s="1"/>
  <c r="W493" i="20" l="1"/>
  <c r="V493" i="20"/>
  <c r="Z493" i="20"/>
  <c r="AC493" i="20" s="1"/>
  <c r="AA493" i="20"/>
  <c r="AD493" i="20" s="1"/>
  <c r="Y493" i="20"/>
  <c r="AB493" i="20" s="1"/>
  <c r="G494" i="20" l="1"/>
  <c r="B494" i="20"/>
  <c r="I494" i="20"/>
  <c r="D494" i="20"/>
  <c r="H494" i="20"/>
  <c r="C494" i="20"/>
  <c r="S494" i="20" l="1"/>
  <c r="T494" i="20"/>
  <c r="E494" i="20"/>
  <c r="F494" i="20"/>
  <c r="AE493" i="20"/>
  <c r="J494" i="20"/>
  <c r="N494" i="20" s="1"/>
  <c r="L494" i="20" l="1"/>
  <c r="M494" i="20" s="1"/>
  <c r="O494" i="20"/>
  <c r="K494" i="20"/>
  <c r="P494" i="20" l="1"/>
  <c r="V494" i="20" s="1"/>
  <c r="Q494" i="20"/>
  <c r="R494" i="20" s="1"/>
  <c r="X494" i="20"/>
  <c r="W494" i="20" l="1"/>
  <c r="U494" i="20"/>
  <c r="AA494" i="20"/>
  <c r="AD494" i="20" s="1"/>
  <c r="Y494" i="20"/>
  <c r="AB494" i="20" s="1"/>
  <c r="Z494" i="20"/>
  <c r="AC494" i="20" s="1"/>
  <c r="C495" i="20" l="1"/>
  <c r="H495" i="20"/>
  <c r="G495" i="20"/>
  <c r="B495" i="20"/>
  <c r="I495" i="20"/>
  <c r="D495" i="20"/>
  <c r="J495" i="20" l="1"/>
  <c r="N495" i="20" s="1"/>
  <c r="E495" i="20"/>
  <c r="T495" i="20"/>
  <c r="S495" i="20"/>
  <c r="F495" i="20"/>
  <c r="AE494" i="20"/>
  <c r="O495" i="20" l="1"/>
  <c r="K495" i="20"/>
  <c r="L495" i="20"/>
  <c r="M495" i="20" l="1"/>
  <c r="P495" i="20"/>
  <c r="W495" i="20" l="1"/>
  <c r="U495" i="20"/>
  <c r="V495" i="20"/>
  <c r="Q495" i="20"/>
  <c r="R495" i="20" s="1"/>
  <c r="X495" i="20"/>
  <c r="Y495" i="20" l="1"/>
  <c r="AB495" i="20" s="1"/>
  <c r="AA495" i="20"/>
  <c r="AD495" i="20" s="1"/>
  <c r="Z495" i="20"/>
  <c r="AC495" i="20" s="1"/>
  <c r="H496" i="20" l="1"/>
  <c r="C496" i="20"/>
  <c r="D496" i="20"/>
  <c r="I496" i="20"/>
  <c r="G496" i="20"/>
  <c r="B496" i="20"/>
  <c r="T496" i="20" l="1"/>
  <c r="S496" i="20"/>
  <c r="F496" i="20"/>
  <c r="AE495" i="20"/>
  <c r="E496" i="20"/>
  <c r="J496" i="20"/>
  <c r="N496" i="20" s="1"/>
  <c r="L496" i="20" l="1"/>
  <c r="P496" i="20" s="1"/>
  <c r="O496" i="20"/>
  <c r="K496" i="20"/>
  <c r="M496" i="20" l="1"/>
  <c r="X496" i="20" s="1"/>
  <c r="W496" i="20"/>
  <c r="U496" i="20"/>
  <c r="V496" i="20"/>
  <c r="Q496" i="20" l="1"/>
  <c r="R496" i="20" s="1"/>
  <c r="AA496" i="20" s="1"/>
  <c r="AD496" i="20" s="1"/>
  <c r="Y496" i="20"/>
  <c r="AB496" i="20" s="1"/>
  <c r="Z496" i="20"/>
  <c r="AC496" i="20" s="1"/>
  <c r="H497" i="20" l="1"/>
  <c r="C497" i="20"/>
  <c r="I497" i="20"/>
  <c r="D497" i="20"/>
  <c r="B497" i="20"/>
  <c r="G497" i="20"/>
  <c r="S497" i="20" l="1"/>
  <c r="T497" i="20"/>
  <c r="F497" i="20"/>
  <c r="AE496" i="20"/>
  <c r="J497" i="20"/>
  <c r="L497" i="20" s="1"/>
  <c r="E497" i="20"/>
  <c r="N497" i="20" l="1"/>
  <c r="P497" i="20" s="1"/>
  <c r="M497" i="20"/>
  <c r="K497" i="20"/>
  <c r="O497" i="20"/>
  <c r="X497" i="20" l="1"/>
  <c r="Q497" i="20"/>
  <c r="R497" i="20" s="1"/>
  <c r="W497" i="20"/>
  <c r="V497" i="20"/>
  <c r="U497" i="20"/>
  <c r="Z497" i="20" l="1"/>
  <c r="AC497" i="20" s="1"/>
  <c r="Y497" i="20"/>
  <c r="AB497" i="20" s="1"/>
  <c r="AA497" i="20"/>
  <c r="AD497" i="20" s="1"/>
  <c r="I498" i="20" l="1"/>
  <c r="D498" i="20"/>
  <c r="C498" i="20"/>
  <c r="H498" i="20"/>
  <c r="B498" i="20"/>
  <c r="G498" i="20"/>
  <c r="J498" i="20" l="1"/>
  <c r="F498" i="20"/>
  <c r="AE497" i="20"/>
  <c r="T498" i="20"/>
  <c r="S498" i="20"/>
  <c r="N498" i="20"/>
  <c r="E498" i="20"/>
  <c r="O498" i="20" l="1"/>
  <c r="K498" i="20"/>
  <c r="L498" i="20"/>
  <c r="M498" i="20" l="1"/>
  <c r="P498" i="20"/>
  <c r="V498" i="20" l="1"/>
  <c r="U498" i="20"/>
  <c r="W498" i="20"/>
  <c r="Q498" i="20"/>
  <c r="R498" i="20" s="1"/>
  <c r="X498" i="20"/>
  <c r="Y498" i="20" l="1"/>
  <c r="AB498" i="20" s="1"/>
  <c r="AA498" i="20"/>
  <c r="AD498" i="20" s="1"/>
  <c r="Z498" i="20"/>
  <c r="AC498" i="20" s="1"/>
  <c r="H499" i="20" l="1"/>
  <c r="C499" i="20"/>
  <c r="D499" i="20"/>
  <c r="I499" i="20"/>
  <c r="B499" i="20"/>
  <c r="G499" i="20"/>
  <c r="T499" i="20" l="1"/>
  <c r="S499" i="20"/>
  <c r="J499" i="20"/>
  <c r="L499" i="20" s="1"/>
  <c r="F499" i="20"/>
  <c r="AE498" i="20"/>
  <c r="E499" i="20"/>
  <c r="N499" i="20" l="1"/>
  <c r="P499" i="20" s="1"/>
  <c r="M499" i="20"/>
  <c r="O499" i="20"/>
  <c r="K499" i="20"/>
  <c r="V499" i="20" l="1"/>
  <c r="U499" i="20"/>
  <c r="W499" i="20"/>
  <c r="X499" i="20"/>
  <c r="Q499" i="20"/>
  <c r="R499" i="20" s="1"/>
  <c r="AA499" i="20" l="1"/>
  <c r="AD499" i="20" s="1"/>
  <c r="Z499" i="20"/>
  <c r="AC499" i="20" s="1"/>
  <c r="Y499" i="20"/>
  <c r="AB499" i="20" s="1"/>
  <c r="C500" i="20" l="1"/>
  <c r="H500" i="20"/>
  <c r="G500" i="20"/>
  <c r="B500" i="20"/>
  <c r="I500" i="20"/>
  <c r="D500" i="20"/>
  <c r="E500" i="20" l="1"/>
  <c r="S500" i="20"/>
  <c r="T500" i="20"/>
  <c r="J500" i="20"/>
  <c r="N500" i="20" s="1"/>
  <c r="F500" i="20"/>
  <c r="AE499" i="20"/>
  <c r="O500" i="20" l="1"/>
  <c r="K500" i="20"/>
  <c r="L500" i="20"/>
  <c r="M500" i="20" l="1"/>
  <c r="P500" i="20"/>
  <c r="V500" i="20" l="1"/>
  <c r="U500" i="20"/>
  <c r="W500" i="20"/>
  <c r="Q500" i="20"/>
  <c r="R500" i="20" s="1"/>
  <c r="X500" i="20"/>
  <c r="Y500" i="20" l="1"/>
  <c r="AB500" i="20" s="1"/>
  <c r="Z500" i="20"/>
  <c r="AC500" i="20" s="1"/>
  <c r="AA500" i="20"/>
  <c r="AD500" i="20" s="1"/>
  <c r="D501" i="20" l="1"/>
  <c r="I501" i="20"/>
  <c r="H501" i="20"/>
  <c r="C501" i="20"/>
  <c r="G501" i="20"/>
  <c r="B501" i="20"/>
  <c r="F501" i="20" l="1"/>
  <c r="AE500" i="20"/>
  <c r="E501" i="20"/>
  <c r="J501" i="20"/>
  <c r="N501" i="20" s="1"/>
  <c r="T501" i="20"/>
  <c r="S501" i="20"/>
  <c r="O501" i="20" l="1"/>
  <c r="K501" i="20"/>
  <c r="L501" i="20"/>
  <c r="P501" i="20" l="1"/>
  <c r="M501" i="20"/>
  <c r="X501" i="20" l="1"/>
  <c r="Q501" i="20"/>
  <c r="R501" i="20" s="1"/>
  <c r="W501" i="20"/>
  <c r="U501" i="20"/>
  <c r="V501" i="20"/>
  <c r="Z501" i="20" l="1"/>
  <c r="AC501" i="20" s="1"/>
  <c r="Y501" i="20"/>
  <c r="AB501" i="20" s="1"/>
  <c r="AA501" i="20"/>
  <c r="AD501" i="20" s="1"/>
  <c r="D502" i="20" l="1"/>
  <c r="I502" i="20"/>
  <c r="B502" i="20"/>
  <c r="G502" i="20"/>
  <c r="C502" i="20"/>
  <c r="H502" i="20"/>
  <c r="J502" i="20" l="1"/>
  <c r="N502" i="20" s="1"/>
  <c r="L502" i="20"/>
  <c r="E502" i="20"/>
  <c r="F502" i="20"/>
  <c r="AE501" i="20"/>
  <c r="T502" i="20"/>
  <c r="S502" i="20"/>
  <c r="P502" i="20" l="1"/>
  <c r="M502" i="20"/>
  <c r="O502" i="20"/>
  <c r="K502" i="20"/>
  <c r="Q502" i="20" l="1"/>
  <c r="R502" i="20" s="1"/>
  <c r="X502" i="20"/>
  <c r="V502" i="20"/>
  <c r="U502" i="20"/>
  <c r="W502" i="20"/>
  <c r="AA502" i="20" l="1"/>
  <c r="AD502" i="20" s="1"/>
  <c r="Z502" i="20"/>
  <c r="AC502" i="20" s="1"/>
  <c r="Y502" i="20"/>
  <c r="AB502" i="20" s="1"/>
  <c r="G503" i="20" l="1"/>
  <c r="B503" i="20"/>
  <c r="H503" i="20"/>
  <c r="C503" i="20"/>
  <c r="I503" i="20"/>
  <c r="D503" i="20"/>
  <c r="F503" i="20" l="1"/>
  <c r="AE502" i="20"/>
  <c r="S503" i="20"/>
  <c r="T503" i="20"/>
  <c r="E503" i="20"/>
  <c r="J503" i="20"/>
  <c r="N503" i="20" s="1"/>
  <c r="L503" i="20" l="1"/>
  <c r="P503" i="20" s="1"/>
  <c r="O503" i="20"/>
  <c r="K503" i="20"/>
  <c r="M503" i="20" l="1"/>
  <c r="X503" i="20" s="1"/>
  <c r="U503" i="20"/>
  <c r="V503" i="20"/>
  <c r="W503" i="20"/>
  <c r="Q503" i="20" l="1"/>
  <c r="R503" i="20" s="1"/>
  <c r="AA503" i="20" s="1"/>
  <c r="AD503" i="20" s="1"/>
  <c r="Y503" i="20" l="1"/>
  <c r="AB503" i="20" s="1"/>
  <c r="Z503" i="20"/>
  <c r="AC503" i="20" s="1"/>
  <c r="C504" i="20" s="1"/>
  <c r="D504" i="20"/>
  <c r="I504" i="20"/>
  <c r="G504" i="20"/>
  <c r="B504" i="20"/>
  <c r="H504" i="20" l="1"/>
  <c r="J504" i="20" s="1"/>
  <c r="N504" i="20" s="1"/>
  <c r="E504" i="20"/>
  <c r="T504" i="20"/>
  <c r="S504" i="20"/>
  <c r="F504" i="20"/>
  <c r="AE503" i="20"/>
  <c r="O504" i="20" l="1"/>
  <c r="K504" i="20"/>
  <c r="L504" i="20"/>
  <c r="P504" i="20" l="1"/>
  <c r="M504" i="20"/>
  <c r="X504" i="20" l="1"/>
  <c r="Q504" i="20"/>
  <c r="R504" i="20" s="1"/>
  <c r="U504" i="20"/>
  <c r="V504" i="20"/>
  <c r="W504" i="20"/>
  <c r="AA504" i="20" l="1"/>
  <c r="AD504" i="20" s="1"/>
  <c r="Z504" i="20"/>
  <c r="AC504" i="20" s="1"/>
  <c r="Y504" i="20"/>
  <c r="AB504" i="20" s="1"/>
  <c r="C505" i="20" l="1"/>
  <c r="H505" i="20"/>
  <c r="G505" i="20"/>
  <c r="B505" i="20"/>
  <c r="I505" i="20"/>
  <c r="D505" i="20"/>
  <c r="E505" i="20" l="1"/>
  <c r="J505" i="20"/>
  <c r="L505" i="20" s="1"/>
  <c r="T505" i="20"/>
  <c r="S505" i="20"/>
  <c r="F505" i="20"/>
  <c r="AE504" i="20"/>
  <c r="N505" i="20" l="1"/>
  <c r="P505" i="20" s="1"/>
  <c r="M505" i="20"/>
  <c r="K505" i="20"/>
  <c r="O505" i="20"/>
  <c r="Q505" i="20" l="1"/>
  <c r="R505" i="20" s="1"/>
  <c r="X505" i="20"/>
  <c r="V505" i="20"/>
  <c r="W505" i="20"/>
  <c r="U505" i="20"/>
  <c r="Z505" i="20" l="1"/>
  <c r="AC505" i="20" s="1"/>
  <c r="Y505" i="20"/>
  <c r="AB505" i="20" s="1"/>
  <c r="AA505" i="20"/>
  <c r="AD505" i="20" s="1"/>
  <c r="I506" i="20" l="1"/>
  <c r="D506" i="20"/>
  <c r="C506" i="20"/>
  <c r="H506" i="20"/>
  <c r="G506" i="20"/>
  <c r="B506" i="20"/>
  <c r="T506" i="20" l="1"/>
  <c r="S506" i="20"/>
  <c r="F506" i="20"/>
  <c r="AE505" i="20"/>
  <c r="E506" i="20"/>
  <c r="J506" i="20"/>
  <c r="N506" i="20" s="1"/>
  <c r="L506" i="20" l="1"/>
  <c r="M506" i="20" s="1"/>
  <c r="O506" i="20"/>
  <c r="K506" i="20"/>
  <c r="P506" i="20" l="1"/>
  <c r="W506" i="20"/>
  <c r="V506" i="20"/>
  <c r="U506" i="20"/>
  <c r="Q506" i="20"/>
  <c r="R506" i="20" s="1"/>
  <c r="X506" i="20"/>
  <c r="Z506" i="20" l="1"/>
  <c r="AC506" i="20" s="1"/>
  <c r="AA506" i="20"/>
  <c r="AD506" i="20" s="1"/>
  <c r="Y506" i="20"/>
  <c r="AB506" i="20" s="1"/>
  <c r="B507" i="20" l="1"/>
  <c r="G507" i="20"/>
  <c r="I507" i="20"/>
  <c r="D507" i="20"/>
  <c r="H507" i="20"/>
  <c r="C507" i="20"/>
  <c r="F507" i="20" l="1"/>
  <c r="AE506" i="20"/>
  <c r="J507" i="20"/>
  <c r="N507" i="20" s="1"/>
  <c r="T507" i="20"/>
  <c r="S507" i="20"/>
  <c r="E507" i="20"/>
  <c r="O507" i="20" l="1"/>
  <c r="K507" i="20"/>
  <c r="L507" i="20"/>
  <c r="M507" i="20" l="1"/>
  <c r="P507" i="20"/>
  <c r="U507" i="20" l="1"/>
  <c r="V507" i="20"/>
  <c r="W507" i="20"/>
  <c r="X507" i="20"/>
  <c r="Q507" i="20"/>
  <c r="R507" i="20" s="1"/>
  <c r="Y507" i="20" l="1"/>
  <c r="AB507" i="20" s="1"/>
  <c r="AA507" i="20"/>
  <c r="AD507" i="20" s="1"/>
  <c r="Z507" i="20"/>
  <c r="AC507" i="20" s="1"/>
  <c r="H508" i="20" l="1"/>
  <c r="C508" i="20"/>
  <c r="I508" i="20"/>
  <c r="D508" i="20"/>
  <c r="B508" i="20"/>
  <c r="G508" i="20"/>
  <c r="F508" i="20" l="1"/>
  <c r="AE507" i="20"/>
  <c r="S508" i="20"/>
  <c r="N508" i="20"/>
  <c r="T508" i="20"/>
  <c r="J508" i="20"/>
  <c r="L508" i="20" s="1"/>
  <c r="E508" i="20"/>
  <c r="M508" i="20" l="1"/>
  <c r="P508" i="20"/>
  <c r="O508" i="20"/>
  <c r="K508" i="20"/>
  <c r="V508" i="20" l="1"/>
  <c r="U508" i="20"/>
  <c r="W508" i="20"/>
  <c r="Q508" i="20"/>
  <c r="R508" i="20" s="1"/>
  <c r="X508" i="20"/>
  <c r="Y508" i="20" l="1"/>
  <c r="AB508" i="20" s="1"/>
  <c r="Z508" i="20"/>
  <c r="AC508" i="20" s="1"/>
  <c r="AA508" i="20"/>
  <c r="AD508" i="20" s="1"/>
  <c r="I509" i="20" l="1"/>
  <c r="D509" i="20"/>
  <c r="H509" i="20"/>
  <c r="C509" i="20"/>
  <c r="B509" i="20"/>
  <c r="G509" i="20"/>
  <c r="F509" i="20" l="1"/>
  <c r="AE508" i="20"/>
  <c r="T509" i="20"/>
  <c r="S509" i="20"/>
  <c r="J509" i="20"/>
  <c r="L509" i="20" s="1"/>
  <c r="E509" i="20"/>
  <c r="N509" i="20" l="1"/>
  <c r="P509" i="20" s="1"/>
  <c r="M509" i="20"/>
  <c r="O509" i="20"/>
  <c r="K509" i="20"/>
  <c r="U509" i="20" l="1"/>
  <c r="V509" i="20"/>
  <c r="W509" i="20"/>
  <c r="X509" i="20"/>
  <c r="Q509" i="20"/>
  <c r="R509" i="20" s="1"/>
  <c r="AA509" i="20" l="1"/>
  <c r="AD509" i="20" s="1"/>
  <c r="Y509" i="20"/>
  <c r="AB509" i="20" s="1"/>
  <c r="Z509" i="20"/>
  <c r="AC509" i="20" s="1"/>
  <c r="B510" i="20" l="1"/>
  <c r="G510" i="20"/>
  <c r="D510" i="20"/>
  <c r="I510" i="20"/>
  <c r="H510" i="20"/>
  <c r="C510" i="20"/>
  <c r="T510" i="20" l="1"/>
  <c r="S510" i="20"/>
  <c r="F510" i="20"/>
  <c r="AE509" i="20"/>
  <c r="J510" i="20"/>
  <c r="N510" i="20" s="1"/>
  <c r="L510" i="20"/>
  <c r="E510" i="20"/>
  <c r="M510" i="20" l="1"/>
  <c r="P510" i="20"/>
  <c r="O510" i="20"/>
  <c r="K510" i="20"/>
  <c r="V510" i="20" l="1"/>
  <c r="U510" i="20"/>
  <c r="W510" i="20"/>
  <c r="X510" i="20"/>
  <c r="Q510" i="20"/>
  <c r="R510" i="20" s="1"/>
  <c r="AA510" i="20" l="1"/>
  <c r="AD510" i="20" s="1"/>
  <c r="Z510" i="20"/>
  <c r="AC510" i="20" s="1"/>
  <c r="Y510" i="20"/>
  <c r="AB510" i="20" s="1"/>
  <c r="B511" i="20" l="1"/>
  <c r="G511" i="20"/>
  <c r="H511" i="20"/>
  <c r="C511" i="20"/>
  <c r="I511" i="20"/>
  <c r="D511" i="20"/>
  <c r="F511" i="20" l="1"/>
  <c r="AE510" i="20"/>
  <c r="T511" i="20"/>
  <c r="S511" i="20"/>
  <c r="J511" i="20"/>
  <c r="L511" i="20" s="1"/>
  <c r="E511" i="20"/>
  <c r="N511" i="20" l="1"/>
  <c r="P511" i="20" s="1"/>
  <c r="M511" i="20"/>
  <c r="O511" i="20"/>
  <c r="K511" i="20"/>
  <c r="V511" i="20" l="1"/>
  <c r="W511" i="20"/>
  <c r="U511" i="20"/>
  <c r="Q511" i="20"/>
  <c r="R511" i="20" s="1"/>
  <c r="X511" i="20"/>
  <c r="Y511" i="20" l="1"/>
  <c r="AA511" i="20"/>
  <c r="AD511" i="20" s="1"/>
  <c r="Z511" i="20"/>
  <c r="AC511" i="20" s="1"/>
  <c r="AB511" i="20"/>
  <c r="C512" i="20" l="1"/>
  <c r="H512" i="20"/>
  <c r="D512" i="20"/>
  <c r="I512" i="20"/>
  <c r="B512" i="20"/>
  <c r="G512" i="20"/>
  <c r="S512" i="20" l="1"/>
  <c r="T512" i="20"/>
  <c r="J512" i="20"/>
  <c r="N512" i="20" s="1"/>
  <c r="E512" i="20"/>
  <c r="F512" i="20"/>
  <c r="AE511" i="20"/>
  <c r="O512" i="20" l="1"/>
  <c r="K512" i="20"/>
  <c r="L512" i="20"/>
  <c r="P512" i="20" l="1"/>
  <c r="M512" i="20"/>
  <c r="Q512" i="20" l="1"/>
  <c r="R512" i="20" s="1"/>
  <c r="X512" i="20"/>
  <c r="W512" i="20"/>
  <c r="U512" i="20"/>
  <c r="V512" i="20"/>
  <c r="AA512" i="20" l="1"/>
  <c r="AD512" i="20" s="1"/>
  <c r="Z512" i="20"/>
  <c r="AC512" i="20" s="1"/>
  <c r="Y512" i="20"/>
  <c r="AB512" i="20" s="1"/>
  <c r="G513" i="20" l="1"/>
  <c r="B513" i="20"/>
  <c r="I513" i="20"/>
  <c r="D513" i="20"/>
  <c r="H513" i="20"/>
  <c r="C513" i="20"/>
  <c r="S513" i="20" l="1"/>
  <c r="T513" i="20"/>
  <c r="E513" i="20"/>
  <c r="F513" i="20"/>
  <c r="AE512" i="20"/>
  <c r="J513" i="20"/>
  <c r="L513" i="20" s="1"/>
  <c r="N513" i="20" l="1"/>
  <c r="P513" i="20" s="1"/>
  <c r="O513" i="20"/>
  <c r="K513" i="20"/>
  <c r="M513" i="20"/>
  <c r="X513" i="20" l="1"/>
  <c r="Q513" i="20"/>
  <c r="R513" i="20" s="1"/>
  <c r="W513" i="20"/>
  <c r="U513" i="20"/>
  <c r="V513" i="20"/>
  <c r="Z513" i="20" l="1"/>
  <c r="AC513" i="20" s="1"/>
  <c r="Y513" i="20"/>
  <c r="AB513" i="20" s="1"/>
  <c r="AA513" i="20"/>
  <c r="AD513" i="20" s="1"/>
  <c r="D514" i="20" l="1"/>
  <c r="I514" i="20"/>
  <c r="B514" i="20"/>
  <c r="G514" i="20"/>
  <c r="C514" i="20"/>
  <c r="H514" i="20"/>
  <c r="J514" i="20" l="1"/>
  <c r="L514" i="20" s="1"/>
  <c r="E514" i="20"/>
  <c r="F514" i="20"/>
  <c r="AE513" i="20"/>
  <c r="N514" i="20"/>
  <c r="T514" i="20"/>
  <c r="S514" i="20"/>
  <c r="M514" i="20" l="1"/>
  <c r="P514" i="20"/>
  <c r="O514" i="20"/>
  <c r="K514" i="20"/>
  <c r="W514" i="20" l="1"/>
  <c r="V514" i="20"/>
  <c r="U514" i="20"/>
  <c r="Q514" i="20"/>
  <c r="R514" i="20" s="1"/>
  <c r="X514" i="20"/>
  <c r="Y514" i="20" l="1"/>
  <c r="AB514" i="20" s="1"/>
  <c r="AA514" i="20"/>
  <c r="AD514" i="20" s="1"/>
  <c r="Z514" i="20"/>
  <c r="AC514" i="20" s="1"/>
  <c r="I515" i="20" l="1"/>
  <c r="D515" i="20"/>
  <c r="H515" i="20"/>
  <c r="C515" i="20"/>
  <c r="G515" i="20"/>
  <c r="B515" i="20"/>
  <c r="F515" i="20" l="1"/>
  <c r="AE514" i="20"/>
  <c r="T515" i="20"/>
  <c r="S515" i="20"/>
  <c r="E515" i="20"/>
  <c r="J515" i="20"/>
  <c r="N515" i="20" s="1"/>
  <c r="L515" i="20"/>
  <c r="M515" i="20" l="1"/>
  <c r="P515" i="20"/>
  <c r="O515" i="20"/>
  <c r="K515" i="20"/>
  <c r="U515" i="20" l="1"/>
  <c r="W515" i="20"/>
  <c r="V515" i="20"/>
  <c r="X515" i="20"/>
  <c r="Q515" i="20"/>
  <c r="R515" i="20" s="1"/>
  <c r="AA515" i="20" l="1"/>
  <c r="AD515" i="20" s="1"/>
  <c r="Y515" i="20"/>
  <c r="AB515" i="20" s="1"/>
  <c r="Z515" i="20"/>
  <c r="AC515" i="20" s="1"/>
  <c r="H516" i="20" l="1"/>
  <c r="C516" i="20"/>
  <c r="G516" i="20"/>
  <c r="B516" i="20"/>
  <c r="I516" i="20"/>
  <c r="D516" i="20"/>
  <c r="E516" i="20" l="1"/>
  <c r="J516" i="20"/>
  <c r="L516" i="20" s="1"/>
  <c r="F516" i="20"/>
  <c r="AE515" i="20"/>
  <c r="T516" i="20"/>
  <c r="S516" i="20"/>
  <c r="N516" i="20"/>
  <c r="P516" i="20" l="1"/>
  <c r="M516" i="20"/>
  <c r="O516" i="20"/>
  <c r="K516" i="20"/>
  <c r="X516" i="20" l="1"/>
  <c r="Q516" i="20"/>
  <c r="R516" i="20" s="1"/>
  <c r="V516" i="20"/>
  <c r="U516" i="20"/>
  <c r="W516" i="20"/>
  <c r="Y516" i="20" l="1"/>
  <c r="AB516" i="20" s="1"/>
  <c r="AA516" i="20"/>
  <c r="AD516" i="20" s="1"/>
  <c r="Z516" i="20"/>
  <c r="AC516" i="20" s="1"/>
  <c r="C517" i="20" l="1"/>
  <c r="H517" i="20"/>
  <c r="D517" i="20"/>
  <c r="I517" i="20"/>
  <c r="B517" i="20"/>
  <c r="G517" i="20"/>
  <c r="J517" i="20" l="1"/>
  <c r="L517" i="20"/>
  <c r="T517" i="20"/>
  <c r="N517" i="20"/>
  <c r="S517" i="20"/>
  <c r="E517" i="20"/>
  <c r="F517" i="20"/>
  <c r="AE516" i="20"/>
  <c r="P517" i="20" l="1"/>
  <c r="M517" i="20"/>
  <c r="O517" i="20"/>
  <c r="K517" i="20"/>
  <c r="Q517" i="20" l="1"/>
  <c r="R517" i="20" s="1"/>
  <c r="X517" i="20"/>
  <c r="U517" i="20"/>
  <c r="V517" i="20"/>
  <c r="W517" i="20"/>
  <c r="AA517" i="20" l="1"/>
  <c r="AD517" i="20" s="1"/>
  <c r="Z517" i="20"/>
  <c r="AC517" i="20" s="1"/>
  <c r="Y517" i="20"/>
  <c r="AB517" i="20" s="1"/>
  <c r="G518" i="20" l="1"/>
  <c r="B518" i="20"/>
  <c r="H518" i="20"/>
  <c r="C518" i="20"/>
  <c r="I518" i="20"/>
  <c r="D518" i="20"/>
  <c r="F518" i="20" l="1"/>
  <c r="AE517" i="20"/>
  <c r="E518" i="20"/>
  <c r="T518" i="20"/>
  <c r="S518" i="20"/>
  <c r="J518" i="20"/>
  <c r="L518" i="20" s="1"/>
  <c r="N518" i="20" l="1"/>
  <c r="P518" i="20" s="1"/>
  <c r="K518" i="20"/>
  <c r="O518" i="20"/>
  <c r="M518" i="20"/>
  <c r="U518" i="20" l="1"/>
  <c r="W518" i="20"/>
  <c r="V518" i="20"/>
  <c r="X518" i="20"/>
  <c r="Q518" i="20"/>
  <c r="R518" i="20" s="1"/>
  <c r="Z518" i="20" l="1"/>
  <c r="AC518" i="20" s="1"/>
  <c r="Y518" i="20"/>
  <c r="AB518" i="20" s="1"/>
  <c r="AA518" i="20"/>
  <c r="AD518" i="20" s="1"/>
  <c r="D519" i="20" l="1"/>
  <c r="I519" i="20"/>
  <c r="B519" i="20"/>
  <c r="G519" i="20"/>
  <c r="C519" i="20"/>
  <c r="H519" i="20"/>
  <c r="J519" i="20" l="1"/>
  <c r="E519" i="20"/>
  <c r="F519" i="20"/>
  <c r="AE518" i="20"/>
  <c r="N519" i="20"/>
  <c r="T519" i="20"/>
  <c r="S519" i="20"/>
  <c r="K519" i="20" l="1"/>
  <c r="O519" i="20"/>
  <c r="L519" i="20"/>
  <c r="P519" i="20" l="1"/>
  <c r="M519" i="20"/>
  <c r="X519" i="20" l="1"/>
  <c r="Q519" i="20"/>
  <c r="R519" i="20" s="1"/>
  <c r="V519" i="20"/>
  <c r="U519" i="20"/>
  <c r="W519" i="20"/>
  <c r="AA519" i="20" l="1"/>
  <c r="AD519" i="20" s="1"/>
  <c r="Z519" i="20"/>
  <c r="AC519" i="20" s="1"/>
  <c r="Y519" i="20"/>
  <c r="AB519" i="20" s="1"/>
  <c r="C520" i="20" l="1"/>
  <c r="H520" i="20"/>
  <c r="G520" i="20"/>
  <c r="B520" i="20"/>
  <c r="I520" i="20"/>
  <c r="D520" i="20"/>
  <c r="J520" i="20" l="1"/>
  <c r="L520" i="20"/>
  <c r="E520" i="20"/>
  <c r="S520" i="20"/>
  <c r="T520" i="20"/>
  <c r="N520" i="20"/>
  <c r="F520" i="20"/>
  <c r="AE519" i="20"/>
  <c r="P520" i="20" l="1"/>
  <c r="M520" i="20"/>
  <c r="K520" i="20"/>
  <c r="O520" i="20"/>
  <c r="X520" i="20" l="1"/>
  <c r="Q520" i="20"/>
  <c r="R520" i="20" s="1"/>
  <c r="U520" i="20"/>
  <c r="V520" i="20"/>
  <c r="W520" i="20"/>
  <c r="Z520" i="20" l="1"/>
  <c r="AC520" i="20" s="1"/>
  <c r="AA520" i="20"/>
  <c r="AD520" i="20" s="1"/>
  <c r="Y520" i="20"/>
  <c r="AB520" i="20" s="1"/>
  <c r="G521" i="20" l="1"/>
  <c r="B521" i="20"/>
  <c r="H521" i="20"/>
  <c r="C521" i="20"/>
  <c r="D521" i="20"/>
  <c r="I521" i="20"/>
  <c r="E521" i="20" l="1"/>
  <c r="F521" i="20"/>
  <c r="AE520" i="20"/>
  <c r="S521" i="20"/>
  <c r="T521" i="20"/>
  <c r="J521" i="20"/>
  <c r="N521" i="20" s="1"/>
  <c r="L521" i="20" l="1"/>
  <c r="P521" i="20" s="1"/>
  <c r="K521" i="20"/>
  <c r="O521" i="20"/>
  <c r="M521" i="20" l="1"/>
  <c r="Q521" i="20" s="1"/>
  <c r="R521" i="20" s="1"/>
  <c r="V521" i="20"/>
  <c r="W521" i="20"/>
  <c r="U521" i="20"/>
  <c r="X521" i="20" l="1"/>
  <c r="AA521" i="20"/>
  <c r="AD521" i="20" s="1"/>
  <c r="Y521" i="20"/>
  <c r="AB521" i="20" s="1"/>
  <c r="Z521" i="20"/>
  <c r="AC521" i="20" s="1"/>
  <c r="C522" i="20" l="1"/>
  <c r="H522" i="20"/>
  <c r="D522" i="20"/>
  <c r="I522" i="20"/>
  <c r="B522" i="20"/>
  <c r="G522" i="20"/>
  <c r="T522" i="20" l="1"/>
  <c r="S522" i="20"/>
  <c r="J522" i="20"/>
  <c r="L522" i="20" s="1"/>
  <c r="E522" i="20"/>
  <c r="F522" i="20"/>
  <c r="AE521" i="20"/>
  <c r="N522" i="20" l="1"/>
  <c r="P522" i="20" s="1"/>
  <c r="M522" i="20"/>
  <c r="O522" i="20"/>
  <c r="K522" i="20"/>
  <c r="W522" i="20" l="1"/>
  <c r="U522" i="20"/>
  <c r="V522" i="20"/>
  <c r="Q522" i="20"/>
  <c r="R522" i="20" s="1"/>
  <c r="X522" i="20"/>
  <c r="AA522" i="20" l="1"/>
  <c r="AD522" i="20" s="1"/>
  <c r="Z522" i="20"/>
  <c r="AC522" i="20" s="1"/>
  <c r="Y522" i="20"/>
  <c r="AB522" i="20" s="1"/>
  <c r="B523" i="20" l="1"/>
  <c r="G523" i="20"/>
  <c r="C523" i="20"/>
  <c r="H523" i="20"/>
  <c r="I523" i="20"/>
  <c r="D523" i="20"/>
  <c r="S523" i="20" l="1"/>
  <c r="T523" i="20"/>
  <c r="J523" i="20"/>
  <c r="N523" i="20" s="1"/>
  <c r="F523" i="20"/>
  <c r="AE522" i="20"/>
  <c r="E523" i="20"/>
  <c r="O523" i="20" l="1"/>
  <c r="K523" i="20"/>
  <c r="L523" i="20"/>
  <c r="P523" i="20" l="1"/>
  <c r="M523" i="20"/>
  <c r="Q523" i="20" l="1"/>
  <c r="R523" i="20" s="1"/>
  <c r="X523" i="20"/>
  <c r="W523" i="20"/>
  <c r="V523" i="20"/>
  <c r="U523" i="20"/>
  <c r="Y523" i="20" l="1"/>
  <c r="AB523" i="20" s="1"/>
  <c r="Z523" i="20"/>
  <c r="AC523" i="20" s="1"/>
  <c r="AA523" i="20"/>
  <c r="AD523" i="20" s="1"/>
  <c r="I524" i="20" l="1"/>
  <c r="D524" i="20"/>
  <c r="H524" i="20"/>
  <c r="C524" i="20"/>
  <c r="B524" i="20"/>
  <c r="G524" i="20"/>
  <c r="J524" i="20" l="1"/>
  <c r="N524" i="20" s="1"/>
  <c r="S524" i="20"/>
  <c r="T524" i="20"/>
  <c r="F524" i="20"/>
  <c r="AE523" i="20"/>
  <c r="E524" i="20"/>
  <c r="L524" i="20" l="1"/>
  <c r="M524" i="20" s="1"/>
  <c r="K524" i="20"/>
  <c r="O524" i="20"/>
  <c r="P524" i="20" l="1"/>
  <c r="V524" i="20" s="1"/>
  <c r="Q524" i="20"/>
  <c r="R524" i="20" s="1"/>
  <c r="X524" i="20"/>
  <c r="W524" i="20" l="1"/>
  <c r="U524" i="20"/>
  <c r="Y524" i="20"/>
  <c r="Z524" i="20"/>
  <c r="AC524" i="20" s="1"/>
  <c r="AA524" i="20"/>
  <c r="AD524" i="20" s="1"/>
  <c r="AB524" i="20" l="1"/>
  <c r="H525" i="20"/>
  <c r="C525" i="20"/>
  <c r="D525" i="20"/>
  <c r="I525" i="20"/>
  <c r="B525" i="20"/>
  <c r="G525" i="20"/>
  <c r="J525" i="20" l="1"/>
  <c r="L525" i="20" s="1"/>
  <c r="F525" i="20"/>
  <c r="AE524" i="20"/>
  <c r="S525" i="20"/>
  <c r="T525" i="20"/>
  <c r="E525" i="20"/>
  <c r="N525" i="20" l="1"/>
  <c r="O525" i="20"/>
  <c r="K525" i="20"/>
  <c r="M525" i="20"/>
  <c r="P525" i="20"/>
  <c r="V525" i="20" l="1"/>
  <c r="W525" i="20"/>
  <c r="U525" i="20"/>
  <c r="X525" i="20"/>
  <c r="Q525" i="20"/>
  <c r="R525" i="20" s="1"/>
  <c r="Z525" i="20" l="1"/>
  <c r="AC525" i="20" s="1"/>
  <c r="Y525" i="20"/>
  <c r="AB525" i="20" s="1"/>
  <c r="AA525" i="20"/>
  <c r="AD525" i="20" s="1"/>
  <c r="I526" i="20" l="1"/>
  <c r="D526" i="20"/>
  <c r="B526" i="20"/>
  <c r="G526" i="20"/>
  <c r="C526" i="20"/>
  <c r="H526" i="20"/>
  <c r="J526" i="20" l="1"/>
  <c r="N526" i="20" s="1"/>
  <c r="T526" i="20"/>
  <c r="S526" i="20"/>
  <c r="E526" i="20"/>
  <c r="F526" i="20"/>
  <c r="AE525" i="20"/>
  <c r="O526" i="20" l="1"/>
  <c r="K526" i="20"/>
  <c r="L526" i="20"/>
  <c r="M526" i="20" l="1"/>
  <c r="P526" i="20"/>
  <c r="W526" i="20" l="1"/>
  <c r="V526" i="20"/>
  <c r="U526" i="20"/>
  <c r="Q526" i="20"/>
  <c r="R526" i="20" s="1"/>
  <c r="X526" i="20"/>
  <c r="Y526" i="20" l="1"/>
  <c r="AB526" i="20" s="1"/>
  <c r="AA526" i="20"/>
  <c r="AD526" i="20" s="1"/>
  <c r="Z526" i="20"/>
  <c r="AC526" i="20" s="1"/>
  <c r="C527" i="20" l="1"/>
  <c r="H527" i="20"/>
  <c r="I527" i="20"/>
  <c r="D527" i="20"/>
  <c r="G527" i="20"/>
  <c r="B527" i="20"/>
  <c r="E527" i="20" l="1"/>
  <c r="S527" i="20"/>
  <c r="T527" i="20"/>
  <c r="J527" i="20"/>
  <c r="N527" i="20" s="1"/>
  <c r="F527" i="20"/>
  <c r="AE526" i="20"/>
  <c r="K527" i="20" l="1"/>
  <c r="O527" i="20"/>
  <c r="L527" i="20"/>
  <c r="P527" i="20" l="1"/>
  <c r="M527" i="20"/>
  <c r="Q527" i="20" l="1"/>
  <c r="R527" i="20" s="1"/>
  <c r="X527" i="20"/>
  <c r="U527" i="20"/>
  <c r="V527" i="20"/>
  <c r="W527" i="20"/>
  <c r="Y527" i="20" l="1"/>
  <c r="AB527" i="20" s="1"/>
  <c r="AA527" i="20"/>
  <c r="AD527" i="20" s="1"/>
  <c r="Z527" i="20"/>
  <c r="AC527" i="20" s="1"/>
  <c r="C528" i="20" l="1"/>
  <c r="H528" i="20"/>
  <c r="G528" i="20"/>
  <c r="B528" i="20"/>
  <c r="I528" i="20"/>
  <c r="D528" i="20"/>
  <c r="S528" i="20" l="1"/>
  <c r="T528" i="20"/>
  <c r="E528" i="20"/>
  <c r="J528" i="20"/>
  <c r="L528" i="20" s="1"/>
  <c r="F528" i="20"/>
  <c r="AE527" i="20"/>
  <c r="N528" i="20" l="1"/>
  <c r="P528" i="20" s="1"/>
  <c r="M528" i="20"/>
  <c r="K528" i="20"/>
  <c r="O528" i="20"/>
  <c r="W528" i="20" l="1"/>
  <c r="U528" i="20"/>
  <c r="V528" i="20"/>
  <c r="X528" i="20"/>
  <c r="Q528" i="20"/>
  <c r="R528" i="20" s="1"/>
  <c r="Z528" i="20" l="1"/>
  <c r="AC528" i="20" s="1"/>
  <c r="AA528" i="20"/>
  <c r="AD528" i="20" s="1"/>
  <c r="Y528" i="20"/>
  <c r="AB528" i="20" s="1"/>
  <c r="G529" i="20" l="1"/>
  <c r="B529" i="20"/>
  <c r="D529" i="20"/>
  <c r="I529" i="20"/>
  <c r="H529" i="20"/>
  <c r="C529" i="20"/>
  <c r="T529" i="20" l="1"/>
  <c r="S529" i="20"/>
  <c r="E529" i="20"/>
  <c r="F529" i="20"/>
  <c r="AE528" i="20"/>
  <c r="J529" i="20"/>
  <c r="L529" i="20" s="1"/>
  <c r="N529" i="20" l="1"/>
  <c r="P529" i="20" s="1"/>
  <c r="M529" i="20"/>
  <c r="K529" i="20"/>
  <c r="O529" i="20"/>
  <c r="X529" i="20" l="1"/>
  <c r="Q529" i="20"/>
  <c r="R529" i="20" s="1"/>
  <c r="W529" i="20"/>
  <c r="V529" i="20"/>
  <c r="U529" i="20"/>
  <c r="Z529" i="20" l="1"/>
  <c r="AC529" i="20" s="1"/>
  <c r="Y529" i="20"/>
  <c r="AB529" i="20" s="1"/>
  <c r="AA529" i="20"/>
  <c r="AD529" i="20" s="1"/>
  <c r="I530" i="20" l="1"/>
  <c r="D530" i="20"/>
  <c r="G530" i="20"/>
  <c r="B530" i="20"/>
  <c r="C530" i="20"/>
  <c r="H530" i="20"/>
  <c r="E530" i="20" l="1"/>
  <c r="J530" i="20"/>
  <c r="N530" i="20" s="1"/>
  <c r="S530" i="20"/>
  <c r="T530" i="20"/>
  <c r="F530" i="20"/>
  <c r="AE529" i="20"/>
  <c r="L530" i="20" l="1"/>
  <c r="M530" i="20" s="1"/>
  <c r="O530" i="20"/>
  <c r="K530" i="20"/>
  <c r="P530" i="20" l="1"/>
  <c r="W530" i="20" s="1"/>
  <c r="Q530" i="20"/>
  <c r="R530" i="20" s="1"/>
  <c r="X530" i="20"/>
  <c r="U530" i="20" l="1"/>
  <c r="V530" i="20"/>
  <c r="AA530" i="20"/>
  <c r="AD530" i="20" s="1"/>
  <c r="Y530" i="20"/>
  <c r="Z530" i="20"/>
  <c r="AB530" i="20" l="1"/>
  <c r="AC530" i="20"/>
  <c r="H531" i="20" s="1"/>
  <c r="G531" i="20"/>
  <c r="B531" i="20"/>
  <c r="D531" i="20"/>
  <c r="I531" i="20"/>
  <c r="C531" i="20" l="1"/>
  <c r="E531" i="20"/>
  <c r="J531" i="20"/>
  <c r="F531" i="20"/>
  <c r="AE530" i="20"/>
  <c r="T531" i="20"/>
  <c r="N531" i="20"/>
  <c r="S531" i="20"/>
  <c r="O531" i="20" l="1"/>
  <c r="K531" i="20"/>
  <c r="L531" i="20"/>
  <c r="P531" i="20" l="1"/>
  <c r="M531" i="20"/>
  <c r="Q531" i="20" l="1"/>
  <c r="R531" i="20" s="1"/>
  <c r="X531" i="20"/>
  <c r="V531" i="20"/>
  <c r="U531" i="20"/>
  <c r="W531" i="20"/>
  <c r="Y531" i="20" l="1"/>
  <c r="AB531" i="20" s="1"/>
  <c r="Z531" i="20"/>
  <c r="AC531" i="20" s="1"/>
  <c r="AA531" i="20"/>
  <c r="AD531" i="20" s="1"/>
  <c r="C532" i="20" l="1"/>
  <c r="H532" i="20"/>
  <c r="G532" i="20"/>
  <c r="B532" i="20"/>
  <c r="D532" i="20"/>
  <c r="I532" i="20"/>
  <c r="J532" i="20" l="1"/>
  <c r="L532" i="20" s="1"/>
  <c r="E532" i="20"/>
  <c r="S532" i="20"/>
  <c r="T532" i="20"/>
  <c r="F532" i="20"/>
  <c r="AE531" i="20"/>
  <c r="N532" i="20" l="1"/>
  <c r="P532" i="20" s="1"/>
  <c r="M532" i="20"/>
  <c r="K532" i="20"/>
  <c r="O532" i="20"/>
  <c r="V532" i="20" l="1"/>
  <c r="W532" i="20"/>
  <c r="U532" i="20"/>
  <c r="Q532" i="20"/>
  <c r="R532" i="20" s="1"/>
  <c r="X532" i="20"/>
  <c r="AA532" i="20" l="1"/>
  <c r="AD532" i="20" s="1"/>
  <c r="Z532" i="20"/>
  <c r="AC532" i="20" s="1"/>
  <c r="Y532" i="20"/>
  <c r="AB532" i="20" s="1"/>
  <c r="B533" i="20" l="1"/>
  <c r="G533" i="20"/>
  <c r="H533" i="20"/>
  <c r="C533" i="20"/>
  <c r="D533" i="20"/>
  <c r="I533" i="20"/>
  <c r="F533" i="20" l="1"/>
  <c r="AE532" i="20"/>
  <c r="J533" i="20"/>
  <c r="L533" i="20" s="1"/>
  <c r="S533" i="20"/>
  <c r="T533" i="20"/>
  <c r="E533" i="20"/>
  <c r="N533" i="20" l="1"/>
  <c r="P533" i="20" s="1"/>
  <c r="M533" i="20"/>
  <c r="K533" i="20"/>
  <c r="O533" i="20"/>
  <c r="Q533" i="20" l="1"/>
  <c r="R533" i="20" s="1"/>
  <c r="X533" i="20"/>
  <c r="U533" i="20"/>
  <c r="V533" i="20"/>
  <c r="W533" i="20"/>
  <c r="Z533" i="20" l="1"/>
  <c r="AC533" i="20" s="1"/>
  <c r="Y533" i="20"/>
  <c r="AB533" i="20" s="1"/>
  <c r="AA533" i="20"/>
  <c r="AD533" i="20" s="1"/>
  <c r="I534" i="20" l="1"/>
  <c r="D534" i="20"/>
  <c r="G534" i="20"/>
  <c r="B534" i="20"/>
  <c r="C534" i="20"/>
  <c r="H534" i="20"/>
  <c r="J534" i="20" l="1"/>
  <c r="N534" i="20" s="1"/>
  <c r="E534" i="20"/>
  <c r="T534" i="20"/>
  <c r="S534" i="20"/>
  <c r="F534" i="20"/>
  <c r="AE533" i="20"/>
  <c r="O534" i="20" l="1"/>
  <c r="K534" i="20"/>
  <c r="L534" i="20"/>
  <c r="M534" i="20" l="1"/>
  <c r="P534" i="20"/>
  <c r="U534" i="20" l="1"/>
  <c r="W534" i="20"/>
  <c r="V534" i="20"/>
  <c r="X534" i="20"/>
  <c r="Q534" i="20"/>
  <c r="R534" i="20" s="1"/>
  <c r="Y534" i="20" l="1"/>
  <c r="AB534" i="20" s="1"/>
  <c r="Z534" i="20"/>
  <c r="AC534" i="20" s="1"/>
  <c r="AA534" i="20"/>
  <c r="AD534" i="20" s="1"/>
  <c r="C535" i="20" l="1"/>
  <c r="H535" i="20"/>
  <c r="G535" i="20"/>
  <c r="B535" i="20"/>
  <c r="D535" i="20"/>
  <c r="I535" i="20"/>
  <c r="J535" i="20" l="1"/>
  <c r="E535" i="20"/>
  <c r="S535" i="20"/>
  <c r="N535" i="20"/>
  <c r="T535" i="20"/>
  <c r="F535" i="20"/>
  <c r="AE534" i="20"/>
  <c r="O535" i="20" l="1"/>
  <c r="K535" i="20"/>
  <c r="L535" i="20"/>
  <c r="M535" i="20" l="1"/>
  <c r="P535" i="20"/>
  <c r="W535" i="20" l="1"/>
  <c r="V535" i="20"/>
  <c r="U535" i="20"/>
  <c r="X535" i="20"/>
  <c r="Q535" i="20"/>
  <c r="R535" i="20" s="1"/>
  <c r="Z535" i="20" l="1"/>
  <c r="AC535" i="20" s="1"/>
  <c r="AA535" i="20"/>
  <c r="AD535" i="20" s="1"/>
  <c r="Y535" i="20"/>
  <c r="AB535" i="20" s="1"/>
  <c r="D536" i="20" l="1"/>
  <c r="I536" i="20"/>
  <c r="C536" i="20"/>
  <c r="H536" i="20"/>
  <c r="G536" i="20"/>
  <c r="B536" i="20"/>
  <c r="F536" i="20" l="1"/>
  <c r="AE535" i="20"/>
  <c r="E536" i="20"/>
  <c r="J536" i="20"/>
  <c r="L536" i="20" s="1"/>
  <c r="S536" i="20"/>
  <c r="T536" i="20"/>
  <c r="N536" i="20" l="1"/>
  <c r="P536" i="20" s="1"/>
  <c r="M536" i="20"/>
  <c r="O536" i="20"/>
  <c r="K536" i="20"/>
  <c r="V536" i="20" l="1"/>
  <c r="W536" i="20"/>
  <c r="U536" i="20"/>
  <c r="Q536" i="20"/>
  <c r="R536" i="20" s="1"/>
  <c r="X536" i="20"/>
  <c r="Y536" i="20" l="1"/>
  <c r="AB536" i="20" s="1"/>
  <c r="AA536" i="20"/>
  <c r="AD536" i="20" s="1"/>
  <c r="Z536" i="20"/>
  <c r="AC536" i="20" s="1"/>
  <c r="H537" i="20" l="1"/>
  <c r="C537" i="20"/>
  <c r="G537" i="20"/>
  <c r="B537" i="20"/>
  <c r="D537" i="20"/>
  <c r="I537" i="20"/>
  <c r="E537" i="20" l="1"/>
  <c r="J537" i="20"/>
  <c r="L537" i="20" s="1"/>
  <c r="F537" i="20"/>
  <c r="AE536" i="20"/>
  <c r="T537" i="20"/>
  <c r="S537" i="20"/>
  <c r="N537" i="20" l="1"/>
  <c r="P537" i="20" s="1"/>
  <c r="M537" i="20"/>
  <c r="O537" i="20"/>
  <c r="K537" i="20"/>
  <c r="X537" i="20" l="1"/>
  <c r="Q537" i="20"/>
  <c r="R537" i="20" s="1"/>
  <c r="U537" i="20"/>
  <c r="V537" i="20"/>
  <c r="W537" i="20"/>
  <c r="Z537" i="20" l="1"/>
  <c r="AC537" i="20" s="1"/>
  <c r="Y537" i="20"/>
  <c r="AB537" i="20" s="1"/>
  <c r="AA537" i="20"/>
  <c r="AD537" i="20" s="1"/>
  <c r="D538" i="20" l="1"/>
  <c r="I538" i="20"/>
  <c r="C538" i="20"/>
  <c r="H538" i="20"/>
  <c r="B538" i="20"/>
  <c r="G538" i="20"/>
  <c r="F538" i="20" l="1"/>
  <c r="AE537" i="20"/>
  <c r="J538" i="20"/>
  <c r="N538" i="20" s="1"/>
  <c r="E538" i="20"/>
  <c r="S538" i="20"/>
  <c r="T538" i="20"/>
  <c r="O538" i="20" l="1"/>
  <c r="K538" i="20"/>
  <c r="L538" i="20"/>
  <c r="M538" i="20" l="1"/>
  <c r="P538" i="20"/>
  <c r="U538" i="20" l="1"/>
  <c r="W538" i="20"/>
  <c r="V538" i="20"/>
  <c r="Q538" i="20"/>
  <c r="R538" i="20" s="1"/>
  <c r="X538" i="20"/>
  <c r="Z538" i="20" l="1"/>
  <c r="AA538" i="20"/>
  <c r="AD538" i="20" s="1"/>
  <c r="Y538" i="20"/>
  <c r="AB538" i="20" s="1"/>
  <c r="AC538" i="20"/>
  <c r="B539" i="20" l="1"/>
  <c r="G539" i="20"/>
  <c r="I539" i="20"/>
  <c r="D539" i="20"/>
  <c r="H539" i="20"/>
  <c r="C539" i="20"/>
  <c r="S539" i="20" l="1"/>
  <c r="T539" i="20"/>
  <c r="F539" i="20"/>
  <c r="AE538" i="20"/>
  <c r="J539" i="20"/>
  <c r="N539" i="20" s="1"/>
  <c r="E539" i="20"/>
  <c r="L539" i="20" l="1"/>
  <c r="M539" i="20" s="1"/>
  <c r="O539" i="20"/>
  <c r="K539" i="20"/>
  <c r="P539" i="20" l="1"/>
  <c r="W539" i="20" s="1"/>
  <c r="Q539" i="20"/>
  <c r="R539" i="20" s="1"/>
  <c r="X539" i="20"/>
  <c r="V539" i="20" l="1"/>
  <c r="U539" i="20"/>
  <c r="AA539" i="20"/>
  <c r="AD539" i="20" s="1"/>
  <c r="Z539" i="20"/>
  <c r="AC539" i="20" s="1"/>
  <c r="Y539" i="20"/>
  <c r="AB539" i="20" l="1"/>
  <c r="H540" i="20"/>
  <c r="C540" i="20"/>
  <c r="I540" i="20"/>
  <c r="D540" i="20"/>
  <c r="B540" i="20"/>
  <c r="G540" i="20"/>
  <c r="T540" i="20" l="1"/>
  <c r="S540" i="20"/>
  <c r="F540" i="20"/>
  <c r="AE539" i="20"/>
  <c r="J540" i="20"/>
  <c r="N540" i="20" s="1"/>
  <c r="E540" i="20"/>
  <c r="K540" i="20" l="1"/>
  <c r="O540" i="20"/>
  <c r="L540" i="20"/>
  <c r="M540" i="20" l="1"/>
  <c r="P540" i="20"/>
  <c r="W540" i="20" l="1"/>
  <c r="U540" i="20"/>
  <c r="V540" i="20"/>
  <c r="X540" i="20"/>
  <c r="Q540" i="20"/>
  <c r="R540" i="20" s="1"/>
  <c r="AA540" i="20" l="1"/>
  <c r="AD540" i="20" s="1"/>
  <c r="Z540" i="20"/>
  <c r="AC540" i="20" s="1"/>
  <c r="Y540" i="20"/>
  <c r="AB540" i="20" s="1"/>
  <c r="C541" i="20" l="1"/>
  <c r="H541" i="20"/>
  <c r="G541" i="20"/>
  <c r="B541" i="20"/>
  <c r="I541" i="20"/>
  <c r="D541" i="20"/>
  <c r="J541" i="20" l="1"/>
  <c r="N541" i="20" s="1"/>
  <c r="E541" i="20"/>
  <c r="T541" i="20"/>
  <c r="S541" i="20"/>
  <c r="F541" i="20"/>
  <c r="AE540" i="20"/>
  <c r="O541" i="20" l="1"/>
  <c r="K541" i="20"/>
  <c r="L541" i="20"/>
  <c r="P541" i="20" l="1"/>
  <c r="M541" i="20"/>
  <c r="Q541" i="20" l="1"/>
  <c r="R541" i="20" s="1"/>
  <c r="X541" i="20"/>
  <c r="U541" i="20"/>
  <c r="V541" i="20"/>
  <c r="W541" i="20"/>
  <c r="AA541" i="20" l="1"/>
  <c r="AD541" i="20" s="1"/>
  <c r="Z541" i="20"/>
  <c r="AC541" i="20" s="1"/>
  <c r="Y541" i="20"/>
  <c r="AB541" i="20" s="1"/>
  <c r="G542" i="20" l="1"/>
  <c r="B542" i="20"/>
  <c r="H542" i="20"/>
  <c r="C542" i="20"/>
  <c r="I542" i="20"/>
  <c r="D542" i="20"/>
  <c r="F542" i="20" l="1"/>
  <c r="AE541" i="20"/>
  <c r="E542" i="20"/>
  <c r="T542" i="20"/>
  <c r="S542" i="20"/>
  <c r="J542" i="20"/>
  <c r="L542" i="20" s="1"/>
  <c r="N542" i="20" l="1"/>
  <c r="O542" i="20"/>
  <c r="K542" i="20"/>
  <c r="P542" i="20"/>
  <c r="M542" i="20"/>
  <c r="Q542" i="20" l="1"/>
  <c r="R542" i="20" s="1"/>
  <c r="X542" i="20"/>
  <c r="W542" i="20"/>
  <c r="V542" i="20"/>
  <c r="U542" i="20"/>
  <c r="AA542" i="20" l="1"/>
  <c r="AD542" i="20" s="1"/>
  <c r="Z542" i="20"/>
  <c r="AC542" i="20" s="1"/>
  <c r="Y542" i="20"/>
  <c r="AB542" i="20" s="1"/>
  <c r="G543" i="20" l="1"/>
  <c r="B543" i="20"/>
  <c r="H543" i="20"/>
  <c r="C543" i="20"/>
  <c r="D543" i="20"/>
  <c r="I543" i="20"/>
  <c r="F543" i="20" l="1"/>
  <c r="AE542" i="20"/>
  <c r="E543" i="20"/>
  <c r="T543" i="20"/>
  <c r="S543" i="20"/>
  <c r="J543" i="20"/>
  <c r="L543" i="20" s="1"/>
  <c r="N543" i="20" l="1"/>
  <c r="P543" i="20" s="1"/>
  <c r="M543" i="20"/>
  <c r="O543" i="20"/>
  <c r="K543" i="20"/>
  <c r="U543" i="20" l="1"/>
  <c r="V543" i="20"/>
  <c r="W543" i="20"/>
  <c r="X543" i="20"/>
  <c r="Q543" i="20"/>
  <c r="R543" i="20" s="1"/>
  <c r="AA543" i="20" l="1"/>
  <c r="AD543" i="20" s="1"/>
  <c r="Y543" i="20"/>
  <c r="AB543" i="20" s="1"/>
  <c r="Z543" i="20"/>
  <c r="AC543" i="20" s="1"/>
  <c r="H544" i="20" l="1"/>
  <c r="C544" i="20"/>
  <c r="B544" i="20"/>
  <c r="G544" i="20"/>
  <c r="D544" i="20"/>
  <c r="I544" i="20"/>
  <c r="E544" i="20" l="1"/>
  <c r="F544" i="20"/>
  <c r="AE543" i="20"/>
  <c r="J544" i="20"/>
  <c r="N544" i="20" s="1"/>
  <c r="S544" i="20"/>
  <c r="T544" i="20"/>
  <c r="L544" i="20" l="1"/>
  <c r="M544" i="20" s="1"/>
  <c r="O544" i="20"/>
  <c r="K544" i="20"/>
  <c r="P544" i="20" l="1"/>
  <c r="W544" i="20" s="1"/>
  <c r="X544" i="20"/>
  <c r="Q544" i="20"/>
  <c r="R544" i="20" s="1"/>
  <c r="V544" i="20" l="1"/>
  <c r="U544" i="20"/>
  <c r="Y544" i="20"/>
  <c r="AB544" i="20" s="1"/>
  <c r="Z544" i="20"/>
  <c r="AC544" i="20" s="1"/>
  <c r="AA544" i="20"/>
  <c r="AD544" i="20" s="1"/>
  <c r="C545" i="20" l="1"/>
  <c r="H545" i="20"/>
  <c r="B545" i="20"/>
  <c r="G545" i="20"/>
  <c r="D545" i="20"/>
  <c r="I545" i="20"/>
  <c r="J545" i="20" l="1"/>
  <c r="N545" i="20" s="1"/>
  <c r="E545" i="20"/>
  <c r="S545" i="20"/>
  <c r="T545" i="20"/>
  <c r="F545" i="20"/>
  <c r="AE544" i="20"/>
  <c r="L545" i="20" l="1"/>
  <c r="M545" i="20" s="1"/>
  <c r="O545" i="20"/>
  <c r="K545" i="20"/>
  <c r="P545" i="20" l="1"/>
  <c r="U545" i="20" s="1"/>
  <c r="X545" i="20"/>
  <c r="Q545" i="20"/>
  <c r="R545" i="20" s="1"/>
  <c r="W545" i="20" l="1"/>
  <c r="V545" i="20"/>
  <c r="AA545" i="20"/>
  <c r="AD545" i="20" s="1"/>
  <c r="Z545" i="20"/>
  <c r="AC545" i="20" s="1"/>
  <c r="Y545" i="20"/>
  <c r="AB545" i="20" s="1"/>
  <c r="H546" i="20" l="1"/>
  <c r="C546" i="20"/>
  <c r="B546" i="20"/>
  <c r="G546" i="20"/>
  <c r="D546" i="20"/>
  <c r="I546" i="20"/>
  <c r="E546" i="20" l="1"/>
  <c r="F546" i="20"/>
  <c r="AE545" i="20"/>
  <c r="J546" i="20"/>
  <c r="N546" i="20" s="1"/>
  <c r="T546" i="20"/>
  <c r="S546" i="20"/>
  <c r="L546" i="20" l="1"/>
  <c r="M546" i="20" s="1"/>
  <c r="O546" i="20"/>
  <c r="K546" i="20"/>
  <c r="P546" i="20" l="1"/>
  <c r="W546" i="20" s="1"/>
  <c r="Q546" i="20"/>
  <c r="R546" i="20" s="1"/>
  <c r="X546" i="20"/>
  <c r="U546" i="20" l="1"/>
  <c r="V546" i="20"/>
  <c r="AA546" i="20"/>
  <c r="AD546" i="20" s="1"/>
  <c r="Y546" i="20"/>
  <c r="AB546" i="20" s="1"/>
  <c r="Z546" i="20"/>
  <c r="AC546" i="20" l="1"/>
  <c r="C547" i="20" s="1"/>
  <c r="B547" i="20"/>
  <c r="G547" i="20"/>
  <c r="D547" i="20"/>
  <c r="I547" i="20"/>
  <c r="H547" i="20" l="1"/>
  <c r="J547" i="20" s="1"/>
  <c r="E547" i="20"/>
  <c r="S547" i="20"/>
  <c r="T547" i="20"/>
  <c r="F547" i="20"/>
  <c r="AE546" i="20"/>
  <c r="L547" i="20" l="1"/>
  <c r="N547" i="20"/>
  <c r="K547" i="20"/>
  <c r="O547" i="20"/>
  <c r="P547" i="20" l="1"/>
  <c r="U547" i="20" s="1"/>
  <c r="M547" i="20"/>
  <c r="X547" i="20" s="1"/>
  <c r="V547" i="20"/>
  <c r="W547" i="20" l="1"/>
  <c r="Q547" i="20"/>
  <c r="R547" i="20" s="1"/>
  <c r="Z547" i="20" s="1"/>
  <c r="AC547" i="20" s="1"/>
  <c r="AA547" i="20" l="1"/>
  <c r="AD547" i="20" s="1"/>
  <c r="Y547" i="20"/>
  <c r="AB547" i="20" s="1"/>
  <c r="G548" i="20" s="1"/>
  <c r="D548" i="20"/>
  <c r="I548" i="20"/>
  <c r="C548" i="20"/>
  <c r="H548" i="20"/>
  <c r="B548" i="20" l="1"/>
  <c r="S548" i="20"/>
  <c r="T548" i="20"/>
  <c r="E548" i="20"/>
  <c r="F548" i="20"/>
  <c r="AE547" i="20"/>
  <c r="J548" i="20"/>
  <c r="N548" i="20" s="1"/>
  <c r="L548" i="20" l="1"/>
  <c r="P548" i="20" s="1"/>
  <c r="O548" i="20"/>
  <c r="K548" i="20"/>
  <c r="M548" i="20" l="1"/>
  <c r="Q548" i="20" s="1"/>
  <c r="R548" i="20" s="1"/>
  <c r="V548" i="20"/>
  <c r="W548" i="20"/>
  <c r="U548" i="20"/>
  <c r="X548" i="20" l="1"/>
  <c r="AA548" i="20"/>
  <c r="AD548" i="20" s="1"/>
  <c r="Y548" i="20"/>
  <c r="AB548" i="20" s="1"/>
  <c r="Z548" i="20"/>
  <c r="AC548" i="20" s="1"/>
  <c r="H549" i="20" l="1"/>
  <c r="C549" i="20"/>
  <c r="G549" i="20"/>
  <c r="B549" i="20"/>
  <c r="I549" i="20"/>
  <c r="D549" i="20"/>
  <c r="J549" i="20" l="1"/>
  <c r="L549" i="20" s="1"/>
  <c r="E549" i="20"/>
  <c r="F549" i="20"/>
  <c r="AE548" i="20"/>
  <c r="S549" i="20"/>
  <c r="N549" i="20"/>
  <c r="T549" i="20"/>
  <c r="M549" i="20" l="1"/>
  <c r="P549" i="20"/>
  <c r="O549" i="20"/>
  <c r="K549" i="20"/>
  <c r="V549" i="20" l="1"/>
  <c r="W549" i="20"/>
  <c r="U549" i="20"/>
  <c r="X549" i="20"/>
  <c r="Q549" i="20"/>
  <c r="R549" i="20" s="1"/>
  <c r="AA549" i="20" l="1"/>
  <c r="AD549" i="20" s="1"/>
  <c r="Y549" i="20"/>
  <c r="AB549" i="20" s="1"/>
  <c r="Z549" i="20"/>
  <c r="AC549" i="20" s="1"/>
  <c r="C550" i="20" l="1"/>
  <c r="H550" i="20"/>
  <c r="G550" i="20"/>
  <c r="B550" i="20"/>
  <c r="I550" i="20"/>
  <c r="D550" i="20"/>
  <c r="E550" i="20" l="1"/>
  <c r="J550" i="20"/>
  <c r="L550" i="20" s="1"/>
  <c r="N550" i="20"/>
  <c r="T550" i="20"/>
  <c r="S550" i="20"/>
  <c r="F550" i="20"/>
  <c r="AE549" i="20"/>
  <c r="M550" i="20" l="1"/>
  <c r="P550" i="20"/>
  <c r="K550" i="20"/>
  <c r="O550" i="20"/>
  <c r="W550" i="20" l="1"/>
  <c r="U550" i="20"/>
  <c r="V550" i="20"/>
  <c r="Q550" i="20"/>
  <c r="R550" i="20" s="1"/>
  <c r="X550" i="20"/>
  <c r="Y550" i="20" l="1"/>
  <c r="AB550" i="20" s="1"/>
  <c r="AA550" i="20"/>
  <c r="AD550" i="20" s="1"/>
  <c r="Z550" i="20"/>
  <c r="AC550" i="20" s="1"/>
  <c r="H551" i="20" l="1"/>
  <c r="C551" i="20"/>
  <c r="D551" i="20"/>
  <c r="I551" i="20"/>
  <c r="G551" i="20"/>
  <c r="B551" i="20"/>
  <c r="S551" i="20" l="1"/>
  <c r="T551" i="20"/>
  <c r="F551" i="20"/>
  <c r="AE550" i="20"/>
  <c r="E551" i="20"/>
  <c r="J551" i="20"/>
  <c r="L551" i="20" s="1"/>
  <c r="N551" i="20" l="1"/>
  <c r="P551" i="20" s="1"/>
  <c r="M551" i="20"/>
  <c r="O551" i="20"/>
  <c r="K551" i="20"/>
  <c r="W551" i="20" l="1"/>
  <c r="V551" i="20"/>
  <c r="U551" i="20"/>
  <c r="X551" i="20"/>
  <c r="Q551" i="20"/>
  <c r="R551" i="20" s="1"/>
  <c r="Y551" i="20" l="1"/>
  <c r="AB551" i="20" s="1"/>
  <c r="AA551" i="20"/>
  <c r="AD551" i="20" s="1"/>
  <c r="Z551" i="20"/>
  <c r="AC551" i="20" s="1"/>
  <c r="H552" i="20" l="1"/>
  <c r="C552" i="20"/>
  <c r="I552" i="20"/>
  <c r="D552" i="20"/>
  <c r="G552" i="20"/>
  <c r="B552" i="20"/>
  <c r="E552" i="20" l="1"/>
  <c r="F552" i="20"/>
  <c r="AE551" i="20"/>
  <c r="T552" i="20"/>
  <c r="S552" i="20"/>
  <c r="J552" i="20"/>
  <c r="L552" i="20" s="1"/>
  <c r="N552" i="20" l="1"/>
  <c r="P552" i="20" s="1"/>
  <c r="M552" i="20"/>
  <c r="K552" i="20"/>
  <c r="O552" i="20"/>
  <c r="W552" i="20" l="1"/>
  <c r="U552" i="20"/>
  <c r="V552" i="20"/>
  <c r="Q552" i="20"/>
  <c r="R552" i="20" s="1"/>
  <c r="X552" i="20"/>
  <c r="AA552" i="20" l="1"/>
  <c r="AD552" i="20" s="1"/>
  <c r="Z552" i="20"/>
  <c r="AC552" i="20" s="1"/>
  <c r="Y552" i="20"/>
  <c r="AB552" i="20" s="1"/>
  <c r="G553" i="20" l="1"/>
  <c r="B553" i="20"/>
  <c r="C553" i="20"/>
  <c r="H553" i="20"/>
  <c r="I553" i="20"/>
  <c r="D553" i="20"/>
  <c r="E553" i="20" l="1"/>
  <c r="F553" i="20"/>
  <c r="AE552" i="20"/>
  <c r="T553" i="20"/>
  <c r="S553" i="20"/>
  <c r="J553" i="20"/>
  <c r="N553" i="20" s="1"/>
  <c r="O553" i="20" l="1"/>
  <c r="K553" i="20"/>
  <c r="L553" i="20"/>
  <c r="M553" i="20" l="1"/>
  <c r="P553" i="20"/>
  <c r="W553" i="20" l="1"/>
  <c r="V553" i="20"/>
  <c r="U553" i="20"/>
  <c r="X553" i="20"/>
  <c r="Q553" i="20"/>
  <c r="R553" i="20" s="1"/>
  <c r="Z553" i="20" l="1"/>
  <c r="AC553" i="20" s="1"/>
  <c r="Y553" i="20"/>
  <c r="AB553" i="20" s="1"/>
  <c r="AA553" i="20"/>
  <c r="AD553" i="20" s="1"/>
  <c r="G554" i="20" l="1"/>
  <c r="B554" i="20"/>
  <c r="H554" i="20"/>
  <c r="C554" i="20"/>
  <c r="D554" i="20"/>
  <c r="I554" i="20"/>
  <c r="E554" i="20" l="1"/>
  <c r="F554" i="20"/>
  <c r="AE553" i="20"/>
  <c r="T554" i="20"/>
  <c r="S554" i="20"/>
  <c r="J554" i="20"/>
  <c r="N554" i="20" s="1"/>
  <c r="L554" i="20" l="1"/>
  <c r="M554" i="20" s="1"/>
  <c r="K554" i="20"/>
  <c r="O554" i="20"/>
  <c r="P554" i="20" l="1"/>
  <c r="W554" i="20" s="1"/>
  <c r="X554" i="20"/>
  <c r="Q554" i="20"/>
  <c r="R554" i="20" s="1"/>
  <c r="U554" i="20" l="1"/>
  <c r="V554" i="20"/>
  <c r="Y554" i="20"/>
  <c r="AA554" i="20"/>
  <c r="AD554" i="20" s="1"/>
  <c r="Z554" i="20"/>
  <c r="AB554" i="20" l="1"/>
  <c r="B555" i="20" s="1"/>
  <c r="AC554" i="20"/>
  <c r="H555" i="20" s="1"/>
  <c r="D555" i="20"/>
  <c r="I555" i="20"/>
  <c r="G555" i="20" l="1"/>
  <c r="J555" i="20" s="1"/>
  <c r="N555" i="20" s="1"/>
  <c r="C555" i="20"/>
  <c r="AE554" i="20" s="1"/>
  <c r="T555" i="20"/>
  <c r="S555" i="20"/>
  <c r="E555" i="20" l="1"/>
  <c r="F555" i="20"/>
  <c r="K555" i="20"/>
  <c r="O555" i="20"/>
  <c r="L555" i="20"/>
  <c r="P555" i="20" l="1"/>
  <c r="M555" i="20"/>
  <c r="X555" i="20" l="1"/>
  <c r="Q555" i="20"/>
  <c r="R555" i="20" s="1"/>
  <c r="U555" i="20"/>
  <c r="V555" i="20"/>
  <c r="W555" i="20"/>
  <c r="Y555" i="20" l="1"/>
  <c r="AB555" i="20" s="1"/>
  <c r="Z555" i="20"/>
  <c r="AC555" i="20" s="1"/>
  <c r="AA555" i="20"/>
  <c r="AD555" i="20" s="1"/>
  <c r="C556" i="20" l="1"/>
  <c r="H556" i="20"/>
  <c r="D556" i="20"/>
  <c r="I556" i="20"/>
  <c r="B556" i="20"/>
  <c r="G556" i="20"/>
  <c r="J556" i="20" l="1"/>
  <c r="L556" i="20" s="1"/>
  <c r="S556" i="20"/>
  <c r="T556" i="20"/>
  <c r="E556" i="20"/>
  <c r="F556" i="20"/>
  <c r="AE555" i="20"/>
  <c r="N556" i="20" l="1"/>
  <c r="P556" i="20" s="1"/>
  <c r="O556" i="20"/>
  <c r="K556" i="20"/>
  <c r="M556" i="20"/>
  <c r="Q556" i="20" l="1"/>
  <c r="R556" i="20" s="1"/>
  <c r="X556" i="20"/>
  <c r="U556" i="20"/>
  <c r="V556" i="20"/>
  <c r="W556" i="20"/>
  <c r="Y556" i="20" l="1"/>
  <c r="AB556" i="20" s="1"/>
  <c r="AA556" i="20"/>
  <c r="AD556" i="20" s="1"/>
  <c r="Z556" i="20"/>
  <c r="AC556" i="20" s="1"/>
  <c r="H557" i="20" l="1"/>
  <c r="C557" i="20"/>
  <c r="B557" i="20"/>
  <c r="G557" i="20"/>
  <c r="I557" i="20"/>
  <c r="D557" i="20"/>
  <c r="J557" i="20" l="1"/>
  <c r="L557" i="20" s="1"/>
  <c r="E557" i="20"/>
  <c r="T557" i="20"/>
  <c r="S557" i="20"/>
  <c r="F557" i="20"/>
  <c r="AE556" i="20"/>
  <c r="N557" i="20" l="1"/>
  <c r="P557" i="20" s="1"/>
  <c r="M557" i="20"/>
  <c r="K557" i="20"/>
  <c r="O557" i="20"/>
  <c r="X557" i="20" l="1"/>
  <c r="Q557" i="20"/>
  <c r="R557" i="20" s="1"/>
  <c r="W557" i="20"/>
  <c r="U557" i="20"/>
  <c r="V557" i="20"/>
  <c r="AA557" i="20" l="1"/>
  <c r="AD557" i="20" s="1"/>
  <c r="Y557" i="20"/>
  <c r="AB557" i="20" s="1"/>
  <c r="Z557" i="20"/>
  <c r="AC557" i="20" s="1"/>
  <c r="H558" i="20" l="1"/>
  <c r="C558" i="20"/>
  <c r="G558" i="20"/>
  <c r="B558" i="20"/>
  <c r="D558" i="20"/>
  <c r="I558" i="20"/>
  <c r="E558" i="20" l="1"/>
  <c r="J558" i="20"/>
  <c r="N558" i="20" s="1"/>
  <c r="F558" i="20"/>
  <c r="AE557" i="20"/>
  <c r="S558" i="20"/>
  <c r="T558" i="20"/>
  <c r="O558" i="20" l="1"/>
  <c r="K558" i="20"/>
  <c r="L558" i="20"/>
  <c r="M558" i="20" l="1"/>
  <c r="P558" i="20"/>
  <c r="V558" i="20" l="1"/>
  <c r="U558" i="20"/>
  <c r="W558" i="20"/>
  <c r="X558" i="20"/>
  <c r="Q558" i="20"/>
  <c r="R558" i="20" s="1"/>
  <c r="Y558" i="20" l="1"/>
  <c r="AB558" i="20" s="1"/>
  <c r="Z558" i="20"/>
  <c r="AC558" i="20" s="1"/>
  <c r="AA558" i="20"/>
  <c r="AD558" i="20" s="1"/>
  <c r="D559" i="20" l="1"/>
  <c r="I559" i="20"/>
  <c r="C559" i="20"/>
  <c r="H559" i="20"/>
  <c r="G559" i="20"/>
  <c r="B559" i="20"/>
  <c r="F559" i="20" l="1"/>
  <c r="AE558" i="20"/>
  <c r="E559" i="20"/>
  <c r="J559" i="20"/>
  <c r="N559" i="20" s="1"/>
  <c r="T559" i="20"/>
  <c r="S559" i="20"/>
  <c r="O559" i="20" l="1"/>
  <c r="K559" i="20"/>
  <c r="L559" i="20"/>
  <c r="M559" i="20" l="1"/>
  <c r="P559" i="20"/>
  <c r="U559" i="20" l="1"/>
  <c r="W559" i="20"/>
  <c r="V559" i="20"/>
  <c r="Q559" i="20"/>
  <c r="R559" i="20" s="1"/>
  <c r="X559" i="20"/>
  <c r="AA559" i="20" l="1"/>
  <c r="AD559" i="20" s="1"/>
  <c r="Y559" i="20"/>
  <c r="AB559" i="20" s="1"/>
  <c r="Z559" i="20"/>
  <c r="AC559" i="20" s="1"/>
  <c r="G560" i="20" l="1"/>
  <c r="B560" i="20"/>
  <c r="H560" i="20"/>
  <c r="C560" i="20"/>
  <c r="I560" i="20"/>
  <c r="D560" i="20"/>
  <c r="F560" i="20" l="1"/>
  <c r="AE559" i="20"/>
  <c r="T560" i="20"/>
  <c r="S560" i="20"/>
  <c r="E560" i="20"/>
  <c r="J560" i="20"/>
  <c r="N560" i="20" s="1"/>
  <c r="L560" i="20" l="1"/>
  <c r="M560" i="20" s="1"/>
  <c r="O560" i="20"/>
  <c r="K560" i="20"/>
  <c r="P560" i="20" l="1"/>
  <c r="W560" i="20" s="1"/>
  <c r="Q560" i="20"/>
  <c r="R560" i="20" s="1"/>
  <c r="X560" i="20"/>
  <c r="V560" i="20" l="1"/>
  <c r="U560" i="20"/>
  <c r="Y560" i="20"/>
  <c r="Z560" i="20"/>
  <c r="AA560" i="20"/>
  <c r="AD560" i="20" s="1"/>
  <c r="AC560" i="20" l="1"/>
  <c r="C561" i="20" s="1"/>
  <c r="AB560" i="20"/>
  <c r="B561" i="20" s="1"/>
  <c r="D561" i="20"/>
  <c r="I561" i="20"/>
  <c r="G561" i="20" l="1"/>
  <c r="H561" i="20"/>
  <c r="J561" i="20" s="1"/>
  <c r="L561" i="20" s="1"/>
  <c r="S561" i="20"/>
  <c r="T561" i="20"/>
  <c r="E561" i="20"/>
  <c r="F561" i="20"/>
  <c r="AE560" i="20"/>
  <c r="N561" i="20" l="1"/>
  <c r="P561" i="20" s="1"/>
  <c r="M561" i="20"/>
  <c r="K561" i="20"/>
  <c r="O561" i="20"/>
  <c r="X561" i="20" l="1"/>
  <c r="Q561" i="20"/>
  <c r="R561" i="20" s="1"/>
  <c r="U561" i="20"/>
  <c r="V561" i="20"/>
  <c r="W561" i="20"/>
  <c r="AA561" i="20" l="1"/>
  <c r="AD561" i="20" s="1"/>
  <c r="Y561" i="20"/>
  <c r="AB561" i="20" s="1"/>
  <c r="Z561" i="20"/>
  <c r="AC561" i="20" s="1"/>
  <c r="C562" i="20" l="1"/>
  <c r="H562" i="20"/>
  <c r="B562" i="20"/>
  <c r="G562" i="20"/>
  <c r="I562" i="20"/>
  <c r="D562" i="20"/>
  <c r="J562" i="20" l="1"/>
  <c r="N562" i="20" s="1"/>
  <c r="E562" i="20"/>
  <c r="T562" i="20"/>
  <c r="S562" i="20"/>
  <c r="F562" i="20"/>
  <c r="AE561" i="20"/>
  <c r="O562" i="20" l="1"/>
  <c r="K562" i="20"/>
  <c r="L562" i="20"/>
  <c r="P562" i="20" l="1"/>
  <c r="M562" i="20"/>
  <c r="Q562" i="20" l="1"/>
  <c r="R562" i="20" s="1"/>
  <c r="X562" i="20"/>
  <c r="U562" i="20"/>
  <c r="W562" i="20"/>
  <c r="V562" i="20"/>
  <c r="Y562" i="20" l="1"/>
  <c r="AB562" i="20" s="1"/>
  <c r="AA562" i="20"/>
  <c r="AD562" i="20" s="1"/>
  <c r="Z562" i="20"/>
  <c r="AC562" i="20" s="1"/>
  <c r="H563" i="20" l="1"/>
  <c r="C563" i="20"/>
  <c r="D563" i="20"/>
  <c r="I563" i="20"/>
  <c r="B563" i="20"/>
  <c r="G563" i="20"/>
  <c r="T563" i="20" l="1"/>
  <c r="S563" i="20"/>
  <c r="J563" i="20"/>
  <c r="L563" i="20" s="1"/>
  <c r="F563" i="20"/>
  <c r="AE562" i="20"/>
  <c r="E563" i="20"/>
  <c r="N563" i="20" l="1"/>
  <c r="P563" i="20" s="1"/>
  <c r="M563" i="20"/>
  <c r="O563" i="20"/>
  <c r="K563" i="20"/>
  <c r="V563" i="20" l="1"/>
  <c r="U563" i="20"/>
  <c r="W563" i="20"/>
  <c r="X563" i="20"/>
  <c r="Q563" i="20"/>
  <c r="R563" i="20" s="1"/>
  <c r="Y563" i="20" l="1"/>
  <c r="AB563" i="20" s="1"/>
  <c r="AA563" i="20"/>
  <c r="AD563" i="20" s="1"/>
  <c r="Z563" i="20"/>
  <c r="AC563" i="20" s="1"/>
  <c r="I564" i="20" l="1"/>
  <c r="D564" i="20"/>
  <c r="B564" i="20"/>
  <c r="G564" i="20"/>
  <c r="C564" i="20"/>
  <c r="H564" i="20"/>
  <c r="J564" i="20" l="1"/>
  <c r="N564" i="20" s="1"/>
  <c r="E564" i="20"/>
  <c r="T564" i="20"/>
  <c r="S564" i="20"/>
  <c r="F564" i="20"/>
  <c r="AE563" i="20"/>
  <c r="K564" i="20" l="1"/>
  <c r="O564" i="20"/>
  <c r="L564" i="20"/>
  <c r="P564" i="20" l="1"/>
  <c r="M564" i="20"/>
  <c r="Q564" i="20" l="1"/>
  <c r="R564" i="20" s="1"/>
  <c r="X564" i="20"/>
  <c r="U564" i="20"/>
  <c r="V564" i="20"/>
  <c r="W564" i="20"/>
  <c r="AA564" i="20" l="1"/>
  <c r="AD564" i="20" s="1"/>
  <c r="Y564" i="20"/>
  <c r="AB564" i="20" s="1"/>
  <c r="Z564" i="20"/>
  <c r="AC564" i="20" s="1"/>
  <c r="H565" i="20" l="1"/>
  <c r="C565" i="20"/>
  <c r="B565" i="20"/>
  <c r="G565" i="20"/>
  <c r="D565" i="20"/>
  <c r="I565" i="20"/>
  <c r="J565" i="20" l="1"/>
  <c r="F565" i="20"/>
  <c r="AE564" i="20"/>
  <c r="E565" i="20"/>
  <c r="S565" i="20"/>
  <c r="N565" i="20"/>
  <c r="T565" i="20"/>
  <c r="K565" i="20" l="1"/>
  <c r="O565" i="20"/>
  <c r="L565" i="20"/>
  <c r="M565" i="20" l="1"/>
  <c r="P565" i="20"/>
  <c r="W565" i="20" l="1"/>
  <c r="U565" i="20"/>
  <c r="V565" i="20"/>
  <c r="X565" i="20"/>
  <c r="Q565" i="20"/>
  <c r="R565" i="20" s="1"/>
  <c r="AA565" i="20" l="1"/>
  <c r="AD565" i="20" s="1"/>
  <c r="Z565" i="20"/>
  <c r="AC565" i="20" s="1"/>
  <c r="Y565" i="20"/>
  <c r="AB565" i="20" s="1"/>
  <c r="C566" i="20" l="1"/>
  <c r="H566" i="20"/>
  <c r="D566" i="20"/>
  <c r="I566" i="20"/>
  <c r="B566" i="20"/>
  <c r="G566" i="20"/>
  <c r="J566" i="20" l="1"/>
  <c r="L566" i="20" s="1"/>
  <c r="T566" i="20"/>
  <c r="S566" i="20"/>
  <c r="E566" i="20"/>
  <c r="F566" i="20"/>
  <c r="AE565" i="20"/>
  <c r="N566" i="20" l="1"/>
  <c r="P566" i="20" s="1"/>
  <c r="M566" i="20"/>
  <c r="O566" i="20"/>
  <c r="K566" i="20"/>
  <c r="Q566" i="20" l="1"/>
  <c r="R566" i="20" s="1"/>
  <c r="X566" i="20"/>
  <c r="W566" i="20"/>
  <c r="V566" i="20"/>
  <c r="U566" i="20"/>
  <c r="AA566" i="20" l="1"/>
  <c r="AD566" i="20" s="1"/>
  <c r="Y566" i="20"/>
  <c r="AB566" i="20" s="1"/>
  <c r="Z566" i="20"/>
  <c r="AC566" i="20" s="1"/>
  <c r="H567" i="20" l="1"/>
  <c r="C567" i="20"/>
  <c r="I567" i="20"/>
  <c r="D567" i="20"/>
  <c r="G567" i="20"/>
  <c r="B567" i="20"/>
  <c r="T567" i="20" l="1"/>
  <c r="S567" i="20"/>
  <c r="E567" i="20"/>
  <c r="F567" i="20"/>
  <c r="AE566" i="20"/>
  <c r="J567" i="20"/>
  <c r="N567" i="20" s="1"/>
  <c r="O567" i="20" l="1"/>
  <c r="K567" i="20"/>
  <c r="L567" i="20"/>
  <c r="M567" i="20" l="1"/>
  <c r="P567" i="20"/>
  <c r="W567" i="20" l="1"/>
  <c r="V567" i="20"/>
  <c r="U567" i="20"/>
  <c r="X567" i="20"/>
  <c r="Q567" i="20"/>
  <c r="R567" i="20" s="1"/>
  <c r="Z567" i="20" l="1"/>
  <c r="AC567" i="20" s="1"/>
  <c r="Y567" i="20"/>
  <c r="AB567" i="20" s="1"/>
  <c r="AA567" i="20"/>
  <c r="AD567" i="20" s="1"/>
  <c r="G568" i="20" l="1"/>
  <c r="B568" i="20"/>
  <c r="I568" i="20"/>
  <c r="D568" i="20"/>
  <c r="C568" i="20"/>
  <c r="H568" i="20"/>
  <c r="S568" i="20" l="1"/>
  <c r="T568" i="20"/>
  <c r="E568" i="20"/>
  <c r="F568" i="20"/>
  <c r="AE567" i="20"/>
  <c r="J568" i="20"/>
  <c r="N568" i="20" s="1"/>
  <c r="O568" i="20" l="1"/>
  <c r="K568" i="20"/>
  <c r="L568" i="20"/>
  <c r="M568" i="20" l="1"/>
  <c r="P568" i="20"/>
  <c r="U568" i="20" l="1"/>
  <c r="V568" i="20"/>
  <c r="W568" i="20"/>
  <c r="X568" i="20"/>
  <c r="Q568" i="20"/>
  <c r="R568" i="20" s="1"/>
  <c r="AA568" i="20" l="1"/>
  <c r="AD568" i="20" s="1"/>
  <c r="Z568" i="20"/>
  <c r="AC568" i="20" s="1"/>
  <c r="Y568" i="20"/>
  <c r="AB568" i="20" s="1"/>
  <c r="G569" i="20" l="1"/>
  <c r="B569" i="20"/>
  <c r="C569" i="20"/>
  <c r="H569" i="20"/>
  <c r="I569" i="20"/>
  <c r="D569" i="20"/>
  <c r="F569" i="20" l="1"/>
  <c r="AE568" i="20"/>
  <c r="E569" i="20"/>
  <c r="T569" i="20"/>
  <c r="S569" i="20"/>
  <c r="J569" i="20"/>
  <c r="N569" i="20" s="1"/>
  <c r="L569" i="20" l="1"/>
  <c r="P569" i="20" s="1"/>
  <c r="K569" i="20"/>
  <c r="O569" i="20"/>
  <c r="M569" i="20" l="1"/>
  <c r="X569" i="20" s="1"/>
  <c r="Q569" i="20"/>
  <c r="R569" i="20" s="1"/>
  <c r="W569" i="20"/>
  <c r="U569" i="20"/>
  <c r="V569" i="20"/>
  <c r="Z569" i="20" l="1"/>
  <c r="Y569" i="20"/>
  <c r="AB569" i="20" s="1"/>
  <c r="AA569" i="20"/>
  <c r="AD569" i="20" s="1"/>
  <c r="AC569" i="20"/>
  <c r="D570" i="20" l="1"/>
  <c r="I570" i="20"/>
  <c r="B570" i="20"/>
  <c r="G570" i="20"/>
  <c r="C570" i="20"/>
  <c r="H570" i="20"/>
  <c r="J570" i="20" l="1"/>
  <c r="L570" i="20" s="1"/>
  <c r="E570" i="20"/>
  <c r="F570" i="20"/>
  <c r="AE569" i="20"/>
  <c r="N570" i="20"/>
  <c r="T570" i="20"/>
  <c r="S570" i="20"/>
  <c r="M570" i="20" l="1"/>
  <c r="P570" i="20"/>
  <c r="K570" i="20"/>
  <c r="O570" i="20"/>
  <c r="W570" i="20" l="1"/>
  <c r="V570" i="20"/>
  <c r="U570" i="20"/>
  <c r="X570" i="20"/>
  <c r="Q570" i="20"/>
  <c r="R570" i="20" s="1"/>
  <c r="Y570" i="20" l="1"/>
  <c r="AB570" i="20" s="1"/>
  <c r="AA570" i="20"/>
  <c r="AD570" i="20" s="1"/>
  <c r="Z570" i="20"/>
  <c r="AC570" i="20" s="1"/>
  <c r="C571" i="20" l="1"/>
  <c r="H571" i="20"/>
  <c r="D571" i="20"/>
  <c r="I571" i="20"/>
  <c r="G571" i="20"/>
  <c r="B571" i="20"/>
  <c r="T571" i="20" l="1"/>
  <c r="S571" i="20"/>
  <c r="E571" i="20"/>
  <c r="J571" i="20"/>
  <c r="L571" i="20" s="1"/>
  <c r="F571" i="20"/>
  <c r="AE570" i="20"/>
  <c r="N571" i="20" l="1"/>
  <c r="P571" i="20" s="1"/>
  <c r="K571" i="20"/>
  <c r="O571" i="20"/>
  <c r="M571" i="20"/>
  <c r="W571" i="20" l="1"/>
  <c r="V571" i="20"/>
  <c r="U571" i="20"/>
  <c r="Q571" i="20"/>
  <c r="R571" i="20" s="1"/>
  <c r="X571" i="20"/>
  <c r="Y571" i="20" l="1"/>
  <c r="AB571" i="20" s="1"/>
  <c r="Z571" i="20"/>
  <c r="AC571" i="20" s="1"/>
  <c r="AA571" i="20"/>
  <c r="AD571" i="20" s="1"/>
  <c r="D572" i="20" l="1"/>
  <c r="I572" i="20"/>
  <c r="H572" i="20"/>
  <c r="C572" i="20"/>
  <c r="B572" i="20"/>
  <c r="G572" i="20"/>
  <c r="F572" i="20" l="1"/>
  <c r="AE571" i="20"/>
  <c r="J572" i="20"/>
  <c r="L572" i="20" s="1"/>
  <c r="E572" i="20"/>
  <c r="T572" i="20"/>
  <c r="S572" i="20"/>
  <c r="N572" i="20" l="1"/>
  <c r="P572" i="20" s="1"/>
  <c r="M572" i="20"/>
  <c r="K572" i="20"/>
  <c r="O572" i="20"/>
  <c r="W572" i="20" l="1"/>
  <c r="U572" i="20"/>
  <c r="V572" i="20"/>
  <c r="X572" i="20"/>
  <c r="Q572" i="20"/>
  <c r="R572" i="20" s="1"/>
  <c r="AA572" i="20" l="1"/>
  <c r="AD572" i="20" s="1"/>
  <c r="Z572" i="20"/>
  <c r="AC572" i="20" s="1"/>
  <c r="Y572" i="20"/>
  <c r="AB572" i="20" s="1"/>
  <c r="B573" i="20" l="1"/>
  <c r="G573" i="20"/>
  <c r="C573" i="20"/>
  <c r="H573" i="20"/>
  <c r="I573" i="20"/>
  <c r="D573" i="20"/>
  <c r="F573" i="20" l="1"/>
  <c r="AE572" i="20"/>
  <c r="J573" i="20"/>
  <c r="N573" i="20" s="1"/>
  <c r="L573" i="20"/>
  <c r="T573" i="20"/>
  <c r="S573" i="20"/>
  <c r="E573" i="20"/>
  <c r="P573" i="20" l="1"/>
  <c r="M573" i="20"/>
  <c r="O573" i="20"/>
  <c r="K573" i="20"/>
  <c r="X573" i="20" l="1"/>
  <c r="Q573" i="20"/>
  <c r="R573" i="20" s="1"/>
  <c r="V573" i="20"/>
  <c r="W573" i="20"/>
  <c r="U573" i="20"/>
  <c r="Z573" i="20" l="1"/>
  <c r="AC573" i="20" s="1"/>
  <c r="Y573" i="20"/>
  <c r="AB573" i="20" s="1"/>
  <c r="AA573" i="20"/>
  <c r="AD573" i="20" s="1"/>
  <c r="I574" i="20" l="1"/>
  <c r="D574" i="20"/>
  <c r="G574" i="20"/>
  <c r="B574" i="20"/>
  <c r="H574" i="20"/>
  <c r="C574" i="20"/>
  <c r="E574" i="20" l="1"/>
  <c r="J574" i="20"/>
  <c r="L574" i="20" s="1"/>
  <c r="T574" i="20"/>
  <c r="S574" i="20"/>
  <c r="F574" i="20"/>
  <c r="AE573" i="20"/>
  <c r="N574" i="20" l="1"/>
  <c r="P574" i="20" s="1"/>
  <c r="M574" i="20"/>
  <c r="O574" i="20"/>
  <c r="K574" i="20"/>
  <c r="U574" i="20" l="1"/>
  <c r="W574" i="20"/>
  <c r="V574" i="20"/>
  <c r="Q574" i="20"/>
  <c r="R574" i="20" s="1"/>
  <c r="X574" i="20"/>
  <c r="AA574" i="20" l="1"/>
  <c r="AD574" i="20" s="1"/>
  <c r="Y574" i="20"/>
  <c r="AB574" i="20" s="1"/>
  <c r="Z574" i="20"/>
  <c r="AC574" i="20" s="1"/>
  <c r="C575" i="20" l="1"/>
  <c r="H575" i="20"/>
  <c r="B575" i="20"/>
  <c r="G575" i="20"/>
  <c r="D575" i="20"/>
  <c r="I575" i="20"/>
  <c r="J575" i="20" l="1"/>
  <c r="L575" i="20" s="1"/>
  <c r="E575" i="20"/>
  <c r="T575" i="20"/>
  <c r="S575" i="20"/>
  <c r="F575" i="20"/>
  <c r="AE574" i="20"/>
  <c r="N575" i="20" l="1"/>
  <c r="P575" i="20" s="1"/>
  <c r="M575" i="20"/>
  <c r="O575" i="20"/>
  <c r="K575" i="20"/>
  <c r="U575" i="20" l="1"/>
  <c r="W575" i="20"/>
  <c r="V575" i="20"/>
  <c r="X575" i="20"/>
  <c r="Q575" i="20"/>
  <c r="R575" i="20" s="1"/>
  <c r="AA575" i="20" l="1"/>
  <c r="AD575" i="20" s="1"/>
  <c r="Y575" i="20"/>
  <c r="AB575" i="20" s="1"/>
  <c r="Z575" i="20"/>
  <c r="AC575" i="20" s="1"/>
  <c r="C576" i="20" l="1"/>
  <c r="H576" i="20"/>
  <c r="G576" i="20"/>
  <c r="B576" i="20"/>
  <c r="D576" i="20"/>
  <c r="I576" i="20"/>
  <c r="J576" i="20" l="1"/>
  <c r="L576" i="20" s="1"/>
  <c r="E576" i="20"/>
  <c r="T576" i="20"/>
  <c r="S576" i="20"/>
  <c r="F576" i="20"/>
  <c r="AE575" i="20"/>
  <c r="N576" i="20" l="1"/>
  <c r="P576" i="20" s="1"/>
  <c r="M576" i="20"/>
  <c r="O576" i="20"/>
  <c r="K576" i="20"/>
  <c r="W576" i="20" l="1"/>
  <c r="V576" i="20"/>
  <c r="U576" i="20"/>
  <c r="X576" i="20"/>
  <c r="Q576" i="20"/>
  <c r="R576" i="20" s="1"/>
  <c r="Y576" i="20" l="1"/>
  <c r="AB576" i="20" s="1"/>
  <c r="AA576" i="20"/>
  <c r="AD576" i="20" s="1"/>
  <c r="Z576" i="20"/>
  <c r="AC576" i="20" s="1"/>
  <c r="C577" i="20" l="1"/>
  <c r="H577" i="20"/>
  <c r="D577" i="20"/>
  <c r="I577" i="20"/>
  <c r="G577" i="20"/>
  <c r="B577" i="20"/>
  <c r="T577" i="20" l="1"/>
  <c r="S577" i="20"/>
  <c r="E577" i="20"/>
  <c r="J577" i="20"/>
  <c r="N577" i="20" s="1"/>
  <c r="F577" i="20"/>
  <c r="AE576" i="20"/>
  <c r="K577" i="20" l="1"/>
  <c r="O577" i="20"/>
  <c r="L577" i="20"/>
  <c r="P577" i="20" l="1"/>
  <c r="M577" i="20"/>
  <c r="X577" i="20" l="1"/>
  <c r="Q577" i="20"/>
  <c r="R577" i="20" s="1"/>
  <c r="W577" i="20"/>
  <c r="U577" i="20"/>
  <c r="V577" i="20"/>
  <c r="Z577" i="20" l="1"/>
  <c r="AC577" i="20" s="1"/>
  <c r="Y577" i="20"/>
  <c r="AB577" i="20" s="1"/>
  <c r="AA577" i="20"/>
  <c r="AD577" i="20" s="1"/>
  <c r="I578" i="20" l="1"/>
  <c r="D578" i="20"/>
  <c r="B578" i="20"/>
  <c r="G578" i="20"/>
  <c r="C578" i="20"/>
  <c r="H578" i="20"/>
  <c r="E578" i="20" l="1"/>
  <c r="T578" i="20"/>
  <c r="S578" i="20"/>
  <c r="J578" i="20"/>
  <c r="N578" i="20" s="1"/>
  <c r="F578" i="20"/>
  <c r="AE577" i="20"/>
  <c r="L578" i="20" l="1"/>
  <c r="M578" i="20" s="1"/>
  <c r="O578" i="20"/>
  <c r="K578" i="20"/>
  <c r="P578" i="20" l="1"/>
  <c r="W578" i="20" s="1"/>
  <c r="Q578" i="20"/>
  <c r="R578" i="20" s="1"/>
  <c r="X578" i="20"/>
  <c r="U578" i="20" l="1"/>
  <c r="V578" i="20"/>
  <c r="AA578" i="20"/>
  <c r="AD578" i="20" s="1"/>
  <c r="Z578" i="20"/>
  <c r="Y578" i="20"/>
  <c r="AB578" i="20" s="1"/>
  <c r="AC578" i="20" l="1"/>
  <c r="H579" i="20" s="1"/>
  <c r="G579" i="20"/>
  <c r="B579" i="20"/>
  <c r="D579" i="20"/>
  <c r="I579" i="20"/>
  <c r="C579" i="20" l="1"/>
  <c r="E579" i="20" s="1"/>
  <c r="J579" i="20"/>
  <c r="N579" i="20" s="1"/>
  <c r="S579" i="20"/>
  <c r="T579" i="20"/>
  <c r="AE578" i="20" l="1"/>
  <c r="F579" i="20"/>
  <c r="O579" i="20"/>
  <c r="K579" i="20"/>
  <c r="L579" i="20"/>
  <c r="M579" i="20" l="1"/>
  <c r="P579" i="20"/>
  <c r="U579" i="20" l="1"/>
  <c r="W579" i="20"/>
  <c r="V579" i="20"/>
  <c r="Q579" i="20"/>
  <c r="R579" i="20" s="1"/>
  <c r="X579" i="20"/>
  <c r="Y579" i="20" l="1"/>
  <c r="AB579" i="20" s="1"/>
  <c r="Z579" i="20"/>
  <c r="AC579" i="20" s="1"/>
  <c r="AA579" i="20"/>
  <c r="AD579" i="20" s="1"/>
  <c r="I580" i="20" l="1"/>
  <c r="D580" i="20"/>
  <c r="C580" i="20"/>
  <c r="H580" i="20"/>
  <c r="B580" i="20"/>
  <c r="G580" i="20"/>
  <c r="J580" i="20" l="1"/>
  <c r="F580" i="20"/>
  <c r="AE579" i="20"/>
  <c r="S580" i="20"/>
  <c r="T580" i="20"/>
  <c r="E580" i="20"/>
  <c r="O580" i="20" l="1"/>
  <c r="K580" i="20"/>
  <c r="L580" i="20"/>
  <c r="N580" i="20"/>
  <c r="P580" i="20" l="1"/>
  <c r="M580" i="20"/>
  <c r="Q580" i="20" l="1"/>
  <c r="R580" i="20" s="1"/>
  <c r="X580" i="20"/>
  <c r="V580" i="20"/>
  <c r="W580" i="20"/>
  <c r="U580" i="20"/>
  <c r="AA580" i="20" l="1"/>
  <c r="AD580" i="20" s="1"/>
  <c r="Z580" i="20"/>
  <c r="AC580" i="20" s="1"/>
  <c r="Y580" i="20"/>
  <c r="AB580" i="20" s="1"/>
  <c r="G581" i="20" l="1"/>
  <c r="B581" i="20"/>
  <c r="H581" i="20"/>
  <c r="C581" i="20"/>
  <c r="D581" i="20"/>
  <c r="I581" i="20"/>
  <c r="E581" i="20" l="1"/>
  <c r="F581" i="20"/>
  <c r="AE580" i="20"/>
  <c r="T581" i="20"/>
  <c r="S581" i="20"/>
  <c r="J581" i="20"/>
  <c r="N581" i="20" s="1"/>
  <c r="O581" i="20" l="1"/>
  <c r="K581" i="20"/>
  <c r="L581" i="20"/>
  <c r="M581" i="20" l="1"/>
  <c r="P581" i="20"/>
  <c r="V581" i="20" l="1"/>
  <c r="W581" i="20"/>
  <c r="U581" i="20"/>
  <c r="X581" i="20"/>
  <c r="Q581" i="20"/>
  <c r="R581" i="20" s="1"/>
  <c r="Z581" i="20" l="1"/>
  <c r="AC581" i="20" s="1"/>
  <c r="Y581" i="20"/>
  <c r="AB581" i="20" s="1"/>
  <c r="AA581" i="20"/>
  <c r="AD581" i="20" s="1"/>
  <c r="D582" i="20" l="1"/>
  <c r="I582" i="20"/>
  <c r="B582" i="20"/>
  <c r="G582" i="20"/>
  <c r="H582" i="20"/>
  <c r="C582" i="20"/>
  <c r="E582" i="20" l="1"/>
  <c r="J582" i="20"/>
  <c r="L582" i="20" s="1"/>
  <c r="F582" i="20"/>
  <c r="AE581" i="20"/>
  <c r="T582" i="20"/>
  <c r="S582" i="20"/>
  <c r="N582" i="20" l="1"/>
  <c r="P582" i="20" s="1"/>
  <c r="M582" i="20"/>
  <c r="O582" i="20"/>
  <c r="K582" i="20"/>
  <c r="W582" i="20" l="1"/>
  <c r="U582" i="20"/>
  <c r="V582" i="20"/>
  <c r="X582" i="20"/>
  <c r="Q582" i="20"/>
  <c r="R582" i="20" s="1"/>
  <c r="AA582" i="20" l="1"/>
  <c r="AD582" i="20" s="1"/>
  <c r="Z582" i="20"/>
  <c r="AC582" i="20" s="1"/>
  <c r="Y582" i="20"/>
  <c r="AB582" i="20" s="1"/>
  <c r="C583" i="20" l="1"/>
  <c r="H583" i="20"/>
  <c r="B583" i="20"/>
  <c r="G583" i="20"/>
  <c r="D583" i="20"/>
  <c r="I583" i="20"/>
  <c r="E583" i="20" l="1"/>
  <c r="J583" i="20"/>
  <c r="L583" i="20" s="1"/>
  <c r="T583" i="20"/>
  <c r="S583" i="20"/>
  <c r="F583" i="20"/>
  <c r="AE582" i="20"/>
  <c r="N583" i="20" l="1"/>
  <c r="P583" i="20" s="1"/>
  <c r="M583" i="20"/>
  <c r="K583" i="20"/>
  <c r="O583" i="20"/>
  <c r="W583" i="20" l="1"/>
  <c r="V583" i="20"/>
  <c r="U583" i="20"/>
  <c r="X583" i="20"/>
  <c r="Q583" i="20"/>
  <c r="R583" i="20" s="1"/>
  <c r="Y583" i="20" l="1"/>
  <c r="AB583" i="20" s="1"/>
  <c r="AA583" i="20"/>
  <c r="AD583" i="20" s="1"/>
  <c r="Z583" i="20"/>
  <c r="AC583" i="20" s="1"/>
  <c r="I584" i="20" l="1"/>
  <c r="D584" i="20"/>
  <c r="H584" i="20"/>
  <c r="C584" i="20"/>
  <c r="B584" i="20"/>
  <c r="G584" i="20"/>
  <c r="J584" i="20" l="1"/>
  <c r="N584" i="20" s="1"/>
  <c r="L584" i="20"/>
  <c r="S584" i="20"/>
  <c r="T584" i="20"/>
  <c r="F584" i="20"/>
  <c r="AE583" i="20"/>
  <c r="E584" i="20"/>
  <c r="P584" i="20" l="1"/>
  <c r="M584" i="20"/>
  <c r="O584" i="20"/>
  <c r="K584" i="20"/>
  <c r="X584" i="20" l="1"/>
  <c r="Q584" i="20"/>
  <c r="R584" i="20" s="1"/>
  <c r="W584" i="20"/>
  <c r="U584" i="20"/>
  <c r="V584" i="20"/>
  <c r="AA584" i="20" l="1"/>
  <c r="AD584" i="20" s="1"/>
  <c r="Z584" i="20"/>
  <c r="AC584" i="20" s="1"/>
  <c r="Y584" i="20"/>
  <c r="AB584" i="20" s="1"/>
  <c r="B585" i="20" l="1"/>
  <c r="G585" i="20"/>
  <c r="H585" i="20"/>
  <c r="C585" i="20"/>
  <c r="D585" i="20"/>
  <c r="I585" i="20"/>
  <c r="F585" i="20" l="1"/>
  <c r="AE584" i="20"/>
  <c r="J585" i="20"/>
  <c r="L585" i="20"/>
  <c r="T585" i="20"/>
  <c r="S585" i="20"/>
  <c r="E585" i="20"/>
  <c r="M585" i="20" l="1"/>
  <c r="O585" i="20"/>
  <c r="K585" i="20"/>
  <c r="N585" i="20"/>
  <c r="P585" i="20" s="1"/>
  <c r="W585" i="20" l="1"/>
  <c r="U585" i="20"/>
  <c r="V585" i="20"/>
  <c r="X585" i="20"/>
  <c r="Q585" i="20"/>
  <c r="R585" i="20" s="1"/>
  <c r="Z585" i="20" l="1"/>
  <c r="AC585" i="20" s="1"/>
  <c r="Y585" i="20"/>
  <c r="AB585" i="20" s="1"/>
  <c r="AA585" i="20"/>
  <c r="AD585" i="20" s="1"/>
  <c r="B586" i="20" l="1"/>
  <c r="G586" i="20"/>
  <c r="H586" i="20"/>
  <c r="C586" i="20"/>
  <c r="I586" i="20"/>
  <c r="D586" i="20"/>
  <c r="F586" i="20" l="1"/>
  <c r="AE585" i="20"/>
  <c r="J586" i="20"/>
  <c r="N586" i="20" s="1"/>
  <c r="L586" i="20"/>
  <c r="S586" i="20"/>
  <c r="T586" i="20"/>
  <c r="E586" i="20"/>
  <c r="P586" i="20" l="1"/>
  <c r="M586" i="20"/>
  <c r="O586" i="20"/>
  <c r="K586" i="20"/>
  <c r="X586" i="20" l="1"/>
  <c r="Q586" i="20"/>
  <c r="R586" i="20" s="1"/>
  <c r="U586" i="20"/>
  <c r="W586" i="20"/>
  <c r="V586" i="20"/>
  <c r="Z586" i="20" l="1"/>
  <c r="AC586" i="20" s="1"/>
  <c r="Y586" i="20"/>
  <c r="AB586" i="20" s="1"/>
  <c r="AA586" i="20"/>
  <c r="AD586" i="20" s="1"/>
  <c r="B587" i="20" l="1"/>
  <c r="G587" i="20"/>
  <c r="I587" i="20"/>
  <c r="D587" i="20"/>
  <c r="H587" i="20"/>
  <c r="C587" i="20"/>
  <c r="T587" i="20" l="1"/>
  <c r="S587" i="20"/>
  <c r="F587" i="20"/>
  <c r="AE586" i="20"/>
  <c r="J587" i="20"/>
  <c r="L587" i="20" s="1"/>
  <c r="E587" i="20"/>
  <c r="N587" i="20" l="1"/>
  <c r="M587" i="20"/>
  <c r="P587" i="20"/>
  <c r="O587" i="20"/>
  <c r="K587" i="20"/>
  <c r="U587" i="20" l="1"/>
  <c r="W587" i="20"/>
  <c r="V587" i="20"/>
  <c r="X587" i="20"/>
  <c r="Q587" i="20"/>
  <c r="R587" i="20" s="1"/>
  <c r="Y587" i="20" l="1"/>
  <c r="AB587" i="20" s="1"/>
  <c r="Z587" i="20"/>
  <c r="AC587" i="20" s="1"/>
  <c r="AA587" i="20"/>
  <c r="AD587" i="20" s="1"/>
  <c r="I588" i="20" l="1"/>
  <c r="D588" i="20"/>
  <c r="H588" i="20"/>
  <c r="C588" i="20"/>
  <c r="B588" i="20"/>
  <c r="G588" i="20"/>
  <c r="F588" i="20" l="1"/>
  <c r="AE587" i="20"/>
  <c r="J588" i="20"/>
  <c r="L588" i="20" s="1"/>
  <c r="T588" i="20"/>
  <c r="S588" i="20"/>
  <c r="E588" i="20"/>
  <c r="N588" i="20" l="1"/>
  <c r="K588" i="20"/>
  <c r="O588" i="20"/>
  <c r="M588" i="20"/>
  <c r="P588" i="20"/>
  <c r="Q588" i="20" l="1"/>
  <c r="R588" i="20" s="1"/>
  <c r="X588" i="20"/>
  <c r="U588" i="20"/>
  <c r="V588" i="20"/>
  <c r="W588" i="20"/>
  <c r="Y588" i="20" l="1"/>
  <c r="AB588" i="20" s="1"/>
  <c r="AA588" i="20"/>
  <c r="AD588" i="20" s="1"/>
  <c r="Z588" i="20"/>
  <c r="AC588" i="20" s="1"/>
  <c r="C589" i="20" l="1"/>
  <c r="H589" i="20"/>
  <c r="G589" i="20"/>
  <c r="B589" i="20"/>
  <c r="D589" i="20"/>
  <c r="I589" i="20"/>
  <c r="E589" i="20" l="1"/>
  <c r="J589" i="20"/>
  <c r="N589" i="20" s="1"/>
  <c r="S589" i="20"/>
  <c r="T589" i="20"/>
  <c r="F589" i="20"/>
  <c r="AE588" i="20"/>
  <c r="L589" i="20" l="1"/>
  <c r="M589" i="20" s="1"/>
  <c r="K589" i="20"/>
  <c r="O589" i="20"/>
  <c r="P589" i="20" l="1"/>
  <c r="X589" i="20"/>
  <c r="Q589" i="20"/>
  <c r="R589" i="20" s="1"/>
  <c r="W589" i="20"/>
  <c r="U589" i="20"/>
  <c r="V589" i="20"/>
  <c r="AA589" i="20" l="1"/>
  <c r="AD589" i="20" s="1"/>
  <c r="Y589" i="20"/>
  <c r="AB589" i="20" s="1"/>
  <c r="Z589" i="20"/>
  <c r="AC589" i="20" s="1"/>
  <c r="C590" i="20" l="1"/>
  <c r="H590" i="20"/>
  <c r="B590" i="20"/>
  <c r="G590" i="20"/>
  <c r="D590" i="20"/>
  <c r="I590" i="20"/>
  <c r="J590" i="20" l="1"/>
  <c r="N590" i="20"/>
  <c r="S590" i="20"/>
  <c r="T590" i="20"/>
  <c r="E590" i="20"/>
  <c r="F590" i="20"/>
  <c r="AE589" i="20"/>
  <c r="O590" i="20" l="1"/>
  <c r="K590" i="20"/>
  <c r="L590" i="20"/>
  <c r="M590" i="20" l="1"/>
  <c r="P590" i="20"/>
  <c r="W590" i="20" l="1"/>
  <c r="V590" i="20"/>
  <c r="U590" i="20"/>
  <c r="Q590" i="20"/>
  <c r="R590" i="20" s="1"/>
  <c r="X590" i="20"/>
  <c r="AA590" i="20" l="1"/>
  <c r="AD590" i="20" s="1"/>
  <c r="Z590" i="20"/>
  <c r="AC590" i="20" s="1"/>
  <c r="Y590" i="20"/>
  <c r="AB590" i="20" s="1"/>
  <c r="C591" i="20" l="1"/>
  <c r="H591" i="20"/>
  <c r="B591" i="20"/>
  <c r="G591" i="20"/>
  <c r="D591" i="20"/>
  <c r="I591" i="20"/>
  <c r="E591" i="20" l="1"/>
  <c r="J591" i="20"/>
  <c r="L591" i="20" s="1"/>
  <c r="S591" i="20"/>
  <c r="T591" i="20"/>
  <c r="F591" i="20"/>
  <c r="AE590" i="20"/>
  <c r="N591" i="20" l="1"/>
  <c r="P591" i="20" s="1"/>
  <c r="M591" i="20"/>
  <c r="O591" i="20"/>
  <c r="K591" i="20"/>
  <c r="Q591" i="20" l="1"/>
  <c r="R591" i="20" s="1"/>
  <c r="X591" i="20"/>
  <c r="U591" i="20"/>
  <c r="W591" i="20"/>
  <c r="V591" i="20"/>
  <c r="Z591" i="20" l="1"/>
  <c r="AC591" i="20" s="1"/>
  <c r="AA591" i="20"/>
  <c r="AD591" i="20" s="1"/>
  <c r="Y591" i="20"/>
  <c r="AB591" i="20" s="1"/>
  <c r="G592" i="20" l="1"/>
  <c r="B592" i="20"/>
  <c r="I592" i="20"/>
  <c r="D592" i="20"/>
  <c r="C592" i="20"/>
  <c r="H592" i="20"/>
  <c r="S592" i="20" l="1"/>
  <c r="T592" i="20"/>
  <c r="E592" i="20"/>
  <c r="F592" i="20"/>
  <c r="AE591" i="20"/>
  <c r="J592" i="20"/>
  <c r="N592" i="20" s="1"/>
  <c r="O592" i="20" l="1"/>
  <c r="K592" i="20"/>
  <c r="L592" i="20"/>
  <c r="P592" i="20" l="1"/>
  <c r="M592" i="20"/>
  <c r="X592" i="20" l="1"/>
  <c r="Q592" i="20"/>
  <c r="R592" i="20" s="1"/>
  <c r="W592" i="20"/>
  <c r="U592" i="20"/>
  <c r="V592" i="20"/>
  <c r="AA592" i="20" l="1"/>
  <c r="AD592" i="20" s="1"/>
  <c r="Z592" i="20"/>
  <c r="AC592" i="20" s="1"/>
  <c r="Y592" i="20"/>
  <c r="AB592" i="20" s="1"/>
  <c r="G593" i="20" l="1"/>
  <c r="B593" i="20"/>
  <c r="H593" i="20"/>
  <c r="C593" i="20"/>
  <c r="D593" i="20"/>
  <c r="I593" i="20"/>
  <c r="T593" i="20" l="1"/>
  <c r="S593" i="20"/>
  <c r="F593" i="20"/>
  <c r="AE592" i="20"/>
  <c r="E593" i="20"/>
  <c r="J593" i="20"/>
  <c r="O593" i="20" l="1"/>
  <c r="K593" i="20"/>
  <c r="L593" i="20"/>
  <c r="N593" i="20"/>
  <c r="P593" i="20" l="1"/>
  <c r="M593" i="20"/>
  <c r="Q593" i="20" l="1"/>
  <c r="R593" i="20" s="1"/>
  <c r="X593" i="20"/>
  <c r="V593" i="20"/>
  <c r="W593" i="20"/>
  <c r="U593" i="20"/>
  <c r="AA593" i="20" l="1"/>
  <c r="AD593" i="20" s="1"/>
  <c r="Y593" i="20"/>
  <c r="AB593" i="20" s="1"/>
  <c r="Z593" i="20"/>
  <c r="AC593" i="20" s="1"/>
  <c r="H594" i="20" l="1"/>
  <c r="C594" i="20"/>
  <c r="I594" i="20"/>
  <c r="D594" i="20"/>
  <c r="B594" i="20"/>
  <c r="G594" i="20"/>
  <c r="T594" i="20" l="1"/>
  <c r="S594" i="20"/>
  <c r="F594" i="20"/>
  <c r="AE593" i="20"/>
  <c r="J594" i="20"/>
  <c r="L594" i="20" s="1"/>
  <c r="E594" i="20"/>
  <c r="M594" i="20" l="1"/>
  <c r="O594" i="20"/>
  <c r="K594" i="20"/>
  <c r="N594" i="20"/>
  <c r="P594" i="20" s="1"/>
  <c r="V594" i="20" l="1"/>
  <c r="U594" i="20"/>
  <c r="W594" i="20"/>
  <c r="X594" i="20"/>
  <c r="Q594" i="20"/>
  <c r="R594" i="20" s="1"/>
  <c r="AA594" i="20" l="1"/>
  <c r="AD594" i="20" s="1"/>
  <c r="Y594" i="20"/>
  <c r="AB594" i="20" s="1"/>
  <c r="Z594" i="20"/>
  <c r="AC594" i="20" s="1"/>
  <c r="I595" i="20" l="1"/>
  <c r="D595" i="20"/>
  <c r="B595" i="20"/>
  <c r="G595" i="20"/>
  <c r="C595" i="20"/>
  <c r="H595" i="20"/>
  <c r="J595" i="20" l="1"/>
  <c r="L595" i="20"/>
  <c r="T595" i="20"/>
  <c r="S595" i="20"/>
  <c r="N595" i="20"/>
  <c r="E595" i="20"/>
  <c r="F595" i="20"/>
  <c r="AE594" i="20"/>
  <c r="M595" i="20" l="1"/>
  <c r="P595" i="20"/>
  <c r="O595" i="20"/>
  <c r="K595" i="20"/>
  <c r="W595" i="20" l="1"/>
  <c r="U595" i="20"/>
  <c r="V595" i="20"/>
  <c r="Q595" i="20"/>
  <c r="R595" i="20" s="1"/>
  <c r="X595" i="20"/>
  <c r="Z595" i="20" l="1"/>
  <c r="AC595" i="20" s="1"/>
  <c r="Y595" i="20"/>
  <c r="AB595" i="20" s="1"/>
  <c r="AA595" i="20"/>
  <c r="AD595" i="20" s="1"/>
  <c r="D596" i="20" l="1"/>
  <c r="I596" i="20"/>
  <c r="G596" i="20"/>
  <c r="B596" i="20"/>
  <c r="H596" i="20"/>
  <c r="C596" i="20"/>
  <c r="E596" i="20" l="1"/>
  <c r="J596" i="20"/>
  <c r="L596" i="20"/>
  <c r="F596" i="20"/>
  <c r="AE595" i="20"/>
  <c r="N596" i="20"/>
  <c r="T596" i="20"/>
  <c r="S596" i="20"/>
  <c r="M596" i="20" l="1"/>
  <c r="P596" i="20"/>
  <c r="O596" i="20"/>
  <c r="K596" i="20"/>
  <c r="W596" i="20" l="1"/>
  <c r="U596" i="20"/>
  <c r="V596" i="20"/>
  <c r="X596" i="20"/>
  <c r="Q596" i="20"/>
  <c r="R596" i="20" s="1"/>
  <c r="Z596" i="20" l="1"/>
  <c r="AC596" i="20" s="1"/>
  <c r="AA596" i="20"/>
  <c r="AD596" i="20" s="1"/>
  <c r="Y596" i="20"/>
  <c r="AB596" i="20" s="1"/>
  <c r="D597" i="20" l="1"/>
  <c r="I597" i="20"/>
  <c r="B597" i="20"/>
  <c r="G597" i="20"/>
  <c r="C597" i="20"/>
  <c r="H597" i="20"/>
  <c r="J597" i="20" l="1"/>
  <c r="L597" i="20" s="1"/>
  <c r="E597" i="20"/>
  <c r="F597" i="20"/>
  <c r="AE596" i="20"/>
  <c r="S597" i="20"/>
  <c r="T597" i="20"/>
  <c r="N597" i="20" l="1"/>
  <c r="P597" i="20" s="1"/>
  <c r="M597" i="20"/>
  <c r="K597" i="20"/>
  <c r="O597" i="20"/>
  <c r="Q597" i="20" l="1"/>
  <c r="R597" i="20" s="1"/>
  <c r="X597" i="20"/>
  <c r="U597" i="20"/>
  <c r="W597" i="20"/>
  <c r="V597" i="20"/>
  <c r="Z597" i="20" l="1"/>
  <c r="AC597" i="20" s="1"/>
  <c r="Y597" i="20"/>
  <c r="AB597" i="20" s="1"/>
  <c r="AA597" i="20"/>
  <c r="AD597" i="20" s="1"/>
  <c r="D598" i="20" l="1"/>
  <c r="I598" i="20"/>
  <c r="B598" i="20"/>
  <c r="G598" i="20"/>
  <c r="H598" i="20"/>
  <c r="C598" i="20"/>
  <c r="F598" i="20" l="1"/>
  <c r="AE597" i="20"/>
  <c r="J598" i="20"/>
  <c r="L598" i="20"/>
  <c r="E598" i="20"/>
  <c r="T598" i="20"/>
  <c r="S598" i="20"/>
  <c r="M598" i="20" l="1"/>
  <c r="K598" i="20"/>
  <c r="O598" i="20"/>
  <c r="N598" i="20"/>
  <c r="P598" i="20" s="1"/>
  <c r="U598" i="20" l="1"/>
  <c r="W598" i="20"/>
  <c r="V598" i="20"/>
  <c r="X598" i="20"/>
  <c r="Q598" i="20"/>
  <c r="R598" i="20" s="1"/>
  <c r="Z598" i="20" l="1"/>
  <c r="AC598" i="20" s="1"/>
  <c r="Y598" i="20"/>
  <c r="AB598" i="20" s="1"/>
  <c r="AA598" i="20"/>
  <c r="AD598" i="20" s="1"/>
  <c r="I599" i="20" l="1"/>
  <c r="D599" i="20"/>
  <c r="B599" i="20"/>
  <c r="G599" i="20"/>
  <c r="C599" i="20"/>
  <c r="H599" i="20"/>
  <c r="E599" i="20" l="1"/>
  <c r="T599" i="20"/>
  <c r="S599" i="20"/>
  <c r="J599" i="20"/>
  <c r="L599" i="20" s="1"/>
  <c r="F599" i="20"/>
  <c r="AE598" i="20"/>
  <c r="M599" i="20" l="1"/>
  <c r="O599" i="20"/>
  <c r="K599" i="20"/>
  <c r="N599" i="20"/>
  <c r="P599" i="20" s="1"/>
  <c r="U599" i="20" l="1"/>
  <c r="V599" i="20"/>
  <c r="W599" i="20"/>
  <c r="X599" i="20"/>
  <c r="Q599" i="20"/>
  <c r="R599" i="20" s="1"/>
  <c r="Y599" i="20" l="1"/>
  <c r="AB599" i="20" s="1"/>
  <c r="AA599" i="20"/>
  <c r="AD599" i="20" s="1"/>
  <c r="Z599" i="20"/>
  <c r="AC599" i="20" s="1"/>
  <c r="H600" i="20" l="1"/>
  <c r="C600" i="20"/>
  <c r="I600" i="20"/>
  <c r="D600" i="20"/>
  <c r="G600" i="20"/>
  <c r="B600" i="20"/>
  <c r="E600" i="20" l="1"/>
  <c r="F600" i="20"/>
  <c r="AE599" i="20"/>
  <c r="T600" i="20"/>
  <c r="S600" i="20"/>
  <c r="J600" i="20"/>
  <c r="L600" i="20" s="1"/>
  <c r="M600" i="20" l="1"/>
  <c r="K600" i="20"/>
  <c r="O600" i="20"/>
  <c r="N600" i="20"/>
  <c r="P600" i="20" s="1"/>
  <c r="W600" i="20" l="1"/>
  <c r="U600" i="20"/>
  <c r="V600" i="20"/>
  <c r="X600" i="20"/>
  <c r="Q600" i="20"/>
  <c r="R600" i="20" s="1"/>
  <c r="Z600" i="20" l="1"/>
  <c r="AC600" i="20" s="1"/>
  <c r="AA600" i="20"/>
  <c r="AD600" i="20" s="1"/>
  <c r="Y600" i="20"/>
  <c r="AB600" i="20" s="1"/>
  <c r="G601" i="20" l="1"/>
  <c r="B601" i="20"/>
  <c r="I601" i="20"/>
  <c r="D601" i="20"/>
  <c r="H601" i="20"/>
  <c r="C601" i="20"/>
  <c r="S601" i="20" l="1"/>
  <c r="T601" i="20"/>
  <c r="E601" i="20"/>
  <c r="F601" i="20"/>
  <c r="AE600" i="20"/>
  <c r="J601" i="20"/>
  <c r="O601" i="20" l="1"/>
  <c r="K601" i="20"/>
  <c r="N601" i="20"/>
  <c r="L601" i="20"/>
  <c r="M601" i="20" l="1"/>
  <c r="P601" i="20"/>
  <c r="W601" i="20" l="1"/>
  <c r="U601" i="20"/>
  <c r="V601" i="20"/>
  <c r="X601" i="20"/>
  <c r="Q601" i="20"/>
  <c r="R601" i="20" s="1"/>
  <c r="Z601" i="20" l="1"/>
  <c r="AC601" i="20" s="1"/>
  <c r="Y601" i="20"/>
  <c r="AB601" i="20" s="1"/>
  <c r="AA601" i="20"/>
  <c r="AD601" i="20" s="1"/>
  <c r="B602" i="20" l="1"/>
  <c r="G602" i="20"/>
  <c r="I602" i="20"/>
  <c r="D602" i="20"/>
  <c r="C602" i="20"/>
  <c r="H602" i="20"/>
  <c r="J602" i="20" l="1"/>
  <c r="L602" i="20" s="1"/>
  <c r="T602" i="20"/>
  <c r="S602" i="20"/>
  <c r="N602" i="20"/>
  <c r="F602" i="20"/>
  <c r="AE601" i="20"/>
  <c r="E602" i="20"/>
  <c r="M602" i="20" l="1"/>
  <c r="P602" i="20"/>
  <c r="O602" i="20"/>
  <c r="K602" i="20"/>
  <c r="W602" i="20" l="1"/>
  <c r="V602" i="20"/>
  <c r="U602" i="20"/>
  <c r="X602" i="20"/>
  <c r="Q602" i="20"/>
  <c r="R602" i="20" s="1"/>
  <c r="AA602" i="20" l="1"/>
  <c r="AD602" i="20" s="1"/>
  <c r="Y602" i="20"/>
  <c r="AB602" i="20" s="1"/>
  <c r="Z602" i="20"/>
  <c r="AC602" i="20" s="1"/>
  <c r="H603" i="20" l="1"/>
  <c r="C603" i="20"/>
  <c r="B603" i="20"/>
  <c r="G603" i="20"/>
  <c r="I603" i="20"/>
  <c r="D603" i="20"/>
  <c r="E603" i="20" l="1"/>
  <c r="T603" i="20"/>
  <c r="S603" i="20"/>
  <c r="F603" i="20"/>
  <c r="AE602" i="20"/>
  <c r="J603" i="20"/>
  <c r="N603" i="20" s="1"/>
  <c r="L603" i="20" l="1"/>
  <c r="P603" i="20" s="1"/>
  <c r="O603" i="20"/>
  <c r="K603" i="20"/>
  <c r="M603" i="20" l="1"/>
  <c r="X603" i="20" s="1"/>
  <c r="W603" i="20"/>
  <c r="U603" i="20"/>
  <c r="V603" i="20"/>
  <c r="Q603" i="20" l="1"/>
  <c r="R603" i="20" s="1"/>
  <c r="Z603" i="20" s="1"/>
  <c r="AC603" i="20" s="1"/>
  <c r="AA603" i="20" l="1"/>
  <c r="AD603" i="20" s="1"/>
  <c r="D604" i="20" s="1"/>
  <c r="Y603" i="20"/>
  <c r="AB603" i="20" s="1"/>
  <c r="G604" i="20" s="1"/>
  <c r="H604" i="20"/>
  <c r="C604" i="20"/>
  <c r="B604" i="20" l="1"/>
  <c r="I604" i="20"/>
  <c r="E604" i="20"/>
  <c r="J604" i="20"/>
  <c r="F604" i="20"/>
  <c r="AE603" i="20"/>
  <c r="T604" i="20"/>
  <c r="S604" i="20"/>
  <c r="O604" i="20" l="1"/>
  <c r="K604" i="20"/>
  <c r="N604" i="20"/>
  <c r="L604" i="20"/>
  <c r="M604" i="20" l="1"/>
  <c r="P604" i="20"/>
  <c r="U604" i="20" l="1"/>
  <c r="V604" i="20"/>
  <c r="W604" i="20"/>
  <c r="Q604" i="20"/>
  <c r="R604" i="20" s="1"/>
  <c r="X604" i="20"/>
  <c r="Y604" i="20" l="1"/>
  <c r="AA604" i="20"/>
  <c r="AD604" i="20" s="1"/>
  <c r="Z604" i="20"/>
  <c r="AC604" i="20" s="1"/>
  <c r="AB604" i="20"/>
  <c r="C605" i="20" l="1"/>
  <c r="H605" i="20"/>
  <c r="I605" i="20"/>
  <c r="D605" i="20"/>
  <c r="B605" i="20"/>
  <c r="G605" i="20"/>
  <c r="J605" i="20" l="1"/>
  <c r="L605" i="20"/>
  <c r="T605" i="20"/>
  <c r="S605" i="20"/>
  <c r="E605" i="20"/>
  <c r="F605" i="20"/>
  <c r="AE604" i="20"/>
  <c r="O605" i="20" l="1"/>
  <c r="K605" i="20"/>
  <c r="M605" i="20"/>
  <c r="N605" i="20"/>
  <c r="P605" i="20" s="1"/>
  <c r="V605" i="20" l="1"/>
  <c r="U605" i="20"/>
  <c r="W605" i="20"/>
  <c r="X605" i="20"/>
  <c r="Q605" i="20"/>
  <c r="R605" i="20" s="1"/>
  <c r="Z605" i="20" l="1"/>
  <c r="AC605" i="20" s="1"/>
  <c r="Y605" i="20"/>
  <c r="AB605" i="20" s="1"/>
  <c r="AA605" i="20"/>
  <c r="AD605" i="20" s="1"/>
  <c r="B606" i="20" l="1"/>
  <c r="G606" i="20"/>
  <c r="I606" i="20"/>
  <c r="D606" i="20"/>
  <c r="H606" i="20"/>
  <c r="C606" i="20"/>
  <c r="T606" i="20" l="1"/>
  <c r="S606" i="20"/>
  <c r="J606" i="20"/>
  <c r="L606" i="20" s="1"/>
  <c r="F606" i="20"/>
  <c r="AE605" i="20"/>
  <c r="E606" i="20"/>
  <c r="N606" i="20" l="1"/>
  <c r="P606" i="20" s="1"/>
  <c r="M606" i="20"/>
  <c r="K606" i="20"/>
  <c r="O606" i="20"/>
  <c r="X606" i="20" l="1"/>
  <c r="Q606" i="20"/>
  <c r="R606" i="20" s="1"/>
  <c r="U606" i="20"/>
  <c r="W606" i="20"/>
  <c r="V606" i="20"/>
  <c r="Z606" i="20" l="1"/>
  <c r="Y606" i="20"/>
  <c r="AB606" i="20" s="1"/>
  <c r="AA606" i="20"/>
  <c r="AD606" i="20" s="1"/>
  <c r="AC606" i="20"/>
  <c r="I607" i="20" l="1"/>
  <c r="D607" i="20"/>
  <c r="G607" i="20"/>
  <c r="B607" i="20"/>
  <c r="H607" i="20"/>
  <c r="C607" i="20"/>
  <c r="E607" i="20" l="1"/>
  <c r="J607" i="20"/>
  <c r="L607" i="20" s="1"/>
  <c r="T607" i="20"/>
  <c r="S607" i="20"/>
  <c r="F607" i="20"/>
  <c r="AE606" i="20"/>
  <c r="N607" i="20" l="1"/>
  <c r="P607" i="20" s="1"/>
  <c r="M607" i="20"/>
  <c r="K607" i="20"/>
  <c r="O607" i="20"/>
  <c r="Q607" i="20" l="1"/>
  <c r="R607" i="20" s="1"/>
  <c r="X607" i="20"/>
  <c r="V607" i="20"/>
  <c r="W607" i="20"/>
  <c r="U607" i="20"/>
  <c r="Y607" i="20" l="1"/>
  <c r="AB607" i="20" s="1"/>
  <c r="AA607" i="20"/>
  <c r="AD607" i="20" s="1"/>
  <c r="Z607" i="20"/>
  <c r="AC607" i="20" s="1"/>
  <c r="D608" i="20" l="1"/>
  <c r="I608" i="20"/>
  <c r="H608" i="20"/>
  <c r="C608" i="20"/>
  <c r="B608" i="20"/>
  <c r="G608" i="20"/>
  <c r="J608" i="20" l="1"/>
  <c r="F608" i="20"/>
  <c r="AE607" i="20"/>
  <c r="E608" i="20"/>
  <c r="S608" i="20"/>
  <c r="T608" i="20"/>
  <c r="O608" i="20" l="1"/>
  <c r="K608" i="20"/>
  <c r="L608" i="20"/>
  <c r="N608" i="20"/>
  <c r="P608" i="20" l="1"/>
  <c r="M608" i="20"/>
  <c r="X608" i="20" l="1"/>
  <c r="Q608" i="20"/>
  <c r="R608" i="20" s="1"/>
  <c r="W608" i="20"/>
  <c r="V608" i="20"/>
  <c r="U608" i="20"/>
  <c r="Y608" i="20" l="1"/>
  <c r="AB608" i="20" s="1"/>
  <c r="AA608" i="20"/>
  <c r="AD608" i="20" s="1"/>
  <c r="Z608" i="20"/>
  <c r="AC608" i="20" s="1"/>
  <c r="I609" i="20" l="1"/>
  <c r="D609" i="20"/>
  <c r="H609" i="20"/>
  <c r="C609" i="20"/>
  <c r="B609" i="20"/>
  <c r="G609" i="20"/>
  <c r="F609" i="20" l="1"/>
  <c r="AE608" i="20"/>
  <c r="J609" i="20"/>
  <c r="N609" i="20" s="1"/>
  <c r="L609" i="20"/>
  <c r="T609" i="20"/>
  <c r="S609" i="20"/>
  <c r="E609" i="20"/>
  <c r="O609" i="20" l="1"/>
  <c r="K609" i="20"/>
  <c r="M609" i="20"/>
  <c r="P609" i="20"/>
  <c r="W609" i="20" l="1"/>
  <c r="U609" i="20"/>
  <c r="V609" i="20"/>
  <c r="X609" i="20"/>
  <c r="Q609" i="20"/>
  <c r="R609" i="20" s="1"/>
  <c r="AA609" i="20" l="1"/>
  <c r="AD609" i="20" s="1"/>
  <c r="Z609" i="20"/>
  <c r="AC609" i="20" s="1"/>
  <c r="Y609" i="20"/>
  <c r="AB609" i="20" s="1"/>
  <c r="B610" i="20" l="1"/>
  <c r="G610" i="20"/>
  <c r="H610" i="20"/>
  <c r="C610" i="20"/>
  <c r="D610" i="20"/>
  <c r="I610" i="20"/>
  <c r="F610" i="20" l="1"/>
  <c r="AE609" i="20"/>
  <c r="J610" i="20"/>
  <c r="L610" i="20" s="1"/>
  <c r="T610" i="20"/>
  <c r="S610" i="20"/>
  <c r="E610" i="20"/>
  <c r="N610" i="20" l="1"/>
  <c r="P610" i="20" s="1"/>
  <c r="M610" i="20"/>
  <c r="K610" i="20"/>
  <c r="O610" i="20"/>
  <c r="V610" i="20" l="1"/>
  <c r="U610" i="20"/>
  <c r="W610" i="20"/>
  <c r="X610" i="20"/>
  <c r="Q610" i="20"/>
  <c r="R610" i="20" s="1"/>
  <c r="Y610" i="20" l="1"/>
  <c r="AB610" i="20" s="1"/>
  <c r="AA610" i="20"/>
  <c r="AD610" i="20" s="1"/>
  <c r="Z610" i="20"/>
  <c r="AC610" i="20" s="1"/>
  <c r="H611" i="20" l="1"/>
  <c r="C611" i="20"/>
  <c r="D611" i="20"/>
  <c r="I611" i="20"/>
  <c r="B611" i="20"/>
  <c r="G611" i="20"/>
  <c r="T611" i="20" l="1"/>
  <c r="S611" i="20"/>
  <c r="J611" i="20"/>
  <c r="N611" i="20" s="1"/>
  <c r="F611" i="20"/>
  <c r="AE610" i="20"/>
  <c r="E611" i="20"/>
  <c r="O611" i="20" l="1"/>
  <c r="K611" i="20"/>
  <c r="L611" i="20"/>
  <c r="P611" i="20" l="1"/>
  <c r="M611" i="20"/>
  <c r="X611" i="20" l="1"/>
  <c r="Q611" i="20"/>
  <c r="R611" i="20" s="1"/>
  <c r="W611" i="20"/>
  <c r="U611" i="20"/>
  <c r="V611" i="20"/>
  <c r="AA611" i="20" l="1"/>
  <c r="AD611" i="20" s="1"/>
  <c r="Y611" i="20"/>
  <c r="AB611" i="20" s="1"/>
  <c r="Z611" i="20"/>
  <c r="AC611" i="20" s="1"/>
  <c r="C612" i="20" l="1"/>
  <c r="H612" i="20"/>
  <c r="B612" i="20"/>
  <c r="G612" i="20"/>
  <c r="I612" i="20"/>
  <c r="D612" i="20"/>
  <c r="E612" i="20" l="1"/>
  <c r="S612" i="20"/>
  <c r="T612" i="20"/>
  <c r="J612" i="20"/>
  <c r="N612" i="20" s="1"/>
  <c r="F612" i="20"/>
  <c r="AE611" i="20"/>
  <c r="O612" i="20" l="1"/>
  <c r="K612" i="20"/>
  <c r="L612" i="20"/>
  <c r="M612" i="20" l="1"/>
  <c r="P612" i="20"/>
  <c r="V612" i="20" l="1"/>
  <c r="W612" i="20"/>
  <c r="U612" i="20"/>
  <c r="X612" i="20"/>
  <c r="Q612" i="20"/>
  <c r="R612" i="20" s="1"/>
  <c r="Y612" i="20" l="1"/>
  <c r="AB612" i="20" s="1"/>
  <c r="AA612" i="20"/>
  <c r="AD612" i="20" s="1"/>
  <c r="Z612" i="20"/>
  <c r="AC612" i="20" s="1"/>
  <c r="D613" i="20" l="1"/>
  <c r="I613" i="20"/>
  <c r="C613" i="20"/>
  <c r="H613" i="20"/>
  <c r="B613" i="20"/>
  <c r="G613" i="20"/>
  <c r="F613" i="20" l="1"/>
  <c r="AE612" i="20"/>
  <c r="J613" i="20"/>
  <c r="N613" i="20" s="1"/>
  <c r="L613" i="20"/>
  <c r="E613" i="20"/>
  <c r="T613" i="20"/>
  <c r="S613" i="20"/>
  <c r="M613" i="20" l="1"/>
  <c r="P613" i="20"/>
  <c r="K613" i="20"/>
  <c r="O613" i="20"/>
  <c r="V613" i="20" l="1"/>
  <c r="W613" i="20"/>
  <c r="U613" i="20"/>
  <c r="Q613" i="20"/>
  <c r="R613" i="20" s="1"/>
  <c r="X613" i="20"/>
  <c r="Z613" i="20" l="1"/>
  <c r="AC613" i="20" s="1"/>
  <c r="Y613" i="20"/>
  <c r="AB613" i="20" s="1"/>
  <c r="AA613" i="20"/>
  <c r="AD613" i="20" s="1"/>
  <c r="G614" i="20" l="1"/>
  <c r="B614" i="20"/>
  <c r="I614" i="20"/>
  <c r="D614" i="20"/>
  <c r="H614" i="20"/>
  <c r="C614" i="20"/>
  <c r="S614" i="20" l="1"/>
  <c r="T614" i="20"/>
  <c r="F614" i="20"/>
  <c r="AE613" i="20"/>
  <c r="E614" i="20"/>
  <c r="J614" i="20"/>
  <c r="N614" i="20" s="1"/>
  <c r="L614" i="20" l="1"/>
  <c r="M614" i="20" s="1"/>
  <c r="K614" i="20"/>
  <c r="O614" i="20"/>
  <c r="P614" i="20" l="1"/>
  <c r="U614" i="20" s="1"/>
  <c r="V614" i="20"/>
  <c r="X614" i="20"/>
  <c r="Q614" i="20"/>
  <c r="R614" i="20" s="1"/>
  <c r="W614" i="20" l="1"/>
  <c r="Y614" i="20"/>
  <c r="AB614" i="20" s="1"/>
  <c r="Z614" i="20"/>
  <c r="AC614" i="20" s="1"/>
  <c r="AA614" i="20"/>
  <c r="AD614" i="20" s="1"/>
  <c r="I615" i="20" l="1"/>
  <c r="D615" i="20"/>
  <c r="H615" i="20"/>
  <c r="C615" i="20"/>
  <c r="G615" i="20"/>
  <c r="B615" i="20"/>
  <c r="F615" i="20" l="1"/>
  <c r="AE614" i="20"/>
  <c r="E615" i="20"/>
  <c r="S615" i="20"/>
  <c r="T615" i="20"/>
  <c r="J615" i="20"/>
  <c r="L615" i="20" s="1"/>
  <c r="N615" i="20" l="1"/>
  <c r="P615" i="20" s="1"/>
  <c r="M615" i="20"/>
  <c r="O615" i="20"/>
  <c r="K615" i="20"/>
  <c r="W615" i="20" l="1"/>
  <c r="U615" i="20"/>
  <c r="V615" i="20"/>
  <c r="X615" i="20"/>
  <c r="Q615" i="20"/>
  <c r="R615" i="20" s="1"/>
  <c r="AA615" i="20" l="1"/>
  <c r="AD615" i="20" s="1"/>
  <c r="Z615" i="20"/>
  <c r="AC615" i="20" s="1"/>
  <c r="Y615" i="20"/>
  <c r="AB615" i="20" s="1"/>
  <c r="C616" i="20" l="1"/>
  <c r="H616" i="20"/>
  <c r="G616" i="20"/>
  <c r="B616" i="20"/>
  <c r="D616" i="20"/>
  <c r="I616" i="20"/>
  <c r="E616" i="20" l="1"/>
  <c r="J616" i="20"/>
  <c r="N616" i="20" s="1"/>
  <c r="T616" i="20"/>
  <c r="S616" i="20"/>
  <c r="F616" i="20"/>
  <c r="AE615" i="20"/>
  <c r="L616" i="20" l="1"/>
  <c r="P616" i="20" s="1"/>
  <c r="O616" i="20"/>
  <c r="K616" i="20"/>
  <c r="M616" i="20" l="1"/>
  <c r="Q616" i="20" s="1"/>
  <c r="R616" i="20" s="1"/>
  <c r="W616" i="20"/>
  <c r="U616" i="20"/>
  <c r="V616" i="20"/>
  <c r="X616" i="20" l="1"/>
  <c r="Z616" i="20" s="1"/>
  <c r="AC616" i="20" s="1"/>
  <c r="Y616" i="20"/>
  <c r="AB616" i="20" s="1"/>
  <c r="AA616" i="20"/>
  <c r="AD616" i="20" s="1"/>
  <c r="D617" i="20" l="1"/>
  <c r="I617" i="20"/>
  <c r="G617" i="20"/>
  <c r="B617" i="20"/>
  <c r="H617" i="20"/>
  <c r="C617" i="20"/>
  <c r="E617" i="20" l="1"/>
  <c r="J617" i="20"/>
  <c r="L617" i="20" s="1"/>
  <c r="F617" i="20"/>
  <c r="AE616" i="20"/>
  <c r="S617" i="20"/>
  <c r="T617" i="20"/>
  <c r="N617" i="20" l="1"/>
  <c r="P617" i="20" s="1"/>
  <c r="M617" i="20"/>
  <c r="K617" i="20"/>
  <c r="O617" i="20"/>
  <c r="X617" i="20" l="1"/>
  <c r="Q617" i="20"/>
  <c r="R617" i="20" s="1"/>
  <c r="V617" i="20"/>
  <c r="W617" i="20"/>
  <c r="U617" i="20"/>
  <c r="Z617" i="20" l="1"/>
  <c r="AC617" i="20" s="1"/>
  <c r="Y617" i="20"/>
  <c r="AB617" i="20" s="1"/>
  <c r="AA617" i="20"/>
  <c r="AD617" i="20" s="1"/>
  <c r="B618" i="20" l="1"/>
  <c r="G618" i="20"/>
  <c r="I618" i="20"/>
  <c r="D618" i="20"/>
  <c r="H618" i="20"/>
  <c r="C618" i="20"/>
  <c r="S618" i="20" l="1"/>
  <c r="T618" i="20"/>
  <c r="F618" i="20"/>
  <c r="AE617" i="20"/>
  <c r="J618" i="20"/>
  <c r="L618" i="20" s="1"/>
  <c r="E618" i="20"/>
  <c r="K618" i="20" l="1"/>
  <c r="O618" i="20"/>
  <c r="M618" i="20"/>
  <c r="N618" i="20"/>
  <c r="P618" i="20" s="1"/>
  <c r="Q618" i="20" l="1"/>
  <c r="R618" i="20" s="1"/>
  <c r="X618" i="20"/>
  <c r="U618" i="20"/>
  <c r="W618" i="20"/>
  <c r="V618" i="20"/>
  <c r="AA618" i="20" l="1"/>
  <c r="AD618" i="20" s="1"/>
  <c r="Y618" i="20"/>
  <c r="AB618" i="20" s="1"/>
  <c r="Z618" i="20"/>
  <c r="AC618" i="20" s="1"/>
  <c r="H619" i="20" l="1"/>
  <c r="C619" i="20"/>
  <c r="G619" i="20"/>
  <c r="B619" i="20"/>
  <c r="I619" i="20"/>
  <c r="D619" i="20"/>
  <c r="J619" i="20" l="1"/>
  <c r="E619" i="20"/>
  <c r="F619" i="20"/>
  <c r="AE618" i="20"/>
  <c r="S619" i="20"/>
  <c r="T619" i="20"/>
  <c r="K619" i="20" l="1"/>
  <c r="O619" i="20"/>
  <c r="N619" i="20"/>
  <c r="L619" i="20"/>
  <c r="M619" i="20" l="1"/>
  <c r="P619" i="20"/>
  <c r="U619" i="20" l="1"/>
  <c r="V619" i="20"/>
  <c r="W619" i="20"/>
  <c r="Q619" i="20"/>
  <c r="R619" i="20" s="1"/>
  <c r="X619" i="20"/>
  <c r="AA619" i="20" l="1"/>
  <c r="AD619" i="20" s="1"/>
  <c r="Z619" i="20"/>
  <c r="AC619" i="20" s="1"/>
  <c r="Y619" i="20"/>
  <c r="AB619" i="20" s="1"/>
  <c r="B620" i="20" l="1"/>
  <c r="G620" i="20"/>
  <c r="C620" i="20"/>
  <c r="H620" i="20"/>
  <c r="I620" i="20"/>
  <c r="D620" i="20"/>
  <c r="F620" i="20" l="1"/>
  <c r="AE619" i="20"/>
  <c r="J620" i="20"/>
  <c r="L620" i="20" s="1"/>
  <c r="S620" i="20"/>
  <c r="T620" i="20"/>
  <c r="E620" i="20"/>
  <c r="N620" i="20" l="1"/>
  <c r="P620" i="20" s="1"/>
  <c r="M620" i="20"/>
  <c r="K620" i="20"/>
  <c r="O620" i="20"/>
  <c r="Q620" i="20" l="1"/>
  <c r="R620" i="20" s="1"/>
  <c r="X620" i="20"/>
  <c r="V620" i="20"/>
  <c r="U620" i="20"/>
  <c r="W620" i="20"/>
  <c r="AA620" i="20" l="1"/>
  <c r="AD620" i="20" s="1"/>
  <c r="Y620" i="20"/>
  <c r="AB620" i="20" s="1"/>
  <c r="Z620" i="20"/>
  <c r="AC620" i="20" s="1"/>
  <c r="H621" i="20" l="1"/>
  <c r="C621" i="20"/>
  <c r="B621" i="20"/>
  <c r="G621" i="20"/>
  <c r="D621" i="20"/>
  <c r="I621" i="20"/>
  <c r="J621" i="20" l="1"/>
  <c r="F621" i="20"/>
  <c r="AE620" i="20"/>
  <c r="E621" i="20"/>
  <c r="N621" i="20"/>
  <c r="T621" i="20"/>
  <c r="S621" i="20"/>
  <c r="K621" i="20" l="1"/>
  <c r="O621" i="20"/>
  <c r="L621" i="20"/>
  <c r="M621" i="20" l="1"/>
  <c r="P621" i="20"/>
  <c r="V621" i="20" l="1"/>
  <c r="W621" i="20"/>
  <c r="U621" i="20"/>
  <c r="Q621" i="20"/>
  <c r="R621" i="20" s="1"/>
  <c r="X621" i="20"/>
  <c r="Z621" i="20" l="1"/>
  <c r="AC621" i="20" s="1"/>
  <c r="Y621" i="20"/>
  <c r="AB621" i="20" s="1"/>
  <c r="AA621" i="20"/>
  <c r="AD621" i="20" s="1"/>
  <c r="I622" i="20" l="1"/>
  <c r="D622" i="20"/>
  <c r="H622" i="20"/>
  <c r="C622" i="20"/>
  <c r="B622" i="20"/>
  <c r="G622" i="20"/>
  <c r="F622" i="20" l="1"/>
  <c r="AE621" i="20"/>
  <c r="S622" i="20"/>
  <c r="T622" i="20"/>
  <c r="J622" i="20"/>
  <c r="E622" i="20"/>
  <c r="O622" i="20" l="1"/>
  <c r="K622" i="20"/>
  <c r="L622" i="20"/>
  <c r="N622" i="20"/>
  <c r="M622" i="20" l="1"/>
  <c r="P622" i="20"/>
  <c r="W622" i="20" l="1"/>
  <c r="V622" i="20"/>
  <c r="U622" i="20"/>
  <c r="X622" i="20"/>
  <c r="Q622" i="20"/>
  <c r="R622" i="20" s="1"/>
  <c r="Y622" i="20" l="1"/>
  <c r="AB622" i="20" s="1"/>
  <c r="AA622" i="20"/>
  <c r="AD622" i="20" s="1"/>
  <c r="Z622" i="20"/>
  <c r="AC622" i="20" s="1"/>
  <c r="H623" i="20" l="1"/>
  <c r="C623" i="20"/>
  <c r="I623" i="20"/>
  <c r="D623" i="20"/>
  <c r="B623" i="20"/>
  <c r="G623" i="20"/>
  <c r="F623" i="20" l="1"/>
  <c r="AE622" i="20"/>
  <c r="T623" i="20"/>
  <c r="S623" i="20"/>
  <c r="J623" i="20"/>
  <c r="N623" i="20" s="1"/>
  <c r="E623" i="20"/>
  <c r="L623" i="20" l="1"/>
  <c r="M623" i="20" s="1"/>
  <c r="O623" i="20"/>
  <c r="K623" i="20"/>
  <c r="P623" i="20" l="1"/>
  <c r="W623" i="20" s="1"/>
  <c r="V623" i="20"/>
  <c r="X623" i="20"/>
  <c r="Q623" i="20"/>
  <c r="R623" i="20" s="1"/>
  <c r="U623" i="20" l="1"/>
  <c r="Y623" i="20"/>
  <c r="AB623" i="20" s="1"/>
  <c r="Z623" i="20"/>
  <c r="AC623" i="20" s="1"/>
  <c r="AA623" i="20"/>
  <c r="AD623" i="20" s="1"/>
  <c r="I624" i="20" l="1"/>
  <c r="D624" i="20"/>
  <c r="H624" i="20"/>
  <c r="C624" i="20"/>
  <c r="B624" i="20"/>
  <c r="G624" i="20"/>
  <c r="J624" i="20" l="1"/>
  <c r="L624" i="20" s="1"/>
  <c r="F624" i="20"/>
  <c r="AE623" i="20"/>
  <c r="S624" i="20"/>
  <c r="T624" i="20"/>
  <c r="E624" i="20"/>
  <c r="M624" i="20" l="1"/>
  <c r="K624" i="20"/>
  <c r="O624" i="20"/>
  <c r="N624" i="20"/>
  <c r="P624" i="20" s="1"/>
  <c r="U624" i="20" l="1"/>
  <c r="W624" i="20"/>
  <c r="V624" i="20"/>
  <c r="Q624" i="20"/>
  <c r="R624" i="20" s="1"/>
  <c r="X624" i="20"/>
  <c r="Y624" i="20" l="1"/>
  <c r="AB624" i="20" s="1"/>
  <c r="AA624" i="20"/>
  <c r="AD624" i="20" s="1"/>
  <c r="Z624" i="20"/>
  <c r="AC624" i="20" s="1"/>
  <c r="I625" i="20" l="1"/>
  <c r="D625" i="20"/>
  <c r="H625" i="20"/>
  <c r="C625" i="20"/>
  <c r="B625" i="20"/>
  <c r="G625" i="20"/>
  <c r="F625" i="20" l="1"/>
  <c r="AE624" i="20"/>
  <c r="S625" i="20"/>
  <c r="T625" i="20"/>
  <c r="J625" i="20"/>
  <c r="L625" i="20" s="1"/>
  <c r="E625" i="20"/>
  <c r="M625" i="20" l="1"/>
  <c r="O625" i="20"/>
  <c r="K625" i="20"/>
  <c r="N625" i="20"/>
  <c r="P625" i="20" s="1"/>
  <c r="U625" i="20" l="1"/>
  <c r="V625" i="20"/>
  <c r="W625" i="20"/>
  <c r="X625" i="20"/>
  <c r="Q625" i="20"/>
  <c r="R625" i="20" s="1"/>
  <c r="Y625" i="20" l="1"/>
  <c r="AB625" i="20" s="1"/>
  <c r="Z625" i="20"/>
  <c r="AC625" i="20" s="1"/>
  <c r="AA625" i="20"/>
  <c r="AD625" i="20" s="1"/>
  <c r="D626" i="20" l="1"/>
  <c r="I626" i="20"/>
  <c r="H626" i="20"/>
  <c r="C626" i="20"/>
  <c r="B626" i="20"/>
  <c r="G626" i="20"/>
  <c r="F626" i="20" l="1"/>
  <c r="AE625" i="20"/>
  <c r="J626" i="20"/>
  <c r="N626" i="20" s="1"/>
  <c r="L626" i="20"/>
  <c r="E626" i="20"/>
  <c r="S626" i="20"/>
  <c r="T626" i="20"/>
  <c r="M626" i="20" l="1"/>
  <c r="P626" i="20"/>
  <c r="K626" i="20"/>
  <c r="O626" i="20"/>
  <c r="W626" i="20" l="1"/>
  <c r="V626" i="20"/>
  <c r="U626" i="20"/>
  <c r="Q626" i="20"/>
  <c r="R626" i="20" s="1"/>
  <c r="X626" i="20"/>
  <c r="AA626" i="20" l="1"/>
  <c r="AD626" i="20" s="1"/>
  <c r="Y626" i="20"/>
  <c r="AB626" i="20" s="1"/>
  <c r="Z626" i="20"/>
  <c r="AC626" i="20" s="1"/>
  <c r="C627" i="20" l="1"/>
  <c r="H627" i="20"/>
  <c r="B627" i="20"/>
  <c r="G627" i="20"/>
  <c r="I627" i="20"/>
  <c r="D627" i="20"/>
  <c r="E627" i="20" l="1"/>
  <c r="J627" i="20"/>
  <c r="L627" i="20" s="1"/>
  <c r="T627" i="20"/>
  <c r="S627" i="20"/>
  <c r="F627" i="20"/>
  <c r="AE626" i="20"/>
  <c r="N627" i="20" l="1"/>
  <c r="P627" i="20" s="1"/>
  <c r="M627" i="20"/>
  <c r="O627" i="20"/>
  <c r="K627" i="20"/>
  <c r="X627" i="20" l="1"/>
  <c r="Q627" i="20"/>
  <c r="R627" i="20" s="1"/>
  <c r="W627" i="20"/>
  <c r="V627" i="20"/>
  <c r="U627" i="20"/>
  <c r="AA627" i="20" l="1"/>
  <c r="AD627" i="20" s="1"/>
  <c r="Z627" i="20"/>
  <c r="AC627" i="20" s="1"/>
  <c r="Y627" i="20"/>
  <c r="AB627" i="20" s="1"/>
  <c r="B628" i="20" l="1"/>
  <c r="G628" i="20"/>
  <c r="C628" i="20"/>
  <c r="H628" i="20"/>
  <c r="D628" i="20"/>
  <c r="I628" i="20"/>
  <c r="F628" i="20" l="1"/>
  <c r="AE627" i="20"/>
  <c r="J628" i="20"/>
  <c r="S628" i="20"/>
  <c r="T628" i="20"/>
  <c r="E628" i="20"/>
  <c r="O628" i="20" l="1"/>
  <c r="K628" i="20"/>
  <c r="L628" i="20"/>
  <c r="N628" i="20"/>
  <c r="M628" i="20" l="1"/>
  <c r="P628" i="20"/>
  <c r="W628" i="20" l="1"/>
  <c r="V628" i="20"/>
  <c r="U628" i="20"/>
  <c r="X628" i="20"/>
  <c r="Q628" i="20"/>
  <c r="R628" i="20" s="1"/>
  <c r="AA628" i="20" l="1"/>
  <c r="AD628" i="20" s="1"/>
  <c r="Y628" i="20"/>
  <c r="AB628" i="20" s="1"/>
  <c r="Z628" i="20"/>
  <c r="AC628" i="20" s="1"/>
  <c r="H629" i="20" l="1"/>
  <c r="C629" i="20"/>
  <c r="G629" i="20"/>
  <c r="B629" i="20"/>
  <c r="I629" i="20"/>
  <c r="D629" i="20"/>
  <c r="E629" i="20" l="1"/>
  <c r="J629" i="20"/>
  <c r="F629" i="20"/>
  <c r="AE628" i="20"/>
  <c r="S629" i="20"/>
  <c r="T629" i="20"/>
  <c r="N629" i="20"/>
  <c r="K629" i="20" l="1"/>
  <c r="O629" i="20"/>
  <c r="L629" i="20"/>
  <c r="M629" i="20" l="1"/>
  <c r="P629" i="20"/>
  <c r="W629" i="20" l="1"/>
  <c r="V629" i="20"/>
  <c r="U629" i="20"/>
  <c r="X629" i="20"/>
  <c r="Q629" i="20"/>
  <c r="R629" i="20" s="1"/>
  <c r="AA629" i="20" l="1"/>
  <c r="AD629" i="20" s="1"/>
  <c r="Z629" i="20"/>
  <c r="AC629" i="20" s="1"/>
  <c r="Y629" i="20"/>
  <c r="AB629" i="20" s="1"/>
  <c r="H630" i="20" l="1"/>
  <c r="C630" i="20"/>
  <c r="B630" i="20"/>
  <c r="G630" i="20"/>
  <c r="D630" i="20"/>
  <c r="I630" i="20"/>
  <c r="E630" i="20" l="1"/>
  <c r="F630" i="20"/>
  <c r="AE629" i="20"/>
  <c r="L630" i="20"/>
  <c r="J630" i="20"/>
  <c r="S630" i="20"/>
  <c r="T630" i="20"/>
  <c r="N630" i="20"/>
  <c r="M630" i="20" l="1"/>
  <c r="P630" i="20"/>
  <c r="O630" i="20"/>
  <c r="K630" i="20"/>
  <c r="V630" i="20" l="1"/>
  <c r="U630" i="20"/>
  <c r="W630" i="20"/>
  <c r="Q630" i="20"/>
  <c r="R630" i="20" s="1"/>
  <c r="X630" i="20"/>
  <c r="AA630" i="20" l="1"/>
  <c r="AD630" i="20" s="1"/>
  <c r="Y630" i="20"/>
  <c r="AB630" i="20" s="1"/>
  <c r="Z630" i="20"/>
  <c r="AC630" i="20" s="1"/>
  <c r="H631" i="20" l="1"/>
  <c r="C631" i="20"/>
  <c r="G631" i="20"/>
  <c r="B631" i="20"/>
  <c r="I631" i="20"/>
  <c r="D631" i="20"/>
  <c r="J631" i="20" l="1"/>
  <c r="L631" i="20"/>
  <c r="S631" i="20"/>
  <c r="N631" i="20"/>
  <c r="T631" i="20"/>
  <c r="F631" i="20"/>
  <c r="AE630" i="20"/>
  <c r="E631" i="20"/>
  <c r="P631" i="20" l="1"/>
  <c r="M631" i="20"/>
  <c r="O631" i="20"/>
  <c r="K631" i="20"/>
  <c r="Q631" i="20" l="1"/>
  <c r="R631" i="20" s="1"/>
  <c r="X631" i="20"/>
  <c r="V631" i="20"/>
  <c r="W631" i="20"/>
  <c r="U631" i="20"/>
  <c r="AA631" i="20" l="1"/>
  <c r="AD631" i="20" s="1"/>
  <c r="Y631" i="20"/>
  <c r="AB631" i="20" s="1"/>
  <c r="Z631" i="20"/>
  <c r="AC631" i="20" s="1"/>
  <c r="H632" i="20" l="1"/>
  <c r="C632" i="20"/>
  <c r="B632" i="20"/>
  <c r="G632" i="20"/>
  <c r="I632" i="20"/>
  <c r="D632" i="20"/>
  <c r="J632" i="20" l="1"/>
  <c r="F632" i="20"/>
  <c r="AE631" i="20"/>
  <c r="E632" i="20"/>
  <c r="T632" i="20"/>
  <c r="N632" i="20"/>
  <c r="S632" i="20"/>
  <c r="K632" i="20" l="1"/>
  <c r="O632" i="20"/>
  <c r="L632" i="20"/>
  <c r="M632" i="20" l="1"/>
  <c r="P632" i="20"/>
  <c r="V632" i="20" l="1"/>
  <c r="U632" i="20"/>
  <c r="W632" i="20"/>
  <c r="Q632" i="20"/>
  <c r="R632" i="20" s="1"/>
  <c r="X632" i="20"/>
  <c r="Z632" i="20" l="1"/>
  <c r="AC632" i="20" s="1"/>
  <c r="AA632" i="20"/>
  <c r="AD632" i="20" s="1"/>
  <c r="Y632" i="20"/>
  <c r="AB632" i="20" s="1"/>
  <c r="D633" i="20" l="1"/>
  <c r="I633" i="20"/>
  <c r="G633" i="20"/>
  <c r="B633" i="20"/>
  <c r="C633" i="20"/>
  <c r="H633" i="20"/>
  <c r="J633" i="20" l="1"/>
  <c r="L633" i="20" s="1"/>
  <c r="E633" i="20"/>
  <c r="F633" i="20"/>
  <c r="AE632" i="20"/>
  <c r="N633" i="20"/>
  <c r="T633" i="20"/>
  <c r="S633" i="20"/>
  <c r="M633" i="20" l="1"/>
  <c r="P633" i="20"/>
  <c r="K633" i="20"/>
  <c r="O633" i="20"/>
  <c r="U633" i="20" l="1"/>
  <c r="V633" i="20"/>
  <c r="W633" i="20"/>
  <c r="X633" i="20"/>
  <c r="Q633" i="20"/>
  <c r="R633" i="20" s="1"/>
  <c r="AA633" i="20" l="1"/>
  <c r="AD633" i="20" s="1"/>
  <c r="Y633" i="20"/>
  <c r="AB633" i="20" s="1"/>
  <c r="Z633" i="20"/>
  <c r="AC633" i="20" s="1"/>
  <c r="G634" i="20" l="1"/>
  <c r="B634" i="20"/>
  <c r="H634" i="20"/>
  <c r="C634" i="20"/>
  <c r="D634" i="20"/>
  <c r="I634" i="20"/>
  <c r="F634" i="20" l="1"/>
  <c r="AE633" i="20"/>
  <c r="E634" i="20"/>
  <c r="T634" i="20"/>
  <c r="S634" i="20"/>
  <c r="J634" i="20"/>
  <c r="N634" i="20" s="1"/>
  <c r="L634" i="20" l="1"/>
  <c r="M634" i="20" s="1"/>
  <c r="O634" i="20"/>
  <c r="K634" i="20"/>
  <c r="P634" i="20" l="1"/>
  <c r="W634" i="20" s="1"/>
  <c r="X634" i="20"/>
  <c r="Q634" i="20"/>
  <c r="R634" i="20" s="1"/>
  <c r="V634" i="20" l="1"/>
  <c r="U634" i="20"/>
  <c r="AA634" i="20"/>
  <c r="AD634" i="20" s="1"/>
  <c r="Z634" i="20"/>
  <c r="Y634" i="20"/>
  <c r="AC634" i="20" l="1"/>
  <c r="AB634" i="20"/>
  <c r="G635" i="20" s="1"/>
  <c r="C635" i="20"/>
  <c r="H635" i="20"/>
  <c r="B635" i="20"/>
  <c r="D635" i="20"/>
  <c r="I635" i="20"/>
  <c r="J635" i="20" l="1"/>
  <c r="E635" i="20"/>
  <c r="S635" i="20"/>
  <c r="T635" i="20"/>
  <c r="F635" i="20"/>
  <c r="AE634" i="20"/>
  <c r="O635" i="20" l="1"/>
  <c r="K635" i="20"/>
  <c r="N635" i="20"/>
  <c r="L635" i="20"/>
  <c r="P635" i="20" l="1"/>
  <c r="M635" i="20"/>
  <c r="X635" i="20" l="1"/>
  <c r="Q635" i="20"/>
  <c r="R635" i="20" s="1"/>
  <c r="V635" i="20"/>
  <c r="U635" i="20"/>
  <c r="W635" i="20"/>
  <c r="Z635" i="20" l="1"/>
  <c r="AC635" i="20" s="1"/>
  <c r="AA635" i="20"/>
  <c r="AD635" i="20" s="1"/>
  <c r="Y635" i="20"/>
  <c r="AB635" i="20" s="1"/>
  <c r="G636" i="20" l="1"/>
  <c r="B636" i="20"/>
  <c r="D636" i="20"/>
  <c r="I636" i="20"/>
  <c r="H636" i="20"/>
  <c r="C636" i="20"/>
  <c r="T636" i="20" l="1"/>
  <c r="S636" i="20"/>
  <c r="E636" i="20"/>
  <c r="F636" i="20"/>
  <c r="AE635" i="20"/>
  <c r="J636" i="20"/>
  <c r="L636" i="20"/>
  <c r="M636" i="20" l="1"/>
  <c r="O636" i="20"/>
  <c r="K636" i="20"/>
  <c r="N636" i="20"/>
  <c r="P636" i="20" s="1"/>
  <c r="V636" i="20" l="1"/>
  <c r="W636" i="20"/>
  <c r="U636" i="20"/>
  <c r="Q636" i="20"/>
  <c r="R636" i="20" s="1"/>
  <c r="X636" i="20"/>
  <c r="Z636" i="20" l="1"/>
  <c r="Y636" i="20"/>
  <c r="AB636" i="20" s="1"/>
  <c r="AA636" i="20"/>
  <c r="AD636" i="20" s="1"/>
  <c r="AC636" i="20"/>
  <c r="I637" i="20" l="1"/>
  <c r="D637" i="20"/>
  <c r="B637" i="20"/>
  <c r="G637" i="20"/>
  <c r="C637" i="20"/>
  <c r="H637" i="20"/>
  <c r="E637" i="20" l="1"/>
  <c r="T637" i="20"/>
  <c r="S637" i="20"/>
  <c r="J637" i="20"/>
  <c r="L637" i="20" s="1"/>
  <c r="F637" i="20"/>
  <c r="AE636" i="20"/>
  <c r="N637" i="20" l="1"/>
  <c r="P637" i="20" s="1"/>
  <c r="M637" i="20"/>
  <c r="O637" i="20"/>
  <c r="K637" i="20"/>
  <c r="X637" i="20" l="1"/>
  <c r="Q637" i="20"/>
  <c r="R637" i="20" s="1"/>
  <c r="W637" i="20"/>
  <c r="V637" i="20"/>
  <c r="U637" i="20"/>
  <c r="Z637" i="20" l="1"/>
  <c r="Y637" i="20"/>
  <c r="AB637" i="20" s="1"/>
  <c r="AA637" i="20"/>
  <c r="AD637" i="20" s="1"/>
  <c r="AC637" i="20"/>
  <c r="I638" i="20" l="1"/>
  <c r="D638" i="20"/>
  <c r="G638" i="20"/>
  <c r="B638" i="20"/>
  <c r="C638" i="20"/>
  <c r="H638" i="20"/>
  <c r="E638" i="20" l="1"/>
  <c r="T638" i="20"/>
  <c r="S638" i="20"/>
  <c r="J638" i="20"/>
  <c r="L638" i="20" s="1"/>
  <c r="F638" i="20"/>
  <c r="AE637" i="20"/>
  <c r="M638" i="20" l="1"/>
  <c r="K638" i="20"/>
  <c r="O638" i="20"/>
  <c r="N638" i="20"/>
  <c r="P638" i="20" s="1"/>
  <c r="U638" i="20" l="1"/>
  <c r="V638" i="20"/>
  <c r="W638" i="20"/>
  <c r="X638" i="20"/>
  <c r="Q638" i="20"/>
  <c r="R638" i="20" s="1"/>
  <c r="Y638" i="20" l="1"/>
  <c r="AB638" i="20" s="1"/>
  <c r="Z638" i="20"/>
  <c r="AC638" i="20" s="1"/>
  <c r="AA638" i="20"/>
  <c r="AD638" i="20" s="1"/>
  <c r="I639" i="20" l="1"/>
  <c r="D639" i="20"/>
  <c r="C639" i="20"/>
  <c r="H639" i="20"/>
  <c r="G639" i="20"/>
  <c r="B639" i="20"/>
  <c r="F639" i="20" l="1"/>
  <c r="AE638" i="20"/>
  <c r="T639" i="20"/>
  <c r="S639" i="20"/>
  <c r="E639" i="20"/>
  <c r="J639" i="20"/>
  <c r="N639" i="20" s="1"/>
  <c r="L639" i="20"/>
  <c r="M639" i="20" l="1"/>
  <c r="P639" i="20"/>
  <c r="O639" i="20"/>
  <c r="K639" i="20"/>
  <c r="V639" i="20" l="1"/>
  <c r="U639" i="20"/>
  <c r="W639" i="20"/>
  <c r="Q639" i="20"/>
  <c r="R639" i="20" s="1"/>
  <c r="X639" i="20"/>
  <c r="Y639" i="20" l="1"/>
  <c r="AB639" i="20" s="1"/>
  <c r="AA639" i="20"/>
  <c r="AD639" i="20" s="1"/>
  <c r="Z639" i="20"/>
  <c r="AC639" i="20" s="1"/>
  <c r="C640" i="20" l="1"/>
  <c r="H640" i="20"/>
  <c r="I640" i="20"/>
  <c r="D640" i="20"/>
  <c r="G640" i="20"/>
  <c r="B640" i="20"/>
  <c r="S640" i="20" l="1"/>
  <c r="T640" i="20"/>
  <c r="E640" i="20"/>
  <c r="J640" i="20"/>
  <c r="L640" i="20" s="1"/>
  <c r="F640" i="20"/>
  <c r="AE639" i="20"/>
  <c r="M640" i="20" l="1"/>
  <c r="O640" i="20"/>
  <c r="K640" i="20"/>
  <c r="N640" i="20"/>
  <c r="P640" i="20" s="1"/>
  <c r="W640" i="20" l="1"/>
  <c r="V640" i="20"/>
  <c r="U640" i="20"/>
  <c r="Q640" i="20"/>
  <c r="R640" i="20" s="1"/>
  <c r="X640" i="20"/>
  <c r="Z640" i="20" l="1"/>
  <c r="AC640" i="20" s="1"/>
  <c r="AA640" i="20"/>
  <c r="AD640" i="20" s="1"/>
  <c r="Y640" i="20"/>
  <c r="AB640" i="20" s="1"/>
  <c r="G641" i="20" l="1"/>
  <c r="B641" i="20"/>
  <c r="I641" i="20"/>
  <c r="D641" i="20"/>
  <c r="H641" i="20"/>
  <c r="C641" i="20"/>
  <c r="T641" i="20" l="1"/>
  <c r="S641" i="20"/>
  <c r="F641" i="20"/>
  <c r="AE640" i="20"/>
  <c r="E641" i="20"/>
  <c r="J641" i="20"/>
  <c r="L641" i="20" s="1"/>
  <c r="M641" i="20" l="1"/>
  <c r="K641" i="20"/>
  <c r="O641" i="20"/>
  <c r="N641" i="20"/>
  <c r="P641" i="20" s="1"/>
  <c r="U641" i="20" l="1"/>
  <c r="W641" i="20"/>
  <c r="V641" i="20"/>
  <c r="X641" i="20"/>
  <c r="Q641" i="20"/>
  <c r="R641" i="20" s="1"/>
  <c r="Z641" i="20" l="1"/>
  <c r="AC641" i="20" s="1"/>
  <c r="AA641" i="20"/>
  <c r="AD641" i="20" s="1"/>
  <c r="Y641" i="20"/>
  <c r="AB641" i="20" s="1"/>
  <c r="G642" i="20" l="1"/>
  <c r="B642" i="20"/>
  <c r="I642" i="20"/>
  <c r="D642" i="20"/>
  <c r="H642" i="20"/>
  <c r="C642" i="20"/>
  <c r="T642" i="20" l="1"/>
  <c r="S642" i="20"/>
  <c r="F642" i="20"/>
  <c r="AE641" i="20"/>
  <c r="E642" i="20"/>
  <c r="J642" i="20"/>
  <c r="L642" i="20"/>
  <c r="O642" i="20" l="1"/>
  <c r="K642" i="20"/>
  <c r="M642" i="20"/>
  <c r="N642" i="20"/>
  <c r="P642" i="20" s="1"/>
  <c r="U642" i="20" l="1"/>
  <c r="V642" i="20"/>
  <c r="W642" i="20"/>
  <c r="X642" i="20"/>
  <c r="Q642" i="20"/>
  <c r="R642" i="20" s="1"/>
  <c r="Z642" i="20" l="1"/>
  <c r="AC642" i="20" s="1"/>
  <c r="AA642" i="20"/>
  <c r="AD642" i="20" s="1"/>
  <c r="Y642" i="20"/>
  <c r="AB642" i="20" s="1"/>
  <c r="I643" i="20" l="1"/>
  <c r="D643" i="20"/>
  <c r="G643" i="20"/>
  <c r="B643" i="20"/>
  <c r="C643" i="20"/>
  <c r="H643" i="20"/>
  <c r="J643" i="20" l="1"/>
  <c r="S643" i="20"/>
  <c r="N643" i="20"/>
  <c r="T643" i="20"/>
  <c r="E643" i="20"/>
  <c r="F643" i="20"/>
  <c r="AE642" i="20"/>
  <c r="O643" i="20" l="1"/>
  <c r="K643" i="20"/>
  <c r="L643" i="20"/>
  <c r="P643" i="20" l="1"/>
  <c r="M643" i="20"/>
  <c r="Q643" i="20" l="1"/>
  <c r="R643" i="20" s="1"/>
  <c r="X643" i="20"/>
  <c r="V643" i="20"/>
  <c r="U643" i="20"/>
  <c r="W643" i="20"/>
  <c r="AA643" i="20" l="1"/>
  <c r="AD643" i="20" s="1"/>
  <c r="Y643" i="20"/>
  <c r="AB643" i="20" s="1"/>
  <c r="Z643" i="20"/>
  <c r="AC643" i="20" s="1"/>
  <c r="B644" i="20" l="1"/>
  <c r="G644" i="20"/>
  <c r="C644" i="20"/>
  <c r="H644" i="20"/>
  <c r="I644" i="20"/>
  <c r="D644" i="20"/>
  <c r="F644" i="20" l="1"/>
  <c r="AE643" i="20"/>
  <c r="J644" i="20"/>
  <c r="N644" i="20" s="1"/>
  <c r="S644" i="20"/>
  <c r="T644" i="20"/>
  <c r="E644" i="20"/>
  <c r="K644" i="20" l="1"/>
  <c r="O644" i="20"/>
  <c r="L644" i="20"/>
  <c r="M644" i="20" l="1"/>
  <c r="P644" i="20"/>
  <c r="V644" i="20" l="1"/>
  <c r="W644" i="20"/>
  <c r="U644" i="20"/>
  <c r="X644" i="20"/>
  <c r="Q644" i="20"/>
  <c r="R644" i="20" s="1"/>
  <c r="Y644" i="20" l="1"/>
  <c r="AB644" i="20" s="1"/>
  <c r="AA644" i="20"/>
  <c r="AD644" i="20" s="1"/>
  <c r="Z644" i="20"/>
  <c r="AC644" i="20" s="1"/>
  <c r="C645" i="20" l="1"/>
  <c r="H645" i="20"/>
  <c r="D645" i="20"/>
  <c r="I645" i="20"/>
  <c r="B645" i="20"/>
  <c r="G645" i="20"/>
  <c r="J645" i="20" l="1"/>
  <c r="L645" i="20" s="1"/>
  <c r="S645" i="20"/>
  <c r="T645" i="20"/>
  <c r="N645" i="20"/>
  <c r="E645" i="20"/>
  <c r="F645" i="20"/>
  <c r="AE644" i="20"/>
  <c r="M645" i="20" l="1"/>
  <c r="P645" i="20"/>
  <c r="K645" i="20"/>
  <c r="O645" i="20"/>
  <c r="W645" i="20" l="1"/>
  <c r="U645" i="20"/>
  <c r="V645" i="20"/>
  <c r="X645" i="20"/>
  <c r="Q645" i="20"/>
  <c r="R645" i="20" s="1"/>
  <c r="Y645" i="20" l="1"/>
  <c r="AB645" i="20" s="1"/>
  <c r="Z645" i="20"/>
  <c r="AC645" i="20" s="1"/>
  <c r="AA645" i="20"/>
  <c r="AD645" i="20" s="1"/>
  <c r="H646" i="20" l="1"/>
  <c r="C646" i="20"/>
  <c r="B646" i="20"/>
  <c r="G646" i="20"/>
  <c r="I646" i="20"/>
  <c r="D646" i="20"/>
  <c r="J646" i="20" l="1"/>
  <c r="L646" i="20" s="1"/>
  <c r="T646" i="20"/>
  <c r="S646" i="20"/>
  <c r="N646" i="20"/>
  <c r="F646" i="20"/>
  <c r="AE645" i="20"/>
  <c r="E646" i="20"/>
  <c r="P646" i="20" l="1"/>
  <c r="M646" i="20"/>
  <c r="O646" i="20"/>
  <c r="K646" i="20"/>
  <c r="Q646" i="20" l="1"/>
  <c r="R646" i="20" s="1"/>
  <c r="X646" i="20"/>
  <c r="U646" i="20"/>
  <c r="V646" i="20"/>
  <c r="W646" i="20"/>
  <c r="Y646" i="20" l="1"/>
  <c r="AB646" i="20" s="1"/>
  <c r="Z646" i="20"/>
  <c r="AC646" i="20" s="1"/>
  <c r="AA646" i="20"/>
  <c r="AD646" i="20" s="1"/>
  <c r="C647" i="20" l="1"/>
  <c r="H647" i="20"/>
  <c r="G647" i="20"/>
  <c r="B647" i="20"/>
  <c r="I647" i="20"/>
  <c r="D647" i="20"/>
  <c r="E647" i="20" l="1"/>
  <c r="J647" i="20"/>
  <c r="N647" i="20" s="1"/>
  <c r="S647" i="20"/>
  <c r="T647" i="20"/>
  <c r="F647" i="20"/>
  <c r="AE646" i="20"/>
  <c r="K647" i="20" l="1"/>
  <c r="O647" i="20"/>
  <c r="L647" i="20"/>
  <c r="P647" i="20" l="1"/>
  <c r="M647" i="20"/>
  <c r="X647" i="20" l="1"/>
  <c r="Q647" i="20"/>
  <c r="R647" i="20" s="1"/>
  <c r="U647" i="20"/>
  <c r="V647" i="20"/>
  <c r="W647" i="20"/>
  <c r="AA647" i="20" l="1"/>
  <c r="AD647" i="20" s="1"/>
  <c r="Z647" i="20"/>
  <c r="AC647" i="20" s="1"/>
  <c r="Y647" i="20"/>
  <c r="AB647" i="20" s="1"/>
  <c r="G648" i="20" l="1"/>
  <c r="B648" i="20"/>
  <c r="C648" i="20"/>
  <c r="H648" i="20"/>
  <c r="I648" i="20"/>
  <c r="D648" i="20"/>
  <c r="F648" i="20" l="1"/>
  <c r="AE647" i="20"/>
  <c r="E648" i="20"/>
  <c r="T648" i="20"/>
  <c r="S648" i="20"/>
  <c r="J648" i="20"/>
  <c r="N648" i="20" s="1"/>
  <c r="O648" i="20" l="1"/>
  <c r="K648" i="20"/>
  <c r="L648" i="20"/>
  <c r="M648" i="20" l="1"/>
  <c r="P648" i="20"/>
  <c r="U648" i="20" l="1"/>
  <c r="V648" i="20"/>
  <c r="W648" i="20"/>
  <c r="Q648" i="20"/>
  <c r="R648" i="20" s="1"/>
  <c r="X648" i="20"/>
  <c r="AA648" i="20" l="1"/>
  <c r="AD648" i="20" s="1"/>
  <c r="Y648" i="20"/>
  <c r="AB648" i="20" s="1"/>
  <c r="Z648" i="20"/>
  <c r="AC648" i="20" s="1"/>
  <c r="H649" i="20" l="1"/>
  <c r="C649" i="20"/>
  <c r="G649" i="20"/>
  <c r="B649" i="20"/>
  <c r="D649" i="20"/>
  <c r="I649" i="20"/>
  <c r="E649" i="20" l="1"/>
  <c r="J649" i="20"/>
  <c r="N649" i="20" s="1"/>
  <c r="F649" i="20"/>
  <c r="AE648" i="20"/>
  <c r="T649" i="20"/>
  <c r="S649" i="20"/>
  <c r="L649" i="20" l="1"/>
  <c r="P649" i="20" s="1"/>
  <c r="K649" i="20"/>
  <c r="O649" i="20"/>
  <c r="M649" i="20" l="1"/>
  <c r="Q649" i="20" s="1"/>
  <c r="R649" i="20" s="1"/>
  <c r="V649" i="20"/>
  <c r="U649" i="20"/>
  <c r="W649" i="20"/>
  <c r="X649" i="20" l="1"/>
  <c r="Z649" i="20"/>
  <c r="AC649" i="20" s="1"/>
  <c r="Y649" i="20"/>
  <c r="AB649" i="20" s="1"/>
  <c r="AA649" i="20"/>
  <c r="AD649" i="20" s="1"/>
  <c r="D650" i="20" l="1"/>
  <c r="I650" i="20"/>
  <c r="B650" i="20"/>
  <c r="G650" i="20"/>
  <c r="C650" i="20"/>
  <c r="H650" i="20"/>
  <c r="J650" i="20" l="1"/>
  <c r="E650" i="20"/>
  <c r="F650" i="20"/>
  <c r="AE649" i="20"/>
  <c r="N650" i="20"/>
  <c r="S650" i="20"/>
  <c r="T650" i="20"/>
  <c r="O650" i="20" l="1"/>
  <c r="K650" i="20"/>
  <c r="L650" i="20"/>
  <c r="M650" i="20" l="1"/>
  <c r="P650" i="20"/>
  <c r="W650" i="20" l="1"/>
  <c r="V650" i="20"/>
  <c r="U650" i="20"/>
  <c r="X650" i="20"/>
  <c r="Q650" i="20"/>
  <c r="R650" i="20" s="1"/>
  <c r="Z650" i="20" l="1"/>
  <c r="AC650" i="20" s="1"/>
  <c r="AA650" i="20"/>
  <c r="AD650" i="20" s="1"/>
  <c r="Y650" i="20"/>
  <c r="AB650" i="20" s="1"/>
  <c r="G651" i="20" l="1"/>
  <c r="B651" i="20"/>
  <c r="I651" i="20"/>
  <c r="D651" i="20"/>
  <c r="C651" i="20"/>
  <c r="H651" i="20"/>
  <c r="T651" i="20" l="1"/>
  <c r="S651" i="20"/>
  <c r="E651" i="20"/>
  <c r="F651" i="20"/>
  <c r="AE650" i="20"/>
  <c r="J651" i="20"/>
  <c r="N651" i="20" s="1"/>
  <c r="O651" i="20" l="1"/>
  <c r="K651" i="20"/>
  <c r="L651" i="20"/>
  <c r="M651" i="20" l="1"/>
  <c r="P651" i="20"/>
  <c r="U651" i="20" l="1"/>
  <c r="V651" i="20"/>
  <c r="W651" i="20"/>
  <c r="Q651" i="20"/>
  <c r="R651" i="20" s="1"/>
  <c r="X651" i="20"/>
  <c r="Z651" i="20" l="1"/>
  <c r="AC651" i="20" s="1"/>
  <c r="AA651" i="20"/>
  <c r="AD651" i="20" s="1"/>
  <c r="Y651" i="20"/>
  <c r="AB651" i="20" s="1"/>
  <c r="G652" i="20" l="1"/>
  <c r="B652" i="20"/>
  <c r="I652" i="20"/>
  <c r="D652" i="20"/>
  <c r="C652" i="20"/>
  <c r="H652" i="20"/>
  <c r="S652" i="20" l="1"/>
  <c r="T652" i="20"/>
  <c r="E652" i="20"/>
  <c r="F652" i="20"/>
  <c r="AE651" i="20"/>
  <c r="J652" i="20"/>
  <c r="L652" i="20"/>
  <c r="K652" i="20" l="1"/>
  <c r="O652" i="20"/>
  <c r="N652" i="20"/>
  <c r="P652" i="20" s="1"/>
  <c r="M652" i="20"/>
  <c r="U652" i="20" l="1"/>
  <c r="V652" i="20"/>
  <c r="W652" i="20"/>
  <c r="Q652" i="20"/>
  <c r="R652" i="20" s="1"/>
  <c r="X652" i="20"/>
  <c r="Z652" i="20" l="1"/>
  <c r="AC652" i="20" s="1"/>
  <c r="AA652" i="20"/>
  <c r="AD652" i="20" s="1"/>
  <c r="Y652" i="20"/>
  <c r="AB652" i="20" s="1"/>
  <c r="G653" i="20" l="1"/>
  <c r="B653" i="20"/>
  <c r="I653" i="20"/>
  <c r="D653" i="20"/>
  <c r="H653" i="20"/>
  <c r="C653" i="20"/>
  <c r="E653" i="20" l="1"/>
  <c r="T653" i="20"/>
  <c r="S653" i="20"/>
  <c r="F653" i="20"/>
  <c r="AE652" i="20"/>
  <c r="J653" i="20"/>
  <c r="N653" i="20" s="1"/>
  <c r="L653" i="20" l="1"/>
  <c r="M653" i="20" s="1"/>
  <c r="K653" i="20"/>
  <c r="O653" i="20"/>
  <c r="P653" i="20" l="1"/>
  <c r="V653" i="20" s="1"/>
  <c r="X653" i="20"/>
  <c r="Q653" i="20"/>
  <c r="R653" i="20" s="1"/>
  <c r="U653" i="20" l="1"/>
  <c r="W653" i="20"/>
  <c r="Y653" i="20"/>
  <c r="AB653" i="20" s="1"/>
  <c r="Z653" i="20"/>
  <c r="AC653" i="20" s="1"/>
  <c r="AA653" i="20"/>
  <c r="AD653" i="20" l="1"/>
  <c r="C654" i="20"/>
  <c r="H654" i="20"/>
  <c r="G654" i="20"/>
  <c r="B654" i="20"/>
  <c r="I654" i="20"/>
  <c r="D654" i="20"/>
  <c r="J654" i="20" l="1"/>
  <c r="N654" i="20" s="1"/>
  <c r="E654" i="20"/>
  <c r="T654" i="20"/>
  <c r="S654" i="20"/>
  <c r="F654" i="20"/>
  <c r="AE653" i="20"/>
  <c r="K654" i="20" l="1"/>
  <c r="O654" i="20"/>
  <c r="L654" i="20"/>
  <c r="P654" i="20" l="1"/>
  <c r="M654" i="20"/>
  <c r="X654" i="20" l="1"/>
  <c r="Q654" i="20"/>
  <c r="R654" i="20" s="1"/>
  <c r="U654" i="20"/>
  <c r="W654" i="20"/>
  <c r="V654" i="20"/>
  <c r="Z654" i="20" l="1"/>
  <c r="AC654" i="20" s="1"/>
  <c r="AA654" i="20"/>
  <c r="AD654" i="20" s="1"/>
  <c r="Y654" i="20"/>
  <c r="AB654" i="20" s="1"/>
  <c r="B655" i="20" l="1"/>
  <c r="G655" i="20"/>
  <c r="D655" i="20"/>
  <c r="I655" i="20"/>
  <c r="H655" i="20"/>
  <c r="C655" i="20"/>
  <c r="J655" i="20" l="1"/>
  <c r="L655" i="20"/>
  <c r="S655" i="20"/>
  <c r="T655" i="20"/>
  <c r="F655" i="20"/>
  <c r="AE654" i="20"/>
  <c r="E655" i="20"/>
  <c r="O655" i="20" l="1"/>
  <c r="K655" i="20"/>
  <c r="M655" i="20"/>
  <c r="N655" i="20"/>
  <c r="P655" i="20" s="1"/>
  <c r="Q655" i="20" l="1"/>
  <c r="R655" i="20" s="1"/>
  <c r="X655" i="20"/>
  <c r="W655" i="20"/>
  <c r="U655" i="20"/>
  <c r="V655" i="20"/>
  <c r="Z655" i="20" l="1"/>
  <c r="AC655" i="20" s="1"/>
  <c r="Y655" i="20"/>
  <c r="AB655" i="20" s="1"/>
  <c r="AA655" i="20"/>
  <c r="AD655" i="20" s="1"/>
  <c r="I656" i="20" l="1"/>
  <c r="D656" i="20"/>
  <c r="G656" i="20"/>
  <c r="B656" i="20"/>
  <c r="C656" i="20"/>
  <c r="H656" i="20"/>
  <c r="E656" i="20" l="1"/>
  <c r="J656" i="20"/>
  <c r="L656" i="20" s="1"/>
  <c r="S656" i="20"/>
  <c r="T656" i="20"/>
  <c r="F656" i="20"/>
  <c r="AE655" i="20"/>
  <c r="M656" i="20" l="1"/>
  <c r="N656" i="20"/>
  <c r="P656" i="20" s="1"/>
  <c r="O656" i="20"/>
  <c r="K656" i="20"/>
  <c r="V656" i="20" l="1"/>
  <c r="U656" i="20"/>
  <c r="W656" i="20"/>
  <c r="Q656" i="20"/>
  <c r="R656" i="20" s="1"/>
  <c r="X656" i="20"/>
  <c r="Z656" i="20" l="1"/>
  <c r="Y656" i="20"/>
  <c r="AB656" i="20" s="1"/>
  <c r="AA656" i="20"/>
  <c r="AD656" i="20" s="1"/>
  <c r="AC656" i="20"/>
  <c r="D657" i="20" l="1"/>
  <c r="I657" i="20"/>
  <c r="B657" i="20"/>
  <c r="G657" i="20"/>
  <c r="C657" i="20"/>
  <c r="H657" i="20"/>
  <c r="J657" i="20" l="1"/>
  <c r="L657" i="20"/>
  <c r="E657" i="20"/>
  <c r="F657" i="20"/>
  <c r="AE656" i="20"/>
  <c r="T657" i="20"/>
  <c r="S657" i="20"/>
  <c r="N657" i="20"/>
  <c r="M657" i="20" l="1"/>
  <c r="P657" i="20"/>
  <c r="O657" i="20"/>
  <c r="K657" i="20"/>
  <c r="W657" i="20" l="1"/>
  <c r="V657" i="20"/>
  <c r="U657" i="20"/>
  <c r="X657" i="20"/>
  <c r="Q657" i="20"/>
  <c r="R657" i="20" s="1"/>
  <c r="Z657" i="20" l="1"/>
  <c r="AC657" i="20" s="1"/>
  <c r="Y657" i="20"/>
  <c r="AB657" i="20" s="1"/>
  <c r="AA657" i="20"/>
  <c r="AD657" i="20" s="1"/>
  <c r="D658" i="20" l="1"/>
  <c r="I658" i="20"/>
  <c r="G658" i="20"/>
  <c r="B658" i="20"/>
  <c r="C658" i="20"/>
  <c r="H658" i="20"/>
  <c r="E658" i="20" l="1"/>
  <c r="J658" i="20"/>
  <c r="F658" i="20"/>
  <c r="AE657" i="20"/>
  <c r="T658" i="20"/>
  <c r="S658" i="20"/>
  <c r="O658" i="20" l="1"/>
  <c r="K658" i="20"/>
  <c r="N658" i="20"/>
  <c r="L658" i="20"/>
  <c r="P658" i="20" l="1"/>
  <c r="M658" i="20"/>
  <c r="Q658" i="20" l="1"/>
  <c r="R658" i="20" s="1"/>
  <c r="X658" i="20"/>
  <c r="U658" i="20"/>
  <c r="W658" i="20"/>
  <c r="V658" i="20"/>
  <c r="Y658" i="20" l="1"/>
  <c r="AB658" i="20" s="1"/>
  <c r="Z658" i="20"/>
  <c r="AC658" i="20" s="1"/>
  <c r="AA658" i="20"/>
  <c r="AD658" i="20" s="1"/>
  <c r="H659" i="20" l="1"/>
  <c r="C659" i="20"/>
  <c r="I659" i="20"/>
  <c r="D659" i="20"/>
  <c r="B659" i="20"/>
  <c r="G659" i="20"/>
  <c r="T659" i="20" l="1"/>
  <c r="S659" i="20"/>
  <c r="F659" i="20"/>
  <c r="AE658" i="20"/>
  <c r="J659" i="20"/>
  <c r="E659" i="20"/>
  <c r="O659" i="20" l="1"/>
  <c r="K659" i="20"/>
  <c r="L659" i="20"/>
  <c r="N659" i="20"/>
  <c r="P659" i="20" l="1"/>
  <c r="M659" i="20"/>
  <c r="X659" i="20" l="1"/>
  <c r="Q659" i="20"/>
  <c r="R659" i="20" s="1"/>
  <c r="W659" i="20"/>
  <c r="V659" i="20"/>
  <c r="U659" i="20"/>
  <c r="Y659" i="20" l="1"/>
  <c r="AB659" i="20" s="1"/>
  <c r="Z659" i="20"/>
  <c r="AC659" i="20" s="1"/>
  <c r="AA659" i="20"/>
  <c r="AD659" i="20" s="1"/>
  <c r="I660" i="20" l="1"/>
  <c r="D660" i="20"/>
  <c r="G660" i="20"/>
  <c r="B660" i="20"/>
  <c r="H660" i="20"/>
  <c r="C660" i="20"/>
  <c r="J660" i="20" l="1"/>
  <c r="L660" i="20" s="1"/>
  <c r="E660" i="20"/>
  <c r="S660" i="20"/>
  <c r="T660" i="20"/>
  <c r="F660" i="20"/>
  <c r="AE659" i="20"/>
  <c r="N660" i="20" l="1"/>
  <c r="P660" i="20" s="1"/>
  <c r="M660" i="20"/>
  <c r="O660" i="20"/>
  <c r="K660" i="20"/>
  <c r="X660" i="20" l="1"/>
  <c r="Q660" i="20"/>
  <c r="R660" i="20" s="1"/>
  <c r="V660" i="20"/>
  <c r="U660" i="20"/>
  <c r="W660" i="20"/>
  <c r="Y660" i="20" l="1"/>
  <c r="AB660" i="20" s="1"/>
  <c r="Z660" i="20"/>
  <c r="AC660" i="20" s="1"/>
  <c r="AA660" i="20"/>
  <c r="AD660" i="20" s="1"/>
  <c r="D661" i="20" l="1"/>
  <c r="I661" i="20"/>
  <c r="C661" i="20"/>
  <c r="H661" i="20"/>
  <c r="G661" i="20"/>
  <c r="B661" i="20"/>
  <c r="E661" i="20" l="1"/>
  <c r="F661" i="20"/>
  <c r="AE660" i="20"/>
  <c r="J661" i="20"/>
  <c r="N661" i="20" s="1"/>
  <c r="S661" i="20"/>
  <c r="T661" i="20"/>
  <c r="O661" i="20" l="1"/>
  <c r="K661" i="20"/>
  <c r="L661" i="20"/>
  <c r="P661" i="20" l="1"/>
  <c r="M661" i="20"/>
  <c r="X661" i="20" l="1"/>
  <c r="Q661" i="20"/>
  <c r="R661" i="20" s="1"/>
  <c r="W661" i="20"/>
  <c r="V661" i="20"/>
  <c r="U661" i="20"/>
  <c r="AA661" i="20" l="1"/>
  <c r="AD661" i="20" s="1"/>
  <c r="Y661" i="20"/>
  <c r="AB661" i="20" s="1"/>
  <c r="Z661" i="20"/>
  <c r="AC661" i="20" s="1"/>
  <c r="H662" i="20" l="1"/>
  <c r="C662" i="20"/>
  <c r="D662" i="20"/>
  <c r="I662" i="20"/>
  <c r="B662" i="20"/>
  <c r="G662" i="20"/>
  <c r="T662" i="20" l="1"/>
  <c r="S662" i="20"/>
  <c r="J662" i="20"/>
  <c r="N662" i="20" s="1"/>
  <c r="F662" i="20"/>
  <c r="AE661" i="20"/>
  <c r="E662" i="20"/>
  <c r="K662" i="20" l="1"/>
  <c r="O662" i="20"/>
  <c r="L662" i="20"/>
  <c r="M662" i="20" l="1"/>
  <c r="P662" i="20"/>
  <c r="W662" i="20" l="1"/>
  <c r="V662" i="20"/>
  <c r="U662" i="20"/>
  <c r="X662" i="20"/>
  <c r="Q662" i="20"/>
  <c r="R662" i="20" s="1"/>
  <c r="Z662" i="20" l="1"/>
  <c r="AC662" i="20" s="1"/>
  <c r="Y662" i="20"/>
  <c r="AB662" i="20" s="1"/>
  <c r="AA662" i="20"/>
  <c r="AD662" i="20" s="1"/>
  <c r="B663" i="20" l="1"/>
  <c r="G663" i="20"/>
  <c r="C663" i="20"/>
  <c r="H663" i="20"/>
  <c r="I663" i="20"/>
  <c r="D663" i="20"/>
  <c r="F663" i="20" l="1"/>
  <c r="AE662" i="20"/>
  <c r="J663" i="20"/>
  <c r="N663" i="20" s="1"/>
  <c r="S663" i="20"/>
  <c r="T663" i="20"/>
  <c r="E663" i="20"/>
  <c r="L663" i="20" l="1"/>
  <c r="M663" i="20" s="1"/>
  <c r="O663" i="20"/>
  <c r="K663" i="20"/>
  <c r="P663" i="20" l="1"/>
  <c r="W663" i="20" s="1"/>
  <c r="X663" i="20"/>
  <c r="Q663" i="20"/>
  <c r="R663" i="20" s="1"/>
  <c r="V663" i="20" l="1"/>
  <c r="U663" i="20"/>
  <c r="Z663" i="20"/>
  <c r="AC663" i="20" s="1"/>
  <c r="Y663" i="20"/>
  <c r="AB663" i="20" s="1"/>
  <c r="AA663" i="20"/>
  <c r="AD663" i="20" s="1"/>
  <c r="G664" i="20" l="1"/>
  <c r="B664" i="20"/>
  <c r="I664" i="20"/>
  <c r="D664" i="20"/>
  <c r="C664" i="20"/>
  <c r="H664" i="20"/>
  <c r="E664" i="20" l="1"/>
  <c r="S664" i="20"/>
  <c r="T664" i="20"/>
  <c r="F664" i="20"/>
  <c r="AE663" i="20"/>
  <c r="J664" i="20"/>
  <c r="N664" i="20" s="1"/>
  <c r="O664" i="20" l="1"/>
  <c r="K664" i="20"/>
  <c r="L664" i="20"/>
  <c r="P664" i="20" l="1"/>
  <c r="M664" i="20"/>
  <c r="X664" i="20" l="1"/>
  <c r="Q664" i="20"/>
  <c r="R664" i="20" s="1"/>
  <c r="U664" i="20"/>
  <c r="W664" i="20"/>
  <c r="V664" i="20"/>
  <c r="Y664" i="20" l="1"/>
  <c r="AA664" i="20"/>
  <c r="AD664" i="20" s="1"/>
  <c r="Z664" i="20"/>
  <c r="AC664" i="20" s="1"/>
  <c r="AB664" i="20"/>
  <c r="C665" i="20" l="1"/>
  <c r="H665" i="20"/>
  <c r="D665" i="20"/>
  <c r="I665" i="20"/>
  <c r="B665" i="20"/>
  <c r="G665" i="20"/>
  <c r="T665" i="20" l="1"/>
  <c r="S665" i="20"/>
  <c r="J665" i="20"/>
  <c r="L665" i="20" s="1"/>
  <c r="E665" i="20"/>
  <c r="F665" i="20"/>
  <c r="AE664" i="20"/>
  <c r="N665" i="20" l="1"/>
  <c r="P665" i="20" s="1"/>
  <c r="M665" i="20"/>
  <c r="K665" i="20"/>
  <c r="O665" i="20"/>
  <c r="U665" i="20" l="1"/>
  <c r="W665" i="20"/>
  <c r="V665" i="20"/>
  <c r="Q665" i="20"/>
  <c r="R665" i="20" s="1"/>
  <c r="X665" i="20"/>
  <c r="AA665" i="20" l="1"/>
  <c r="AD665" i="20" s="1"/>
  <c r="Z665" i="20"/>
  <c r="AC665" i="20" s="1"/>
  <c r="Y665" i="20"/>
  <c r="AB665" i="20" s="1"/>
  <c r="H666" i="20" l="1"/>
  <c r="C666" i="20"/>
  <c r="B666" i="20"/>
  <c r="G666" i="20"/>
  <c r="I666" i="20"/>
  <c r="D666" i="20"/>
  <c r="J666" i="20" l="1"/>
  <c r="E666" i="20"/>
  <c r="T666" i="20"/>
  <c r="S666" i="20"/>
  <c r="F666" i="20"/>
  <c r="AE665" i="20"/>
  <c r="O666" i="20" l="1"/>
  <c r="K666" i="20"/>
  <c r="N666" i="20"/>
  <c r="L666" i="20"/>
  <c r="P666" i="20" l="1"/>
  <c r="M666" i="20"/>
  <c r="Q666" i="20" l="1"/>
  <c r="R666" i="20" s="1"/>
  <c r="X666" i="20"/>
  <c r="U666" i="20"/>
  <c r="V666" i="20"/>
  <c r="W666" i="20"/>
  <c r="AA666" i="20" l="1"/>
  <c r="AD666" i="20" s="1"/>
  <c r="Y666" i="20"/>
  <c r="AB666" i="20" s="1"/>
  <c r="Z666" i="20"/>
  <c r="AC666" i="20" s="1"/>
  <c r="B667" i="20" l="1"/>
  <c r="G667" i="20"/>
  <c r="H667" i="20"/>
  <c r="C667" i="20"/>
  <c r="I667" i="20"/>
  <c r="D667" i="20"/>
  <c r="F667" i="20" l="1"/>
  <c r="AE666" i="20"/>
  <c r="T667" i="20"/>
  <c r="S667" i="20"/>
  <c r="J667" i="20"/>
  <c r="L667" i="20" s="1"/>
  <c r="E667" i="20"/>
  <c r="O667" i="20" l="1"/>
  <c r="K667" i="20"/>
  <c r="N667" i="20"/>
  <c r="P667" i="20" s="1"/>
  <c r="M667" i="20"/>
  <c r="V667" i="20" l="1"/>
  <c r="W667" i="20"/>
  <c r="U667" i="20"/>
  <c r="X667" i="20"/>
  <c r="Q667" i="20"/>
  <c r="R667" i="20" s="1"/>
  <c r="Z667" i="20" l="1"/>
  <c r="AC667" i="20" s="1"/>
  <c r="Y667" i="20"/>
  <c r="AB667" i="20" s="1"/>
  <c r="AA667" i="20"/>
  <c r="AD667" i="20" s="1"/>
  <c r="B668" i="20" l="1"/>
  <c r="G668" i="20"/>
  <c r="D668" i="20"/>
  <c r="I668" i="20"/>
  <c r="H668" i="20"/>
  <c r="C668" i="20"/>
  <c r="T668" i="20" l="1"/>
  <c r="S668" i="20"/>
  <c r="F668" i="20"/>
  <c r="AE667" i="20"/>
  <c r="J668" i="20"/>
  <c r="N668" i="20" s="1"/>
  <c r="L668" i="20"/>
  <c r="E668" i="20"/>
  <c r="P668" i="20" l="1"/>
  <c r="M668" i="20"/>
  <c r="O668" i="20"/>
  <c r="K668" i="20"/>
  <c r="X668" i="20" l="1"/>
  <c r="Q668" i="20"/>
  <c r="R668" i="20" s="1"/>
  <c r="V668" i="20"/>
  <c r="U668" i="20"/>
  <c r="W668" i="20"/>
  <c r="Y668" i="20" l="1"/>
  <c r="AB668" i="20" s="1"/>
  <c r="Z668" i="20"/>
  <c r="AC668" i="20" s="1"/>
  <c r="AA668" i="20"/>
  <c r="AD668" i="20" s="1"/>
  <c r="H669" i="20" l="1"/>
  <c r="C669" i="20"/>
  <c r="I669" i="20"/>
  <c r="D669" i="20"/>
  <c r="B669" i="20"/>
  <c r="G669" i="20"/>
  <c r="T669" i="20" l="1"/>
  <c r="S669" i="20"/>
  <c r="J669" i="20"/>
  <c r="L669" i="20" s="1"/>
  <c r="F669" i="20"/>
  <c r="AE668" i="20"/>
  <c r="E669" i="20"/>
  <c r="M669" i="20" l="1"/>
  <c r="K669" i="20"/>
  <c r="O669" i="20"/>
  <c r="N669" i="20"/>
  <c r="P669" i="20" s="1"/>
  <c r="W669" i="20" l="1"/>
  <c r="V669" i="20"/>
  <c r="U669" i="20"/>
  <c r="Q669" i="20"/>
  <c r="R669" i="20" s="1"/>
  <c r="X669" i="20"/>
  <c r="AA669" i="20" l="1"/>
  <c r="AD669" i="20" s="1"/>
  <c r="Z669" i="20"/>
  <c r="AC669" i="20" s="1"/>
  <c r="Y669" i="20"/>
  <c r="AB669" i="20" s="1"/>
  <c r="G670" i="20" l="1"/>
  <c r="B670" i="20"/>
  <c r="C670" i="20"/>
  <c r="H670" i="20"/>
  <c r="I670" i="20"/>
  <c r="D670" i="20"/>
  <c r="F670" i="20" l="1"/>
  <c r="AE669" i="20"/>
  <c r="E670" i="20"/>
  <c r="T670" i="20"/>
  <c r="S670" i="20"/>
  <c r="J670" i="20"/>
  <c r="N670" i="20" s="1"/>
  <c r="L670" i="20"/>
  <c r="M670" i="20" l="1"/>
  <c r="P670" i="20"/>
  <c r="O670" i="20"/>
  <c r="K670" i="20"/>
  <c r="W670" i="20" l="1"/>
  <c r="V670" i="20"/>
  <c r="U670" i="20"/>
  <c r="X670" i="20"/>
  <c r="Q670" i="20"/>
  <c r="R670" i="20" s="1"/>
  <c r="AA670" i="20" l="1"/>
  <c r="AD670" i="20" s="1"/>
  <c r="Y670" i="20"/>
  <c r="AB670" i="20" s="1"/>
  <c r="Z670" i="20"/>
  <c r="AC670" i="20" s="1"/>
  <c r="H671" i="20" l="1"/>
  <c r="C671" i="20"/>
  <c r="G671" i="20"/>
  <c r="B671" i="20"/>
  <c r="D671" i="20"/>
  <c r="I671" i="20"/>
  <c r="E671" i="20" l="1"/>
  <c r="J671" i="20"/>
  <c r="L671" i="20" s="1"/>
  <c r="F671" i="20"/>
  <c r="AE670" i="20"/>
  <c r="S671" i="20"/>
  <c r="T671" i="20"/>
  <c r="N671" i="20" l="1"/>
  <c r="P671" i="20" s="1"/>
  <c r="M671" i="20"/>
  <c r="O671" i="20"/>
  <c r="K671" i="20"/>
  <c r="Q671" i="20" l="1"/>
  <c r="R671" i="20" s="1"/>
  <c r="X671" i="20"/>
  <c r="V671" i="20"/>
  <c r="W671" i="20"/>
  <c r="U671" i="20"/>
  <c r="AA671" i="20" l="1"/>
  <c r="AD671" i="20" s="1"/>
  <c r="Z671" i="20"/>
  <c r="AC671" i="20" s="1"/>
  <c r="Y671" i="20"/>
  <c r="AB671" i="20" s="1"/>
  <c r="B672" i="20" l="1"/>
  <c r="G672" i="20"/>
  <c r="H672" i="20"/>
  <c r="C672" i="20"/>
  <c r="D672" i="20"/>
  <c r="I672" i="20"/>
  <c r="F672" i="20" l="1"/>
  <c r="AE671" i="20"/>
  <c r="J672" i="20"/>
  <c r="L672" i="20"/>
  <c r="S672" i="20"/>
  <c r="T672" i="20"/>
  <c r="E672" i="20"/>
  <c r="O672" i="20" l="1"/>
  <c r="K672" i="20"/>
  <c r="M672" i="20"/>
  <c r="N672" i="20"/>
  <c r="P672" i="20" s="1"/>
  <c r="U672" i="20" l="1"/>
  <c r="W672" i="20"/>
  <c r="V672" i="20"/>
  <c r="X672" i="20"/>
  <c r="Q672" i="20"/>
  <c r="R672" i="20" s="1"/>
  <c r="AA672" i="20" l="1"/>
  <c r="AD672" i="20" s="1"/>
  <c r="Y672" i="20"/>
  <c r="AB672" i="20" s="1"/>
  <c r="Z672" i="20"/>
  <c r="AC672" i="20" s="1"/>
  <c r="G673" i="20" l="1"/>
  <c r="B673" i="20"/>
  <c r="H673" i="20"/>
  <c r="C673" i="20"/>
  <c r="D673" i="20"/>
  <c r="I673" i="20"/>
  <c r="F673" i="20" l="1"/>
  <c r="AE672" i="20"/>
  <c r="E673" i="20"/>
  <c r="T673" i="20"/>
  <c r="S673" i="20"/>
  <c r="J673" i="20"/>
  <c r="L673" i="20" s="1"/>
  <c r="M673" i="20" l="1"/>
  <c r="O673" i="20"/>
  <c r="K673" i="20"/>
  <c r="N673" i="20"/>
  <c r="P673" i="20" s="1"/>
  <c r="W673" i="20" l="1"/>
  <c r="U673" i="20"/>
  <c r="V673" i="20"/>
  <c r="X673" i="20"/>
  <c r="Q673" i="20"/>
  <c r="R673" i="20" s="1"/>
  <c r="AA673" i="20" l="1"/>
  <c r="AD673" i="20" s="1"/>
  <c r="Z673" i="20"/>
  <c r="AC673" i="20" s="1"/>
  <c r="Y673" i="20"/>
  <c r="AB673" i="20" s="1"/>
  <c r="H674" i="20" l="1"/>
  <c r="C674" i="20"/>
  <c r="I674" i="20"/>
  <c r="D674" i="20"/>
  <c r="G674" i="20"/>
  <c r="B674" i="20"/>
  <c r="S674" i="20" l="1"/>
  <c r="T674" i="20"/>
  <c r="F674" i="20"/>
  <c r="AE673" i="20"/>
  <c r="E674" i="20"/>
  <c r="J674" i="20"/>
  <c r="O674" i="20" l="1"/>
  <c r="K674" i="20"/>
  <c r="N674" i="20"/>
  <c r="L674" i="20"/>
  <c r="M674" i="20" l="1"/>
  <c r="P674" i="20"/>
  <c r="U674" i="20" l="1"/>
  <c r="V674" i="20"/>
  <c r="W674" i="20"/>
  <c r="X674" i="20"/>
  <c r="Q674" i="20"/>
  <c r="R674" i="20" s="1"/>
  <c r="Y674" i="20" l="1"/>
  <c r="AB674" i="20" s="1"/>
  <c r="Z674" i="20"/>
  <c r="AC674" i="20" s="1"/>
  <c r="AA674" i="20"/>
  <c r="AD674" i="20" s="1"/>
  <c r="I675" i="20" l="1"/>
  <c r="D675" i="20"/>
  <c r="H675" i="20"/>
  <c r="C675" i="20"/>
  <c r="G675" i="20"/>
  <c r="B675" i="20"/>
  <c r="F675" i="20" l="1"/>
  <c r="AE674" i="20"/>
  <c r="S675" i="20"/>
  <c r="T675" i="20"/>
  <c r="E675" i="20"/>
  <c r="J675" i="20"/>
  <c r="N675" i="20" s="1"/>
  <c r="O675" i="20" l="1"/>
  <c r="K675" i="20"/>
  <c r="L675" i="20"/>
  <c r="M675" i="20" l="1"/>
  <c r="P675" i="20"/>
  <c r="U675" i="20" l="1"/>
  <c r="V675" i="20"/>
  <c r="W675" i="20"/>
  <c r="Q675" i="20"/>
  <c r="R675" i="20" s="1"/>
  <c r="X675" i="20"/>
  <c r="Y675" i="20" l="1"/>
  <c r="AB675" i="20" s="1"/>
  <c r="AA675" i="20"/>
  <c r="AD675" i="20" s="1"/>
  <c r="Z675" i="20"/>
  <c r="AC675" i="20" s="1"/>
  <c r="I676" i="20" l="1"/>
  <c r="D676" i="20"/>
  <c r="C676" i="20"/>
  <c r="H676" i="20"/>
  <c r="G676" i="20"/>
  <c r="B676" i="20"/>
  <c r="F676" i="20" l="1"/>
  <c r="AE675" i="20"/>
  <c r="E676" i="20"/>
  <c r="T676" i="20"/>
  <c r="S676" i="20"/>
  <c r="J676" i="20"/>
  <c r="N676" i="20" s="1"/>
  <c r="L676" i="20" l="1"/>
  <c r="P676" i="20" s="1"/>
  <c r="K676" i="20"/>
  <c r="O676" i="20"/>
  <c r="M676" i="20" l="1"/>
  <c r="Q676" i="20" s="1"/>
  <c r="R676" i="20" s="1"/>
  <c r="U676" i="20"/>
  <c r="W676" i="20"/>
  <c r="V676" i="20"/>
  <c r="X676" i="20" l="1"/>
  <c r="Z676" i="20"/>
  <c r="AC676" i="20" s="1"/>
  <c r="AA676" i="20"/>
  <c r="AD676" i="20" s="1"/>
  <c r="Y676" i="20"/>
  <c r="AB676" i="20" s="1"/>
  <c r="G677" i="20" l="1"/>
  <c r="B677" i="20"/>
  <c r="C677" i="20"/>
  <c r="H677" i="20"/>
  <c r="D677" i="20"/>
  <c r="I677" i="20"/>
  <c r="E677" i="20" l="1"/>
  <c r="F677" i="20"/>
  <c r="AE676" i="20"/>
  <c r="S677" i="20"/>
  <c r="T677" i="20"/>
  <c r="J677" i="20"/>
  <c r="N677" i="20" s="1"/>
  <c r="L677" i="20"/>
  <c r="M677" i="20" l="1"/>
  <c r="P677" i="20"/>
  <c r="O677" i="20"/>
  <c r="K677" i="20"/>
  <c r="W677" i="20" l="1"/>
  <c r="V677" i="20"/>
  <c r="U677" i="20"/>
  <c r="X677" i="20"/>
  <c r="Q677" i="20"/>
  <c r="R677" i="20" s="1"/>
  <c r="Z677" i="20" l="1"/>
  <c r="AC677" i="20" s="1"/>
  <c r="AA677" i="20"/>
  <c r="AD677" i="20" s="1"/>
  <c r="Y677" i="20"/>
  <c r="AB677" i="20" s="1"/>
  <c r="G678" i="20" l="1"/>
  <c r="B678" i="20"/>
  <c r="I678" i="20"/>
  <c r="D678" i="20"/>
  <c r="H678" i="20"/>
  <c r="C678" i="20"/>
  <c r="E678" i="20" l="1"/>
  <c r="T678" i="20"/>
  <c r="S678" i="20"/>
  <c r="F678" i="20"/>
  <c r="AE677" i="20"/>
  <c r="J678" i="20"/>
  <c r="L678" i="20" s="1"/>
  <c r="N678" i="20" l="1"/>
  <c r="P678" i="20" s="1"/>
  <c r="M678" i="20"/>
  <c r="O678" i="20"/>
  <c r="K678" i="20"/>
  <c r="U678" i="20" l="1"/>
  <c r="W678" i="20"/>
  <c r="V678" i="20"/>
  <c r="X678" i="20"/>
  <c r="Q678" i="20"/>
  <c r="R678" i="20" s="1"/>
  <c r="AA678" i="20" l="1"/>
  <c r="AD678" i="20" s="1"/>
  <c r="Y678" i="20"/>
  <c r="AB678" i="20" s="1"/>
  <c r="Z678" i="20"/>
  <c r="AC678" i="20" s="1"/>
  <c r="B679" i="20" l="1"/>
  <c r="G679" i="20"/>
  <c r="C679" i="20"/>
  <c r="H679" i="20"/>
  <c r="I679" i="20"/>
  <c r="D679" i="20"/>
  <c r="F679" i="20" l="1"/>
  <c r="AE678" i="20"/>
  <c r="S679" i="20"/>
  <c r="T679" i="20"/>
  <c r="J679" i="20"/>
  <c r="L679" i="20" s="1"/>
  <c r="E679" i="20"/>
  <c r="M679" i="20" l="1"/>
  <c r="O679" i="20"/>
  <c r="K679" i="20"/>
  <c r="N679" i="20"/>
  <c r="P679" i="20" s="1"/>
  <c r="U679" i="20" l="1"/>
  <c r="V679" i="20"/>
  <c r="W679" i="20"/>
  <c r="Q679" i="20"/>
  <c r="R679" i="20" s="1"/>
  <c r="X679" i="20"/>
  <c r="Z679" i="20" l="1"/>
  <c r="AC679" i="20" s="1"/>
  <c r="AA679" i="20"/>
  <c r="AD679" i="20" s="1"/>
  <c r="Y679" i="20"/>
  <c r="AB679" i="20" s="1"/>
  <c r="G680" i="20" l="1"/>
  <c r="B680" i="20"/>
  <c r="I680" i="20"/>
  <c r="D680" i="20"/>
  <c r="H680" i="20"/>
  <c r="C680" i="20"/>
  <c r="T680" i="20" l="1"/>
  <c r="S680" i="20"/>
  <c r="F680" i="20"/>
  <c r="AE679" i="20"/>
  <c r="E680" i="20"/>
  <c r="J680" i="20"/>
  <c r="N680" i="20" s="1"/>
  <c r="O680" i="20" l="1"/>
  <c r="K680" i="20"/>
  <c r="L680" i="20"/>
  <c r="M680" i="20" l="1"/>
  <c r="P680" i="20"/>
  <c r="V680" i="20" l="1"/>
  <c r="U680" i="20"/>
  <c r="W680" i="20"/>
  <c r="Q680" i="20"/>
  <c r="R680" i="20" s="1"/>
  <c r="X680" i="20"/>
  <c r="Z680" i="20" l="1"/>
  <c r="AC680" i="20" s="1"/>
  <c r="Y680" i="20"/>
  <c r="AB680" i="20" s="1"/>
  <c r="AA680" i="20"/>
  <c r="AD680" i="20" s="1"/>
  <c r="B681" i="20" l="1"/>
  <c r="G681" i="20"/>
  <c r="I681" i="20"/>
  <c r="D681" i="20"/>
  <c r="C681" i="20"/>
  <c r="H681" i="20"/>
  <c r="T681" i="20" l="1"/>
  <c r="S681" i="20"/>
  <c r="J681" i="20"/>
  <c r="F681" i="20"/>
  <c r="AE680" i="20"/>
  <c r="E681" i="20"/>
  <c r="K681" i="20" l="1"/>
  <c r="O681" i="20"/>
  <c r="N681" i="20"/>
  <c r="L681" i="20"/>
  <c r="P681" i="20" l="1"/>
  <c r="M681" i="20"/>
  <c r="X681" i="20" l="1"/>
  <c r="Q681" i="20"/>
  <c r="R681" i="20" s="1"/>
  <c r="V681" i="20"/>
  <c r="U681" i="20"/>
  <c r="W681" i="20"/>
  <c r="AA681" i="20" l="1"/>
  <c r="AD681" i="20" s="1"/>
  <c r="Y681" i="20"/>
  <c r="AB681" i="20" s="1"/>
  <c r="Z681" i="20"/>
  <c r="AC681" i="20" s="1"/>
  <c r="H682" i="20" l="1"/>
  <c r="C682" i="20"/>
  <c r="B682" i="20"/>
  <c r="G682" i="20"/>
  <c r="I682" i="20"/>
  <c r="D682" i="20"/>
  <c r="F682" i="20" l="1"/>
  <c r="AE681" i="20"/>
  <c r="J682" i="20"/>
  <c r="L682" i="20" s="1"/>
  <c r="E682" i="20"/>
  <c r="T682" i="20"/>
  <c r="S682" i="20"/>
  <c r="N682" i="20" l="1"/>
  <c r="P682" i="20" s="1"/>
  <c r="M682" i="20"/>
  <c r="O682" i="20"/>
  <c r="K682" i="20"/>
  <c r="X682" i="20" l="1"/>
  <c r="Q682" i="20"/>
  <c r="R682" i="20" s="1"/>
  <c r="U682" i="20"/>
  <c r="V682" i="20"/>
  <c r="W682" i="20"/>
  <c r="Y682" i="20" l="1"/>
  <c r="AB682" i="20" s="1"/>
  <c r="AA682" i="20"/>
  <c r="AD682" i="20" s="1"/>
  <c r="Z682" i="20"/>
  <c r="AC682" i="20" s="1"/>
  <c r="H683" i="20" l="1"/>
  <c r="C683" i="20"/>
  <c r="D683" i="20"/>
  <c r="I683" i="20"/>
  <c r="G683" i="20"/>
  <c r="B683" i="20"/>
  <c r="S683" i="20" l="1"/>
  <c r="T683" i="20"/>
  <c r="E683" i="20"/>
  <c r="F683" i="20"/>
  <c r="AE682" i="20"/>
  <c r="J683" i="20"/>
  <c r="N683" i="20" s="1"/>
  <c r="L683" i="20" l="1"/>
  <c r="M683" i="20" s="1"/>
  <c r="O683" i="20"/>
  <c r="K683" i="20"/>
  <c r="P683" i="20" l="1"/>
  <c r="U683" i="20" s="1"/>
  <c r="Q683" i="20"/>
  <c r="R683" i="20" s="1"/>
  <c r="X683" i="20"/>
  <c r="W683" i="20" l="1"/>
  <c r="V683" i="20"/>
  <c r="Y683" i="20"/>
  <c r="AB683" i="20" s="1"/>
  <c r="Z683" i="20"/>
  <c r="AC683" i="20" s="1"/>
  <c r="AA683" i="20"/>
  <c r="AD683" i="20" s="1"/>
  <c r="D684" i="20" l="1"/>
  <c r="I684" i="20"/>
  <c r="H684" i="20"/>
  <c r="C684" i="20"/>
  <c r="B684" i="20"/>
  <c r="G684" i="20"/>
  <c r="F684" i="20" l="1"/>
  <c r="AE683" i="20"/>
  <c r="J684" i="20"/>
  <c r="L684" i="20" s="1"/>
  <c r="E684" i="20"/>
  <c r="S684" i="20"/>
  <c r="T684" i="20"/>
  <c r="N684" i="20" l="1"/>
  <c r="P684" i="20" s="1"/>
  <c r="M684" i="20"/>
  <c r="K684" i="20"/>
  <c r="O684" i="20"/>
  <c r="X684" i="20" l="1"/>
  <c r="Q684" i="20"/>
  <c r="R684" i="20" s="1"/>
  <c r="V684" i="20"/>
  <c r="U684" i="20"/>
  <c r="W684" i="20"/>
  <c r="Z684" i="20" l="1"/>
  <c r="AC684" i="20" s="1"/>
  <c r="AA684" i="20"/>
  <c r="AD684" i="20" s="1"/>
  <c r="Y684" i="20"/>
  <c r="AB684" i="20" s="1"/>
  <c r="B685" i="20" l="1"/>
  <c r="G685" i="20"/>
  <c r="I685" i="20"/>
  <c r="D685" i="20"/>
  <c r="H685" i="20"/>
  <c r="C685" i="20"/>
  <c r="F685" i="20" l="1"/>
  <c r="AE684" i="20"/>
  <c r="J685" i="20"/>
  <c r="N685" i="20" s="1"/>
  <c r="T685" i="20"/>
  <c r="S685" i="20"/>
  <c r="E685" i="20"/>
  <c r="O685" i="20" l="1"/>
  <c r="K685" i="20"/>
  <c r="L685" i="20"/>
  <c r="M685" i="20" l="1"/>
  <c r="P685" i="20"/>
  <c r="U685" i="20" l="1"/>
  <c r="W685" i="20"/>
  <c r="V685" i="20"/>
  <c r="Q685" i="20"/>
  <c r="R685" i="20" s="1"/>
  <c r="X685" i="20"/>
  <c r="Y685" i="20" l="1"/>
  <c r="AB685" i="20" s="1"/>
  <c r="Z685" i="20"/>
  <c r="AC685" i="20" s="1"/>
  <c r="AA685" i="20"/>
  <c r="AD685" i="20" s="1"/>
  <c r="I686" i="20" l="1"/>
  <c r="D686" i="20"/>
  <c r="H686" i="20"/>
  <c r="C686" i="20"/>
  <c r="G686" i="20"/>
  <c r="B686" i="20"/>
  <c r="T686" i="20" l="1"/>
  <c r="S686" i="20"/>
  <c r="F686" i="20"/>
  <c r="AE685" i="20"/>
  <c r="E686" i="20"/>
  <c r="J686" i="20"/>
  <c r="L686" i="20" s="1"/>
  <c r="N686" i="20" l="1"/>
  <c r="M686" i="20"/>
  <c r="P686" i="20"/>
  <c r="K686" i="20"/>
  <c r="O686" i="20"/>
  <c r="W686" i="20" l="1"/>
  <c r="U686" i="20"/>
  <c r="V686" i="20"/>
  <c r="Q686" i="20"/>
  <c r="R686" i="20" s="1"/>
  <c r="X686" i="20"/>
  <c r="Y686" i="20" l="1"/>
  <c r="AB686" i="20" s="1"/>
  <c r="Z686" i="20"/>
  <c r="AC686" i="20" s="1"/>
  <c r="AA686" i="20"/>
  <c r="AD686" i="20" s="1"/>
  <c r="D687" i="20" l="1"/>
  <c r="I687" i="20"/>
  <c r="C687" i="20"/>
  <c r="H687" i="20"/>
  <c r="G687" i="20"/>
  <c r="B687" i="20"/>
  <c r="F687" i="20" l="1"/>
  <c r="AE686" i="20"/>
  <c r="E687" i="20"/>
  <c r="J687" i="20"/>
  <c r="N687" i="20" s="1"/>
  <c r="S687" i="20"/>
  <c r="T687" i="20"/>
  <c r="O687" i="20" l="1"/>
  <c r="K687" i="20"/>
  <c r="L687" i="20"/>
  <c r="M687" i="20" l="1"/>
  <c r="P687" i="20"/>
  <c r="W687" i="20" l="1"/>
  <c r="U687" i="20"/>
  <c r="V687" i="20"/>
  <c r="X687" i="20"/>
  <c r="Q687" i="20"/>
  <c r="R687" i="20" s="1"/>
  <c r="Y687" i="20" l="1"/>
  <c r="AB687" i="20" s="1"/>
  <c r="AA687" i="20"/>
  <c r="AD687" i="20" s="1"/>
  <c r="Z687" i="20"/>
  <c r="AC687" i="20" s="1"/>
  <c r="C688" i="20" l="1"/>
  <c r="H688" i="20"/>
  <c r="I688" i="20"/>
  <c r="D688" i="20"/>
  <c r="G688" i="20"/>
  <c r="B688" i="20"/>
  <c r="S688" i="20" l="1"/>
  <c r="T688" i="20"/>
  <c r="N688" i="20"/>
  <c r="E688" i="20"/>
  <c r="J688" i="20"/>
  <c r="L688" i="20"/>
  <c r="F688" i="20"/>
  <c r="AE687" i="20"/>
  <c r="M688" i="20" l="1"/>
  <c r="P688" i="20"/>
  <c r="O688" i="20"/>
  <c r="K688" i="20"/>
  <c r="U688" i="20" l="1"/>
  <c r="W688" i="20"/>
  <c r="V688" i="20"/>
  <c r="X688" i="20"/>
  <c r="Q688" i="20"/>
  <c r="R688" i="20" s="1"/>
  <c r="AA688" i="20" l="1"/>
  <c r="AD688" i="20" s="1"/>
  <c r="Y688" i="20"/>
  <c r="AB688" i="20" s="1"/>
  <c r="Z688" i="20"/>
  <c r="AC688" i="20" s="1"/>
  <c r="B689" i="20" l="1"/>
  <c r="G689" i="20"/>
  <c r="C689" i="20"/>
  <c r="H689" i="20"/>
  <c r="I689" i="20"/>
  <c r="D689" i="20"/>
  <c r="F689" i="20" l="1"/>
  <c r="AE688" i="20"/>
  <c r="S689" i="20"/>
  <c r="T689" i="20"/>
  <c r="J689" i="20"/>
  <c r="L689" i="20" s="1"/>
  <c r="E689" i="20"/>
  <c r="M689" i="20" l="1"/>
  <c r="O689" i="20"/>
  <c r="K689" i="20"/>
  <c r="N689" i="20"/>
  <c r="P689" i="20" s="1"/>
  <c r="V689" i="20" l="1"/>
  <c r="U689" i="20"/>
  <c r="W689" i="20"/>
  <c r="Q689" i="20"/>
  <c r="R689" i="20" s="1"/>
  <c r="X689" i="20"/>
  <c r="AA689" i="20" l="1"/>
  <c r="AD689" i="20" s="1"/>
  <c r="Y689" i="20"/>
  <c r="AB689" i="20" s="1"/>
  <c r="Z689" i="20"/>
  <c r="AC689" i="20" s="1"/>
  <c r="H690" i="20" l="1"/>
  <c r="C690" i="20"/>
  <c r="G690" i="20"/>
  <c r="B690" i="20"/>
  <c r="D690" i="20"/>
  <c r="I690" i="20"/>
  <c r="F690" i="20" l="1"/>
  <c r="AE689" i="20"/>
  <c r="E690" i="20"/>
  <c r="J690" i="20"/>
  <c r="L690" i="20" s="1"/>
  <c r="S690" i="20"/>
  <c r="T690" i="20"/>
  <c r="N690" i="20" l="1"/>
  <c r="M690" i="20"/>
  <c r="P690" i="20"/>
  <c r="O690" i="20"/>
  <c r="K690" i="20"/>
  <c r="V690" i="20" l="1"/>
  <c r="W690" i="20"/>
  <c r="U690" i="20"/>
  <c r="Q690" i="20"/>
  <c r="R690" i="20" s="1"/>
  <c r="X690" i="20"/>
  <c r="Z690" i="20" l="1"/>
  <c r="AC690" i="20" s="1"/>
  <c r="AA690" i="20"/>
  <c r="AD690" i="20" s="1"/>
  <c r="Y690" i="20"/>
  <c r="AB690" i="20" s="1"/>
  <c r="B691" i="20" l="1"/>
  <c r="G691" i="20"/>
  <c r="C691" i="20"/>
  <c r="H691" i="20"/>
  <c r="I691" i="20"/>
  <c r="D691" i="20"/>
  <c r="F691" i="20" l="1"/>
  <c r="AE690" i="20"/>
  <c r="S691" i="20"/>
  <c r="T691" i="20"/>
  <c r="J691" i="20"/>
  <c r="N691" i="20" s="1"/>
  <c r="E691" i="20"/>
  <c r="O691" i="20" l="1"/>
  <c r="K691" i="20"/>
  <c r="L691" i="20"/>
  <c r="M691" i="20" l="1"/>
  <c r="P691" i="20"/>
  <c r="W691" i="20" l="1"/>
  <c r="V691" i="20"/>
  <c r="U691" i="20"/>
  <c r="X691" i="20"/>
  <c r="Q691" i="20"/>
  <c r="R691" i="20" s="1"/>
  <c r="Z691" i="20" l="1"/>
  <c r="AC691" i="20" s="1"/>
  <c r="Y691" i="20"/>
  <c r="AB691" i="20" s="1"/>
  <c r="AA691" i="20"/>
  <c r="AD691" i="20" s="1"/>
  <c r="D692" i="20" l="1"/>
  <c r="I692" i="20"/>
  <c r="B692" i="20"/>
  <c r="G692" i="20"/>
  <c r="H692" i="20"/>
  <c r="C692" i="20"/>
  <c r="J692" i="20" l="1"/>
  <c r="L692" i="20" s="1"/>
  <c r="E692" i="20"/>
  <c r="F692" i="20"/>
  <c r="AE691" i="20"/>
  <c r="T692" i="20"/>
  <c r="S692" i="20"/>
  <c r="N692" i="20"/>
  <c r="M692" i="20" l="1"/>
  <c r="P692" i="20"/>
  <c r="O692" i="20"/>
  <c r="K692" i="20"/>
  <c r="W692" i="20" l="1"/>
  <c r="V692" i="20"/>
  <c r="U692" i="20"/>
  <c r="X692" i="20"/>
  <c r="Q692" i="20"/>
  <c r="R692" i="20" s="1"/>
  <c r="Z692" i="20" l="1"/>
  <c r="AC692" i="20" s="1"/>
  <c r="AA692" i="20"/>
  <c r="AD692" i="20" s="1"/>
  <c r="Y692" i="20"/>
  <c r="AB692" i="20" s="1"/>
  <c r="G693" i="20" l="1"/>
  <c r="B693" i="20"/>
  <c r="D693" i="20"/>
  <c r="I693" i="20"/>
  <c r="H693" i="20"/>
  <c r="C693" i="20"/>
  <c r="F693" i="20" l="1"/>
  <c r="AE692" i="20"/>
  <c r="E693" i="20"/>
  <c r="T693" i="20"/>
  <c r="S693" i="20"/>
  <c r="J693" i="20"/>
  <c r="N693" i="20" s="1"/>
  <c r="O693" i="20" l="1"/>
  <c r="K693" i="20"/>
  <c r="L693" i="20"/>
  <c r="M693" i="20" l="1"/>
  <c r="P693" i="20"/>
  <c r="V693" i="20" l="1"/>
  <c r="U693" i="20"/>
  <c r="W693" i="20"/>
  <c r="X693" i="20"/>
  <c r="Q693" i="20"/>
  <c r="R693" i="20" s="1"/>
  <c r="AA693" i="20" l="1"/>
  <c r="AD693" i="20" s="1"/>
  <c r="Y693" i="20"/>
  <c r="AB693" i="20" s="1"/>
  <c r="Z693" i="20"/>
  <c r="AC693" i="20" s="1"/>
  <c r="C694" i="20" l="1"/>
  <c r="H694" i="20"/>
  <c r="G694" i="20"/>
  <c r="B694" i="20"/>
  <c r="I694" i="20"/>
  <c r="D694" i="20"/>
  <c r="E694" i="20" l="1"/>
  <c r="J694" i="20"/>
  <c r="L694" i="20" s="1"/>
  <c r="T694" i="20"/>
  <c r="S694" i="20"/>
  <c r="F694" i="20"/>
  <c r="AE693" i="20"/>
  <c r="N694" i="20" l="1"/>
  <c r="P694" i="20" s="1"/>
  <c r="M694" i="20"/>
  <c r="O694" i="20"/>
  <c r="K694" i="20"/>
  <c r="W694" i="20" l="1"/>
  <c r="V694" i="20"/>
  <c r="U694" i="20"/>
  <c r="X694" i="20"/>
  <c r="Q694" i="20"/>
  <c r="R694" i="20" s="1"/>
  <c r="Y694" i="20" l="1"/>
  <c r="AB694" i="20" s="1"/>
  <c r="AA694" i="20"/>
  <c r="AD694" i="20" s="1"/>
  <c r="Z694" i="20"/>
  <c r="AC694" i="20" s="1"/>
  <c r="H695" i="20" l="1"/>
  <c r="C695" i="20"/>
  <c r="I695" i="20"/>
  <c r="D695" i="20"/>
  <c r="B695" i="20"/>
  <c r="G695" i="20"/>
  <c r="J695" i="20" l="1"/>
  <c r="L695" i="20" s="1"/>
  <c r="F695" i="20"/>
  <c r="AE694" i="20"/>
  <c r="T695" i="20"/>
  <c r="N695" i="20"/>
  <c r="S695" i="20"/>
  <c r="E695" i="20"/>
  <c r="P695" i="20" l="1"/>
  <c r="M695" i="20"/>
  <c r="O695" i="20"/>
  <c r="K695" i="20"/>
  <c r="X695" i="20" l="1"/>
  <c r="Q695" i="20"/>
  <c r="R695" i="20" s="1"/>
  <c r="W695" i="20"/>
  <c r="U695" i="20"/>
  <c r="V695" i="20"/>
  <c r="Y695" i="20" l="1"/>
  <c r="AB695" i="20" s="1"/>
  <c r="Z695" i="20"/>
  <c r="AC695" i="20" s="1"/>
  <c r="AA695" i="20"/>
  <c r="AD695" i="20" s="1"/>
  <c r="I696" i="20" l="1"/>
  <c r="D696" i="20"/>
  <c r="C696" i="20"/>
  <c r="H696" i="20"/>
  <c r="B696" i="20"/>
  <c r="G696" i="20"/>
  <c r="F696" i="20" l="1"/>
  <c r="AE695" i="20"/>
  <c r="J696" i="20"/>
  <c r="L696" i="20" s="1"/>
  <c r="T696" i="20"/>
  <c r="S696" i="20"/>
  <c r="E696" i="20"/>
  <c r="M696" i="20" l="1"/>
  <c r="O696" i="20"/>
  <c r="K696" i="20"/>
  <c r="N696" i="20"/>
  <c r="P696" i="20" s="1"/>
  <c r="U696" i="20" l="1"/>
  <c r="W696" i="20"/>
  <c r="V696" i="20"/>
  <c r="X696" i="20"/>
  <c r="Q696" i="20"/>
  <c r="R696" i="20" s="1"/>
  <c r="Z696" i="20" l="1"/>
  <c r="AC696" i="20" s="1"/>
  <c r="Y696" i="20"/>
  <c r="AB696" i="20" s="1"/>
  <c r="AA696" i="20"/>
  <c r="AD696" i="20" s="1"/>
  <c r="B697" i="20" l="1"/>
  <c r="G697" i="20"/>
  <c r="D697" i="20"/>
  <c r="I697" i="20"/>
  <c r="H697" i="20"/>
  <c r="C697" i="20"/>
  <c r="S697" i="20" l="1"/>
  <c r="T697" i="20"/>
  <c r="J697" i="20"/>
  <c r="L697" i="20"/>
  <c r="F697" i="20"/>
  <c r="AE696" i="20"/>
  <c r="E697" i="20"/>
  <c r="M697" i="20" l="1"/>
  <c r="O697" i="20"/>
  <c r="K697" i="20"/>
  <c r="N697" i="20"/>
  <c r="P697" i="20" s="1"/>
  <c r="V697" i="20" l="1"/>
  <c r="U697" i="20"/>
  <c r="W697" i="20"/>
  <c r="X697" i="20"/>
  <c r="Q697" i="20"/>
  <c r="R697" i="20" s="1"/>
  <c r="AA697" i="20" l="1"/>
  <c r="AD697" i="20" s="1"/>
  <c r="Y697" i="20"/>
  <c r="AB697" i="20" s="1"/>
  <c r="Z697" i="20"/>
  <c r="AC697" i="20" s="1"/>
  <c r="G698" i="20" l="1"/>
  <c r="B698" i="20"/>
  <c r="I698" i="20"/>
  <c r="D698" i="20"/>
  <c r="H698" i="20"/>
  <c r="C698" i="20"/>
  <c r="S698" i="20" l="1"/>
  <c r="T698" i="20"/>
  <c r="E698" i="20"/>
  <c r="F698" i="20"/>
  <c r="AE697" i="20"/>
  <c r="J698" i="20"/>
  <c r="N698" i="20" s="1"/>
  <c r="L698" i="20"/>
  <c r="M698" i="20" l="1"/>
  <c r="P698" i="20"/>
  <c r="O698" i="20"/>
  <c r="K698" i="20"/>
  <c r="U698" i="20" l="1"/>
  <c r="W698" i="20"/>
  <c r="V698" i="20"/>
  <c r="X698" i="20"/>
  <c r="Q698" i="20"/>
  <c r="R698" i="20" s="1"/>
  <c r="AA698" i="20" l="1"/>
  <c r="AD698" i="20" s="1"/>
  <c r="Z698" i="20"/>
  <c r="AC698" i="20" s="1"/>
  <c r="Y698" i="20"/>
  <c r="AB698" i="20" s="1"/>
  <c r="C699" i="20" l="1"/>
  <c r="H699" i="20"/>
  <c r="I699" i="20"/>
  <c r="D699" i="20"/>
  <c r="G699" i="20"/>
  <c r="B699" i="20"/>
  <c r="S699" i="20" l="1"/>
  <c r="T699" i="20"/>
  <c r="E699" i="20"/>
  <c r="J699" i="20"/>
  <c r="N699" i="20" s="1"/>
  <c r="F699" i="20"/>
  <c r="AE698" i="20"/>
  <c r="L699" i="20" l="1"/>
  <c r="M699" i="20" s="1"/>
  <c r="K699" i="20"/>
  <c r="O699" i="20"/>
  <c r="P699" i="20" l="1"/>
  <c r="U699" i="20" s="1"/>
  <c r="X699" i="20"/>
  <c r="Q699" i="20"/>
  <c r="R699" i="20" s="1"/>
  <c r="W699" i="20" l="1"/>
  <c r="V699" i="20"/>
  <c r="Y699" i="20"/>
  <c r="AB699" i="20" s="1"/>
  <c r="Z699" i="20"/>
  <c r="AA699" i="20"/>
  <c r="AD699" i="20" s="1"/>
  <c r="AC699" i="20" l="1"/>
  <c r="C700" i="20"/>
  <c r="H700" i="20"/>
  <c r="I700" i="20"/>
  <c r="D700" i="20"/>
  <c r="G700" i="20"/>
  <c r="B700" i="20"/>
  <c r="T700" i="20" l="1"/>
  <c r="S700" i="20"/>
  <c r="E700" i="20"/>
  <c r="J700" i="20"/>
  <c r="L700" i="20" s="1"/>
  <c r="F700" i="20"/>
  <c r="AE699" i="20"/>
  <c r="N700" i="20" l="1"/>
  <c r="M700" i="20"/>
  <c r="P700" i="20"/>
  <c r="K700" i="20"/>
  <c r="O700" i="20"/>
  <c r="V700" i="20" l="1"/>
  <c r="U700" i="20"/>
  <c r="W700" i="20"/>
  <c r="Q700" i="20"/>
  <c r="R700" i="20" s="1"/>
  <c r="X700" i="20"/>
  <c r="Z700" i="20" l="1"/>
  <c r="AA700" i="20"/>
  <c r="AD700" i="20" s="1"/>
  <c r="Y700" i="20"/>
  <c r="AB700" i="20" s="1"/>
  <c r="AC700" i="20"/>
  <c r="G701" i="20" l="1"/>
  <c r="B701" i="20"/>
  <c r="I701" i="20"/>
  <c r="D701" i="20"/>
  <c r="C701" i="20"/>
  <c r="H701" i="20"/>
  <c r="S701" i="20" l="1"/>
  <c r="T701" i="20"/>
  <c r="E701" i="20"/>
  <c r="F701" i="20"/>
  <c r="AE700" i="20"/>
  <c r="J701" i="20"/>
  <c r="N701" i="20" s="1"/>
  <c r="L701" i="20" l="1"/>
  <c r="M701" i="20" s="1"/>
  <c r="K701" i="20"/>
  <c r="O701" i="20"/>
  <c r="P701" i="20" l="1"/>
  <c r="V701" i="20" s="1"/>
  <c r="W701" i="20"/>
  <c r="X701" i="20"/>
  <c r="Q701" i="20"/>
  <c r="R701" i="20" s="1"/>
  <c r="U701" i="20" l="1"/>
  <c r="Z701" i="20"/>
  <c r="AC701" i="20" s="1"/>
  <c r="Y701" i="20"/>
  <c r="AB701" i="20" s="1"/>
  <c r="AA701" i="20"/>
  <c r="AD701" i="20" s="1"/>
  <c r="D702" i="20" l="1"/>
  <c r="I702" i="20"/>
  <c r="G702" i="20"/>
  <c r="B702" i="20"/>
  <c r="C702" i="20"/>
  <c r="H702" i="20"/>
  <c r="E702" i="20" l="1"/>
  <c r="J702" i="20"/>
  <c r="L702" i="20" s="1"/>
  <c r="F702" i="20"/>
  <c r="AE701" i="20"/>
  <c r="T702" i="20"/>
  <c r="S702" i="20"/>
  <c r="N702" i="20"/>
  <c r="M702" i="20" l="1"/>
  <c r="P702" i="20"/>
  <c r="K702" i="20"/>
  <c r="O702" i="20"/>
  <c r="U702" i="20" l="1"/>
  <c r="V702" i="20"/>
  <c r="W702" i="20"/>
  <c r="Q702" i="20"/>
  <c r="R702" i="20" s="1"/>
  <c r="X702" i="20"/>
  <c r="Y702" i="20" l="1"/>
  <c r="AB702" i="20" s="1"/>
  <c r="AA702" i="20"/>
  <c r="AD702" i="20" s="1"/>
  <c r="Z702" i="20"/>
  <c r="AC702" i="20" s="1"/>
  <c r="C703" i="20" l="1"/>
  <c r="H703" i="20"/>
  <c r="I703" i="20"/>
  <c r="D703" i="20"/>
  <c r="B703" i="20"/>
  <c r="G703" i="20"/>
  <c r="S703" i="20" l="1"/>
  <c r="T703" i="20"/>
  <c r="J703" i="20"/>
  <c r="N703" i="20" s="1"/>
  <c r="E703" i="20"/>
  <c r="F703" i="20"/>
  <c r="AE702" i="20"/>
  <c r="L703" i="20" l="1"/>
  <c r="P703" i="20" s="1"/>
  <c r="K703" i="20"/>
  <c r="O703" i="20"/>
  <c r="M703" i="20" l="1"/>
  <c r="X703" i="20" s="1"/>
  <c r="V703" i="20"/>
  <c r="W703" i="20"/>
  <c r="U703" i="20"/>
  <c r="Q703" i="20" l="1"/>
  <c r="R703" i="20" s="1"/>
  <c r="Y703" i="20" s="1"/>
  <c r="AB703" i="20" s="1"/>
  <c r="Z703" i="20" l="1"/>
  <c r="AC703" i="20" s="1"/>
  <c r="C704" i="20" s="1"/>
  <c r="AA703" i="20"/>
  <c r="AD703" i="20" s="1"/>
  <c r="I704" i="20" s="1"/>
  <c r="H704" i="20"/>
  <c r="B704" i="20"/>
  <c r="G704" i="20"/>
  <c r="D704" i="20" l="1"/>
  <c r="T704" i="20" s="1"/>
  <c r="J704" i="20"/>
  <c r="L704" i="20" s="1"/>
  <c r="E704" i="20"/>
  <c r="F704" i="20"/>
  <c r="AE703" i="20"/>
  <c r="S704" i="20" l="1"/>
  <c r="N704" i="20"/>
  <c r="P704" i="20" s="1"/>
  <c r="M704" i="20"/>
  <c r="O704" i="20"/>
  <c r="K704" i="20"/>
  <c r="W704" i="20" l="1"/>
  <c r="U704" i="20"/>
  <c r="V704" i="20"/>
  <c r="Q704" i="20"/>
  <c r="R704" i="20" s="1"/>
  <c r="X704" i="20"/>
  <c r="AA704" i="20" l="1"/>
  <c r="Y704" i="20"/>
  <c r="AB704" i="20" s="1"/>
  <c r="Z704" i="20"/>
  <c r="AC704" i="20" s="1"/>
  <c r="AD704" i="20"/>
  <c r="H705" i="20" l="1"/>
  <c r="C705" i="20"/>
  <c r="B705" i="20"/>
  <c r="G705" i="20"/>
  <c r="I705" i="20"/>
  <c r="D705" i="20"/>
  <c r="E705" i="20" l="1"/>
  <c r="F705" i="20"/>
  <c r="AE704" i="20"/>
  <c r="J705" i="20"/>
  <c r="L705" i="20" s="1"/>
  <c r="T705" i="20"/>
  <c r="S705" i="20"/>
  <c r="M705" i="20" l="1"/>
  <c r="O705" i="20"/>
  <c r="K705" i="20"/>
  <c r="N705" i="20"/>
  <c r="P705" i="20" s="1"/>
  <c r="V705" i="20" l="1"/>
  <c r="U705" i="20"/>
  <c r="W705" i="20"/>
  <c r="X705" i="20"/>
  <c r="Q705" i="20"/>
  <c r="R705" i="20" s="1"/>
  <c r="Z705" i="20" l="1"/>
  <c r="AC705" i="20" s="1"/>
  <c r="AA705" i="20"/>
  <c r="AD705" i="20" s="1"/>
  <c r="Y705" i="20"/>
  <c r="AB705" i="20" s="1"/>
  <c r="I706" i="20" l="1"/>
  <c r="D706" i="20"/>
  <c r="H706" i="20"/>
  <c r="C706" i="20"/>
  <c r="G706" i="20"/>
  <c r="B706" i="20"/>
  <c r="F706" i="20" l="1"/>
  <c r="AE705" i="20"/>
  <c r="E706" i="20"/>
  <c r="T706" i="20"/>
  <c r="S706" i="20"/>
  <c r="J706" i="20"/>
  <c r="K706" i="20" l="1"/>
  <c r="O706" i="20"/>
  <c r="L706" i="20"/>
  <c r="N706" i="20"/>
  <c r="M706" i="20" l="1"/>
  <c r="P706" i="20"/>
  <c r="W706" i="20" l="1"/>
  <c r="V706" i="20"/>
  <c r="U706" i="20"/>
  <c r="X706" i="20"/>
  <c r="Q706" i="20"/>
  <c r="R706" i="20" s="1"/>
  <c r="Y706" i="20" l="1"/>
  <c r="AB706" i="20" s="1"/>
  <c r="Z706" i="20"/>
  <c r="AC706" i="20" s="1"/>
  <c r="AA706" i="20"/>
  <c r="AD706" i="20" s="1"/>
  <c r="C707" i="20" l="1"/>
  <c r="H707" i="20"/>
  <c r="B707" i="20"/>
  <c r="G707" i="20"/>
  <c r="I707" i="20"/>
  <c r="D707" i="20"/>
  <c r="J707" i="20" l="1"/>
  <c r="L707" i="20"/>
  <c r="N707" i="20"/>
  <c r="S707" i="20"/>
  <c r="T707" i="20"/>
  <c r="E707" i="20"/>
  <c r="F707" i="20"/>
  <c r="AE706" i="20"/>
  <c r="M707" i="20" l="1"/>
  <c r="P707" i="20"/>
  <c r="K707" i="20"/>
  <c r="O707" i="20"/>
  <c r="U707" i="20" l="1"/>
  <c r="V707" i="20"/>
  <c r="W707" i="20"/>
  <c r="Q707" i="20"/>
  <c r="R707" i="20" s="1"/>
  <c r="X707" i="20"/>
  <c r="Z707" i="20" l="1"/>
  <c r="AC707" i="20" s="1"/>
  <c r="Y707" i="20"/>
  <c r="AB707" i="20" s="1"/>
  <c r="AA707" i="20"/>
  <c r="AD707" i="20" s="1"/>
  <c r="D708" i="20" l="1"/>
  <c r="I708" i="20"/>
  <c r="B708" i="20"/>
  <c r="G708" i="20"/>
  <c r="H708" i="20"/>
  <c r="C708" i="20"/>
  <c r="E708" i="20" l="1"/>
  <c r="F708" i="20"/>
  <c r="AE707" i="20"/>
  <c r="L708" i="20"/>
  <c r="J708" i="20"/>
  <c r="T708" i="20"/>
  <c r="N708" i="20"/>
  <c r="S708" i="20"/>
  <c r="M708" i="20" l="1"/>
  <c r="P708" i="20"/>
  <c r="K708" i="20"/>
  <c r="O708" i="20"/>
  <c r="W708" i="20" l="1"/>
  <c r="V708" i="20"/>
  <c r="U708" i="20"/>
  <c r="X708" i="20"/>
  <c r="Q708" i="20"/>
  <c r="R708" i="20" s="1"/>
  <c r="Z708" i="20" l="1"/>
  <c r="AC708" i="20" s="1"/>
  <c r="AA708" i="20"/>
  <c r="AD708" i="20" s="1"/>
  <c r="Y708" i="20"/>
  <c r="AB708" i="20" s="1"/>
  <c r="B709" i="20" l="1"/>
  <c r="G709" i="20"/>
  <c r="I709" i="20"/>
  <c r="D709" i="20"/>
  <c r="H709" i="20"/>
  <c r="C709" i="20"/>
  <c r="S709" i="20" l="1"/>
  <c r="T709" i="20"/>
  <c r="J709" i="20"/>
  <c r="N709" i="20" s="1"/>
  <c r="F709" i="20"/>
  <c r="AE708" i="20"/>
  <c r="E709" i="20"/>
  <c r="L709" i="20" l="1"/>
  <c r="M709" i="20" s="1"/>
  <c r="O709" i="20"/>
  <c r="K709" i="20"/>
  <c r="P709" i="20" l="1"/>
  <c r="V709" i="20" s="1"/>
  <c r="X709" i="20"/>
  <c r="Q709" i="20"/>
  <c r="R709" i="20" s="1"/>
  <c r="W709" i="20" l="1"/>
  <c r="U709" i="20"/>
  <c r="Z709" i="20"/>
  <c r="AC709" i="20" s="1"/>
  <c r="Y709" i="20"/>
  <c r="AB709" i="20" s="1"/>
  <c r="AA709" i="20"/>
  <c r="AD709" i="20" s="1"/>
  <c r="I710" i="20" l="1"/>
  <c r="D710" i="20"/>
  <c r="B710" i="20"/>
  <c r="G710" i="20"/>
  <c r="C710" i="20"/>
  <c r="H710" i="20"/>
  <c r="J710" i="20" l="1"/>
  <c r="E710" i="20"/>
  <c r="N710" i="20"/>
  <c r="S710" i="20"/>
  <c r="T710" i="20"/>
  <c r="F710" i="20"/>
  <c r="AE709" i="20"/>
  <c r="K710" i="20" l="1"/>
  <c r="O710" i="20"/>
  <c r="L710" i="20"/>
  <c r="P710" i="20" l="1"/>
  <c r="M710" i="20"/>
  <c r="X710" i="20" l="1"/>
  <c r="Q710" i="20"/>
  <c r="R710" i="20" s="1"/>
  <c r="V710" i="20"/>
  <c r="U710" i="20"/>
  <c r="W710" i="20"/>
  <c r="AA710" i="20" l="1"/>
  <c r="AD710" i="20" s="1"/>
  <c r="Y710" i="20"/>
  <c r="AB710" i="20" s="1"/>
  <c r="Z710" i="20"/>
  <c r="AC710" i="20" s="1"/>
  <c r="C711" i="20" l="1"/>
  <c r="H711" i="20"/>
  <c r="G711" i="20"/>
  <c r="B711" i="20"/>
  <c r="D711" i="20"/>
  <c r="I711" i="20"/>
  <c r="J711" i="20" l="1"/>
  <c r="E711" i="20"/>
  <c r="N711" i="20"/>
  <c r="S711" i="20"/>
  <c r="T711" i="20"/>
  <c r="F711" i="20"/>
  <c r="AE710" i="20"/>
  <c r="K711" i="20" l="1"/>
  <c r="O711" i="20"/>
  <c r="L711" i="20"/>
  <c r="M711" i="20" l="1"/>
  <c r="P711" i="20"/>
  <c r="V711" i="20" l="1"/>
  <c r="W711" i="20"/>
  <c r="U711" i="20"/>
  <c r="X711" i="20"/>
  <c r="Q711" i="20"/>
  <c r="R711" i="20" s="1"/>
  <c r="AA711" i="20" l="1"/>
  <c r="AD711" i="20" s="1"/>
  <c r="Z711" i="20"/>
  <c r="AC711" i="20" s="1"/>
  <c r="Y711" i="20"/>
  <c r="AB711" i="20" s="1"/>
  <c r="G712" i="20" l="1"/>
  <c r="B712" i="20"/>
  <c r="H712" i="20"/>
  <c r="C712" i="20"/>
  <c r="D712" i="20"/>
  <c r="I712" i="20"/>
  <c r="F712" i="20" l="1"/>
  <c r="AE711" i="20"/>
  <c r="E712" i="20"/>
  <c r="T712" i="20"/>
  <c r="S712" i="20"/>
  <c r="J712" i="20"/>
  <c r="N712" i="20" s="1"/>
  <c r="O712" i="20" l="1"/>
  <c r="K712" i="20"/>
  <c r="L712" i="20"/>
  <c r="M712" i="20" l="1"/>
  <c r="P712" i="20"/>
  <c r="V712" i="20" l="1"/>
  <c r="W712" i="20"/>
  <c r="U712" i="20"/>
  <c r="X712" i="20"/>
  <c r="Q712" i="20"/>
  <c r="R712" i="20" s="1"/>
  <c r="Z712" i="20" l="1"/>
  <c r="AC712" i="20" s="1"/>
  <c r="AA712" i="20"/>
  <c r="AD712" i="20" s="1"/>
  <c r="Y712" i="20"/>
  <c r="AB712" i="20" s="1"/>
  <c r="G713" i="20" l="1"/>
  <c r="B713" i="20"/>
  <c r="I713" i="20"/>
  <c r="D713" i="20"/>
  <c r="H713" i="20"/>
  <c r="C713" i="20"/>
  <c r="T713" i="20" l="1"/>
  <c r="S713" i="20"/>
  <c r="F713" i="20"/>
  <c r="AE712" i="20"/>
  <c r="E713" i="20"/>
  <c r="J713" i="20"/>
  <c r="K713" i="20" l="1"/>
  <c r="O713" i="20"/>
  <c r="L713" i="20"/>
  <c r="N713" i="20"/>
  <c r="M713" i="20" l="1"/>
  <c r="P713" i="20"/>
  <c r="U713" i="20" l="1"/>
  <c r="V713" i="20"/>
  <c r="W713" i="20"/>
  <c r="Q713" i="20"/>
  <c r="R713" i="20" s="1"/>
  <c r="X713" i="20"/>
  <c r="Z713" i="20" l="1"/>
  <c r="AC713" i="20" s="1"/>
  <c r="Y713" i="20"/>
  <c r="AB713" i="20" s="1"/>
  <c r="AA713" i="20"/>
  <c r="AD713" i="20" s="1"/>
  <c r="I714" i="20" l="1"/>
  <c r="D714" i="20"/>
  <c r="G714" i="20"/>
  <c r="B714" i="20"/>
  <c r="C714" i="20"/>
  <c r="H714" i="20"/>
  <c r="E714" i="20" l="1"/>
  <c r="J714" i="20"/>
  <c r="L714" i="20" s="1"/>
  <c r="T714" i="20"/>
  <c r="S714" i="20"/>
  <c r="F714" i="20"/>
  <c r="AE713" i="20"/>
  <c r="N714" i="20" l="1"/>
  <c r="P714" i="20" s="1"/>
  <c r="M714" i="20"/>
  <c r="K714" i="20"/>
  <c r="O714" i="20"/>
  <c r="X714" i="20" l="1"/>
  <c r="Q714" i="20"/>
  <c r="R714" i="20" s="1"/>
  <c r="U714" i="20"/>
  <c r="W714" i="20"/>
  <c r="V714" i="20"/>
  <c r="Z714" i="20" l="1"/>
  <c r="Y714" i="20"/>
  <c r="AB714" i="20" s="1"/>
  <c r="AA714" i="20"/>
  <c r="AD714" i="20" s="1"/>
  <c r="AC714" i="20"/>
  <c r="I715" i="20" l="1"/>
  <c r="D715" i="20"/>
  <c r="G715" i="20"/>
  <c r="B715" i="20"/>
  <c r="H715" i="20"/>
  <c r="C715" i="20"/>
  <c r="E715" i="20" l="1"/>
  <c r="J715" i="20"/>
  <c r="L715" i="20" s="1"/>
  <c r="S715" i="20"/>
  <c r="T715" i="20"/>
  <c r="F715" i="20"/>
  <c r="AE714" i="20"/>
  <c r="M715" i="20" l="1"/>
  <c r="O715" i="20"/>
  <c r="K715" i="20"/>
  <c r="N715" i="20"/>
  <c r="P715" i="20" s="1"/>
  <c r="U715" i="20" l="1"/>
  <c r="W715" i="20"/>
  <c r="V715" i="20"/>
  <c r="Q715" i="20"/>
  <c r="R715" i="20" s="1"/>
  <c r="X715" i="20"/>
  <c r="Z715" i="20" l="1"/>
  <c r="AC715" i="20" s="1"/>
  <c r="Y715" i="20"/>
  <c r="AB715" i="20" s="1"/>
  <c r="AA715" i="20"/>
  <c r="AD715" i="20" s="1"/>
  <c r="B716" i="20" l="1"/>
  <c r="G716" i="20"/>
  <c r="I716" i="20"/>
  <c r="D716" i="20"/>
  <c r="H716" i="20"/>
  <c r="C716" i="20"/>
  <c r="S716" i="20" l="1"/>
  <c r="T716" i="20"/>
  <c r="J716" i="20"/>
  <c r="N716" i="20" s="1"/>
  <c r="F716" i="20"/>
  <c r="AE715" i="20"/>
  <c r="E716" i="20"/>
  <c r="O716" i="20" l="1"/>
  <c r="K716" i="20"/>
  <c r="L716" i="20"/>
  <c r="M716" i="20" l="1"/>
  <c r="P716" i="20"/>
  <c r="W716" i="20" l="1"/>
  <c r="V716" i="20"/>
  <c r="U716" i="20"/>
  <c r="X716" i="20"/>
  <c r="Q716" i="20"/>
  <c r="R716" i="20" s="1"/>
  <c r="Y716" i="20" l="1"/>
  <c r="AB716" i="20" s="1"/>
  <c r="AA716" i="20"/>
  <c r="AD716" i="20" s="1"/>
  <c r="Z716" i="20"/>
  <c r="AC716" i="20" s="1"/>
  <c r="H717" i="20" l="1"/>
  <c r="C717" i="20"/>
  <c r="I717" i="20"/>
  <c r="D717" i="20"/>
  <c r="B717" i="20"/>
  <c r="G717" i="20"/>
  <c r="E717" i="20" l="1"/>
  <c r="S717" i="20"/>
  <c r="T717" i="20"/>
  <c r="J717" i="20"/>
  <c r="F717" i="20"/>
  <c r="AE716" i="20"/>
  <c r="K717" i="20" l="1"/>
  <c r="O717" i="20"/>
  <c r="N717" i="20"/>
  <c r="L717" i="20"/>
  <c r="P717" i="20" l="1"/>
  <c r="M717" i="20"/>
  <c r="Q717" i="20" l="1"/>
  <c r="R717" i="20" s="1"/>
  <c r="X717" i="20"/>
  <c r="U717" i="20"/>
  <c r="V717" i="20"/>
  <c r="W717" i="20"/>
  <c r="Z717" i="20" l="1"/>
  <c r="AC717" i="20" s="1"/>
  <c r="Y717" i="20"/>
  <c r="AB717" i="20" s="1"/>
  <c r="AA717" i="20"/>
  <c r="AD717" i="20" s="1"/>
  <c r="D718" i="20" l="1"/>
  <c r="I718" i="20"/>
  <c r="H718" i="20"/>
  <c r="C718" i="20"/>
  <c r="B718" i="20"/>
  <c r="G718" i="20"/>
  <c r="J718" i="20" l="1"/>
  <c r="L718" i="20" s="1"/>
  <c r="F718" i="20"/>
  <c r="AE717" i="20"/>
  <c r="E718" i="20"/>
  <c r="N718" i="20"/>
  <c r="T718" i="20"/>
  <c r="S718" i="20"/>
  <c r="M718" i="20" l="1"/>
  <c r="P718" i="20"/>
  <c r="O718" i="20"/>
  <c r="K718" i="20"/>
  <c r="U718" i="20" l="1"/>
  <c r="W718" i="20"/>
  <c r="V718" i="20"/>
  <c r="Q718" i="20"/>
  <c r="R718" i="20" s="1"/>
  <c r="X718" i="20"/>
  <c r="Y718" i="20" l="1"/>
  <c r="Z718" i="20"/>
  <c r="AC718" i="20" s="1"/>
  <c r="AA718" i="20"/>
  <c r="AD718" i="20" s="1"/>
  <c r="AB718" i="20"/>
  <c r="I719" i="20" l="1"/>
  <c r="D719" i="20"/>
  <c r="H719" i="20"/>
  <c r="C719" i="20"/>
  <c r="B719" i="20"/>
  <c r="G719" i="20"/>
  <c r="F719" i="20" l="1"/>
  <c r="AE718" i="20"/>
  <c r="S719" i="20"/>
  <c r="T719" i="20"/>
  <c r="J719" i="20"/>
  <c r="N719" i="20" s="1"/>
  <c r="E719" i="20"/>
  <c r="L719" i="20" l="1"/>
  <c r="M719" i="20" s="1"/>
  <c r="O719" i="20"/>
  <c r="K719" i="20"/>
  <c r="P719" i="20" l="1"/>
  <c r="U719" i="20" s="1"/>
  <c r="V719" i="20"/>
  <c r="Q719" i="20"/>
  <c r="R719" i="20" s="1"/>
  <c r="X719" i="20"/>
  <c r="W719" i="20" l="1"/>
  <c r="Z719" i="20"/>
  <c r="AC719" i="20" s="1"/>
  <c r="AA719" i="20"/>
  <c r="AD719" i="20" s="1"/>
  <c r="Y719" i="20"/>
  <c r="AB719" i="20" s="1"/>
  <c r="B720" i="20" l="1"/>
  <c r="G720" i="20"/>
  <c r="D720" i="20"/>
  <c r="I720" i="20"/>
  <c r="C720" i="20"/>
  <c r="H720" i="20"/>
  <c r="T720" i="20" l="1"/>
  <c r="S720" i="20"/>
  <c r="J720" i="20"/>
  <c r="F720" i="20"/>
  <c r="AE719" i="20"/>
  <c r="E720" i="20"/>
  <c r="O720" i="20" l="1"/>
  <c r="K720" i="20"/>
  <c r="L720" i="20"/>
  <c r="N720" i="20"/>
  <c r="P720" i="20" l="1"/>
  <c r="M720" i="20"/>
  <c r="X720" i="20" l="1"/>
  <c r="Q720" i="20"/>
  <c r="R720" i="20" s="1"/>
  <c r="U720" i="20"/>
  <c r="W720" i="20"/>
  <c r="V720" i="20"/>
  <c r="Z720" i="20" l="1"/>
  <c r="AC720" i="20" s="1"/>
  <c r="Y720" i="20"/>
  <c r="AB720" i="20" s="1"/>
  <c r="AA720" i="20"/>
  <c r="AD720" i="20" s="1"/>
  <c r="G721" i="20" l="1"/>
  <c r="B721" i="20"/>
  <c r="I721" i="20"/>
  <c r="D721" i="20"/>
  <c r="H721" i="20"/>
  <c r="C721" i="20"/>
  <c r="F721" i="20" l="1"/>
  <c r="AE720" i="20"/>
  <c r="E721" i="20"/>
  <c r="T721" i="20"/>
  <c r="S721" i="20"/>
  <c r="J721" i="20"/>
  <c r="N721" i="20" s="1"/>
  <c r="L721" i="20"/>
  <c r="M721" i="20" l="1"/>
  <c r="P721" i="20"/>
  <c r="O721" i="20"/>
  <c r="K721" i="20"/>
  <c r="U721" i="20" l="1"/>
  <c r="W721" i="20"/>
  <c r="V721" i="20"/>
  <c r="Q721" i="20"/>
  <c r="R721" i="20" s="1"/>
  <c r="X721" i="20"/>
  <c r="Z721" i="20" l="1"/>
  <c r="AC721" i="20" s="1"/>
  <c r="AA721" i="20"/>
  <c r="AD721" i="20" s="1"/>
  <c r="Y721" i="20"/>
  <c r="AB721" i="20" s="1"/>
  <c r="B722" i="20" l="1"/>
  <c r="G722" i="20"/>
  <c r="I722" i="20"/>
  <c r="D722" i="20"/>
  <c r="C722" i="20"/>
  <c r="H722" i="20"/>
  <c r="J722" i="20" l="1"/>
  <c r="L722" i="20" s="1"/>
  <c r="T722" i="20"/>
  <c r="S722" i="20"/>
  <c r="F722" i="20"/>
  <c r="AE721" i="20"/>
  <c r="E722" i="20"/>
  <c r="M722" i="20" l="1"/>
  <c r="O722" i="20"/>
  <c r="K722" i="20"/>
  <c r="N722" i="20"/>
  <c r="P722" i="20" s="1"/>
  <c r="U722" i="20" l="1"/>
  <c r="W722" i="20"/>
  <c r="V722" i="20"/>
  <c r="X722" i="20"/>
  <c r="Q722" i="20"/>
  <c r="R722" i="20" s="1"/>
  <c r="AA722" i="20" l="1"/>
  <c r="AD722" i="20" s="1"/>
  <c r="Z722" i="20"/>
  <c r="AC722" i="20" s="1"/>
  <c r="Y722" i="20"/>
  <c r="AB722" i="20" s="1"/>
  <c r="H723" i="20" l="1"/>
  <c r="C723" i="20"/>
  <c r="I723" i="20"/>
  <c r="D723" i="20"/>
  <c r="G723" i="20"/>
  <c r="B723" i="20"/>
  <c r="T723" i="20" l="1"/>
  <c r="S723" i="20"/>
  <c r="F723" i="20"/>
  <c r="AE722" i="20"/>
  <c r="E723" i="20"/>
  <c r="J723" i="20"/>
  <c r="L723" i="20" s="1"/>
  <c r="N723" i="20" l="1"/>
  <c r="P723" i="20" s="1"/>
  <c r="M723" i="20"/>
  <c r="O723" i="20"/>
  <c r="K723" i="20"/>
  <c r="X723" i="20" l="1"/>
  <c r="Q723" i="20"/>
  <c r="R723" i="20" s="1"/>
  <c r="V723" i="20"/>
  <c r="W723" i="20"/>
  <c r="U723" i="20"/>
  <c r="Z723" i="20" l="1"/>
  <c r="AC723" i="20" s="1"/>
  <c r="Y723" i="20"/>
  <c r="AB723" i="20" s="1"/>
  <c r="AA723" i="20"/>
  <c r="AD723" i="20" s="1"/>
  <c r="I724" i="20" l="1"/>
  <c r="D724" i="20"/>
  <c r="G724" i="20"/>
  <c r="B724" i="20"/>
  <c r="C724" i="20"/>
  <c r="H724" i="20"/>
  <c r="J724" i="20" l="1"/>
  <c r="E724" i="20"/>
  <c r="T724" i="20"/>
  <c r="N724" i="20"/>
  <c r="S724" i="20"/>
  <c r="F724" i="20"/>
  <c r="AE723" i="20"/>
  <c r="K724" i="20" l="1"/>
  <c r="O724" i="20"/>
  <c r="L724" i="20"/>
  <c r="P724" i="20" l="1"/>
  <c r="M724" i="20"/>
  <c r="Q724" i="20" l="1"/>
  <c r="R724" i="20" s="1"/>
  <c r="X724" i="20"/>
  <c r="W724" i="20"/>
  <c r="V724" i="20"/>
  <c r="U724" i="20"/>
  <c r="Y724" i="20" l="1"/>
  <c r="AB724" i="20" s="1"/>
  <c r="Z724" i="20"/>
  <c r="AC724" i="20" s="1"/>
  <c r="AA724" i="20"/>
  <c r="AD724" i="20" s="1"/>
  <c r="D725" i="20" l="1"/>
  <c r="I725" i="20"/>
  <c r="H725" i="20"/>
  <c r="C725" i="20"/>
  <c r="G725" i="20"/>
  <c r="B725" i="20"/>
  <c r="F725" i="20" l="1"/>
  <c r="AE724" i="20"/>
  <c r="E725" i="20"/>
  <c r="J725" i="20"/>
  <c r="L725" i="20" s="1"/>
  <c r="T725" i="20"/>
  <c r="S725" i="20"/>
  <c r="N725" i="20" l="1"/>
  <c r="P725" i="20" s="1"/>
  <c r="M725" i="20"/>
  <c r="K725" i="20"/>
  <c r="O725" i="20"/>
  <c r="V725" i="20" l="1"/>
  <c r="U725" i="20"/>
  <c r="W725" i="20"/>
  <c r="X725" i="20"/>
  <c r="Q725" i="20"/>
  <c r="R725" i="20" s="1"/>
  <c r="Z725" i="20" l="1"/>
  <c r="AC725" i="20" s="1"/>
  <c r="Y725" i="20"/>
  <c r="AB725" i="20" s="1"/>
  <c r="AA725" i="20"/>
  <c r="AD725" i="20" s="1"/>
  <c r="I726" i="20" l="1"/>
  <c r="D726" i="20"/>
  <c r="G726" i="20"/>
  <c r="B726" i="20"/>
  <c r="C726" i="20"/>
  <c r="H726" i="20"/>
  <c r="J726" i="20" l="1"/>
  <c r="T726" i="20"/>
  <c r="N726" i="20"/>
  <c r="S726" i="20"/>
  <c r="E726" i="20"/>
  <c r="F726" i="20"/>
  <c r="AE725" i="20"/>
  <c r="K726" i="20" l="1"/>
  <c r="O726" i="20"/>
  <c r="L726" i="20"/>
  <c r="P726" i="20" l="1"/>
  <c r="M726" i="20"/>
  <c r="Q726" i="20" l="1"/>
  <c r="R726" i="20" s="1"/>
  <c r="X726" i="20"/>
  <c r="W726" i="20"/>
  <c r="U726" i="20"/>
  <c r="V726" i="20"/>
  <c r="Y726" i="20" l="1"/>
  <c r="AB726" i="20" s="1"/>
  <c r="Z726" i="20"/>
  <c r="AC726" i="20" s="1"/>
  <c r="AA726" i="20"/>
  <c r="AD726" i="20" s="1"/>
  <c r="D727" i="20" l="1"/>
  <c r="I727" i="20"/>
  <c r="B727" i="20"/>
  <c r="G727" i="20"/>
  <c r="H727" i="20"/>
  <c r="C727" i="20"/>
  <c r="E727" i="20" l="1"/>
  <c r="F727" i="20"/>
  <c r="AE726" i="20"/>
  <c r="J727" i="20"/>
  <c r="S727" i="20"/>
  <c r="T727" i="20"/>
  <c r="K727" i="20" l="1"/>
  <c r="O727" i="20"/>
  <c r="N727" i="20"/>
  <c r="L727" i="20"/>
  <c r="M727" i="20" l="1"/>
  <c r="P727" i="20"/>
  <c r="V727" i="20" l="1"/>
  <c r="W727" i="20"/>
  <c r="U727" i="20"/>
  <c r="Q727" i="20"/>
  <c r="R727" i="20" s="1"/>
  <c r="X727" i="20"/>
  <c r="AA727" i="20" l="1"/>
  <c r="AD727" i="20" s="1"/>
  <c r="Z727" i="20"/>
  <c r="AC727" i="20" s="1"/>
  <c r="Y727" i="20"/>
  <c r="AB727" i="20" s="1"/>
  <c r="B728" i="20" l="1"/>
  <c r="G728" i="20"/>
  <c r="H728" i="20"/>
  <c r="C728" i="20"/>
  <c r="I728" i="20"/>
  <c r="D728" i="20"/>
  <c r="J728" i="20" l="1"/>
  <c r="F728" i="20"/>
  <c r="AE727" i="20"/>
  <c r="T728" i="20"/>
  <c r="S728" i="20"/>
  <c r="E728" i="20"/>
  <c r="O728" i="20" l="1"/>
  <c r="K728" i="20"/>
  <c r="N728" i="20"/>
  <c r="L728" i="20"/>
  <c r="P728" i="20" l="1"/>
  <c r="M728" i="20"/>
  <c r="X728" i="20" l="1"/>
  <c r="Q728" i="20"/>
  <c r="R728" i="20" s="1"/>
  <c r="U728" i="20"/>
  <c r="W728" i="20"/>
  <c r="V728" i="20"/>
  <c r="Z728" i="20" l="1"/>
  <c r="AC728" i="20" s="1"/>
  <c r="Y728" i="20"/>
  <c r="AB728" i="20" s="1"/>
  <c r="AA728" i="20"/>
  <c r="AD728" i="20" s="1"/>
  <c r="I729" i="20" l="1"/>
  <c r="D729" i="20"/>
  <c r="B729" i="20"/>
  <c r="G729" i="20"/>
  <c r="H729" i="20"/>
  <c r="C729" i="20"/>
  <c r="J729" i="20" l="1"/>
  <c r="L729" i="20" s="1"/>
  <c r="F729" i="20"/>
  <c r="AE728" i="20"/>
  <c r="T729" i="20"/>
  <c r="S729" i="20"/>
  <c r="N729" i="20"/>
  <c r="E729" i="20"/>
  <c r="M729" i="20" l="1"/>
  <c r="P729" i="20"/>
  <c r="O729" i="20"/>
  <c r="K729" i="20"/>
  <c r="W729" i="20" l="1"/>
  <c r="V729" i="20"/>
  <c r="U729" i="20"/>
  <c r="X729" i="20"/>
  <c r="Q729" i="20"/>
  <c r="R729" i="20" s="1"/>
  <c r="AA729" i="20" l="1"/>
  <c r="AD729" i="20" s="1"/>
  <c r="Y729" i="20"/>
  <c r="AB729" i="20" s="1"/>
  <c r="Z729" i="20"/>
  <c r="AC729" i="20" s="1"/>
  <c r="C730" i="20" l="1"/>
  <c r="H730" i="20"/>
  <c r="G730" i="20"/>
  <c r="B730" i="20"/>
  <c r="D730" i="20"/>
  <c r="I730" i="20"/>
  <c r="E730" i="20" l="1"/>
  <c r="J730" i="20"/>
  <c r="L730" i="20" s="1"/>
  <c r="T730" i="20"/>
  <c r="S730" i="20"/>
  <c r="F730" i="20"/>
  <c r="AE729" i="20"/>
  <c r="M730" i="20" l="1"/>
  <c r="O730" i="20"/>
  <c r="K730" i="20"/>
  <c r="N730" i="20"/>
  <c r="P730" i="20" s="1"/>
  <c r="U730" i="20" l="1"/>
  <c r="V730" i="20"/>
  <c r="W730" i="20"/>
  <c r="Q730" i="20"/>
  <c r="R730" i="20" s="1"/>
  <c r="X730" i="20"/>
  <c r="Y730" i="20" l="1"/>
  <c r="AA730" i="20"/>
  <c r="AD730" i="20" s="1"/>
  <c r="Z730" i="20"/>
  <c r="AC730" i="20" s="1"/>
  <c r="AB730" i="20"/>
  <c r="H731" i="20" l="1"/>
  <c r="C731" i="20"/>
  <c r="I731" i="20"/>
  <c r="D731" i="20"/>
  <c r="G731" i="20"/>
  <c r="B731" i="20"/>
  <c r="E731" i="20" l="1"/>
  <c r="F731" i="20"/>
  <c r="AE730" i="20"/>
  <c r="T731" i="20"/>
  <c r="S731" i="20"/>
  <c r="J731" i="20"/>
  <c r="L731" i="20" s="1"/>
  <c r="M731" i="20" l="1"/>
  <c r="N731" i="20"/>
  <c r="P731" i="20" s="1"/>
  <c r="K731" i="20"/>
  <c r="O731" i="20"/>
  <c r="V731" i="20" l="1"/>
  <c r="W731" i="20"/>
  <c r="U731" i="20"/>
  <c r="X731" i="20"/>
  <c r="Q731" i="20"/>
  <c r="R731" i="20" s="1"/>
  <c r="AA731" i="20" l="1"/>
  <c r="AD731" i="20" s="1"/>
  <c r="Y731" i="20"/>
  <c r="AB731" i="20" s="1"/>
  <c r="Z731" i="20"/>
  <c r="AC731" i="20" s="1"/>
  <c r="G732" i="20" l="1"/>
  <c r="B732" i="20"/>
  <c r="I732" i="20"/>
  <c r="D732" i="20"/>
  <c r="C732" i="20"/>
  <c r="H732" i="20"/>
  <c r="T732" i="20" l="1"/>
  <c r="S732" i="20"/>
  <c r="E732" i="20"/>
  <c r="F732" i="20"/>
  <c r="AE731" i="20"/>
  <c r="J732" i="20"/>
  <c r="N732" i="20" s="1"/>
  <c r="L732" i="20" l="1"/>
  <c r="M732" i="20" s="1"/>
  <c r="O732" i="20"/>
  <c r="K732" i="20"/>
  <c r="P732" i="20" l="1"/>
  <c r="W732" i="20" s="1"/>
  <c r="X732" i="20"/>
  <c r="Q732" i="20"/>
  <c r="R732" i="20" s="1"/>
  <c r="U732" i="20" l="1"/>
  <c r="V732" i="20"/>
  <c r="Z732" i="20"/>
  <c r="AC732" i="20" s="1"/>
  <c r="AA732" i="20"/>
  <c r="AD732" i="20" s="1"/>
  <c r="Y732" i="20"/>
  <c r="AB732" i="20" s="1"/>
  <c r="G733" i="20" l="1"/>
  <c r="B733" i="20"/>
  <c r="D733" i="20"/>
  <c r="I733" i="20"/>
  <c r="C733" i="20"/>
  <c r="H733" i="20"/>
  <c r="S733" i="20" l="1"/>
  <c r="T733" i="20"/>
  <c r="E733" i="20"/>
  <c r="F733" i="20"/>
  <c r="AE732" i="20"/>
  <c r="J733" i="20"/>
  <c r="N733" i="20" s="1"/>
  <c r="O733" i="20" l="1"/>
  <c r="K733" i="20"/>
  <c r="L733" i="20"/>
  <c r="P733" i="20" l="1"/>
  <c r="M733" i="20"/>
  <c r="X733" i="20" l="1"/>
  <c r="Q733" i="20"/>
  <c r="R733" i="20" s="1"/>
  <c r="V733" i="20"/>
  <c r="U733" i="20"/>
  <c r="W733" i="20"/>
  <c r="Y733" i="20" l="1"/>
  <c r="AB733" i="20" s="1"/>
  <c r="AA733" i="20"/>
  <c r="AD733" i="20" s="1"/>
  <c r="Z733" i="20"/>
  <c r="AC733" i="20" s="1"/>
  <c r="I734" i="20" l="1"/>
  <c r="D734" i="20"/>
  <c r="C734" i="20"/>
  <c r="H734" i="20"/>
  <c r="G734" i="20"/>
  <c r="B734" i="20"/>
  <c r="F734" i="20" l="1"/>
  <c r="AE733" i="20"/>
  <c r="E734" i="20"/>
  <c r="T734" i="20"/>
  <c r="S734" i="20"/>
  <c r="J734" i="20"/>
  <c r="N734" i="20" s="1"/>
  <c r="L734" i="20" l="1"/>
  <c r="M734" i="20" s="1"/>
  <c r="O734" i="20"/>
  <c r="K734" i="20"/>
  <c r="P734" i="20" l="1"/>
  <c r="U734" i="20" s="1"/>
  <c r="X734" i="20"/>
  <c r="Q734" i="20"/>
  <c r="R734" i="20" s="1"/>
  <c r="V734" i="20" l="1"/>
  <c r="W734" i="20"/>
  <c r="Z734" i="20"/>
  <c r="AC734" i="20" s="1"/>
  <c r="Y734" i="20"/>
  <c r="AB734" i="20" s="1"/>
  <c r="AA734" i="20"/>
  <c r="AD734" i="20" l="1"/>
  <c r="B735" i="20"/>
  <c r="G735" i="20"/>
  <c r="D735" i="20"/>
  <c r="I735" i="20"/>
  <c r="C735" i="20"/>
  <c r="H735" i="20"/>
  <c r="T735" i="20" l="1"/>
  <c r="S735" i="20"/>
  <c r="J735" i="20"/>
  <c r="N735" i="20" s="1"/>
  <c r="F735" i="20"/>
  <c r="AE734" i="20"/>
  <c r="E735" i="20"/>
  <c r="K735" i="20" l="1"/>
  <c r="O735" i="20"/>
  <c r="L735" i="20"/>
  <c r="P735" i="20" l="1"/>
  <c r="M735" i="20"/>
  <c r="Q735" i="20" l="1"/>
  <c r="R735" i="20" s="1"/>
  <c r="X735" i="20"/>
  <c r="U735" i="20"/>
  <c r="V735" i="20"/>
  <c r="W735" i="20"/>
  <c r="Y735" i="20" l="1"/>
  <c r="AB735" i="20" s="1"/>
  <c r="Z735" i="20"/>
  <c r="AC735" i="20" s="1"/>
  <c r="AA735" i="20"/>
  <c r="AD735" i="20" s="1"/>
  <c r="I736" i="20" l="1"/>
  <c r="D736" i="20"/>
  <c r="H736" i="20"/>
  <c r="C736" i="20"/>
  <c r="G736" i="20"/>
  <c r="B736" i="20"/>
  <c r="E736" i="20" l="1"/>
  <c r="T736" i="20"/>
  <c r="S736" i="20"/>
  <c r="F736" i="20"/>
  <c r="AE735" i="20"/>
  <c r="J736" i="20"/>
  <c r="N736" i="20" s="1"/>
  <c r="O736" i="20" l="1"/>
  <c r="K736" i="20"/>
  <c r="L736" i="20"/>
  <c r="M736" i="20" l="1"/>
  <c r="P736" i="20"/>
  <c r="V736" i="20" l="1"/>
  <c r="U736" i="20"/>
  <c r="W736" i="20"/>
  <c r="X736" i="20"/>
  <c r="Q736" i="20"/>
  <c r="R736" i="20" s="1"/>
  <c r="AA736" i="20" l="1"/>
  <c r="AD736" i="20" s="1"/>
  <c r="Y736" i="20"/>
  <c r="AB736" i="20" s="1"/>
  <c r="Z736" i="20"/>
  <c r="AC736" i="20" s="1"/>
  <c r="G737" i="20" l="1"/>
  <c r="B737" i="20"/>
  <c r="H737" i="20"/>
  <c r="C737" i="20"/>
  <c r="I737" i="20"/>
  <c r="D737" i="20"/>
  <c r="S737" i="20" l="1"/>
  <c r="T737" i="20"/>
  <c r="E737" i="20"/>
  <c r="F737" i="20"/>
  <c r="AE736" i="20"/>
  <c r="J737" i="20"/>
  <c r="N737" i="20" s="1"/>
  <c r="L737" i="20"/>
  <c r="M737" i="20" l="1"/>
  <c r="P737" i="20"/>
  <c r="O737" i="20"/>
  <c r="K737" i="20"/>
  <c r="W737" i="20" l="1"/>
  <c r="U737" i="20"/>
  <c r="V737" i="20"/>
  <c r="Q737" i="20"/>
  <c r="R737" i="20" s="1"/>
  <c r="X737" i="20"/>
  <c r="Y737" i="20" l="1"/>
  <c r="AB737" i="20" s="1"/>
  <c r="AA737" i="20"/>
  <c r="AD737" i="20" s="1"/>
  <c r="Z737" i="20"/>
  <c r="AC737" i="20" s="1"/>
  <c r="I738" i="20" l="1"/>
  <c r="D738" i="20"/>
  <c r="H738" i="20"/>
  <c r="C738" i="20"/>
  <c r="B738" i="20"/>
  <c r="G738" i="20"/>
  <c r="J738" i="20" l="1"/>
  <c r="L738" i="20"/>
  <c r="T738" i="20"/>
  <c r="N738" i="20"/>
  <c r="S738" i="20"/>
  <c r="F738" i="20"/>
  <c r="AE737" i="20"/>
  <c r="E738" i="20"/>
  <c r="M738" i="20" l="1"/>
  <c r="P738" i="20"/>
  <c r="K738" i="20"/>
  <c r="O738" i="20"/>
  <c r="V738" i="20" l="1"/>
  <c r="W738" i="20"/>
  <c r="U738" i="20"/>
  <c r="X738" i="20"/>
  <c r="Q738" i="20"/>
  <c r="R738" i="20" s="1"/>
  <c r="Y738" i="20" l="1"/>
  <c r="AB738" i="20" s="1"/>
  <c r="AA738" i="20"/>
  <c r="AD738" i="20" s="1"/>
  <c r="Z738" i="20"/>
  <c r="AC738" i="20" s="1"/>
  <c r="D739" i="20" l="1"/>
  <c r="I739" i="20"/>
  <c r="H739" i="20"/>
  <c r="C739" i="20"/>
  <c r="B739" i="20"/>
  <c r="G739" i="20"/>
  <c r="F739" i="20" l="1"/>
  <c r="AE738" i="20"/>
  <c r="J739" i="20"/>
  <c r="N739" i="20" s="1"/>
  <c r="E739" i="20"/>
  <c r="T739" i="20"/>
  <c r="S739" i="20"/>
  <c r="L739" i="20" l="1"/>
  <c r="P739" i="20" s="1"/>
  <c r="O739" i="20"/>
  <c r="K739" i="20"/>
  <c r="M739" i="20" l="1"/>
  <c r="X739" i="20" s="1"/>
  <c r="U739" i="20"/>
  <c r="V739" i="20"/>
  <c r="W739" i="20"/>
  <c r="Q739" i="20" l="1"/>
  <c r="R739" i="20" s="1"/>
  <c r="AA739" i="20" s="1"/>
  <c r="AD739" i="20" s="1"/>
  <c r="Z739" i="20" l="1"/>
  <c r="AC739" i="20" s="1"/>
  <c r="H740" i="20" s="1"/>
  <c r="Y739" i="20"/>
  <c r="AB739" i="20" s="1"/>
  <c r="B740" i="20" s="1"/>
  <c r="C740" i="20"/>
  <c r="D740" i="20"/>
  <c r="I740" i="20"/>
  <c r="G740" i="20" l="1"/>
  <c r="F740" i="20"/>
  <c r="AE739" i="20"/>
  <c r="J740" i="20"/>
  <c r="L740" i="20" s="1"/>
  <c r="T740" i="20"/>
  <c r="S740" i="20"/>
  <c r="E740" i="20"/>
  <c r="N740" i="20" l="1"/>
  <c r="P740" i="20" s="1"/>
  <c r="M740" i="20"/>
  <c r="K740" i="20"/>
  <c r="O740" i="20"/>
  <c r="X740" i="20" l="1"/>
  <c r="Q740" i="20"/>
  <c r="R740" i="20" s="1"/>
  <c r="V740" i="20"/>
  <c r="U740" i="20"/>
  <c r="W740" i="20"/>
  <c r="AA740" i="20" l="1"/>
  <c r="AD740" i="20" s="1"/>
  <c r="Z740" i="20"/>
  <c r="AC740" i="20" s="1"/>
  <c r="Y740" i="20"/>
  <c r="AB740" i="20" s="1"/>
  <c r="G741" i="20" l="1"/>
  <c r="B741" i="20"/>
  <c r="C741" i="20"/>
  <c r="H741" i="20"/>
  <c r="I741" i="20"/>
  <c r="D741" i="20"/>
  <c r="F741" i="20" l="1"/>
  <c r="AE740" i="20"/>
  <c r="E741" i="20"/>
  <c r="T741" i="20"/>
  <c r="S741" i="20"/>
  <c r="J741" i="20"/>
  <c r="N741" i="20" s="1"/>
  <c r="L741" i="20"/>
  <c r="M741" i="20" l="1"/>
  <c r="P741" i="20"/>
  <c r="O741" i="20"/>
  <c r="K741" i="20"/>
  <c r="W741" i="20" l="1"/>
  <c r="U741" i="20"/>
  <c r="V741" i="20"/>
  <c r="Q741" i="20"/>
  <c r="R741" i="20" s="1"/>
  <c r="X741" i="20"/>
  <c r="Z741" i="20" l="1"/>
  <c r="AC741" i="20" s="1"/>
  <c r="Y741" i="20"/>
  <c r="AB741" i="20" s="1"/>
  <c r="AA741" i="20"/>
  <c r="AD741" i="20" s="1"/>
  <c r="I742" i="20" l="1"/>
  <c r="D742" i="20"/>
  <c r="G742" i="20"/>
  <c r="B742" i="20"/>
  <c r="C742" i="20"/>
  <c r="H742" i="20"/>
  <c r="E742" i="20" l="1"/>
  <c r="J742" i="20"/>
  <c r="L742" i="20" s="1"/>
  <c r="T742" i="20"/>
  <c r="S742" i="20"/>
  <c r="F742" i="20"/>
  <c r="AE741" i="20"/>
  <c r="M742" i="20" l="1"/>
  <c r="K742" i="20"/>
  <c r="O742" i="20"/>
  <c r="N742" i="20"/>
  <c r="P742" i="20" s="1"/>
  <c r="V742" i="20" l="1"/>
  <c r="U742" i="20"/>
  <c r="W742" i="20"/>
  <c r="X742" i="20"/>
  <c r="Q742" i="20"/>
  <c r="R742" i="20" s="1"/>
  <c r="Z742" i="20" l="1"/>
  <c r="AC742" i="20" s="1"/>
  <c r="AA742" i="20"/>
  <c r="AD742" i="20" s="1"/>
  <c r="Y742" i="20"/>
  <c r="AB742" i="20" s="1"/>
  <c r="G743" i="20" l="1"/>
  <c r="B743" i="20"/>
  <c r="I743" i="20"/>
  <c r="D743" i="20"/>
  <c r="C743" i="20"/>
  <c r="H743" i="20"/>
  <c r="E743" i="20" l="1"/>
  <c r="S743" i="20"/>
  <c r="T743" i="20"/>
  <c r="F743" i="20"/>
  <c r="AE742" i="20"/>
  <c r="J743" i="20"/>
  <c r="L743" i="20" s="1"/>
  <c r="M743" i="20" l="1"/>
  <c r="O743" i="20"/>
  <c r="K743" i="20"/>
  <c r="N743" i="20"/>
  <c r="P743" i="20" s="1"/>
  <c r="U743" i="20" l="1"/>
  <c r="V743" i="20"/>
  <c r="W743" i="20"/>
  <c r="Q743" i="20"/>
  <c r="R743" i="20" s="1"/>
  <c r="X743" i="20"/>
  <c r="Y743" i="20" l="1"/>
  <c r="AB743" i="20" s="1"/>
  <c r="Z743" i="20"/>
  <c r="AC743" i="20" s="1"/>
  <c r="AA743" i="20"/>
  <c r="AD743" i="20" s="1"/>
  <c r="I744" i="20" l="1"/>
  <c r="D744" i="20"/>
  <c r="C744" i="20"/>
  <c r="H744" i="20"/>
  <c r="G744" i="20"/>
  <c r="B744" i="20"/>
  <c r="F744" i="20" l="1"/>
  <c r="AE743" i="20"/>
  <c r="E744" i="20"/>
  <c r="S744" i="20"/>
  <c r="T744" i="20"/>
  <c r="J744" i="20"/>
  <c r="K744" i="20" l="1"/>
  <c r="O744" i="20"/>
  <c r="N744" i="20"/>
  <c r="L744" i="20"/>
  <c r="M744" i="20" l="1"/>
  <c r="P744" i="20"/>
  <c r="W744" i="20" l="1"/>
  <c r="U744" i="20"/>
  <c r="V744" i="20"/>
  <c r="Q744" i="20"/>
  <c r="R744" i="20" s="1"/>
  <c r="X744" i="20"/>
  <c r="Z744" i="20" l="1"/>
  <c r="AC744" i="20" s="1"/>
  <c r="Y744" i="20"/>
  <c r="AB744" i="20" s="1"/>
  <c r="AA744" i="20"/>
  <c r="AD744" i="20" s="1"/>
  <c r="D745" i="20" l="1"/>
  <c r="I745" i="20"/>
  <c r="B745" i="20"/>
  <c r="G745" i="20"/>
  <c r="H745" i="20"/>
  <c r="C745" i="20"/>
  <c r="J745" i="20" l="1"/>
  <c r="N745" i="20" s="1"/>
  <c r="E745" i="20"/>
  <c r="F745" i="20"/>
  <c r="AE744" i="20"/>
  <c r="T745" i="20"/>
  <c r="S745" i="20"/>
  <c r="O745" i="20" l="1"/>
  <c r="K745" i="20"/>
  <c r="L745" i="20"/>
  <c r="P745" i="20" l="1"/>
  <c r="M745" i="20"/>
  <c r="X745" i="20" l="1"/>
  <c r="Q745" i="20"/>
  <c r="R745" i="20" s="1"/>
  <c r="W745" i="20"/>
  <c r="V745" i="20"/>
  <c r="U745" i="20"/>
  <c r="Y745" i="20" l="1"/>
  <c r="AB745" i="20" s="1"/>
  <c r="AA745" i="20"/>
  <c r="AD745" i="20" s="1"/>
  <c r="Z745" i="20"/>
  <c r="AC745" i="20" s="1"/>
  <c r="I746" i="20" l="1"/>
  <c r="D746" i="20"/>
  <c r="C746" i="20"/>
  <c r="H746" i="20"/>
  <c r="B746" i="20"/>
  <c r="G746" i="20"/>
  <c r="F746" i="20" l="1"/>
  <c r="AE745" i="20"/>
  <c r="J746" i="20"/>
  <c r="L746" i="20"/>
  <c r="T746" i="20"/>
  <c r="S746" i="20"/>
  <c r="E746" i="20"/>
  <c r="K746" i="20" l="1"/>
  <c r="O746" i="20"/>
  <c r="M746" i="20"/>
  <c r="N746" i="20"/>
  <c r="P746" i="20" s="1"/>
  <c r="W746" i="20" l="1"/>
  <c r="V746" i="20"/>
  <c r="U746" i="20"/>
  <c r="X746" i="20"/>
  <c r="Q746" i="20"/>
  <c r="R746" i="20" s="1"/>
  <c r="Y746" i="20" l="1"/>
  <c r="AB746" i="20" s="1"/>
  <c r="AA746" i="20"/>
  <c r="AD746" i="20" s="1"/>
  <c r="Z746" i="20"/>
  <c r="AC746" i="20" s="1"/>
  <c r="D747" i="20" l="1"/>
  <c r="I747" i="20"/>
  <c r="G747" i="20"/>
  <c r="B747" i="20"/>
  <c r="H747" i="20"/>
  <c r="C747" i="20"/>
  <c r="E747" i="20" l="1"/>
  <c r="J747" i="20"/>
  <c r="L747" i="20" s="1"/>
  <c r="F747" i="20"/>
  <c r="AE746" i="20"/>
  <c r="S747" i="20"/>
  <c r="T747" i="20"/>
  <c r="N747" i="20" l="1"/>
  <c r="P747" i="20" s="1"/>
  <c r="M747" i="20"/>
  <c r="O747" i="20"/>
  <c r="K747" i="20"/>
  <c r="V747" i="20" l="1"/>
  <c r="U747" i="20"/>
  <c r="W747" i="20"/>
  <c r="X747" i="20"/>
  <c r="Q747" i="20"/>
  <c r="R747" i="20" s="1"/>
  <c r="Y747" i="20" l="1"/>
  <c r="AB747" i="20" s="1"/>
  <c r="AA747" i="20"/>
  <c r="AD747" i="20" s="1"/>
  <c r="Z747" i="20"/>
  <c r="AC747" i="20" s="1"/>
  <c r="I748" i="20" l="1"/>
  <c r="D748" i="20"/>
  <c r="B748" i="20"/>
  <c r="G748" i="20"/>
  <c r="C748" i="20"/>
  <c r="H748" i="20"/>
  <c r="J748" i="20" l="1"/>
  <c r="T748" i="20"/>
  <c r="S748" i="20"/>
  <c r="E748" i="20"/>
  <c r="F748" i="20"/>
  <c r="AE747" i="20"/>
  <c r="O748" i="20" l="1"/>
  <c r="K748" i="20"/>
  <c r="N748" i="20"/>
  <c r="L748" i="20"/>
  <c r="P748" i="20" l="1"/>
  <c r="M748" i="20"/>
  <c r="Q748" i="20" l="1"/>
  <c r="R748" i="20" s="1"/>
  <c r="X748" i="20"/>
  <c r="U748" i="20"/>
  <c r="V748" i="20"/>
  <c r="W748" i="20"/>
  <c r="Z748" i="20" l="1"/>
  <c r="AC748" i="20" s="1"/>
  <c r="Y748" i="20"/>
  <c r="AB748" i="20" s="1"/>
  <c r="AA748" i="20"/>
  <c r="AD748" i="20" s="1"/>
  <c r="B749" i="20" l="1"/>
  <c r="G749" i="20"/>
  <c r="I749" i="20"/>
  <c r="D749" i="20"/>
  <c r="H749" i="20"/>
  <c r="C749" i="20"/>
  <c r="J749" i="20" l="1"/>
  <c r="S749" i="20"/>
  <c r="N749" i="20"/>
  <c r="T749" i="20"/>
  <c r="F749" i="20"/>
  <c r="AE748" i="20"/>
  <c r="E749" i="20"/>
  <c r="K749" i="20" l="1"/>
  <c r="O749" i="20"/>
  <c r="L749" i="20"/>
  <c r="P749" i="20" l="1"/>
  <c r="M749" i="20"/>
  <c r="Q749" i="20" l="1"/>
  <c r="R749" i="20" s="1"/>
  <c r="X749" i="20"/>
  <c r="V749" i="20"/>
  <c r="U749" i="20"/>
  <c r="W749" i="20"/>
  <c r="Y749" i="20" l="1"/>
  <c r="AB749" i="20" s="1"/>
  <c r="AA749" i="20"/>
  <c r="AD749" i="20" s="1"/>
  <c r="Z749" i="20"/>
  <c r="AC749" i="20" s="1"/>
  <c r="H750" i="20" l="1"/>
  <c r="C750" i="20"/>
  <c r="B750" i="20"/>
  <c r="G750" i="20"/>
  <c r="I750" i="20"/>
  <c r="D750" i="20"/>
  <c r="E750" i="20" l="1"/>
  <c r="T750" i="20"/>
  <c r="S750" i="20"/>
  <c r="F750" i="20"/>
  <c r="AE749" i="20"/>
  <c r="J750" i="20"/>
  <c r="K750" i="20" l="1"/>
  <c r="O750" i="20"/>
  <c r="L750" i="20"/>
  <c r="N750" i="20"/>
  <c r="P750" i="20" l="1"/>
  <c r="M750" i="20"/>
  <c r="X750" i="20" l="1"/>
  <c r="Q750" i="20"/>
  <c r="R750" i="20" s="1"/>
  <c r="V750" i="20"/>
  <c r="W750" i="20"/>
  <c r="U750" i="20"/>
  <c r="Y750" i="20" l="1"/>
  <c r="AB750" i="20" s="1"/>
  <c r="AA750" i="20"/>
  <c r="AD750" i="20" s="1"/>
  <c r="Z750" i="20"/>
  <c r="AC750" i="20" s="1"/>
  <c r="C751" i="20" l="1"/>
  <c r="H751" i="20"/>
  <c r="D751" i="20"/>
  <c r="I751" i="20"/>
  <c r="B751" i="20"/>
  <c r="G751" i="20"/>
  <c r="T751" i="20" l="1"/>
  <c r="S751" i="20"/>
  <c r="J751" i="20"/>
  <c r="N751" i="20" s="1"/>
  <c r="E751" i="20"/>
  <c r="F751" i="20"/>
  <c r="AE750" i="20"/>
  <c r="O751" i="20" l="1"/>
  <c r="K751" i="20"/>
  <c r="L751" i="20"/>
  <c r="M751" i="20" l="1"/>
  <c r="P751" i="20"/>
  <c r="W751" i="20" l="1"/>
  <c r="U751" i="20"/>
  <c r="V751" i="20"/>
  <c r="X751" i="20"/>
  <c r="Q751" i="20"/>
  <c r="R751" i="20" s="1"/>
  <c r="Z751" i="20" l="1"/>
  <c r="AC751" i="20" s="1"/>
  <c r="Y751" i="20"/>
  <c r="AB751" i="20" s="1"/>
  <c r="AA751" i="20"/>
  <c r="AD751" i="20" s="1"/>
  <c r="I752" i="20" l="1"/>
  <c r="D752" i="20"/>
  <c r="G752" i="20"/>
  <c r="B752" i="20"/>
  <c r="H752" i="20"/>
  <c r="C752" i="20"/>
  <c r="F752" i="20" l="1"/>
  <c r="AE751" i="20"/>
  <c r="E752" i="20"/>
  <c r="J752" i="20"/>
  <c r="N752" i="20" s="1"/>
  <c r="S752" i="20"/>
  <c r="T752" i="20"/>
  <c r="O752" i="20" l="1"/>
  <c r="K752" i="20"/>
  <c r="L752" i="20"/>
  <c r="M752" i="20" l="1"/>
  <c r="P752" i="20"/>
  <c r="V752" i="20" l="1"/>
  <c r="W752" i="20"/>
  <c r="U752" i="20"/>
  <c r="Q752" i="20"/>
  <c r="R752" i="20" s="1"/>
  <c r="X752" i="20"/>
  <c r="AA752" i="20" l="1"/>
  <c r="Y752" i="20"/>
  <c r="AB752" i="20" s="1"/>
  <c r="Z752" i="20"/>
  <c r="AC752" i="20" s="1"/>
  <c r="AD752" i="20"/>
  <c r="H753" i="20" l="1"/>
  <c r="C753" i="20"/>
  <c r="D753" i="20"/>
  <c r="I753" i="20"/>
  <c r="B753" i="20"/>
  <c r="G753" i="20"/>
  <c r="T753" i="20" l="1"/>
  <c r="S753" i="20"/>
  <c r="J753" i="20"/>
  <c r="N753" i="20" s="1"/>
  <c r="F753" i="20"/>
  <c r="AE752" i="20"/>
  <c r="E753" i="20"/>
  <c r="L753" i="20" l="1"/>
  <c r="P753" i="20" s="1"/>
  <c r="K753" i="20"/>
  <c r="O753" i="20"/>
  <c r="M753" i="20" l="1"/>
  <c r="X753" i="20" s="1"/>
  <c r="Q753" i="20"/>
  <c r="R753" i="20" s="1"/>
  <c r="V753" i="20"/>
  <c r="U753" i="20"/>
  <c r="W753" i="20"/>
  <c r="Y753" i="20" l="1"/>
  <c r="AB753" i="20" s="1"/>
  <c r="Z753" i="20"/>
  <c r="AC753" i="20" s="1"/>
  <c r="AA753" i="20"/>
  <c r="AD753" i="20" s="1"/>
  <c r="C754" i="20" l="1"/>
  <c r="H754" i="20"/>
  <c r="I754" i="20"/>
  <c r="D754" i="20"/>
  <c r="B754" i="20"/>
  <c r="G754" i="20"/>
  <c r="S754" i="20" l="1"/>
  <c r="T754" i="20"/>
  <c r="E754" i="20"/>
  <c r="L754" i="20"/>
  <c r="J754" i="20"/>
  <c r="F754" i="20"/>
  <c r="AE753" i="20"/>
  <c r="K754" i="20" l="1"/>
  <c r="O754" i="20"/>
  <c r="N754" i="20"/>
  <c r="P754" i="20" s="1"/>
  <c r="M754" i="20"/>
  <c r="W754" i="20" l="1"/>
  <c r="U754" i="20"/>
  <c r="V754" i="20"/>
  <c r="X754" i="20"/>
  <c r="Q754" i="20"/>
  <c r="R754" i="20" s="1"/>
  <c r="Z754" i="20" l="1"/>
  <c r="AC754" i="20" s="1"/>
  <c r="AA754" i="20"/>
  <c r="AD754" i="20" s="1"/>
  <c r="Y754" i="20"/>
  <c r="AB754" i="20" s="1"/>
  <c r="D755" i="20" l="1"/>
  <c r="I755" i="20"/>
  <c r="G755" i="20"/>
  <c r="B755" i="20"/>
  <c r="C755" i="20"/>
  <c r="H755" i="20"/>
  <c r="E755" i="20" l="1"/>
  <c r="J755" i="20"/>
  <c r="L755" i="20"/>
  <c r="F755" i="20"/>
  <c r="AE754" i="20"/>
  <c r="S755" i="20"/>
  <c r="T755" i="20"/>
  <c r="M755" i="20" l="1"/>
  <c r="O755" i="20"/>
  <c r="K755" i="20"/>
  <c r="N755" i="20"/>
  <c r="P755" i="20" s="1"/>
  <c r="U755" i="20" l="1"/>
  <c r="W755" i="20"/>
  <c r="V755" i="20"/>
  <c r="Q755" i="20"/>
  <c r="R755" i="20" s="1"/>
  <c r="X755" i="20"/>
  <c r="AA755" i="20" l="1"/>
  <c r="AD755" i="20" s="1"/>
  <c r="Y755" i="20"/>
  <c r="AB755" i="20" s="1"/>
  <c r="Z755" i="20"/>
  <c r="AC755" i="20" s="1"/>
  <c r="G756" i="20" l="1"/>
  <c r="B756" i="20"/>
  <c r="H756" i="20"/>
  <c r="C756" i="20"/>
  <c r="I756" i="20"/>
  <c r="D756" i="20"/>
  <c r="F756" i="20" l="1"/>
  <c r="AE755" i="20"/>
  <c r="E756" i="20"/>
  <c r="T756" i="20"/>
  <c r="S756" i="20"/>
  <c r="J756" i="20"/>
  <c r="N756" i="20" s="1"/>
  <c r="O756" i="20" l="1"/>
  <c r="K756" i="20"/>
  <c r="L756" i="20"/>
  <c r="P756" i="20" l="1"/>
  <c r="M756" i="20"/>
  <c r="Q756" i="20" l="1"/>
  <c r="R756" i="20" s="1"/>
  <c r="X756" i="20"/>
  <c r="U756" i="20"/>
  <c r="W756" i="20"/>
  <c r="V756" i="20"/>
  <c r="Z756" i="20" l="1"/>
  <c r="AC756" i="20" s="1"/>
  <c r="AA756" i="20"/>
  <c r="AD756" i="20" s="1"/>
  <c r="Y756" i="20"/>
  <c r="AB756" i="20" s="1"/>
  <c r="B757" i="20" l="1"/>
  <c r="G757" i="20"/>
  <c r="D757" i="20"/>
  <c r="I757" i="20"/>
  <c r="H757" i="20"/>
  <c r="C757" i="20"/>
  <c r="S757" i="20" l="1"/>
  <c r="T757" i="20"/>
  <c r="F757" i="20"/>
  <c r="AE756" i="20"/>
  <c r="J757" i="20"/>
  <c r="N757" i="20" s="1"/>
  <c r="E757" i="20"/>
  <c r="L757" i="20" l="1"/>
  <c r="O757" i="20"/>
  <c r="K757" i="20"/>
  <c r="M757" i="20" l="1"/>
  <c r="P757" i="20"/>
  <c r="W757" i="20" l="1"/>
  <c r="V757" i="20"/>
  <c r="U757" i="20"/>
  <c r="Q757" i="20"/>
  <c r="R757" i="20" s="1"/>
  <c r="X757" i="20"/>
  <c r="Y757" i="20" l="1"/>
  <c r="AB757" i="20" s="1"/>
  <c r="Z757" i="20"/>
  <c r="AC757" i="20" s="1"/>
  <c r="AA757" i="20"/>
  <c r="AD757" i="20" s="1"/>
  <c r="I758" i="20" l="1"/>
  <c r="D758" i="20"/>
  <c r="H758" i="20"/>
  <c r="C758" i="20"/>
  <c r="G758" i="20"/>
  <c r="B758" i="20"/>
  <c r="F758" i="20" l="1"/>
  <c r="AE757" i="20"/>
  <c r="T758" i="20"/>
  <c r="S758" i="20"/>
  <c r="E758" i="20"/>
  <c r="J758" i="20"/>
  <c r="K758" i="20" l="1"/>
  <c r="O758" i="20"/>
  <c r="N758" i="20"/>
  <c r="L758" i="20"/>
  <c r="M758" i="20" l="1"/>
  <c r="P758" i="20"/>
  <c r="U758" i="20" l="1"/>
  <c r="V758" i="20"/>
  <c r="W758" i="20"/>
  <c r="X758" i="20"/>
  <c r="Q758" i="20"/>
  <c r="R758" i="20" s="1"/>
  <c r="Z758" i="20" l="1"/>
  <c r="AC758" i="20" s="1"/>
  <c r="Y758" i="20"/>
  <c r="AB758" i="20" s="1"/>
  <c r="AA758" i="20"/>
  <c r="AD758" i="20" s="1"/>
  <c r="B759" i="20" l="1"/>
  <c r="G759" i="20"/>
  <c r="I759" i="20"/>
  <c r="D759" i="20"/>
  <c r="H759" i="20"/>
  <c r="C759" i="20"/>
  <c r="F759" i="20" l="1"/>
  <c r="AE758" i="20"/>
  <c r="J759" i="20"/>
  <c r="T759" i="20"/>
  <c r="S759" i="20"/>
  <c r="E759" i="20"/>
  <c r="O759" i="20" l="1"/>
  <c r="K759" i="20"/>
  <c r="N759" i="20"/>
  <c r="L759" i="20"/>
  <c r="M759" i="20" l="1"/>
  <c r="P759" i="20"/>
  <c r="V759" i="20" l="1"/>
  <c r="W759" i="20"/>
  <c r="U759" i="20"/>
  <c r="X759" i="20"/>
  <c r="Q759" i="20"/>
  <c r="R759" i="20" s="1"/>
  <c r="Z759" i="20" l="1"/>
  <c r="AC759" i="20" s="1"/>
  <c r="AA759" i="20"/>
  <c r="AD759" i="20" s="1"/>
  <c r="Y759" i="20"/>
  <c r="AB759" i="20" s="1"/>
  <c r="I760" i="20" l="1"/>
  <c r="D760" i="20"/>
  <c r="H760" i="20"/>
  <c r="C760" i="20"/>
  <c r="B760" i="20"/>
  <c r="G760" i="20"/>
  <c r="S760" i="20" l="1"/>
  <c r="T760" i="20"/>
  <c r="F760" i="20"/>
  <c r="AE759" i="20"/>
  <c r="J760" i="20"/>
  <c r="L760" i="20" s="1"/>
  <c r="E760" i="20"/>
  <c r="K760" i="20" l="1"/>
  <c r="O760" i="20"/>
  <c r="M760" i="20"/>
  <c r="P760" i="20"/>
  <c r="N760" i="20"/>
  <c r="W760" i="20" l="1"/>
  <c r="V760" i="20"/>
  <c r="U760" i="20"/>
  <c r="X760" i="20"/>
  <c r="Q760" i="20"/>
  <c r="R760" i="20" s="1"/>
  <c r="AA760" i="20" l="1"/>
  <c r="AD760" i="20" s="1"/>
  <c r="Z760" i="20"/>
  <c r="AC760" i="20" s="1"/>
  <c r="Y760" i="20"/>
  <c r="AB760" i="20" s="1"/>
  <c r="B761" i="20" l="1"/>
  <c r="G761" i="20"/>
  <c r="H761" i="20"/>
  <c r="C761" i="20"/>
  <c r="D761" i="20"/>
  <c r="I761" i="20"/>
  <c r="F761" i="20" l="1"/>
  <c r="AE760" i="20"/>
  <c r="J761" i="20"/>
  <c r="S761" i="20"/>
  <c r="T761" i="20"/>
  <c r="E761" i="20"/>
  <c r="K761" i="20" l="1"/>
  <c r="O761" i="20"/>
  <c r="L761" i="20"/>
  <c r="N761" i="20"/>
  <c r="P761" i="20" l="1"/>
  <c r="M761" i="20"/>
  <c r="X761" i="20" l="1"/>
  <c r="Q761" i="20"/>
  <c r="R761" i="20" s="1"/>
  <c r="W761" i="20"/>
  <c r="U761" i="20"/>
  <c r="V761" i="20"/>
  <c r="AA761" i="20" l="1"/>
  <c r="AD761" i="20" s="1"/>
  <c r="Y761" i="20"/>
  <c r="AB761" i="20" s="1"/>
  <c r="Z761" i="20"/>
  <c r="AC761" i="20" s="1"/>
  <c r="G762" i="20" l="1"/>
  <c r="B762" i="20"/>
  <c r="H762" i="20"/>
  <c r="C762" i="20"/>
  <c r="I762" i="20"/>
  <c r="D762" i="20"/>
  <c r="E762" i="20" l="1"/>
  <c r="F762" i="20"/>
  <c r="AE761" i="20"/>
  <c r="S762" i="20"/>
  <c r="T762" i="20"/>
  <c r="J762" i="20"/>
  <c r="N762" i="20" s="1"/>
  <c r="L762" i="20"/>
  <c r="P762" i="20" l="1"/>
  <c r="M762" i="20"/>
  <c r="O762" i="20"/>
  <c r="K762" i="20"/>
  <c r="Q762" i="20" l="1"/>
  <c r="R762" i="20" s="1"/>
  <c r="X762" i="20"/>
  <c r="W762" i="20"/>
  <c r="V762" i="20"/>
  <c r="U762" i="20"/>
  <c r="AA762" i="20" l="1"/>
  <c r="AD762" i="20" s="1"/>
  <c r="Z762" i="20"/>
  <c r="AC762" i="20" s="1"/>
  <c r="Y762" i="20"/>
  <c r="AB762" i="20" s="1"/>
  <c r="C763" i="20" l="1"/>
  <c r="H763" i="20"/>
  <c r="B763" i="20"/>
  <c r="G763" i="20"/>
  <c r="D763" i="20"/>
  <c r="I763" i="20"/>
  <c r="E763" i="20" l="1"/>
  <c r="J763" i="20"/>
  <c r="S763" i="20"/>
  <c r="T763" i="20"/>
  <c r="F763" i="20"/>
  <c r="AE762" i="20"/>
  <c r="O763" i="20" l="1"/>
  <c r="K763" i="20"/>
  <c r="L763" i="20"/>
  <c r="N763" i="20"/>
  <c r="M763" i="20" l="1"/>
  <c r="P763" i="20"/>
  <c r="V763" i="20" l="1"/>
  <c r="W763" i="20"/>
  <c r="U763" i="20"/>
  <c r="Q763" i="20"/>
  <c r="R763" i="20" s="1"/>
  <c r="X763" i="20"/>
  <c r="Y763" i="20" l="1"/>
  <c r="Z763" i="20"/>
  <c r="AC763" i="20" s="1"/>
  <c r="AA763" i="20"/>
  <c r="AD763" i="20" s="1"/>
  <c r="AB763" i="20"/>
  <c r="D764" i="20" l="1"/>
  <c r="I764" i="20"/>
  <c r="C764" i="20"/>
  <c r="H764" i="20"/>
  <c r="G764" i="20"/>
  <c r="B764" i="20"/>
  <c r="F764" i="20" l="1"/>
  <c r="AE763" i="20"/>
  <c r="E764" i="20"/>
  <c r="J764" i="20"/>
  <c r="L764" i="20" s="1"/>
  <c r="T764" i="20"/>
  <c r="S764" i="20"/>
  <c r="N764" i="20" l="1"/>
  <c r="P764" i="20" s="1"/>
  <c r="M764" i="20"/>
  <c r="O764" i="20"/>
  <c r="K764" i="20"/>
  <c r="Q764" i="20" l="1"/>
  <c r="R764" i="20" s="1"/>
  <c r="X764" i="20"/>
  <c r="U764" i="20"/>
  <c r="V764" i="20"/>
  <c r="W764" i="20"/>
  <c r="Y764" i="20" l="1"/>
  <c r="AB764" i="20" s="1"/>
  <c r="AA764" i="20"/>
  <c r="AD764" i="20" s="1"/>
  <c r="Z764" i="20"/>
  <c r="AC764" i="20" s="1"/>
  <c r="C765" i="20" l="1"/>
  <c r="H765" i="20"/>
  <c r="B765" i="20"/>
  <c r="G765" i="20"/>
  <c r="I765" i="20"/>
  <c r="D765" i="20"/>
  <c r="E765" i="20" l="1"/>
  <c r="J765" i="20"/>
  <c r="T765" i="20"/>
  <c r="S765" i="20"/>
  <c r="F765" i="20"/>
  <c r="AE764" i="20"/>
  <c r="K765" i="20" l="1"/>
  <c r="O765" i="20"/>
  <c r="L765" i="20"/>
  <c r="N765" i="20"/>
  <c r="P765" i="20" l="1"/>
  <c r="M765" i="20"/>
  <c r="X765" i="20" l="1"/>
  <c r="Q765" i="20"/>
  <c r="R765" i="20" s="1"/>
  <c r="V765" i="20"/>
  <c r="U765" i="20"/>
  <c r="W765" i="20"/>
  <c r="AA765" i="20" l="1"/>
  <c r="AD765" i="20" s="1"/>
  <c r="Z765" i="20"/>
  <c r="AC765" i="20" s="1"/>
  <c r="Y765" i="20"/>
  <c r="AB765" i="20" s="1"/>
  <c r="B766" i="20" l="1"/>
  <c r="G766" i="20"/>
  <c r="C766" i="20"/>
  <c r="H766" i="20"/>
  <c r="D766" i="20"/>
  <c r="I766" i="20"/>
  <c r="F766" i="20" l="1"/>
  <c r="AE765" i="20"/>
  <c r="J766" i="20"/>
  <c r="N766" i="20" s="1"/>
  <c r="S766" i="20"/>
  <c r="T766" i="20"/>
  <c r="E766" i="20"/>
  <c r="L766" i="20" l="1"/>
  <c r="M766" i="20" s="1"/>
  <c r="O766" i="20"/>
  <c r="K766" i="20"/>
  <c r="P766" i="20" l="1"/>
  <c r="U766" i="20" s="1"/>
  <c r="Q766" i="20"/>
  <c r="R766" i="20" s="1"/>
  <c r="X766" i="20"/>
  <c r="V766" i="20" l="1"/>
  <c r="W766" i="20"/>
  <c r="Z766" i="20"/>
  <c r="AC766" i="20" s="1"/>
  <c r="Y766" i="20"/>
  <c r="AB766" i="20" s="1"/>
  <c r="AA766" i="20"/>
  <c r="AD766" i="20" l="1"/>
  <c r="I767" i="20" s="1"/>
  <c r="D767" i="20"/>
  <c r="G767" i="20"/>
  <c r="B767" i="20"/>
  <c r="C767" i="20"/>
  <c r="H767" i="20"/>
  <c r="J767" i="20" l="1"/>
  <c r="L767" i="20" s="1"/>
  <c r="S767" i="20"/>
  <c r="T767" i="20"/>
  <c r="E767" i="20"/>
  <c r="F767" i="20"/>
  <c r="AE766" i="20"/>
  <c r="N767" i="20" l="1"/>
  <c r="P767" i="20" s="1"/>
  <c r="M767" i="20"/>
  <c r="K767" i="20"/>
  <c r="O767" i="20"/>
  <c r="X767" i="20" l="1"/>
  <c r="Q767" i="20"/>
  <c r="R767" i="20" s="1"/>
  <c r="V767" i="20"/>
  <c r="W767" i="20"/>
  <c r="U767" i="20"/>
  <c r="AA767" i="20" l="1"/>
  <c r="AD767" i="20" s="1"/>
  <c r="Y767" i="20"/>
  <c r="AB767" i="20" s="1"/>
  <c r="Z767" i="20"/>
  <c r="AC767" i="20" s="1"/>
  <c r="H768" i="20" l="1"/>
  <c r="C768" i="20"/>
  <c r="B768" i="20"/>
  <c r="G768" i="20"/>
  <c r="D768" i="20"/>
  <c r="I768" i="20"/>
  <c r="E768" i="20" l="1"/>
  <c r="F768" i="20"/>
  <c r="AE767" i="20"/>
  <c r="L768" i="20"/>
  <c r="J768" i="20"/>
  <c r="S768" i="20"/>
  <c r="T768" i="20"/>
  <c r="N768" i="20"/>
  <c r="M768" i="20" l="1"/>
  <c r="P768" i="20"/>
  <c r="O768" i="20"/>
  <c r="K768" i="20"/>
  <c r="W768" i="20" l="1"/>
  <c r="V768" i="20"/>
  <c r="U768" i="20"/>
  <c r="X768" i="20"/>
  <c r="Q768" i="20"/>
  <c r="R768" i="20" s="1"/>
  <c r="AA768" i="20" l="1"/>
  <c r="AD768" i="20" s="1"/>
  <c r="Z768" i="20"/>
  <c r="AC768" i="20" s="1"/>
  <c r="Y768" i="20"/>
  <c r="AB768" i="20" s="1"/>
  <c r="B769" i="20" l="1"/>
  <c r="G769" i="20"/>
  <c r="C769" i="20"/>
  <c r="H769" i="20"/>
  <c r="D769" i="20"/>
  <c r="I769" i="20"/>
  <c r="F769" i="20" l="1"/>
  <c r="AE768" i="20"/>
  <c r="J769" i="20"/>
  <c r="L769" i="20" s="1"/>
  <c r="S769" i="20"/>
  <c r="T769" i="20"/>
  <c r="E769" i="20"/>
  <c r="M769" i="20" l="1"/>
  <c r="K769" i="20"/>
  <c r="O769" i="20"/>
  <c r="N769" i="20"/>
  <c r="P769" i="20" s="1"/>
  <c r="V769" i="20" l="1"/>
  <c r="W769" i="20"/>
  <c r="U769" i="20"/>
  <c r="Q769" i="20"/>
  <c r="R769" i="20" s="1"/>
  <c r="X769" i="20"/>
  <c r="Y769" i="20" l="1"/>
  <c r="AB769" i="20" s="1"/>
  <c r="Z769" i="20"/>
  <c r="AC769" i="20" s="1"/>
  <c r="AA769" i="20"/>
  <c r="AD769" i="20" s="1"/>
  <c r="H770" i="20" l="1"/>
  <c r="C770" i="20"/>
  <c r="I770" i="20"/>
  <c r="D770" i="20"/>
  <c r="B770" i="20"/>
  <c r="G770" i="20"/>
  <c r="T770" i="20" l="1"/>
  <c r="S770" i="20"/>
  <c r="J770" i="20"/>
  <c r="N770" i="20" s="1"/>
  <c r="F770" i="20"/>
  <c r="AE769" i="20"/>
  <c r="E770" i="20"/>
  <c r="L770" i="20" l="1"/>
  <c r="M770" i="20" s="1"/>
  <c r="O770" i="20"/>
  <c r="K770" i="20"/>
  <c r="P770" i="20" l="1"/>
  <c r="W770" i="20" s="1"/>
  <c r="X770" i="20"/>
  <c r="Q770" i="20"/>
  <c r="R770" i="20" s="1"/>
  <c r="V770" i="20" l="1"/>
  <c r="U770" i="20"/>
  <c r="Z770" i="20"/>
  <c r="AC770" i="20" s="1"/>
  <c r="AA770" i="20"/>
  <c r="AD770" i="20" s="1"/>
  <c r="Y770" i="20"/>
  <c r="AB770" i="20" l="1"/>
  <c r="I771" i="20"/>
  <c r="D771" i="20"/>
  <c r="C771" i="20"/>
  <c r="H771" i="20"/>
  <c r="G771" i="20"/>
  <c r="B771" i="20"/>
  <c r="E771" i="20" l="1"/>
  <c r="F771" i="20"/>
  <c r="AE770" i="20"/>
  <c r="S771" i="20"/>
  <c r="T771" i="20"/>
  <c r="J771" i="20"/>
  <c r="K771" i="20" l="1"/>
  <c r="O771" i="20"/>
  <c r="L771" i="20"/>
  <c r="N771" i="20"/>
  <c r="M771" i="20" l="1"/>
  <c r="P771" i="20"/>
  <c r="V771" i="20" l="1"/>
  <c r="W771" i="20"/>
  <c r="U771" i="20"/>
  <c r="Q771" i="20"/>
  <c r="R771" i="20" s="1"/>
  <c r="X771" i="20"/>
  <c r="Z771" i="20" l="1"/>
  <c r="AC771" i="20" s="1"/>
  <c r="Y771" i="20"/>
  <c r="AB771" i="20" s="1"/>
  <c r="AA771" i="20"/>
  <c r="AD771" i="20" s="1"/>
  <c r="D772" i="20" l="1"/>
  <c r="I772" i="20"/>
  <c r="B772" i="20"/>
  <c r="G772" i="20"/>
  <c r="H772" i="20"/>
  <c r="C772" i="20"/>
  <c r="J772" i="20" l="1"/>
  <c r="L772" i="20" s="1"/>
  <c r="E772" i="20"/>
  <c r="F772" i="20"/>
  <c r="AE771" i="20"/>
  <c r="T772" i="20"/>
  <c r="N772" i="20"/>
  <c r="S772" i="20"/>
  <c r="M772" i="20" l="1"/>
  <c r="P772" i="20"/>
  <c r="O772" i="20"/>
  <c r="K772" i="20"/>
  <c r="U772" i="20" l="1"/>
  <c r="V772" i="20"/>
  <c r="W772" i="20"/>
  <c r="X772" i="20"/>
  <c r="Q772" i="20"/>
  <c r="R772" i="20" s="1"/>
  <c r="Z772" i="20" l="1"/>
  <c r="AC772" i="20" s="1"/>
  <c r="Y772" i="20"/>
  <c r="AB772" i="20" s="1"/>
  <c r="AA772" i="20"/>
  <c r="AD772" i="20" s="1"/>
  <c r="D773" i="20" l="1"/>
  <c r="I773" i="20"/>
  <c r="B773" i="20"/>
  <c r="G773" i="20"/>
  <c r="H773" i="20"/>
  <c r="C773" i="20"/>
  <c r="J773" i="20" l="1"/>
  <c r="E773" i="20"/>
  <c r="F773" i="20"/>
  <c r="AE772" i="20"/>
  <c r="S773" i="20"/>
  <c r="T773" i="20"/>
  <c r="N773" i="20"/>
  <c r="O773" i="20" l="1"/>
  <c r="K773" i="20"/>
  <c r="L773" i="20"/>
  <c r="P773" i="20" l="1"/>
  <c r="M773" i="20"/>
  <c r="Q773" i="20" l="1"/>
  <c r="R773" i="20" s="1"/>
  <c r="X773" i="20"/>
  <c r="U773" i="20"/>
  <c r="W773" i="20"/>
  <c r="V773" i="20"/>
  <c r="Y773" i="20" l="1"/>
  <c r="AB773" i="20" s="1"/>
  <c r="Z773" i="20"/>
  <c r="AC773" i="20" s="1"/>
  <c r="AA773" i="20"/>
  <c r="AD773" i="20" s="1"/>
  <c r="D774" i="20" l="1"/>
  <c r="I774" i="20"/>
  <c r="C774" i="20"/>
  <c r="H774" i="20"/>
  <c r="B774" i="20"/>
  <c r="G774" i="20"/>
  <c r="F774" i="20" l="1"/>
  <c r="AE773" i="20"/>
  <c r="J774" i="20"/>
  <c r="L774" i="20" s="1"/>
  <c r="E774" i="20"/>
  <c r="S774" i="20"/>
  <c r="T774" i="20"/>
  <c r="N774" i="20" l="1"/>
  <c r="P774" i="20" s="1"/>
  <c r="M774" i="20"/>
  <c r="O774" i="20"/>
  <c r="K774" i="20"/>
  <c r="U774" i="20" l="1"/>
  <c r="V774" i="20"/>
  <c r="W774" i="20"/>
  <c r="X774" i="20"/>
  <c r="Q774" i="20"/>
  <c r="R774" i="20" s="1"/>
  <c r="Y774" i="20" l="1"/>
  <c r="AB774" i="20" s="1"/>
  <c r="AA774" i="20"/>
  <c r="AD774" i="20" s="1"/>
  <c r="Z774" i="20"/>
  <c r="AC774" i="20" s="1"/>
  <c r="H775" i="20" l="1"/>
  <c r="C775" i="20"/>
  <c r="D775" i="20"/>
  <c r="I775" i="20"/>
  <c r="B775" i="20"/>
  <c r="G775" i="20"/>
  <c r="S775" i="20" l="1"/>
  <c r="T775" i="20"/>
  <c r="F775" i="20"/>
  <c r="AE774" i="20"/>
  <c r="J775" i="20"/>
  <c r="E775" i="20"/>
  <c r="O775" i="20" l="1"/>
  <c r="K775" i="20"/>
  <c r="N775" i="20"/>
  <c r="L775" i="20"/>
  <c r="P775" i="20" l="1"/>
  <c r="M775" i="20"/>
  <c r="X775" i="20" l="1"/>
  <c r="Q775" i="20"/>
  <c r="R775" i="20" s="1"/>
  <c r="U775" i="20"/>
  <c r="W775" i="20"/>
  <c r="V775" i="20"/>
  <c r="Z775" i="20" l="1"/>
  <c r="AC775" i="20" s="1"/>
  <c r="Y775" i="20"/>
  <c r="AB775" i="20" s="1"/>
  <c r="AA775" i="20"/>
  <c r="AD775" i="20" s="1"/>
  <c r="G776" i="20" l="1"/>
  <c r="B776" i="20"/>
  <c r="C776" i="20"/>
  <c r="H776" i="20"/>
  <c r="I776" i="20"/>
  <c r="D776" i="20"/>
  <c r="F776" i="20" l="1"/>
  <c r="AE775" i="20"/>
  <c r="E776" i="20"/>
  <c r="T776" i="20"/>
  <c r="S776" i="20"/>
  <c r="J776" i="20"/>
  <c r="N776" i="20" s="1"/>
  <c r="L776" i="20"/>
  <c r="M776" i="20" l="1"/>
  <c r="P776" i="20"/>
  <c r="K776" i="20"/>
  <c r="O776" i="20"/>
  <c r="V776" i="20" l="1"/>
  <c r="W776" i="20"/>
  <c r="U776" i="20"/>
  <c r="X776" i="20"/>
  <c r="Q776" i="20"/>
  <c r="R776" i="20" s="1"/>
  <c r="AA776" i="20" l="1"/>
  <c r="AD776" i="20" s="1"/>
  <c r="Z776" i="20"/>
  <c r="AC776" i="20" s="1"/>
  <c r="Y776" i="20"/>
  <c r="AB776" i="20" s="1"/>
  <c r="B777" i="20" l="1"/>
  <c r="G777" i="20"/>
  <c r="H777" i="20"/>
  <c r="C777" i="20"/>
  <c r="D777" i="20"/>
  <c r="I777" i="20"/>
  <c r="F777" i="20" l="1"/>
  <c r="AE776" i="20"/>
  <c r="J777" i="20"/>
  <c r="L777" i="20" s="1"/>
  <c r="T777" i="20"/>
  <c r="S777" i="20"/>
  <c r="E777" i="20"/>
  <c r="N777" i="20" l="1"/>
  <c r="P777" i="20" s="1"/>
  <c r="M777" i="20"/>
  <c r="O777" i="20"/>
  <c r="K777" i="20"/>
  <c r="W777" i="20" l="1"/>
  <c r="U777" i="20"/>
  <c r="V777" i="20"/>
  <c r="X777" i="20"/>
  <c r="Q777" i="20"/>
  <c r="R777" i="20" s="1"/>
  <c r="AA777" i="20" l="1"/>
  <c r="AD777" i="20" s="1"/>
  <c r="Y777" i="20"/>
  <c r="AB777" i="20" s="1"/>
  <c r="Z777" i="20"/>
  <c r="AC777" i="20" s="1"/>
  <c r="G778" i="20" l="1"/>
  <c r="B778" i="20"/>
  <c r="C778" i="20"/>
  <c r="H778" i="20"/>
  <c r="I778" i="20"/>
  <c r="D778" i="20"/>
  <c r="F778" i="20" l="1"/>
  <c r="AE777" i="20"/>
  <c r="E778" i="20"/>
  <c r="T778" i="20"/>
  <c r="S778" i="20"/>
  <c r="J778" i="20"/>
  <c r="K778" i="20" l="1"/>
  <c r="O778" i="20"/>
  <c r="L778" i="20"/>
  <c r="N778" i="20"/>
  <c r="M778" i="20" l="1"/>
  <c r="P778" i="20"/>
  <c r="W778" i="20" l="1"/>
  <c r="U778" i="20"/>
  <c r="V778" i="20"/>
  <c r="Q778" i="20"/>
  <c r="R778" i="20" s="1"/>
  <c r="X778" i="20"/>
  <c r="AA778" i="20" l="1"/>
  <c r="AD778" i="20" s="1"/>
  <c r="Z778" i="20"/>
  <c r="AC778" i="20" s="1"/>
  <c r="Y778" i="20"/>
  <c r="AB778" i="20" s="1"/>
  <c r="G779" i="20" l="1"/>
  <c r="B779" i="20"/>
  <c r="H779" i="20"/>
  <c r="C779" i="20"/>
  <c r="I779" i="20"/>
  <c r="D779" i="20"/>
  <c r="F779" i="20" l="1"/>
  <c r="AE778" i="20"/>
  <c r="E779" i="20"/>
  <c r="S779" i="20"/>
  <c r="T779" i="20"/>
  <c r="J779" i="20"/>
  <c r="L779" i="20"/>
  <c r="M779" i="20" l="1"/>
  <c r="K779" i="20"/>
  <c r="O779" i="20"/>
  <c r="N779" i="20"/>
  <c r="P779" i="20" s="1"/>
  <c r="W779" i="20" l="1"/>
  <c r="U779" i="20"/>
  <c r="V779" i="20"/>
  <c r="Q779" i="20"/>
  <c r="R779" i="20" s="1"/>
  <c r="X779" i="20"/>
  <c r="Y779" i="20" l="1"/>
  <c r="AB779" i="20" s="1"/>
  <c r="AA779" i="20"/>
  <c r="AD779" i="20" s="1"/>
  <c r="Z779" i="20"/>
  <c r="AC779" i="20" s="1"/>
  <c r="C780" i="20" l="1"/>
  <c r="H780" i="20"/>
  <c r="D780" i="20"/>
  <c r="I780" i="20"/>
  <c r="G780" i="20"/>
  <c r="B780" i="20"/>
  <c r="E780" i="20" l="1"/>
  <c r="S780" i="20"/>
  <c r="T780" i="20"/>
  <c r="N780" i="20"/>
  <c r="J780" i="20"/>
  <c r="L780" i="20" s="1"/>
  <c r="F780" i="20"/>
  <c r="AE779" i="20"/>
  <c r="M780" i="20" l="1"/>
  <c r="P780" i="20"/>
  <c r="O780" i="20"/>
  <c r="K780" i="20"/>
  <c r="U780" i="20" l="1"/>
  <c r="V780" i="20"/>
  <c r="W780" i="20"/>
  <c r="Q780" i="20"/>
  <c r="R780" i="20" s="1"/>
  <c r="X780" i="20"/>
  <c r="AA780" i="20" l="1"/>
  <c r="AD780" i="20" s="1"/>
  <c r="Y780" i="20"/>
  <c r="AB780" i="20" s="1"/>
  <c r="Z780" i="20"/>
  <c r="AC780" i="20" s="1"/>
  <c r="C781" i="20" l="1"/>
  <c r="H781" i="20"/>
  <c r="G781" i="20"/>
  <c r="B781" i="20"/>
  <c r="I781" i="20"/>
  <c r="D781" i="20"/>
  <c r="T781" i="20" l="1"/>
  <c r="S781" i="20"/>
  <c r="E781" i="20"/>
  <c r="J781" i="20"/>
  <c r="L781" i="20" s="1"/>
  <c r="F781" i="20"/>
  <c r="AE780" i="20"/>
  <c r="M781" i="20" l="1"/>
  <c r="K781" i="20"/>
  <c r="O781" i="20"/>
  <c r="N781" i="20"/>
  <c r="P781" i="20" s="1"/>
  <c r="W781" i="20" l="1"/>
  <c r="V781" i="20"/>
  <c r="U781" i="20"/>
  <c r="Q781" i="20"/>
  <c r="R781" i="20" s="1"/>
  <c r="X781" i="20"/>
  <c r="Y781" i="20" l="1"/>
  <c r="AB781" i="20" s="1"/>
  <c r="Z781" i="20"/>
  <c r="AC781" i="20" s="1"/>
  <c r="AA781" i="20"/>
  <c r="AD781" i="20" s="1"/>
  <c r="H782" i="20" l="1"/>
  <c r="C782" i="20"/>
  <c r="B782" i="20"/>
  <c r="G782" i="20"/>
  <c r="D782" i="20"/>
  <c r="I782" i="20"/>
  <c r="J782" i="20" l="1"/>
  <c r="E782" i="20"/>
  <c r="F782" i="20"/>
  <c r="AE781" i="20"/>
  <c r="N782" i="20"/>
  <c r="T782" i="20"/>
  <c r="S782" i="20"/>
  <c r="O782" i="20" l="1"/>
  <c r="K782" i="20"/>
  <c r="L782" i="20"/>
  <c r="M782" i="20" l="1"/>
  <c r="P782" i="20"/>
  <c r="W782" i="20" l="1"/>
  <c r="V782" i="20"/>
  <c r="U782" i="20"/>
  <c r="Q782" i="20"/>
  <c r="R782" i="20" s="1"/>
  <c r="X782" i="20"/>
  <c r="Z782" i="20" l="1"/>
  <c r="AA782" i="20"/>
  <c r="AD782" i="20" s="1"/>
  <c r="Y782" i="20"/>
  <c r="AB782" i="20" s="1"/>
  <c r="AC782" i="20"/>
  <c r="G783" i="20" l="1"/>
  <c r="B783" i="20"/>
  <c r="D783" i="20"/>
  <c r="I783" i="20"/>
  <c r="C783" i="20"/>
  <c r="H783" i="20"/>
  <c r="T783" i="20" l="1"/>
  <c r="S783" i="20"/>
  <c r="E783" i="20"/>
  <c r="F783" i="20"/>
  <c r="AE782" i="20"/>
  <c r="J783" i="20"/>
  <c r="K783" i="20" l="1"/>
  <c r="O783" i="20"/>
  <c r="L783" i="20"/>
  <c r="N783" i="20"/>
  <c r="P783" i="20" l="1"/>
  <c r="M783" i="20"/>
  <c r="Q783" i="20" l="1"/>
  <c r="R783" i="20" s="1"/>
  <c r="X783" i="20"/>
  <c r="W783" i="20"/>
  <c r="U783" i="20"/>
  <c r="V783" i="20"/>
  <c r="Z783" i="20" l="1"/>
  <c r="AC783" i="20" s="1"/>
  <c r="Y783" i="20"/>
  <c r="AB783" i="20" s="1"/>
  <c r="AA783" i="20"/>
  <c r="AD783" i="20" s="1"/>
  <c r="I784" i="20" l="1"/>
  <c r="D784" i="20"/>
  <c r="B784" i="20"/>
  <c r="G784" i="20"/>
  <c r="C784" i="20"/>
  <c r="H784" i="20"/>
  <c r="J784" i="20" l="1"/>
  <c r="L784" i="20" s="1"/>
  <c r="S784" i="20"/>
  <c r="T784" i="20"/>
  <c r="E784" i="20"/>
  <c r="F784" i="20"/>
  <c r="AE783" i="20"/>
  <c r="N784" i="20" l="1"/>
  <c r="O784" i="20"/>
  <c r="K784" i="20"/>
  <c r="M784" i="20"/>
  <c r="P784" i="20"/>
  <c r="U784" i="20" l="1"/>
  <c r="W784" i="20"/>
  <c r="V784" i="20"/>
  <c r="Q784" i="20"/>
  <c r="R784" i="20" s="1"/>
  <c r="X784" i="20"/>
  <c r="Y784" i="20" l="1"/>
  <c r="AB784" i="20" s="1"/>
  <c r="AA784" i="20"/>
  <c r="AD784" i="20" s="1"/>
  <c r="Z784" i="20"/>
  <c r="AC784" i="20" s="1"/>
  <c r="H785" i="20" l="1"/>
  <c r="C785" i="20"/>
  <c r="I785" i="20"/>
  <c r="D785" i="20"/>
  <c r="G785" i="20"/>
  <c r="B785" i="20"/>
  <c r="T785" i="20" l="1"/>
  <c r="S785" i="20"/>
  <c r="F785" i="20"/>
  <c r="AE784" i="20"/>
  <c r="E785" i="20"/>
  <c r="J785" i="20"/>
  <c r="N785" i="20" s="1"/>
  <c r="O785" i="20" l="1"/>
  <c r="K785" i="20"/>
  <c r="L785" i="20"/>
  <c r="P785" i="20" l="1"/>
  <c r="M785" i="20"/>
  <c r="X785" i="20" l="1"/>
  <c r="Q785" i="20"/>
  <c r="R785" i="20" s="1"/>
  <c r="U785" i="20"/>
  <c r="W785" i="20"/>
  <c r="V785" i="20"/>
  <c r="Y785" i="20" l="1"/>
  <c r="AB785" i="20" s="1"/>
  <c r="Z785" i="20"/>
  <c r="AC785" i="20" s="1"/>
  <c r="AA785" i="20"/>
  <c r="AD785" i="20" s="1"/>
  <c r="I786" i="20" l="1"/>
  <c r="D786" i="20"/>
  <c r="C786" i="20"/>
  <c r="H786" i="20"/>
  <c r="G786" i="20"/>
  <c r="B786" i="20"/>
  <c r="F786" i="20" l="1"/>
  <c r="AE785" i="20"/>
  <c r="T786" i="20"/>
  <c r="S786" i="20"/>
  <c r="E786" i="20"/>
  <c r="J786" i="20"/>
  <c r="K786" i="20" l="1"/>
  <c r="O786" i="20"/>
  <c r="L786" i="20"/>
  <c r="N786" i="20"/>
  <c r="M786" i="20" l="1"/>
  <c r="P786" i="20"/>
  <c r="V786" i="20" l="1"/>
  <c r="W786" i="20"/>
  <c r="U786" i="20"/>
  <c r="Q786" i="20"/>
  <c r="R786" i="20" s="1"/>
  <c r="X786" i="20"/>
  <c r="Y786" i="20" l="1"/>
  <c r="AB786" i="20" s="1"/>
  <c r="AA786" i="20"/>
  <c r="AD786" i="20" s="1"/>
  <c r="Z786" i="20"/>
  <c r="AC786" i="20" s="1"/>
  <c r="H787" i="20" l="1"/>
  <c r="C787" i="20"/>
  <c r="D787" i="20"/>
  <c r="I787" i="20"/>
  <c r="G787" i="20"/>
  <c r="B787" i="20"/>
  <c r="T787" i="20" l="1"/>
  <c r="S787" i="20"/>
  <c r="F787" i="20"/>
  <c r="AE786" i="20"/>
  <c r="E787" i="20"/>
  <c r="J787" i="20"/>
  <c r="N787" i="20" s="1"/>
  <c r="K787" i="20" l="1"/>
  <c r="O787" i="20"/>
  <c r="L787" i="20"/>
  <c r="P787" i="20" l="1"/>
  <c r="M787" i="20"/>
  <c r="Q787" i="20" l="1"/>
  <c r="R787" i="20" s="1"/>
  <c r="X787" i="20"/>
  <c r="U787" i="20"/>
  <c r="V787" i="20"/>
  <c r="W787" i="20"/>
  <c r="AA787" i="20" l="1"/>
  <c r="AD787" i="20" s="1"/>
  <c r="Y787" i="20"/>
  <c r="AB787" i="20" s="1"/>
  <c r="Z787" i="20"/>
  <c r="AC787" i="20" s="1"/>
  <c r="C788" i="20" l="1"/>
  <c r="H788" i="20"/>
  <c r="I788" i="20"/>
  <c r="D788" i="20"/>
  <c r="G788" i="20"/>
  <c r="B788" i="20"/>
  <c r="S788" i="20" l="1"/>
  <c r="T788" i="20"/>
  <c r="E788" i="20"/>
  <c r="J788" i="20"/>
  <c r="F788" i="20"/>
  <c r="AE787" i="20"/>
  <c r="O788" i="20" l="1"/>
  <c r="K788" i="20"/>
  <c r="L788" i="20"/>
  <c r="N788" i="20"/>
  <c r="P788" i="20" l="1"/>
  <c r="M788" i="20"/>
  <c r="Q788" i="20" l="1"/>
  <c r="R788" i="20" s="1"/>
  <c r="X788" i="20"/>
  <c r="U788" i="20"/>
  <c r="V788" i="20"/>
  <c r="W788" i="20"/>
  <c r="Y788" i="20" l="1"/>
  <c r="AB788" i="20" s="1"/>
  <c r="Z788" i="20"/>
  <c r="AC788" i="20" s="1"/>
  <c r="AA788" i="20"/>
  <c r="AD788" i="20" s="1"/>
  <c r="C789" i="20" l="1"/>
  <c r="H789" i="20"/>
  <c r="B789" i="20"/>
  <c r="G789" i="20"/>
  <c r="I789" i="20"/>
  <c r="D789" i="20"/>
  <c r="J789" i="20" l="1"/>
  <c r="N789" i="20" s="1"/>
  <c r="T789" i="20"/>
  <c r="S789" i="20"/>
  <c r="E789" i="20"/>
  <c r="F789" i="20"/>
  <c r="AE788" i="20"/>
  <c r="O789" i="20" l="1"/>
  <c r="K789" i="20"/>
  <c r="L789" i="20"/>
  <c r="P789" i="20" l="1"/>
  <c r="M789" i="20"/>
  <c r="X789" i="20" l="1"/>
  <c r="Q789" i="20"/>
  <c r="R789" i="20" s="1"/>
  <c r="V789" i="20"/>
  <c r="U789" i="20"/>
  <c r="W789" i="20"/>
  <c r="Z789" i="20" l="1"/>
  <c r="AC789" i="20" s="1"/>
  <c r="AA789" i="20"/>
  <c r="AD789" i="20" s="1"/>
  <c r="Y789" i="20"/>
  <c r="AB789" i="20" s="1"/>
  <c r="B790" i="20" l="1"/>
  <c r="G790" i="20"/>
  <c r="I790" i="20"/>
  <c r="D790" i="20"/>
  <c r="C790" i="20"/>
  <c r="H790" i="20"/>
  <c r="T790" i="20" l="1"/>
  <c r="S790" i="20"/>
  <c r="J790" i="20"/>
  <c r="F790" i="20"/>
  <c r="AE789" i="20"/>
  <c r="E790" i="20"/>
  <c r="O790" i="20" l="1"/>
  <c r="K790" i="20"/>
  <c r="L790" i="20"/>
  <c r="N790" i="20"/>
  <c r="M790" i="20" l="1"/>
  <c r="P790" i="20"/>
  <c r="W790" i="20" l="1"/>
  <c r="U790" i="20"/>
  <c r="V790" i="20"/>
  <c r="X790" i="20"/>
  <c r="Q790" i="20"/>
  <c r="R790" i="20" s="1"/>
  <c r="AA790" i="20" l="1"/>
  <c r="AD790" i="20" s="1"/>
  <c r="Y790" i="20"/>
  <c r="AB790" i="20" s="1"/>
  <c r="Z790" i="20"/>
  <c r="AC790" i="20" s="1"/>
  <c r="G791" i="20" l="1"/>
  <c r="B791" i="20"/>
  <c r="D791" i="20"/>
  <c r="I791" i="20"/>
  <c r="H791" i="20"/>
  <c r="C791" i="20"/>
  <c r="E791" i="20" l="1"/>
  <c r="T791" i="20"/>
  <c r="S791" i="20"/>
  <c r="F791" i="20"/>
  <c r="AE790" i="20"/>
  <c r="J791" i="20"/>
  <c r="L791" i="20"/>
  <c r="M791" i="20" l="1"/>
  <c r="O791" i="20"/>
  <c r="K791" i="20"/>
  <c r="N791" i="20"/>
  <c r="P791" i="20" s="1"/>
  <c r="V791" i="20" l="1"/>
  <c r="W791" i="20"/>
  <c r="U791" i="20"/>
  <c r="X791" i="20"/>
  <c r="Q791" i="20"/>
  <c r="R791" i="20" s="1"/>
  <c r="Z791" i="20" l="1"/>
  <c r="AC791" i="20" s="1"/>
  <c r="Y791" i="20"/>
  <c r="AB791" i="20" s="1"/>
  <c r="AA791" i="20"/>
  <c r="AD791" i="20" s="1"/>
  <c r="I792" i="20" l="1"/>
  <c r="D792" i="20"/>
  <c r="B792" i="20"/>
  <c r="G792" i="20"/>
  <c r="C792" i="20"/>
  <c r="H792" i="20"/>
  <c r="S792" i="20" l="1"/>
  <c r="T792" i="20"/>
  <c r="J792" i="20"/>
  <c r="L792" i="20" s="1"/>
  <c r="E792" i="20"/>
  <c r="F792" i="20"/>
  <c r="AE791" i="20"/>
  <c r="N792" i="20" l="1"/>
  <c r="P792" i="20" s="1"/>
  <c r="M792" i="20"/>
  <c r="O792" i="20"/>
  <c r="K792" i="20"/>
  <c r="U792" i="20" l="1"/>
  <c r="W792" i="20"/>
  <c r="V792" i="20"/>
  <c r="Q792" i="20"/>
  <c r="R792" i="20" s="1"/>
  <c r="X792" i="20"/>
  <c r="Z792" i="20" l="1"/>
  <c r="AC792" i="20" s="1"/>
  <c r="AA792" i="20"/>
  <c r="AD792" i="20" s="1"/>
  <c r="Y792" i="20"/>
  <c r="AB792" i="20" s="1"/>
  <c r="D793" i="20" l="1"/>
  <c r="I793" i="20"/>
  <c r="H793" i="20"/>
  <c r="C793" i="20"/>
  <c r="B793" i="20"/>
  <c r="G793" i="20"/>
  <c r="F793" i="20" l="1"/>
  <c r="AE792" i="20"/>
  <c r="J793" i="20"/>
  <c r="E793" i="20"/>
  <c r="T793" i="20"/>
  <c r="S793" i="20"/>
  <c r="O793" i="20" l="1"/>
  <c r="K793" i="20"/>
  <c r="L793" i="20"/>
  <c r="N793" i="20"/>
  <c r="M793" i="20" l="1"/>
  <c r="P793" i="20"/>
  <c r="U793" i="20" l="1"/>
  <c r="W793" i="20"/>
  <c r="V793" i="20"/>
  <c r="X793" i="20"/>
  <c r="Q793" i="20"/>
  <c r="R793" i="20" s="1"/>
  <c r="Y793" i="20" l="1"/>
  <c r="AB793" i="20" s="1"/>
  <c r="Z793" i="20"/>
  <c r="AC793" i="20" s="1"/>
  <c r="AA793" i="20"/>
  <c r="AD793" i="20" s="1"/>
  <c r="I794" i="20" l="1"/>
  <c r="D794" i="20"/>
  <c r="C794" i="20"/>
  <c r="H794" i="20"/>
  <c r="G794" i="20"/>
  <c r="B794" i="20"/>
  <c r="T794" i="20" l="1"/>
  <c r="S794" i="20"/>
  <c r="F794" i="20"/>
  <c r="AE793" i="20"/>
  <c r="E794" i="20"/>
  <c r="J794" i="20"/>
  <c r="N794" i="20" s="1"/>
  <c r="L794" i="20" l="1"/>
  <c r="M794" i="20" s="1"/>
  <c r="K794" i="20"/>
  <c r="O794" i="20"/>
  <c r="P794" i="20" l="1"/>
  <c r="W794" i="20" s="1"/>
  <c r="Q794" i="20"/>
  <c r="R794" i="20" s="1"/>
  <c r="X794" i="20"/>
  <c r="U794" i="20" l="1"/>
  <c r="V794" i="20"/>
  <c r="Y794" i="20"/>
  <c r="AA794" i="20"/>
  <c r="AD794" i="20" s="1"/>
  <c r="Z794" i="20"/>
  <c r="AB794" i="20" l="1"/>
  <c r="AC794" i="20"/>
  <c r="H795" i="20" s="1"/>
  <c r="C795" i="20"/>
  <c r="I795" i="20"/>
  <c r="D795" i="20"/>
  <c r="G795" i="20"/>
  <c r="B795" i="20"/>
  <c r="T795" i="20" l="1"/>
  <c r="S795" i="20"/>
  <c r="F795" i="20"/>
  <c r="AE794" i="20"/>
  <c r="E795" i="20"/>
  <c r="J795" i="20"/>
  <c r="L795" i="20" s="1"/>
  <c r="M795" i="20" l="1"/>
  <c r="O795" i="20"/>
  <c r="K795" i="20"/>
  <c r="N795" i="20"/>
  <c r="P795" i="20" s="1"/>
  <c r="V795" i="20" l="1"/>
  <c r="W795" i="20"/>
  <c r="U795" i="20"/>
  <c r="X795" i="20"/>
  <c r="Q795" i="20"/>
  <c r="R795" i="20" s="1"/>
  <c r="Y795" i="20" l="1"/>
  <c r="AB795" i="20" s="1"/>
  <c r="Z795" i="20"/>
  <c r="AC795" i="20" s="1"/>
  <c r="AA795" i="20"/>
  <c r="AD795" i="20" s="1"/>
  <c r="I796" i="20" l="1"/>
  <c r="D796" i="20"/>
  <c r="C796" i="20"/>
  <c r="H796" i="20"/>
  <c r="G796" i="20"/>
  <c r="B796" i="20"/>
  <c r="E796" i="20" l="1"/>
  <c r="S796" i="20"/>
  <c r="T796" i="20"/>
  <c r="F796" i="20"/>
  <c r="AE795" i="20"/>
  <c r="J796" i="20"/>
  <c r="L796" i="20" s="1"/>
  <c r="N796" i="20" l="1"/>
  <c r="P796" i="20" s="1"/>
  <c r="M796" i="20"/>
  <c r="K796" i="20"/>
  <c r="O796" i="20"/>
  <c r="X796" i="20" l="1"/>
  <c r="Q796" i="20"/>
  <c r="R796" i="20" s="1"/>
  <c r="W796" i="20"/>
  <c r="U796" i="20"/>
  <c r="V796" i="20"/>
  <c r="AA796" i="20" l="1"/>
  <c r="Y796" i="20"/>
  <c r="AB796" i="20" s="1"/>
  <c r="Z796" i="20"/>
  <c r="AC796" i="20" s="1"/>
  <c r="AD796" i="20"/>
  <c r="H797" i="20" l="1"/>
  <c r="C797" i="20"/>
  <c r="G797" i="20"/>
  <c r="B797" i="20"/>
  <c r="I797" i="20"/>
  <c r="D797" i="20"/>
  <c r="E797" i="20" l="1"/>
  <c r="J797" i="20"/>
  <c r="L797" i="20" s="1"/>
  <c r="S797" i="20"/>
  <c r="T797" i="20"/>
  <c r="F797" i="20"/>
  <c r="AE796" i="20"/>
  <c r="N797" i="20" l="1"/>
  <c r="P797" i="20" s="1"/>
  <c r="M797" i="20"/>
  <c r="O797" i="20"/>
  <c r="K797" i="20"/>
  <c r="Q797" i="20" l="1"/>
  <c r="R797" i="20" s="1"/>
  <c r="X797" i="20"/>
  <c r="W797" i="20"/>
  <c r="V797" i="20"/>
  <c r="U797" i="20"/>
  <c r="Z797" i="20" l="1"/>
  <c r="AC797" i="20" s="1"/>
  <c r="AA797" i="20"/>
  <c r="AD797" i="20" s="1"/>
  <c r="Y797" i="20"/>
  <c r="AB797" i="20" s="1"/>
  <c r="B798" i="20" l="1"/>
  <c r="G798" i="20"/>
  <c r="I798" i="20"/>
  <c r="D798" i="20"/>
  <c r="H798" i="20"/>
  <c r="C798" i="20"/>
  <c r="F798" i="20" l="1"/>
  <c r="AE797" i="20"/>
  <c r="J798" i="20"/>
  <c r="N798" i="20" s="1"/>
  <c r="L798" i="20"/>
  <c r="T798" i="20"/>
  <c r="S798" i="20"/>
  <c r="E798" i="20"/>
  <c r="M798" i="20" l="1"/>
  <c r="P798" i="20"/>
  <c r="O798" i="20"/>
  <c r="K798" i="20"/>
  <c r="W798" i="20" l="1"/>
  <c r="V798" i="20"/>
  <c r="U798" i="20"/>
  <c r="Q798" i="20"/>
  <c r="R798" i="20" s="1"/>
  <c r="X798" i="20"/>
  <c r="Y798" i="20" l="1"/>
  <c r="AB798" i="20" s="1"/>
  <c r="AA798" i="20"/>
  <c r="AD798" i="20" s="1"/>
  <c r="Z798" i="20"/>
  <c r="AC798" i="20" s="1"/>
  <c r="I799" i="20" l="1"/>
  <c r="D799" i="20"/>
  <c r="H799" i="20"/>
  <c r="C799" i="20"/>
  <c r="G799" i="20"/>
  <c r="B799" i="20"/>
  <c r="E799" i="20" l="1"/>
  <c r="T799" i="20"/>
  <c r="S799" i="20"/>
  <c r="F799" i="20"/>
  <c r="AE798" i="20"/>
  <c r="J799" i="20"/>
  <c r="L799" i="20" s="1"/>
  <c r="N799" i="20" l="1"/>
  <c r="P799" i="20" s="1"/>
  <c r="M799" i="20"/>
  <c r="O799" i="20"/>
  <c r="K799" i="20"/>
  <c r="U799" i="20" l="1"/>
  <c r="W799" i="20"/>
  <c r="V799" i="20"/>
  <c r="Q799" i="20"/>
  <c r="R799" i="20" s="1"/>
  <c r="X799" i="20"/>
  <c r="Y799" i="20" l="1"/>
  <c r="AB799" i="20" s="1"/>
  <c r="AA799" i="20"/>
  <c r="AD799" i="20" s="1"/>
  <c r="Z799" i="20"/>
  <c r="AC799" i="20" s="1"/>
  <c r="H800" i="20" l="1"/>
  <c r="C800" i="20"/>
  <c r="D800" i="20"/>
  <c r="I800" i="20"/>
  <c r="G800" i="20"/>
  <c r="B800" i="20"/>
  <c r="F800" i="20" l="1"/>
  <c r="AE799" i="20"/>
  <c r="T800" i="20"/>
  <c r="S800" i="20"/>
  <c r="E800" i="20"/>
  <c r="J800" i="20"/>
  <c r="O800" i="20" l="1"/>
  <c r="K800" i="20"/>
  <c r="L800" i="20"/>
  <c r="N800" i="20"/>
  <c r="P800" i="20" l="1"/>
  <c r="M800" i="20"/>
  <c r="Q800" i="20" l="1"/>
  <c r="R800" i="20" s="1"/>
  <c r="X800" i="20"/>
  <c r="V800" i="20"/>
  <c r="U800" i="20"/>
  <c r="W800" i="20"/>
  <c r="AA800" i="20" l="1"/>
  <c r="AD800" i="20" s="1"/>
  <c r="Z800" i="20"/>
  <c r="AC800" i="20" s="1"/>
  <c r="Y800" i="20"/>
  <c r="AB800" i="20" s="1"/>
  <c r="G801" i="20" l="1"/>
  <c r="B801" i="20"/>
  <c r="H801" i="20"/>
  <c r="C801" i="20"/>
  <c r="I801" i="20"/>
  <c r="D801" i="20"/>
  <c r="T801" i="20" l="1"/>
  <c r="S801" i="20"/>
  <c r="E801" i="20"/>
  <c r="F801" i="20"/>
  <c r="AE800" i="20"/>
  <c r="J801" i="20"/>
  <c r="O801" i="20" l="1"/>
  <c r="K801" i="20"/>
  <c r="N801" i="20"/>
  <c r="L801" i="20"/>
  <c r="M801" i="20" l="1"/>
  <c r="P801" i="20"/>
  <c r="U801" i="20" l="1"/>
  <c r="W801" i="20"/>
  <c r="V801" i="20"/>
  <c r="X801" i="20"/>
  <c r="Q801" i="20"/>
  <c r="R801" i="20" s="1"/>
  <c r="Y801" i="20" l="1"/>
  <c r="AB801" i="20" s="1"/>
  <c r="Z801" i="20"/>
  <c r="AC801" i="20" s="1"/>
  <c r="AA801" i="20"/>
  <c r="AD801" i="20" s="1"/>
  <c r="D802" i="20" l="1"/>
  <c r="I802" i="20"/>
  <c r="H802" i="20"/>
  <c r="C802" i="20"/>
  <c r="B802" i="20"/>
  <c r="G802" i="20"/>
  <c r="F802" i="20" l="1"/>
  <c r="AE801" i="20"/>
  <c r="J802" i="20"/>
  <c r="N802" i="20" s="1"/>
  <c r="L802" i="20"/>
  <c r="E802" i="20"/>
  <c r="T802" i="20"/>
  <c r="S802" i="20"/>
  <c r="K802" i="20" l="1"/>
  <c r="O802" i="20"/>
  <c r="P802" i="20"/>
  <c r="M802" i="20"/>
  <c r="X802" i="20" l="1"/>
  <c r="Q802" i="20"/>
  <c r="R802" i="20" s="1"/>
  <c r="V802" i="20"/>
  <c r="U802" i="20"/>
  <c r="W802" i="20"/>
  <c r="Y802" i="20" l="1"/>
  <c r="AB802" i="20" s="1"/>
  <c r="AA802" i="20"/>
  <c r="AD802" i="20" s="1"/>
  <c r="Z802" i="20"/>
  <c r="AC802" i="20" s="1"/>
  <c r="C803" i="20" l="1"/>
  <c r="H803" i="20"/>
  <c r="I803" i="20"/>
  <c r="D803" i="20"/>
  <c r="G803" i="20"/>
  <c r="B803" i="20"/>
  <c r="E803" i="20" l="1"/>
  <c r="T803" i="20"/>
  <c r="S803" i="20"/>
  <c r="J803" i="20"/>
  <c r="F803" i="20"/>
  <c r="AE802" i="20"/>
  <c r="K803" i="20" l="1"/>
  <c r="O803" i="20"/>
  <c r="L803" i="20"/>
  <c r="N803" i="20"/>
  <c r="P803" i="20" l="1"/>
  <c r="M803" i="20"/>
  <c r="X803" i="20" l="1"/>
  <c r="Q803" i="20"/>
  <c r="R803" i="20" s="1"/>
  <c r="U803" i="20"/>
  <c r="W803" i="20"/>
  <c r="V803" i="20"/>
  <c r="AA803" i="20" l="1"/>
  <c r="AD803" i="20" s="1"/>
  <c r="Y803" i="20"/>
  <c r="AB803" i="20" s="1"/>
  <c r="Z803" i="20"/>
  <c r="AC803" i="20" s="1"/>
  <c r="C804" i="20" l="1"/>
  <c r="H804" i="20"/>
  <c r="B804" i="20"/>
  <c r="G804" i="20"/>
  <c r="D804" i="20"/>
  <c r="I804" i="20"/>
  <c r="E804" i="20" l="1"/>
  <c r="J804" i="20"/>
  <c r="S804" i="20"/>
  <c r="T804" i="20"/>
  <c r="F804" i="20"/>
  <c r="AE803" i="20"/>
  <c r="K804" i="20" l="1"/>
  <c r="O804" i="20"/>
  <c r="N804" i="20"/>
  <c r="L804" i="20"/>
  <c r="M804" i="20" l="1"/>
  <c r="P804" i="20"/>
  <c r="U804" i="20" l="1"/>
  <c r="V804" i="20"/>
  <c r="W804" i="20"/>
  <c r="Q804" i="20"/>
  <c r="R804" i="20" s="1"/>
  <c r="X804" i="20"/>
  <c r="AA804" i="20" l="1"/>
  <c r="AD804" i="20" s="1"/>
  <c r="Z804" i="20"/>
  <c r="AC804" i="20" s="1"/>
  <c r="Y804" i="20"/>
  <c r="AB804" i="20" s="1"/>
  <c r="C805" i="20" l="1"/>
  <c r="H805" i="20"/>
  <c r="B805" i="20"/>
  <c r="G805" i="20"/>
  <c r="I805" i="20"/>
  <c r="D805" i="20"/>
  <c r="E805" i="20" l="1"/>
  <c r="J805" i="20"/>
  <c r="L805" i="20" s="1"/>
  <c r="T805" i="20"/>
  <c r="S805" i="20"/>
  <c r="F805" i="20"/>
  <c r="AE804" i="20"/>
  <c r="O805" i="20" l="1"/>
  <c r="K805" i="20"/>
  <c r="M805" i="20"/>
  <c r="N805" i="20"/>
  <c r="P805" i="20" s="1"/>
  <c r="W805" i="20" l="1"/>
  <c r="V805" i="20"/>
  <c r="U805" i="20"/>
  <c r="X805" i="20"/>
  <c r="Q805" i="20"/>
  <c r="R805" i="20" s="1"/>
  <c r="Z805" i="20" l="1"/>
  <c r="AC805" i="20" s="1"/>
  <c r="AA805" i="20"/>
  <c r="AD805" i="20" s="1"/>
  <c r="Y805" i="20"/>
  <c r="AB805" i="20" s="1"/>
  <c r="I806" i="20" l="1"/>
  <c r="D806" i="20"/>
  <c r="H806" i="20"/>
  <c r="C806" i="20"/>
  <c r="G806" i="20"/>
  <c r="B806" i="20"/>
  <c r="E806" i="20" l="1"/>
  <c r="T806" i="20"/>
  <c r="S806" i="20"/>
  <c r="F806" i="20"/>
  <c r="AE805" i="20"/>
  <c r="J806" i="20"/>
  <c r="N806" i="20" s="1"/>
  <c r="L806" i="20" l="1"/>
  <c r="M806" i="20" s="1"/>
  <c r="K806" i="20"/>
  <c r="O806" i="20"/>
  <c r="P806" i="20" l="1"/>
  <c r="W806" i="20" s="1"/>
  <c r="Q806" i="20"/>
  <c r="R806" i="20" s="1"/>
  <c r="X806" i="20"/>
  <c r="U806" i="20" l="1"/>
  <c r="V806" i="20"/>
  <c r="Y806" i="20"/>
  <c r="Z806" i="20"/>
  <c r="AA806" i="20"/>
  <c r="AD806" i="20" s="1"/>
  <c r="AC806" i="20" l="1"/>
  <c r="C807" i="20" s="1"/>
  <c r="AB806" i="20"/>
  <c r="G807" i="20" s="1"/>
  <c r="D807" i="20"/>
  <c r="I807" i="20"/>
  <c r="B807" i="20" l="1"/>
  <c r="H807" i="20"/>
  <c r="J807" i="20" s="1"/>
  <c r="L807" i="20" s="1"/>
  <c r="F807" i="20"/>
  <c r="AE806" i="20"/>
  <c r="E807" i="20"/>
  <c r="S807" i="20"/>
  <c r="T807" i="20"/>
  <c r="N807" i="20" l="1"/>
  <c r="P807" i="20" s="1"/>
  <c r="M807" i="20"/>
  <c r="O807" i="20"/>
  <c r="K807" i="20"/>
  <c r="W807" i="20" l="1"/>
  <c r="U807" i="20"/>
  <c r="V807" i="20"/>
  <c r="Q807" i="20"/>
  <c r="R807" i="20" s="1"/>
  <c r="X807" i="20"/>
  <c r="Y807" i="20" l="1"/>
  <c r="AB807" i="20" s="1"/>
  <c r="AA807" i="20"/>
  <c r="AD807" i="20" s="1"/>
  <c r="Z807" i="20"/>
  <c r="AC807" i="20" s="1"/>
  <c r="H808" i="20" l="1"/>
  <c r="C808" i="20"/>
  <c r="I808" i="20"/>
  <c r="D808" i="20"/>
  <c r="G808" i="20"/>
  <c r="B808" i="20"/>
  <c r="E808" i="20" l="1"/>
  <c r="F808" i="20"/>
  <c r="AE807" i="20"/>
  <c r="S808" i="20"/>
  <c r="T808" i="20"/>
  <c r="J808" i="20"/>
  <c r="O808" i="20" l="1"/>
  <c r="K808" i="20"/>
  <c r="L808" i="20"/>
  <c r="N808" i="20"/>
  <c r="P808" i="20" l="1"/>
  <c r="M808" i="20"/>
  <c r="X808" i="20" l="1"/>
  <c r="Q808" i="20"/>
  <c r="R808" i="20" s="1"/>
  <c r="V808" i="20"/>
  <c r="W808" i="20"/>
  <c r="U808" i="20"/>
  <c r="Z808" i="20" l="1"/>
  <c r="AC808" i="20" s="1"/>
  <c r="AA808" i="20"/>
  <c r="AD808" i="20" s="1"/>
  <c r="Y808" i="20"/>
  <c r="AB808" i="20" s="1"/>
  <c r="I809" i="20" l="1"/>
  <c r="D809" i="20"/>
  <c r="G809" i="20"/>
  <c r="B809" i="20"/>
  <c r="C809" i="20"/>
  <c r="H809" i="20"/>
  <c r="J809" i="20" l="1"/>
  <c r="N809" i="20" s="1"/>
  <c r="T809" i="20"/>
  <c r="S809" i="20"/>
  <c r="E809" i="20"/>
  <c r="F809" i="20"/>
  <c r="AE808" i="20"/>
  <c r="O809" i="20" l="1"/>
  <c r="K809" i="20"/>
  <c r="L809" i="20"/>
  <c r="P809" i="20" l="1"/>
  <c r="M809" i="20"/>
  <c r="X809" i="20" l="1"/>
  <c r="Q809" i="20"/>
  <c r="R809" i="20" s="1"/>
  <c r="V809" i="20"/>
  <c r="U809" i="20"/>
  <c r="W809" i="20"/>
  <c r="Y809" i="20" l="1"/>
  <c r="AB809" i="20" s="1"/>
  <c r="Z809" i="20"/>
  <c r="AC809" i="20" s="1"/>
  <c r="AA809" i="20"/>
  <c r="AD809" i="20" s="1"/>
  <c r="D810" i="20" l="1"/>
  <c r="I810" i="20"/>
  <c r="C810" i="20"/>
  <c r="H810" i="20"/>
  <c r="B810" i="20"/>
  <c r="G810" i="20"/>
  <c r="F810" i="20" l="1"/>
  <c r="AE809" i="20"/>
  <c r="J810" i="20"/>
  <c r="N810" i="20" s="1"/>
  <c r="E810" i="20"/>
  <c r="T810" i="20"/>
  <c r="S810" i="20"/>
  <c r="O810" i="20" l="1"/>
  <c r="K810" i="20"/>
  <c r="L810" i="20"/>
  <c r="M810" i="20" l="1"/>
  <c r="P810" i="20"/>
  <c r="V810" i="20" l="1"/>
  <c r="U810" i="20"/>
  <c r="W810" i="20"/>
  <c r="Q810" i="20"/>
  <c r="R810" i="20" s="1"/>
  <c r="X810" i="20"/>
  <c r="Y810" i="20" l="1"/>
  <c r="AB810" i="20" s="1"/>
  <c r="AA810" i="20"/>
  <c r="AD810" i="20" s="1"/>
  <c r="Z810" i="20"/>
  <c r="AC810" i="20" s="1"/>
  <c r="H811" i="20" l="1"/>
  <c r="C811" i="20"/>
  <c r="D811" i="20"/>
  <c r="I811" i="20"/>
  <c r="B811" i="20"/>
  <c r="G811" i="20"/>
  <c r="F811" i="20" l="1"/>
  <c r="AE810" i="20"/>
  <c r="T811" i="20"/>
  <c r="S811" i="20"/>
  <c r="J811" i="20"/>
  <c r="L811" i="20" s="1"/>
  <c r="E811" i="20"/>
  <c r="M811" i="20" l="1"/>
  <c r="O811" i="20"/>
  <c r="K811" i="20"/>
  <c r="N811" i="20"/>
  <c r="P811" i="20" s="1"/>
  <c r="W811" i="20" l="1"/>
  <c r="U811" i="20"/>
  <c r="V811" i="20"/>
  <c r="X811" i="20"/>
  <c r="Q811" i="20"/>
  <c r="R811" i="20" s="1"/>
  <c r="Y811" i="20" l="1"/>
  <c r="AB811" i="20" s="1"/>
  <c r="Z811" i="20"/>
  <c r="AC811" i="20" s="1"/>
  <c r="AA811" i="20"/>
  <c r="AD811" i="20" s="1"/>
  <c r="H812" i="20" l="1"/>
  <c r="C812" i="20"/>
  <c r="B812" i="20"/>
  <c r="G812" i="20"/>
  <c r="I812" i="20"/>
  <c r="D812" i="20"/>
  <c r="E812" i="20" l="1"/>
  <c r="S812" i="20"/>
  <c r="T812" i="20"/>
  <c r="F812" i="20"/>
  <c r="AE811" i="20"/>
  <c r="J812" i="20"/>
  <c r="L812" i="20" s="1"/>
  <c r="M812" i="20" l="1"/>
  <c r="O812" i="20"/>
  <c r="K812" i="20"/>
  <c r="N812" i="20"/>
  <c r="P812" i="20" s="1"/>
  <c r="U812" i="20" l="1"/>
  <c r="W812" i="20"/>
  <c r="V812" i="20"/>
  <c r="Q812" i="20"/>
  <c r="R812" i="20" s="1"/>
  <c r="X812" i="20"/>
  <c r="Z812" i="20" l="1"/>
  <c r="AC812" i="20" s="1"/>
  <c r="Y812" i="20"/>
  <c r="AB812" i="20" s="1"/>
  <c r="AA812" i="20"/>
  <c r="AD812" i="20" s="1"/>
  <c r="B813" i="20" l="1"/>
  <c r="G813" i="20"/>
  <c r="I813" i="20"/>
  <c r="D813" i="20"/>
  <c r="C813" i="20"/>
  <c r="H813" i="20"/>
  <c r="S813" i="20" l="1"/>
  <c r="T813" i="20"/>
  <c r="J813" i="20"/>
  <c r="L813" i="20" s="1"/>
  <c r="F813" i="20"/>
  <c r="AE812" i="20"/>
  <c r="E813" i="20"/>
  <c r="N813" i="20" l="1"/>
  <c r="O813" i="20"/>
  <c r="K813" i="20"/>
  <c r="M813" i="20"/>
  <c r="P813" i="20"/>
  <c r="W813" i="20" l="1"/>
  <c r="V813" i="20"/>
  <c r="U813" i="20"/>
  <c r="X813" i="20"/>
  <c r="Q813" i="20"/>
  <c r="R813" i="20" s="1"/>
  <c r="Y813" i="20" l="1"/>
  <c r="AB813" i="20" s="1"/>
  <c r="AA813" i="20"/>
  <c r="AD813" i="20" s="1"/>
  <c r="Z813" i="20"/>
  <c r="AC813" i="20" s="1"/>
  <c r="I814" i="20" l="1"/>
  <c r="D814" i="20"/>
  <c r="H814" i="20"/>
  <c r="C814" i="20"/>
  <c r="G814" i="20"/>
  <c r="B814" i="20"/>
  <c r="E814" i="20" l="1"/>
  <c r="T814" i="20"/>
  <c r="S814" i="20"/>
  <c r="F814" i="20"/>
  <c r="AE813" i="20"/>
  <c r="J814" i="20"/>
  <c r="N814" i="20" s="1"/>
  <c r="O814" i="20" l="1"/>
  <c r="K814" i="20"/>
  <c r="L814" i="20"/>
  <c r="M814" i="20" l="1"/>
  <c r="P814" i="20"/>
  <c r="U814" i="20" l="1"/>
  <c r="V814" i="20"/>
  <c r="W814" i="20"/>
  <c r="Q814" i="20"/>
  <c r="R814" i="20" s="1"/>
  <c r="X814" i="20"/>
  <c r="Y814" i="20" l="1"/>
  <c r="AB814" i="20" s="1"/>
  <c r="AA814" i="20"/>
  <c r="AD814" i="20" s="1"/>
  <c r="Z814" i="20"/>
  <c r="AC814" i="20" s="1"/>
  <c r="H815" i="20" l="1"/>
  <c r="C815" i="20"/>
  <c r="I815" i="20"/>
  <c r="D815" i="20"/>
  <c r="G815" i="20"/>
  <c r="B815" i="20"/>
  <c r="T815" i="20" l="1"/>
  <c r="S815" i="20"/>
  <c r="E815" i="20"/>
  <c r="F815" i="20"/>
  <c r="AE814" i="20"/>
  <c r="J815" i="20"/>
  <c r="N815" i="20" s="1"/>
  <c r="O815" i="20" l="1"/>
  <c r="K815" i="20"/>
  <c r="L815" i="20"/>
  <c r="P815" i="20" l="1"/>
  <c r="M815" i="20"/>
  <c r="X815" i="20" l="1"/>
  <c r="Q815" i="20"/>
  <c r="R815" i="20" s="1"/>
  <c r="V815" i="20"/>
  <c r="W815" i="20"/>
  <c r="U815" i="20"/>
  <c r="Z815" i="20" l="1"/>
  <c r="AC815" i="20" s="1"/>
  <c r="AA815" i="20"/>
  <c r="AD815" i="20" s="1"/>
  <c r="Y815" i="20"/>
  <c r="AB815" i="20" s="1"/>
  <c r="D816" i="20" l="1"/>
  <c r="I816" i="20"/>
  <c r="G816" i="20"/>
  <c r="B816" i="20"/>
  <c r="C816" i="20"/>
  <c r="H816" i="20"/>
  <c r="E816" i="20" l="1"/>
  <c r="J816" i="20"/>
  <c r="F816" i="20"/>
  <c r="AE815" i="20"/>
  <c r="S816" i="20"/>
  <c r="T816" i="20"/>
  <c r="K816" i="20" l="1"/>
  <c r="O816" i="20"/>
  <c r="N816" i="20"/>
  <c r="L816" i="20"/>
  <c r="P816" i="20" l="1"/>
  <c r="M816" i="20"/>
  <c r="Q816" i="20" l="1"/>
  <c r="R816" i="20" s="1"/>
  <c r="X816" i="20"/>
  <c r="U816" i="20"/>
  <c r="V816" i="20"/>
  <c r="W816" i="20"/>
  <c r="Y816" i="20" l="1"/>
  <c r="AB816" i="20" s="1"/>
  <c r="AA816" i="20"/>
  <c r="AD816" i="20" s="1"/>
  <c r="Z816" i="20"/>
  <c r="AC816" i="20" s="1"/>
  <c r="H817" i="20" l="1"/>
  <c r="C817" i="20"/>
  <c r="B817" i="20"/>
  <c r="G817" i="20"/>
  <c r="D817" i="20"/>
  <c r="I817" i="20"/>
  <c r="J817" i="20" l="1"/>
  <c r="L817" i="20" s="1"/>
  <c r="F817" i="20"/>
  <c r="AE816" i="20"/>
  <c r="E817" i="20"/>
  <c r="S817" i="20"/>
  <c r="T817" i="20"/>
  <c r="N817" i="20" l="1"/>
  <c r="P817" i="20" s="1"/>
  <c r="M817" i="20"/>
  <c r="O817" i="20"/>
  <c r="K817" i="20"/>
  <c r="W817" i="20" l="1"/>
  <c r="V817" i="20"/>
  <c r="U817" i="20"/>
  <c r="Q817" i="20"/>
  <c r="R817" i="20" s="1"/>
  <c r="X817" i="20"/>
  <c r="AA817" i="20" l="1"/>
  <c r="AD817" i="20" s="1"/>
  <c r="Z817" i="20"/>
  <c r="AC817" i="20" s="1"/>
  <c r="Y817" i="20"/>
  <c r="AB817" i="20" s="1"/>
  <c r="G818" i="20" l="1"/>
  <c r="B818" i="20"/>
  <c r="H818" i="20"/>
  <c r="C818" i="20"/>
  <c r="D818" i="20"/>
  <c r="I818" i="20"/>
  <c r="F818" i="20" l="1"/>
  <c r="AE817" i="20"/>
  <c r="E818" i="20"/>
  <c r="T818" i="20"/>
  <c r="S818" i="20"/>
  <c r="J818" i="20"/>
  <c r="L818" i="20" s="1"/>
  <c r="M818" i="20" l="1"/>
  <c r="K818" i="20"/>
  <c r="O818" i="20"/>
  <c r="N818" i="20"/>
  <c r="P818" i="20" s="1"/>
  <c r="W818" i="20" l="1"/>
  <c r="U818" i="20"/>
  <c r="V818" i="20"/>
  <c r="Q818" i="20"/>
  <c r="R818" i="20" s="1"/>
  <c r="X818" i="20"/>
  <c r="AA818" i="20" l="1"/>
  <c r="AD818" i="20" s="1"/>
  <c r="Y818" i="20"/>
  <c r="AB818" i="20" s="1"/>
  <c r="Z818" i="20"/>
  <c r="AC818" i="20" s="1"/>
  <c r="C819" i="20" l="1"/>
  <c r="H819" i="20"/>
  <c r="G819" i="20"/>
  <c r="B819" i="20"/>
  <c r="I819" i="20"/>
  <c r="D819" i="20"/>
  <c r="E819" i="20" l="1"/>
  <c r="J819" i="20"/>
  <c r="S819" i="20"/>
  <c r="N819" i="20"/>
  <c r="T819" i="20"/>
  <c r="F819" i="20"/>
  <c r="AE818" i="20"/>
  <c r="O819" i="20" l="1"/>
  <c r="K819" i="20"/>
  <c r="L819" i="20"/>
  <c r="M819" i="20" l="1"/>
  <c r="P819" i="20"/>
  <c r="U819" i="20" l="1"/>
  <c r="V819" i="20"/>
  <c r="W819" i="20"/>
  <c r="X819" i="20"/>
  <c r="Q819" i="20"/>
  <c r="R819" i="20" s="1"/>
  <c r="Z819" i="20" l="1"/>
  <c r="AC819" i="20" s="1"/>
  <c r="Y819" i="20"/>
  <c r="AB819" i="20" s="1"/>
  <c r="AA819" i="20"/>
  <c r="AD819" i="20" s="1"/>
  <c r="B820" i="20" l="1"/>
  <c r="G820" i="20"/>
  <c r="D820" i="20"/>
  <c r="I820" i="20"/>
  <c r="H820" i="20"/>
  <c r="C820" i="20"/>
  <c r="T820" i="20" l="1"/>
  <c r="S820" i="20"/>
  <c r="F820" i="20"/>
  <c r="AE819" i="20"/>
  <c r="J820" i="20"/>
  <c r="N820" i="20" s="1"/>
  <c r="L820" i="20"/>
  <c r="E820" i="20"/>
  <c r="P820" i="20" l="1"/>
  <c r="M820" i="20"/>
  <c r="O820" i="20"/>
  <c r="K820" i="20"/>
  <c r="Q820" i="20" l="1"/>
  <c r="R820" i="20" s="1"/>
  <c r="X820" i="20"/>
  <c r="U820" i="20"/>
  <c r="W820" i="20"/>
  <c r="V820" i="20"/>
  <c r="Z820" i="20" l="1"/>
  <c r="AC820" i="20" s="1"/>
  <c r="Y820" i="20"/>
  <c r="AB820" i="20" s="1"/>
  <c r="AA820" i="20"/>
  <c r="AD820" i="20" s="1"/>
  <c r="I821" i="20" l="1"/>
  <c r="D821" i="20"/>
  <c r="G821" i="20"/>
  <c r="B821" i="20"/>
  <c r="C821" i="20"/>
  <c r="H821" i="20"/>
  <c r="J821" i="20" l="1"/>
  <c r="L821" i="20" s="1"/>
  <c r="T821" i="20"/>
  <c r="S821" i="20"/>
  <c r="E821" i="20"/>
  <c r="F821" i="20"/>
  <c r="AE820" i="20"/>
  <c r="M821" i="20" l="1"/>
  <c r="O821" i="20"/>
  <c r="K821" i="20"/>
  <c r="N821" i="20"/>
  <c r="P821" i="20" s="1"/>
  <c r="U821" i="20" l="1"/>
  <c r="W821" i="20"/>
  <c r="V821" i="20"/>
  <c r="X821" i="20"/>
  <c r="Q821" i="20"/>
  <c r="R821" i="20" s="1"/>
  <c r="Z821" i="20" l="1"/>
  <c r="AC821" i="20" s="1"/>
  <c r="AA821" i="20"/>
  <c r="AD821" i="20" s="1"/>
  <c r="Y821" i="20"/>
  <c r="AB821" i="20" s="1"/>
  <c r="G822" i="20" l="1"/>
  <c r="B822" i="20"/>
  <c r="D822" i="20"/>
  <c r="I822" i="20"/>
  <c r="H822" i="20"/>
  <c r="C822" i="20"/>
  <c r="T822" i="20" l="1"/>
  <c r="S822" i="20"/>
  <c r="E822" i="20"/>
  <c r="F822" i="20"/>
  <c r="AE821" i="20"/>
  <c r="J822" i="20"/>
  <c r="N822" i="20" s="1"/>
  <c r="K822" i="20" l="1"/>
  <c r="O822" i="20"/>
  <c r="L822" i="20"/>
  <c r="P822" i="20" l="1"/>
  <c r="M822" i="20"/>
  <c r="X822" i="20" l="1"/>
  <c r="Q822" i="20"/>
  <c r="R822" i="20" s="1"/>
  <c r="V822" i="20"/>
  <c r="U822" i="20"/>
  <c r="W822" i="20"/>
  <c r="Z822" i="20" l="1"/>
  <c r="AC822" i="20" s="1"/>
  <c r="AA822" i="20"/>
  <c r="AD822" i="20" s="1"/>
  <c r="Y822" i="20"/>
  <c r="AB822" i="20" s="1"/>
  <c r="I823" i="20" l="1"/>
  <c r="D823" i="20"/>
  <c r="B823" i="20"/>
  <c r="G823" i="20"/>
  <c r="H823" i="20"/>
  <c r="C823" i="20"/>
  <c r="J823" i="20" l="1"/>
  <c r="L823" i="20" s="1"/>
  <c r="E823" i="20"/>
  <c r="F823" i="20"/>
  <c r="AE822" i="20"/>
  <c r="N823" i="20"/>
  <c r="T823" i="20"/>
  <c r="S823" i="20"/>
  <c r="M823" i="20" l="1"/>
  <c r="P823" i="20"/>
  <c r="O823" i="20"/>
  <c r="K823" i="20"/>
  <c r="U823" i="20" l="1"/>
  <c r="V823" i="20"/>
  <c r="W823" i="20"/>
  <c r="Q823" i="20"/>
  <c r="R823" i="20" s="1"/>
  <c r="X823" i="20"/>
  <c r="Z823" i="20" l="1"/>
  <c r="AC823" i="20" s="1"/>
  <c r="Y823" i="20"/>
  <c r="AB823" i="20" s="1"/>
  <c r="AA823" i="20"/>
  <c r="AD823" i="20" s="1"/>
  <c r="D824" i="20" l="1"/>
  <c r="I824" i="20"/>
  <c r="B824" i="20"/>
  <c r="G824" i="20"/>
  <c r="H824" i="20"/>
  <c r="C824" i="20"/>
  <c r="E824" i="20" l="1"/>
  <c r="F824" i="20"/>
  <c r="AE823" i="20"/>
  <c r="J824" i="20"/>
  <c r="N824" i="20" s="1"/>
  <c r="S824" i="20"/>
  <c r="T824" i="20"/>
  <c r="O824" i="20" l="1"/>
  <c r="K824" i="20"/>
  <c r="L824" i="20"/>
  <c r="M824" i="20" l="1"/>
  <c r="P824" i="20"/>
  <c r="U824" i="20" l="1"/>
  <c r="V824" i="20"/>
  <c r="W824" i="20"/>
  <c r="Q824" i="20"/>
  <c r="R824" i="20" s="1"/>
  <c r="X824" i="20"/>
  <c r="AA824" i="20" l="1"/>
  <c r="Z824" i="20"/>
  <c r="AC824" i="20" s="1"/>
  <c r="Y824" i="20"/>
  <c r="AB824" i="20" s="1"/>
  <c r="AD824" i="20"/>
  <c r="B825" i="20" l="1"/>
  <c r="G825" i="20"/>
  <c r="I825" i="20"/>
  <c r="D825" i="20"/>
  <c r="C825" i="20"/>
  <c r="H825" i="20"/>
  <c r="S825" i="20" l="1"/>
  <c r="T825" i="20"/>
  <c r="J825" i="20"/>
  <c r="F825" i="20"/>
  <c r="AE824" i="20"/>
  <c r="E825" i="20"/>
  <c r="O825" i="20" l="1"/>
  <c r="K825" i="20"/>
  <c r="L825" i="20"/>
  <c r="N825" i="20"/>
  <c r="P825" i="20" l="1"/>
  <c r="M825" i="20"/>
  <c r="X825" i="20" l="1"/>
  <c r="Q825" i="20"/>
  <c r="R825" i="20" s="1"/>
  <c r="W825" i="20"/>
  <c r="V825" i="20"/>
  <c r="U825" i="20"/>
  <c r="AA825" i="20" l="1"/>
  <c r="AD825" i="20" s="1"/>
  <c r="Y825" i="20"/>
  <c r="AB825" i="20" s="1"/>
  <c r="Z825" i="20"/>
  <c r="AC825" i="20" s="1"/>
  <c r="G826" i="20" l="1"/>
  <c r="B826" i="20"/>
  <c r="H826" i="20"/>
  <c r="C826" i="20"/>
  <c r="I826" i="20"/>
  <c r="D826" i="20"/>
  <c r="F826" i="20" l="1"/>
  <c r="AE825" i="20"/>
  <c r="E826" i="20"/>
  <c r="S826" i="20"/>
  <c r="T826" i="20"/>
  <c r="J826" i="20"/>
  <c r="N826" i="20" s="1"/>
  <c r="L826" i="20"/>
  <c r="P826" i="20" l="1"/>
  <c r="M826" i="20"/>
  <c r="K826" i="20"/>
  <c r="O826" i="20"/>
  <c r="X826" i="20" l="1"/>
  <c r="Q826" i="20"/>
  <c r="R826" i="20" s="1"/>
  <c r="U826" i="20"/>
  <c r="V826" i="20"/>
  <c r="W826" i="20"/>
  <c r="Z826" i="20" l="1"/>
  <c r="AC826" i="20" s="1"/>
  <c r="AA826" i="20"/>
  <c r="AD826" i="20" s="1"/>
  <c r="Y826" i="20"/>
  <c r="AB826" i="20" s="1"/>
  <c r="D827" i="20" l="1"/>
  <c r="I827" i="20"/>
  <c r="G827" i="20"/>
  <c r="B827" i="20"/>
  <c r="H827" i="20"/>
  <c r="C827" i="20"/>
  <c r="E827" i="20" l="1"/>
  <c r="J827" i="20"/>
  <c r="L827" i="20" s="1"/>
  <c r="F827" i="20"/>
  <c r="AE826" i="20"/>
  <c r="T827" i="20"/>
  <c r="S827" i="20"/>
  <c r="N827" i="20"/>
  <c r="P827" i="20" l="1"/>
  <c r="M827" i="20"/>
  <c r="O827" i="20"/>
  <c r="K827" i="20"/>
  <c r="Q827" i="20" l="1"/>
  <c r="R827" i="20" s="1"/>
  <c r="X827" i="20"/>
  <c r="W827" i="20"/>
  <c r="U827" i="20"/>
  <c r="V827" i="20"/>
  <c r="Y827" i="20" l="1"/>
  <c r="AB827" i="20" s="1"/>
  <c r="Z827" i="20"/>
  <c r="AC827" i="20" s="1"/>
  <c r="AA827" i="20"/>
  <c r="AD827" i="20" s="1"/>
  <c r="D828" i="20" l="1"/>
  <c r="I828" i="20"/>
  <c r="C828" i="20"/>
  <c r="H828" i="20"/>
  <c r="B828" i="20"/>
  <c r="G828" i="20"/>
  <c r="F828" i="20" l="1"/>
  <c r="AE827" i="20"/>
  <c r="J828" i="20"/>
  <c r="E828" i="20"/>
  <c r="S828" i="20"/>
  <c r="T828" i="20"/>
  <c r="K828" i="20" l="1"/>
  <c r="O828" i="20"/>
  <c r="N828" i="20"/>
  <c r="L828" i="20"/>
  <c r="P828" i="20" l="1"/>
  <c r="M828" i="20"/>
  <c r="X828" i="20" l="1"/>
  <c r="Q828" i="20"/>
  <c r="R828" i="20" s="1"/>
  <c r="V828" i="20"/>
  <c r="W828" i="20"/>
  <c r="U828" i="20"/>
  <c r="Y828" i="20" l="1"/>
  <c r="AB828" i="20" s="1"/>
  <c r="Z828" i="20"/>
  <c r="AC828" i="20" s="1"/>
  <c r="AA828" i="20"/>
  <c r="AD828" i="20" s="1"/>
  <c r="I829" i="20" l="1"/>
  <c r="D829" i="20"/>
  <c r="H829" i="20"/>
  <c r="C829" i="20"/>
  <c r="G829" i="20"/>
  <c r="B829" i="20"/>
  <c r="S829" i="20" l="1"/>
  <c r="T829" i="20"/>
  <c r="F829" i="20"/>
  <c r="AE828" i="20"/>
  <c r="E829" i="20"/>
  <c r="J829" i="20"/>
  <c r="K829" i="20" l="1"/>
  <c r="O829" i="20"/>
  <c r="N829" i="20"/>
  <c r="L829" i="20"/>
  <c r="M829" i="20" l="1"/>
  <c r="P829" i="20"/>
  <c r="V829" i="20" l="1"/>
  <c r="U829" i="20"/>
  <c r="W829" i="20"/>
  <c r="Q829" i="20"/>
  <c r="R829" i="20" s="1"/>
  <c r="X829" i="20"/>
  <c r="AA829" i="20" l="1"/>
  <c r="AD829" i="20" s="1"/>
  <c r="Z829" i="20"/>
  <c r="AC829" i="20" s="1"/>
  <c r="Y829" i="20"/>
  <c r="AB829" i="20" s="1"/>
  <c r="G830" i="20" l="1"/>
  <c r="B830" i="20"/>
  <c r="H830" i="20"/>
  <c r="C830" i="20"/>
  <c r="I830" i="20"/>
  <c r="D830" i="20"/>
  <c r="F830" i="20" l="1"/>
  <c r="AE829" i="20"/>
  <c r="E830" i="20"/>
  <c r="T830" i="20"/>
  <c r="S830" i="20"/>
  <c r="J830" i="20"/>
  <c r="N830" i="20" s="1"/>
  <c r="L830" i="20"/>
  <c r="P830" i="20" l="1"/>
  <c r="M830" i="20"/>
  <c r="K830" i="20"/>
  <c r="O830" i="20"/>
  <c r="Q830" i="20" l="1"/>
  <c r="R830" i="20" s="1"/>
  <c r="X830" i="20"/>
  <c r="V830" i="20"/>
  <c r="U830" i="20"/>
  <c r="W830" i="20"/>
  <c r="AA830" i="20" l="1"/>
  <c r="AD830" i="20" s="1"/>
  <c r="Z830" i="20"/>
  <c r="AC830" i="20" s="1"/>
  <c r="Y830" i="20"/>
  <c r="AB830" i="20" s="1"/>
  <c r="G831" i="20" l="1"/>
  <c r="B831" i="20"/>
  <c r="H831" i="20"/>
  <c r="C831" i="20"/>
  <c r="D831" i="20"/>
  <c r="I831" i="20"/>
  <c r="F831" i="20" l="1"/>
  <c r="AE830" i="20"/>
  <c r="E831" i="20"/>
  <c r="S831" i="20"/>
  <c r="T831" i="20"/>
  <c r="J831" i="20"/>
  <c r="K831" i="20" l="1"/>
  <c r="O831" i="20"/>
  <c r="L831" i="20"/>
  <c r="N831" i="20"/>
  <c r="M831" i="20" l="1"/>
  <c r="P831" i="20"/>
  <c r="W831" i="20" l="1"/>
  <c r="U831" i="20"/>
  <c r="V831" i="20"/>
  <c r="Q831" i="20"/>
  <c r="R831" i="20" s="1"/>
  <c r="X831" i="20"/>
  <c r="AA831" i="20" l="1"/>
  <c r="Z831" i="20"/>
  <c r="AC831" i="20" s="1"/>
  <c r="Y831" i="20"/>
  <c r="AB831" i="20" s="1"/>
  <c r="AD831" i="20"/>
  <c r="B832" i="20" l="1"/>
  <c r="G832" i="20"/>
  <c r="H832" i="20"/>
  <c r="C832" i="20"/>
  <c r="D832" i="20"/>
  <c r="I832" i="20"/>
  <c r="F832" i="20" l="1"/>
  <c r="AE831" i="20"/>
  <c r="J832" i="20"/>
  <c r="N832" i="20" s="1"/>
  <c r="T832" i="20"/>
  <c r="S832" i="20"/>
  <c r="E832" i="20"/>
  <c r="L832" i="20" l="1"/>
  <c r="P832" i="20" s="1"/>
  <c r="O832" i="20"/>
  <c r="K832" i="20"/>
  <c r="M832" i="20" l="1"/>
  <c r="Q832" i="20" s="1"/>
  <c r="R832" i="20" s="1"/>
  <c r="W832" i="20"/>
  <c r="U832" i="20"/>
  <c r="V832" i="20"/>
  <c r="X832" i="20" l="1"/>
  <c r="Z832" i="20"/>
  <c r="AC832" i="20" s="1"/>
  <c r="AA832" i="20"/>
  <c r="AD832" i="20" s="1"/>
  <c r="Y832" i="20"/>
  <c r="AB832" i="20" s="1"/>
  <c r="I833" i="20" l="1"/>
  <c r="D833" i="20"/>
  <c r="G833" i="20"/>
  <c r="B833" i="20"/>
  <c r="H833" i="20"/>
  <c r="C833" i="20"/>
  <c r="J833" i="20" l="1"/>
  <c r="E833" i="20"/>
  <c r="F833" i="20"/>
  <c r="AE832" i="20"/>
  <c r="T833" i="20"/>
  <c r="S833" i="20"/>
  <c r="O833" i="20" l="1"/>
  <c r="K833" i="20"/>
  <c r="N833" i="20"/>
  <c r="L833" i="20"/>
  <c r="P833" i="20" l="1"/>
  <c r="M833" i="20"/>
  <c r="X833" i="20" l="1"/>
  <c r="Q833" i="20"/>
  <c r="R833" i="20" s="1"/>
  <c r="V833" i="20"/>
  <c r="W833" i="20"/>
  <c r="U833" i="20"/>
  <c r="Y833" i="20" l="1"/>
  <c r="AB833" i="20" s="1"/>
  <c r="Z833" i="20"/>
  <c r="AC833" i="20" s="1"/>
  <c r="AA833" i="20"/>
  <c r="AD833" i="20" s="1"/>
  <c r="D834" i="20" l="1"/>
  <c r="I834" i="20"/>
  <c r="B834" i="20"/>
  <c r="G834" i="20"/>
  <c r="C834" i="20"/>
  <c r="H834" i="20"/>
  <c r="E834" i="20" l="1"/>
  <c r="J834" i="20"/>
  <c r="F834" i="20"/>
  <c r="AE833" i="20"/>
  <c r="S834" i="20"/>
  <c r="T834" i="20"/>
  <c r="O834" i="20" l="1"/>
  <c r="K834" i="20"/>
  <c r="N834" i="20"/>
  <c r="L834" i="20"/>
  <c r="M834" i="20" l="1"/>
  <c r="P834" i="20"/>
  <c r="V834" i="20" l="1"/>
  <c r="U834" i="20"/>
  <c r="W834" i="20"/>
  <c r="X834" i="20"/>
  <c r="Q834" i="20"/>
  <c r="R834" i="20" s="1"/>
  <c r="Y834" i="20" l="1"/>
  <c r="AB834" i="20" s="1"/>
  <c r="Z834" i="20"/>
  <c r="AC834" i="20" s="1"/>
  <c r="AA834" i="20"/>
  <c r="AD834" i="20" s="1"/>
  <c r="I835" i="20" l="1"/>
  <c r="D835" i="20"/>
  <c r="C835" i="20"/>
  <c r="H835" i="20"/>
  <c r="B835" i="20"/>
  <c r="G835" i="20"/>
  <c r="T835" i="20" l="1"/>
  <c r="S835" i="20"/>
  <c r="F835" i="20"/>
  <c r="AE834" i="20"/>
  <c r="J835" i="20"/>
  <c r="E835" i="20"/>
  <c r="K835" i="20" l="1"/>
  <c r="O835" i="20"/>
  <c r="L835" i="20"/>
  <c r="N835" i="20"/>
  <c r="M835" i="20" l="1"/>
  <c r="P835" i="20"/>
  <c r="V835" i="20" l="1"/>
  <c r="U835" i="20"/>
  <c r="W835" i="20"/>
  <c r="X835" i="20"/>
  <c r="Q835" i="20"/>
  <c r="R835" i="20" s="1"/>
  <c r="Y835" i="20" l="1"/>
  <c r="AB835" i="20" s="1"/>
  <c r="Z835" i="20"/>
  <c r="AC835" i="20" s="1"/>
  <c r="AA835" i="20"/>
  <c r="AD835" i="20" s="1"/>
  <c r="I836" i="20" l="1"/>
  <c r="D836" i="20"/>
  <c r="H836" i="20"/>
  <c r="C836" i="20"/>
  <c r="B836" i="20"/>
  <c r="G836" i="20"/>
  <c r="F836" i="20" l="1"/>
  <c r="AE835" i="20"/>
  <c r="T836" i="20"/>
  <c r="S836" i="20"/>
  <c r="J836" i="20"/>
  <c r="L836" i="20" s="1"/>
  <c r="E836" i="20"/>
  <c r="N836" i="20" l="1"/>
  <c r="P836" i="20" s="1"/>
  <c r="M836" i="20"/>
  <c r="O836" i="20"/>
  <c r="K836" i="20"/>
  <c r="V836" i="20" l="1"/>
  <c r="W836" i="20"/>
  <c r="U836" i="20"/>
  <c r="X836" i="20"/>
  <c r="Q836" i="20"/>
  <c r="R836" i="20" s="1"/>
  <c r="Z836" i="20" l="1"/>
  <c r="AC836" i="20" s="1"/>
  <c r="Y836" i="20"/>
  <c r="AB836" i="20" s="1"/>
  <c r="AA836" i="20"/>
  <c r="AD836" i="20" s="1"/>
  <c r="B837" i="20" l="1"/>
  <c r="G837" i="20"/>
  <c r="D837" i="20"/>
  <c r="I837" i="20"/>
  <c r="C837" i="20"/>
  <c r="H837" i="20"/>
  <c r="T837" i="20" l="1"/>
  <c r="S837" i="20"/>
  <c r="J837" i="20"/>
  <c r="F837" i="20"/>
  <c r="AE836" i="20"/>
  <c r="E837" i="20"/>
  <c r="K837" i="20" l="1"/>
  <c r="O837" i="20"/>
  <c r="N837" i="20"/>
  <c r="L837" i="20"/>
  <c r="M837" i="20" l="1"/>
  <c r="P837" i="20"/>
  <c r="V837" i="20" l="1"/>
  <c r="U837" i="20"/>
  <c r="W837" i="20"/>
  <c r="Q837" i="20"/>
  <c r="R837" i="20" s="1"/>
  <c r="X837" i="20"/>
  <c r="AA837" i="20" l="1"/>
  <c r="AD837" i="20" s="1"/>
  <c r="Z837" i="20"/>
  <c r="AC837" i="20" s="1"/>
  <c r="Y837" i="20"/>
  <c r="AB837" i="20" s="1"/>
  <c r="B838" i="20" l="1"/>
  <c r="G838" i="20"/>
  <c r="H838" i="20"/>
  <c r="C838" i="20"/>
  <c r="I838" i="20"/>
  <c r="D838" i="20"/>
  <c r="F838" i="20" l="1"/>
  <c r="AE837" i="20"/>
  <c r="T838" i="20"/>
  <c r="S838" i="20"/>
  <c r="J838" i="20"/>
  <c r="L838" i="20" s="1"/>
  <c r="E838" i="20"/>
  <c r="N838" i="20" l="1"/>
  <c r="P838" i="20" s="1"/>
  <c r="M838" i="20"/>
  <c r="O838" i="20"/>
  <c r="K838" i="20"/>
  <c r="X838" i="20" l="1"/>
  <c r="Q838" i="20"/>
  <c r="R838" i="20" s="1"/>
  <c r="U838" i="20"/>
  <c r="W838" i="20"/>
  <c r="V838" i="20"/>
  <c r="AA838" i="20" l="1"/>
  <c r="AD838" i="20" s="1"/>
  <c r="Y838" i="20"/>
  <c r="AB838" i="20" s="1"/>
  <c r="Z838" i="20"/>
  <c r="AC838" i="20" s="1"/>
  <c r="C839" i="20" l="1"/>
  <c r="H839" i="20"/>
  <c r="G839" i="20"/>
  <c r="B839" i="20"/>
  <c r="I839" i="20"/>
  <c r="D839" i="20"/>
  <c r="S839" i="20" l="1"/>
  <c r="T839" i="20"/>
  <c r="E839" i="20"/>
  <c r="J839" i="20"/>
  <c r="F839" i="20"/>
  <c r="AE838" i="20"/>
  <c r="O839" i="20" l="1"/>
  <c r="K839" i="20"/>
  <c r="L839" i="20"/>
  <c r="N839" i="20"/>
  <c r="P839" i="20" l="1"/>
  <c r="M839" i="20"/>
  <c r="Q839" i="20" l="1"/>
  <c r="R839" i="20" s="1"/>
  <c r="X839" i="20"/>
  <c r="U839" i="20"/>
  <c r="W839" i="20"/>
  <c r="V839" i="20"/>
  <c r="AA839" i="20" l="1"/>
  <c r="AD839" i="20" s="1"/>
  <c r="Y839" i="20"/>
  <c r="AB839" i="20" s="1"/>
  <c r="Z839" i="20"/>
  <c r="AC839" i="20" s="1"/>
  <c r="H840" i="20" l="1"/>
  <c r="C840" i="20"/>
  <c r="I840" i="20"/>
  <c r="D840" i="20"/>
  <c r="G840" i="20"/>
  <c r="B840" i="20"/>
  <c r="F840" i="20" l="1"/>
  <c r="AE839" i="20"/>
  <c r="T840" i="20"/>
  <c r="S840" i="20"/>
  <c r="E840" i="20"/>
  <c r="J840" i="20"/>
  <c r="N840" i="20" s="1"/>
  <c r="L840" i="20" l="1"/>
  <c r="M840" i="20" s="1"/>
  <c r="O840" i="20"/>
  <c r="K840" i="20"/>
  <c r="P840" i="20" l="1"/>
  <c r="W840" i="20" s="1"/>
  <c r="Q840" i="20"/>
  <c r="R840" i="20" s="1"/>
  <c r="X840" i="20"/>
  <c r="U840" i="20" l="1"/>
  <c r="V840" i="20"/>
  <c r="Z840" i="20"/>
  <c r="AA840" i="20"/>
  <c r="AD840" i="20" s="1"/>
  <c r="Y840" i="20"/>
  <c r="AB840" i="20" s="1"/>
  <c r="AC840" i="20" l="1"/>
  <c r="B841" i="20"/>
  <c r="G841" i="20"/>
  <c r="I841" i="20"/>
  <c r="D841" i="20"/>
  <c r="H841" i="20"/>
  <c r="C841" i="20"/>
  <c r="T841" i="20" l="1"/>
  <c r="S841" i="20"/>
  <c r="F841" i="20"/>
  <c r="AE840" i="20"/>
  <c r="J841" i="20"/>
  <c r="L841" i="20" s="1"/>
  <c r="E841" i="20"/>
  <c r="O841" i="20" l="1"/>
  <c r="K841" i="20"/>
  <c r="M841" i="20"/>
  <c r="N841" i="20"/>
  <c r="P841" i="20" s="1"/>
  <c r="V841" i="20" l="1"/>
  <c r="W841" i="20"/>
  <c r="U841" i="20"/>
  <c r="Q841" i="20"/>
  <c r="R841" i="20" s="1"/>
  <c r="X841" i="20"/>
  <c r="Y841" i="20" l="1"/>
  <c r="Z841" i="20"/>
  <c r="AC841" i="20" s="1"/>
  <c r="AA841" i="20"/>
  <c r="AD841" i="20" s="1"/>
  <c r="AB841" i="20"/>
  <c r="I842" i="20" l="1"/>
  <c r="D842" i="20"/>
  <c r="B842" i="20"/>
  <c r="G842" i="20"/>
  <c r="H842" i="20"/>
  <c r="C842" i="20"/>
  <c r="E842" i="20" l="1"/>
  <c r="J842" i="20"/>
  <c r="L842" i="20" s="1"/>
  <c r="F842" i="20"/>
  <c r="AE841" i="20"/>
  <c r="S842" i="20"/>
  <c r="T842" i="20"/>
  <c r="N842" i="20" l="1"/>
  <c r="P842" i="20"/>
  <c r="M842" i="20"/>
  <c r="K842" i="20"/>
  <c r="O842" i="20"/>
  <c r="Q842" i="20" l="1"/>
  <c r="R842" i="20" s="1"/>
  <c r="X842" i="20"/>
  <c r="W842" i="20"/>
  <c r="U842" i="20"/>
  <c r="V842" i="20"/>
  <c r="Y842" i="20" l="1"/>
  <c r="AB842" i="20" s="1"/>
  <c r="AA842" i="20"/>
  <c r="AD842" i="20" s="1"/>
  <c r="Z842" i="20"/>
  <c r="AC842" i="20" s="1"/>
  <c r="H843" i="20" l="1"/>
  <c r="C843" i="20"/>
  <c r="D843" i="20"/>
  <c r="I843" i="20"/>
  <c r="B843" i="20"/>
  <c r="G843" i="20"/>
  <c r="T843" i="20" l="1"/>
  <c r="S843" i="20"/>
  <c r="F843" i="20"/>
  <c r="AE842" i="20"/>
  <c r="J843" i="20"/>
  <c r="E843" i="20"/>
  <c r="O843" i="20" l="1"/>
  <c r="K843" i="20"/>
  <c r="L843" i="20"/>
  <c r="N843" i="20"/>
  <c r="P843" i="20" l="1"/>
  <c r="M843" i="20"/>
  <c r="X843" i="20" l="1"/>
  <c r="Q843" i="20"/>
  <c r="R843" i="20" s="1"/>
  <c r="U843" i="20"/>
  <c r="W843" i="20"/>
  <c r="V843" i="20"/>
  <c r="Y843" i="20" l="1"/>
  <c r="AB843" i="20" s="1"/>
  <c r="Z843" i="20"/>
  <c r="AC843" i="20" s="1"/>
  <c r="AA843" i="20"/>
  <c r="AD843" i="20" s="1"/>
  <c r="I844" i="20" l="1"/>
  <c r="D844" i="20"/>
  <c r="H844" i="20"/>
  <c r="C844" i="20"/>
  <c r="B844" i="20"/>
  <c r="G844" i="20"/>
  <c r="F844" i="20" l="1"/>
  <c r="AE843" i="20"/>
  <c r="J844" i="20"/>
  <c r="N844" i="20" s="1"/>
  <c r="S844" i="20"/>
  <c r="T844" i="20"/>
  <c r="E844" i="20"/>
  <c r="O844" i="20" l="1"/>
  <c r="K844" i="20"/>
  <c r="L844" i="20"/>
  <c r="M844" i="20" l="1"/>
  <c r="P844" i="20"/>
  <c r="U844" i="20" l="1"/>
  <c r="W844" i="20"/>
  <c r="V844" i="20"/>
  <c r="Q844" i="20"/>
  <c r="R844" i="20" s="1"/>
  <c r="X844" i="20"/>
  <c r="Z844" i="20" l="1"/>
  <c r="AC844" i="20" s="1"/>
  <c r="Y844" i="20"/>
  <c r="AB844" i="20" s="1"/>
  <c r="AA844" i="20"/>
  <c r="AD844" i="20" s="1"/>
  <c r="D845" i="20" l="1"/>
  <c r="I845" i="20"/>
  <c r="C845" i="20"/>
  <c r="H845" i="20"/>
  <c r="G845" i="20"/>
  <c r="B845" i="20"/>
  <c r="E845" i="20" l="1"/>
  <c r="F845" i="20"/>
  <c r="AE844" i="20"/>
  <c r="J845" i="20"/>
  <c r="S845" i="20"/>
  <c r="T845" i="20"/>
  <c r="O845" i="20" l="1"/>
  <c r="K845" i="20"/>
  <c r="N845" i="20"/>
  <c r="L845" i="20"/>
  <c r="M845" i="20" l="1"/>
  <c r="P845" i="20"/>
  <c r="V845" i="20" l="1"/>
  <c r="W845" i="20"/>
  <c r="U845" i="20"/>
  <c r="X845" i="20"/>
  <c r="Q845" i="20"/>
  <c r="R845" i="20" s="1"/>
  <c r="AA845" i="20" l="1"/>
  <c r="AD845" i="20" s="1"/>
  <c r="Z845" i="20"/>
  <c r="AC845" i="20" s="1"/>
  <c r="Y845" i="20"/>
  <c r="AB845" i="20" s="1"/>
  <c r="G846" i="20" l="1"/>
  <c r="B846" i="20"/>
  <c r="H846" i="20"/>
  <c r="C846" i="20"/>
  <c r="I846" i="20"/>
  <c r="D846" i="20"/>
  <c r="T846" i="20" l="1"/>
  <c r="S846" i="20"/>
  <c r="E846" i="20"/>
  <c r="F846" i="20"/>
  <c r="AE845" i="20"/>
  <c r="J846" i="20"/>
  <c r="N846" i="20" s="1"/>
  <c r="L846" i="20" l="1"/>
  <c r="P846" i="20" s="1"/>
  <c r="O846" i="20"/>
  <c r="K846" i="20"/>
  <c r="M846" i="20" l="1"/>
  <c r="X846" i="20" s="1"/>
  <c r="W846" i="20"/>
  <c r="V846" i="20"/>
  <c r="U846" i="20"/>
  <c r="Q846" i="20" l="1"/>
  <c r="R846" i="20" s="1"/>
  <c r="Y846" i="20" s="1"/>
  <c r="AB846" i="20" s="1"/>
  <c r="Z846" i="20" l="1"/>
  <c r="AC846" i="20" s="1"/>
  <c r="H847" i="20" s="1"/>
  <c r="AA846" i="20"/>
  <c r="AD846" i="20" s="1"/>
  <c r="D847" i="20" s="1"/>
  <c r="C847" i="20"/>
  <c r="B847" i="20"/>
  <c r="G847" i="20"/>
  <c r="I847" i="20" l="1"/>
  <c r="F847" i="20"/>
  <c r="AE846" i="20"/>
  <c r="T847" i="20"/>
  <c r="S847" i="20"/>
  <c r="J847" i="20"/>
  <c r="E847" i="20"/>
  <c r="K847" i="20" l="1"/>
  <c r="O847" i="20"/>
  <c r="L847" i="20"/>
  <c r="N847" i="20"/>
  <c r="P847" i="20" l="1"/>
  <c r="M847" i="20"/>
  <c r="X847" i="20" l="1"/>
  <c r="Q847" i="20"/>
  <c r="R847" i="20" s="1"/>
  <c r="W847" i="20"/>
  <c r="U847" i="20"/>
  <c r="V847" i="20"/>
  <c r="Z847" i="20" l="1"/>
  <c r="AC847" i="20" s="1"/>
  <c r="AA847" i="20"/>
  <c r="AD847" i="20" s="1"/>
  <c r="Y847" i="20"/>
  <c r="AB847" i="20" s="1"/>
  <c r="G848" i="20" l="1"/>
  <c r="B848" i="20"/>
  <c r="D848" i="20"/>
  <c r="I848" i="20"/>
  <c r="C848" i="20"/>
  <c r="H848" i="20"/>
  <c r="S848" i="20" l="1"/>
  <c r="T848" i="20"/>
  <c r="E848" i="20"/>
  <c r="F848" i="20"/>
  <c r="AE847" i="20"/>
  <c r="J848" i="20"/>
  <c r="N848" i="20" s="1"/>
  <c r="L848" i="20" l="1"/>
  <c r="M848" i="20" s="1"/>
  <c r="K848" i="20"/>
  <c r="O848" i="20"/>
  <c r="P848" i="20" l="1"/>
  <c r="W848" i="20" s="1"/>
  <c r="Q848" i="20"/>
  <c r="R848" i="20" s="1"/>
  <c r="X848" i="20"/>
  <c r="U848" i="20" l="1"/>
  <c r="V848" i="20"/>
  <c r="AA848" i="20"/>
  <c r="AD848" i="20" s="1"/>
  <c r="Y848" i="20"/>
  <c r="AB848" i="20" s="1"/>
  <c r="Z848" i="20"/>
  <c r="AC848" i="20" l="1"/>
  <c r="C849" i="20"/>
  <c r="H849" i="20"/>
  <c r="G849" i="20"/>
  <c r="B849" i="20"/>
  <c r="I849" i="20"/>
  <c r="D849" i="20"/>
  <c r="J849" i="20" l="1"/>
  <c r="L849" i="20" s="1"/>
  <c r="E849" i="20"/>
  <c r="S849" i="20"/>
  <c r="N849" i="20"/>
  <c r="T849" i="20"/>
  <c r="F849" i="20"/>
  <c r="AE848" i="20"/>
  <c r="M849" i="20" l="1"/>
  <c r="P849" i="20"/>
  <c r="K849" i="20"/>
  <c r="O849" i="20"/>
  <c r="V849" i="20" l="1"/>
  <c r="U849" i="20"/>
  <c r="W849" i="20"/>
  <c r="X849" i="20"/>
  <c r="Q849" i="20"/>
  <c r="R849" i="20" s="1"/>
  <c r="Z849" i="20" l="1"/>
  <c r="AC849" i="20" s="1"/>
  <c r="AA849" i="20"/>
  <c r="AD849" i="20" s="1"/>
  <c r="Y849" i="20"/>
  <c r="AB849" i="20" s="1"/>
  <c r="B850" i="20" l="1"/>
  <c r="G850" i="20"/>
  <c r="I850" i="20"/>
  <c r="D850" i="20"/>
  <c r="C850" i="20"/>
  <c r="H850" i="20"/>
  <c r="S850" i="20" l="1"/>
  <c r="T850" i="20"/>
  <c r="J850" i="20"/>
  <c r="L850" i="20" s="1"/>
  <c r="F850" i="20"/>
  <c r="AE849" i="20"/>
  <c r="E850" i="20"/>
  <c r="M850" i="20" l="1"/>
  <c r="K850" i="20"/>
  <c r="O850" i="20"/>
  <c r="N850" i="20"/>
  <c r="P850" i="20" s="1"/>
  <c r="V850" i="20" l="1"/>
  <c r="W850" i="20"/>
  <c r="U850" i="20"/>
  <c r="Q850" i="20"/>
  <c r="R850" i="20" s="1"/>
  <c r="X850" i="20"/>
  <c r="Z850" i="20" l="1"/>
  <c r="AC850" i="20" s="1"/>
  <c r="Y850" i="20"/>
  <c r="AB850" i="20" s="1"/>
  <c r="AA850" i="20"/>
  <c r="AD850" i="20" s="1"/>
  <c r="I851" i="20" l="1"/>
  <c r="D851" i="20"/>
  <c r="G851" i="20"/>
  <c r="B851" i="20"/>
  <c r="H851" i="20"/>
  <c r="C851" i="20"/>
  <c r="T851" i="20" l="1"/>
  <c r="S851" i="20"/>
  <c r="E851" i="20"/>
  <c r="J851" i="20"/>
  <c r="L851" i="20" s="1"/>
  <c r="F851" i="20"/>
  <c r="AE850" i="20"/>
  <c r="N851" i="20" l="1"/>
  <c r="P851" i="20"/>
  <c r="M851" i="20"/>
  <c r="O851" i="20"/>
  <c r="K851" i="20"/>
  <c r="Q851" i="20" l="1"/>
  <c r="R851" i="20" s="1"/>
  <c r="X851" i="20"/>
  <c r="W851" i="20"/>
  <c r="U851" i="20"/>
  <c r="V851" i="20"/>
  <c r="Z851" i="20" l="1"/>
  <c r="AC851" i="20" s="1"/>
  <c r="Y851" i="20"/>
  <c r="AB851" i="20" s="1"/>
  <c r="AA851" i="20"/>
  <c r="AD851" i="20" s="1"/>
  <c r="D852" i="20" l="1"/>
  <c r="I852" i="20"/>
  <c r="B852" i="20"/>
  <c r="G852" i="20"/>
  <c r="H852" i="20"/>
  <c r="C852" i="20"/>
  <c r="J852" i="20" l="1"/>
  <c r="E852" i="20"/>
  <c r="F852" i="20"/>
  <c r="AE851" i="20"/>
  <c r="T852" i="20"/>
  <c r="S852" i="20"/>
  <c r="N852" i="20"/>
  <c r="K852" i="20" l="1"/>
  <c r="O852" i="20"/>
  <c r="L852" i="20"/>
  <c r="M852" i="20" l="1"/>
  <c r="P852" i="20"/>
  <c r="U852" i="20" l="1"/>
  <c r="W852" i="20"/>
  <c r="V852" i="20"/>
  <c r="X852" i="20"/>
  <c r="Q852" i="20"/>
  <c r="R852" i="20" s="1"/>
  <c r="Y852" i="20" l="1"/>
  <c r="AB852" i="20" s="1"/>
  <c r="AA852" i="20"/>
  <c r="AD852" i="20" s="1"/>
  <c r="Z852" i="20"/>
  <c r="AC852" i="20" s="1"/>
  <c r="C853" i="20" l="1"/>
  <c r="H853" i="20"/>
  <c r="D853" i="20"/>
  <c r="I853" i="20"/>
  <c r="G853" i="20"/>
  <c r="B853" i="20"/>
  <c r="T853" i="20" l="1"/>
  <c r="S853" i="20"/>
  <c r="E853" i="20"/>
  <c r="L853" i="20"/>
  <c r="J853" i="20"/>
  <c r="F853" i="20"/>
  <c r="AE852" i="20"/>
  <c r="O853" i="20" l="1"/>
  <c r="K853" i="20"/>
  <c r="M853" i="20"/>
  <c r="N853" i="20"/>
  <c r="P853" i="20" s="1"/>
  <c r="X853" i="20" l="1"/>
  <c r="Q853" i="20"/>
  <c r="R853" i="20" s="1"/>
  <c r="W853" i="20"/>
  <c r="V853" i="20"/>
  <c r="U853" i="20"/>
  <c r="Z853" i="20" l="1"/>
  <c r="AC853" i="20" s="1"/>
  <c r="Y853" i="20"/>
  <c r="AB853" i="20" s="1"/>
  <c r="AA853" i="20"/>
  <c r="AD853" i="20" s="1"/>
  <c r="I854" i="20" l="1"/>
  <c r="D854" i="20"/>
  <c r="G854" i="20"/>
  <c r="B854" i="20"/>
  <c r="H854" i="20"/>
  <c r="C854" i="20"/>
  <c r="E854" i="20" l="1"/>
  <c r="J854" i="20"/>
  <c r="N854" i="20" s="1"/>
  <c r="S854" i="20"/>
  <c r="T854" i="20"/>
  <c r="F854" i="20"/>
  <c r="AE853" i="20"/>
  <c r="L854" i="20" l="1"/>
  <c r="M854" i="20" s="1"/>
  <c r="O854" i="20"/>
  <c r="K854" i="20"/>
  <c r="P854" i="20" l="1"/>
  <c r="W854" i="20" s="1"/>
  <c r="X854" i="20"/>
  <c r="Q854" i="20"/>
  <c r="R854" i="20" s="1"/>
  <c r="U854" i="20" l="1"/>
  <c r="V854" i="20"/>
  <c r="Z854" i="20"/>
  <c r="Y854" i="20"/>
  <c r="AB854" i="20" s="1"/>
  <c r="AA854" i="20"/>
  <c r="AD854" i="20" s="1"/>
  <c r="AC854" i="20" l="1"/>
  <c r="C855" i="20" s="1"/>
  <c r="D855" i="20"/>
  <c r="I855" i="20"/>
  <c r="B855" i="20"/>
  <c r="G855" i="20"/>
  <c r="H855" i="20"/>
  <c r="J855" i="20" l="1"/>
  <c r="L855" i="20"/>
  <c r="E855" i="20"/>
  <c r="F855" i="20"/>
  <c r="AE854" i="20"/>
  <c r="N855" i="20"/>
  <c r="T855" i="20"/>
  <c r="S855" i="20"/>
  <c r="P855" i="20" l="1"/>
  <c r="M855" i="20"/>
  <c r="O855" i="20"/>
  <c r="K855" i="20"/>
  <c r="X855" i="20" l="1"/>
  <c r="Q855" i="20"/>
  <c r="R855" i="20" s="1"/>
  <c r="U855" i="20"/>
  <c r="W855" i="20"/>
  <c r="V855" i="20"/>
  <c r="Z855" i="20" l="1"/>
  <c r="AC855" i="20" s="1"/>
  <c r="Y855" i="20"/>
  <c r="AB855" i="20" s="1"/>
  <c r="AA855" i="20"/>
  <c r="AD855" i="20" s="1"/>
  <c r="I856" i="20" l="1"/>
  <c r="D856" i="20"/>
  <c r="B856" i="20"/>
  <c r="G856" i="20"/>
  <c r="H856" i="20"/>
  <c r="C856" i="20"/>
  <c r="E856" i="20" l="1"/>
  <c r="J856" i="20"/>
  <c r="F856" i="20"/>
  <c r="AE855" i="20"/>
  <c r="S856" i="20"/>
  <c r="T856" i="20"/>
  <c r="O856" i="20" l="1"/>
  <c r="K856" i="20"/>
  <c r="N856" i="20"/>
  <c r="L856" i="20"/>
  <c r="M856" i="20" l="1"/>
  <c r="P856" i="20"/>
  <c r="W856" i="20" l="1"/>
  <c r="V856" i="20"/>
  <c r="U856" i="20"/>
  <c r="X856" i="20"/>
  <c r="Q856" i="20"/>
  <c r="R856" i="20" s="1"/>
  <c r="Z856" i="20" l="1"/>
  <c r="AC856" i="20" s="1"/>
  <c r="Y856" i="20"/>
  <c r="AB856" i="20" s="1"/>
  <c r="AA856" i="20"/>
  <c r="AD856" i="20" s="1"/>
  <c r="B857" i="20" l="1"/>
  <c r="G857" i="20"/>
  <c r="H857" i="20"/>
  <c r="C857" i="20"/>
  <c r="I857" i="20"/>
  <c r="D857" i="20"/>
  <c r="T857" i="20" l="1"/>
  <c r="S857" i="20"/>
  <c r="J857" i="20"/>
  <c r="L857" i="20" s="1"/>
  <c r="F857" i="20"/>
  <c r="AE856" i="20"/>
  <c r="E857" i="20"/>
  <c r="N857" i="20" l="1"/>
  <c r="M857" i="20"/>
  <c r="P857" i="20"/>
  <c r="O857" i="20"/>
  <c r="K857" i="20"/>
  <c r="W857" i="20" l="1"/>
  <c r="V857" i="20"/>
  <c r="U857" i="20"/>
  <c r="Q857" i="20"/>
  <c r="R857" i="20" s="1"/>
  <c r="X857" i="20"/>
  <c r="Y857" i="20" l="1"/>
  <c r="AB857" i="20" s="1"/>
  <c r="Z857" i="20"/>
  <c r="AC857" i="20" s="1"/>
  <c r="AA857" i="20"/>
  <c r="AD857" i="20" s="1"/>
  <c r="I858" i="20" l="1"/>
  <c r="D858" i="20"/>
  <c r="H858" i="20"/>
  <c r="C858" i="20"/>
  <c r="G858" i="20"/>
  <c r="B858" i="20"/>
  <c r="S858" i="20" l="1"/>
  <c r="T858" i="20"/>
  <c r="F858" i="20"/>
  <c r="AE857" i="20"/>
  <c r="E858" i="20"/>
  <c r="J858" i="20"/>
  <c r="N858" i="20" s="1"/>
  <c r="L858" i="20" l="1"/>
  <c r="P858" i="20" s="1"/>
  <c r="O858" i="20"/>
  <c r="K858" i="20"/>
  <c r="M858" i="20" l="1"/>
  <c r="X858" i="20" s="1"/>
  <c r="U858" i="20"/>
  <c r="W858" i="20"/>
  <c r="V858" i="20"/>
  <c r="Q858" i="20" l="1"/>
  <c r="R858" i="20" s="1"/>
  <c r="Z858" i="20" s="1"/>
  <c r="AC858" i="20" s="1"/>
  <c r="AA858" i="20" l="1"/>
  <c r="AD858" i="20" s="1"/>
  <c r="D859" i="20" s="1"/>
  <c r="Y858" i="20"/>
  <c r="AB858" i="20" s="1"/>
  <c r="G859" i="20" s="1"/>
  <c r="H859" i="20"/>
  <c r="C859" i="20"/>
  <c r="I859" i="20" l="1"/>
  <c r="J859" i="20" s="1"/>
  <c r="N859" i="20" s="1"/>
  <c r="B859" i="20"/>
  <c r="F859" i="20" s="1"/>
  <c r="AE858" i="20"/>
  <c r="T859" i="20"/>
  <c r="S859" i="20"/>
  <c r="E859" i="20" l="1"/>
  <c r="K859" i="20"/>
  <c r="O859" i="20"/>
  <c r="L859" i="20"/>
  <c r="M859" i="20" l="1"/>
  <c r="P859" i="20"/>
  <c r="W859" i="20" l="1"/>
  <c r="U859" i="20"/>
  <c r="V859" i="20"/>
  <c r="X859" i="20"/>
  <c r="Q859" i="20"/>
  <c r="R859" i="20" s="1"/>
  <c r="Z859" i="20" l="1"/>
  <c r="AC859" i="20" s="1"/>
  <c r="Y859" i="20"/>
  <c r="AB859" i="20" s="1"/>
  <c r="AA859" i="20"/>
  <c r="AD859" i="20" s="1"/>
  <c r="I860" i="20" l="1"/>
  <c r="D860" i="20"/>
  <c r="B860" i="20"/>
  <c r="G860" i="20"/>
  <c r="H860" i="20"/>
  <c r="C860" i="20"/>
  <c r="E860" i="20" l="1"/>
  <c r="T860" i="20"/>
  <c r="S860" i="20"/>
  <c r="J860" i="20"/>
  <c r="L860" i="20" s="1"/>
  <c r="F860" i="20"/>
  <c r="AE859" i="20"/>
  <c r="O860" i="20" l="1"/>
  <c r="K860" i="20"/>
  <c r="M860" i="20"/>
  <c r="N860" i="20"/>
  <c r="P860" i="20" s="1"/>
  <c r="U860" i="20" l="1"/>
  <c r="V860" i="20"/>
  <c r="W860" i="20"/>
  <c r="Q860" i="20"/>
  <c r="R860" i="20" s="1"/>
  <c r="X860" i="20"/>
  <c r="Z860" i="20" l="1"/>
  <c r="Y860" i="20"/>
  <c r="AB860" i="20" s="1"/>
  <c r="AA860" i="20"/>
  <c r="AD860" i="20" s="1"/>
  <c r="AC860" i="20"/>
  <c r="D861" i="20" l="1"/>
  <c r="I861" i="20"/>
  <c r="B861" i="20"/>
  <c r="G861" i="20"/>
  <c r="C861" i="20"/>
  <c r="H861" i="20"/>
  <c r="E861" i="20" l="1"/>
  <c r="J861" i="20"/>
  <c r="L861" i="20" s="1"/>
  <c r="F861" i="20"/>
  <c r="AE860" i="20"/>
  <c r="T861" i="20"/>
  <c r="S861" i="20"/>
  <c r="M861" i="20" l="1"/>
  <c r="O861" i="20"/>
  <c r="K861" i="20"/>
  <c r="N861" i="20"/>
  <c r="P861" i="20" s="1"/>
  <c r="U861" i="20" l="1"/>
  <c r="W861" i="20"/>
  <c r="V861" i="20"/>
  <c r="Q861" i="20"/>
  <c r="R861" i="20" s="1"/>
  <c r="X861" i="20"/>
  <c r="Y861" i="20" l="1"/>
  <c r="AB861" i="20" s="1"/>
  <c r="Z861" i="20"/>
  <c r="AC861" i="20" s="1"/>
  <c r="AA861" i="20"/>
  <c r="AD861" i="20" s="1"/>
  <c r="D862" i="20" l="1"/>
  <c r="I862" i="20"/>
  <c r="C862" i="20"/>
  <c r="H862" i="20"/>
  <c r="B862" i="20"/>
  <c r="G862" i="20"/>
  <c r="F862" i="20" l="1"/>
  <c r="AE861" i="20"/>
  <c r="J862" i="20"/>
  <c r="L862" i="20" s="1"/>
  <c r="E862" i="20"/>
  <c r="S862" i="20"/>
  <c r="T862" i="20"/>
  <c r="N862" i="20" l="1"/>
  <c r="M862" i="20"/>
  <c r="P862" i="20"/>
  <c r="O862" i="20"/>
  <c r="K862" i="20"/>
  <c r="V862" i="20" l="1"/>
  <c r="U862" i="20"/>
  <c r="W862" i="20"/>
  <c r="Q862" i="20"/>
  <c r="R862" i="20" s="1"/>
  <c r="X862" i="20"/>
  <c r="Z862" i="20" l="1"/>
  <c r="AC862" i="20" s="1"/>
  <c r="Y862" i="20"/>
  <c r="AB862" i="20" s="1"/>
  <c r="AA862" i="20"/>
  <c r="AD862" i="20" s="1"/>
  <c r="G863" i="20" l="1"/>
  <c r="B863" i="20"/>
  <c r="D863" i="20"/>
  <c r="I863" i="20"/>
  <c r="H863" i="20"/>
  <c r="C863" i="20"/>
  <c r="T863" i="20" l="1"/>
  <c r="S863" i="20"/>
  <c r="F863" i="20"/>
  <c r="AE862" i="20"/>
  <c r="E863" i="20"/>
  <c r="J863" i="20"/>
  <c r="L863" i="20" s="1"/>
  <c r="K863" i="20" l="1"/>
  <c r="O863" i="20"/>
  <c r="N863" i="20"/>
  <c r="P863" i="20" s="1"/>
  <c r="M863" i="20"/>
  <c r="W863" i="20" l="1"/>
  <c r="V863" i="20"/>
  <c r="U863" i="20"/>
  <c r="X863" i="20"/>
  <c r="Q863" i="20"/>
  <c r="R863" i="20" s="1"/>
  <c r="Z863" i="20" l="1"/>
  <c r="AC863" i="20" s="1"/>
  <c r="AA863" i="20"/>
  <c r="AD863" i="20" s="1"/>
  <c r="Y863" i="20"/>
  <c r="AB863" i="20" s="1"/>
  <c r="I864" i="20" l="1"/>
  <c r="D864" i="20"/>
  <c r="G864" i="20"/>
  <c r="B864" i="20"/>
  <c r="C864" i="20"/>
  <c r="H864" i="20"/>
  <c r="E864" i="20" l="1"/>
  <c r="J864" i="20"/>
  <c r="N864" i="20" s="1"/>
  <c r="T864" i="20"/>
  <c r="S864" i="20"/>
  <c r="F864" i="20"/>
  <c r="AE863" i="20"/>
  <c r="K864" i="20" l="1"/>
  <c r="O864" i="20"/>
  <c r="L864" i="20"/>
  <c r="P864" i="20" l="1"/>
  <c r="M864" i="20"/>
  <c r="Q864" i="20" l="1"/>
  <c r="R864" i="20" s="1"/>
  <c r="X864" i="20"/>
  <c r="U864" i="20"/>
  <c r="W864" i="20"/>
  <c r="V864" i="20"/>
  <c r="Z864" i="20" l="1"/>
  <c r="AC864" i="20" s="1"/>
  <c r="AA864" i="20"/>
  <c r="AD864" i="20" s="1"/>
  <c r="Y864" i="20"/>
  <c r="AB864" i="20" s="1"/>
  <c r="B865" i="20" l="1"/>
  <c r="G865" i="20"/>
  <c r="D865" i="20"/>
  <c r="I865" i="20"/>
  <c r="H865" i="20"/>
  <c r="C865" i="20"/>
  <c r="T865" i="20" l="1"/>
  <c r="S865" i="20"/>
  <c r="F865" i="20"/>
  <c r="AE864" i="20"/>
  <c r="J865" i="20"/>
  <c r="N865" i="20" s="1"/>
  <c r="E865" i="20"/>
  <c r="O865" i="20" l="1"/>
  <c r="K865" i="20"/>
  <c r="L865" i="20"/>
  <c r="P865" i="20" l="1"/>
  <c r="M865" i="20"/>
  <c r="X865" i="20" l="1"/>
  <c r="Q865" i="20"/>
  <c r="R865" i="20" s="1"/>
  <c r="V865" i="20"/>
  <c r="U865" i="20"/>
  <c r="W865" i="20"/>
  <c r="Y865" i="20" l="1"/>
  <c r="AB865" i="20" s="1"/>
  <c r="Z865" i="20"/>
  <c r="AC865" i="20" s="1"/>
  <c r="AA865" i="20"/>
  <c r="AD865" i="20" s="1"/>
  <c r="I866" i="20" l="1"/>
  <c r="D866" i="20"/>
  <c r="H866" i="20"/>
  <c r="C866" i="20"/>
  <c r="B866" i="20"/>
  <c r="G866" i="20"/>
  <c r="J866" i="20" l="1"/>
  <c r="T866" i="20"/>
  <c r="S866" i="20"/>
  <c r="F866" i="20"/>
  <c r="AE865" i="20"/>
  <c r="E866" i="20"/>
  <c r="O866" i="20" l="1"/>
  <c r="K866" i="20"/>
  <c r="N866" i="20"/>
  <c r="L866" i="20"/>
  <c r="M866" i="20" l="1"/>
  <c r="P866" i="20"/>
  <c r="V866" i="20" l="1"/>
  <c r="U866" i="20"/>
  <c r="W866" i="20"/>
  <c r="Q866" i="20"/>
  <c r="R866" i="20" s="1"/>
  <c r="X866" i="20"/>
  <c r="Y866" i="20" l="1"/>
  <c r="AB866" i="20" s="1"/>
  <c r="Z866" i="20"/>
  <c r="AC866" i="20" s="1"/>
  <c r="AA866" i="20"/>
  <c r="AD866" i="20" s="1"/>
  <c r="I867" i="20" l="1"/>
  <c r="D867" i="20"/>
  <c r="H867" i="20"/>
  <c r="C867" i="20"/>
  <c r="B867" i="20"/>
  <c r="G867" i="20"/>
  <c r="F867" i="20" l="1"/>
  <c r="AE866" i="20"/>
  <c r="J867" i="20"/>
  <c r="N867" i="20" s="1"/>
  <c r="T867" i="20"/>
  <c r="S867" i="20"/>
  <c r="E867" i="20"/>
  <c r="L867" i="20" l="1"/>
  <c r="M867" i="20" s="1"/>
  <c r="K867" i="20"/>
  <c r="O867" i="20"/>
  <c r="P867" i="20" l="1"/>
  <c r="U867" i="20" s="1"/>
  <c r="Q867" i="20"/>
  <c r="R867" i="20" s="1"/>
  <c r="X867" i="20"/>
  <c r="V867" i="20" l="1"/>
  <c r="W867" i="20"/>
  <c r="AA867" i="20"/>
  <c r="Y867" i="20"/>
  <c r="AB867" i="20" s="1"/>
  <c r="Z867" i="20"/>
  <c r="AC867" i="20" s="1"/>
  <c r="AD867" i="20" l="1"/>
  <c r="D868" i="20" s="1"/>
  <c r="H868" i="20"/>
  <c r="C868" i="20"/>
  <c r="B868" i="20"/>
  <c r="G868" i="20"/>
  <c r="I868" i="20" l="1"/>
  <c r="E868" i="20"/>
  <c r="F868" i="20"/>
  <c r="AE867" i="20"/>
  <c r="J868" i="20"/>
  <c r="N868" i="20" s="1"/>
  <c r="T868" i="20"/>
  <c r="S868" i="20"/>
  <c r="O868" i="20" l="1"/>
  <c r="K868" i="20"/>
  <c r="L868" i="20"/>
  <c r="P868" i="20" l="1"/>
  <c r="M868" i="20"/>
  <c r="Q868" i="20" l="1"/>
  <c r="R868" i="20" s="1"/>
  <c r="X868" i="20"/>
  <c r="U868" i="20"/>
  <c r="W868" i="20"/>
  <c r="V868" i="20"/>
  <c r="Y868" i="20" l="1"/>
  <c r="AB868" i="20" s="1"/>
  <c r="Z868" i="20"/>
  <c r="AC868" i="20" s="1"/>
  <c r="AA868" i="20"/>
  <c r="AD868" i="20" s="1"/>
  <c r="C869" i="20" l="1"/>
  <c r="H869" i="20"/>
  <c r="D869" i="20"/>
  <c r="I869" i="20"/>
  <c r="B869" i="20"/>
  <c r="G869" i="20"/>
  <c r="T869" i="20" l="1"/>
  <c r="S869" i="20"/>
  <c r="J869" i="20"/>
  <c r="N869" i="20" s="1"/>
  <c r="E869" i="20"/>
  <c r="F869" i="20"/>
  <c r="AE868" i="20"/>
  <c r="K869" i="20" l="1"/>
  <c r="O869" i="20"/>
  <c r="L869" i="20"/>
  <c r="M869" i="20" l="1"/>
  <c r="P869" i="20"/>
  <c r="V869" i="20" l="1"/>
  <c r="U869" i="20"/>
  <c r="W869" i="20"/>
  <c r="X869" i="20"/>
  <c r="Q869" i="20"/>
  <c r="R869" i="20" s="1"/>
  <c r="Z869" i="20" l="1"/>
  <c r="AC869" i="20" s="1"/>
  <c r="AA869" i="20"/>
  <c r="AD869" i="20" s="1"/>
  <c r="Y869" i="20"/>
  <c r="AB869" i="20" s="1"/>
  <c r="G870" i="20" l="1"/>
  <c r="B870" i="20"/>
  <c r="I870" i="20"/>
  <c r="D870" i="20"/>
  <c r="H870" i="20"/>
  <c r="C870" i="20"/>
  <c r="F870" i="20" l="1"/>
  <c r="AE869" i="20"/>
  <c r="E870" i="20"/>
  <c r="T870" i="20"/>
  <c r="S870" i="20"/>
  <c r="J870" i="20"/>
  <c r="N870" i="20" s="1"/>
  <c r="L870" i="20" l="1"/>
  <c r="M870" i="20" s="1"/>
  <c r="O870" i="20"/>
  <c r="K870" i="20"/>
  <c r="P870" i="20" l="1"/>
  <c r="U870" i="20" s="1"/>
  <c r="Q870" i="20"/>
  <c r="R870" i="20" s="1"/>
  <c r="X870" i="20"/>
  <c r="V870" i="20" l="1"/>
  <c r="W870" i="20"/>
  <c r="Y870" i="20"/>
  <c r="AB870" i="20" s="1"/>
  <c r="AA870" i="20"/>
  <c r="AD870" i="20" s="1"/>
  <c r="Z870" i="20"/>
  <c r="AC870" i="20" s="1"/>
  <c r="C871" i="20" l="1"/>
  <c r="H871" i="20"/>
  <c r="B871" i="20"/>
  <c r="G871" i="20"/>
  <c r="I871" i="20"/>
  <c r="D871" i="20"/>
  <c r="E871" i="20" l="1"/>
  <c r="S871" i="20"/>
  <c r="T871" i="20"/>
  <c r="J871" i="20"/>
  <c r="F871" i="20"/>
  <c r="AE870" i="20"/>
  <c r="O871" i="20" l="1"/>
  <c r="K871" i="20"/>
  <c r="N871" i="20"/>
  <c r="L871" i="20"/>
  <c r="P871" i="20" l="1"/>
  <c r="M871" i="20"/>
  <c r="X871" i="20" l="1"/>
  <c r="Q871" i="20"/>
  <c r="R871" i="20" s="1"/>
  <c r="W871" i="20"/>
  <c r="V871" i="20"/>
  <c r="U871" i="20"/>
  <c r="Y871" i="20" l="1"/>
  <c r="AB871" i="20" s="1"/>
  <c r="Z871" i="20"/>
  <c r="AC871" i="20" s="1"/>
  <c r="AA871" i="20"/>
  <c r="AD871" i="20" s="1"/>
  <c r="D872" i="20" l="1"/>
  <c r="I872" i="20"/>
  <c r="H872" i="20"/>
  <c r="C872" i="20"/>
  <c r="B872" i="20"/>
  <c r="G872" i="20"/>
  <c r="J872" i="20" l="1"/>
  <c r="L872" i="20" s="1"/>
  <c r="F872" i="20"/>
  <c r="AE871" i="20"/>
  <c r="E872" i="20"/>
  <c r="T872" i="20"/>
  <c r="S872" i="20"/>
  <c r="N872" i="20" l="1"/>
  <c r="P872" i="20" s="1"/>
  <c r="M872" i="20"/>
  <c r="O872" i="20"/>
  <c r="K872" i="20"/>
  <c r="W872" i="20" l="1"/>
  <c r="V872" i="20"/>
  <c r="U872" i="20"/>
  <c r="Q872" i="20"/>
  <c r="R872" i="20" s="1"/>
  <c r="X872" i="20"/>
  <c r="AA872" i="20" l="1"/>
  <c r="AD872" i="20" s="1"/>
  <c r="Y872" i="20"/>
  <c r="AB872" i="20" s="1"/>
  <c r="Z872" i="20"/>
  <c r="AC872" i="20" s="1"/>
  <c r="H873" i="20" l="1"/>
  <c r="C873" i="20"/>
  <c r="B873" i="20"/>
  <c r="G873" i="20"/>
  <c r="I873" i="20"/>
  <c r="D873" i="20"/>
  <c r="J873" i="20" l="1"/>
  <c r="L873" i="20"/>
  <c r="E873" i="20"/>
  <c r="S873" i="20"/>
  <c r="N873" i="20"/>
  <c r="T873" i="20"/>
  <c r="F873" i="20"/>
  <c r="AE872" i="20"/>
  <c r="M873" i="20" l="1"/>
  <c r="P873" i="20"/>
  <c r="O873" i="20"/>
  <c r="K873" i="20"/>
  <c r="U873" i="20" l="1"/>
  <c r="W873" i="20"/>
  <c r="V873" i="20"/>
  <c r="X873" i="20"/>
  <c r="Q873" i="20"/>
  <c r="R873" i="20" s="1"/>
  <c r="AA873" i="20" l="1"/>
  <c r="AD873" i="20" s="1"/>
  <c r="Z873" i="20"/>
  <c r="AC873" i="20" s="1"/>
  <c r="Y873" i="20"/>
  <c r="AB873" i="20" s="1"/>
  <c r="H874" i="20" l="1"/>
  <c r="C874" i="20"/>
  <c r="B874" i="20"/>
  <c r="G874" i="20"/>
  <c r="D874" i="20"/>
  <c r="I874" i="20"/>
  <c r="E874" i="20" l="1"/>
  <c r="F874" i="20"/>
  <c r="AE873" i="20"/>
  <c r="J874" i="20"/>
  <c r="S874" i="20"/>
  <c r="T874" i="20"/>
  <c r="O874" i="20" l="1"/>
  <c r="K874" i="20"/>
  <c r="N874" i="20"/>
  <c r="L874" i="20"/>
  <c r="P874" i="20" l="1"/>
  <c r="M874" i="20"/>
  <c r="Q874" i="20" l="1"/>
  <c r="R874" i="20" s="1"/>
  <c r="X874" i="20"/>
  <c r="V874" i="20"/>
  <c r="W874" i="20"/>
  <c r="U874" i="20"/>
  <c r="Y874" i="20" l="1"/>
  <c r="AB874" i="20" s="1"/>
  <c r="Z874" i="20"/>
  <c r="AC874" i="20" s="1"/>
  <c r="AA874" i="20"/>
  <c r="AD874" i="20" s="1"/>
  <c r="H875" i="20" l="1"/>
  <c r="C875" i="20"/>
  <c r="D875" i="20"/>
  <c r="I875" i="20"/>
  <c r="G875" i="20"/>
  <c r="B875" i="20"/>
  <c r="F875" i="20" l="1"/>
  <c r="AE874" i="20"/>
  <c r="S875" i="20"/>
  <c r="T875" i="20"/>
  <c r="E875" i="20"/>
  <c r="J875" i="20"/>
  <c r="L875" i="20" s="1"/>
  <c r="N875" i="20" l="1"/>
  <c r="P875" i="20" s="1"/>
  <c r="M875" i="20"/>
  <c r="O875" i="20"/>
  <c r="K875" i="20"/>
  <c r="X875" i="20" l="1"/>
  <c r="Q875" i="20"/>
  <c r="R875" i="20" s="1"/>
  <c r="W875" i="20"/>
  <c r="U875" i="20"/>
  <c r="V875" i="20"/>
  <c r="Y875" i="20" l="1"/>
  <c r="Z875" i="20"/>
  <c r="AC875" i="20" s="1"/>
  <c r="AA875" i="20"/>
  <c r="AD875" i="20" s="1"/>
  <c r="AB875" i="20"/>
  <c r="I876" i="20" l="1"/>
  <c r="D876" i="20"/>
  <c r="H876" i="20"/>
  <c r="C876" i="20"/>
  <c r="G876" i="20"/>
  <c r="B876" i="20"/>
  <c r="F876" i="20" l="1"/>
  <c r="AE875" i="20"/>
  <c r="T876" i="20"/>
  <c r="S876" i="20"/>
  <c r="E876" i="20"/>
  <c r="J876" i="20"/>
  <c r="N876" i="20" s="1"/>
  <c r="O876" i="20" l="1"/>
  <c r="K876" i="20"/>
  <c r="L876" i="20"/>
  <c r="P876" i="20" l="1"/>
  <c r="M876" i="20"/>
  <c r="X876" i="20" l="1"/>
  <c r="Q876" i="20"/>
  <c r="R876" i="20" s="1"/>
  <c r="U876" i="20"/>
  <c r="W876" i="20"/>
  <c r="V876" i="20"/>
  <c r="AA876" i="20" l="1"/>
  <c r="AD876" i="20" s="1"/>
  <c r="Y876" i="20"/>
  <c r="AB876" i="20" s="1"/>
  <c r="Z876" i="20"/>
  <c r="AC876" i="20" s="1"/>
  <c r="G877" i="20" l="1"/>
  <c r="B877" i="20"/>
  <c r="H877" i="20"/>
  <c r="C877" i="20"/>
  <c r="D877" i="20"/>
  <c r="I877" i="20"/>
  <c r="E877" i="20" l="1"/>
  <c r="F877" i="20"/>
  <c r="AE876" i="20"/>
  <c r="T877" i="20"/>
  <c r="S877" i="20"/>
  <c r="J877" i="20"/>
  <c r="N877" i="20" s="1"/>
  <c r="L877" i="20"/>
  <c r="P877" i="20" l="1"/>
  <c r="M877" i="20"/>
  <c r="O877" i="20"/>
  <c r="K877" i="20"/>
  <c r="X877" i="20" l="1"/>
  <c r="Q877" i="20"/>
  <c r="R877" i="20" s="1"/>
  <c r="U877" i="20"/>
  <c r="V877" i="20"/>
  <c r="W877" i="20"/>
  <c r="Y877" i="20" l="1"/>
  <c r="AB877" i="20" s="1"/>
  <c r="Z877" i="20"/>
  <c r="AC877" i="20" s="1"/>
  <c r="AA877" i="20"/>
  <c r="AD877" i="20" s="1"/>
  <c r="H878" i="20" l="1"/>
  <c r="C878" i="20"/>
  <c r="I878" i="20"/>
  <c r="D878" i="20"/>
  <c r="G878" i="20"/>
  <c r="B878" i="20"/>
  <c r="T878" i="20" l="1"/>
  <c r="S878" i="20"/>
  <c r="F878" i="20"/>
  <c r="AE877" i="20"/>
  <c r="E878" i="20"/>
  <c r="J878" i="20"/>
  <c r="N878" i="20" s="1"/>
  <c r="O878" i="20" l="1"/>
  <c r="K878" i="20"/>
  <c r="L878" i="20"/>
  <c r="P878" i="20" l="1"/>
  <c r="M878" i="20"/>
  <c r="X878" i="20" l="1"/>
  <c r="Q878" i="20"/>
  <c r="R878" i="20" s="1"/>
  <c r="U878" i="20"/>
  <c r="V878" i="20"/>
  <c r="W878" i="20"/>
  <c r="Z878" i="20" l="1"/>
  <c r="AC878" i="20" s="1"/>
  <c r="AA878" i="20"/>
  <c r="AD878" i="20" s="1"/>
  <c r="Y878" i="20"/>
  <c r="AB878" i="20" s="1"/>
  <c r="B879" i="20" l="1"/>
  <c r="G879" i="20"/>
  <c r="I879" i="20"/>
  <c r="D879" i="20"/>
  <c r="C879" i="20"/>
  <c r="H879" i="20"/>
  <c r="S879" i="20" l="1"/>
  <c r="T879" i="20"/>
  <c r="J879" i="20"/>
  <c r="N879" i="20" s="1"/>
  <c r="F879" i="20"/>
  <c r="AE878" i="20"/>
  <c r="E879" i="20"/>
  <c r="O879" i="20" l="1"/>
  <c r="K879" i="20"/>
  <c r="L879" i="20"/>
  <c r="P879" i="20" l="1"/>
  <c r="M879" i="20"/>
  <c r="X879" i="20" l="1"/>
  <c r="Q879" i="20"/>
  <c r="R879" i="20" s="1"/>
  <c r="V879" i="20"/>
  <c r="U879" i="20"/>
  <c r="W879" i="20"/>
  <c r="Z879" i="20" l="1"/>
  <c r="AC879" i="20" s="1"/>
  <c r="AA879" i="20"/>
  <c r="AD879" i="20" s="1"/>
  <c r="Y879" i="20"/>
  <c r="AB879" i="20" s="1"/>
  <c r="I880" i="20" l="1"/>
  <c r="D880" i="20"/>
  <c r="B880" i="20"/>
  <c r="G880" i="20"/>
  <c r="H880" i="20"/>
  <c r="C880" i="20"/>
  <c r="J880" i="20" l="1"/>
  <c r="L880" i="20" s="1"/>
  <c r="T880" i="20"/>
  <c r="S880" i="20"/>
  <c r="E880" i="20"/>
  <c r="F880" i="20"/>
  <c r="AE879" i="20"/>
  <c r="N880" i="20" l="1"/>
  <c r="P880" i="20" s="1"/>
  <c r="M880" i="20"/>
  <c r="O880" i="20"/>
  <c r="K880" i="20"/>
  <c r="X880" i="20" l="1"/>
  <c r="Q880" i="20"/>
  <c r="R880" i="20" s="1"/>
  <c r="V880" i="20"/>
  <c r="U880" i="20"/>
  <c r="W880" i="20"/>
  <c r="AA880" i="20" l="1"/>
  <c r="Y880" i="20"/>
  <c r="AB880" i="20" s="1"/>
  <c r="Z880" i="20"/>
  <c r="AC880" i="20" s="1"/>
  <c r="AD880" i="20"/>
  <c r="H881" i="20" l="1"/>
  <c r="C881" i="20"/>
  <c r="G881" i="20"/>
  <c r="B881" i="20"/>
  <c r="D881" i="20"/>
  <c r="I881" i="20"/>
  <c r="J881" i="20" l="1"/>
  <c r="L881" i="20" s="1"/>
  <c r="F881" i="20"/>
  <c r="AE880" i="20"/>
  <c r="E881" i="20"/>
  <c r="T881" i="20"/>
  <c r="S881" i="20"/>
  <c r="M881" i="20" l="1"/>
  <c r="O881" i="20"/>
  <c r="K881" i="20"/>
  <c r="N881" i="20"/>
  <c r="P881" i="20" s="1"/>
  <c r="V881" i="20" l="1"/>
  <c r="W881" i="20"/>
  <c r="U881" i="20"/>
  <c r="Q881" i="20"/>
  <c r="R881" i="20" s="1"/>
  <c r="X881" i="20"/>
  <c r="Y881" i="20" l="1"/>
  <c r="AB881" i="20" s="1"/>
  <c r="AA881" i="20"/>
  <c r="AD881" i="20" s="1"/>
  <c r="Z881" i="20"/>
  <c r="AC881" i="20" s="1"/>
  <c r="C882" i="20" l="1"/>
  <c r="H882" i="20"/>
  <c r="D882" i="20"/>
  <c r="I882" i="20"/>
  <c r="G882" i="20"/>
  <c r="B882" i="20"/>
  <c r="T882" i="20" l="1"/>
  <c r="S882" i="20"/>
  <c r="E882" i="20"/>
  <c r="J882" i="20"/>
  <c r="N882" i="20" s="1"/>
  <c r="F882" i="20"/>
  <c r="AE881" i="20"/>
  <c r="L882" i="20" l="1"/>
  <c r="M882" i="20" s="1"/>
  <c r="O882" i="20"/>
  <c r="K882" i="20"/>
  <c r="P882" i="20" l="1"/>
  <c r="W882" i="20" s="1"/>
  <c r="Q882" i="20"/>
  <c r="R882" i="20" s="1"/>
  <c r="X882" i="20"/>
  <c r="V882" i="20" l="1"/>
  <c r="U882" i="20"/>
  <c r="Z882" i="20"/>
  <c r="AC882" i="20" s="1"/>
  <c r="Y882" i="20"/>
  <c r="AB882" i="20" s="1"/>
  <c r="AA882" i="20"/>
  <c r="AD882" i="20" s="1"/>
  <c r="I883" i="20" l="1"/>
  <c r="D883" i="20"/>
  <c r="B883" i="20"/>
  <c r="G883" i="20"/>
  <c r="C883" i="20"/>
  <c r="H883" i="20"/>
  <c r="E883" i="20" l="1"/>
  <c r="S883" i="20"/>
  <c r="T883" i="20"/>
  <c r="J883" i="20"/>
  <c r="L883" i="20" s="1"/>
  <c r="F883" i="20"/>
  <c r="AE882" i="20"/>
  <c r="M883" i="20" l="1"/>
  <c r="O883" i="20"/>
  <c r="K883" i="20"/>
  <c r="N883" i="20"/>
  <c r="P883" i="20" s="1"/>
  <c r="W883" i="20" l="1"/>
  <c r="V883" i="20"/>
  <c r="U883" i="20"/>
  <c r="X883" i="20"/>
  <c r="Q883" i="20"/>
  <c r="R883" i="20" s="1"/>
  <c r="AA883" i="20" l="1"/>
  <c r="AD883" i="20" s="1"/>
  <c r="Y883" i="20"/>
  <c r="AB883" i="20" s="1"/>
  <c r="Z883" i="20"/>
  <c r="AC883" i="20" s="1"/>
  <c r="C884" i="20" l="1"/>
  <c r="H884" i="20"/>
  <c r="G884" i="20"/>
  <c r="B884" i="20"/>
  <c r="I884" i="20"/>
  <c r="D884" i="20"/>
  <c r="J884" i="20" l="1"/>
  <c r="E884" i="20"/>
  <c r="T884" i="20"/>
  <c r="N884" i="20"/>
  <c r="S884" i="20"/>
  <c r="F884" i="20"/>
  <c r="AE883" i="20"/>
  <c r="O884" i="20" l="1"/>
  <c r="K884" i="20"/>
  <c r="L884" i="20"/>
  <c r="P884" i="20" l="1"/>
  <c r="M884" i="20"/>
  <c r="Q884" i="20" l="1"/>
  <c r="R884" i="20" s="1"/>
  <c r="X884" i="20"/>
  <c r="U884" i="20"/>
  <c r="W884" i="20"/>
  <c r="V884" i="20"/>
  <c r="AA884" i="20" l="1"/>
  <c r="AD884" i="20" s="1"/>
  <c r="Y884" i="20"/>
  <c r="AB884" i="20" s="1"/>
  <c r="Z884" i="20"/>
  <c r="AC884" i="20" s="1"/>
  <c r="H885" i="20" l="1"/>
  <c r="C885" i="20"/>
  <c r="B885" i="20"/>
  <c r="G885" i="20"/>
  <c r="D885" i="20"/>
  <c r="I885" i="20"/>
  <c r="J885" i="20" l="1"/>
  <c r="L885" i="20"/>
  <c r="F885" i="20"/>
  <c r="AE884" i="20"/>
  <c r="E885" i="20"/>
  <c r="S885" i="20"/>
  <c r="N885" i="20"/>
  <c r="T885" i="20"/>
  <c r="M885" i="20" l="1"/>
  <c r="P885" i="20"/>
  <c r="O885" i="20"/>
  <c r="K885" i="20"/>
  <c r="V885" i="20" l="1"/>
  <c r="U885" i="20"/>
  <c r="W885" i="20"/>
  <c r="Q885" i="20"/>
  <c r="R885" i="20" s="1"/>
  <c r="X885" i="20"/>
  <c r="Z885" i="20" l="1"/>
  <c r="AC885" i="20" s="1"/>
  <c r="AA885" i="20"/>
  <c r="AD885" i="20" s="1"/>
  <c r="Y885" i="20"/>
  <c r="AB885" i="20" s="1"/>
  <c r="G886" i="20" l="1"/>
  <c r="B886" i="20"/>
  <c r="I886" i="20"/>
  <c r="D886" i="20"/>
  <c r="C886" i="20"/>
  <c r="H886" i="20"/>
  <c r="T886" i="20" l="1"/>
  <c r="S886" i="20"/>
  <c r="E886" i="20"/>
  <c r="F886" i="20"/>
  <c r="AE885" i="20"/>
  <c r="J886" i="20"/>
  <c r="N886" i="20" s="1"/>
  <c r="L886" i="20" l="1"/>
  <c r="P886" i="20" s="1"/>
  <c r="O886" i="20"/>
  <c r="K886" i="20"/>
  <c r="M886" i="20" l="1"/>
  <c r="Q886" i="20" s="1"/>
  <c r="R886" i="20" s="1"/>
  <c r="V886" i="20"/>
  <c r="W886" i="20"/>
  <c r="U886" i="20"/>
  <c r="X886" i="20" l="1"/>
  <c r="AA886" i="20" s="1"/>
  <c r="AD886" i="20" s="1"/>
  <c r="Z886" i="20" l="1"/>
  <c r="AC886" i="20" s="1"/>
  <c r="C887" i="20" s="1"/>
  <c r="Y886" i="20"/>
  <c r="AB886" i="20" s="1"/>
  <c r="B887" i="20" s="1"/>
  <c r="I887" i="20"/>
  <c r="D887" i="20"/>
  <c r="H887" i="20" l="1"/>
  <c r="G887" i="20"/>
  <c r="J887" i="20" s="1"/>
  <c r="E887" i="20"/>
  <c r="T887" i="20"/>
  <c r="S887" i="20"/>
  <c r="F887" i="20"/>
  <c r="AE886" i="20"/>
  <c r="L887" i="20" l="1"/>
  <c r="M887" i="20" s="1"/>
  <c r="N887" i="20"/>
  <c r="O887" i="20"/>
  <c r="K887" i="20"/>
  <c r="P887" i="20" l="1"/>
  <c r="Q887" i="20"/>
  <c r="R887" i="20" s="1"/>
  <c r="X887" i="20"/>
  <c r="W887" i="20"/>
  <c r="V887" i="20"/>
  <c r="U887" i="20"/>
  <c r="Z887" i="20" l="1"/>
  <c r="AC887" i="20" s="1"/>
  <c r="Y887" i="20"/>
  <c r="AB887" i="20" s="1"/>
  <c r="AA887" i="20"/>
  <c r="AD887" i="20" s="1"/>
  <c r="I888" i="20" l="1"/>
  <c r="D888" i="20"/>
  <c r="B888" i="20"/>
  <c r="G888" i="20"/>
  <c r="C888" i="20"/>
  <c r="H888" i="20"/>
  <c r="J888" i="20" l="1"/>
  <c r="E888" i="20"/>
  <c r="T888" i="20"/>
  <c r="N888" i="20"/>
  <c r="S888" i="20"/>
  <c r="F888" i="20"/>
  <c r="AE887" i="20"/>
  <c r="O888" i="20" l="1"/>
  <c r="K888" i="20"/>
  <c r="L888" i="20"/>
  <c r="M888" i="20" l="1"/>
  <c r="P888" i="20"/>
  <c r="W888" i="20" l="1"/>
  <c r="V888" i="20"/>
  <c r="U888" i="20"/>
  <c r="Q888" i="20"/>
  <c r="R888" i="20" s="1"/>
  <c r="X888" i="20"/>
  <c r="AA888" i="20" l="1"/>
  <c r="AD888" i="20" s="1"/>
  <c r="Y888" i="20"/>
  <c r="AB888" i="20" s="1"/>
  <c r="Z888" i="20"/>
  <c r="AC888" i="20" s="1"/>
  <c r="H889" i="20" l="1"/>
  <c r="C889" i="20"/>
  <c r="B889" i="20"/>
  <c r="G889" i="20"/>
  <c r="I889" i="20"/>
  <c r="D889" i="20"/>
  <c r="E889" i="20" l="1"/>
  <c r="F889" i="20"/>
  <c r="AE888" i="20"/>
  <c r="L889" i="20"/>
  <c r="J889" i="20"/>
  <c r="N889" i="20" s="1"/>
  <c r="T889" i="20"/>
  <c r="S889" i="20"/>
  <c r="M889" i="20" l="1"/>
  <c r="P889" i="20"/>
  <c r="O889" i="20"/>
  <c r="K889" i="20"/>
  <c r="U889" i="20" l="1"/>
  <c r="V889" i="20"/>
  <c r="W889" i="20"/>
  <c r="Q889" i="20"/>
  <c r="R889" i="20" s="1"/>
  <c r="X889" i="20"/>
  <c r="Z889" i="20" l="1"/>
  <c r="AC889" i="20" s="1"/>
  <c r="AA889" i="20"/>
  <c r="AD889" i="20" s="1"/>
  <c r="Y889" i="20"/>
  <c r="AB889" i="20" s="1"/>
  <c r="B890" i="20" l="1"/>
  <c r="G890" i="20"/>
  <c r="D890" i="20"/>
  <c r="I890" i="20"/>
  <c r="C890" i="20"/>
  <c r="H890" i="20"/>
  <c r="T890" i="20" l="1"/>
  <c r="S890" i="20"/>
  <c r="J890" i="20"/>
  <c r="N890" i="20" s="1"/>
  <c r="F890" i="20"/>
  <c r="AE889" i="20"/>
  <c r="E890" i="20"/>
  <c r="L890" i="20" l="1"/>
  <c r="M890" i="20" s="1"/>
  <c r="K890" i="20"/>
  <c r="O890" i="20"/>
  <c r="P890" i="20" l="1"/>
  <c r="W890" i="20" s="1"/>
  <c r="X890" i="20"/>
  <c r="Q890" i="20"/>
  <c r="R890" i="20" s="1"/>
  <c r="V890" i="20" l="1"/>
  <c r="U890" i="20"/>
  <c r="Z890" i="20"/>
  <c r="AC890" i="20" s="1"/>
  <c r="Y890" i="20"/>
  <c r="AA890" i="20"/>
  <c r="AD890" i="20" s="1"/>
  <c r="AB890" i="20" l="1"/>
  <c r="I891" i="20"/>
  <c r="D891" i="20"/>
  <c r="B891" i="20"/>
  <c r="G891" i="20"/>
  <c r="H891" i="20"/>
  <c r="C891" i="20"/>
  <c r="E891" i="20" l="1"/>
  <c r="J891" i="20"/>
  <c r="L891" i="20" s="1"/>
  <c r="T891" i="20"/>
  <c r="S891" i="20"/>
  <c r="F891" i="20"/>
  <c r="AE890" i="20"/>
  <c r="N891" i="20" l="1"/>
  <c r="P891" i="20" s="1"/>
  <c r="M891" i="20"/>
  <c r="K891" i="20"/>
  <c r="O891" i="20"/>
  <c r="X891" i="20" l="1"/>
  <c r="Q891" i="20"/>
  <c r="R891" i="20" s="1"/>
  <c r="V891" i="20"/>
  <c r="U891" i="20"/>
  <c r="W891" i="20"/>
  <c r="AA891" i="20" l="1"/>
  <c r="Y891" i="20"/>
  <c r="AB891" i="20" s="1"/>
  <c r="Z891" i="20"/>
  <c r="AC891" i="20" s="1"/>
  <c r="AD891" i="20"/>
  <c r="H892" i="20" l="1"/>
  <c r="C892" i="20"/>
  <c r="B892" i="20"/>
  <c r="G892" i="20"/>
  <c r="D892" i="20"/>
  <c r="I892" i="20"/>
  <c r="E892" i="20" l="1"/>
  <c r="J892" i="20"/>
  <c r="L892" i="20" s="1"/>
  <c r="F892" i="20"/>
  <c r="AE891" i="20"/>
  <c r="T892" i="20"/>
  <c r="S892" i="20"/>
  <c r="M892" i="20" l="1"/>
  <c r="N892" i="20"/>
  <c r="P892" i="20" s="1"/>
  <c r="O892" i="20"/>
  <c r="K892" i="20"/>
  <c r="W892" i="20" l="1"/>
  <c r="V892" i="20"/>
  <c r="U892" i="20"/>
  <c r="X892" i="20"/>
  <c r="Q892" i="20"/>
  <c r="R892" i="20" s="1"/>
  <c r="AA892" i="20" l="1"/>
  <c r="AD892" i="20" s="1"/>
  <c r="Y892" i="20"/>
  <c r="AB892" i="20" s="1"/>
  <c r="Z892" i="20"/>
  <c r="AC892" i="20" s="1"/>
  <c r="G893" i="20" l="1"/>
  <c r="B893" i="20"/>
  <c r="H893" i="20"/>
  <c r="C893" i="20"/>
  <c r="I893" i="20"/>
  <c r="D893" i="20"/>
  <c r="T893" i="20" l="1"/>
  <c r="S893" i="20"/>
  <c r="E893" i="20"/>
  <c r="F893" i="20"/>
  <c r="AE892" i="20"/>
  <c r="J893" i="20"/>
  <c r="N893" i="20" s="1"/>
  <c r="L893" i="20" l="1"/>
  <c r="M893" i="20" s="1"/>
  <c r="O893" i="20"/>
  <c r="K893" i="20"/>
  <c r="P893" i="20" l="1"/>
  <c r="V893" i="20" s="1"/>
  <c r="Q893" i="20"/>
  <c r="R893" i="20" s="1"/>
  <c r="X893" i="20"/>
  <c r="U893" i="20" l="1"/>
  <c r="W893" i="20"/>
  <c r="Y893" i="20"/>
  <c r="AB893" i="20" s="1"/>
  <c r="Z893" i="20"/>
  <c r="AC893" i="20" s="1"/>
  <c r="AA893" i="20"/>
  <c r="AD893" i="20" s="1"/>
  <c r="D894" i="20" l="1"/>
  <c r="I894" i="20"/>
  <c r="H894" i="20"/>
  <c r="C894" i="20"/>
  <c r="G894" i="20"/>
  <c r="B894" i="20"/>
  <c r="F894" i="20" l="1"/>
  <c r="AE893" i="20"/>
  <c r="E894" i="20"/>
  <c r="J894" i="20"/>
  <c r="L894" i="20" s="1"/>
  <c r="S894" i="20"/>
  <c r="T894" i="20"/>
  <c r="N894" i="20" l="1"/>
  <c r="M894" i="20"/>
  <c r="P894" i="20"/>
  <c r="O894" i="20"/>
  <c r="K894" i="20"/>
  <c r="U894" i="20" l="1"/>
  <c r="V894" i="20"/>
  <c r="W894" i="20"/>
  <c r="Q894" i="20"/>
  <c r="R894" i="20" s="1"/>
  <c r="X894" i="20"/>
  <c r="Z894" i="20" l="1"/>
  <c r="AC894" i="20" s="1"/>
  <c r="Y894" i="20"/>
  <c r="AB894" i="20" s="1"/>
  <c r="AA894" i="20"/>
  <c r="AD894" i="20" s="1"/>
  <c r="D895" i="20" l="1"/>
  <c r="I895" i="20"/>
  <c r="G895" i="20"/>
  <c r="B895" i="20"/>
  <c r="H895" i="20"/>
  <c r="C895" i="20"/>
  <c r="J895" i="20" l="1"/>
  <c r="L895" i="20"/>
  <c r="F895" i="20"/>
  <c r="AE894" i="20"/>
  <c r="E895" i="20"/>
  <c r="N895" i="20"/>
  <c r="S895" i="20"/>
  <c r="T895" i="20"/>
  <c r="P895" i="20" l="1"/>
  <c r="M895" i="20"/>
  <c r="O895" i="20"/>
  <c r="K895" i="20"/>
  <c r="X895" i="20" l="1"/>
  <c r="Q895" i="20"/>
  <c r="R895" i="20" s="1"/>
  <c r="W895" i="20"/>
  <c r="V895" i="20"/>
  <c r="U895" i="20"/>
  <c r="AA895" i="20" l="1"/>
  <c r="AD895" i="20" s="1"/>
  <c r="Z895" i="20"/>
  <c r="AC895" i="20" s="1"/>
  <c r="Y895" i="20"/>
  <c r="AB895" i="20" s="1"/>
  <c r="H896" i="20" l="1"/>
  <c r="C896" i="20"/>
  <c r="D896" i="20"/>
  <c r="I896" i="20"/>
  <c r="B896" i="20"/>
  <c r="G896" i="20"/>
  <c r="T896" i="20" l="1"/>
  <c r="S896" i="20"/>
  <c r="F896" i="20"/>
  <c r="AE895" i="20"/>
  <c r="J896" i="20"/>
  <c r="E896" i="20"/>
  <c r="O896" i="20" l="1"/>
  <c r="K896" i="20"/>
  <c r="N896" i="20"/>
  <c r="L896" i="20"/>
  <c r="P896" i="20" l="1"/>
  <c r="M896" i="20"/>
  <c r="X896" i="20" l="1"/>
  <c r="Q896" i="20"/>
  <c r="R896" i="20" s="1"/>
  <c r="V896" i="20"/>
  <c r="W896" i="20"/>
  <c r="U896" i="20"/>
  <c r="Y896" i="20" l="1"/>
  <c r="Z896" i="20"/>
  <c r="AC896" i="20" s="1"/>
  <c r="AA896" i="20"/>
  <c r="AD896" i="20" s="1"/>
  <c r="AB896" i="20"/>
  <c r="D897" i="20" l="1"/>
  <c r="I897" i="20"/>
  <c r="B897" i="20"/>
  <c r="G897" i="20"/>
  <c r="C897" i="20"/>
  <c r="H897" i="20"/>
  <c r="J897" i="20" l="1"/>
  <c r="E897" i="20"/>
  <c r="F897" i="20"/>
  <c r="AE896" i="20"/>
  <c r="N897" i="20"/>
  <c r="T897" i="20"/>
  <c r="S897" i="20"/>
  <c r="O897" i="20" l="1"/>
  <c r="K897" i="20"/>
  <c r="L897" i="20"/>
  <c r="P897" i="20" l="1"/>
  <c r="M897" i="20"/>
  <c r="Q897" i="20" l="1"/>
  <c r="R897" i="20" s="1"/>
  <c r="X897" i="20"/>
  <c r="V897" i="20"/>
  <c r="U897" i="20"/>
  <c r="W897" i="20"/>
  <c r="Y897" i="20" l="1"/>
  <c r="AB897" i="20" s="1"/>
  <c r="Z897" i="20"/>
  <c r="AC897" i="20" s="1"/>
  <c r="AA897" i="20"/>
  <c r="AD897" i="20" s="1"/>
  <c r="D898" i="20" l="1"/>
  <c r="I898" i="20"/>
  <c r="C898" i="20"/>
  <c r="H898" i="20"/>
  <c r="G898" i="20"/>
  <c r="B898" i="20"/>
  <c r="E898" i="20" l="1"/>
  <c r="F898" i="20"/>
  <c r="AE897" i="20"/>
  <c r="J898" i="20"/>
  <c r="S898" i="20"/>
  <c r="T898" i="20"/>
  <c r="O898" i="20" l="1"/>
  <c r="K898" i="20"/>
  <c r="N898" i="20"/>
  <c r="L898" i="20"/>
  <c r="P898" i="20" l="1"/>
  <c r="M898" i="20"/>
  <c r="Q898" i="20" l="1"/>
  <c r="R898" i="20" s="1"/>
  <c r="X898" i="20"/>
  <c r="W898" i="20"/>
  <c r="U898" i="20"/>
  <c r="V898" i="20"/>
  <c r="AA898" i="20" l="1"/>
  <c r="AD898" i="20" s="1"/>
  <c r="Y898" i="20"/>
  <c r="AB898" i="20" s="1"/>
  <c r="Z898" i="20"/>
  <c r="AC898" i="20" s="1"/>
  <c r="H899" i="20" l="1"/>
  <c r="C899" i="20"/>
  <c r="G899" i="20"/>
  <c r="B899" i="20"/>
  <c r="D899" i="20"/>
  <c r="I899" i="20"/>
  <c r="E899" i="20" l="1"/>
  <c r="J899" i="20"/>
  <c r="N899" i="20" s="1"/>
  <c r="F899" i="20"/>
  <c r="AE898" i="20"/>
  <c r="T899" i="20"/>
  <c r="S899" i="20"/>
  <c r="O899" i="20" l="1"/>
  <c r="K899" i="20"/>
  <c r="L899" i="20"/>
  <c r="M899" i="20" l="1"/>
  <c r="P899" i="20"/>
  <c r="W899" i="20" l="1"/>
  <c r="U899" i="20"/>
  <c r="V899" i="20"/>
  <c r="Q899" i="20"/>
  <c r="R899" i="20" s="1"/>
  <c r="X899" i="20"/>
  <c r="Z899" i="20" l="1"/>
  <c r="AC899" i="20" s="1"/>
  <c r="Y899" i="20"/>
  <c r="AB899" i="20" s="1"/>
  <c r="AA899" i="20"/>
  <c r="AD899" i="20" s="1"/>
  <c r="D900" i="20" l="1"/>
  <c r="I900" i="20"/>
  <c r="B900" i="20"/>
  <c r="G900" i="20"/>
  <c r="H900" i="20"/>
  <c r="C900" i="20"/>
  <c r="E900" i="20" l="1"/>
  <c r="F900" i="20"/>
  <c r="AE899" i="20"/>
  <c r="J900" i="20"/>
  <c r="N900" i="20" s="1"/>
  <c r="T900" i="20"/>
  <c r="S900" i="20"/>
  <c r="K900" i="20" l="1"/>
  <c r="O900" i="20"/>
  <c r="L900" i="20"/>
  <c r="P900" i="20" l="1"/>
  <c r="M900" i="20"/>
  <c r="X900" i="20" l="1"/>
  <c r="Q900" i="20"/>
  <c r="R900" i="20" s="1"/>
  <c r="W900" i="20"/>
  <c r="V900" i="20"/>
  <c r="U900" i="20"/>
  <c r="Z900" i="20" l="1"/>
  <c r="AC900" i="20" s="1"/>
  <c r="Y900" i="20"/>
  <c r="AB900" i="20" s="1"/>
  <c r="AA900" i="20"/>
  <c r="AD900" i="20" s="1"/>
  <c r="B901" i="20" l="1"/>
  <c r="G901" i="20"/>
  <c r="C901" i="20"/>
  <c r="H901" i="20"/>
  <c r="I901" i="20"/>
  <c r="D901" i="20"/>
  <c r="F901" i="20" l="1"/>
  <c r="AE900" i="20"/>
  <c r="J901" i="20"/>
  <c r="N901" i="20" s="1"/>
  <c r="S901" i="20"/>
  <c r="T901" i="20"/>
  <c r="E901" i="20"/>
  <c r="L901" i="20" l="1"/>
  <c r="K901" i="20"/>
  <c r="O901" i="20"/>
  <c r="M901" i="20" l="1"/>
  <c r="P901" i="20"/>
  <c r="U901" i="20" l="1"/>
  <c r="W901" i="20"/>
  <c r="V901" i="20"/>
  <c r="X901" i="20"/>
  <c r="Q901" i="20"/>
  <c r="R901" i="20" s="1"/>
  <c r="Z901" i="20" l="1"/>
  <c r="AC901" i="20" s="1"/>
  <c r="AA901" i="20"/>
  <c r="AD901" i="20" s="1"/>
  <c r="Y901" i="20"/>
  <c r="AB901" i="20" s="1"/>
  <c r="B902" i="20" l="1"/>
  <c r="G902" i="20"/>
  <c r="I902" i="20"/>
  <c r="D902" i="20"/>
  <c r="H902" i="20"/>
  <c r="C902" i="20"/>
  <c r="T902" i="20" l="1"/>
  <c r="S902" i="20"/>
  <c r="F902" i="20"/>
  <c r="AE901" i="20"/>
  <c r="J902" i="20"/>
  <c r="E902" i="20"/>
  <c r="O902" i="20" l="1"/>
  <c r="K902" i="20"/>
  <c r="N902" i="20"/>
  <c r="L902" i="20"/>
  <c r="P902" i="20" l="1"/>
  <c r="M902" i="20"/>
  <c r="X902" i="20" l="1"/>
  <c r="Q902" i="20"/>
  <c r="R902" i="20" s="1"/>
  <c r="U902" i="20"/>
  <c r="W902" i="20"/>
  <c r="V902" i="20"/>
  <c r="Y902" i="20" l="1"/>
  <c r="AB902" i="20" s="1"/>
  <c r="AA902" i="20"/>
  <c r="AD902" i="20" s="1"/>
  <c r="Z902" i="20"/>
  <c r="AC902" i="20" s="1"/>
  <c r="H903" i="20" l="1"/>
  <c r="C903" i="20"/>
  <c r="I903" i="20"/>
  <c r="D903" i="20"/>
  <c r="B903" i="20"/>
  <c r="G903" i="20"/>
  <c r="F903" i="20" l="1"/>
  <c r="AE902" i="20"/>
  <c r="T903" i="20"/>
  <c r="S903" i="20"/>
  <c r="J903" i="20"/>
  <c r="N903" i="20" s="1"/>
  <c r="E903" i="20"/>
  <c r="L903" i="20" l="1"/>
  <c r="M903" i="20" s="1"/>
  <c r="K903" i="20"/>
  <c r="O903" i="20"/>
  <c r="P903" i="20" l="1"/>
  <c r="W903" i="20" s="1"/>
  <c r="Q903" i="20"/>
  <c r="R903" i="20" s="1"/>
  <c r="X903" i="20"/>
  <c r="U903" i="20" l="1"/>
  <c r="V903" i="20"/>
  <c r="AA903" i="20"/>
  <c r="AD903" i="20" s="1"/>
  <c r="Z903" i="20"/>
  <c r="AC903" i="20" s="1"/>
  <c r="Y903" i="20"/>
  <c r="AB903" i="20" s="1"/>
  <c r="B904" i="20" l="1"/>
  <c r="G904" i="20"/>
  <c r="H904" i="20"/>
  <c r="C904" i="20"/>
  <c r="I904" i="20"/>
  <c r="D904" i="20"/>
  <c r="F904" i="20" l="1"/>
  <c r="AE903" i="20"/>
  <c r="S904" i="20"/>
  <c r="T904" i="20"/>
  <c r="J904" i="20"/>
  <c r="N904" i="20" s="1"/>
  <c r="E904" i="20"/>
  <c r="L904" i="20" l="1"/>
  <c r="M904" i="20" s="1"/>
  <c r="O904" i="20"/>
  <c r="K904" i="20"/>
  <c r="P904" i="20" l="1"/>
  <c r="U904" i="20" s="1"/>
  <c r="Q904" i="20"/>
  <c r="R904" i="20" s="1"/>
  <c r="X904" i="20"/>
  <c r="W904" i="20" l="1"/>
  <c r="V904" i="20"/>
  <c r="AA904" i="20"/>
  <c r="AD904" i="20" s="1"/>
  <c r="Y904" i="20"/>
  <c r="AB904" i="20" s="1"/>
  <c r="Z904" i="20"/>
  <c r="AC904" i="20" l="1"/>
  <c r="C905" i="20" s="1"/>
  <c r="H905" i="20"/>
  <c r="B905" i="20"/>
  <c r="G905" i="20"/>
  <c r="D905" i="20"/>
  <c r="I905" i="20"/>
  <c r="J905" i="20" l="1"/>
  <c r="E905" i="20"/>
  <c r="N905" i="20"/>
  <c r="T905" i="20"/>
  <c r="S905" i="20"/>
  <c r="F905" i="20"/>
  <c r="AE904" i="20"/>
  <c r="K905" i="20" l="1"/>
  <c r="O905" i="20"/>
  <c r="L905" i="20"/>
  <c r="P905" i="20" l="1"/>
  <c r="M905" i="20"/>
  <c r="X905" i="20" l="1"/>
  <c r="Q905" i="20"/>
  <c r="R905" i="20" s="1"/>
  <c r="U905" i="20"/>
  <c r="W905" i="20"/>
  <c r="V905" i="20"/>
  <c r="Y905" i="20" l="1"/>
  <c r="AB905" i="20" s="1"/>
  <c r="AA905" i="20"/>
  <c r="AD905" i="20" s="1"/>
  <c r="Z905" i="20"/>
  <c r="AC905" i="20" s="1"/>
  <c r="H906" i="20" l="1"/>
  <c r="C906" i="20"/>
  <c r="I906" i="20"/>
  <c r="D906" i="20"/>
  <c r="B906" i="20"/>
  <c r="G906" i="20"/>
  <c r="S906" i="20" l="1"/>
  <c r="T906" i="20"/>
  <c r="J906" i="20"/>
  <c r="L906" i="20" s="1"/>
  <c r="F906" i="20"/>
  <c r="AE905" i="20"/>
  <c r="E906" i="20"/>
  <c r="N906" i="20" l="1"/>
  <c r="M906" i="20"/>
  <c r="P906" i="20"/>
  <c r="O906" i="20"/>
  <c r="K906" i="20"/>
  <c r="W906" i="20" l="1"/>
  <c r="V906" i="20"/>
  <c r="U906" i="20"/>
  <c r="Q906" i="20"/>
  <c r="R906" i="20" s="1"/>
  <c r="X906" i="20"/>
  <c r="AA906" i="20" l="1"/>
  <c r="AD906" i="20" s="1"/>
  <c r="Y906" i="20"/>
  <c r="AB906" i="20" s="1"/>
  <c r="Z906" i="20"/>
  <c r="AC906" i="20" s="1"/>
  <c r="G907" i="20" l="1"/>
  <c r="B907" i="20"/>
  <c r="C907" i="20"/>
  <c r="H907" i="20"/>
  <c r="D907" i="20"/>
  <c r="I907" i="20"/>
  <c r="F907" i="20" l="1"/>
  <c r="AE906" i="20"/>
  <c r="E907" i="20"/>
  <c r="T907" i="20"/>
  <c r="S907" i="20"/>
  <c r="J907" i="20"/>
  <c r="N907" i="20" s="1"/>
  <c r="L907" i="20" l="1"/>
  <c r="M907" i="20" s="1"/>
  <c r="O907" i="20"/>
  <c r="K907" i="20"/>
  <c r="P907" i="20" l="1"/>
  <c r="W907" i="20" s="1"/>
  <c r="X907" i="20"/>
  <c r="Q907" i="20"/>
  <c r="R907" i="20" s="1"/>
  <c r="U907" i="20" l="1"/>
  <c r="V907" i="20"/>
  <c r="Z907" i="20"/>
  <c r="AA907" i="20"/>
  <c r="AD907" i="20" s="1"/>
  <c r="Y907" i="20"/>
  <c r="AB907" i="20" s="1"/>
  <c r="AC907" i="20" l="1"/>
  <c r="B908" i="20"/>
  <c r="G908" i="20"/>
  <c r="D908" i="20"/>
  <c r="I908" i="20"/>
  <c r="H908" i="20"/>
  <c r="C908" i="20"/>
  <c r="T908" i="20" l="1"/>
  <c r="S908" i="20"/>
  <c r="F908" i="20"/>
  <c r="AE907" i="20"/>
  <c r="J908" i="20"/>
  <c r="L908" i="20" s="1"/>
  <c r="E908" i="20"/>
  <c r="N908" i="20" l="1"/>
  <c r="K908" i="20"/>
  <c r="O908" i="20"/>
  <c r="P908" i="20"/>
  <c r="M908" i="20"/>
  <c r="X908" i="20" l="1"/>
  <c r="Q908" i="20"/>
  <c r="R908" i="20" s="1"/>
  <c r="U908" i="20"/>
  <c r="W908" i="20"/>
  <c r="V908" i="20"/>
  <c r="Z908" i="20" l="1"/>
  <c r="AC908" i="20" s="1"/>
  <c r="Y908" i="20"/>
  <c r="AB908" i="20" s="1"/>
  <c r="AA908" i="20"/>
  <c r="AD908" i="20" s="1"/>
  <c r="I909" i="20" l="1"/>
  <c r="D909" i="20"/>
  <c r="B909" i="20"/>
  <c r="G909" i="20"/>
  <c r="H909" i="20"/>
  <c r="C909" i="20"/>
  <c r="J909" i="20" l="1"/>
  <c r="E909" i="20"/>
  <c r="F909" i="20"/>
  <c r="AE908" i="20"/>
  <c r="T909" i="20"/>
  <c r="S909" i="20"/>
  <c r="N909" i="20"/>
  <c r="O909" i="20" l="1"/>
  <c r="K909" i="20"/>
  <c r="L909" i="20"/>
  <c r="M909" i="20" l="1"/>
  <c r="P909" i="20"/>
  <c r="W909" i="20" l="1"/>
  <c r="V909" i="20"/>
  <c r="U909" i="20"/>
  <c r="X909" i="20"/>
  <c r="Q909" i="20"/>
  <c r="R909" i="20" s="1"/>
  <c r="Y909" i="20" l="1"/>
  <c r="AB909" i="20" s="1"/>
  <c r="Z909" i="20"/>
  <c r="AC909" i="20" s="1"/>
  <c r="AA909" i="20"/>
  <c r="AD909" i="20" s="1"/>
  <c r="D910" i="20" l="1"/>
  <c r="I910" i="20"/>
  <c r="H910" i="20"/>
  <c r="C910" i="20"/>
  <c r="G910" i="20"/>
  <c r="B910" i="20"/>
  <c r="F910" i="20" l="1"/>
  <c r="AE909" i="20"/>
  <c r="E910" i="20"/>
  <c r="J910" i="20"/>
  <c r="L910" i="20" s="1"/>
  <c r="S910" i="20"/>
  <c r="T910" i="20"/>
  <c r="M910" i="20" l="1"/>
  <c r="O910" i="20"/>
  <c r="K910" i="20"/>
  <c r="N910" i="20"/>
  <c r="P910" i="20" s="1"/>
  <c r="U910" i="20" l="1"/>
  <c r="W910" i="20"/>
  <c r="V910" i="20"/>
  <c r="Q910" i="20"/>
  <c r="R910" i="20" s="1"/>
  <c r="X910" i="20"/>
  <c r="Y910" i="20" l="1"/>
  <c r="AA910" i="20"/>
  <c r="AD910" i="20" s="1"/>
  <c r="Z910" i="20"/>
  <c r="AC910" i="20" s="1"/>
  <c r="AB910" i="20"/>
  <c r="H911" i="20" l="1"/>
  <c r="C911" i="20"/>
  <c r="D911" i="20"/>
  <c r="I911" i="20"/>
  <c r="G911" i="20"/>
  <c r="B911" i="20"/>
  <c r="F911" i="20" l="1"/>
  <c r="AE910" i="20"/>
  <c r="T911" i="20"/>
  <c r="S911" i="20"/>
  <c r="E911" i="20"/>
  <c r="J911" i="20"/>
  <c r="O911" i="20" l="1"/>
  <c r="K911" i="20"/>
  <c r="N911" i="20"/>
  <c r="L911" i="20"/>
  <c r="M911" i="20" l="1"/>
  <c r="P911" i="20"/>
  <c r="U911" i="20" l="1"/>
  <c r="V911" i="20"/>
  <c r="W911" i="20"/>
  <c r="Q911" i="20"/>
  <c r="R911" i="20" s="1"/>
  <c r="X911" i="20"/>
  <c r="Y911" i="20" l="1"/>
  <c r="AA911" i="20"/>
  <c r="AD911" i="20" s="1"/>
  <c r="Z911" i="20"/>
  <c r="AC911" i="20" s="1"/>
  <c r="AB911" i="20"/>
  <c r="H912" i="20" l="1"/>
  <c r="C912" i="20"/>
  <c r="I912" i="20"/>
  <c r="D912" i="20"/>
  <c r="G912" i="20"/>
  <c r="B912" i="20"/>
  <c r="F912" i="20" l="1"/>
  <c r="AE911" i="20"/>
  <c r="T912" i="20"/>
  <c r="S912" i="20"/>
  <c r="E912" i="20"/>
  <c r="J912" i="20"/>
  <c r="O912" i="20" l="1"/>
  <c r="K912" i="20"/>
  <c r="N912" i="20"/>
  <c r="L912" i="20"/>
  <c r="M912" i="20" l="1"/>
  <c r="P912" i="20"/>
  <c r="U912" i="20" l="1"/>
  <c r="V912" i="20"/>
  <c r="W912" i="20"/>
  <c r="Q912" i="20"/>
  <c r="R912" i="20" s="1"/>
  <c r="X912" i="20"/>
  <c r="AA912" i="20" l="1"/>
  <c r="Z912" i="20"/>
  <c r="AC912" i="20" s="1"/>
  <c r="Y912" i="20"/>
  <c r="AB912" i="20" s="1"/>
  <c r="AD912" i="20"/>
  <c r="G913" i="20" l="1"/>
  <c r="B913" i="20"/>
  <c r="C913" i="20"/>
  <c r="H913" i="20"/>
  <c r="I913" i="20"/>
  <c r="D913" i="20"/>
  <c r="E913" i="20" l="1"/>
  <c r="F913" i="20"/>
  <c r="AE912" i="20"/>
  <c r="T913" i="20"/>
  <c r="S913" i="20"/>
  <c r="J913" i="20"/>
  <c r="K913" i="20" l="1"/>
  <c r="O913" i="20"/>
  <c r="L913" i="20"/>
  <c r="N913" i="20"/>
  <c r="M913" i="20" l="1"/>
  <c r="P913" i="20"/>
  <c r="U913" i="20" l="1"/>
  <c r="W913" i="20"/>
  <c r="V913" i="20"/>
  <c r="X913" i="20"/>
  <c r="Q913" i="20"/>
  <c r="R913" i="20" s="1"/>
  <c r="AA913" i="20" l="1"/>
  <c r="AD913" i="20" s="1"/>
  <c r="Z913" i="20"/>
  <c r="AC913" i="20" s="1"/>
  <c r="Y913" i="20"/>
  <c r="AB913" i="20" s="1"/>
  <c r="H914" i="20" l="1"/>
  <c r="C914" i="20"/>
  <c r="G914" i="20"/>
  <c r="B914" i="20"/>
  <c r="D914" i="20"/>
  <c r="I914" i="20"/>
  <c r="F914" i="20" l="1"/>
  <c r="AE913" i="20"/>
  <c r="E914" i="20"/>
  <c r="J914" i="20"/>
  <c r="S914" i="20"/>
  <c r="T914" i="20"/>
  <c r="O914" i="20" l="1"/>
  <c r="K914" i="20"/>
  <c r="L914" i="20"/>
  <c r="N914" i="20"/>
  <c r="P914" i="20" l="1"/>
  <c r="M914" i="20"/>
  <c r="X914" i="20" l="1"/>
  <c r="Q914" i="20"/>
  <c r="R914" i="20" s="1"/>
  <c r="U914" i="20"/>
  <c r="W914" i="20"/>
  <c r="V914" i="20"/>
  <c r="AA914" i="20" l="1"/>
  <c r="AD914" i="20" s="1"/>
  <c r="Y914" i="20"/>
  <c r="AB914" i="20" s="1"/>
  <c r="Z914" i="20"/>
  <c r="AC914" i="20" s="1"/>
  <c r="H915" i="20" l="1"/>
  <c r="C915" i="20"/>
  <c r="G915" i="20"/>
  <c r="B915" i="20"/>
  <c r="I915" i="20"/>
  <c r="D915" i="20"/>
  <c r="E915" i="20" l="1"/>
  <c r="J915" i="20"/>
  <c r="T915" i="20"/>
  <c r="N915" i="20"/>
  <c r="S915" i="20"/>
  <c r="F915" i="20"/>
  <c r="AE914" i="20"/>
  <c r="O915" i="20" l="1"/>
  <c r="K915" i="20"/>
  <c r="L915" i="20"/>
  <c r="M915" i="20" l="1"/>
  <c r="P915" i="20"/>
  <c r="V915" i="20" l="1"/>
  <c r="U915" i="20"/>
  <c r="W915" i="20"/>
  <c r="Q915" i="20"/>
  <c r="R915" i="20" s="1"/>
  <c r="X915" i="20"/>
  <c r="Z915" i="20" l="1"/>
  <c r="Y915" i="20"/>
  <c r="AB915" i="20" s="1"/>
  <c r="AA915" i="20"/>
  <c r="AD915" i="20" s="1"/>
  <c r="AC915" i="20"/>
  <c r="I916" i="20" l="1"/>
  <c r="D916" i="20"/>
  <c r="B916" i="20"/>
  <c r="G916" i="20"/>
  <c r="C916" i="20"/>
  <c r="H916" i="20"/>
  <c r="J916" i="20" l="1"/>
  <c r="L916" i="20" s="1"/>
  <c r="E916" i="20"/>
  <c r="S916" i="20"/>
  <c r="T916" i="20"/>
  <c r="N916" i="20"/>
  <c r="F916" i="20"/>
  <c r="AE915" i="20"/>
  <c r="P916" i="20" l="1"/>
  <c r="M916" i="20"/>
  <c r="O916" i="20"/>
  <c r="K916" i="20"/>
  <c r="X916" i="20" l="1"/>
  <c r="Q916" i="20"/>
  <c r="R916" i="20" s="1"/>
  <c r="U916" i="20"/>
  <c r="W916" i="20"/>
  <c r="V916" i="20"/>
  <c r="AA916" i="20" l="1"/>
  <c r="AD916" i="20" s="1"/>
  <c r="Y916" i="20"/>
  <c r="AB916" i="20" s="1"/>
  <c r="Z916" i="20"/>
  <c r="AC916" i="20" s="1"/>
  <c r="C917" i="20" l="1"/>
  <c r="H917" i="20"/>
  <c r="G917" i="20"/>
  <c r="B917" i="20"/>
  <c r="I917" i="20"/>
  <c r="D917" i="20"/>
  <c r="E917" i="20" l="1"/>
  <c r="J917" i="20"/>
  <c r="S917" i="20"/>
  <c r="T917" i="20"/>
  <c r="F917" i="20"/>
  <c r="AE916" i="20"/>
  <c r="O917" i="20" l="1"/>
  <c r="K917" i="20"/>
  <c r="L917" i="20"/>
  <c r="N917" i="20"/>
  <c r="M917" i="20" l="1"/>
  <c r="P917" i="20"/>
  <c r="W917" i="20" l="1"/>
  <c r="U917" i="20"/>
  <c r="V917" i="20"/>
  <c r="Q917" i="20"/>
  <c r="R917" i="20" s="1"/>
  <c r="X917" i="20"/>
  <c r="AA917" i="20" l="1"/>
  <c r="Y917" i="20"/>
  <c r="AB917" i="20" s="1"/>
  <c r="Z917" i="20"/>
  <c r="AC917" i="20" s="1"/>
  <c r="AD917" i="20"/>
  <c r="H918" i="20" l="1"/>
  <c r="C918" i="20"/>
  <c r="I918" i="20"/>
  <c r="D918" i="20"/>
  <c r="G918" i="20"/>
  <c r="B918" i="20"/>
  <c r="T918" i="20" l="1"/>
  <c r="S918" i="20"/>
  <c r="F918" i="20"/>
  <c r="AE917" i="20"/>
  <c r="E918" i="20"/>
  <c r="J918" i="20"/>
  <c r="L918" i="20" s="1"/>
  <c r="M918" i="20" l="1"/>
  <c r="O918" i="20"/>
  <c r="K918" i="20"/>
  <c r="N918" i="20"/>
  <c r="P918" i="20" s="1"/>
  <c r="W918" i="20" l="1"/>
  <c r="U918" i="20"/>
  <c r="V918" i="20"/>
  <c r="Q918" i="20"/>
  <c r="R918" i="20" s="1"/>
  <c r="X918" i="20"/>
  <c r="Y918" i="20" l="1"/>
  <c r="AB918" i="20" s="1"/>
  <c r="Z918" i="20"/>
  <c r="AC918" i="20" s="1"/>
  <c r="AA918" i="20"/>
  <c r="AD918" i="20" s="1"/>
  <c r="D919" i="20" l="1"/>
  <c r="I919" i="20"/>
  <c r="C919" i="20"/>
  <c r="H919" i="20"/>
  <c r="G919" i="20"/>
  <c r="B919" i="20"/>
  <c r="F919" i="20" l="1"/>
  <c r="AE918" i="20"/>
  <c r="E919" i="20"/>
  <c r="J919" i="20"/>
  <c r="L919" i="20" s="1"/>
  <c r="S919" i="20"/>
  <c r="T919" i="20"/>
  <c r="N919" i="20" l="1"/>
  <c r="M919" i="20"/>
  <c r="P919" i="20"/>
  <c r="K919" i="20"/>
  <c r="O919" i="20"/>
  <c r="V919" i="20" l="1"/>
  <c r="W919" i="20"/>
  <c r="U919" i="20"/>
  <c r="Q919" i="20"/>
  <c r="R919" i="20" s="1"/>
  <c r="X919" i="20"/>
  <c r="Y919" i="20" l="1"/>
  <c r="Z919" i="20"/>
  <c r="AC919" i="20" s="1"/>
  <c r="AA919" i="20"/>
  <c r="AD919" i="20" s="1"/>
  <c r="AB919" i="20"/>
  <c r="D920" i="20" l="1"/>
  <c r="I920" i="20"/>
  <c r="H920" i="20"/>
  <c r="C920" i="20"/>
  <c r="B920" i="20"/>
  <c r="G920" i="20"/>
  <c r="F920" i="20" l="1"/>
  <c r="AE919" i="20"/>
  <c r="J920" i="20"/>
  <c r="E920" i="20"/>
  <c r="T920" i="20"/>
  <c r="S920" i="20"/>
  <c r="K920" i="20" l="1"/>
  <c r="O920" i="20"/>
  <c r="L920" i="20"/>
  <c r="N920" i="20"/>
  <c r="M920" i="20" l="1"/>
  <c r="P920" i="20"/>
  <c r="U920" i="20" l="1"/>
  <c r="V920" i="20"/>
  <c r="W920" i="20"/>
  <c r="Q920" i="20"/>
  <c r="R920" i="20" s="1"/>
  <c r="X920" i="20"/>
  <c r="AA920" i="20" l="1"/>
  <c r="Z920" i="20"/>
  <c r="AC920" i="20" s="1"/>
  <c r="Y920" i="20"/>
  <c r="AB920" i="20" s="1"/>
  <c r="AD920" i="20"/>
  <c r="G921" i="20" l="1"/>
  <c r="B921" i="20"/>
  <c r="C921" i="20"/>
  <c r="H921" i="20"/>
  <c r="D921" i="20"/>
  <c r="I921" i="20"/>
  <c r="F921" i="20" l="1"/>
  <c r="AE920" i="20"/>
  <c r="E921" i="20"/>
  <c r="S921" i="20"/>
  <c r="T921" i="20"/>
  <c r="J921" i="20"/>
  <c r="N921" i="20" s="1"/>
  <c r="L921" i="20" l="1"/>
  <c r="M921" i="20" s="1"/>
  <c r="O921" i="20"/>
  <c r="K921" i="20"/>
  <c r="P921" i="20" l="1"/>
  <c r="V921" i="20" s="1"/>
  <c r="Q921" i="20"/>
  <c r="R921" i="20" s="1"/>
  <c r="X921" i="20"/>
  <c r="W921" i="20" l="1"/>
  <c r="U921" i="20"/>
  <c r="AA921" i="20"/>
  <c r="AD921" i="20" s="1"/>
  <c r="Z921" i="20"/>
  <c r="AC921" i="20" s="1"/>
  <c r="Y921" i="20"/>
  <c r="AB921" i="20" l="1"/>
  <c r="H922" i="20"/>
  <c r="C922" i="20"/>
  <c r="G922" i="20"/>
  <c r="B922" i="20"/>
  <c r="D922" i="20"/>
  <c r="I922" i="20"/>
  <c r="F922" i="20" l="1"/>
  <c r="AE921" i="20"/>
  <c r="E922" i="20"/>
  <c r="J922" i="20"/>
  <c r="N922" i="20" s="1"/>
  <c r="T922" i="20"/>
  <c r="S922" i="20"/>
  <c r="K922" i="20" l="1"/>
  <c r="O922" i="20"/>
  <c r="L922" i="20"/>
  <c r="P922" i="20" l="1"/>
  <c r="M922" i="20"/>
  <c r="Q922" i="20" l="1"/>
  <c r="R922" i="20" s="1"/>
  <c r="X922" i="20"/>
  <c r="U922" i="20"/>
  <c r="V922" i="20"/>
  <c r="W922" i="20"/>
  <c r="Z922" i="20" l="1"/>
  <c r="AC922" i="20" s="1"/>
  <c r="Y922" i="20"/>
  <c r="AB922" i="20" s="1"/>
  <c r="AA922" i="20"/>
  <c r="AD922" i="20" s="1"/>
  <c r="B923" i="20" l="1"/>
  <c r="G923" i="20"/>
  <c r="H923" i="20"/>
  <c r="C923" i="20"/>
  <c r="I923" i="20"/>
  <c r="D923" i="20"/>
  <c r="T923" i="20" l="1"/>
  <c r="S923" i="20"/>
  <c r="F923" i="20"/>
  <c r="AE922" i="20"/>
  <c r="J923" i="20"/>
  <c r="N923" i="20" s="1"/>
  <c r="E923" i="20"/>
  <c r="L923" i="20" l="1"/>
  <c r="M923" i="20" s="1"/>
  <c r="K923" i="20"/>
  <c r="O923" i="20"/>
  <c r="P923" i="20" l="1"/>
  <c r="U923" i="20" s="1"/>
  <c r="X923" i="20"/>
  <c r="Q923" i="20"/>
  <c r="R923" i="20" s="1"/>
  <c r="W923" i="20" l="1"/>
  <c r="V923" i="20"/>
  <c r="Z923" i="20"/>
  <c r="AC923" i="20" s="1"/>
  <c r="Y923" i="20"/>
  <c r="AB923" i="20" s="1"/>
  <c r="AA923" i="20"/>
  <c r="AD923" i="20" s="1"/>
  <c r="I924" i="20" l="1"/>
  <c r="D924" i="20"/>
  <c r="B924" i="20"/>
  <c r="G924" i="20"/>
  <c r="H924" i="20"/>
  <c r="C924" i="20"/>
  <c r="F924" i="20" l="1"/>
  <c r="AE923" i="20"/>
  <c r="J924" i="20"/>
  <c r="N924" i="20" s="1"/>
  <c r="L924" i="20"/>
  <c r="E924" i="20"/>
  <c r="T924" i="20"/>
  <c r="S924" i="20"/>
  <c r="P924" i="20" l="1"/>
  <c r="M924" i="20"/>
  <c r="O924" i="20"/>
  <c r="K924" i="20"/>
  <c r="X924" i="20" l="1"/>
  <c r="Q924" i="20"/>
  <c r="R924" i="20" s="1"/>
  <c r="W924" i="20"/>
  <c r="U924" i="20"/>
  <c r="V924" i="20"/>
  <c r="Y924" i="20" l="1"/>
  <c r="AA924" i="20"/>
  <c r="AD924" i="20" s="1"/>
  <c r="Z924" i="20"/>
  <c r="AC924" i="20" s="1"/>
  <c r="AB924" i="20"/>
  <c r="C925" i="20" l="1"/>
  <c r="H925" i="20"/>
  <c r="D925" i="20"/>
  <c r="I925" i="20"/>
  <c r="G925" i="20"/>
  <c r="B925" i="20"/>
  <c r="S925" i="20" l="1"/>
  <c r="T925" i="20"/>
  <c r="E925" i="20"/>
  <c r="J925" i="20"/>
  <c r="N925" i="20" s="1"/>
  <c r="F925" i="20"/>
  <c r="AE924" i="20"/>
  <c r="O925" i="20" l="1"/>
  <c r="K925" i="20"/>
  <c r="L925" i="20"/>
  <c r="M925" i="20" l="1"/>
  <c r="P925" i="20"/>
  <c r="V925" i="20" l="1"/>
  <c r="U925" i="20"/>
  <c r="W925" i="20"/>
  <c r="Q925" i="20"/>
  <c r="R925" i="20" s="1"/>
  <c r="X925" i="20"/>
  <c r="Z925" i="20" l="1"/>
  <c r="Y925" i="20"/>
  <c r="AB925" i="20" s="1"/>
  <c r="AA925" i="20"/>
  <c r="AD925" i="20" s="1"/>
  <c r="AC925" i="20"/>
  <c r="I926" i="20" l="1"/>
  <c r="D926" i="20"/>
  <c r="G926" i="20"/>
  <c r="B926" i="20"/>
  <c r="H926" i="20"/>
  <c r="C926" i="20"/>
  <c r="E926" i="20" l="1"/>
  <c r="J926" i="20"/>
  <c r="N926" i="20" s="1"/>
  <c r="T926" i="20"/>
  <c r="S926" i="20"/>
  <c r="F926" i="20"/>
  <c r="AE925" i="20"/>
  <c r="L926" i="20" l="1"/>
  <c r="P926" i="20" s="1"/>
  <c r="K926" i="20"/>
  <c r="O926" i="20"/>
  <c r="M926" i="20" l="1"/>
  <c r="Q926" i="20" s="1"/>
  <c r="R926" i="20" s="1"/>
  <c r="U926" i="20"/>
  <c r="V926" i="20"/>
  <c r="W926" i="20"/>
  <c r="X926" i="20" l="1"/>
  <c r="Y926" i="20"/>
  <c r="AB926" i="20" s="1"/>
  <c r="Z926" i="20"/>
  <c r="AC926" i="20" s="1"/>
  <c r="AA926" i="20"/>
  <c r="AD926" i="20" s="1"/>
  <c r="H927" i="20" l="1"/>
  <c r="C927" i="20"/>
  <c r="G927" i="20"/>
  <c r="B927" i="20"/>
  <c r="D927" i="20"/>
  <c r="I927" i="20"/>
  <c r="E927" i="20" l="1"/>
  <c r="J927" i="20"/>
  <c r="F927" i="20"/>
  <c r="AE926" i="20"/>
  <c r="S927" i="20"/>
  <c r="T927" i="20"/>
  <c r="K927" i="20" l="1"/>
  <c r="O927" i="20"/>
  <c r="N927" i="20"/>
  <c r="L927" i="20"/>
  <c r="M927" i="20" l="1"/>
  <c r="P927" i="20"/>
  <c r="V927" i="20" l="1"/>
  <c r="W927" i="20"/>
  <c r="U927" i="20"/>
  <c r="Q927" i="20"/>
  <c r="R927" i="20" s="1"/>
  <c r="X927" i="20"/>
  <c r="Z927" i="20" l="1"/>
  <c r="AC927" i="20" s="1"/>
  <c r="AA927" i="20"/>
  <c r="AD927" i="20" s="1"/>
  <c r="Y927" i="20"/>
  <c r="AB927" i="20" s="1"/>
  <c r="B928" i="20" l="1"/>
  <c r="G928" i="20"/>
  <c r="D928" i="20"/>
  <c r="I928" i="20"/>
  <c r="H928" i="20"/>
  <c r="C928" i="20"/>
  <c r="J928" i="20" l="1"/>
  <c r="L928" i="20" s="1"/>
  <c r="T928" i="20"/>
  <c r="S928" i="20"/>
  <c r="F928" i="20"/>
  <c r="AE927" i="20"/>
  <c r="E928" i="20"/>
  <c r="M928" i="20" l="1"/>
  <c r="K928" i="20"/>
  <c r="O928" i="20"/>
  <c r="N928" i="20"/>
  <c r="P928" i="20" s="1"/>
  <c r="W928" i="20" l="1"/>
  <c r="U928" i="20"/>
  <c r="V928" i="20"/>
  <c r="X928" i="20"/>
  <c r="Q928" i="20"/>
  <c r="R928" i="20" s="1"/>
  <c r="Y928" i="20" l="1"/>
  <c r="AB928" i="20" s="1"/>
  <c r="Z928" i="20"/>
  <c r="AC928" i="20" s="1"/>
  <c r="AA928" i="20"/>
  <c r="AD928" i="20" s="1"/>
  <c r="C929" i="20" l="1"/>
  <c r="H929" i="20"/>
  <c r="G929" i="20"/>
  <c r="B929" i="20"/>
  <c r="I929" i="20"/>
  <c r="D929" i="20"/>
  <c r="E929" i="20" l="1"/>
  <c r="S929" i="20"/>
  <c r="T929" i="20"/>
  <c r="J929" i="20"/>
  <c r="L929" i="20" s="1"/>
  <c r="F929" i="20"/>
  <c r="AE928" i="20"/>
  <c r="N929" i="20" l="1"/>
  <c r="P929" i="20" s="1"/>
  <c r="M929" i="20"/>
  <c r="O929" i="20"/>
  <c r="K929" i="20"/>
  <c r="U929" i="20" l="1"/>
  <c r="W929" i="20"/>
  <c r="V929" i="20"/>
  <c r="X929" i="20"/>
  <c r="Q929" i="20"/>
  <c r="R929" i="20" s="1"/>
  <c r="AA929" i="20" l="1"/>
  <c r="AD929" i="20" s="1"/>
  <c r="Y929" i="20"/>
  <c r="AB929" i="20" s="1"/>
  <c r="Z929" i="20"/>
  <c r="AC929" i="20" s="1"/>
  <c r="H930" i="20" l="1"/>
  <c r="C930" i="20"/>
  <c r="B930" i="20"/>
  <c r="G930" i="20"/>
  <c r="D930" i="20"/>
  <c r="I930" i="20"/>
  <c r="J930" i="20" l="1"/>
  <c r="F930" i="20"/>
  <c r="AE929" i="20"/>
  <c r="E930" i="20"/>
  <c r="N930" i="20"/>
  <c r="T930" i="20"/>
  <c r="S930" i="20"/>
  <c r="O930" i="20" l="1"/>
  <c r="K930" i="20"/>
  <c r="L930" i="20"/>
  <c r="P930" i="20" l="1"/>
  <c r="M930" i="20"/>
  <c r="X930" i="20" l="1"/>
  <c r="Q930" i="20"/>
  <c r="R930" i="20" s="1"/>
  <c r="U930" i="20"/>
  <c r="V930" i="20"/>
  <c r="W930" i="20"/>
  <c r="Z930" i="20" l="1"/>
  <c r="AC930" i="20" s="1"/>
  <c r="Y930" i="20"/>
  <c r="AB930" i="20" s="1"/>
  <c r="AA930" i="20"/>
  <c r="AD930" i="20" s="1"/>
  <c r="G931" i="20" l="1"/>
  <c r="B931" i="20"/>
  <c r="C931" i="20"/>
  <c r="H931" i="20"/>
  <c r="D931" i="20"/>
  <c r="I931" i="20"/>
  <c r="E931" i="20" l="1"/>
  <c r="F931" i="20"/>
  <c r="AE930" i="20"/>
  <c r="T931" i="20"/>
  <c r="S931" i="20"/>
  <c r="J931" i="20"/>
  <c r="L931" i="20" s="1"/>
  <c r="M931" i="20" l="1"/>
  <c r="O931" i="20"/>
  <c r="K931" i="20"/>
  <c r="N931" i="20"/>
  <c r="P931" i="20" s="1"/>
  <c r="W931" i="20" l="1"/>
  <c r="V931" i="20"/>
  <c r="U931" i="20"/>
  <c r="Q931" i="20"/>
  <c r="R931" i="20" s="1"/>
  <c r="X931" i="20"/>
  <c r="Y931" i="20" l="1"/>
  <c r="AB931" i="20" s="1"/>
  <c r="AA931" i="20"/>
  <c r="AD931" i="20" s="1"/>
  <c r="Z931" i="20"/>
  <c r="AC931" i="20" s="1"/>
  <c r="H932" i="20" l="1"/>
  <c r="C932" i="20"/>
  <c r="D932" i="20"/>
  <c r="I932" i="20"/>
  <c r="B932" i="20"/>
  <c r="G932" i="20"/>
  <c r="T932" i="20" l="1"/>
  <c r="S932" i="20"/>
  <c r="F932" i="20"/>
  <c r="AE931" i="20"/>
  <c r="J932" i="20"/>
  <c r="N932" i="20" s="1"/>
  <c r="E932" i="20"/>
  <c r="L932" i="20" l="1"/>
  <c r="P932" i="20" s="1"/>
  <c r="O932" i="20"/>
  <c r="K932" i="20"/>
  <c r="M932" i="20" l="1"/>
  <c r="X932" i="20" s="1"/>
  <c r="W932" i="20"/>
  <c r="V932" i="20"/>
  <c r="U932" i="20"/>
  <c r="Q932" i="20" l="1"/>
  <c r="R932" i="20" s="1"/>
  <c r="Z932" i="20" s="1"/>
  <c r="AC932" i="20" s="1"/>
  <c r="Y932" i="20"/>
  <c r="AB932" i="20" s="1"/>
  <c r="AA932" i="20"/>
  <c r="AD932" i="20" s="1"/>
  <c r="I933" i="20" l="1"/>
  <c r="D933" i="20"/>
  <c r="B933" i="20"/>
  <c r="G933" i="20"/>
  <c r="C933" i="20"/>
  <c r="H933" i="20"/>
  <c r="E933" i="20" l="1"/>
  <c r="S933" i="20"/>
  <c r="T933" i="20"/>
  <c r="J933" i="20"/>
  <c r="L933" i="20" s="1"/>
  <c r="F933" i="20"/>
  <c r="AE932" i="20"/>
  <c r="M933" i="20" l="1"/>
  <c r="O933" i="20"/>
  <c r="K933" i="20"/>
  <c r="N933" i="20"/>
  <c r="P933" i="20" s="1"/>
  <c r="V933" i="20" l="1"/>
  <c r="W933" i="20"/>
  <c r="U933" i="20"/>
  <c r="Q933" i="20"/>
  <c r="R933" i="20" s="1"/>
  <c r="X933" i="20"/>
  <c r="Y933" i="20" l="1"/>
  <c r="Z933" i="20"/>
  <c r="AC933" i="20" s="1"/>
  <c r="AA933" i="20"/>
  <c r="AD933" i="20" s="1"/>
  <c r="AB933" i="20"/>
  <c r="I934" i="20" l="1"/>
  <c r="D934" i="20"/>
  <c r="H934" i="20"/>
  <c r="C934" i="20"/>
  <c r="B934" i="20"/>
  <c r="G934" i="20"/>
  <c r="T934" i="20" l="1"/>
  <c r="S934" i="20"/>
  <c r="F934" i="20"/>
  <c r="AE933" i="20"/>
  <c r="J934" i="20"/>
  <c r="L934" i="20"/>
  <c r="E934" i="20"/>
  <c r="M934" i="20" l="1"/>
  <c r="O934" i="20"/>
  <c r="K934" i="20"/>
  <c r="N934" i="20"/>
  <c r="P934" i="20" s="1"/>
  <c r="U934" i="20" l="1"/>
  <c r="W934" i="20"/>
  <c r="V934" i="20"/>
  <c r="Q934" i="20"/>
  <c r="R934" i="20" s="1"/>
  <c r="X934" i="20"/>
  <c r="AA934" i="20" l="1"/>
  <c r="AD934" i="20" s="1"/>
  <c r="Z934" i="20"/>
  <c r="AC934" i="20" s="1"/>
  <c r="Y934" i="20"/>
  <c r="AB934" i="20" s="1"/>
  <c r="B935" i="20" l="1"/>
  <c r="G935" i="20"/>
  <c r="H935" i="20"/>
  <c r="C935" i="20"/>
  <c r="I935" i="20"/>
  <c r="D935" i="20"/>
  <c r="T935" i="20" l="1"/>
  <c r="S935" i="20"/>
  <c r="J935" i="20"/>
  <c r="L935" i="20" s="1"/>
  <c r="F935" i="20"/>
  <c r="AE934" i="20"/>
  <c r="E935" i="20"/>
  <c r="N935" i="20" l="1"/>
  <c r="P935" i="20" s="1"/>
  <c r="M935" i="20"/>
  <c r="K935" i="20"/>
  <c r="O935" i="20"/>
  <c r="Q935" i="20" l="1"/>
  <c r="R935" i="20" s="1"/>
  <c r="X935" i="20"/>
  <c r="U935" i="20"/>
  <c r="V935" i="20"/>
  <c r="W935" i="20"/>
  <c r="AA935" i="20" l="1"/>
  <c r="AD935" i="20" s="1"/>
  <c r="Z935" i="20"/>
  <c r="AC935" i="20" s="1"/>
  <c r="Y935" i="20"/>
  <c r="AB935" i="20" s="1"/>
  <c r="B936" i="20" l="1"/>
  <c r="G936" i="20"/>
  <c r="H936" i="20"/>
  <c r="C936" i="20"/>
  <c r="D936" i="20"/>
  <c r="I936" i="20"/>
  <c r="F936" i="20" l="1"/>
  <c r="AE935" i="20"/>
  <c r="J936" i="20"/>
  <c r="N936" i="20" s="1"/>
  <c r="L936" i="20"/>
  <c r="T936" i="20"/>
  <c r="S936" i="20"/>
  <c r="E936" i="20"/>
  <c r="K936" i="20" l="1"/>
  <c r="O936" i="20"/>
  <c r="M936" i="20"/>
  <c r="P936" i="20"/>
  <c r="Q936" i="20" l="1"/>
  <c r="R936" i="20" s="1"/>
  <c r="X936" i="20"/>
  <c r="U936" i="20"/>
  <c r="V936" i="20"/>
  <c r="W936" i="20"/>
  <c r="Y936" i="20" l="1"/>
  <c r="AB936" i="20" s="1"/>
  <c r="AA936" i="20"/>
  <c r="AD936" i="20" s="1"/>
  <c r="Z936" i="20"/>
  <c r="AC936" i="20" s="1"/>
  <c r="H937" i="20" l="1"/>
  <c r="C937" i="20"/>
  <c r="I937" i="20"/>
  <c r="D937" i="20"/>
  <c r="G937" i="20"/>
  <c r="B937" i="20"/>
  <c r="S937" i="20" l="1"/>
  <c r="T937" i="20"/>
  <c r="E937" i="20"/>
  <c r="F937" i="20"/>
  <c r="AE936" i="20"/>
  <c r="J937" i="20"/>
  <c r="O937" i="20" l="1"/>
  <c r="K937" i="20"/>
  <c r="L937" i="20"/>
  <c r="N937" i="20"/>
  <c r="M937" i="20" l="1"/>
  <c r="P937" i="20"/>
  <c r="W937" i="20" l="1"/>
  <c r="V937" i="20"/>
  <c r="U937" i="20"/>
  <c r="X937" i="20"/>
  <c r="Q937" i="20"/>
  <c r="R937" i="20" s="1"/>
  <c r="Y937" i="20" l="1"/>
  <c r="AB937" i="20" s="1"/>
  <c r="Z937" i="20"/>
  <c r="AC937" i="20" s="1"/>
  <c r="AA937" i="20"/>
  <c r="AD937" i="20" s="1"/>
  <c r="H938" i="20" l="1"/>
  <c r="C938" i="20"/>
  <c r="I938" i="20"/>
  <c r="D938" i="20"/>
  <c r="B938" i="20"/>
  <c r="G938" i="20"/>
  <c r="J938" i="20" l="1"/>
  <c r="L938" i="20"/>
  <c r="N938" i="20"/>
  <c r="T938" i="20"/>
  <c r="S938" i="20"/>
  <c r="F938" i="20"/>
  <c r="AE937" i="20"/>
  <c r="E938" i="20"/>
  <c r="P938" i="20" l="1"/>
  <c r="M938" i="20"/>
  <c r="K938" i="20"/>
  <c r="O938" i="20"/>
  <c r="Q938" i="20" l="1"/>
  <c r="R938" i="20" s="1"/>
  <c r="X938" i="20"/>
  <c r="W938" i="20"/>
  <c r="U938" i="20"/>
  <c r="V938" i="20"/>
  <c r="AA938" i="20" l="1"/>
  <c r="AD938" i="20" s="1"/>
  <c r="Y938" i="20"/>
  <c r="AB938" i="20" s="1"/>
  <c r="Z938" i="20"/>
  <c r="AC938" i="20" s="1"/>
  <c r="C939" i="20" l="1"/>
  <c r="H939" i="20"/>
  <c r="B939" i="20"/>
  <c r="G939" i="20"/>
  <c r="D939" i="20"/>
  <c r="I939" i="20"/>
  <c r="E939" i="20" l="1"/>
  <c r="J939" i="20"/>
  <c r="S939" i="20"/>
  <c r="T939" i="20"/>
  <c r="F939" i="20"/>
  <c r="AE938" i="20"/>
  <c r="K939" i="20" l="1"/>
  <c r="O939" i="20"/>
  <c r="L939" i="20"/>
  <c r="N939" i="20"/>
  <c r="P939" i="20" l="1"/>
  <c r="M939" i="20"/>
  <c r="Q939" i="20" l="1"/>
  <c r="R939" i="20" s="1"/>
  <c r="X939" i="20"/>
  <c r="W939" i="20"/>
  <c r="U939" i="20"/>
  <c r="V939" i="20"/>
  <c r="Z939" i="20" l="1"/>
  <c r="AC939" i="20" s="1"/>
  <c r="Y939" i="20"/>
  <c r="AB939" i="20" s="1"/>
  <c r="AA939" i="20"/>
  <c r="AD939" i="20" s="1"/>
  <c r="D940" i="20" l="1"/>
  <c r="I940" i="20"/>
  <c r="G940" i="20"/>
  <c r="B940" i="20"/>
  <c r="H940" i="20"/>
  <c r="C940" i="20"/>
  <c r="E940" i="20" l="1"/>
  <c r="F940" i="20"/>
  <c r="AE939" i="20"/>
  <c r="J940" i="20"/>
  <c r="L940" i="20" s="1"/>
  <c r="T940" i="20"/>
  <c r="S940" i="20"/>
  <c r="M940" i="20" l="1"/>
  <c r="N940" i="20"/>
  <c r="P940" i="20" s="1"/>
  <c r="K940" i="20"/>
  <c r="O940" i="20"/>
  <c r="U940" i="20" l="1"/>
  <c r="W940" i="20"/>
  <c r="V940" i="20"/>
  <c r="Q940" i="20"/>
  <c r="R940" i="20" s="1"/>
  <c r="X940" i="20"/>
  <c r="Z940" i="20" l="1"/>
  <c r="Y940" i="20"/>
  <c r="AB940" i="20" s="1"/>
  <c r="AA940" i="20"/>
  <c r="AD940" i="20" s="1"/>
  <c r="AC940" i="20"/>
  <c r="D941" i="20" l="1"/>
  <c r="I941" i="20"/>
  <c r="G941" i="20"/>
  <c r="B941" i="20"/>
  <c r="C941" i="20"/>
  <c r="H941" i="20"/>
  <c r="E941" i="20" l="1"/>
  <c r="J941" i="20"/>
  <c r="L941" i="20" s="1"/>
  <c r="F941" i="20"/>
  <c r="AE940" i="20"/>
  <c r="T941" i="20"/>
  <c r="S941" i="20"/>
  <c r="N941" i="20" l="1"/>
  <c r="P941" i="20" s="1"/>
  <c r="M941" i="20"/>
  <c r="O941" i="20"/>
  <c r="K941" i="20"/>
  <c r="W941" i="20" l="1"/>
  <c r="U941" i="20"/>
  <c r="V941" i="20"/>
  <c r="Q941" i="20"/>
  <c r="R941" i="20" s="1"/>
  <c r="X941" i="20"/>
  <c r="Z941" i="20" l="1"/>
  <c r="AC941" i="20" s="1"/>
  <c r="AA941" i="20"/>
  <c r="AD941" i="20" s="1"/>
  <c r="Y941" i="20"/>
  <c r="AB941" i="20" s="1"/>
  <c r="B942" i="20" l="1"/>
  <c r="G942" i="20"/>
  <c r="D942" i="20"/>
  <c r="I942" i="20"/>
  <c r="C942" i="20"/>
  <c r="H942" i="20"/>
  <c r="T942" i="20" l="1"/>
  <c r="S942" i="20"/>
  <c r="J942" i="20"/>
  <c r="L942" i="20" s="1"/>
  <c r="F942" i="20"/>
  <c r="AE941" i="20"/>
  <c r="E942" i="20"/>
  <c r="M942" i="20" l="1"/>
  <c r="K942" i="20"/>
  <c r="O942" i="20"/>
  <c r="N942" i="20"/>
  <c r="P942" i="20" s="1"/>
  <c r="U942" i="20" l="1"/>
  <c r="W942" i="20"/>
  <c r="V942" i="20"/>
  <c r="Q942" i="20"/>
  <c r="R942" i="20" s="1"/>
  <c r="X942" i="20"/>
  <c r="AA942" i="20" l="1"/>
  <c r="AD942" i="20" s="1"/>
  <c r="Y942" i="20"/>
  <c r="AB942" i="20" s="1"/>
  <c r="Z942" i="20"/>
  <c r="AC942" i="20" s="1"/>
  <c r="H943" i="20" l="1"/>
  <c r="C943" i="20"/>
  <c r="B943" i="20"/>
  <c r="G943" i="20"/>
  <c r="I943" i="20"/>
  <c r="D943" i="20"/>
  <c r="J943" i="20" l="1"/>
  <c r="T943" i="20"/>
  <c r="S943" i="20"/>
  <c r="N943" i="20"/>
  <c r="F943" i="20"/>
  <c r="AE942" i="20"/>
  <c r="E943" i="20"/>
  <c r="O943" i="20" l="1"/>
  <c r="K943" i="20"/>
  <c r="L943" i="20"/>
  <c r="M943" i="20" l="1"/>
  <c r="P943" i="20"/>
  <c r="V943" i="20" l="1"/>
  <c r="U943" i="20"/>
  <c r="W943" i="20"/>
  <c r="X943" i="20"/>
  <c r="Q943" i="20"/>
  <c r="R943" i="20" s="1"/>
  <c r="Z943" i="20" l="1"/>
  <c r="AC943" i="20" s="1"/>
  <c r="AA943" i="20"/>
  <c r="AD943" i="20" s="1"/>
  <c r="Y943" i="20"/>
  <c r="AB943" i="20" s="1"/>
  <c r="D944" i="20" l="1"/>
  <c r="I944" i="20"/>
  <c r="B944" i="20"/>
  <c r="G944" i="20"/>
  <c r="C944" i="20"/>
  <c r="H944" i="20"/>
  <c r="J944" i="20" l="1"/>
  <c r="L944" i="20" s="1"/>
  <c r="E944" i="20"/>
  <c r="F944" i="20"/>
  <c r="AE943" i="20"/>
  <c r="T944" i="20"/>
  <c r="S944" i="20"/>
  <c r="N944" i="20" l="1"/>
  <c r="P944" i="20" s="1"/>
  <c r="M944" i="20"/>
  <c r="K944" i="20"/>
  <c r="O944" i="20"/>
  <c r="W944" i="20" l="1"/>
  <c r="V944" i="20"/>
  <c r="U944" i="20"/>
  <c r="Q944" i="20"/>
  <c r="R944" i="20" s="1"/>
  <c r="X944" i="20"/>
  <c r="Y944" i="20" l="1"/>
  <c r="AA944" i="20"/>
  <c r="AD944" i="20" s="1"/>
  <c r="Z944" i="20"/>
  <c r="AC944" i="20" s="1"/>
  <c r="AB944" i="20"/>
  <c r="C945" i="20" l="1"/>
  <c r="H945" i="20"/>
  <c r="D945" i="20"/>
  <c r="I945" i="20"/>
  <c r="B945" i="20"/>
  <c r="G945" i="20"/>
  <c r="S945" i="20" l="1"/>
  <c r="T945" i="20"/>
  <c r="J945" i="20"/>
  <c r="L945" i="20" s="1"/>
  <c r="E945" i="20"/>
  <c r="F945" i="20"/>
  <c r="AE944" i="20"/>
  <c r="M945" i="20" l="1"/>
  <c r="K945" i="20"/>
  <c r="O945" i="20"/>
  <c r="N945" i="20"/>
  <c r="P945" i="20" s="1"/>
  <c r="W945" i="20" l="1"/>
  <c r="V945" i="20"/>
  <c r="U945" i="20"/>
  <c r="Q945" i="20"/>
  <c r="R945" i="20" s="1"/>
  <c r="X945" i="20"/>
  <c r="Y945" i="20" l="1"/>
  <c r="AB945" i="20" s="1"/>
  <c r="Z945" i="20"/>
  <c r="AC945" i="20" s="1"/>
  <c r="AA945" i="20"/>
  <c r="AD945" i="20" s="1"/>
  <c r="I946" i="20" l="1"/>
  <c r="D946" i="20"/>
  <c r="H946" i="20"/>
  <c r="C946" i="20"/>
  <c r="G946" i="20"/>
  <c r="B946" i="20"/>
  <c r="E946" i="20" l="1"/>
  <c r="T946" i="20"/>
  <c r="S946" i="20"/>
  <c r="F946" i="20"/>
  <c r="AE945" i="20"/>
  <c r="J946" i="20"/>
  <c r="L946" i="20" s="1"/>
  <c r="N946" i="20" l="1"/>
  <c r="P946" i="20" s="1"/>
  <c r="M946" i="20"/>
  <c r="K946" i="20"/>
  <c r="O946" i="20"/>
  <c r="Q946" i="20" l="1"/>
  <c r="R946" i="20" s="1"/>
  <c r="X946" i="20"/>
  <c r="V946" i="20"/>
  <c r="W946" i="20"/>
  <c r="U946" i="20"/>
  <c r="Y946" i="20" l="1"/>
  <c r="AB946" i="20" s="1"/>
  <c r="Z946" i="20"/>
  <c r="AC946" i="20" s="1"/>
  <c r="AA946" i="20"/>
  <c r="AD946" i="20" s="1"/>
  <c r="I947" i="20" l="1"/>
  <c r="D947" i="20"/>
  <c r="H947" i="20"/>
  <c r="C947" i="20"/>
  <c r="B947" i="20"/>
  <c r="G947" i="20"/>
  <c r="J947" i="20" l="1"/>
  <c r="L947" i="20"/>
  <c r="F947" i="20"/>
  <c r="AE946" i="20"/>
  <c r="T947" i="20"/>
  <c r="N947" i="20"/>
  <c r="S947" i="20"/>
  <c r="E947" i="20"/>
  <c r="M947" i="20" l="1"/>
  <c r="P947" i="20"/>
  <c r="K947" i="20"/>
  <c r="O947" i="20"/>
  <c r="V947" i="20" l="1"/>
  <c r="W947" i="20"/>
  <c r="U947" i="20"/>
  <c r="Q947" i="20"/>
  <c r="R947" i="20" s="1"/>
  <c r="X947" i="20"/>
  <c r="AA947" i="20" l="1"/>
  <c r="Y947" i="20"/>
  <c r="AB947" i="20" s="1"/>
  <c r="Z947" i="20"/>
  <c r="AC947" i="20" s="1"/>
  <c r="AD947" i="20"/>
  <c r="H948" i="20" l="1"/>
  <c r="C948" i="20"/>
  <c r="B948" i="20"/>
  <c r="G948" i="20"/>
  <c r="D948" i="20"/>
  <c r="I948" i="20"/>
  <c r="E948" i="20" l="1"/>
  <c r="J948" i="20"/>
  <c r="N948" i="20" s="1"/>
  <c r="F948" i="20"/>
  <c r="AE947" i="20"/>
  <c r="S948" i="20"/>
  <c r="T948" i="20"/>
  <c r="L948" i="20" l="1"/>
  <c r="P948" i="20" s="1"/>
  <c r="O948" i="20"/>
  <c r="K948" i="20"/>
  <c r="M948" i="20" l="1"/>
  <c r="Q948" i="20" s="1"/>
  <c r="R948" i="20" s="1"/>
  <c r="V948" i="20"/>
  <c r="U948" i="20"/>
  <c r="W948" i="20"/>
  <c r="X948" i="20" l="1"/>
  <c r="AA948" i="20"/>
  <c r="AD948" i="20" s="1"/>
  <c r="Z948" i="20"/>
  <c r="AC948" i="20" s="1"/>
  <c r="Y948" i="20"/>
  <c r="AB948" i="20" s="1"/>
  <c r="B949" i="20" l="1"/>
  <c r="G949" i="20"/>
  <c r="H949" i="20"/>
  <c r="C949" i="20"/>
  <c r="D949" i="20"/>
  <c r="I949" i="20"/>
  <c r="J949" i="20" l="1"/>
  <c r="L949" i="20" s="1"/>
  <c r="F949" i="20"/>
  <c r="AE948" i="20"/>
  <c r="S949" i="20"/>
  <c r="T949" i="20"/>
  <c r="E949" i="20"/>
  <c r="O949" i="20" l="1"/>
  <c r="K949" i="20"/>
  <c r="M949" i="20"/>
  <c r="N949" i="20"/>
  <c r="P949" i="20" s="1"/>
  <c r="U949" i="20" l="1"/>
  <c r="V949" i="20"/>
  <c r="W949" i="20"/>
  <c r="X949" i="20"/>
  <c r="Q949" i="20"/>
  <c r="R949" i="20" s="1"/>
  <c r="Y949" i="20" l="1"/>
  <c r="AB949" i="20" s="1"/>
  <c r="Z949" i="20"/>
  <c r="AC949" i="20" s="1"/>
  <c r="AA949" i="20"/>
  <c r="AD949" i="20" s="1"/>
  <c r="I950" i="20" l="1"/>
  <c r="D950" i="20"/>
  <c r="H950" i="20"/>
  <c r="C950" i="20"/>
  <c r="G950" i="20"/>
  <c r="B950" i="20"/>
  <c r="F950" i="20" l="1"/>
  <c r="AE949" i="20"/>
  <c r="T950" i="20"/>
  <c r="S950" i="20"/>
  <c r="E950" i="20"/>
  <c r="J950" i="20"/>
  <c r="L950" i="20" s="1"/>
  <c r="N950" i="20" l="1"/>
  <c r="P950" i="20" s="1"/>
  <c r="M950" i="20"/>
  <c r="K950" i="20"/>
  <c r="O950" i="20"/>
  <c r="X950" i="20" l="1"/>
  <c r="Q950" i="20"/>
  <c r="R950" i="20" s="1"/>
  <c r="W950" i="20"/>
  <c r="U950" i="20"/>
  <c r="V950" i="20"/>
  <c r="AA950" i="20" l="1"/>
  <c r="Z950" i="20"/>
  <c r="AC950" i="20" s="1"/>
  <c r="Y950" i="20"/>
  <c r="AB950" i="20" s="1"/>
  <c r="AD950" i="20"/>
  <c r="G951" i="20" l="1"/>
  <c r="B951" i="20"/>
  <c r="H951" i="20"/>
  <c r="C951" i="20"/>
  <c r="D951" i="20"/>
  <c r="I951" i="20"/>
  <c r="F951" i="20" l="1"/>
  <c r="AE950" i="20"/>
  <c r="E951" i="20"/>
  <c r="T951" i="20"/>
  <c r="S951" i="20"/>
  <c r="J951" i="20"/>
  <c r="N951" i="20" s="1"/>
  <c r="L951" i="20"/>
  <c r="P951" i="20" l="1"/>
  <c r="M951" i="20"/>
  <c r="K951" i="20"/>
  <c r="O951" i="20"/>
  <c r="Q951" i="20" l="1"/>
  <c r="R951" i="20" s="1"/>
  <c r="X951" i="20"/>
  <c r="U951" i="20"/>
  <c r="W951" i="20"/>
  <c r="V951" i="20"/>
  <c r="Z951" i="20" l="1"/>
  <c r="AC951" i="20" s="1"/>
  <c r="AA951" i="20"/>
  <c r="AD951" i="20" s="1"/>
  <c r="Y951" i="20"/>
  <c r="AB951" i="20" s="1"/>
  <c r="G952" i="20" l="1"/>
  <c r="B952" i="20"/>
  <c r="D952" i="20"/>
  <c r="I952" i="20"/>
  <c r="H952" i="20"/>
  <c r="C952" i="20"/>
  <c r="E952" i="20" l="1"/>
  <c r="T952" i="20"/>
  <c r="S952" i="20"/>
  <c r="F952" i="20"/>
  <c r="AE951" i="20"/>
  <c r="J952" i="20"/>
  <c r="O952" i="20" l="1"/>
  <c r="K952" i="20"/>
  <c r="L952" i="20"/>
  <c r="N952" i="20"/>
  <c r="M952" i="20" l="1"/>
  <c r="P952" i="20"/>
  <c r="U952" i="20" l="1"/>
  <c r="W952" i="20"/>
  <c r="V952" i="20"/>
  <c r="X952" i="20"/>
  <c r="Q952" i="20"/>
  <c r="R952" i="20" s="1"/>
  <c r="AA952" i="20" l="1"/>
  <c r="AD952" i="20" s="1"/>
  <c r="Y952" i="20"/>
  <c r="AB952" i="20" s="1"/>
  <c r="Z952" i="20"/>
  <c r="AC952" i="20" s="1"/>
  <c r="C953" i="20" l="1"/>
  <c r="H953" i="20"/>
  <c r="G953" i="20"/>
  <c r="B953" i="20"/>
  <c r="I953" i="20"/>
  <c r="D953" i="20"/>
  <c r="E953" i="20" l="1"/>
  <c r="J953" i="20"/>
  <c r="T953" i="20"/>
  <c r="N953" i="20"/>
  <c r="S953" i="20"/>
  <c r="F953" i="20"/>
  <c r="AE952" i="20"/>
  <c r="O953" i="20" l="1"/>
  <c r="K953" i="20"/>
  <c r="L953" i="20"/>
  <c r="P953" i="20" l="1"/>
  <c r="M953" i="20"/>
  <c r="X953" i="20" l="1"/>
  <c r="Q953" i="20"/>
  <c r="R953" i="20" s="1"/>
  <c r="W953" i="20"/>
  <c r="U953" i="20"/>
  <c r="V953" i="20"/>
  <c r="AA953" i="20" l="1"/>
  <c r="AD953" i="20" s="1"/>
  <c r="Y953" i="20"/>
  <c r="AB953" i="20" s="1"/>
  <c r="Z953" i="20"/>
  <c r="AC953" i="20" s="1"/>
  <c r="C954" i="20" l="1"/>
  <c r="H954" i="20"/>
  <c r="B954" i="20"/>
  <c r="G954" i="20"/>
  <c r="I954" i="20"/>
  <c r="D954" i="20"/>
  <c r="E954" i="20" l="1"/>
  <c r="J954" i="20"/>
  <c r="L954" i="20" s="1"/>
  <c r="T954" i="20"/>
  <c r="S954" i="20"/>
  <c r="F954" i="20"/>
  <c r="AE953" i="20"/>
  <c r="N954" i="20" l="1"/>
  <c r="P954" i="20" s="1"/>
  <c r="M954" i="20"/>
  <c r="O954" i="20"/>
  <c r="K954" i="20"/>
  <c r="X954" i="20" l="1"/>
  <c r="Q954" i="20"/>
  <c r="R954" i="20" s="1"/>
  <c r="U954" i="20"/>
  <c r="W954" i="20"/>
  <c r="V954" i="20"/>
  <c r="Y954" i="20" l="1"/>
  <c r="AB954" i="20" s="1"/>
  <c r="Z954" i="20"/>
  <c r="AC954" i="20" s="1"/>
  <c r="AA954" i="20"/>
  <c r="AD954" i="20" s="1"/>
  <c r="D955" i="20" l="1"/>
  <c r="I955" i="20"/>
  <c r="C955" i="20"/>
  <c r="H955" i="20"/>
  <c r="B955" i="20"/>
  <c r="G955" i="20"/>
  <c r="F955" i="20" l="1"/>
  <c r="AE954" i="20"/>
  <c r="J955" i="20"/>
  <c r="E955" i="20"/>
  <c r="T955" i="20"/>
  <c r="S955" i="20"/>
  <c r="K955" i="20" l="1"/>
  <c r="O955" i="20"/>
  <c r="N955" i="20"/>
  <c r="L955" i="20"/>
  <c r="M955" i="20" l="1"/>
  <c r="P955" i="20"/>
  <c r="U955" i="20" l="1"/>
  <c r="V955" i="20"/>
  <c r="W955" i="20"/>
  <c r="X955" i="20"/>
  <c r="Q955" i="20"/>
  <c r="R955" i="20" s="1"/>
  <c r="Y955" i="20" l="1"/>
  <c r="AB955" i="20" s="1"/>
  <c r="Z955" i="20"/>
  <c r="AC955" i="20" s="1"/>
  <c r="AA955" i="20"/>
  <c r="AD955" i="20" s="1"/>
  <c r="I956" i="20" l="1"/>
  <c r="D956" i="20"/>
  <c r="H956" i="20"/>
  <c r="C956" i="20"/>
  <c r="B956" i="20"/>
  <c r="G956" i="20"/>
  <c r="F956" i="20" l="1"/>
  <c r="AE955" i="20"/>
  <c r="J956" i="20"/>
  <c r="L956" i="20" s="1"/>
  <c r="T956" i="20"/>
  <c r="S956" i="20"/>
  <c r="E956" i="20"/>
  <c r="N956" i="20" l="1"/>
  <c r="P956" i="20" s="1"/>
  <c r="M956" i="20"/>
  <c r="O956" i="20"/>
  <c r="K956" i="20"/>
  <c r="X956" i="20" l="1"/>
  <c r="Q956" i="20"/>
  <c r="R956" i="20" s="1"/>
  <c r="W956" i="20"/>
  <c r="V956" i="20"/>
  <c r="U956" i="20"/>
  <c r="Y956" i="20" l="1"/>
  <c r="AB956" i="20" s="1"/>
  <c r="AA956" i="20"/>
  <c r="AD956" i="20" s="1"/>
  <c r="Z956" i="20"/>
  <c r="AC956" i="20" s="1"/>
  <c r="I957" i="20" l="1"/>
  <c r="D957" i="20"/>
  <c r="H957" i="20"/>
  <c r="C957" i="20"/>
  <c r="G957" i="20"/>
  <c r="B957" i="20"/>
  <c r="F957" i="20" l="1"/>
  <c r="AE956" i="20"/>
  <c r="E957" i="20"/>
  <c r="T957" i="20"/>
  <c r="S957" i="20"/>
  <c r="J957" i="20"/>
  <c r="O957" i="20" l="1"/>
  <c r="K957" i="20"/>
  <c r="N957" i="20"/>
  <c r="L957" i="20"/>
  <c r="P957" i="20" l="1"/>
  <c r="M957" i="20"/>
  <c r="X957" i="20" l="1"/>
  <c r="Q957" i="20"/>
  <c r="R957" i="20" s="1"/>
  <c r="W957" i="20"/>
  <c r="U957" i="20"/>
  <c r="V957" i="20"/>
  <c r="AA957" i="20" l="1"/>
  <c r="AD957" i="20" s="1"/>
  <c r="Y957" i="20"/>
  <c r="AB957" i="20" s="1"/>
  <c r="Z957" i="20"/>
  <c r="AC957" i="20" s="1"/>
  <c r="G958" i="20" l="1"/>
  <c r="B958" i="20"/>
  <c r="H958" i="20"/>
  <c r="C958" i="20"/>
  <c r="D958" i="20"/>
  <c r="I958" i="20"/>
  <c r="F958" i="20" l="1"/>
  <c r="AE957" i="20"/>
  <c r="E958" i="20"/>
  <c r="T958" i="20"/>
  <c r="S958" i="20"/>
  <c r="J958" i="20"/>
  <c r="N958" i="20" s="1"/>
  <c r="K958" i="20" l="1"/>
  <c r="O958" i="20"/>
  <c r="L958" i="20"/>
  <c r="M958" i="20" l="1"/>
  <c r="P958" i="20"/>
  <c r="V958" i="20" l="1"/>
  <c r="U958" i="20"/>
  <c r="W958" i="20"/>
  <c r="X958" i="20"/>
  <c r="Q958" i="20"/>
  <c r="R958" i="20" s="1"/>
  <c r="Y958" i="20" l="1"/>
  <c r="AB958" i="20" s="1"/>
  <c r="Z958" i="20"/>
  <c r="AC958" i="20" s="1"/>
  <c r="AA958" i="20"/>
  <c r="AD958" i="20" s="1"/>
  <c r="D959" i="20" l="1"/>
  <c r="I959" i="20"/>
  <c r="C959" i="20"/>
  <c r="H959" i="20"/>
  <c r="G959" i="20"/>
  <c r="B959" i="20"/>
  <c r="F959" i="20" l="1"/>
  <c r="AE958" i="20"/>
  <c r="E959" i="20"/>
  <c r="J959" i="20"/>
  <c r="S959" i="20"/>
  <c r="T959" i="20"/>
  <c r="O959" i="20" l="1"/>
  <c r="K959" i="20"/>
  <c r="L959" i="20"/>
  <c r="N959" i="20"/>
  <c r="M959" i="20" l="1"/>
  <c r="P959" i="20"/>
  <c r="V959" i="20" l="1"/>
  <c r="U959" i="20"/>
  <c r="W959" i="20"/>
  <c r="Q959" i="20"/>
  <c r="R959" i="20" s="1"/>
  <c r="X959" i="20"/>
  <c r="Y959" i="20" l="1"/>
  <c r="AB959" i="20" s="1"/>
  <c r="AA959" i="20"/>
  <c r="AD959" i="20" s="1"/>
  <c r="Z959" i="20"/>
  <c r="AC959" i="20" s="1"/>
  <c r="H960" i="20" l="1"/>
  <c r="C960" i="20"/>
  <c r="D960" i="20"/>
  <c r="I960" i="20"/>
  <c r="G960" i="20"/>
  <c r="B960" i="20"/>
  <c r="E960" i="20" l="1"/>
  <c r="T960" i="20"/>
  <c r="S960" i="20"/>
  <c r="F960" i="20"/>
  <c r="AE959" i="20"/>
  <c r="J960" i="20"/>
  <c r="O960" i="20" l="1"/>
  <c r="K960" i="20"/>
  <c r="L960" i="20"/>
  <c r="N960" i="20"/>
  <c r="M960" i="20" l="1"/>
  <c r="P960" i="20"/>
  <c r="V960" i="20" l="1"/>
  <c r="U960" i="20"/>
  <c r="W960" i="20"/>
  <c r="X960" i="20"/>
  <c r="Q960" i="20"/>
  <c r="R960" i="20" s="1"/>
  <c r="Y960" i="20" l="1"/>
  <c r="AB960" i="20" s="1"/>
  <c r="AA960" i="20"/>
  <c r="AD960" i="20" s="1"/>
  <c r="Z960" i="20"/>
  <c r="AC960" i="20" s="1"/>
  <c r="D961" i="20" l="1"/>
  <c r="I961" i="20"/>
  <c r="G961" i="20"/>
  <c r="B961" i="20"/>
  <c r="C961" i="20"/>
  <c r="H961" i="20"/>
  <c r="J961" i="20" l="1"/>
  <c r="E961" i="20"/>
  <c r="F961" i="20"/>
  <c r="AE960" i="20"/>
  <c r="T961" i="20"/>
  <c r="S961" i="20"/>
  <c r="N961" i="20"/>
  <c r="O961" i="20" l="1"/>
  <c r="K961" i="20"/>
  <c r="L961" i="20"/>
  <c r="M961" i="20" l="1"/>
  <c r="P961" i="20"/>
  <c r="W961" i="20" l="1"/>
  <c r="U961" i="20"/>
  <c r="V961" i="20"/>
  <c r="X961" i="20"/>
  <c r="Q961" i="20"/>
  <c r="R961" i="20" s="1"/>
  <c r="Y961" i="20" l="1"/>
  <c r="AB961" i="20" s="1"/>
  <c r="Z961" i="20"/>
  <c r="AC961" i="20" s="1"/>
  <c r="AA961" i="20"/>
  <c r="AD961" i="20" s="1"/>
  <c r="H962" i="20" l="1"/>
  <c r="C962" i="20"/>
  <c r="B962" i="20"/>
  <c r="G962" i="20"/>
  <c r="I962" i="20"/>
  <c r="D962" i="20"/>
  <c r="E962" i="20" l="1"/>
  <c r="F962" i="20"/>
  <c r="AE961" i="20"/>
  <c r="L962" i="20"/>
  <c r="J962" i="20"/>
  <c r="T962" i="20"/>
  <c r="S962" i="20"/>
  <c r="N962" i="20"/>
  <c r="P962" i="20" l="1"/>
  <c r="M962" i="20"/>
  <c r="K962" i="20"/>
  <c r="O962" i="20"/>
  <c r="Q962" i="20" l="1"/>
  <c r="R962" i="20" s="1"/>
  <c r="X962" i="20"/>
  <c r="V962" i="20"/>
  <c r="W962" i="20"/>
  <c r="U962" i="20"/>
  <c r="AA962" i="20" l="1"/>
  <c r="AD962" i="20" s="1"/>
  <c r="Z962" i="20"/>
  <c r="AC962" i="20" s="1"/>
  <c r="Y962" i="20"/>
  <c r="AB962" i="20" s="1"/>
  <c r="B963" i="20" l="1"/>
  <c r="G963" i="20"/>
  <c r="I963" i="20"/>
  <c r="D963" i="20"/>
  <c r="C963" i="20"/>
  <c r="H963" i="20"/>
  <c r="T963" i="20" l="1"/>
  <c r="S963" i="20"/>
  <c r="J963" i="20"/>
  <c r="N963" i="20" s="1"/>
  <c r="F963" i="20"/>
  <c r="AE962" i="20"/>
  <c r="E963" i="20"/>
  <c r="K963" i="20" l="1"/>
  <c r="O963" i="20"/>
  <c r="L963" i="20"/>
  <c r="M963" i="20" l="1"/>
  <c r="P963" i="20"/>
  <c r="U963" i="20" l="1"/>
  <c r="W963" i="20"/>
  <c r="V963" i="20"/>
  <c r="Q963" i="20"/>
  <c r="R963" i="20" s="1"/>
  <c r="X963" i="20"/>
  <c r="Z963" i="20" l="1"/>
  <c r="AA963" i="20"/>
  <c r="AD963" i="20" s="1"/>
  <c r="Y963" i="20"/>
  <c r="AB963" i="20" s="1"/>
  <c r="AC963" i="20"/>
  <c r="B964" i="20" l="1"/>
  <c r="G964" i="20"/>
  <c r="I964" i="20"/>
  <c r="D964" i="20"/>
  <c r="H964" i="20"/>
  <c r="C964" i="20"/>
  <c r="F964" i="20" l="1"/>
  <c r="AE963" i="20"/>
  <c r="J964" i="20"/>
  <c r="L964" i="20" s="1"/>
  <c r="S964" i="20"/>
  <c r="T964" i="20"/>
  <c r="E964" i="20"/>
  <c r="M964" i="20" l="1"/>
  <c r="N964" i="20"/>
  <c r="P964" i="20" s="1"/>
  <c r="O964" i="20"/>
  <c r="K964" i="20"/>
  <c r="V964" i="20" l="1"/>
  <c r="W964" i="20"/>
  <c r="U964" i="20"/>
  <c r="Q964" i="20"/>
  <c r="R964" i="20" s="1"/>
  <c r="X964" i="20"/>
  <c r="AA964" i="20" l="1"/>
  <c r="AD964" i="20" s="1"/>
  <c r="Y964" i="20"/>
  <c r="AB964" i="20" s="1"/>
  <c r="Z964" i="20"/>
  <c r="AC964" i="20" s="1"/>
  <c r="G965" i="20" l="1"/>
  <c r="B965" i="20"/>
  <c r="H965" i="20"/>
  <c r="C965" i="20"/>
  <c r="I965" i="20"/>
  <c r="D965" i="20"/>
  <c r="F965" i="20" l="1"/>
  <c r="AE964" i="20"/>
  <c r="E965" i="20"/>
  <c r="T965" i="20"/>
  <c r="S965" i="20"/>
  <c r="J965" i="20"/>
  <c r="L965" i="20" s="1"/>
  <c r="K965" i="20" l="1"/>
  <c r="O965" i="20"/>
  <c r="M965" i="20"/>
  <c r="N965" i="20"/>
  <c r="P965" i="20" s="1"/>
  <c r="Q965" i="20" l="1"/>
  <c r="R965" i="20" s="1"/>
  <c r="X965" i="20"/>
  <c r="V965" i="20"/>
  <c r="W965" i="20"/>
  <c r="U965" i="20"/>
  <c r="Z965" i="20" l="1"/>
  <c r="AC965" i="20" s="1"/>
  <c r="Y965" i="20"/>
  <c r="AB965" i="20" s="1"/>
  <c r="AA965" i="20"/>
  <c r="AD965" i="20" s="1"/>
  <c r="D966" i="20" l="1"/>
  <c r="I966" i="20"/>
  <c r="C966" i="20"/>
  <c r="H966" i="20"/>
  <c r="B966" i="20"/>
  <c r="G966" i="20"/>
  <c r="J966" i="20" l="1"/>
  <c r="L966" i="20" s="1"/>
  <c r="F966" i="20"/>
  <c r="AE965" i="20"/>
  <c r="E966" i="20"/>
  <c r="T966" i="20"/>
  <c r="N966" i="20"/>
  <c r="S966" i="20"/>
  <c r="P966" i="20" l="1"/>
  <c r="M966" i="20"/>
  <c r="O966" i="20"/>
  <c r="K966" i="20"/>
  <c r="X966" i="20" l="1"/>
  <c r="Q966" i="20"/>
  <c r="R966" i="20" s="1"/>
  <c r="W966" i="20"/>
  <c r="U966" i="20"/>
  <c r="V966" i="20"/>
  <c r="AA966" i="20" l="1"/>
  <c r="AD966" i="20" s="1"/>
  <c r="Y966" i="20"/>
  <c r="AB966" i="20" s="1"/>
  <c r="Z966" i="20"/>
  <c r="AC966" i="20" s="1"/>
  <c r="H967" i="20" l="1"/>
  <c r="C967" i="20"/>
  <c r="B967" i="20"/>
  <c r="G967" i="20"/>
  <c r="I967" i="20"/>
  <c r="D967" i="20"/>
  <c r="E967" i="20" l="1"/>
  <c r="J967" i="20"/>
  <c r="L967" i="20" s="1"/>
  <c r="F967" i="20"/>
  <c r="AE966" i="20"/>
  <c r="S967" i="20"/>
  <c r="T967" i="20"/>
  <c r="M967" i="20" l="1"/>
  <c r="K967" i="20"/>
  <c r="O967" i="20"/>
  <c r="N967" i="20"/>
  <c r="P967" i="20" s="1"/>
  <c r="U967" i="20" l="1"/>
  <c r="V967" i="20"/>
  <c r="W967" i="20"/>
  <c r="Q967" i="20"/>
  <c r="R967" i="20" s="1"/>
  <c r="X967" i="20"/>
  <c r="Z967" i="20" l="1"/>
  <c r="AC967" i="20" s="1"/>
  <c r="Y967" i="20"/>
  <c r="AB967" i="20" s="1"/>
  <c r="AA967" i="20"/>
  <c r="AD967" i="20" s="1"/>
  <c r="D968" i="20" l="1"/>
  <c r="I968" i="20"/>
  <c r="B968" i="20"/>
  <c r="G968" i="20"/>
  <c r="C968" i="20"/>
  <c r="H968" i="20"/>
  <c r="J968" i="20" l="1"/>
  <c r="L968" i="20" s="1"/>
  <c r="E968" i="20"/>
  <c r="F968" i="20"/>
  <c r="AE967" i="20"/>
  <c r="S968" i="20"/>
  <c r="N968" i="20"/>
  <c r="T968" i="20"/>
  <c r="M968" i="20" l="1"/>
  <c r="P968" i="20"/>
  <c r="O968" i="20"/>
  <c r="K968" i="20"/>
  <c r="V968" i="20" l="1"/>
  <c r="W968" i="20"/>
  <c r="U968" i="20"/>
  <c r="X968" i="20"/>
  <c r="Q968" i="20"/>
  <c r="R968" i="20" s="1"/>
  <c r="Z968" i="20" l="1"/>
  <c r="AC968" i="20" s="1"/>
  <c r="AA968" i="20"/>
  <c r="AD968" i="20" s="1"/>
  <c r="Y968" i="20"/>
  <c r="AB968" i="20" s="1"/>
  <c r="I969" i="20" l="1"/>
  <c r="D969" i="20"/>
  <c r="B969" i="20"/>
  <c r="G969" i="20"/>
  <c r="H969" i="20"/>
  <c r="C969" i="20"/>
  <c r="E969" i="20" l="1"/>
  <c r="J969" i="20"/>
  <c r="N969" i="20" s="1"/>
  <c r="S969" i="20"/>
  <c r="T969" i="20"/>
  <c r="F969" i="20"/>
  <c r="AE968" i="20"/>
  <c r="O969" i="20" l="1"/>
  <c r="K969" i="20"/>
  <c r="L969" i="20"/>
  <c r="P969" i="20" l="1"/>
  <c r="M969" i="20"/>
  <c r="X969" i="20" l="1"/>
  <c r="Q969" i="20"/>
  <c r="R969" i="20" s="1"/>
  <c r="V969" i="20"/>
  <c r="W969" i="20"/>
  <c r="U969" i="20"/>
  <c r="Y969" i="20" l="1"/>
  <c r="AB969" i="20" s="1"/>
  <c r="AA969" i="20"/>
  <c r="AD969" i="20" s="1"/>
  <c r="Z969" i="20"/>
  <c r="AC969" i="20" s="1"/>
  <c r="I970" i="20" l="1"/>
  <c r="D970" i="20"/>
  <c r="H970" i="20"/>
  <c r="C970" i="20"/>
  <c r="B970" i="20"/>
  <c r="G970" i="20"/>
  <c r="F970" i="20" l="1"/>
  <c r="AE969" i="20"/>
  <c r="T970" i="20"/>
  <c r="S970" i="20"/>
  <c r="J970" i="20"/>
  <c r="L970" i="20" s="1"/>
  <c r="E970" i="20"/>
  <c r="M970" i="20" l="1"/>
  <c r="O970" i="20"/>
  <c r="K970" i="20"/>
  <c r="N970" i="20"/>
  <c r="P970" i="20" s="1"/>
  <c r="W970" i="20" l="1"/>
  <c r="V970" i="20"/>
  <c r="U970" i="20"/>
  <c r="X970" i="20"/>
  <c r="Q970" i="20"/>
  <c r="R970" i="20" s="1"/>
  <c r="Y970" i="20" l="1"/>
  <c r="AB970" i="20" s="1"/>
  <c r="Z970" i="20"/>
  <c r="AC970" i="20" s="1"/>
  <c r="AA970" i="20"/>
  <c r="AD970" i="20" s="1"/>
  <c r="H971" i="20" l="1"/>
  <c r="C971" i="20"/>
  <c r="D971" i="20"/>
  <c r="I971" i="20"/>
  <c r="B971" i="20"/>
  <c r="G971" i="20"/>
  <c r="S971" i="20" l="1"/>
  <c r="T971" i="20"/>
  <c r="J971" i="20"/>
  <c r="N971" i="20" s="1"/>
  <c r="F971" i="20"/>
  <c r="AE970" i="20"/>
  <c r="E971" i="20"/>
  <c r="L971" i="20" l="1"/>
  <c r="M971" i="20" s="1"/>
  <c r="O971" i="20"/>
  <c r="K971" i="20"/>
  <c r="P971" i="20" l="1"/>
  <c r="U971" i="20" s="1"/>
  <c r="Q971" i="20"/>
  <c r="R971" i="20" s="1"/>
  <c r="X971" i="20"/>
  <c r="W971" i="20" l="1"/>
  <c r="V971" i="20"/>
  <c r="Z971" i="20"/>
  <c r="Y971" i="20"/>
  <c r="AB971" i="20" s="1"/>
  <c r="AA971" i="20"/>
  <c r="AD971" i="20" s="1"/>
  <c r="AC971" i="20" l="1"/>
  <c r="B972" i="20"/>
  <c r="G972" i="20"/>
  <c r="I972" i="20"/>
  <c r="D972" i="20"/>
  <c r="C972" i="20"/>
  <c r="H972" i="20"/>
  <c r="S972" i="20" l="1"/>
  <c r="T972" i="20"/>
  <c r="J972" i="20"/>
  <c r="N972" i="20" s="1"/>
  <c r="F972" i="20"/>
  <c r="AE971" i="20"/>
  <c r="E972" i="20"/>
  <c r="L972" i="20" l="1"/>
  <c r="P972" i="20" s="1"/>
  <c r="K972" i="20"/>
  <c r="O972" i="20"/>
  <c r="M972" i="20" l="1"/>
  <c r="X972" i="20" s="1"/>
  <c r="U972" i="20"/>
  <c r="W972" i="20"/>
  <c r="V972" i="20"/>
  <c r="Q972" i="20" l="1"/>
  <c r="R972" i="20" s="1"/>
  <c r="Z972" i="20" s="1"/>
  <c r="AC972" i="20" s="1"/>
  <c r="AA972" i="20" l="1"/>
  <c r="AD972" i="20" s="1"/>
  <c r="I973" i="20" s="1"/>
  <c r="Y972" i="20"/>
  <c r="AB972" i="20" s="1"/>
  <c r="B973" i="20" s="1"/>
  <c r="H973" i="20"/>
  <c r="C973" i="20"/>
  <c r="D973" i="20" l="1"/>
  <c r="T973" i="20" s="1"/>
  <c r="G973" i="20"/>
  <c r="J973" i="20" s="1"/>
  <c r="L973" i="20" s="1"/>
  <c r="E973" i="20"/>
  <c r="F973" i="20"/>
  <c r="AE972" i="20"/>
  <c r="S973" i="20" l="1"/>
  <c r="N973" i="20"/>
  <c r="P973" i="20" s="1"/>
  <c r="M973" i="20"/>
  <c r="O973" i="20"/>
  <c r="K973" i="20"/>
  <c r="Q973" i="20" l="1"/>
  <c r="R973" i="20" s="1"/>
  <c r="X973" i="20"/>
  <c r="W973" i="20"/>
  <c r="U973" i="20"/>
  <c r="V973" i="20"/>
  <c r="Z973" i="20" l="1"/>
  <c r="AC973" i="20" s="1"/>
  <c r="AA973" i="20"/>
  <c r="AD973" i="20" s="1"/>
  <c r="Y973" i="20"/>
  <c r="AB973" i="20" s="1"/>
  <c r="B974" i="20" l="1"/>
  <c r="G974" i="20"/>
  <c r="I974" i="20"/>
  <c r="D974" i="20"/>
  <c r="C974" i="20"/>
  <c r="H974" i="20"/>
  <c r="S974" i="20" l="1"/>
  <c r="T974" i="20"/>
  <c r="J974" i="20"/>
  <c r="L974" i="20" s="1"/>
  <c r="F974" i="20"/>
  <c r="AE973" i="20"/>
  <c r="E974" i="20"/>
  <c r="K974" i="20" l="1"/>
  <c r="O974" i="20"/>
  <c r="N974" i="20"/>
  <c r="P974" i="20" s="1"/>
  <c r="M974" i="20"/>
  <c r="V974" i="20" l="1"/>
  <c r="U974" i="20"/>
  <c r="W974" i="20"/>
  <c r="Q974" i="20"/>
  <c r="R974" i="20" s="1"/>
  <c r="X974" i="20"/>
  <c r="Y974" i="20" l="1"/>
  <c r="AB974" i="20" s="1"/>
  <c r="AA974" i="20"/>
  <c r="AD974" i="20" s="1"/>
  <c r="Z974" i="20"/>
  <c r="AC974" i="20" s="1"/>
  <c r="H975" i="20" l="1"/>
  <c r="C975" i="20"/>
  <c r="I975" i="20"/>
  <c r="D975" i="20"/>
  <c r="G975" i="20"/>
  <c r="B975" i="20"/>
  <c r="S975" i="20" l="1"/>
  <c r="T975" i="20"/>
  <c r="F975" i="20"/>
  <c r="AE974" i="20"/>
  <c r="E975" i="20"/>
  <c r="J975" i="20"/>
  <c r="O975" i="20" l="1"/>
  <c r="K975" i="20"/>
  <c r="N975" i="20"/>
  <c r="L975" i="20"/>
  <c r="P975" i="20" l="1"/>
  <c r="M975" i="20"/>
  <c r="X975" i="20" l="1"/>
  <c r="Q975" i="20"/>
  <c r="R975" i="20" s="1"/>
  <c r="U975" i="20"/>
  <c r="W975" i="20"/>
  <c r="V975" i="20"/>
  <c r="Y975" i="20" l="1"/>
  <c r="AB975" i="20" s="1"/>
  <c r="AA975" i="20"/>
  <c r="AD975" i="20" s="1"/>
  <c r="Z975" i="20"/>
  <c r="AC975" i="20" s="1"/>
  <c r="D976" i="20" l="1"/>
  <c r="I976" i="20"/>
  <c r="G976" i="20"/>
  <c r="B976" i="20"/>
  <c r="H976" i="20"/>
  <c r="C976" i="20"/>
  <c r="E976" i="20" l="1"/>
  <c r="J976" i="20"/>
  <c r="L976" i="20"/>
  <c r="F976" i="20"/>
  <c r="AE975" i="20"/>
  <c r="T976" i="20"/>
  <c r="S976" i="20"/>
  <c r="M976" i="20" l="1"/>
  <c r="K976" i="20"/>
  <c r="O976" i="20"/>
  <c r="N976" i="20"/>
  <c r="P976" i="20" s="1"/>
  <c r="U976" i="20" l="1"/>
  <c r="V976" i="20"/>
  <c r="W976" i="20"/>
  <c r="X976" i="20"/>
  <c r="Q976" i="20"/>
  <c r="R976" i="20" s="1"/>
  <c r="Y976" i="20" l="1"/>
  <c r="AB976" i="20" s="1"/>
  <c r="Z976" i="20"/>
  <c r="AC976" i="20" s="1"/>
  <c r="AA976" i="20"/>
  <c r="AD976" i="20" s="1"/>
  <c r="I977" i="20" l="1"/>
  <c r="D977" i="20"/>
  <c r="H977" i="20"/>
  <c r="C977" i="20"/>
  <c r="B977" i="20"/>
  <c r="G977" i="20"/>
  <c r="F977" i="20" l="1"/>
  <c r="AE976" i="20"/>
  <c r="S977" i="20"/>
  <c r="T977" i="20"/>
  <c r="J977" i="20"/>
  <c r="E977" i="20"/>
  <c r="O977" i="20" l="1"/>
  <c r="K977" i="20"/>
  <c r="L977" i="20"/>
  <c r="N977" i="20"/>
  <c r="P977" i="20" l="1"/>
  <c r="M977" i="20"/>
  <c r="X977" i="20" l="1"/>
  <c r="Q977" i="20"/>
  <c r="R977" i="20" s="1"/>
  <c r="W977" i="20"/>
  <c r="U977" i="20"/>
  <c r="V977" i="20"/>
  <c r="AA977" i="20" l="1"/>
  <c r="AD977" i="20" s="1"/>
  <c r="Y977" i="20"/>
  <c r="AB977" i="20" s="1"/>
  <c r="Z977" i="20"/>
  <c r="AC977" i="20" s="1"/>
  <c r="H978" i="20" l="1"/>
  <c r="C978" i="20"/>
  <c r="B978" i="20"/>
  <c r="G978" i="20"/>
  <c r="D978" i="20"/>
  <c r="I978" i="20"/>
  <c r="J978" i="20" l="1"/>
  <c r="L978" i="20"/>
  <c r="E978" i="20"/>
  <c r="F978" i="20"/>
  <c r="AE977" i="20"/>
  <c r="S978" i="20"/>
  <c r="T978" i="20"/>
  <c r="N978" i="20"/>
  <c r="P978" i="20" l="1"/>
  <c r="M978" i="20"/>
  <c r="O978" i="20"/>
  <c r="K978" i="20"/>
  <c r="X978" i="20" l="1"/>
  <c r="Q978" i="20"/>
  <c r="R978" i="20" s="1"/>
  <c r="W978" i="20"/>
  <c r="V978" i="20"/>
  <c r="U978" i="20"/>
  <c r="AA978" i="20" l="1"/>
  <c r="Y978" i="20"/>
  <c r="AB978" i="20" s="1"/>
  <c r="Z978" i="20"/>
  <c r="AC978" i="20" s="1"/>
  <c r="AD978" i="20"/>
  <c r="H979" i="20" l="1"/>
  <c r="C979" i="20"/>
  <c r="B979" i="20"/>
  <c r="G979" i="20"/>
  <c r="I979" i="20"/>
  <c r="D979" i="20"/>
  <c r="E979" i="20" l="1"/>
  <c r="S979" i="20"/>
  <c r="T979" i="20"/>
  <c r="F979" i="20"/>
  <c r="AE978" i="20"/>
  <c r="J979" i="20"/>
  <c r="N979" i="20" s="1"/>
  <c r="O979" i="20" l="1"/>
  <c r="K979" i="20"/>
  <c r="L979" i="20"/>
  <c r="P979" i="20" l="1"/>
  <c r="M979" i="20"/>
  <c r="X979" i="20" l="1"/>
  <c r="Q979" i="20"/>
  <c r="R979" i="20" s="1"/>
  <c r="V979" i="20"/>
  <c r="W979" i="20"/>
  <c r="U979" i="20"/>
  <c r="Z979" i="20" l="1"/>
  <c r="AC979" i="20" s="1"/>
  <c r="AA979" i="20"/>
  <c r="AD979" i="20" s="1"/>
  <c r="Y979" i="20"/>
  <c r="AB979" i="20" s="1"/>
  <c r="B980" i="20" l="1"/>
  <c r="G980" i="20"/>
  <c r="D980" i="20"/>
  <c r="I980" i="20"/>
  <c r="C980" i="20"/>
  <c r="H980" i="20"/>
  <c r="S980" i="20" l="1"/>
  <c r="T980" i="20"/>
  <c r="J980" i="20"/>
  <c r="L980" i="20" s="1"/>
  <c r="F980" i="20"/>
  <c r="AE979" i="20"/>
  <c r="E980" i="20"/>
  <c r="M980" i="20" l="1"/>
  <c r="K980" i="20"/>
  <c r="O980" i="20"/>
  <c r="N980" i="20"/>
  <c r="P980" i="20" s="1"/>
  <c r="U980" i="20" l="1"/>
  <c r="V980" i="20"/>
  <c r="W980" i="20"/>
  <c r="Q980" i="20"/>
  <c r="R980" i="20" s="1"/>
  <c r="X980" i="20"/>
  <c r="Y980" i="20" l="1"/>
  <c r="AB980" i="20" s="1"/>
  <c r="Z980" i="20"/>
  <c r="AC980" i="20" s="1"/>
  <c r="AA980" i="20"/>
  <c r="AD980" i="20" s="1"/>
  <c r="I981" i="20" l="1"/>
  <c r="D981" i="20"/>
  <c r="H981" i="20"/>
  <c r="C981" i="20"/>
  <c r="B981" i="20"/>
  <c r="G981" i="20"/>
  <c r="J981" i="20" l="1"/>
  <c r="S981" i="20"/>
  <c r="T981" i="20"/>
  <c r="F981" i="20"/>
  <c r="AE980" i="20"/>
  <c r="E981" i="20"/>
  <c r="O981" i="20" l="1"/>
  <c r="K981" i="20"/>
  <c r="L981" i="20"/>
  <c r="N981" i="20"/>
  <c r="P981" i="20" l="1"/>
  <c r="M981" i="20"/>
  <c r="X981" i="20" l="1"/>
  <c r="Q981" i="20"/>
  <c r="R981" i="20" s="1"/>
  <c r="V981" i="20"/>
  <c r="W981" i="20"/>
  <c r="U981" i="20"/>
  <c r="AA981" i="20" l="1"/>
  <c r="AD981" i="20" s="1"/>
  <c r="Z981" i="20"/>
  <c r="AC981" i="20" s="1"/>
  <c r="Y981" i="20"/>
  <c r="AB981" i="20" s="1"/>
  <c r="B982" i="20" l="1"/>
  <c r="G982" i="20"/>
  <c r="H982" i="20"/>
  <c r="C982" i="20"/>
  <c r="I982" i="20"/>
  <c r="D982" i="20"/>
  <c r="F982" i="20" l="1"/>
  <c r="AE981" i="20"/>
  <c r="J982" i="20"/>
  <c r="L982" i="20"/>
  <c r="T982" i="20"/>
  <c r="S982" i="20"/>
  <c r="E982" i="20"/>
  <c r="M982" i="20" l="1"/>
  <c r="K982" i="20"/>
  <c r="O982" i="20"/>
  <c r="N982" i="20"/>
  <c r="P982" i="20" s="1"/>
  <c r="V982" i="20" l="1"/>
  <c r="U982" i="20"/>
  <c r="W982" i="20"/>
  <c r="X982" i="20"/>
  <c r="Q982" i="20"/>
  <c r="R982" i="20" s="1"/>
  <c r="AA982" i="20" l="1"/>
  <c r="AD982" i="20" s="1"/>
  <c r="Z982" i="20"/>
  <c r="AC982" i="20" s="1"/>
  <c r="Y982" i="20"/>
  <c r="AB982" i="20" s="1"/>
  <c r="H983" i="20" l="1"/>
  <c r="C983" i="20"/>
  <c r="I983" i="20"/>
  <c r="D983" i="20"/>
  <c r="B983" i="20"/>
  <c r="G983" i="20"/>
  <c r="T983" i="20" l="1"/>
  <c r="S983" i="20"/>
  <c r="J983" i="20"/>
  <c r="F983" i="20"/>
  <c r="AE982" i="20"/>
  <c r="E983" i="20"/>
  <c r="O983" i="20" l="1"/>
  <c r="K983" i="20"/>
  <c r="L983" i="20"/>
  <c r="N983" i="20"/>
  <c r="M983" i="20" l="1"/>
  <c r="P983" i="20"/>
  <c r="U983" i="20" l="1"/>
  <c r="V983" i="20"/>
  <c r="W983" i="20"/>
  <c r="Q983" i="20"/>
  <c r="R983" i="20" s="1"/>
  <c r="X983" i="20"/>
  <c r="Z983" i="20" l="1"/>
  <c r="Y983" i="20"/>
  <c r="AB983" i="20" s="1"/>
  <c r="AA983" i="20"/>
  <c r="AD983" i="20" s="1"/>
  <c r="AC983" i="20"/>
  <c r="I984" i="20" l="1"/>
  <c r="D984" i="20"/>
  <c r="H984" i="20"/>
  <c r="C984" i="20"/>
  <c r="B984" i="20"/>
  <c r="G984" i="20"/>
  <c r="F984" i="20" l="1"/>
  <c r="AE983" i="20"/>
  <c r="J984" i="20"/>
  <c r="S984" i="20"/>
  <c r="T984" i="20"/>
  <c r="E984" i="20"/>
  <c r="O984" i="20" l="1"/>
  <c r="K984" i="20"/>
  <c r="L984" i="20"/>
  <c r="N984" i="20"/>
  <c r="P984" i="20" l="1"/>
  <c r="M984" i="20"/>
  <c r="X984" i="20" l="1"/>
  <c r="Q984" i="20"/>
  <c r="R984" i="20" s="1"/>
  <c r="U984" i="20"/>
  <c r="V984" i="20"/>
  <c r="W984" i="20"/>
  <c r="Y984" i="20" l="1"/>
  <c r="AB984" i="20" s="1"/>
  <c r="AA984" i="20"/>
  <c r="AD984" i="20" s="1"/>
  <c r="Z984" i="20"/>
  <c r="AC984" i="20" s="1"/>
  <c r="H985" i="20" l="1"/>
  <c r="C985" i="20"/>
  <c r="D985" i="20"/>
  <c r="I985" i="20"/>
  <c r="B985" i="20"/>
  <c r="G985" i="20"/>
  <c r="S985" i="20" l="1"/>
  <c r="T985" i="20"/>
  <c r="F985" i="20"/>
  <c r="AE984" i="20"/>
  <c r="J985" i="20"/>
  <c r="E985" i="20"/>
  <c r="K985" i="20" l="1"/>
  <c r="O985" i="20"/>
  <c r="L985" i="20"/>
  <c r="N985" i="20"/>
  <c r="M985" i="20" l="1"/>
  <c r="P985" i="20"/>
  <c r="V985" i="20" l="1"/>
  <c r="W985" i="20"/>
  <c r="U985" i="20"/>
  <c r="X985" i="20"/>
  <c r="Q985" i="20"/>
  <c r="R985" i="20" s="1"/>
  <c r="AA985" i="20" l="1"/>
  <c r="AD985" i="20" s="1"/>
  <c r="Y985" i="20"/>
  <c r="AB985" i="20" s="1"/>
  <c r="Z985" i="20"/>
  <c r="AC985" i="20" s="1"/>
  <c r="H986" i="20" l="1"/>
  <c r="C986" i="20"/>
  <c r="B986" i="20"/>
  <c r="G986" i="20"/>
  <c r="I986" i="20"/>
  <c r="D986" i="20"/>
  <c r="E986" i="20" l="1"/>
  <c r="J986" i="20"/>
  <c r="L986" i="20" s="1"/>
  <c r="T986" i="20"/>
  <c r="S986" i="20"/>
  <c r="F986" i="20"/>
  <c r="AE985" i="20"/>
  <c r="K986" i="20" l="1"/>
  <c r="O986" i="20"/>
  <c r="M986" i="20"/>
  <c r="N986" i="20"/>
  <c r="P986" i="20" s="1"/>
  <c r="X986" i="20" l="1"/>
  <c r="Q986" i="20"/>
  <c r="R986" i="20" s="1"/>
  <c r="V986" i="20"/>
  <c r="W986" i="20"/>
  <c r="U986" i="20"/>
  <c r="Y986" i="20" l="1"/>
  <c r="AB986" i="20" s="1"/>
  <c r="Z986" i="20"/>
  <c r="AC986" i="20" s="1"/>
  <c r="AA986" i="20"/>
  <c r="AD986" i="20" s="1"/>
  <c r="I987" i="20" l="1"/>
  <c r="D987" i="20"/>
  <c r="C987" i="20"/>
  <c r="H987" i="20"/>
  <c r="G987" i="20"/>
  <c r="B987" i="20"/>
  <c r="F987" i="20" l="1"/>
  <c r="AE986" i="20"/>
  <c r="T987" i="20"/>
  <c r="S987" i="20"/>
  <c r="E987" i="20"/>
  <c r="J987" i="20"/>
  <c r="N987" i="20" s="1"/>
  <c r="L987" i="20" l="1"/>
  <c r="O987" i="20"/>
  <c r="K987" i="20"/>
  <c r="M987" i="20" l="1"/>
  <c r="P987" i="20"/>
  <c r="V987" i="20" l="1"/>
  <c r="W987" i="20"/>
  <c r="U987" i="20"/>
  <c r="Q987" i="20"/>
  <c r="R987" i="20" s="1"/>
  <c r="X987" i="20"/>
  <c r="Y987" i="20" l="1"/>
  <c r="AB987" i="20" s="1"/>
  <c r="Z987" i="20"/>
  <c r="AC987" i="20" s="1"/>
  <c r="AA987" i="20"/>
  <c r="AD987" i="20" s="1"/>
  <c r="H988" i="20" l="1"/>
  <c r="C988" i="20"/>
  <c r="D988" i="20"/>
  <c r="I988" i="20"/>
  <c r="G988" i="20"/>
  <c r="B988" i="20"/>
  <c r="T988" i="20" l="1"/>
  <c r="S988" i="20"/>
  <c r="F988" i="20"/>
  <c r="AE987" i="20"/>
  <c r="E988" i="20"/>
  <c r="J988" i="20"/>
  <c r="L988" i="20" s="1"/>
  <c r="M988" i="20" l="1"/>
  <c r="O988" i="20"/>
  <c r="K988" i="20"/>
  <c r="N988" i="20"/>
  <c r="P988" i="20" s="1"/>
  <c r="V988" i="20" l="1"/>
  <c r="U988" i="20"/>
  <c r="W988" i="20"/>
  <c r="Q988" i="20"/>
  <c r="R988" i="20" s="1"/>
  <c r="X988" i="20"/>
  <c r="Z988" i="20" l="1"/>
  <c r="AC988" i="20" s="1"/>
  <c r="Y988" i="20"/>
  <c r="AB988" i="20" s="1"/>
  <c r="AA988" i="20"/>
  <c r="AD988" i="20" s="1"/>
  <c r="I989" i="20" l="1"/>
  <c r="D989" i="20"/>
  <c r="G989" i="20"/>
  <c r="B989" i="20"/>
  <c r="C989" i="20"/>
  <c r="H989" i="20"/>
  <c r="S989" i="20" l="1"/>
  <c r="T989" i="20"/>
  <c r="E989" i="20"/>
  <c r="J989" i="20"/>
  <c r="F989" i="20"/>
  <c r="AE988" i="20"/>
  <c r="K989" i="20" l="1"/>
  <c r="O989" i="20"/>
  <c r="L989" i="20"/>
  <c r="N989" i="20"/>
  <c r="M989" i="20" l="1"/>
  <c r="P989" i="20"/>
  <c r="U989" i="20" l="1"/>
  <c r="V989" i="20"/>
  <c r="W989" i="20"/>
  <c r="X989" i="20"/>
  <c r="Q989" i="20"/>
  <c r="R989" i="20" s="1"/>
  <c r="AA989" i="20" l="1"/>
  <c r="AD989" i="20" s="1"/>
  <c r="Y989" i="20"/>
  <c r="AB989" i="20" s="1"/>
  <c r="Z989" i="20"/>
  <c r="AC989" i="20" s="1"/>
  <c r="G990" i="20" l="1"/>
  <c r="B990" i="20"/>
  <c r="H990" i="20"/>
  <c r="C990" i="20"/>
  <c r="D990" i="20"/>
  <c r="I990" i="20"/>
  <c r="F990" i="20" l="1"/>
  <c r="AE989" i="20"/>
  <c r="E990" i="20"/>
  <c r="S990" i="20"/>
  <c r="T990" i="20"/>
  <c r="J990" i="20"/>
  <c r="L990" i="20" s="1"/>
  <c r="M990" i="20" l="1"/>
  <c r="K990" i="20"/>
  <c r="O990" i="20"/>
  <c r="N990" i="20"/>
  <c r="P990" i="20" s="1"/>
  <c r="U990" i="20" l="1"/>
  <c r="V990" i="20"/>
  <c r="W990" i="20"/>
  <c r="Q990" i="20"/>
  <c r="R990" i="20" s="1"/>
  <c r="X990" i="20"/>
  <c r="AA990" i="20" l="1"/>
  <c r="AD990" i="20" s="1"/>
  <c r="Z990" i="20"/>
  <c r="AC990" i="20" s="1"/>
  <c r="Y990" i="20"/>
  <c r="AB990" i="20" s="1"/>
  <c r="G991" i="20" l="1"/>
  <c r="B991" i="20"/>
  <c r="H991" i="20"/>
  <c r="C991" i="20"/>
  <c r="I991" i="20"/>
  <c r="D991" i="20"/>
  <c r="E991" i="20" l="1"/>
  <c r="F991" i="20"/>
  <c r="AE990" i="20"/>
  <c r="S991" i="20"/>
  <c r="T991" i="20"/>
  <c r="J991" i="20"/>
  <c r="N991" i="20" s="1"/>
  <c r="K991" i="20" l="1"/>
  <c r="O991" i="20"/>
  <c r="L991" i="20"/>
  <c r="P991" i="20" l="1"/>
  <c r="M991" i="20"/>
  <c r="Q991" i="20" l="1"/>
  <c r="R991" i="20" s="1"/>
  <c r="X991" i="20"/>
  <c r="U991" i="20"/>
  <c r="W991" i="20"/>
  <c r="V991" i="20"/>
  <c r="AA991" i="20" l="1"/>
  <c r="AD991" i="20" s="1"/>
  <c r="Z991" i="20"/>
  <c r="AC991" i="20" s="1"/>
  <c r="Y991" i="20"/>
  <c r="AB991" i="20" s="1"/>
  <c r="G992" i="20" l="1"/>
  <c r="B992" i="20"/>
  <c r="H992" i="20"/>
  <c r="C992" i="20"/>
  <c r="D992" i="20"/>
  <c r="I992" i="20"/>
  <c r="F992" i="20" l="1"/>
  <c r="AE991" i="20"/>
  <c r="E992" i="20"/>
  <c r="T992" i="20"/>
  <c r="S992" i="20"/>
  <c r="J992" i="20"/>
  <c r="L992" i="20" s="1"/>
  <c r="N992" i="20" l="1"/>
  <c r="P992" i="20" s="1"/>
  <c r="M992" i="20"/>
  <c r="K992" i="20"/>
  <c r="O992" i="20"/>
  <c r="V992" i="20" l="1"/>
  <c r="W992" i="20"/>
  <c r="U992" i="20"/>
  <c r="Q992" i="20"/>
  <c r="R992" i="20" s="1"/>
  <c r="X992" i="20"/>
  <c r="AA992" i="20" l="1"/>
  <c r="AD992" i="20" s="1"/>
  <c r="Y992" i="20"/>
  <c r="AB992" i="20" s="1"/>
  <c r="Z992" i="20"/>
  <c r="AC992" i="20" s="1"/>
  <c r="H993" i="20" l="1"/>
  <c r="C993" i="20"/>
  <c r="B993" i="20"/>
  <c r="G993" i="20"/>
  <c r="D993" i="20"/>
  <c r="I993" i="20"/>
  <c r="J993" i="20" l="1"/>
  <c r="E993" i="20"/>
  <c r="F993" i="20"/>
  <c r="AE992" i="20"/>
  <c r="T993" i="20"/>
  <c r="S993" i="20"/>
  <c r="O993" i="20" l="1"/>
  <c r="K993" i="20"/>
  <c r="N993" i="20"/>
  <c r="L993" i="20"/>
  <c r="M993" i="20" l="1"/>
  <c r="P993" i="20"/>
  <c r="U993" i="20" l="1"/>
  <c r="V993" i="20"/>
  <c r="W993" i="20"/>
  <c r="X993" i="20"/>
  <c r="Q993" i="20"/>
  <c r="R993" i="20" s="1"/>
  <c r="AA993" i="20" l="1"/>
  <c r="AD993" i="20" s="1"/>
  <c r="Z993" i="20"/>
  <c r="AC993" i="20" s="1"/>
  <c r="Y993" i="20"/>
  <c r="AB993" i="20" s="1"/>
  <c r="H994" i="20" l="1"/>
  <c r="C994" i="20"/>
  <c r="D994" i="20"/>
  <c r="I994" i="20"/>
  <c r="G994" i="20"/>
  <c r="B994" i="20"/>
  <c r="S994" i="20" l="1"/>
  <c r="T994" i="20"/>
  <c r="E994" i="20"/>
  <c r="F994" i="20"/>
  <c r="AE993" i="20"/>
  <c r="J994" i="20"/>
  <c r="N994" i="20" s="1"/>
  <c r="O994" i="20" l="1"/>
  <c r="K994" i="20"/>
  <c r="L994" i="20"/>
  <c r="P994" i="20" l="1"/>
  <c r="M994" i="20"/>
  <c r="Q994" i="20" l="1"/>
  <c r="R994" i="20" s="1"/>
  <c r="X994" i="20"/>
  <c r="U994" i="20"/>
  <c r="W994" i="20"/>
  <c r="V994" i="20"/>
  <c r="AA994" i="20" l="1"/>
  <c r="AD994" i="20" s="1"/>
  <c r="Z994" i="20"/>
  <c r="AC994" i="20" s="1"/>
  <c r="Y994" i="20"/>
  <c r="AB994" i="20" s="1"/>
  <c r="B995" i="20" l="1"/>
  <c r="G995" i="20"/>
  <c r="D995" i="20"/>
  <c r="I995" i="20"/>
  <c r="C995" i="20"/>
  <c r="H995" i="20"/>
  <c r="J995" i="20" l="1"/>
  <c r="S995" i="20"/>
  <c r="T995" i="20"/>
  <c r="F995" i="20"/>
  <c r="AE994" i="20"/>
  <c r="E995" i="20"/>
  <c r="K995" i="20" l="1"/>
  <c r="O995" i="20"/>
  <c r="L995" i="20"/>
  <c r="N995" i="20"/>
  <c r="P995" i="20" l="1"/>
  <c r="M995" i="20"/>
  <c r="X995" i="20" l="1"/>
  <c r="Q995" i="20"/>
  <c r="R995" i="20" s="1"/>
  <c r="U995" i="20"/>
  <c r="V995" i="20"/>
  <c r="W995" i="20"/>
  <c r="Z995" i="20" l="1"/>
  <c r="AC995" i="20" s="1"/>
  <c r="AA995" i="20"/>
  <c r="AD995" i="20" s="1"/>
  <c r="Y995" i="20"/>
  <c r="AB995" i="20" s="1"/>
  <c r="B996" i="20" l="1"/>
  <c r="G996" i="20"/>
  <c r="I996" i="20"/>
  <c r="D996" i="20"/>
  <c r="H996" i="20"/>
  <c r="C996" i="20"/>
  <c r="S996" i="20" l="1"/>
  <c r="T996" i="20"/>
  <c r="J996" i="20"/>
  <c r="L996" i="20" s="1"/>
  <c r="F996" i="20"/>
  <c r="AE995" i="20"/>
  <c r="E996" i="20"/>
  <c r="N996" i="20" l="1"/>
  <c r="P996" i="20" s="1"/>
  <c r="M996" i="20"/>
  <c r="K996" i="20"/>
  <c r="O996" i="20"/>
  <c r="X996" i="20" l="1"/>
  <c r="Q996" i="20"/>
  <c r="R996" i="20" s="1"/>
  <c r="U996" i="20"/>
  <c r="V996" i="20"/>
  <c r="W996" i="20"/>
  <c r="AA996" i="20" l="1"/>
  <c r="AD996" i="20" s="1"/>
  <c r="Z996" i="20"/>
  <c r="AC996" i="20" s="1"/>
  <c r="Y996" i="20"/>
  <c r="AB996" i="20" s="1"/>
  <c r="G997" i="20" l="1"/>
  <c r="B997" i="20"/>
  <c r="C997" i="20"/>
  <c r="H997" i="20"/>
  <c r="I997" i="20"/>
  <c r="D997" i="20"/>
  <c r="F997" i="20" l="1"/>
  <c r="AE996" i="20"/>
  <c r="E997" i="20"/>
  <c r="S997" i="20"/>
  <c r="T997" i="20"/>
  <c r="J997" i="20"/>
  <c r="N997" i="20" s="1"/>
  <c r="L997" i="20"/>
  <c r="M997" i="20" l="1"/>
  <c r="P997" i="20"/>
  <c r="O997" i="20"/>
  <c r="K997" i="20"/>
  <c r="W997" i="20" l="1"/>
  <c r="U997" i="20"/>
  <c r="V997" i="20"/>
  <c r="X997" i="20"/>
  <c r="Q997" i="20"/>
  <c r="R997" i="20" s="1"/>
  <c r="Z997" i="20" l="1"/>
  <c r="AC997" i="20" s="1"/>
  <c r="Y997" i="20"/>
  <c r="AB997" i="20" s="1"/>
  <c r="AA997" i="20"/>
  <c r="AD997" i="20" s="1"/>
  <c r="B998" i="20" l="1"/>
  <c r="G998" i="20"/>
  <c r="C998" i="20"/>
  <c r="H998" i="20"/>
  <c r="D998" i="20"/>
  <c r="I998" i="20"/>
  <c r="F998" i="20" l="1"/>
  <c r="AE997" i="20"/>
  <c r="J998" i="20"/>
  <c r="T998" i="20"/>
  <c r="S998" i="20"/>
  <c r="E998" i="20"/>
  <c r="O998" i="20" l="1"/>
  <c r="K998" i="20"/>
  <c r="L998" i="20"/>
  <c r="N998" i="20"/>
  <c r="M998" i="20" l="1"/>
  <c r="P998" i="20"/>
  <c r="U998" i="20" l="1"/>
  <c r="W998" i="20"/>
  <c r="V998" i="20"/>
  <c r="Q998" i="20"/>
  <c r="R998" i="20" s="1"/>
  <c r="X998" i="20"/>
  <c r="AA998" i="20" l="1"/>
  <c r="Z998" i="20"/>
  <c r="AC998" i="20" s="1"/>
  <c r="Y998" i="20"/>
  <c r="AB998" i="20" s="1"/>
  <c r="AD998" i="20"/>
  <c r="G999" i="20" l="1"/>
  <c r="B999" i="20"/>
  <c r="H999" i="20"/>
  <c r="C999" i="20"/>
  <c r="I999" i="20"/>
  <c r="D999" i="20"/>
  <c r="S999" i="20" l="1"/>
  <c r="T999" i="20"/>
  <c r="E999" i="20"/>
  <c r="F999" i="20"/>
  <c r="AE998" i="20"/>
  <c r="J999" i="20"/>
  <c r="K999" i="20" l="1"/>
  <c r="O999" i="20"/>
  <c r="L999" i="20"/>
  <c r="N999" i="20"/>
  <c r="P999" i="20" l="1"/>
  <c r="M999" i="20"/>
  <c r="X999" i="20" l="1"/>
  <c r="Q999" i="20"/>
  <c r="R999" i="20" s="1"/>
  <c r="W999" i="20"/>
  <c r="U999" i="20"/>
  <c r="V999" i="20"/>
  <c r="AA999" i="20" l="1"/>
  <c r="Z999" i="20"/>
  <c r="AC999" i="20" s="1"/>
  <c r="Y999" i="20"/>
  <c r="AB999" i="20" s="1"/>
  <c r="AD999" i="20"/>
  <c r="G1000" i="20" l="1"/>
  <c r="B1000" i="20"/>
  <c r="H1000" i="20"/>
  <c r="C1000" i="20"/>
  <c r="D1000" i="20"/>
  <c r="I1000" i="20"/>
  <c r="E1000" i="20" l="1"/>
  <c r="F1000" i="20"/>
  <c r="AE999" i="20"/>
  <c r="T1000" i="20"/>
  <c r="S1000" i="20"/>
  <c r="J1000" i="20"/>
  <c r="K1000" i="20" l="1"/>
  <c r="O1000" i="20"/>
  <c r="L1000" i="20"/>
  <c r="N1000" i="20"/>
  <c r="P1000" i="20" l="1"/>
  <c r="M1000" i="20"/>
  <c r="Q1000" i="20" l="1"/>
  <c r="R1000" i="20" s="1"/>
  <c r="X1000" i="20"/>
  <c r="U1000" i="20"/>
  <c r="V1000" i="20"/>
  <c r="W1000" i="20"/>
  <c r="AA1000" i="20" l="1"/>
  <c r="AD1000" i="20" s="1"/>
  <c r="Z1000" i="20"/>
  <c r="AC1000" i="20" s="1"/>
  <c r="Y1000" i="20"/>
  <c r="AB1000" i="20" s="1"/>
  <c r="G1001" i="20" l="1"/>
  <c r="B1001" i="20"/>
  <c r="I1001" i="20"/>
  <c r="D1001" i="20"/>
  <c r="H1001" i="20"/>
  <c r="C1001" i="20"/>
  <c r="T1001" i="20" l="1"/>
  <c r="S1001" i="20"/>
  <c r="E1001" i="20"/>
  <c r="F1001" i="20"/>
  <c r="AE1000" i="20"/>
  <c r="J1001" i="20"/>
  <c r="L1001" i="20" s="1"/>
  <c r="M1001" i="20" l="1"/>
  <c r="O1001" i="20"/>
  <c r="K1001" i="20"/>
  <c r="N1001" i="20"/>
  <c r="P1001" i="20" s="1"/>
  <c r="V1001" i="20" l="1"/>
  <c r="W1001" i="20"/>
  <c r="U1001" i="20"/>
  <c r="X1001" i="20"/>
  <c r="Q1001" i="20"/>
  <c r="R1001" i="20" s="1"/>
  <c r="AA1001" i="20" l="1"/>
  <c r="AD1001" i="20" s="1"/>
  <c r="Z1001" i="20"/>
  <c r="AC1001" i="20" s="1"/>
  <c r="Y1001" i="20"/>
  <c r="AB1001" i="20" s="1"/>
  <c r="C1002" i="20" l="1"/>
  <c r="H1002" i="20"/>
  <c r="G1002" i="20"/>
  <c r="B1002" i="20"/>
  <c r="D1002" i="20"/>
  <c r="I1002" i="20"/>
  <c r="E1002" i="20" l="1"/>
  <c r="J1002" i="20"/>
  <c r="S1002" i="20"/>
  <c r="T1002" i="20"/>
  <c r="F1002" i="20"/>
  <c r="AE1001" i="20"/>
  <c r="O1002" i="20" l="1"/>
  <c r="K1002" i="20"/>
  <c r="N1002" i="20"/>
  <c r="L1002" i="20"/>
  <c r="M1002" i="20" l="1"/>
  <c r="P1002" i="20"/>
  <c r="U1002" i="20" l="1"/>
  <c r="V1002" i="20"/>
  <c r="W1002" i="20"/>
  <c r="Q1002" i="20"/>
  <c r="R1002" i="20" s="1"/>
  <c r="X1002" i="20"/>
  <c r="Z1002" i="20" l="1"/>
  <c r="AC1002" i="20" s="1"/>
  <c r="Y1002" i="20"/>
  <c r="AB1002" i="20" s="1"/>
  <c r="AA1002" i="20"/>
  <c r="AD1002" i="20" s="1"/>
  <c r="B1003" i="20" l="1"/>
  <c r="G1003" i="20"/>
  <c r="D1003" i="20"/>
  <c r="I1003" i="20"/>
  <c r="C1003" i="20"/>
  <c r="H1003" i="20"/>
  <c r="S1003" i="20" l="1"/>
  <c r="T1003" i="20"/>
  <c r="J1003" i="20"/>
  <c r="L1003" i="20" s="1"/>
  <c r="F1003" i="20"/>
  <c r="AE1002" i="20"/>
  <c r="E1003" i="20"/>
  <c r="N1003" i="20" l="1"/>
  <c r="P1003" i="20" s="1"/>
  <c r="M1003" i="20"/>
  <c r="K1003" i="20"/>
  <c r="O1003" i="20"/>
  <c r="X1003" i="20" l="1"/>
  <c r="Q1003" i="20"/>
  <c r="R1003" i="20" s="1"/>
  <c r="W1003" i="20"/>
  <c r="V1003" i="20"/>
  <c r="U1003" i="20"/>
  <c r="AA1003" i="20" l="1"/>
  <c r="Z1003" i="20"/>
  <c r="AC1003" i="20" s="1"/>
  <c r="Y1003" i="20"/>
  <c r="AB1003" i="20" s="1"/>
  <c r="AD1003" i="20"/>
  <c r="G1004" i="20" l="1"/>
  <c r="B1004" i="20"/>
  <c r="H1004" i="20"/>
  <c r="C1004" i="20"/>
  <c r="D1004" i="20"/>
  <c r="I1004" i="20"/>
  <c r="E1004" i="20" l="1"/>
  <c r="F1004" i="20"/>
  <c r="AE1003" i="20"/>
  <c r="T1004" i="20"/>
  <c r="S1004" i="20"/>
  <c r="J1004" i="20"/>
  <c r="N1004" i="20" s="1"/>
  <c r="K1004" i="20" l="1"/>
  <c r="O1004" i="20"/>
  <c r="L1004" i="20"/>
  <c r="P1004" i="20" l="1"/>
  <c r="M1004" i="20"/>
  <c r="X1004" i="20" l="1"/>
  <c r="Q1004" i="20"/>
  <c r="R1004" i="20" s="1"/>
  <c r="V1004" i="20"/>
  <c r="U1004" i="20"/>
  <c r="W1004" i="20"/>
  <c r="AA1004" i="20" l="1"/>
  <c r="AD1004" i="20" s="1"/>
  <c r="Y1004" i="20"/>
  <c r="AB1004" i="20" s="1"/>
  <c r="Z1004" i="20"/>
  <c r="AC1004" i="20" s="1"/>
  <c r="C1005" i="20" l="1"/>
  <c r="H1005" i="20"/>
  <c r="I1005" i="20"/>
  <c r="D1005" i="20"/>
  <c r="B1005" i="20"/>
  <c r="G1005" i="20"/>
  <c r="T1005" i="20" l="1"/>
  <c r="S1005" i="20"/>
  <c r="J1005" i="20"/>
  <c r="L1005" i="20" s="1"/>
  <c r="E1005" i="20"/>
  <c r="F1005" i="20"/>
  <c r="AE1004" i="20"/>
  <c r="M1005" i="20" l="1"/>
  <c r="K1005" i="20"/>
  <c r="O1005" i="20"/>
  <c r="N1005" i="20"/>
  <c r="P1005" i="20" s="1"/>
  <c r="U1005" i="20" l="1"/>
  <c r="V1005" i="20"/>
  <c r="W1005" i="20"/>
  <c r="Q1005" i="20"/>
  <c r="R1005" i="20" s="1"/>
  <c r="X1005" i="20"/>
  <c r="Z1005" i="20" l="1"/>
  <c r="AC1005" i="20" s="1"/>
  <c r="Y1005" i="20"/>
  <c r="AB1005" i="20" s="1"/>
  <c r="AA1005" i="20"/>
  <c r="AD1005" i="20" s="1"/>
  <c r="D1006" i="20" l="1"/>
  <c r="I1006" i="20"/>
  <c r="G1006" i="20"/>
  <c r="B1006" i="20"/>
  <c r="H1006" i="20"/>
  <c r="C1006" i="20"/>
  <c r="J1006" i="20" l="1"/>
  <c r="L1006" i="20" s="1"/>
  <c r="F1006" i="20"/>
  <c r="AE1005" i="20"/>
  <c r="E1006" i="20"/>
  <c r="N1006" i="20"/>
  <c r="S1006" i="20"/>
  <c r="T1006" i="20"/>
  <c r="O1006" i="20" l="1"/>
  <c r="K1006" i="20"/>
  <c r="M1006" i="20"/>
  <c r="P1006" i="20"/>
  <c r="V1006" i="20" l="1"/>
  <c r="W1006" i="20"/>
  <c r="U1006" i="20"/>
  <c r="X1006" i="20"/>
  <c r="Q1006" i="20"/>
  <c r="R1006" i="20" s="1"/>
  <c r="Y1006" i="20" l="1"/>
  <c r="AB1006" i="20" s="1"/>
  <c r="Z1006" i="20"/>
  <c r="AC1006" i="20" s="1"/>
  <c r="AA1006" i="20"/>
  <c r="AD1006" i="20" s="1"/>
  <c r="D1007" i="20" l="1"/>
  <c r="I1007" i="20"/>
  <c r="C1007" i="20"/>
  <c r="H1007" i="20"/>
  <c r="G1007" i="20"/>
  <c r="B1007" i="20"/>
  <c r="E1007" i="20" l="1"/>
  <c r="F1007" i="20"/>
  <c r="AE1006" i="20"/>
  <c r="J1007" i="20"/>
  <c r="S1007" i="20"/>
  <c r="T1007" i="20"/>
  <c r="K1007" i="20" l="1"/>
  <c r="O1007" i="20"/>
  <c r="L1007" i="20"/>
  <c r="N1007" i="20"/>
  <c r="P1007" i="20" l="1"/>
  <c r="M1007" i="20"/>
  <c r="X1007" i="20" l="1"/>
  <c r="Q1007" i="20"/>
  <c r="R1007" i="20" s="1"/>
  <c r="U1007" i="20"/>
  <c r="V1007" i="20"/>
  <c r="W1007" i="20"/>
  <c r="Z1007" i="20" l="1"/>
  <c r="AC1007" i="20" s="1"/>
  <c r="AA1007" i="20"/>
  <c r="AD1007" i="20" s="1"/>
  <c r="Y1007" i="20"/>
  <c r="AB1007" i="20" s="1"/>
  <c r="G1008" i="20" l="1"/>
  <c r="B1008" i="20"/>
  <c r="D1008" i="20"/>
  <c r="I1008" i="20"/>
  <c r="H1008" i="20"/>
  <c r="C1008" i="20"/>
  <c r="S1008" i="20" l="1"/>
  <c r="T1008" i="20"/>
  <c r="F1008" i="20"/>
  <c r="AE1007" i="20"/>
  <c r="E1008" i="20"/>
  <c r="J1008" i="20"/>
  <c r="N1008" i="20" s="1"/>
  <c r="O1008" i="20" l="1"/>
  <c r="K1008" i="20"/>
  <c r="L1008" i="20"/>
  <c r="M1008" i="20" l="1"/>
  <c r="P1008" i="20"/>
  <c r="W1008" i="20" l="1"/>
  <c r="V1008" i="20"/>
  <c r="U1008" i="20"/>
  <c r="Q1008" i="20"/>
  <c r="R1008" i="20" s="1"/>
  <c r="X1008" i="20"/>
  <c r="Z1008" i="20" l="1"/>
  <c r="Y1008" i="20"/>
  <c r="AB1008" i="20" s="1"/>
  <c r="AA1008" i="20"/>
  <c r="AD1008" i="20" s="1"/>
  <c r="AC1008" i="20"/>
  <c r="D1009" i="20" l="1"/>
  <c r="I1009" i="20"/>
  <c r="B1009" i="20"/>
  <c r="G1009" i="20"/>
  <c r="C1009" i="20"/>
  <c r="H1009" i="20"/>
  <c r="J1009" i="20" l="1"/>
  <c r="L1009" i="20" s="1"/>
  <c r="E1009" i="20"/>
  <c r="F1009" i="20"/>
  <c r="AE1008" i="20"/>
  <c r="N1009" i="20"/>
  <c r="T1009" i="20"/>
  <c r="S1009" i="20"/>
  <c r="P1009" i="20" l="1"/>
  <c r="M1009" i="20"/>
  <c r="K1009" i="20"/>
  <c r="O1009" i="20"/>
  <c r="X1009" i="20" l="1"/>
  <c r="Q1009" i="20"/>
  <c r="R1009" i="20" s="1"/>
  <c r="U1009" i="20"/>
  <c r="W1009" i="20"/>
  <c r="V1009" i="20"/>
  <c r="Z1009" i="20" l="1"/>
  <c r="AC1009" i="20" s="1"/>
  <c r="Y1009" i="20"/>
  <c r="AB1009" i="20" s="1"/>
  <c r="AA1009" i="20"/>
  <c r="AD1009" i="20" s="1"/>
  <c r="B1010" i="20" l="1"/>
  <c r="G1010" i="20"/>
  <c r="D1010" i="20"/>
  <c r="I1010" i="20"/>
  <c r="H1010" i="20"/>
  <c r="C1010" i="20"/>
  <c r="S1010" i="20" l="1"/>
  <c r="T1010" i="20"/>
  <c r="F1010" i="20"/>
  <c r="AE1009" i="20"/>
  <c r="J1010" i="20"/>
  <c r="E1010" i="20"/>
  <c r="O1010" i="20" l="1"/>
  <c r="K1010" i="20"/>
  <c r="L1010" i="20"/>
  <c r="N1010" i="20"/>
  <c r="P1010" i="20" l="1"/>
  <c r="M1010" i="20"/>
  <c r="Q1010" i="20" l="1"/>
  <c r="R1010" i="20" s="1"/>
  <c r="X1010" i="20"/>
  <c r="V1010" i="20"/>
  <c r="U1010" i="20"/>
  <c r="W1010" i="20"/>
  <c r="Y1010" i="20" l="1"/>
  <c r="AB1010" i="20" s="1"/>
  <c r="AA1010" i="20"/>
  <c r="AD1010" i="20" s="1"/>
  <c r="Z1010" i="20"/>
  <c r="AC1010" i="20" s="1"/>
  <c r="H1011" i="20" l="1"/>
  <c r="C1011" i="20"/>
  <c r="B1011" i="20"/>
  <c r="G1011" i="20"/>
  <c r="I1011" i="20"/>
  <c r="D1011" i="20"/>
  <c r="J1011" i="20" l="1"/>
  <c r="E1011" i="20"/>
  <c r="T1011" i="20"/>
  <c r="N1011" i="20"/>
  <c r="S1011" i="20"/>
  <c r="F1011" i="20"/>
  <c r="AE1010" i="20"/>
  <c r="O1011" i="20" l="1"/>
  <c r="K1011" i="20"/>
  <c r="L1011" i="20"/>
  <c r="P1011" i="20" l="1"/>
  <c r="M1011" i="20"/>
  <c r="Q1011" i="20" l="1"/>
  <c r="R1011" i="20" s="1"/>
  <c r="X1011" i="20"/>
  <c r="W1011" i="20"/>
  <c r="V1011" i="20"/>
  <c r="U1011" i="20"/>
  <c r="AA1011" i="20" l="1"/>
  <c r="AD1011" i="20" s="1"/>
  <c r="Z1011" i="20"/>
  <c r="AC1011" i="20" s="1"/>
  <c r="Y1011" i="20"/>
  <c r="AB1011" i="20" s="1"/>
  <c r="C1012" i="20" l="1"/>
  <c r="H1012" i="20"/>
  <c r="G1012" i="20"/>
  <c r="B1012" i="20"/>
  <c r="I1012" i="20"/>
  <c r="D1012" i="20"/>
  <c r="E1012" i="20" l="1"/>
  <c r="J1012" i="20"/>
  <c r="L1012" i="20"/>
  <c r="T1012" i="20"/>
  <c r="S1012" i="20"/>
  <c r="F1012" i="20"/>
  <c r="AE1011" i="20"/>
  <c r="M1012" i="20" l="1"/>
  <c r="K1012" i="20"/>
  <c r="O1012" i="20"/>
  <c r="N1012" i="20"/>
  <c r="P1012" i="20" s="1"/>
  <c r="U1012" i="20" l="1"/>
  <c r="V1012" i="20"/>
  <c r="W1012" i="20"/>
  <c r="X1012" i="20"/>
  <c r="Q1012" i="20"/>
  <c r="R1012" i="20" s="1"/>
  <c r="Y1012" i="20" l="1"/>
  <c r="AB1012" i="20" s="1"/>
  <c r="Z1012" i="20"/>
  <c r="AC1012" i="20" s="1"/>
  <c r="AA1012" i="20"/>
  <c r="AD1012" i="20" s="1"/>
  <c r="C1013" i="20" l="1"/>
  <c r="H1013" i="20"/>
  <c r="D1013" i="20"/>
  <c r="I1013" i="20"/>
  <c r="G1013" i="20"/>
  <c r="B1013" i="20"/>
  <c r="T1013" i="20" l="1"/>
  <c r="S1013" i="20"/>
  <c r="E1013" i="20"/>
  <c r="J1013" i="20"/>
  <c r="N1013" i="20" s="1"/>
  <c r="F1013" i="20"/>
  <c r="AE1012" i="20"/>
  <c r="O1013" i="20" l="1"/>
  <c r="K1013" i="20"/>
  <c r="L1013" i="20"/>
  <c r="P1013" i="20" l="1"/>
  <c r="M1013" i="20"/>
  <c r="X1013" i="20" l="1"/>
  <c r="Q1013" i="20"/>
  <c r="R1013" i="20" s="1"/>
  <c r="U1013" i="20"/>
  <c r="W1013" i="20"/>
  <c r="V1013" i="20"/>
  <c r="Z1013" i="20" l="1"/>
  <c r="AC1013" i="20" s="1"/>
  <c r="Y1013" i="20"/>
  <c r="AB1013" i="20" s="1"/>
  <c r="AA1013" i="20"/>
  <c r="AD1013" i="20" s="1"/>
  <c r="I1014" i="20" l="1"/>
  <c r="D1014" i="20"/>
  <c r="G1014" i="20"/>
  <c r="B1014" i="20"/>
  <c r="C1014" i="20"/>
  <c r="H1014" i="20"/>
  <c r="E1014" i="20" l="1"/>
  <c r="J1014" i="20"/>
  <c r="N1014" i="20" s="1"/>
  <c r="L1014" i="20"/>
  <c r="T1014" i="20"/>
  <c r="S1014" i="20"/>
  <c r="F1014" i="20"/>
  <c r="AE1013" i="20"/>
  <c r="O1014" i="20" l="1"/>
  <c r="K1014" i="20"/>
  <c r="P1014" i="20"/>
  <c r="M1014" i="20"/>
  <c r="U1014" i="20" l="1"/>
  <c r="W1014" i="20"/>
  <c r="V1014" i="20"/>
  <c r="X1014" i="20"/>
  <c r="Q1014" i="20"/>
  <c r="R1014" i="20" s="1"/>
  <c r="Z1014" i="20" l="1"/>
  <c r="AC1014" i="20" s="1"/>
  <c r="Y1014" i="20"/>
  <c r="AB1014" i="20" s="1"/>
  <c r="AA1014" i="20"/>
  <c r="AD1014" i="20" s="1"/>
  <c r="B1015" i="20" l="1"/>
  <c r="G1015" i="20"/>
  <c r="D1015" i="20"/>
  <c r="I1015" i="20"/>
  <c r="C1015" i="20"/>
  <c r="H1015" i="20"/>
  <c r="T1015" i="20" l="1"/>
  <c r="S1015" i="20"/>
  <c r="J1015" i="20"/>
  <c r="N1015" i="20" s="1"/>
  <c r="F1015" i="20"/>
  <c r="AE1014" i="20"/>
  <c r="E1015" i="20"/>
  <c r="L1015" i="20" l="1"/>
  <c r="M1015" i="20" s="1"/>
  <c r="O1015" i="20"/>
  <c r="K1015" i="20"/>
  <c r="P1015" i="20" l="1"/>
  <c r="W1015" i="20" s="1"/>
  <c r="X1015" i="20"/>
  <c r="Q1015" i="20"/>
  <c r="R1015" i="20" s="1"/>
  <c r="V1015" i="20" l="1"/>
  <c r="U1015" i="20"/>
  <c r="Z1015" i="20"/>
  <c r="AC1015" i="20" s="1"/>
  <c r="Y1015" i="20"/>
  <c r="AA1015" i="20"/>
  <c r="AD1015" i="20" s="1"/>
  <c r="AB1015" i="20" l="1"/>
  <c r="B1016" i="20"/>
  <c r="G1016" i="20"/>
  <c r="H1016" i="20"/>
  <c r="C1016" i="20"/>
  <c r="I1016" i="20"/>
  <c r="D1016" i="20"/>
  <c r="F1016" i="20" l="1"/>
  <c r="AE1015" i="20"/>
  <c r="T1016" i="20"/>
  <c r="S1016" i="20"/>
  <c r="J1016" i="20"/>
  <c r="E1016" i="20"/>
  <c r="O1016" i="20" l="1"/>
  <c r="K1016" i="20"/>
  <c r="N1016" i="20"/>
  <c r="L1016" i="20"/>
  <c r="P1016" i="20" l="1"/>
  <c r="M1016" i="20"/>
  <c r="X1016" i="20" l="1"/>
  <c r="Q1016" i="20"/>
  <c r="R1016" i="20" s="1"/>
  <c r="U1016" i="20"/>
  <c r="V1016" i="20"/>
  <c r="W1016" i="20"/>
  <c r="Z1016" i="20" l="1"/>
  <c r="AC1016" i="20" s="1"/>
  <c r="Y1016" i="20"/>
  <c r="AB1016" i="20" s="1"/>
  <c r="AA1016" i="20"/>
  <c r="AD1016" i="20" s="1"/>
  <c r="D1017" i="20" l="1"/>
  <c r="I1017" i="20"/>
  <c r="G1017" i="20"/>
  <c r="B1017" i="20"/>
  <c r="H1017" i="20"/>
  <c r="C1017" i="20"/>
  <c r="E1017" i="20" l="1"/>
  <c r="J1017" i="20"/>
  <c r="N1017" i="20" s="1"/>
  <c r="F1017" i="20"/>
  <c r="AE1016" i="20"/>
  <c r="S1017" i="20"/>
  <c r="T1017" i="20"/>
  <c r="K1017" i="20" l="1"/>
  <c r="O1017" i="20"/>
  <c r="L1017" i="20"/>
  <c r="M1017" i="20" l="1"/>
  <c r="P1017" i="20"/>
  <c r="U1017" i="20" l="1"/>
  <c r="W1017" i="20"/>
  <c r="V1017" i="20"/>
  <c r="Q1017" i="20"/>
  <c r="R1017" i="20" s="1"/>
  <c r="X1017" i="20"/>
  <c r="AA1017" i="20" l="1"/>
  <c r="AD1017" i="20" s="1"/>
  <c r="Z1017" i="20"/>
  <c r="AC1017" i="20" s="1"/>
  <c r="Y1017" i="20"/>
  <c r="AB1017" i="20" s="1"/>
  <c r="C1018" i="20" l="1"/>
  <c r="H1018" i="20"/>
  <c r="B1018" i="20"/>
  <c r="G1018" i="20"/>
  <c r="D1018" i="20"/>
  <c r="I1018" i="20"/>
  <c r="J1018" i="20" l="1"/>
  <c r="L1018" i="20" s="1"/>
  <c r="E1018" i="20"/>
  <c r="T1018" i="20"/>
  <c r="S1018" i="20"/>
  <c r="N1018" i="20"/>
  <c r="F1018" i="20"/>
  <c r="AE1017" i="20"/>
  <c r="M1018" i="20" l="1"/>
  <c r="P1018" i="20"/>
  <c r="O1018" i="20"/>
  <c r="K1018" i="20"/>
  <c r="W1018" i="20" l="1"/>
  <c r="V1018" i="20"/>
  <c r="U1018" i="20"/>
  <c r="Q1018" i="20"/>
  <c r="R1018" i="20" s="1"/>
  <c r="X1018" i="20"/>
  <c r="Y1018" i="20" l="1"/>
  <c r="AB1018" i="20" s="1"/>
  <c r="Z1018" i="20"/>
  <c r="AC1018" i="20" s="1"/>
  <c r="AA1018" i="20"/>
  <c r="AD1018" i="20" s="1"/>
  <c r="I1019" i="20" l="1"/>
  <c r="D1019" i="20"/>
  <c r="H1019" i="20"/>
  <c r="C1019" i="20"/>
  <c r="B1019" i="20"/>
  <c r="G1019" i="20"/>
  <c r="S1019" i="20" l="1"/>
  <c r="T1019" i="20"/>
  <c r="F1019" i="20"/>
  <c r="AE1018" i="20"/>
  <c r="J1019" i="20"/>
  <c r="N1019" i="20" s="1"/>
  <c r="E1019" i="20"/>
  <c r="L1019" i="20" l="1"/>
  <c r="O1019" i="20"/>
  <c r="K1019" i="20"/>
  <c r="P1019" i="20" l="1"/>
  <c r="M1019" i="20"/>
  <c r="Q1019" i="20" l="1"/>
  <c r="R1019" i="20" s="1"/>
  <c r="X1019" i="20"/>
  <c r="U1019" i="20"/>
  <c r="V1019" i="20"/>
  <c r="W1019" i="20"/>
  <c r="AA1019" i="20" l="1"/>
  <c r="AD1019" i="20" s="1"/>
  <c r="Y1019" i="20"/>
  <c r="AB1019" i="20" s="1"/>
  <c r="Z1019" i="20"/>
  <c r="AC1019" i="20" s="1"/>
  <c r="H1020" i="20" l="1"/>
  <c r="C1020" i="20"/>
  <c r="G1020" i="20"/>
  <c r="B1020" i="20"/>
  <c r="D1020" i="20"/>
  <c r="I1020" i="20"/>
  <c r="E1020" i="20" l="1"/>
  <c r="J1020" i="20"/>
  <c r="L1020" i="20" s="1"/>
  <c r="F1020" i="20"/>
  <c r="AE1019" i="20"/>
  <c r="S1020" i="20"/>
  <c r="T1020" i="20"/>
  <c r="N1020" i="20" l="1"/>
  <c r="M1020" i="20"/>
  <c r="P1020" i="20"/>
  <c r="O1020" i="20"/>
  <c r="K1020" i="20"/>
  <c r="U1020" i="20" l="1"/>
  <c r="V1020" i="20"/>
  <c r="W1020" i="20"/>
  <c r="X1020" i="20"/>
  <c r="Q1020" i="20"/>
  <c r="R1020" i="20" s="1"/>
  <c r="Z1020" i="20" l="1"/>
  <c r="AC1020" i="20" s="1"/>
  <c r="AA1020" i="20"/>
  <c r="AD1020" i="20" s="1"/>
  <c r="Y1020" i="20"/>
  <c r="AB1020" i="20" s="1"/>
  <c r="I1021" i="20" l="1"/>
  <c r="D1021" i="20"/>
  <c r="H1021" i="20"/>
  <c r="C1021" i="20"/>
  <c r="G1021" i="20"/>
  <c r="B1021" i="20"/>
  <c r="E1021" i="20" l="1"/>
  <c r="F1021" i="20"/>
  <c r="AE1020" i="20"/>
  <c r="S1021" i="20"/>
  <c r="T1021" i="20"/>
  <c r="J1021" i="20"/>
  <c r="N1021" i="20" s="1"/>
  <c r="L1021" i="20" l="1"/>
  <c r="M1021" i="20" s="1"/>
  <c r="O1021" i="20"/>
  <c r="K1021" i="20"/>
  <c r="P1021" i="20" l="1"/>
  <c r="V1021" i="20" s="1"/>
  <c r="Q1021" i="20"/>
  <c r="R1021" i="20" s="1"/>
  <c r="X1021" i="20"/>
  <c r="W1021" i="20" l="1"/>
  <c r="U1021" i="20"/>
  <c r="Y1021" i="20"/>
  <c r="AA1021" i="20"/>
  <c r="Z1021" i="20"/>
  <c r="AC1021" i="20" s="1"/>
  <c r="AB1021" i="20" l="1"/>
  <c r="AD1021" i="20"/>
  <c r="B1022" i="20"/>
  <c r="G1022" i="20"/>
  <c r="H1022" i="20"/>
  <c r="C1022" i="20"/>
  <c r="D1022" i="20"/>
  <c r="I1022" i="20"/>
  <c r="F1022" i="20" l="1"/>
  <c r="AE1021" i="20"/>
  <c r="J1022" i="20"/>
  <c r="N1022" i="20" s="1"/>
  <c r="T1022" i="20"/>
  <c r="S1022" i="20"/>
  <c r="E1022" i="20"/>
  <c r="L1022" i="20" l="1"/>
  <c r="K1022" i="20"/>
  <c r="O1022" i="20"/>
  <c r="P1022" i="20" l="1"/>
  <c r="M1022" i="20"/>
  <c r="X1022" i="20" l="1"/>
  <c r="Q1022" i="20"/>
  <c r="R1022" i="20" s="1"/>
  <c r="W1022" i="20"/>
  <c r="V1022" i="20"/>
  <c r="U1022" i="20"/>
  <c r="Z1022" i="20" l="1"/>
  <c r="AC1022" i="20" s="1"/>
  <c r="Y1022" i="20"/>
  <c r="AB1022" i="20" s="1"/>
  <c r="AA1022" i="20"/>
  <c r="AD1022" i="20" s="1"/>
  <c r="I1023" i="20" l="1"/>
  <c r="D1023" i="20"/>
  <c r="H1023" i="20"/>
  <c r="C1023" i="20"/>
  <c r="G1023" i="20"/>
  <c r="B1023" i="20"/>
  <c r="T1023" i="20" l="1"/>
  <c r="S1023" i="20"/>
  <c r="F1023" i="20"/>
  <c r="AE1022" i="20"/>
  <c r="E1023" i="20"/>
  <c r="J1023" i="20"/>
  <c r="L1023" i="20" s="1"/>
  <c r="M1023" i="20" l="1"/>
  <c r="K1023" i="20"/>
  <c r="O1023" i="20"/>
  <c r="N1023" i="20"/>
  <c r="P1023" i="20" s="1"/>
  <c r="V1023" i="20" l="1"/>
  <c r="U1023" i="20"/>
  <c r="W1023" i="20"/>
  <c r="X1023" i="20"/>
  <c r="Q1023" i="20"/>
  <c r="R1023" i="20" s="1"/>
  <c r="AA1023" i="20" l="1"/>
  <c r="AD1023" i="20" s="1"/>
  <c r="Y1023" i="20"/>
  <c r="AB1023" i="20" s="1"/>
  <c r="Z1023" i="20"/>
  <c r="AC1023" i="20" s="1"/>
  <c r="G1024" i="20" l="1"/>
  <c r="B1024" i="20"/>
  <c r="H1024" i="20"/>
  <c r="C1024" i="20"/>
  <c r="D1024" i="20"/>
  <c r="I1024" i="20"/>
  <c r="F1024" i="20" l="1"/>
  <c r="AE1023" i="20"/>
  <c r="E1024" i="20"/>
  <c r="T1024" i="20"/>
  <c r="S1024" i="20"/>
  <c r="J1024" i="20"/>
  <c r="N1024" i="20" s="1"/>
  <c r="O1024" i="20" l="1"/>
  <c r="K1024" i="20"/>
  <c r="L1024" i="20"/>
  <c r="P1024" i="20" l="1"/>
  <c r="M1024" i="20"/>
  <c r="X1024" i="20" l="1"/>
  <c r="Q1024" i="20"/>
  <c r="R1024" i="20" s="1"/>
  <c r="W1024" i="20"/>
  <c r="U1024" i="20"/>
  <c r="V1024" i="20"/>
  <c r="Y1024" i="20" l="1"/>
  <c r="AB1024" i="20" s="1"/>
  <c r="Z1024" i="20"/>
  <c r="AC1024" i="20" s="1"/>
  <c r="AA1024" i="20"/>
  <c r="AD1024" i="20" s="1"/>
  <c r="I1025" i="20" l="1"/>
  <c r="D1025" i="20"/>
  <c r="C1025" i="20"/>
  <c r="H1025" i="20"/>
  <c r="G1025" i="20"/>
  <c r="B1025" i="20"/>
  <c r="F1025" i="20" l="1"/>
  <c r="AE1024" i="20"/>
  <c r="T1025" i="20"/>
  <c r="S1025" i="20"/>
  <c r="E1025" i="20"/>
  <c r="J1025" i="20"/>
  <c r="K1025" i="20" l="1"/>
  <c r="O1025" i="20"/>
  <c r="L1025" i="20"/>
  <c r="N1025" i="20"/>
  <c r="M1025" i="20" l="1"/>
  <c r="P1025" i="20"/>
  <c r="W1025" i="20" l="1"/>
  <c r="V1025" i="20"/>
  <c r="U1025" i="20"/>
  <c r="X1025" i="20"/>
  <c r="Q1025" i="20"/>
  <c r="R1025" i="20" s="1"/>
  <c r="AA1025" i="20" l="1"/>
  <c r="AD1025" i="20" s="1"/>
  <c r="Y1025" i="20"/>
  <c r="AB1025" i="20" s="1"/>
  <c r="Z1025" i="20"/>
  <c r="AC1025" i="20" s="1"/>
  <c r="H1026" i="20" l="1"/>
  <c r="C1026" i="20"/>
  <c r="B1026" i="20"/>
  <c r="G1026" i="20"/>
  <c r="I1026" i="20"/>
  <c r="D1026" i="20"/>
  <c r="J1026" i="20" l="1"/>
  <c r="L1026" i="20"/>
  <c r="F1026" i="20"/>
  <c r="AE1025" i="20"/>
  <c r="E1026" i="20"/>
  <c r="S1026" i="20"/>
  <c r="N1026" i="20"/>
  <c r="T1026" i="20"/>
  <c r="P1026" i="20" l="1"/>
  <c r="M1026" i="20"/>
  <c r="O1026" i="20"/>
  <c r="K1026" i="20"/>
  <c r="Q1026" i="20" l="1"/>
  <c r="R1026" i="20" s="1"/>
  <c r="X1026" i="20"/>
  <c r="W1026" i="20"/>
  <c r="U1026" i="20"/>
  <c r="V1026" i="20"/>
  <c r="Z1026" i="20" l="1"/>
  <c r="AC1026" i="20" s="1"/>
  <c r="Y1026" i="20"/>
  <c r="AB1026" i="20" s="1"/>
  <c r="AA1026" i="20"/>
  <c r="AD1026" i="20" s="1"/>
  <c r="G1027" i="20" l="1"/>
  <c r="B1027" i="20"/>
  <c r="I1027" i="20"/>
  <c r="D1027" i="20"/>
  <c r="C1027" i="20"/>
  <c r="H1027" i="20"/>
  <c r="S1027" i="20" l="1"/>
  <c r="T1027" i="20"/>
  <c r="E1027" i="20"/>
  <c r="F1027" i="20"/>
  <c r="AE1026" i="20"/>
  <c r="J1027" i="20"/>
  <c r="L1027" i="20" s="1"/>
  <c r="M1027" i="20" l="1"/>
  <c r="O1027" i="20"/>
  <c r="K1027" i="20"/>
  <c r="N1027" i="20"/>
  <c r="P1027" i="20" s="1"/>
  <c r="W1027" i="20" l="1"/>
  <c r="V1027" i="20"/>
  <c r="U1027" i="20"/>
  <c r="X1027" i="20"/>
  <c r="Q1027" i="20"/>
  <c r="R1027" i="20" s="1"/>
  <c r="Y1027" i="20" l="1"/>
  <c r="AB1027" i="20" s="1"/>
  <c r="Z1027" i="20"/>
  <c r="AC1027" i="20" s="1"/>
  <c r="AA1027" i="20"/>
  <c r="AD1027" i="20" s="1"/>
  <c r="C1028" i="20" l="1"/>
  <c r="H1028" i="20"/>
  <c r="D1028" i="20"/>
  <c r="I1028" i="20"/>
  <c r="B1028" i="20"/>
  <c r="G1028" i="20"/>
  <c r="S1028" i="20" l="1"/>
  <c r="T1028" i="20"/>
  <c r="J1028" i="20"/>
  <c r="L1028" i="20" s="1"/>
  <c r="E1028" i="20"/>
  <c r="F1028" i="20"/>
  <c r="AE1027" i="20"/>
  <c r="O1028" i="20" l="1"/>
  <c r="K1028" i="20"/>
  <c r="M1028" i="20"/>
  <c r="P1028" i="20"/>
  <c r="N1028" i="20"/>
  <c r="V1028" i="20" l="1"/>
  <c r="W1028" i="20"/>
  <c r="U1028" i="20"/>
  <c r="Q1028" i="20"/>
  <c r="R1028" i="20" s="1"/>
  <c r="X1028" i="20"/>
  <c r="Y1028" i="20" l="1"/>
  <c r="AB1028" i="20" s="1"/>
  <c r="AA1028" i="20"/>
  <c r="AD1028" i="20" s="1"/>
  <c r="Z1028" i="20"/>
  <c r="AC1028" i="20" s="1"/>
  <c r="H1029" i="20" l="1"/>
  <c r="C1029" i="20"/>
  <c r="I1029" i="20"/>
  <c r="D1029" i="20"/>
  <c r="B1029" i="20"/>
  <c r="G1029" i="20"/>
  <c r="J1029" i="20" l="1"/>
  <c r="F1029" i="20"/>
  <c r="AE1028" i="20"/>
  <c r="T1029" i="20"/>
  <c r="S1029" i="20"/>
  <c r="N1029" i="20"/>
  <c r="E1029" i="20"/>
  <c r="O1029" i="20" l="1"/>
  <c r="K1029" i="20"/>
  <c r="L1029" i="20"/>
  <c r="P1029" i="20" l="1"/>
  <c r="M1029" i="20"/>
  <c r="Q1029" i="20" l="1"/>
  <c r="R1029" i="20" s="1"/>
  <c r="X1029" i="20"/>
  <c r="W1029" i="20"/>
  <c r="V1029" i="20"/>
  <c r="U1029" i="20"/>
  <c r="Y1029" i="20" l="1"/>
  <c r="AB1029" i="20" s="1"/>
  <c r="AA1029" i="20"/>
  <c r="AD1029" i="20" s="1"/>
  <c r="Z1029" i="20"/>
  <c r="AC1029" i="20" s="1"/>
  <c r="C1030" i="20" l="1"/>
  <c r="H1030" i="20"/>
  <c r="I1030" i="20"/>
  <c r="D1030" i="20"/>
  <c r="B1030" i="20"/>
  <c r="G1030" i="20"/>
  <c r="J1030" i="20" l="1"/>
  <c r="L1030" i="20" s="1"/>
  <c r="T1030" i="20"/>
  <c r="S1030" i="20"/>
  <c r="E1030" i="20"/>
  <c r="F1030" i="20"/>
  <c r="AE1029" i="20"/>
  <c r="M1030" i="20" l="1"/>
  <c r="K1030" i="20"/>
  <c r="O1030" i="20"/>
  <c r="N1030" i="20"/>
  <c r="P1030" i="20" s="1"/>
  <c r="V1030" i="20" l="1"/>
  <c r="W1030" i="20"/>
  <c r="U1030" i="20"/>
  <c r="Q1030" i="20"/>
  <c r="R1030" i="20" s="1"/>
  <c r="X1030" i="20"/>
  <c r="Y1030" i="20" l="1"/>
  <c r="AB1030" i="20" s="1"/>
  <c r="Z1030" i="20"/>
  <c r="AC1030" i="20" s="1"/>
  <c r="AA1030" i="20"/>
  <c r="AD1030" i="20" s="1"/>
  <c r="I1031" i="20" l="1"/>
  <c r="D1031" i="20"/>
  <c r="H1031" i="20"/>
  <c r="C1031" i="20"/>
  <c r="G1031" i="20"/>
  <c r="B1031" i="20"/>
  <c r="E1031" i="20" l="1"/>
  <c r="T1031" i="20"/>
  <c r="S1031" i="20"/>
  <c r="F1031" i="20"/>
  <c r="AE1030" i="20"/>
  <c r="J1031" i="20"/>
  <c r="N1031" i="20" s="1"/>
  <c r="L1031" i="20" l="1"/>
  <c r="P1031" i="20" s="1"/>
  <c r="K1031" i="20"/>
  <c r="O1031" i="20"/>
  <c r="M1031" i="20" l="1"/>
  <c r="X1031" i="20" s="1"/>
  <c r="U1031" i="20"/>
  <c r="W1031" i="20"/>
  <c r="V1031" i="20"/>
  <c r="Q1031" i="20" l="1"/>
  <c r="R1031" i="20" s="1"/>
  <c r="Z1031" i="20" s="1"/>
  <c r="AC1031" i="20" s="1"/>
  <c r="AA1031" i="20" l="1"/>
  <c r="AD1031" i="20" s="1"/>
  <c r="Y1031" i="20"/>
  <c r="AB1031" i="20" s="1"/>
  <c r="G1032" i="20" s="1"/>
  <c r="D1032" i="20"/>
  <c r="I1032" i="20"/>
  <c r="H1032" i="20"/>
  <c r="C1032" i="20"/>
  <c r="B1032" i="20" l="1"/>
  <c r="J1032" i="20"/>
  <c r="L1032" i="20" s="1"/>
  <c r="E1032" i="20"/>
  <c r="F1032" i="20"/>
  <c r="AE1031" i="20"/>
  <c r="T1032" i="20"/>
  <c r="S1032" i="20"/>
  <c r="N1032" i="20" l="1"/>
  <c r="P1032" i="20" s="1"/>
  <c r="M1032" i="20"/>
  <c r="O1032" i="20"/>
  <c r="K1032" i="20"/>
  <c r="Q1032" i="20" l="1"/>
  <c r="R1032" i="20" s="1"/>
  <c r="X1032" i="20"/>
  <c r="W1032" i="20"/>
  <c r="V1032" i="20"/>
  <c r="U1032" i="20"/>
  <c r="Z1032" i="20" l="1"/>
  <c r="AC1032" i="20" s="1"/>
  <c r="Y1032" i="20"/>
  <c r="AB1032" i="20" s="1"/>
  <c r="AA1032" i="20"/>
  <c r="AD1032" i="20" s="1"/>
  <c r="D1033" i="20" l="1"/>
  <c r="I1033" i="20"/>
  <c r="B1033" i="20"/>
  <c r="G1033" i="20"/>
  <c r="C1033" i="20"/>
  <c r="H1033" i="20"/>
  <c r="J1033" i="20" l="1"/>
  <c r="L1033" i="20"/>
  <c r="E1033" i="20"/>
  <c r="F1033" i="20"/>
  <c r="AE1032" i="20"/>
  <c r="S1033" i="20"/>
  <c r="T1033" i="20"/>
  <c r="N1033" i="20"/>
  <c r="M1033" i="20" l="1"/>
  <c r="P1033" i="20"/>
  <c r="K1033" i="20"/>
  <c r="O1033" i="20"/>
  <c r="U1033" i="20" l="1"/>
  <c r="W1033" i="20"/>
  <c r="V1033" i="20"/>
  <c r="X1033" i="20"/>
  <c r="Q1033" i="20"/>
  <c r="R1033" i="20" s="1"/>
  <c r="Z1033" i="20" l="1"/>
  <c r="AC1033" i="20" s="1"/>
  <c r="Y1033" i="20"/>
  <c r="AB1033" i="20" s="1"/>
  <c r="AA1033" i="20"/>
  <c r="AD1033" i="20" s="1"/>
  <c r="I1034" i="20" l="1"/>
  <c r="D1034" i="20"/>
  <c r="G1034" i="20"/>
  <c r="B1034" i="20"/>
  <c r="H1034" i="20"/>
  <c r="C1034" i="20"/>
  <c r="J1034" i="20" l="1"/>
  <c r="L1034" i="20" s="1"/>
  <c r="E1034" i="20"/>
  <c r="T1034" i="20"/>
  <c r="S1034" i="20"/>
  <c r="F1034" i="20"/>
  <c r="AE1033" i="20"/>
  <c r="M1034" i="20" l="1"/>
  <c r="O1034" i="20"/>
  <c r="K1034" i="20"/>
  <c r="N1034" i="20"/>
  <c r="P1034" i="20" s="1"/>
  <c r="V1034" i="20" l="1"/>
  <c r="U1034" i="20"/>
  <c r="W1034" i="20"/>
  <c r="X1034" i="20"/>
  <c r="Q1034" i="20"/>
  <c r="R1034" i="20" s="1"/>
  <c r="Y1034" i="20" l="1"/>
  <c r="AB1034" i="20" s="1"/>
  <c r="Z1034" i="20"/>
  <c r="AC1034" i="20" s="1"/>
  <c r="AA1034" i="20"/>
  <c r="AD1034" i="20" s="1"/>
  <c r="D1035" i="20" l="1"/>
  <c r="I1035" i="20"/>
  <c r="H1035" i="20"/>
  <c r="C1035" i="20"/>
  <c r="G1035" i="20"/>
  <c r="B1035" i="20"/>
  <c r="F1035" i="20" l="1"/>
  <c r="AE1034" i="20"/>
  <c r="E1035" i="20"/>
  <c r="J1035" i="20"/>
  <c r="L1035" i="20" s="1"/>
  <c r="S1035" i="20"/>
  <c r="T1035" i="20"/>
  <c r="M1035" i="20" l="1"/>
  <c r="O1035" i="20"/>
  <c r="K1035" i="20"/>
  <c r="N1035" i="20"/>
  <c r="P1035" i="20" s="1"/>
  <c r="V1035" i="20" l="1"/>
  <c r="W1035" i="20"/>
  <c r="U1035" i="20"/>
  <c r="Q1035" i="20"/>
  <c r="R1035" i="20" s="1"/>
  <c r="X1035" i="20"/>
  <c r="AA1035" i="20" l="1"/>
  <c r="AD1035" i="20" s="1"/>
  <c r="Z1035" i="20"/>
  <c r="AC1035" i="20" s="1"/>
  <c r="Y1035" i="20"/>
  <c r="AB1035" i="20" s="1"/>
  <c r="H1036" i="20" l="1"/>
  <c r="C1036" i="20"/>
  <c r="G1036" i="20"/>
  <c r="B1036" i="20"/>
  <c r="I1036" i="20"/>
  <c r="D1036" i="20"/>
  <c r="E1036" i="20" l="1"/>
  <c r="S1036" i="20"/>
  <c r="T1036" i="20"/>
  <c r="F1036" i="20"/>
  <c r="AE1035" i="20"/>
  <c r="J1036" i="20"/>
  <c r="N1036" i="20" s="1"/>
  <c r="L1036" i="20" l="1"/>
  <c r="M1036" i="20" s="1"/>
  <c r="K1036" i="20"/>
  <c r="O1036" i="20"/>
  <c r="P1036" i="20" l="1"/>
  <c r="W1036" i="20" s="1"/>
  <c r="X1036" i="20"/>
  <c r="Q1036" i="20"/>
  <c r="R1036" i="20" s="1"/>
  <c r="U1036" i="20" l="1"/>
  <c r="V1036" i="20"/>
  <c r="Y1036" i="20"/>
  <c r="AB1036" i="20" s="1"/>
  <c r="AA1036" i="20"/>
  <c r="AD1036" i="20" s="1"/>
  <c r="Z1036" i="20"/>
  <c r="AC1036" i="20" l="1"/>
  <c r="H1037" i="20" s="1"/>
  <c r="I1037" i="20"/>
  <c r="D1037" i="20"/>
  <c r="B1037" i="20"/>
  <c r="G1037" i="20"/>
  <c r="C1037" i="20" l="1"/>
  <c r="F1037" i="20" s="1"/>
  <c r="AE1036" i="20"/>
  <c r="S1037" i="20"/>
  <c r="T1037" i="20"/>
  <c r="J1037" i="20"/>
  <c r="L1037" i="20" s="1"/>
  <c r="E1037" i="20"/>
  <c r="M1037" i="20" l="1"/>
  <c r="O1037" i="20"/>
  <c r="K1037" i="20"/>
  <c r="N1037" i="20"/>
  <c r="P1037" i="20" s="1"/>
  <c r="W1037" i="20" l="1"/>
  <c r="V1037" i="20"/>
  <c r="U1037" i="20"/>
  <c r="X1037" i="20"/>
  <c r="Q1037" i="20"/>
  <c r="R1037" i="20" s="1"/>
  <c r="AA1037" i="20" l="1"/>
  <c r="AD1037" i="20" s="1"/>
  <c r="Z1037" i="20"/>
  <c r="AC1037" i="20" s="1"/>
  <c r="Y1037" i="20"/>
  <c r="AB1037" i="20" s="1"/>
  <c r="B1038" i="20" l="1"/>
  <c r="G1038" i="20"/>
  <c r="C1038" i="20"/>
  <c r="H1038" i="20"/>
  <c r="I1038" i="20"/>
  <c r="D1038" i="20"/>
  <c r="F1038" i="20" l="1"/>
  <c r="AE1037" i="20"/>
  <c r="S1038" i="20"/>
  <c r="T1038" i="20"/>
  <c r="J1038" i="20"/>
  <c r="L1038" i="20" s="1"/>
  <c r="E1038" i="20"/>
  <c r="M1038" i="20" l="1"/>
  <c r="O1038" i="20"/>
  <c r="K1038" i="20"/>
  <c r="N1038" i="20"/>
  <c r="P1038" i="20" s="1"/>
  <c r="V1038" i="20" l="1"/>
  <c r="U1038" i="20"/>
  <c r="W1038" i="20"/>
  <c r="Q1038" i="20"/>
  <c r="R1038" i="20" s="1"/>
  <c r="X1038" i="20"/>
  <c r="AA1038" i="20" l="1"/>
  <c r="AD1038" i="20" s="1"/>
  <c r="Y1038" i="20"/>
  <c r="AB1038" i="20" s="1"/>
  <c r="Z1038" i="20"/>
  <c r="AC1038" i="20" s="1"/>
  <c r="G1039" i="20" l="1"/>
  <c r="B1039" i="20"/>
  <c r="H1039" i="20"/>
  <c r="C1039" i="20"/>
  <c r="I1039" i="20"/>
  <c r="D1039" i="20"/>
  <c r="F1039" i="20" l="1"/>
  <c r="AE1038" i="20"/>
  <c r="E1039" i="20"/>
  <c r="T1039" i="20"/>
  <c r="S1039" i="20"/>
  <c r="J1039" i="20"/>
  <c r="N1039" i="20" s="1"/>
  <c r="K1039" i="20" l="1"/>
  <c r="O1039" i="20"/>
  <c r="L1039" i="20"/>
  <c r="P1039" i="20" l="1"/>
  <c r="M1039" i="20"/>
  <c r="Q1039" i="20" l="1"/>
  <c r="R1039" i="20" s="1"/>
  <c r="X1039" i="20"/>
  <c r="V1039" i="20"/>
  <c r="U1039" i="20"/>
  <c r="W1039" i="20"/>
  <c r="Z1039" i="20" l="1"/>
  <c r="AC1039" i="20" s="1"/>
  <c r="AA1039" i="20"/>
  <c r="AD1039" i="20" s="1"/>
  <c r="Y1039" i="20"/>
  <c r="AB1039" i="20" s="1"/>
  <c r="G1040" i="20" l="1"/>
  <c r="B1040" i="20"/>
  <c r="D1040" i="20"/>
  <c r="I1040" i="20"/>
  <c r="H1040" i="20"/>
  <c r="C1040" i="20"/>
  <c r="F1040" i="20" l="1"/>
  <c r="AE1039" i="20"/>
  <c r="S1040" i="20"/>
  <c r="T1040" i="20"/>
  <c r="E1040" i="20"/>
  <c r="J1040" i="20"/>
  <c r="K1040" i="20" l="1"/>
  <c r="O1040" i="20"/>
  <c r="L1040" i="20"/>
  <c r="N1040" i="20"/>
  <c r="P1040" i="20" l="1"/>
  <c r="M1040" i="20"/>
  <c r="Q1040" i="20" l="1"/>
  <c r="R1040" i="20" s="1"/>
  <c r="X1040" i="20"/>
  <c r="U1040" i="20"/>
  <c r="V1040" i="20"/>
  <c r="W1040" i="20"/>
  <c r="Z1040" i="20" l="1"/>
  <c r="AC1040" i="20" s="1"/>
  <c r="AA1040" i="20"/>
  <c r="AD1040" i="20" s="1"/>
  <c r="Y1040" i="20"/>
  <c r="AB1040" i="20" s="1"/>
  <c r="B1041" i="20" l="1"/>
  <c r="G1041" i="20"/>
  <c r="H1041" i="20"/>
  <c r="C1041" i="20"/>
  <c r="I1041" i="20"/>
  <c r="D1041" i="20"/>
  <c r="T1041" i="20" l="1"/>
  <c r="S1041" i="20"/>
  <c r="J1041" i="20"/>
  <c r="L1041" i="20" s="1"/>
  <c r="F1041" i="20"/>
  <c r="AE1040" i="20"/>
  <c r="E1041" i="20"/>
  <c r="N1041" i="20" l="1"/>
  <c r="P1041" i="20" s="1"/>
  <c r="M1041" i="20"/>
  <c r="K1041" i="20"/>
  <c r="O1041" i="20"/>
  <c r="U1041" i="20" l="1"/>
  <c r="W1041" i="20"/>
  <c r="V1041" i="20"/>
  <c r="X1041" i="20"/>
  <c r="Q1041" i="20"/>
  <c r="R1041" i="20" s="1"/>
  <c r="Y1041" i="20" l="1"/>
  <c r="AB1041" i="20" s="1"/>
  <c r="Z1041" i="20"/>
  <c r="AC1041" i="20" s="1"/>
  <c r="AA1041" i="20"/>
  <c r="AD1041" i="20" s="1"/>
  <c r="I1042" i="20" l="1"/>
  <c r="D1042" i="20"/>
  <c r="H1042" i="20"/>
  <c r="C1042" i="20"/>
  <c r="B1042" i="20"/>
  <c r="G1042" i="20"/>
  <c r="F1042" i="20" l="1"/>
  <c r="AE1041" i="20"/>
  <c r="T1042" i="20"/>
  <c r="S1042" i="20"/>
  <c r="J1042" i="20"/>
  <c r="L1042" i="20" s="1"/>
  <c r="E1042" i="20"/>
  <c r="M1042" i="20" l="1"/>
  <c r="O1042" i="20"/>
  <c r="K1042" i="20"/>
  <c r="N1042" i="20"/>
  <c r="P1042" i="20" s="1"/>
  <c r="V1042" i="20" l="1"/>
  <c r="W1042" i="20"/>
  <c r="U1042" i="20"/>
  <c r="X1042" i="20"/>
  <c r="Q1042" i="20"/>
  <c r="R1042" i="20" s="1"/>
  <c r="Z1042" i="20" l="1"/>
  <c r="AC1042" i="20" s="1"/>
  <c r="Y1042" i="20"/>
  <c r="AB1042" i="20" s="1"/>
  <c r="AA1042" i="20"/>
  <c r="AD1042" i="20" s="1"/>
  <c r="I1043" i="20" l="1"/>
  <c r="D1043" i="20"/>
  <c r="B1043" i="20"/>
  <c r="G1043" i="20"/>
  <c r="H1043" i="20"/>
  <c r="C1043" i="20"/>
  <c r="E1043" i="20" l="1"/>
  <c r="T1043" i="20"/>
  <c r="S1043" i="20"/>
  <c r="J1043" i="20"/>
  <c r="F1043" i="20"/>
  <c r="AE1042" i="20"/>
  <c r="O1043" i="20" l="1"/>
  <c r="K1043" i="20"/>
  <c r="L1043" i="20"/>
  <c r="N1043" i="20"/>
  <c r="P1043" i="20" l="1"/>
  <c r="M1043" i="20"/>
  <c r="Q1043" i="20" l="1"/>
  <c r="R1043" i="20" s="1"/>
  <c r="X1043" i="20"/>
  <c r="U1043" i="20"/>
  <c r="V1043" i="20"/>
  <c r="W1043" i="20"/>
  <c r="AA1043" i="20" l="1"/>
  <c r="AD1043" i="20" s="1"/>
  <c r="Z1043" i="20"/>
  <c r="AC1043" i="20" s="1"/>
  <c r="Y1043" i="20"/>
  <c r="AB1043" i="20" s="1"/>
  <c r="B1044" i="20" l="1"/>
  <c r="G1044" i="20"/>
  <c r="C1044" i="20"/>
  <c r="H1044" i="20"/>
  <c r="I1044" i="20"/>
  <c r="D1044" i="20"/>
  <c r="S1044" i="20" l="1"/>
  <c r="T1044" i="20"/>
  <c r="J1044" i="20"/>
  <c r="L1044" i="20" s="1"/>
  <c r="F1044" i="20"/>
  <c r="AE1043" i="20"/>
  <c r="E1044" i="20"/>
  <c r="M1044" i="20" l="1"/>
  <c r="O1044" i="20"/>
  <c r="K1044" i="20"/>
  <c r="N1044" i="20"/>
  <c r="P1044" i="20" s="1"/>
  <c r="W1044" i="20" l="1"/>
  <c r="U1044" i="20"/>
  <c r="V1044" i="20"/>
  <c r="X1044" i="20"/>
  <c r="Q1044" i="20"/>
  <c r="R1044" i="20" s="1"/>
  <c r="Z1044" i="20" l="1"/>
  <c r="AC1044" i="20" s="1"/>
  <c r="Y1044" i="20"/>
  <c r="AB1044" i="20" s="1"/>
  <c r="AA1044" i="20"/>
  <c r="AD1044" i="20" s="1"/>
  <c r="G1045" i="20" l="1"/>
  <c r="B1045" i="20"/>
  <c r="H1045" i="20"/>
  <c r="C1045" i="20"/>
  <c r="I1045" i="20"/>
  <c r="D1045" i="20"/>
  <c r="E1045" i="20" l="1"/>
  <c r="F1045" i="20"/>
  <c r="AE1044" i="20"/>
  <c r="S1045" i="20"/>
  <c r="T1045" i="20"/>
  <c r="J1045" i="20"/>
  <c r="O1045" i="20" l="1"/>
  <c r="K1045" i="20"/>
  <c r="L1045" i="20"/>
  <c r="N1045" i="20"/>
  <c r="M1045" i="20" l="1"/>
  <c r="P1045" i="20"/>
  <c r="V1045" i="20" l="1"/>
  <c r="W1045" i="20"/>
  <c r="U1045" i="20"/>
  <c r="X1045" i="20"/>
  <c r="Q1045" i="20"/>
  <c r="R1045" i="20" s="1"/>
  <c r="Y1045" i="20" l="1"/>
  <c r="AB1045" i="20" s="1"/>
  <c r="AA1045" i="20"/>
  <c r="AD1045" i="20" s="1"/>
  <c r="Z1045" i="20"/>
  <c r="AC1045" i="20" s="1"/>
  <c r="H1046" i="20" l="1"/>
  <c r="C1046" i="20"/>
  <c r="D1046" i="20"/>
  <c r="I1046" i="20"/>
  <c r="G1046" i="20"/>
  <c r="B1046" i="20"/>
  <c r="F1046" i="20" l="1"/>
  <c r="AE1045" i="20"/>
  <c r="S1046" i="20"/>
  <c r="T1046" i="20"/>
  <c r="E1046" i="20"/>
  <c r="J1046" i="20"/>
  <c r="L1046" i="20" s="1"/>
  <c r="M1046" i="20" l="1"/>
  <c r="O1046" i="20"/>
  <c r="K1046" i="20"/>
  <c r="N1046" i="20"/>
  <c r="P1046" i="20" s="1"/>
  <c r="W1046" i="20" l="1"/>
  <c r="V1046" i="20"/>
  <c r="U1046" i="20"/>
  <c r="X1046" i="20"/>
  <c r="Q1046" i="20"/>
  <c r="R1046" i="20" s="1"/>
  <c r="Y1046" i="20" l="1"/>
  <c r="AB1046" i="20" s="1"/>
  <c r="AA1046" i="20"/>
  <c r="AD1046" i="20" s="1"/>
  <c r="Z1046" i="20"/>
  <c r="AC1046" i="20" s="1"/>
  <c r="I1047" i="20" l="1"/>
  <c r="D1047" i="20"/>
  <c r="G1047" i="20"/>
  <c r="B1047" i="20"/>
  <c r="C1047" i="20"/>
  <c r="H1047" i="20"/>
  <c r="J1047" i="20" l="1"/>
  <c r="L1047" i="20"/>
  <c r="T1047" i="20"/>
  <c r="S1047" i="20"/>
  <c r="E1047" i="20"/>
  <c r="F1047" i="20"/>
  <c r="AE1046" i="20"/>
  <c r="M1047" i="20" l="1"/>
  <c r="O1047" i="20"/>
  <c r="K1047" i="20"/>
  <c r="N1047" i="20"/>
  <c r="P1047" i="20" s="1"/>
  <c r="U1047" i="20" l="1"/>
  <c r="W1047" i="20"/>
  <c r="V1047" i="20"/>
  <c r="Q1047" i="20"/>
  <c r="R1047" i="20" s="1"/>
  <c r="X1047" i="20"/>
  <c r="Y1047" i="20" l="1"/>
  <c r="AB1047" i="20" s="1"/>
  <c r="Z1047" i="20"/>
  <c r="AC1047" i="20" s="1"/>
  <c r="AA1047" i="20"/>
  <c r="AD1047" i="20" s="1"/>
  <c r="H1048" i="20" l="1"/>
  <c r="C1048" i="20"/>
  <c r="G1048" i="20"/>
  <c r="B1048" i="20"/>
  <c r="D1048" i="20"/>
  <c r="I1048" i="20"/>
  <c r="F1048" i="20" l="1"/>
  <c r="AE1047" i="20"/>
  <c r="E1048" i="20"/>
  <c r="J1048" i="20"/>
  <c r="N1048" i="20" s="1"/>
  <c r="S1048" i="20"/>
  <c r="T1048" i="20"/>
  <c r="K1048" i="20" l="1"/>
  <c r="O1048" i="20"/>
  <c r="L1048" i="20"/>
  <c r="P1048" i="20" l="1"/>
  <c r="M1048" i="20"/>
  <c r="Q1048" i="20" l="1"/>
  <c r="R1048" i="20" s="1"/>
  <c r="X1048" i="20"/>
  <c r="W1048" i="20"/>
  <c r="V1048" i="20"/>
  <c r="U1048" i="20"/>
  <c r="Z1048" i="20" l="1"/>
  <c r="AC1048" i="20" s="1"/>
  <c r="AA1048" i="20"/>
  <c r="AD1048" i="20" s="1"/>
  <c r="Y1048" i="20"/>
  <c r="AB1048" i="20" s="1"/>
  <c r="G1049" i="20" l="1"/>
  <c r="B1049" i="20"/>
  <c r="H1049" i="20"/>
  <c r="C1049" i="20"/>
  <c r="I1049" i="20"/>
  <c r="D1049" i="20"/>
  <c r="F1049" i="20" l="1"/>
  <c r="AE1048" i="20"/>
  <c r="T1049" i="20"/>
  <c r="S1049" i="20"/>
  <c r="E1049" i="20"/>
  <c r="J1049" i="20"/>
  <c r="O1049" i="20" l="1"/>
  <c r="K1049" i="20"/>
  <c r="N1049" i="20"/>
  <c r="L1049" i="20"/>
  <c r="P1049" i="20" l="1"/>
  <c r="M1049" i="20"/>
  <c r="Q1049" i="20" l="1"/>
  <c r="R1049" i="20" s="1"/>
  <c r="X1049" i="20"/>
  <c r="W1049" i="20"/>
  <c r="U1049" i="20"/>
  <c r="V1049" i="20"/>
  <c r="Z1049" i="20" l="1"/>
  <c r="AC1049" i="20" s="1"/>
  <c r="AA1049" i="20"/>
  <c r="AD1049" i="20" s="1"/>
  <c r="Y1049" i="20"/>
  <c r="AB1049" i="20" s="1"/>
  <c r="I1050" i="20" l="1"/>
  <c r="D1050" i="20"/>
  <c r="G1050" i="20"/>
  <c r="B1050" i="20"/>
  <c r="C1050" i="20"/>
  <c r="H1050" i="20"/>
  <c r="J1050" i="20" l="1"/>
  <c r="L1050" i="20" s="1"/>
  <c r="E1050" i="20"/>
  <c r="S1050" i="20"/>
  <c r="N1050" i="20"/>
  <c r="T1050" i="20"/>
  <c r="F1050" i="20"/>
  <c r="AE1049" i="20"/>
  <c r="P1050" i="20" l="1"/>
  <c r="M1050" i="20"/>
  <c r="O1050" i="20"/>
  <c r="K1050" i="20"/>
  <c r="Q1050" i="20" l="1"/>
  <c r="R1050" i="20" s="1"/>
  <c r="X1050" i="20"/>
  <c r="W1050" i="20"/>
  <c r="V1050" i="20"/>
  <c r="U1050" i="20"/>
  <c r="Z1050" i="20" l="1"/>
  <c r="AC1050" i="20" s="1"/>
  <c r="Y1050" i="20"/>
  <c r="AB1050" i="20" s="1"/>
  <c r="AA1050" i="20"/>
  <c r="AD1050" i="20" s="1"/>
  <c r="D1051" i="20" l="1"/>
  <c r="I1051" i="20"/>
  <c r="G1051" i="20"/>
  <c r="B1051" i="20"/>
  <c r="H1051" i="20"/>
  <c r="C1051" i="20"/>
  <c r="J1051" i="20" l="1"/>
  <c r="L1051" i="20"/>
  <c r="E1051" i="20"/>
  <c r="F1051" i="20"/>
  <c r="AE1050" i="20"/>
  <c r="S1051" i="20"/>
  <c r="N1051" i="20"/>
  <c r="T1051" i="20"/>
  <c r="M1051" i="20" l="1"/>
  <c r="P1051" i="20"/>
  <c r="O1051" i="20"/>
  <c r="K1051" i="20"/>
  <c r="Q1051" i="20" l="1"/>
  <c r="R1051" i="20" s="1"/>
  <c r="X1051" i="20"/>
  <c r="V1051" i="20"/>
  <c r="W1051" i="20"/>
  <c r="U1051" i="20"/>
  <c r="Z1051" i="20" l="1"/>
  <c r="AC1051" i="20" s="1"/>
  <c r="Y1051" i="20"/>
  <c r="AB1051" i="20" s="1"/>
  <c r="AA1051" i="20"/>
  <c r="AD1051" i="20" s="1"/>
  <c r="C1052" i="20" l="1"/>
  <c r="H1052" i="20"/>
  <c r="D1052" i="20"/>
  <c r="I1052" i="20"/>
  <c r="B1052" i="20"/>
  <c r="G1052" i="20"/>
  <c r="S1052" i="20" l="1"/>
  <c r="T1052" i="20"/>
  <c r="J1052" i="20"/>
  <c r="L1052" i="20" s="1"/>
  <c r="E1052" i="20"/>
  <c r="F1052" i="20"/>
  <c r="AE1051" i="20"/>
  <c r="M1052" i="20" l="1"/>
  <c r="K1052" i="20"/>
  <c r="O1052" i="20"/>
  <c r="N1052" i="20"/>
  <c r="P1052" i="20" s="1"/>
  <c r="V1052" i="20" l="1"/>
  <c r="U1052" i="20"/>
  <c r="W1052" i="20"/>
  <c r="X1052" i="20"/>
  <c r="Q1052" i="20"/>
  <c r="R1052" i="20" s="1"/>
  <c r="Y1052" i="20" l="1"/>
  <c r="AB1052" i="20" s="1"/>
  <c r="AA1052" i="20"/>
  <c r="AD1052" i="20" s="1"/>
  <c r="Z1052" i="20"/>
  <c r="AC1052" i="20" s="1"/>
  <c r="I1053" i="20" l="1"/>
  <c r="D1053" i="20"/>
  <c r="B1053" i="20"/>
  <c r="G1053" i="20"/>
  <c r="H1053" i="20"/>
  <c r="C1053" i="20"/>
  <c r="E1053" i="20" l="1"/>
  <c r="S1053" i="20"/>
  <c r="T1053" i="20"/>
  <c r="J1053" i="20"/>
  <c r="L1053" i="20" s="1"/>
  <c r="F1053" i="20"/>
  <c r="AE1052" i="20"/>
  <c r="N1053" i="20" l="1"/>
  <c r="M1053" i="20"/>
  <c r="P1053" i="20"/>
  <c r="O1053" i="20"/>
  <c r="K1053" i="20"/>
  <c r="V1053" i="20" l="1"/>
  <c r="U1053" i="20"/>
  <c r="W1053" i="20"/>
  <c r="X1053" i="20"/>
  <c r="Q1053" i="20"/>
  <c r="R1053" i="20" s="1"/>
  <c r="AA1053" i="20" l="1"/>
  <c r="AD1053" i="20" s="1"/>
  <c r="Z1053" i="20"/>
  <c r="AC1053" i="20" s="1"/>
  <c r="Y1053" i="20"/>
  <c r="AB1053" i="20" s="1"/>
  <c r="C1054" i="20" l="1"/>
  <c r="H1054" i="20"/>
  <c r="D1054" i="20"/>
  <c r="I1054" i="20"/>
  <c r="B1054" i="20"/>
  <c r="G1054" i="20"/>
  <c r="S1054" i="20" l="1"/>
  <c r="T1054" i="20"/>
  <c r="J1054" i="20"/>
  <c r="N1054" i="20" s="1"/>
  <c r="E1054" i="20"/>
  <c r="F1054" i="20"/>
  <c r="AE1053" i="20"/>
  <c r="O1054" i="20" l="1"/>
  <c r="K1054" i="20"/>
  <c r="L1054" i="20"/>
  <c r="P1054" i="20" l="1"/>
  <c r="M1054" i="20"/>
  <c r="Q1054" i="20" l="1"/>
  <c r="R1054" i="20" s="1"/>
  <c r="X1054" i="20"/>
  <c r="U1054" i="20"/>
  <c r="V1054" i="20"/>
  <c r="W1054" i="20"/>
  <c r="AA1054" i="20" l="1"/>
  <c r="AD1054" i="20" s="1"/>
  <c r="Y1054" i="20"/>
  <c r="AB1054" i="20" s="1"/>
  <c r="Z1054" i="20"/>
  <c r="AC1054" i="20" s="1"/>
  <c r="C1055" i="20" l="1"/>
  <c r="H1055" i="20"/>
  <c r="B1055" i="20"/>
  <c r="G1055" i="20"/>
  <c r="I1055" i="20"/>
  <c r="D1055" i="20"/>
  <c r="E1055" i="20" l="1"/>
  <c r="S1055" i="20"/>
  <c r="T1055" i="20"/>
  <c r="J1055" i="20"/>
  <c r="N1055" i="20" s="1"/>
  <c r="F1055" i="20"/>
  <c r="AE1054" i="20"/>
  <c r="K1055" i="20" l="1"/>
  <c r="O1055" i="20"/>
  <c r="L1055" i="20"/>
  <c r="P1055" i="20" l="1"/>
  <c r="M1055" i="20"/>
  <c r="X1055" i="20" l="1"/>
  <c r="Q1055" i="20"/>
  <c r="R1055" i="20" s="1"/>
  <c r="W1055" i="20"/>
  <c r="U1055" i="20"/>
  <c r="V1055" i="20"/>
  <c r="Z1055" i="20" l="1"/>
  <c r="AC1055" i="20" s="1"/>
  <c r="Y1055" i="20"/>
  <c r="AB1055" i="20" s="1"/>
  <c r="AA1055" i="20"/>
  <c r="AD1055" i="20" s="1"/>
  <c r="D1056" i="20" l="1"/>
  <c r="I1056" i="20"/>
  <c r="B1056" i="20"/>
  <c r="G1056" i="20"/>
  <c r="C1056" i="20"/>
  <c r="H1056" i="20"/>
  <c r="J1056" i="20" l="1"/>
  <c r="E1056" i="20"/>
  <c r="F1056" i="20"/>
  <c r="AE1055" i="20"/>
  <c r="N1056" i="20"/>
  <c r="T1056" i="20"/>
  <c r="S1056" i="20"/>
  <c r="K1056" i="20" l="1"/>
  <c r="O1056" i="20"/>
  <c r="L1056" i="20"/>
  <c r="M1056" i="20" l="1"/>
  <c r="P1056" i="20"/>
  <c r="V1056" i="20" l="1"/>
  <c r="U1056" i="20"/>
  <c r="W1056" i="20"/>
  <c r="X1056" i="20"/>
  <c r="Q1056" i="20"/>
  <c r="R1056" i="20" s="1"/>
  <c r="AA1056" i="20" l="1"/>
  <c r="AD1056" i="20" s="1"/>
  <c r="Y1056" i="20"/>
  <c r="AB1056" i="20" s="1"/>
  <c r="Z1056" i="20"/>
  <c r="AC1056" i="20" s="1"/>
  <c r="H1057" i="20" l="1"/>
  <c r="C1057" i="20"/>
  <c r="B1057" i="20"/>
  <c r="G1057" i="20"/>
  <c r="D1057" i="20"/>
  <c r="I1057" i="20"/>
  <c r="E1057" i="20" l="1"/>
  <c r="F1057" i="20"/>
  <c r="AE1056" i="20"/>
  <c r="J1057" i="20"/>
  <c r="L1057" i="20" s="1"/>
  <c r="S1057" i="20"/>
  <c r="T1057" i="20"/>
  <c r="N1057" i="20" l="1"/>
  <c r="P1057" i="20" s="1"/>
  <c r="M1057" i="20"/>
  <c r="K1057" i="20"/>
  <c r="O1057" i="20"/>
  <c r="Q1057" i="20" l="1"/>
  <c r="R1057" i="20" s="1"/>
  <c r="X1057" i="20"/>
  <c r="W1057" i="20"/>
  <c r="U1057" i="20"/>
  <c r="V1057" i="20"/>
  <c r="AA1057" i="20" l="1"/>
  <c r="AD1057" i="20" s="1"/>
  <c r="Y1057" i="20"/>
  <c r="AB1057" i="20" s="1"/>
  <c r="Z1057" i="20"/>
  <c r="AC1057" i="20" s="1"/>
  <c r="B1058" i="20" l="1"/>
  <c r="G1058" i="20"/>
  <c r="C1058" i="20"/>
  <c r="H1058" i="20"/>
  <c r="D1058" i="20"/>
  <c r="I1058" i="20"/>
  <c r="F1058" i="20" l="1"/>
  <c r="AE1057" i="20"/>
  <c r="J1058" i="20"/>
  <c r="N1058" i="20" s="1"/>
  <c r="S1058" i="20"/>
  <c r="T1058" i="20"/>
  <c r="E1058" i="20"/>
  <c r="L1058" i="20" l="1"/>
  <c r="M1058" i="20" s="1"/>
  <c r="O1058" i="20"/>
  <c r="K1058" i="20"/>
  <c r="P1058" i="20" l="1"/>
  <c r="U1058" i="20" s="1"/>
  <c r="Q1058" i="20"/>
  <c r="R1058" i="20" s="1"/>
  <c r="X1058" i="20"/>
  <c r="V1058" i="20" l="1"/>
  <c r="W1058" i="20"/>
  <c r="AA1058" i="20"/>
  <c r="AD1058" i="20" s="1"/>
  <c r="Z1058" i="20"/>
  <c r="AC1058" i="20" s="1"/>
  <c r="Y1058" i="20"/>
  <c r="AB1058" i="20" s="1"/>
  <c r="H1059" i="20" l="1"/>
  <c r="C1059" i="20"/>
  <c r="I1059" i="20"/>
  <c r="D1059" i="20"/>
  <c r="B1059" i="20"/>
  <c r="G1059" i="20"/>
  <c r="T1059" i="20" l="1"/>
  <c r="S1059" i="20"/>
  <c r="J1059" i="20"/>
  <c r="N1059" i="20" s="1"/>
  <c r="F1059" i="20"/>
  <c r="AE1058" i="20"/>
  <c r="E1059" i="20"/>
  <c r="O1059" i="20" l="1"/>
  <c r="K1059" i="20"/>
  <c r="L1059" i="20"/>
  <c r="M1059" i="20" l="1"/>
  <c r="P1059" i="20"/>
  <c r="V1059" i="20" l="1"/>
  <c r="U1059" i="20"/>
  <c r="W1059" i="20"/>
  <c r="Q1059" i="20"/>
  <c r="R1059" i="20" s="1"/>
  <c r="X1059" i="20"/>
  <c r="Z1059" i="20" l="1"/>
  <c r="AA1059" i="20"/>
  <c r="AD1059" i="20" s="1"/>
  <c r="Y1059" i="20"/>
  <c r="AB1059" i="20" s="1"/>
  <c r="AC1059" i="20"/>
  <c r="B1060" i="20" l="1"/>
  <c r="G1060" i="20"/>
  <c r="D1060" i="20"/>
  <c r="I1060" i="20"/>
  <c r="H1060" i="20"/>
  <c r="C1060" i="20"/>
  <c r="S1060" i="20" l="1"/>
  <c r="T1060" i="20"/>
  <c r="F1060" i="20"/>
  <c r="AE1059" i="20"/>
  <c r="C23" i="20" s="1"/>
  <c r="J1060" i="20"/>
  <c r="N1060" i="20" s="1"/>
  <c r="L1060" i="20"/>
  <c r="E1060" i="20"/>
  <c r="C30" i="20"/>
  <c r="C27" i="20"/>
  <c r="C25" i="20"/>
  <c r="C26" i="20"/>
  <c r="C29" i="20"/>
  <c r="C28" i="20"/>
  <c r="C24" i="20"/>
  <c r="M1060" i="20" l="1"/>
  <c r="P1060" i="20"/>
  <c r="K1060" i="20"/>
  <c r="O1060" i="20"/>
  <c r="D23" i="20"/>
  <c r="D30" i="20"/>
  <c r="D28" i="20"/>
  <c r="D24" i="20"/>
  <c r="D29" i="20"/>
  <c r="D27" i="20"/>
  <c r="D26" i="20"/>
  <c r="D25" i="20"/>
  <c r="E25" i="20" l="1"/>
  <c r="B29" i="20" s="1"/>
  <c r="V1060" i="20"/>
  <c r="U1060" i="20"/>
  <c r="W1060" i="20"/>
  <c r="Q1060" i="20"/>
  <c r="R1060" i="20" s="1"/>
  <c r="X1060" i="20"/>
  <c r="AA1060" i="20" l="1"/>
  <c r="AD1060" i="20" s="1"/>
  <c r="Z1060" i="20"/>
  <c r="AC1060" i="20" s="1"/>
  <c r="Y1060" i="20"/>
  <c r="AB1060" i="20" s="1"/>
  <c r="B25" i="20"/>
  <c r="B27" i="20"/>
  <c r="B30" i="20"/>
  <c r="B28" i="20"/>
  <c r="B26" i="20"/>
  <c r="H23" i="20" s="1"/>
  <c r="H25" i="20" s="1"/>
  <c r="B24" i="20"/>
  <c r="H22" i="20" s="1"/>
  <c r="H24" i="20" s="1"/>
  <c r="M22" i="20" l="1"/>
  <c r="N22" i="20"/>
  <c r="K22" i="20"/>
  <c r="B1061" i="20"/>
  <c r="G1061" i="20"/>
  <c r="C1061" i="20"/>
  <c r="H1061" i="20"/>
  <c r="I1061" i="20"/>
  <c r="D1061" i="20"/>
  <c r="H19" i="20"/>
  <c r="F1061" i="20" l="1"/>
  <c r="AE1060" i="20"/>
  <c r="T1061" i="20"/>
  <c r="S1061" i="20"/>
  <c r="J1061" i="20"/>
  <c r="L1061" i="20" s="1"/>
  <c r="E1061" i="20"/>
  <c r="M1061" i="20" l="1"/>
  <c r="O1061" i="20"/>
  <c r="K1061" i="20"/>
  <c r="N1061" i="20"/>
  <c r="P1061" i="20" s="1"/>
  <c r="W1061" i="20" l="1"/>
  <c r="V1061" i="20"/>
  <c r="U1061" i="20"/>
  <c r="X1061" i="20"/>
  <c r="Q1061" i="20"/>
  <c r="R1061" i="20" s="1"/>
  <c r="Z1061" i="20" l="1"/>
  <c r="AC1061" i="20" s="1"/>
  <c r="Y1061" i="20"/>
  <c r="AB1061" i="20" s="1"/>
  <c r="AA1061" i="20"/>
  <c r="AD1061" i="20" s="1"/>
  <c r="I1062" i="20" l="1"/>
  <c r="D1062" i="20"/>
  <c r="G1062" i="20"/>
  <c r="B1062" i="20"/>
  <c r="H1062" i="20"/>
  <c r="C1062" i="20"/>
  <c r="J1062" i="20" l="1"/>
  <c r="L1062" i="20" s="1"/>
  <c r="S1062" i="20"/>
  <c r="T1062" i="20"/>
  <c r="E1062" i="20"/>
  <c r="F1062" i="20"/>
  <c r="AE1061" i="20"/>
  <c r="N1062" i="20" l="1"/>
  <c r="M1062" i="20"/>
  <c r="P1062" i="20"/>
  <c r="K1062" i="20"/>
  <c r="O1062" i="20"/>
  <c r="U1062" i="20" l="1"/>
  <c r="W1062" i="20"/>
  <c r="V1062" i="20"/>
  <c r="Q1062" i="20"/>
  <c r="R1062" i="20" s="1"/>
  <c r="X1062" i="20"/>
  <c r="AA1062" i="20" l="1"/>
  <c r="AD1062" i="20" s="1"/>
  <c r="Y1062" i="20"/>
  <c r="AB1062" i="20" s="1"/>
  <c r="Z1062" i="20"/>
  <c r="AC1062" i="20" s="1"/>
  <c r="B1063" i="20" l="1"/>
  <c r="G1063" i="20"/>
  <c r="H1063" i="20"/>
  <c r="C1063" i="20"/>
  <c r="D1063" i="20"/>
  <c r="I1063" i="20"/>
  <c r="F1063" i="20" l="1"/>
  <c r="AE1062" i="20"/>
  <c r="J1063" i="20"/>
  <c r="N1063" i="20" s="1"/>
  <c r="T1063" i="20"/>
  <c r="S1063" i="20"/>
  <c r="E1063" i="20"/>
  <c r="O1063" i="20" l="1"/>
  <c r="K1063" i="20"/>
  <c r="L1063" i="20"/>
  <c r="P1063" i="20" l="1"/>
  <c r="M1063" i="20"/>
  <c r="X1063" i="20" l="1"/>
  <c r="Q1063" i="20"/>
  <c r="R1063" i="20" s="1"/>
  <c r="W1063" i="20"/>
  <c r="V1063" i="20"/>
  <c r="U1063" i="20"/>
  <c r="AA1063" i="20" l="1"/>
  <c r="AD1063" i="20" s="1"/>
  <c r="Y1063" i="20"/>
  <c r="AB1063" i="20" s="1"/>
  <c r="Z1063" i="20"/>
  <c r="AC1063" i="20" s="1"/>
  <c r="H1064" i="20" l="1"/>
  <c r="C1064" i="20"/>
  <c r="G1064" i="20"/>
  <c r="B1064" i="20"/>
  <c r="I1064" i="20"/>
  <c r="D1064" i="20"/>
  <c r="J1064" i="20" l="1"/>
  <c r="L1064" i="20" s="1"/>
  <c r="T1064" i="20"/>
  <c r="S1064" i="20"/>
  <c r="E1064" i="20"/>
  <c r="F1064" i="20"/>
  <c r="AE1063" i="20"/>
  <c r="N1064" i="20" l="1"/>
  <c r="M1064" i="20"/>
  <c r="P1064" i="20"/>
  <c r="O1064" i="20"/>
  <c r="K1064" i="20"/>
  <c r="V1064" i="20" l="1"/>
  <c r="U1064" i="20"/>
  <c r="W1064" i="20"/>
  <c r="Q1064" i="20"/>
  <c r="R1064" i="20" s="1"/>
  <c r="X1064" i="20"/>
  <c r="Y1064" i="20" l="1"/>
  <c r="AB1064" i="20" s="1"/>
  <c r="Z1064" i="20"/>
  <c r="AC1064" i="20" s="1"/>
  <c r="AA1064" i="20"/>
  <c r="AD1064" i="20" s="1"/>
  <c r="C1065" i="20" l="1"/>
  <c r="H1065" i="20"/>
  <c r="D1065" i="20"/>
  <c r="I1065" i="20"/>
  <c r="G1065" i="20"/>
  <c r="B1065" i="20"/>
  <c r="T1065" i="20" l="1"/>
  <c r="S1065" i="20"/>
  <c r="E1065" i="20"/>
  <c r="J1065" i="20"/>
  <c r="N1065" i="20" s="1"/>
  <c r="F1065" i="20"/>
  <c r="AE1064" i="20"/>
  <c r="L1065" i="20" l="1"/>
  <c r="M1065" i="20" s="1"/>
  <c r="K1065" i="20"/>
  <c r="O1065" i="20"/>
  <c r="P1065" i="20" l="1"/>
  <c r="U1065" i="20" s="1"/>
  <c r="X1065" i="20"/>
  <c r="Q1065" i="20"/>
  <c r="R1065" i="20" s="1"/>
  <c r="W1065" i="20" l="1"/>
  <c r="V1065" i="20"/>
  <c r="Z1065" i="20"/>
  <c r="Y1065" i="20"/>
  <c r="AB1065" i="20" s="1"/>
  <c r="AA1065" i="20"/>
  <c r="AD1065" i="20" s="1"/>
  <c r="AC1065" i="20" l="1"/>
  <c r="D1066" i="20"/>
  <c r="I1066" i="20"/>
  <c r="B1066" i="20"/>
  <c r="G1066" i="20"/>
  <c r="H1066" i="20"/>
  <c r="C1066" i="20"/>
  <c r="E1066" i="20" l="1"/>
  <c r="J1066" i="20"/>
  <c r="F1066" i="20"/>
  <c r="AE1065" i="20"/>
  <c r="T1066" i="20"/>
  <c r="S1066" i="20"/>
  <c r="O1066" i="20" l="1"/>
  <c r="K1066" i="20"/>
  <c r="N1066" i="20"/>
  <c r="L1066" i="20"/>
  <c r="P1066" i="20" l="1"/>
  <c r="M1066" i="20"/>
  <c r="Q1066" i="20" l="1"/>
  <c r="R1066" i="20" s="1"/>
  <c r="X1066" i="20"/>
  <c r="V1066" i="20"/>
  <c r="U1066" i="20"/>
  <c r="W1066" i="20"/>
  <c r="Y1066" i="20" l="1"/>
  <c r="AB1066" i="20" s="1"/>
  <c r="AA1066" i="20"/>
  <c r="AD1066" i="20" s="1"/>
  <c r="Z1066" i="20"/>
  <c r="AC1066" i="20" s="1"/>
  <c r="I1067" i="20" l="1"/>
  <c r="D1067" i="20"/>
  <c r="B1067" i="20"/>
  <c r="G1067" i="20"/>
  <c r="H1067" i="20"/>
  <c r="C1067" i="20"/>
  <c r="J1067" i="20" l="1"/>
  <c r="L1067" i="20" s="1"/>
  <c r="E1067" i="20"/>
  <c r="F1067" i="20"/>
  <c r="AE1066" i="20"/>
  <c r="S1067" i="20"/>
  <c r="T1067" i="20"/>
  <c r="N1067" i="20"/>
  <c r="P1067" i="20" l="1"/>
  <c r="M1067" i="20"/>
  <c r="K1067" i="20"/>
  <c r="O1067" i="20"/>
  <c r="Q1067" i="20" l="1"/>
  <c r="R1067" i="20" s="1"/>
  <c r="X1067" i="20"/>
  <c r="U1067" i="20"/>
  <c r="W1067" i="20"/>
  <c r="V1067" i="20"/>
  <c r="Z1067" i="20" l="1"/>
  <c r="AC1067" i="20" s="1"/>
  <c r="AA1067" i="20"/>
  <c r="AD1067" i="20" s="1"/>
  <c r="Y1067" i="20"/>
  <c r="AB1067" i="20" s="1"/>
  <c r="D1068" i="20" l="1"/>
  <c r="I1068" i="20"/>
  <c r="B1068" i="20"/>
  <c r="G1068" i="20"/>
  <c r="H1068" i="20"/>
  <c r="C1068" i="20"/>
  <c r="E1068" i="20" l="1"/>
  <c r="F1068" i="20"/>
  <c r="AE1067" i="20"/>
  <c r="J1068" i="20"/>
  <c r="N1068" i="20" s="1"/>
  <c r="S1068" i="20"/>
  <c r="T1068" i="20"/>
  <c r="O1068" i="20" l="1"/>
  <c r="K1068" i="20"/>
  <c r="L1068" i="20"/>
  <c r="M1068" i="20" l="1"/>
  <c r="P1068" i="20"/>
  <c r="V1068" i="20" l="1"/>
  <c r="W1068" i="20"/>
  <c r="U1068" i="20"/>
  <c r="Q1068" i="20"/>
  <c r="R1068" i="20" s="1"/>
  <c r="X1068" i="20"/>
  <c r="Z1068" i="20" l="1"/>
  <c r="AC1068" i="20" s="1"/>
  <c r="Y1068" i="20"/>
  <c r="AB1068" i="20" s="1"/>
  <c r="AA1068" i="20"/>
  <c r="AD1068" i="20" s="1"/>
  <c r="D1069" i="20" l="1"/>
  <c r="I1069" i="20"/>
  <c r="G1069" i="20"/>
  <c r="B1069" i="20"/>
  <c r="H1069" i="20"/>
  <c r="C1069" i="20"/>
  <c r="E1069" i="20" l="1"/>
  <c r="J1069" i="20"/>
  <c r="N1069" i="20" s="1"/>
  <c r="F1069" i="20"/>
  <c r="AE1068" i="20"/>
  <c r="T1069" i="20"/>
  <c r="S1069" i="20"/>
  <c r="O1069" i="20" l="1"/>
  <c r="K1069" i="20"/>
  <c r="L1069" i="20"/>
  <c r="P1069" i="20" l="1"/>
  <c r="M1069" i="20"/>
  <c r="Q1069" i="20" l="1"/>
  <c r="R1069" i="20" s="1"/>
  <c r="X1069" i="20"/>
  <c r="W1069" i="20"/>
  <c r="U1069" i="20"/>
  <c r="V1069" i="20"/>
  <c r="Z1069" i="20" l="1"/>
  <c r="AC1069" i="20" s="1"/>
  <c r="AA1069" i="20"/>
  <c r="AD1069" i="20" s="1"/>
  <c r="Y1069" i="20"/>
  <c r="AB1069" i="20" s="1"/>
  <c r="I1070" i="20" l="1"/>
  <c r="D1070" i="20"/>
  <c r="B1070" i="20"/>
  <c r="G1070" i="20"/>
  <c r="H1070" i="20"/>
  <c r="C1070" i="20"/>
  <c r="J1070" i="20" l="1"/>
  <c r="L1070" i="20" s="1"/>
  <c r="E1070" i="20"/>
  <c r="F1070" i="20"/>
  <c r="AE1069" i="20"/>
  <c r="S1070" i="20"/>
  <c r="T1070" i="20"/>
  <c r="N1070" i="20"/>
  <c r="M1070" i="20" l="1"/>
  <c r="P1070" i="20"/>
  <c r="K1070" i="20"/>
  <c r="O1070" i="20"/>
  <c r="V1070" i="20" l="1"/>
  <c r="U1070" i="20"/>
  <c r="W1070" i="20"/>
  <c r="Q1070" i="20"/>
  <c r="R1070" i="20" s="1"/>
  <c r="X1070" i="20"/>
  <c r="AA1070" i="20" l="1"/>
  <c r="AD1070" i="20" s="1"/>
  <c r="Y1070" i="20"/>
  <c r="AB1070" i="20" s="1"/>
  <c r="Z1070" i="20"/>
  <c r="AC1070" i="20" s="1"/>
  <c r="C1071" i="20" l="1"/>
  <c r="H1071" i="20"/>
  <c r="B1071" i="20"/>
  <c r="G1071" i="20"/>
  <c r="I1071" i="20"/>
  <c r="D1071" i="20"/>
  <c r="J1071" i="20" l="1"/>
  <c r="L1071" i="20"/>
  <c r="E1071" i="20"/>
  <c r="S1071" i="20"/>
  <c r="T1071" i="20"/>
  <c r="F1071" i="20"/>
  <c r="AE1070" i="20"/>
  <c r="O1071" i="20" l="1"/>
  <c r="K1071" i="20"/>
  <c r="M1071" i="20"/>
  <c r="P1071" i="20"/>
  <c r="N1071" i="20"/>
  <c r="U1071" i="20" l="1"/>
  <c r="V1071" i="20"/>
  <c r="W1071" i="20"/>
  <c r="X1071" i="20"/>
  <c r="Q1071" i="20"/>
  <c r="R1071" i="20" s="1"/>
  <c r="Z1071" i="20" l="1"/>
  <c r="AC1071" i="20" s="1"/>
  <c r="Y1071" i="20"/>
  <c r="AB1071" i="20" s="1"/>
  <c r="AA1071" i="20"/>
  <c r="AD1071" i="20" s="1"/>
  <c r="G1072" i="20" l="1"/>
  <c r="B1072" i="20"/>
  <c r="I1072" i="20"/>
  <c r="D1072" i="20"/>
  <c r="H1072" i="20"/>
  <c r="C1072" i="20"/>
  <c r="S1072" i="20" l="1"/>
  <c r="T1072" i="20"/>
  <c r="F1072" i="20"/>
  <c r="AE1071" i="20"/>
  <c r="E1072" i="20"/>
  <c r="J1072" i="20"/>
  <c r="O1072" i="20" l="1"/>
  <c r="K1072" i="20"/>
  <c r="N1072" i="20"/>
  <c r="L1072" i="20"/>
  <c r="P1072" i="20" l="1"/>
  <c r="M1072" i="20"/>
  <c r="X1072" i="20" l="1"/>
  <c r="Q1072" i="20"/>
  <c r="R1072" i="20" s="1"/>
  <c r="U1072" i="20"/>
  <c r="W1072" i="20"/>
  <c r="V1072" i="20"/>
  <c r="AA1072" i="20" l="1"/>
  <c r="AD1072" i="20" s="1"/>
  <c r="Z1072" i="20"/>
  <c r="AC1072" i="20" s="1"/>
  <c r="Y1072" i="20"/>
  <c r="AB1072" i="20" s="1"/>
  <c r="H1073" i="20" l="1"/>
  <c r="C1073" i="20"/>
  <c r="B1073" i="20"/>
  <c r="G1073" i="20"/>
  <c r="I1073" i="20"/>
  <c r="D1073" i="20"/>
  <c r="J1073" i="20" l="1"/>
  <c r="L1073" i="20" s="1"/>
  <c r="F1073" i="20"/>
  <c r="AE1072" i="20"/>
  <c r="E1073" i="20"/>
  <c r="S1073" i="20"/>
  <c r="N1073" i="20"/>
  <c r="T1073" i="20"/>
  <c r="M1073" i="20" l="1"/>
  <c r="P1073" i="20"/>
  <c r="K1073" i="20"/>
  <c r="O1073" i="20"/>
  <c r="U1073" i="20" l="1"/>
  <c r="V1073" i="20"/>
  <c r="W1073" i="20"/>
  <c r="X1073" i="20"/>
  <c r="Q1073" i="20"/>
  <c r="R1073" i="20" s="1"/>
  <c r="Y1073" i="20" l="1"/>
  <c r="AB1073" i="20" s="1"/>
  <c r="AA1073" i="20"/>
  <c r="AD1073" i="20" s="1"/>
  <c r="Z1073" i="20"/>
  <c r="AC1073" i="20" s="1"/>
  <c r="C1074" i="20" l="1"/>
  <c r="H1074" i="20"/>
  <c r="I1074" i="20"/>
  <c r="D1074" i="20"/>
  <c r="B1074" i="20"/>
  <c r="G1074" i="20"/>
  <c r="T1074" i="20" l="1"/>
  <c r="S1074" i="20"/>
  <c r="J1074" i="20"/>
  <c r="L1074" i="20"/>
  <c r="E1074" i="20"/>
  <c r="F1074" i="20"/>
  <c r="AE1073" i="20"/>
  <c r="M1074" i="20" l="1"/>
  <c r="K1074" i="20"/>
  <c r="O1074" i="20"/>
  <c r="N1074" i="20"/>
  <c r="P1074" i="20" s="1"/>
  <c r="V1074" i="20" l="1"/>
  <c r="W1074" i="20"/>
  <c r="U1074" i="20"/>
  <c r="Q1074" i="20"/>
  <c r="R1074" i="20" s="1"/>
  <c r="X1074" i="20"/>
  <c r="Y1074" i="20" l="1"/>
  <c r="AB1074" i="20" s="1"/>
  <c r="AA1074" i="20"/>
  <c r="AD1074" i="20" s="1"/>
  <c r="Z1074" i="20"/>
  <c r="AC1074" i="20" s="1"/>
  <c r="H1075" i="20" l="1"/>
  <c r="C1075" i="20"/>
  <c r="I1075" i="20"/>
  <c r="D1075" i="20"/>
  <c r="B1075" i="20"/>
  <c r="G1075" i="20"/>
  <c r="S1075" i="20" l="1"/>
  <c r="T1075" i="20"/>
  <c r="J1075" i="20"/>
  <c r="L1075" i="20" s="1"/>
  <c r="F1075" i="20"/>
  <c r="AE1074" i="20"/>
  <c r="E1075" i="20"/>
  <c r="N1075" i="20" l="1"/>
  <c r="P1075" i="20" s="1"/>
  <c r="M1075" i="20"/>
  <c r="O1075" i="20"/>
  <c r="K1075" i="20"/>
  <c r="X1075" i="20" l="1"/>
  <c r="Q1075" i="20"/>
  <c r="R1075" i="20" s="1"/>
  <c r="W1075" i="20"/>
  <c r="V1075" i="20"/>
  <c r="U1075" i="20"/>
  <c r="Z1075" i="20" l="1"/>
  <c r="AC1075" i="20" s="1"/>
  <c r="Y1075" i="20"/>
  <c r="AB1075" i="20" s="1"/>
  <c r="AA1075" i="20"/>
  <c r="AD1075" i="20" s="1"/>
  <c r="D1076" i="20" l="1"/>
  <c r="I1076" i="20"/>
  <c r="C1076" i="20"/>
  <c r="H1076" i="20"/>
  <c r="B1076" i="20"/>
  <c r="G1076" i="20"/>
  <c r="F1076" i="20" l="1"/>
  <c r="AE1075" i="20"/>
  <c r="J1076" i="20"/>
  <c r="N1076" i="20" s="1"/>
  <c r="E1076" i="20"/>
  <c r="T1076" i="20"/>
  <c r="S1076" i="20"/>
  <c r="L1076" i="20" l="1"/>
  <c r="M1076" i="20" s="1"/>
  <c r="O1076" i="20"/>
  <c r="K1076" i="20"/>
  <c r="P1076" i="20"/>
  <c r="W1076" i="20" l="1"/>
  <c r="U1076" i="20"/>
  <c r="V1076" i="20"/>
  <c r="Q1076" i="20"/>
  <c r="R1076" i="20" s="1"/>
  <c r="X1076" i="20"/>
  <c r="AA1076" i="20" l="1"/>
  <c r="Z1076" i="20"/>
  <c r="AC1076" i="20" s="1"/>
  <c r="Y1076" i="20"/>
  <c r="AB1076" i="20" s="1"/>
  <c r="AD1076" i="20"/>
  <c r="B1077" i="20" l="1"/>
  <c r="G1077" i="20"/>
  <c r="H1077" i="20"/>
  <c r="C1077" i="20"/>
  <c r="I1077" i="20"/>
  <c r="D1077" i="20"/>
  <c r="J1077" i="20" l="1"/>
  <c r="L1077" i="20" s="1"/>
  <c r="F1077" i="20"/>
  <c r="AE1076" i="20"/>
  <c r="T1077" i="20"/>
  <c r="S1077" i="20"/>
  <c r="N1077" i="20"/>
  <c r="E1077" i="20"/>
  <c r="M1077" i="20" l="1"/>
  <c r="P1077" i="20"/>
  <c r="O1077" i="20"/>
  <c r="K1077" i="20"/>
  <c r="W1077" i="20" l="1"/>
  <c r="U1077" i="20"/>
  <c r="V1077" i="20"/>
  <c r="X1077" i="20"/>
  <c r="Q1077" i="20"/>
  <c r="R1077" i="20" s="1"/>
  <c r="Z1077" i="20" l="1"/>
  <c r="AC1077" i="20" s="1"/>
  <c r="AA1077" i="20"/>
  <c r="AD1077" i="20" s="1"/>
  <c r="Y1077" i="20"/>
  <c r="AB1077" i="20" s="1"/>
  <c r="G1078" i="20" l="1"/>
  <c r="B1078" i="20"/>
  <c r="I1078" i="20"/>
  <c r="D1078" i="20"/>
  <c r="H1078" i="20"/>
  <c r="C1078" i="20"/>
  <c r="S1078" i="20" l="1"/>
  <c r="T1078" i="20"/>
  <c r="F1078" i="20"/>
  <c r="AE1077" i="20"/>
  <c r="E1078" i="20"/>
  <c r="J1078" i="20"/>
  <c r="L1078" i="20" s="1"/>
  <c r="M1078" i="20" l="1"/>
  <c r="K1078" i="20"/>
  <c r="O1078" i="20"/>
  <c r="N1078" i="20"/>
  <c r="P1078" i="20" s="1"/>
  <c r="U1078" i="20" l="1"/>
  <c r="W1078" i="20"/>
  <c r="V1078" i="20"/>
  <c r="Q1078" i="20"/>
  <c r="R1078" i="20" s="1"/>
  <c r="X1078" i="20"/>
  <c r="AA1078" i="20" l="1"/>
  <c r="AD1078" i="20" s="1"/>
  <c r="Y1078" i="20"/>
  <c r="AB1078" i="20" s="1"/>
  <c r="Z1078" i="20"/>
  <c r="AC1078" i="20" s="1"/>
  <c r="G1079" i="20" l="1"/>
  <c r="B1079" i="20"/>
  <c r="H1079" i="20"/>
  <c r="C1079" i="20"/>
  <c r="D1079" i="20"/>
  <c r="I1079" i="20"/>
  <c r="F1079" i="20" l="1"/>
  <c r="AE1078" i="20"/>
  <c r="E1079" i="20"/>
  <c r="S1079" i="20"/>
  <c r="T1079" i="20"/>
  <c r="J1079" i="20"/>
  <c r="K1079" i="20" l="1"/>
  <c r="O1079" i="20"/>
  <c r="L1079" i="20"/>
  <c r="N1079" i="20"/>
  <c r="M1079" i="20" l="1"/>
  <c r="P1079" i="20"/>
  <c r="U1079" i="20" l="1"/>
  <c r="V1079" i="20"/>
  <c r="W1079" i="20"/>
  <c r="X1079" i="20"/>
  <c r="Q1079" i="20"/>
  <c r="R1079" i="20" s="1"/>
  <c r="Y1079" i="20" l="1"/>
  <c r="AB1079" i="20" s="1"/>
  <c r="Z1079" i="20"/>
  <c r="AC1079" i="20" s="1"/>
  <c r="AA1079" i="20"/>
  <c r="AD1079" i="20" s="1"/>
  <c r="D1080" i="20" l="1"/>
  <c r="I1080" i="20"/>
  <c r="H1080" i="20"/>
  <c r="C1080" i="20"/>
  <c r="B1080" i="20"/>
  <c r="G1080" i="20"/>
  <c r="J1080" i="20" l="1"/>
  <c r="L1080" i="20" s="1"/>
  <c r="F1080" i="20"/>
  <c r="AE1079" i="20"/>
  <c r="E1080" i="20"/>
  <c r="N1080" i="20"/>
  <c r="T1080" i="20"/>
  <c r="S1080" i="20"/>
  <c r="K1080" i="20" l="1"/>
  <c r="O1080" i="20"/>
  <c r="P1080" i="20"/>
  <c r="M1080" i="20"/>
  <c r="W1080" i="20" l="1"/>
  <c r="V1080" i="20"/>
  <c r="U1080" i="20"/>
  <c r="X1080" i="20"/>
  <c r="Q1080" i="20"/>
  <c r="R1080" i="20" s="1"/>
  <c r="Y1080" i="20" l="1"/>
  <c r="AB1080" i="20" s="1"/>
  <c r="Z1080" i="20"/>
  <c r="AC1080" i="20" s="1"/>
  <c r="AA1080" i="20"/>
  <c r="AD1080" i="20" s="1"/>
  <c r="I1081" i="20" l="1"/>
  <c r="D1081" i="20"/>
  <c r="H1081" i="20"/>
  <c r="C1081" i="20"/>
  <c r="B1081" i="20"/>
  <c r="G1081" i="20"/>
  <c r="F1081" i="20" l="1"/>
  <c r="AE1080" i="20"/>
  <c r="T1081" i="20"/>
  <c r="S1081" i="20"/>
  <c r="J1081" i="20"/>
  <c r="N1081" i="20" s="1"/>
  <c r="E1081" i="20"/>
  <c r="L1081" i="20" l="1"/>
  <c r="M1081" i="20" s="1"/>
  <c r="K1081" i="20"/>
  <c r="O1081" i="20"/>
  <c r="P1081" i="20" l="1"/>
  <c r="W1081" i="20" s="1"/>
  <c r="Q1081" i="20"/>
  <c r="R1081" i="20" s="1"/>
  <c r="X1081" i="20"/>
  <c r="U1081" i="20" l="1"/>
  <c r="V1081" i="20"/>
  <c r="Y1081" i="20"/>
  <c r="AB1081" i="20" s="1"/>
  <c r="Z1081" i="20"/>
  <c r="AC1081" i="20" s="1"/>
  <c r="AA1081" i="20"/>
  <c r="AD1081" i="20" s="1"/>
  <c r="D1082" i="20" l="1"/>
  <c r="I1082" i="20"/>
  <c r="H1082" i="20"/>
  <c r="C1082" i="20"/>
  <c r="B1082" i="20"/>
  <c r="G1082" i="20"/>
  <c r="F1082" i="20" l="1"/>
  <c r="AE1081" i="20"/>
  <c r="J1082" i="20"/>
  <c r="N1082" i="20" s="1"/>
  <c r="L1082" i="20"/>
  <c r="E1082" i="20"/>
  <c r="S1082" i="20"/>
  <c r="T1082" i="20"/>
  <c r="M1082" i="20" l="1"/>
  <c r="P1082" i="20"/>
  <c r="K1082" i="20"/>
  <c r="O1082" i="20"/>
  <c r="W1082" i="20" l="1"/>
  <c r="U1082" i="20"/>
  <c r="V1082" i="20"/>
  <c r="X1082" i="20"/>
  <c r="Q1082" i="20"/>
  <c r="R1082" i="20" s="1"/>
  <c r="Z1082" i="20" l="1"/>
  <c r="AC1082" i="20" s="1"/>
  <c r="Y1082" i="20"/>
  <c r="AB1082" i="20" s="1"/>
  <c r="AA1082" i="20"/>
  <c r="AD1082" i="20" s="1"/>
  <c r="D1083" i="20" l="1"/>
  <c r="I1083" i="20"/>
  <c r="G1083" i="20"/>
  <c r="B1083" i="20"/>
  <c r="H1083" i="20"/>
  <c r="C1083" i="20"/>
  <c r="J1083" i="20" l="1"/>
  <c r="L1083" i="20" s="1"/>
  <c r="F1083" i="20"/>
  <c r="AE1082" i="20"/>
  <c r="E1083" i="20"/>
  <c r="S1083" i="20"/>
  <c r="N1083" i="20"/>
  <c r="T1083" i="20"/>
  <c r="K1083" i="20" l="1"/>
  <c r="O1083" i="20"/>
  <c r="P1083" i="20"/>
  <c r="M1083" i="20"/>
  <c r="W1083" i="20" l="1"/>
  <c r="U1083" i="20"/>
  <c r="V1083" i="20"/>
  <c r="Q1083" i="20"/>
  <c r="R1083" i="20" s="1"/>
  <c r="X1083" i="20"/>
  <c r="AA1083" i="20" l="1"/>
  <c r="AD1083" i="20" s="1"/>
  <c r="Z1083" i="20"/>
  <c r="AC1083" i="20" s="1"/>
  <c r="Y1083" i="20"/>
  <c r="AB1083" i="20" s="1"/>
  <c r="B1084" i="20" l="1"/>
  <c r="G1084" i="20"/>
  <c r="C1084" i="20"/>
  <c r="H1084" i="20"/>
  <c r="D1084" i="20"/>
  <c r="I1084" i="20"/>
  <c r="F1084" i="20" l="1"/>
  <c r="AE1083" i="20"/>
  <c r="J1084" i="20"/>
  <c r="N1084" i="20" s="1"/>
  <c r="T1084" i="20"/>
  <c r="S1084" i="20"/>
  <c r="E1084" i="20"/>
  <c r="L1084" i="20" l="1"/>
  <c r="P1084" i="20" s="1"/>
  <c r="O1084" i="20"/>
  <c r="K1084" i="20"/>
  <c r="M1084" i="20" l="1"/>
  <c r="X1084" i="20" s="1"/>
  <c r="W1084" i="20"/>
  <c r="U1084" i="20"/>
  <c r="V1084" i="20"/>
  <c r="Q1084" i="20" l="1"/>
  <c r="R1084" i="20" s="1"/>
  <c r="AA1084" i="20" s="1"/>
  <c r="AD1084" i="20" s="1"/>
  <c r="Z1084" i="20" l="1"/>
  <c r="AC1084" i="20" s="1"/>
  <c r="H1085" i="20" s="1"/>
  <c r="Y1084" i="20"/>
  <c r="AB1084" i="20" s="1"/>
  <c r="B1085" i="20" s="1"/>
  <c r="D1085" i="20"/>
  <c r="I1085" i="20"/>
  <c r="C1085" i="20" l="1"/>
  <c r="G1085" i="20"/>
  <c r="J1085" i="20" s="1"/>
  <c r="E1085" i="20"/>
  <c r="F1085" i="20"/>
  <c r="AE1084" i="20"/>
  <c r="T1085" i="20"/>
  <c r="S1085" i="20"/>
  <c r="L1085" i="20" l="1"/>
  <c r="M1085" i="20" s="1"/>
  <c r="N1085" i="20"/>
  <c r="P1085" i="20"/>
  <c r="O1085" i="20"/>
  <c r="K1085" i="20"/>
  <c r="W1085" i="20" l="1"/>
  <c r="U1085" i="20"/>
  <c r="V1085" i="20"/>
  <c r="X1085" i="20"/>
  <c r="Q1085" i="20"/>
  <c r="R1085" i="20" s="1"/>
  <c r="Y1085" i="20" l="1"/>
  <c r="AB1085" i="20" s="1"/>
  <c r="AA1085" i="20"/>
  <c r="AD1085" i="20" s="1"/>
  <c r="Z1085" i="20"/>
  <c r="AC1085" i="20" s="1"/>
  <c r="C1086" i="20" l="1"/>
  <c r="H1086" i="20"/>
  <c r="D1086" i="20"/>
  <c r="I1086" i="20"/>
  <c r="G1086" i="20"/>
  <c r="B1086" i="20"/>
  <c r="E1086" i="20" l="1"/>
  <c r="T1086" i="20"/>
  <c r="S1086" i="20"/>
  <c r="J1086" i="20"/>
  <c r="N1086" i="20" s="1"/>
  <c r="F1086" i="20"/>
  <c r="AE1085" i="20"/>
  <c r="L1086" i="20" l="1"/>
  <c r="M1086" i="20" s="1"/>
  <c r="O1086" i="20"/>
  <c r="K1086" i="20"/>
  <c r="P1086" i="20" l="1"/>
  <c r="V1086" i="20" s="1"/>
  <c r="Q1086" i="20"/>
  <c r="R1086" i="20" s="1"/>
  <c r="X1086" i="20"/>
  <c r="U1086" i="20" l="1"/>
  <c r="W1086" i="20"/>
  <c r="Y1086" i="20"/>
  <c r="AB1086" i="20" s="1"/>
  <c r="AA1086" i="20"/>
  <c r="AD1086" i="20" s="1"/>
  <c r="Z1086" i="20"/>
  <c r="AC1086" i="20" s="1"/>
  <c r="C1087" i="20" l="1"/>
  <c r="H1087" i="20"/>
  <c r="I1087" i="20"/>
  <c r="D1087" i="20"/>
  <c r="G1087" i="20"/>
  <c r="B1087" i="20"/>
  <c r="T1087" i="20" l="1"/>
  <c r="S1087" i="20"/>
  <c r="E1087" i="20"/>
  <c r="J1087" i="20"/>
  <c r="F1087" i="20"/>
  <c r="AE1086" i="20"/>
  <c r="O1087" i="20" l="1"/>
  <c r="K1087" i="20"/>
  <c r="L1087" i="20"/>
  <c r="N1087" i="20"/>
  <c r="P1087" i="20" l="1"/>
  <c r="M1087" i="20"/>
  <c r="X1087" i="20" l="1"/>
  <c r="Q1087" i="20"/>
  <c r="R1087" i="20" s="1"/>
  <c r="U1087" i="20"/>
  <c r="W1087" i="20"/>
  <c r="V1087" i="20"/>
  <c r="Z1087" i="20" l="1"/>
  <c r="AA1087" i="20"/>
  <c r="AD1087" i="20" s="1"/>
  <c r="Y1087" i="20"/>
  <c r="AB1087" i="20" s="1"/>
  <c r="AC1087" i="20"/>
  <c r="G1088" i="20" l="1"/>
  <c r="B1088" i="20"/>
  <c r="I1088" i="20"/>
  <c r="D1088" i="20"/>
  <c r="C1088" i="20"/>
  <c r="H1088" i="20"/>
  <c r="E1088" i="20" l="1"/>
  <c r="T1088" i="20"/>
  <c r="S1088" i="20"/>
  <c r="F1088" i="20"/>
  <c r="AE1087" i="20"/>
  <c r="J1088" i="20"/>
  <c r="O1088" i="20" l="1"/>
  <c r="K1088" i="20"/>
  <c r="N1088" i="20"/>
  <c r="L1088" i="20"/>
  <c r="P1088" i="20" l="1"/>
  <c r="M1088" i="20"/>
  <c r="Q1088" i="20" l="1"/>
  <c r="R1088" i="20" s="1"/>
  <c r="X1088" i="20"/>
  <c r="W1088" i="20"/>
  <c r="V1088" i="20"/>
  <c r="U1088" i="20"/>
  <c r="Y1088" i="20" l="1"/>
  <c r="AB1088" i="20" s="1"/>
  <c r="AA1088" i="20"/>
  <c r="AD1088" i="20" s="1"/>
  <c r="Z1088" i="20"/>
  <c r="AC1088" i="20" s="1"/>
  <c r="H1089" i="20" l="1"/>
  <c r="C1089" i="20"/>
  <c r="I1089" i="20"/>
  <c r="D1089" i="20"/>
  <c r="B1089" i="20"/>
  <c r="G1089" i="20"/>
  <c r="F1089" i="20" l="1"/>
  <c r="AE1088" i="20"/>
  <c r="T1089" i="20"/>
  <c r="S1089" i="20"/>
  <c r="J1089" i="20"/>
  <c r="L1089" i="20" s="1"/>
  <c r="E1089" i="20"/>
  <c r="M1089" i="20" l="1"/>
  <c r="K1089" i="20"/>
  <c r="O1089" i="20"/>
  <c r="N1089" i="20"/>
  <c r="P1089" i="20" s="1"/>
  <c r="V1089" i="20" l="1"/>
  <c r="U1089" i="20"/>
  <c r="W1089" i="20"/>
  <c r="X1089" i="20"/>
  <c r="Q1089" i="20"/>
  <c r="R1089" i="20" s="1"/>
  <c r="Y1089" i="20" l="1"/>
  <c r="AB1089" i="20" s="1"/>
  <c r="AA1089" i="20"/>
  <c r="AD1089" i="20" s="1"/>
  <c r="Z1089" i="20"/>
  <c r="AC1089" i="20" s="1"/>
  <c r="I1090" i="20" l="1"/>
  <c r="D1090" i="20"/>
  <c r="B1090" i="20"/>
  <c r="G1090" i="20"/>
  <c r="H1090" i="20"/>
  <c r="C1090" i="20"/>
  <c r="E1090" i="20" l="1"/>
  <c r="F1090" i="20"/>
  <c r="AE1089" i="20"/>
  <c r="S1090" i="20"/>
  <c r="T1090" i="20"/>
  <c r="J1090" i="20"/>
  <c r="L1090" i="20" s="1"/>
  <c r="O1090" i="20" l="1"/>
  <c r="K1090" i="20"/>
  <c r="M1090" i="20"/>
  <c r="P1090" i="20"/>
  <c r="N1090" i="20"/>
  <c r="X1090" i="20" l="1"/>
  <c r="Q1090" i="20"/>
  <c r="R1090" i="20" s="1"/>
  <c r="V1090" i="20"/>
  <c r="W1090" i="20"/>
  <c r="U1090" i="20"/>
  <c r="AA1090" i="20" l="1"/>
  <c r="AD1090" i="20" s="1"/>
  <c r="Z1090" i="20"/>
  <c r="AC1090" i="20" s="1"/>
  <c r="Y1090" i="20"/>
  <c r="AB1090" i="20" s="1"/>
  <c r="G1091" i="20" l="1"/>
  <c r="B1091" i="20"/>
  <c r="H1091" i="20"/>
  <c r="C1091" i="20"/>
  <c r="D1091" i="20"/>
  <c r="I1091" i="20"/>
  <c r="E1091" i="20" l="1"/>
  <c r="F1091" i="20"/>
  <c r="AE1090" i="20"/>
  <c r="S1091" i="20"/>
  <c r="T1091" i="20"/>
  <c r="J1091" i="20"/>
  <c r="K1091" i="20" l="1"/>
  <c r="O1091" i="20"/>
  <c r="N1091" i="20"/>
  <c r="L1091" i="20"/>
  <c r="M1091" i="20" l="1"/>
  <c r="P1091" i="20"/>
  <c r="W1091" i="20" l="1"/>
  <c r="U1091" i="20"/>
  <c r="V1091" i="20"/>
  <c r="X1091" i="20"/>
  <c r="Q1091" i="20"/>
  <c r="R1091" i="20" s="1"/>
  <c r="AA1091" i="20" l="1"/>
  <c r="AD1091" i="20" s="1"/>
  <c r="Z1091" i="20"/>
  <c r="AC1091" i="20" s="1"/>
  <c r="Y1091" i="20"/>
  <c r="AB1091" i="20" s="1"/>
  <c r="H1092" i="20" l="1"/>
  <c r="C1092" i="20"/>
  <c r="D1092" i="20"/>
  <c r="I1092" i="20"/>
  <c r="B1092" i="20"/>
  <c r="G1092" i="20"/>
  <c r="T1092" i="20" l="1"/>
  <c r="S1092" i="20"/>
  <c r="J1092" i="20"/>
  <c r="N1092" i="20" s="1"/>
  <c r="F1092" i="20"/>
  <c r="AE1091" i="20"/>
  <c r="E1092" i="20"/>
  <c r="O1092" i="20" l="1"/>
  <c r="K1092" i="20"/>
  <c r="L1092" i="20"/>
  <c r="M1092" i="20" l="1"/>
  <c r="P1092" i="20"/>
  <c r="U1092" i="20" l="1"/>
  <c r="W1092" i="20"/>
  <c r="V1092" i="20"/>
  <c r="X1092" i="20"/>
  <c r="Q1092" i="20"/>
  <c r="R1092" i="20" s="1"/>
  <c r="Y1092" i="20" l="1"/>
  <c r="AB1092" i="20" s="1"/>
  <c r="AA1092" i="20"/>
  <c r="AD1092" i="20" s="1"/>
  <c r="Z1092" i="20"/>
  <c r="AC1092" i="20" s="1"/>
  <c r="C1093" i="20" l="1"/>
  <c r="H1093" i="20"/>
  <c r="D1093" i="20"/>
  <c r="I1093" i="20"/>
  <c r="G1093" i="20"/>
  <c r="B1093" i="20"/>
  <c r="E1093" i="20" l="1"/>
  <c r="S1093" i="20"/>
  <c r="T1093" i="20"/>
  <c r="J1093" i="20"/>
  <c r="L1093" i="20" s="1"/>
  <c r="F1093" i="20"/>
  <c r="AE1092" i="20"/>
  <c r="N1093" i="20" l="1"/>
  <c r="P1093" i="20" s="1"/>
  <c r="M1093" i="20"/>
  <c r="O1093" i="20"/>
  <c r="K1093" i="20"/>
  <c r="Q1093" i="20" l="1"/>
  <c r="R1093" i="20" s="1"/>
  <c r="X1093" i="20"/>
  <c r="U1093" i="20"/>
  <c r="W1093" i="20"/>
  <c r="V1093" i="20"/>
  <c r="Y1093" i="20" l="1"/>
  <c r="AB1093" i="20" s="1"/>
  <c r="AA1093" i="20"/>
  <c r="AD1093" i="20" s="1"/>
  <c r="Z1093" i="20"/>
  <c r="AC1093" i="20" s="1"/>
  <c r="C1094" i="20" l="1"/>
  <c r="H1094" i="20"/>
  <c r="G1094" i="20"/>
  <c r="B1094" i="20"/>
  <c r="I1094" i="20"/>
  <c r="D1094" i="20"/>
  <c r="J1094" i="20" l="1"/>
  <c r="L1094" i="20"/>
  <c r="E1094" i="20"/>
  <c r="T1094" i="20"/>
  <c r="N1094" i="20"/>
  <c r="S1094" i="20"/>
  <c r="F1094" i="20"/>
  <c r="AE1093" i="20"/>
  <c r="M1094" i="20" l="1"/>
  <c r="P1094" i="20"/>
  <c r="K1094" i="20"/>
  <c r="O1094" i="20"/>
  <c r="U1094" i="20" l="1"/>
  <c r="W1094" i="20"/>
  <c r="V1094" i="20"/>
  <c r="Q1094" i="20"/>
  <c r="R1094" i="20" s="1"/>
  <c r="X1094" i="20"/>
  <c r="AA1094" i="20" l="1"/>
  <c r="AD1094" i="20" s="1"/>
  <c r="Z1094" i="20"/>
  <c r="AC1094" i="20" s="1"/>
  <c r="Y1094" i="20"/>
  <c r="AB1094" i="20" s="1"/>
  <c r="G1095" i="20" l="1"/>
  <c r="B1095" i="20"/>
  <c r="C1095" i="20"/>
  <c r="H1095" i="20"/>
  <c r="I1095" i="20"/>
  <c r="D1095" i="20"/>
  <c r="F1095" i="20" l="1"/>
  <c r="AE1094" i="20"/>
  <c r="S1095" i="20"/>
  <c r="T1095" i="20"/>
  <c r="E1095" i="20"/>
  <c r="J1095" i="20"/>
  <c r="N1095" i="20" s="1"/>
  <c r="L1095" i="20"/>
  <c r="M1095" i="20" l="1"/>
  <c r="P1095" i="20"/>
  <c r="K1095" i="20"/>
  <c r="O1095" i="20"/>
  <c r="V1095" i="20" l="1"/>
  <c r="U1095" i="20"/>
  <c r="W1095" i="20"/>
  <c r="Q1095" i="20"/>
  <c r="R1095" i="20" s="1"/>
  <c r="X1095" i="20"/>
  <c r="Z1095" i="20" l="1"/>
  <c r="AC1095" i="20" s="1"/>
  <c r="AA1095" i="20"/>
  <c r="AD1095" i="20" s="1"/>
  <c r="Y1095" i="20"/>
  <c r="AB1095" i="20" s="1"/>
  <c r="G1096" i="20" l="1"/>
  <c r="B1096" i="20"/>
  <c r="D1096" i="20"/>
  <c r="I1096" i="20"/>
  <c r="C1096" i="20"/>
  <c r="H1096" i="20"/>
  <c r="T1096" i="20" l="1"/>
  <c r="S1096" i="20"/>
  <c r="E1096" i="20"/>
  <c r="F1096" i="20"/>
  <c r="AE1095" i="20"/>
  <c r="J1096" i="20"/>
  <c r="N1096" i="20" s="1"/>
  <c r="L1096" i="20" l="1"/>
  <c r="P1096" i="20" s="1"/>
  <c r="K1096" i="20"/>
  <c r="O1096" i="20"/>
  <c r="M1096" i="20" l="1"/>
  <c r="X1096" i="20" s="1"/>
  <c r="W1096" i="20"/>
  <c r="U1096" i="20"/>
  <c r="V1096" i="20"/>
  <c r="Q1096" i="20" l="1"/>
  <c r="R1096" i="20" s="1"/>
  <c r="AA1096" i="20" s="1"/>
  <c r="AD1096" i="20" s="1"/>
  <c r="Z1096" i="20" l="1"/>
  <c r="AC1096" i="20" s="1"/>
  <c r="C1097" i="20" s="1"/>
  <c r="Y1096" i="20"/>
  <c r="AB1096" i="20" s="1"/>
  <c r="G1097" i="20" s="1"/>
  <c r="I1097" i="20"/>
  <c r="D1097" i="20"/>
  <c r="H1097" i="20" l="1"/>
  <c r="J1097" i="20" s="1"/>
  <c r="B1097" i="20"/>
  <c r="F1097" i="20" s="1"/>
  <c r="AE1096" i="20"/>
  <c r="T1097" i="20"/>
  <c r="S1097" i="20"/>
  <c r="E1097" i="20" l="1"/>
  <c r="K1097" i="20"/>
  <c r="O1097" i="20"/>
  <c r="L1097" i="20"/>
  <c r="N1097" i="20"/>
  <c r="P1097" i="20" l="1"/>
  <c r="M1097" i="20"/>
  <c r="Q1097" i="20" l="1"/>
  <c r="R1097" i="20" s="1"/>
  <c r="X1097" i="20"/>
  <c r="V1097" i="20"/>
  <c r="U1097" i="20"/>
  <c r="W1097" i="20"/>
  <c r="AA1097" i="20" l="1"/>
  <c r="AD1097" i="20" s="1"/>
  <c r="Y1097" i="20"/>
  <c r="AB1097" i="20" s="1"/>
  <c r="Z1097" i="20"/>
  <c r="AC1097" i="20" s="1"/>
  <c r="C1098" i="20" l="1"/>
  <c r="H1098" i="20"/>
  <c r="I1098" i="20"/>
  <c r="D1098" i="20"/>
  <c r="B1098" i="20"/>
  <c r="G1098" i="20"/>
  <c r="T1098" i="20" l="1"/>
  <c r="S1098" i="20"/>
  <c r="J1098" i="20"/>
  <c r="L1098" i="20" s="1"/>
  <c r="E1098" i="20"/>
  <c r="F1098" i="20"/>
  <c r="AE1097" i="20"/>
  <c r="M1098" i="20" l="1"/>
  <c r="K1098" i="20"/>
  <c r="O1098" i="20"/>
  <c r="N1098" i="20"/>
  <c r="P1098" i="20" s="1"/>
  <c r="V1098" i="20" l="1"/>
  <c r="U1098" i="20"/>
  <c r="W1098" i="20"/>
  <c r="X1098" i="20"/>
  <c r="Q1098" i="20"/>
  <c r="R1098" i="20" s="1"/>
  <c r="AA1098" i="20" l="1"/>
  <c r="AD1098" i="20" s="1"/>
  <c r="Y1098" i="20"/>
  <c r="AB1098" i="20" s="1"/>
  <c r="Z1098" i="20"/>
  <c r="AC1098" i="20" s="1"/>
  <c r="C1099" i="20" l="1"/>
  <c r="H1099" i="20"/>
  <c r="G1099" i="20"/>
  <c r="B1099" i="20"/>
  <c r="I1099" i="20"/>
  <c r="D1099" i="20"/>
  <c r="J1099" i="20" l="1"/>
  <c r="T1099" i="20"/>
  <c r="S1099" i="20"/>
  <c r="N1099" i="20"/>
  <c r="E1099" i="20"/>
  <c r="F1099" i="20"/>
  <c r="AE1098" i="20"/>
  <c r="O1099" i="20" l="1"/>
  <c r="K1099" i="20"/>
  <c r="L1099" i="20"/>
  <c r="P1099" i="20" l="1"/>
  <c r="M1099" i="20"/>
  <c r="Q1099" i="20" l="1"/>
  <c r="R1099" i="20" s="1"/>
  <c r="X1099" i="20"/>
  <c r="V1099" i="20"/>
  <c r="U1099" i="20"/>
  <c r="W1099" i="20"/>
  <c r="Y1099" i="20" l="1"/>
  <c r="AB1099" i="20" s="1"/>
  <c r="Z1099" i="20"/>
  <c r="AC1099" i="20" s="1"/>
  <c r="AA1099" i="20"/>
  <c r="AD1099" i="20" s="1"/>
  <c r="H1100" i="20" l="1"/>
  <c r="C1100" i="20"/>
  <c r="D1100" i="20"/>
  <c r="I1100" i="20"/>
  <c r="G1100" i="20"/>
  <c r="B1100" i="20"/>
  <c r="S1100" i="20" l="1"/>
  <c r="T1100" i="20"/>
  <c r="F1100" i="20"/>
  <c r="AE1099" i="20"/>
  <c r="E1100" i="20"/>
  <c r="J1100" i="20"/>
  <c r="L1100" i="20" s="1"/>
  <c r="M1100" i="20" l="1"/>
  <c r="K1100" i="20"/>
  <c r="O1100" i="20"/>
  <c r="N1100" i="20"/>
  <c r="P1100" i="20" s="1"/>
  <c r="U1100" i="20" l="1"/>
  <c r="V1100" i="20"/>
  <c r="W1100" i="20"/>
  <c r="Q1100" i="20"/>
  <c r="R1100" i="20" s="1"/>
  <c r="X1100" i="20"/>
  <c r="Y1100" i="20" l="1"/>
  <c r="Z1100" i="20"/>
  <c r="AC1100" i="20" s="1"/>
  <c r="AA1100" i="20"/>
  <c r="AD1100" i="20" s="1"/>
  <c r="AB1100" i="20"/>
  <c r="I1101" i="20" l="1"/>
  <c r="D1101" i="20"/>
  <c r="C1101" i="20"/>
  <c r="H1101" i="20"/>
  <c r="G1101" i="20"/>
  <c r="B1101" i="20"/>
  <c r="F1101" i="20" l="1"/>
  <c r="AE1100" i="20"/>
  <c r="T1101" i="20"/>
  <c r="S1101" i="20"/>
  <c r="E1101" i="20"/>
  <c r="J1101" i="20"/>
  <c r="N1101" i="20" s="1"/>
  <c r="L1101" i="20" l="1"/>
  <c r="P1101" i="20" s="1"/>
  <c r="O1101" i="20"/>
  <c r="K1101" i="20"/>
  <c r="M1101" i="20" l="1"/>
  <c r="X1101" i="20" s="1"/>
  <c r="U1101" i="20"/>
  <c r="V1101" i="20"/>
  <c r="W1101" i="20"/>
  <c r="Q1101" i="20" l="1"/>
  <c r="R1101" i="20" s="1"/>
  <c r="Y1101" i="20" s="1"/>
  <c r="AB1101" i="20" s="1"/>
  <c r="Z1101" i="20" l="1"/>
  <c r="AC1101" i="20" s="1"/>
  <c r="H1102" i="20" s="1"/>
  <c r="AA1101" i="20"/>
  <c r="AD1101" i="20" s="1"/>
  <c r="D1102" i="20" s="1"/>
  <c r="B1102" i="20"/>
  <c r="G1102" i="20"/>
  <c r="C1102" i="20" l="1"/>
  <c r="E1102" i="20" s="1"/>
  <c r="I1102" i="20"/>
  <c r="J1102" i="20" s="1"/>
  <c r="T1102" i="20"/>
  <c r="S1102" i="20"/>
  <c r="AE1101" i="20" l="1"/>
  <c r="F1102" i="20"/>
  <c r="N1102" i="20"/>
  <c r="L1102" i="20"/>
  <c r="M1102" i="20" s="1"/>
  <c r="O1102" i="20"/>
  <c r="K1102" i="20"/>
  <c r="P1102" i="20" l="1"/>
  <c r="U1102" i="20" s="1"/>
  <c r="Q1102" i="20"/>
  <c r="R1102" i="20" s="1"/>
  <c r="X1102" i="20"/>
  <c r="W1102" i="20" l="1"/>
  <c r="V1102" i="20"/>
  <c r="Z1102" i="20"/>
  <c r="AC1102" i="20" s="1"/>
  <c r="Y1102" i="20"/>
  <c r="AB1102" i="20" s="1"/>
  <c r="AA1102" i="20"/>
  <c r="AD1102" i="20" s="1"/>
  <c r="I1103" i="20" l="1"/>
  <c r="D1103" i="20"/>
  <c r="B1103" i="20"/>
  <c r="G1103" i="20"/>
  <c r="C1103" i="20"/>
  <c r="H1103" i="20"/>
  <c r="J1103" i="20" l="1"/>
  <c r="L1103" i="20" s="1"/>
  <c r="E1103" i="20"/>
  <c r="T1103" i="20"/>
  <c r="N1103" i="20"/>
  <c r="S1103" i="20"/>
  <c r="F1103" i="20"/>
  <c r="AE1102" i="20"/>
  <c r="M1103" i="20" l="1"/>
  <c r="P1103" i="20"/>
  <c r="K1103" i="20"/>
  <c r="O1103" i="20"/>
  <c r="V1103" i="20" l="1"/>
  <c r="W1103" i="20"/>
  <c r="U1103" i="20"/>
  <c r="Q1103" i="20"/>
  <c r="R1103" i="20" s="1"/>
  <c r="X1103" i="20"/>
  <c r="Y1103" i="20" l="1"/>
  <c r="Z1103" i="20"/>
  <c r="AC1103" i="20" s="1"/>
  <c r="AA1103" i="20"/>
  <c r="AD1103" i="20" s="1"/>
  <c r="AB1103" i="20"/>
  <c r="I1104" i="20" l="1"/>
  <c r="D1104" i="20"/>
  <c r="B1104" i="20"/>
  <c r="G1104" i="20"/>
  <c r="H1104" i="20"/>
  <c r="C1104" i="20"/>
  <c r="E1104" i="20" l="1"/>
  <c r="S1104" i="20"/>
  <c r="T1104" i="20"/>
  <c r="J1104" i="20"/>
  <c r="F1104" i="20"/>
  <c r="AE1103" i="20"/>
  <c r="K1104" i="20" l="1"/>
  <c r="O1104" i="20"/>
  <c r="L1104" i="20"/>
  <c r="N1104" i="20"/>
  <c r="P1104" i="20" l="1"/>
  <c r="M1104" i="20"/>
  <c r="Q1104" i="20" l="1"/>
  <c r="R1104" i="20" s="1"/>
  <c r="X1104" i="20"/>
  <c r="U1104" i="20"/>
  <c r="V1104" i="20"/>
  <c r="W1104" i="20"/>
  <c r="Y1104" i="20" l="1"/>
  <c r="AB1104" i="20" s="1"/>
  <c r="AA1104" i="20"/>
  <c r="AD1104" i="20" s="1"/>
  <c r="Z1104" i="20"/>
  <c r="AC1104" i="20" s="1"/>
  <c r="H1105" i="20" l="1"/>
  <c r="C1105" i="20"/>
  <c r="G1105" i="20"/>
  <c r="B1105" i="20"/>
  <c r="D1105" i="20"/>
  <c r="I1105" i="20"/>
  <c r="J1105" i="20" l="1"/>
  <c r="L1105" i="20" s="1"/>
  <c r="F1105" i="20"/>
  <c r="AE1104" i="20"/>
  <c r="E1105" i="20"/>
  <c r="S1105" i="20"/>
  <c r="T1105" i="20"/>
  <c r="N1105" i="20" l="1"/>
  <c r="P1105" i="20" s="1"/>
  <c r="M1105" i="20"/>
  <c r="O1105" i="20"/>
  <c r="K1105" i="20"/>
  <c r="X1105" i="20" l="1"/>
  <c r="Q1105" i="20"/>
  <c r="R1105" i="20" s="1"/>
  <c r="U1105" i="20"/>
  <c r="V1105" i="20"/>
  <c r="W1105" i="20"/>
  <c r="Z1105" i="20" l="1"/>
  <c r="AC1105" i="20" s="1"/>
  <c r="Y1105" i="20"/>
  <c r="AB1105" i="20" s="1"/>
  <c r="AA1105" i="20"/>
  <c r="AD1105" i="20" s="1"/>
  <c r="I1106" i="20" l="1"/>
  <c r="D1106" i="20"/>
  <c r="G1106" i="20"/>
  <c r="B1106" i="20"/>
  <c r="C1106" i="20"/>
  <c r="H1106" i="20"/>
  <c r="E1106" i="20" l="1"/>
  <c r="J1106" i="20"/>
  <c r="S1106" i="20"/>
  <c r="N1106" i="20"/>
  <c r="T1106" i="20"/>
  <c r="F1106" i="20"/>
  <c r="AE1105" i="20"/>
  <c r="O1106" i="20" l="1"/>
  <c r="K1106" i="20"/>
  <c r="L1106" i="20"/>
  <c r="P1106" i="20" l="1"/>
  <c r="M1106" i="20"/>
  <c r="Q1106" i="20" l="1"/>
  <c r="R1106" i="20" s="1"/>
  <c r="X1106" i="20"/>
  <c r="W1106" i="20"/>
  <c r="U1106" i="20"/>
  <c r="V1106" i="20"/>
  <c r="Z1106" i="20" l="1"/>
  <c r="AC1106" i="20" s="1"/>
  <c r="Y1106" i="20"/>
  <c r="AB1106" i="20" s="1"/>
  <c r="AA1106" i="20"/>
  <c r="AD1106" i="20" s="1"/>
  <c r="D1107" i="20" l="1"/>
  <c r="I1107" i="20"/>
  <c r="B1107" i="20"/>
  <c r="G1107" i="20"/>
  <c r="H1107" i="20"/>
  <c r="C1107" i="20"/>
  <c r="J1107" i="20" l="1"/>
  <c r="L1107" i="20"/>
  <c r="E1107" i="20"/>
  <c r="F1107" i="20"/>
  <c r="AE1106" i="20"/>
  <c r="S1107" i="20"/>
  <c r="N1107" i="20"/>
  <c r="T1107" i="20"/>
  <c r="M1107" i="20" l="1"/>
  <c r="P1107" i="20"/>
  <c r="K1107" i="20"/>
  <c r="O1107" i="20"/>
  <c r="V1107" i="20" l="1"/>
  <c r="U1107" i="20"/>
  <c r="W1107" i="20"/>
  <c r="Q1107" i="20"/>
  <c r="R1107" i="20" s="1"/>
  <c r="X1107" i="20"/>
  <c r="Y1107" i="20" l="1"/>
  <c r="AB1107" i="20" s="1"/>
  <c r="AA1107" i="20"/>
  <c r="AD1107" i="20" s="1"/>
  <c r="Z1107" i="20"/>
  <c r="AC1107" i="20" s="1"/>
  <c r="C1108" i="20" l="1"/>
  <c r="H1108" i="20"/>
  <c r="I1108" i="20"/>
  <c r="D1108" i="20"/>
  <c r="G1108" i="20"/>
  <c r="B1108" i="20"/>
  <c r="S1108" i="20" l="1"/>
  <c r="T1108" i="20"/>
  <c r="E1108" i="20"/>
  <c r="J1108" i="20"/>
  <c r="F1108" i="20"/>
  <c r="AE1107" i="20"/>
  <c r="O1108" i="20" l="1"/>
  <c r="K1108" i="20"/>
  <c r="L1108" i="20"/>
  <c r="N1108" i="20"/>
  <c r="M1108" i="20" l="1"/>
  <c r="P1108" i="20"/>
  <c r="U1108" i="20" l="1"/>
  <c r="V1108" i="20"/>
  <c r="W1108" i="20"/>
  <c r="X1108" i="20"/>
  <c r="Q1108" i="20"/>
  <c r="R1108" i="20" s="1"/>
  <c r="AA1108" i="20" l="1"/>
  <c r="AD1108" i="20" s="1"/>
  <c r="Y1108" i="20"/>
  <c r="AB1108" i="20" s="1"/>
  <c r="Z1108" i="20"/>
  <c r="AC1108" i="20" s="1"/>
  <c r="C1109" i="20" l="1"/>
  <c r="H1109" i="20"/>
  <c r="G1109" i="20"/>
  <c r="B1109" i="20"/>
  <c r="I1109" i="20"/>
  <c r="D1109" i="20"/>
  <c r="E1109" i="20" l="1"/>
  <c r="J1109" i="20"/>
  <c r="S1109" i="20"/>
  <c r="N1109" i="20"/>
  <c r="T1109" i="20"/>
  <c r="F1109" i="20"/>
  <c r="AE1108" i="20"/>
  <c r="O1109" i="20" l="1"/>
  <c r="K1109" i="20"/>
  <c r="L1109" i="20"/>
  <c r="M1109" i="20" l="1"/>
  <c r="P1109" i="20"/>
  <c r="V1109" i="20" l="1"/>
  <c r="U1109" i="20"/>
  <c r="W1109" i="20"/>
  <c r="X1109" i="20"/>
  <c r="Q1109" i="20"/>
  <c r="R1109" i="20" s="1"/>
  <c r="Z1109" i="20" l="1"/>
  <c r="AC1109" i="20" s="1"/>
  <c r="Y1109" i="20"/>
  <c r="AB1109" i="20" s="1"/>
  <c r="AA1109" i="20"/>
  <c r="AD1109" i="20" s="1"/>
  <c r="D1110" i="20" l="1"/>
  <c r="I1110" i="20"/>
  <c r="B1110" i="20"/>
  <c r="G1110" i="20"/>
  <c r="C1110" i="20"/>
  <c r="H1110" i="20"/>
  <c r="E1110" i="20" l="1"/>
  <c r="J1110" i="20"/>
  <c r="L1110" i="20" s="1"/>
  <c r="F1110" i="20"/>
  <c r="AE1109" i="20"/>
  <c r="T1110" i="20"/>
  <c r="S1110" i="20"/>
  <c r="N1110" i="20" l="1"/>
  <c r="P1110" i="20" s="1"/>
  <c r="M1110" i="20"/>
  <c r="K1110" i="20"/>
  <c r="O1110" i="20"/>
  <c r="Q1110" i="20" l="1"/>
  <c r="R1110" i="20" s="1"/>
  <c r="X1110" i="20"/>
  <c r="W1110" i="20"/>
  <c r="U1110" i="20"/>
  <c r="V1110" i="20"/>
  <c r="AA1110" i="20" l="1"/>
  <c r="AD1110" i="20" s="1"/>
  <c r="Y1110" i="20"/>
  <c r="AB1110" i="20" s="1"/>
  <c r="Z1110" i="20"/>
  <c r="AC1110" i="20" s="1"/>
  <c r="C1111" i="20" l="1"/>
  <c r="H1111" i="20"/>
  <c r="B1111" i="20"/>
  <c r="G1111" i="20"/>
  <c r="D1111" i="20"/>
  <c r="I1111" i="20"/>
  <c r="J1111" i="20" l="1"/>
  <c r="E1111" i="20"/>
  <c r="S1111" i="20"/>
  <c r="T1111" i="20"/>
  <c r="N1111" i="20"/>
  <c r="F1111" i="20"/>
  <c r="AE1110" i="20"/>
  <c r="K1111" i="20" l="1"/>
  <c r="O1111" i="20"/>
  <c r="L1111" i="20"/>
  <c r="M1111" i="20" l="1"/>
  <c r="P1111" i="20"/>
  <c r="V1111" i="20" l="1"/>
  <c r="W1111" i="20"/>
  <c r="U1111" i="20"/>
  <c r="X1111" i="20"/>
  <c r="Q1111" i="20"/>
  <c r="R1111" i="20" s="1"/>
  <c r="Z1111" i="20" l="1"/>
  <c r="Y1111" i="20"/>
  <c r="AB1111" i="20" s="1"/>
  <c r="AA1111" i="20"/>
  <c r="AD1111" i="20" s="1"/>
  <c r="AC1111" i="20"/>
  <c r="D1112" i="20" l="1"/>
  <c r="I1112" i="20"/>
  <c r="G1112" i="20"/>
  <c r="B1112" i="20"/>
  <c r="C1112" i="20"/>
  <c r="H1112" i="20"/>
  <c r="E1112" i="20" l="1"/>
  <c r="J1112" i="20"/>
  <c r="F1112" i="20"/>
  <c r="AE1111" i="20"/>
  <c r="S1112" i="20"/>
  <c r="T1112" i="20"/>
  <c r="O1112" i="20" l="1"/>
  <c r="K1112" i="20"/>
  <c r="N1112" i="20"/>
  <c r="L1112" i="20"/>
  <c r="P1112" i="20" l="1"/>
  <c r="M1112" i="20"/>
  <c r="X1112" i="20" l="1"/>
  <c r="Q1112" i="20"/>
  <c r="R1112" i="20" s="1"/>
  <c r="V1112" i="20"/>
  <c r="W1112" i="20"/>
  <c r="U1112" i="20"/>
  <c r="Y1112" i="20" l="1"/>
  <c r="AB1112" i="20" s="1"/>
  <c r="AA1112" i="20"/>
  <c r="AD1112" i="20" s="1"/>
  <c r="Z1112" i="20"/>
  <c r="AC1112" i="20" s="1"/>
  <c r="H1113" i="20" l="1"/>
  <c r="C1113" i="20"/>
  <c r="I1113" i="20"/>
  <c r="D1113" i="20"/>
  <c r="B1113" i="20"/>
  <c r="G1113" i="20"/>
  <c r="T1113" i="20" l="1"/>
  <c r="S1113" i="20"/>
  <c r="J1113" i="20"/>
  <c r="L1113" i="20" s="1"/>
  <c r="F1113" i="20"/>
  <c r="AE1112" i="20"/>
  <c r="E1113" i="20"/>
  <c r="N1113" i="20" l="1"/>
  <c r="K1113" i="20"/>
  <c r="O1113" i="20"/>
  <c r="M1113" i="20"/>
  <c r="P1113" i="20"/>
  <c r="W1113" i="20" l="1"/>
  <c r="V1113" i="20"/>
  <c r="U1113" i="20"/>
  <c r="Q1113" i="20"/>
  <c r="R1113" i="20" s="1"/>
  <c r="X1113" i="20"/>
  <c r="Z1113" i="20" l="1"/>
  <c r="AA1113" i="20"/>
  <c r="AD1113" i="20" s="1"/>
  <c r="Y1113" i="20"/>
  <c r="AB1113" i="20" s="1"/>
  <c r="AC1113" i="20"/>
  <c r="B1114" i="20" l="1"/>
  <c r="G1114" i="20"/>
  <c r="D1114" i="20"/>
  <c r="I1114" i="20"/>
  <c r="C1114" i="20"/>
  <c r="H1114" i="20"/>
  <c r="T1114" i="20" l="1"/>
  <c r="S1114" i="20"/>
  <c r="J1114" i="20"/>
  <c r="N1114" i="20" s="1"/>
  <c r="F1114" i="20"/>
  <c r="AE1113" i="20"/>
  <c r="E1114" i="20"/>
  <c r="L1114" i="20" l="1"/>
  <c r="O1114" i="20"/>
  <c r="K1114" i="20"/>
  <c r="P1114" i="20" l="1"/>
  <c r="M1114" i="20"/>
  <c r="X1114" i="20" l="1"/>
  <c r="Q1114" i="20"/>
  <c r="R1114" i="20" s="1"/>
  <c r="W1114" i="20"/>
  <c r="U1114" i="20"/>
  <c r="V1114" i="20"/>
  <c r="AA1114" i="20" l="1"/>
  <c r="AD1114" i="20" s="1"/>
  <c r="Z1114" i="20"/>
  <c r="AC1114" i="20" s="1"/>
  <c r="Y1114" i="20"/>
  <c r="AB1114" i="20" s="1"/>
  <c r="H1115" i="20" l="1"/>
  <c r="C1115" i="20"/>
  <c r="B1115" i="20"/>
  <c r="G1115" i="20"/>
  <c r="I1115" i="20"/>
  <c r="D1115" i="20"/>
  <c r="J1115" i="20" l="1"/>
  <c r="L1115" i="20" s="1"/>
  <c r="T1115" i="20"/>
  <c r="S1115" i="20"/>
  <c r="N1115" i="20"/>
  <c r="F1115" i="20"/>
  <c r="AE1114" i="20"/>
  <c r="E1115" i="20"/>
  <c r="M1115" i="20" l="1"/>
  <c r="P1115" i="20"/>
  <c r="O1115" i="20"/>
  <c r="K1115" i="20"/>
  <c r="U1115" i="20" l="1"/>
  <c r="V1115" i="20"/>
  <c r="W1115" i="20"/>
  <c r="X1115" i="20"/>
  <c r="Q1115" i="20"/>
  <c r="R1115" i="20" s="1"/>
  <c r="AA1115" i="20" l="1"/>
  <c r="AD1115" i="20" s="1"/>
  <c r="Y1115" i="20"/>
  <c r="AB1115" i="20" s="1"/>
  <c r="Z1115" i="20"/>
  <c r="AC1115" i="20" s="1"/>
  <c r="C1116" i="20" l="1"/>
  <c r="H1116" i="20"/>
  <c r="B1116" i="20"/>
  <c r="G1116" i="20"/>
  <c r="I1116" i="20"/>
  <c r="D1116" i="20"/>
  <c r="E1116" i="20" l="1"/>
  <c r="T1116" i="20"/>
  <c r="S1116" i="20"/>
  <c r="J1116" i="20"/>
  <c r="N1116" i="20" s="1"/>
  <c r="F1116" i="20"/>
  <c r="AE1115" i="20"/>
  <c r="L1116" i="20" l="1"/>
  <c r="M1116" i="20" s="1"/>
  <c r="O1116" i="20"/>
  <c r="K1116" i="20"/>
  <c r="P1116" i="20" l="1"/>
  <c r="U1116" i="20" s="1"/>
  <c r="X1116" i="20"/>
  <c r="Q1116" i="20"/>
  <c r="R1116" i="20" s="1"/>
  <c r="W1116" i="20" l="1"/>
  <c r="V1116" i="20"/>
  <c r="Z1116" i="20"/>
  <c r="AA1116" i="20"/>
  <c r="AD1116" i="20" s="1"/>
  <c r="Y1116" i="20"/>
  <c r="AB1116" i="20" s="1"/>
  <c r="AC1116" i="20" l="1"/>
  <c r="B1117" i="20"/>
  <c r="G1117" i="20"/>
  <c r="D1117" i="20"/>
  <c r="I1117" i="20"/>
  <c r="H1117" i="20"/>
  <c r="C1117" i="20"/>
  <c r="S1117" i="20" l="1"/>
  <c r="T1117" i="20"/>
  <c r="F1117" i="20"/>
  <c r="AE1116" i="20"/>
  <c r="J1117" i="20"/>
  <c r="N1117" i="20" s="1"/>
  <c r="E1117" i="20"/>
  <c r="O1117" i="20" l="1"/>
  <c r="K1117" i="20"/>
  <c r="L1117" i="20"/>
  <c r="M1117" i="20" l="1"/>
  <c r="P1117" i="20"/>
  <c r="U1117" i="20" l="1"/>
  <c r="W1117" i="20"/>
  <c r="V1117" i="20"/>
  <c r="X1117" i="20"/>
  <c r="Q1117" i="20"/>
  <c r="R1117" i="20" s="1"/>
  <c r="Y1117" i="20" l="1"/>
  <c r="AB1117" i="20" s="1"/>
  <c r="Z1117" i="20"/>
  <c r="AC1117" i="20" s="1"/>
  <c r="AA1117" i="20"/>
  <c r="AD1117" i="20" s="1"/>
  <c r="H1118" i="20" l="1"/>
  <c r="C1118" i="20"/>
  <c r="B1118" i="20"/>
  <c r="G1118" i="20"/>
  <c r="D1118" i="20"/>
  <c r="I1118" i="20"/>
  <c r="J1118" i="20" l="1"/>
  <c r="L1118" i="20"/>
  <c r="E1118" i="20"/>
  <c r="F1118" i="20"/>
  <c r="AE1117" i="20"/>
  <c r="S1118" i="20"/>
  <c r="N1118" i="20"/>
  <c r="T1118" i="20"/>
  <c r="M1118" i="20" l="1"/>
  <c r="P1118" i="20"/>
  <c r="K1118" i="20"/>
  <c r="O1118" i="20"/>
  <c r="U1118" i="20" l="1"/>
  <c r="V1118" i="20"/>
  <c r="W1118" i="20"/>
  <c r="Q1118" i="20"/>
  <c r="R1118" i="20" s="1"/>
  <c r="X1118" i="20"/>
  <c r="Z1118" i="20" l="1"/>
  <c r="AC1118" i="20" s="1"/>
  <c r="Y1118" i="20"/>
  <c r="AB1118" i="20" s="1"/>
  <c r="AA1118" i="20"/>
  <c r="AD1118" i="20" s="1"/>
  <c r="I1119" i="20" l="1"/>
  <c r="D1119" i="20"/>
  <c r="B1119" i="20"/>
  <c r="G1119" i="20"/>
  <c r="H1119" i="20"/>
  <c r="C1119" i="20"/>
  <c r="J1119" i="20" l="1"/>
  <c r="E1119" i="20"/>
  <c r="S1119" i="20"/>
  <c r="T1119" i="20"/>
  <c r="F1119" i="20"/>
  <c r="AE1118" i="20"/>
  <c r="K1119" i="20" l="1"/>
  <c r="O1119" i="20"/>
  <c r="N1119" i="20"/>
  <c r="L1119" i="20"/>
  <c r="P1119" i="20" l="1"/>
  <c r="M1119" i="20"/>
  <c r="Q1119" i="20" l="1"/>
  <c r="R1119" i="20" s="1"/>
  <c r="X1119" i="20"/>
  <c r="U1119" i="20"/>
  <c r="W1119" i="20"/>
  <c r="V1119" i="20"/>
  <c r="Z1119" i="20" l="1"/>
  <c r="AC1119" i="20" s="1"/>
  <c r="Y1119" i="20"/>
  <c r="AB1119" i="20" s="1"/>
  <c r="AA1119" i="20"/>
  <c r="AD1119" i="20" s="1"/>
  <c r="D1120" i="20" l="1"/>
  <c r="I1120" i="20"/>
  <c r="H1120" i="20"/>
  <c r="C1120" i="20"/>
  <c r="B1120" i="20"/>
  <c r="G1120" i="20"/>
  <c r="F1120" i="20" l="1"/>
  <c r="AE1119" i="20"/>
  <c r="J1120" i="20"/>
  <c r="L1120" i="20" s="1"/>
  <c r="E1120" i="20"/>
  <c r="T1120" i="20"/>
  <c r="S1120" i="20"/>
  <c r="M1120" i="20" l="1"/>
  <c r="K1120" i="20"/>
  <c r="O1120" i="20"/>
  <c r="N1120" i="20"/>
  <c r="P1120" i="20" s="1"/>
  <c r="W1120" i="20" l="1"/>
  <c r="U1120" i="20"/>
  <c r="V1120" i="20"/>
  <c r="X1120" i="20"/>
  <c r="Q1120" i="20"/>
  <c r="R1120" i="20" s="1"/>
  <c r="Z1120" i="20" l="1"/>
  <c r="AC1120" i="20" s="1"/>
  <c r="AA1120" i="20"/>
  <c r="AD1120" i="20" s="1"/>
  <c r="Y1120" i="20"/>
  <c r="AB1120" i="20" s="1"/>
  <c r="I1121" i="20" l="1"/>
  <c r="D1121" i="20"/>
  <c r="G1121" i="20"/>
  <c r="B1121" i="20"/>
  <c r="H1121" i="20"/>
  <c r="C1121" i="20"/>
  <c r="J1121" i="20" l="1"/>
  <c r="E1121" i="20"/>
  <c r="F1121" i="20"/>
  <c r="AE1120" i="20"/>
  <c r="S1121" i="20"/>
  <c r="N1121" i="20"/>
  <c r="T1121" i="20"/>
  <c r="O1121" i="20" l="1"/>
  <c r="K1121" i="20"/>
  <c r="L1121" i="20"/>
  <c r="P1121" i="20" l="1"/>
  <c r="M1121" i="20"/>
  <c r="X1121" i="20" l="1"/>
  <c r="Q1121" i="20"/>
  <c r="R1121" i="20" s="1"/>
  <c r="U1121" i="20"/>
  <c r="V1121" i="20"/>
  <c r="W1121" i="20"/>
  <c r="Z1121" i="20" l="1"/>
  <c r="AC1121" i="20" s="1"/>
  <c r="AA1121" i="20"/>
  <c r="AD1121" i="20" s="1"/>
  <c r="Y1121" i="20"/>
  <c r="AB1121" i="20" s="1"/>
  <c r="G1122" i="20" l="1"/>
  <c r="B1122" i="20"/>
  <c r="D1122" i="20"/>
  <c r="I1122" i="20"/>
  <c r="C1122" i="20"/>
  <c r="H1122" i="20"/>
  <c r="S1122" i="20" l="1"/>
  <c r="T1122" i="20"/>
  <c r="E1122" i="20"/>
  <c r="F1122" i="20"/>
  <c r="AE1121" i="20"/>
  <c r="J1122" i="20"/>
  <c r="O1122" i="20" l="1"/>
  <c r="K1122" i="20"/>
  <c r="L1122" i="20"/>
  <c r="N1122" i="20"/>
  <c r="P1122" i="20" l="1"/>
  <c r="M1122" i="20"/>
  <c r="Q1122" i="20" l="1"/>
  <c r="R1122" i="20" s="1"/>
  <c r="X1122" i="20"/>
  <c r="U1122" i="20"/>
  <c r="W1122" i="20"/>
  <c r="V1122" i="20"/>
  <c r="Y1122" i="20" l="1"/>
  <c r="AB1122" i="20" s="1"/>
  <c r="AA1122" i="20"/>
  <c r="AD1122" i="20" s="1"/>
  <c r="Z1122" i="20"/>
  <c r="AC1122" i="20" s="1"/>
  <c r="H1123" i="20" l="1"/>
  <c r="C1123" i="20"/>
  <c r="G1123" i="20"/>
  <c r="B1123" i="20"/>
  <c r="D1123" i="20"/>
  <c r="I1123" i="20"/>
  <c r="J1123" i="20" l="1"/>
  <c r="L1123" i="20" s="1"/>
  <c r="F1123" i="20"/>
  <c r="AE1122" i="20"/>
  <c r="E1123" i="20"/>
  <c r="N1123" i="20"/>
  <c r="S1123" i="20"/>
  <c r="T1123" i="20"/>
  <c r="M1123" i="20" l="1"/>
  <c r="P1123" i="20"/>
  <c r="O1123" i="20"/>
  <c r="K1123" i="20"/>
  <c r="W1123" i="20" l="1"/>
  <c r="U1123" i="20"/>
  <c r="V1123" i="20"/>
  <c r="X1123" i="20"/>
  <c r="Q1123" i="20"/>
  <c r="R1123" i="20" s="1"/>
  <c r="AA1123" i="20" l="1"/>
  <c r="AD1123" i="20" s="1"/>
  <c r="Y1123" i="20"/>
  <c r="AB1123" i="20" s="1"/>
  <c r="Z1123" i="20"/>
  <c r="AC1123" i="20" s="1"/>
  <c r="C1124" i="20" l="1"/>
  <c r="H1124" i="20"/>
  <c r="B1124" i="20"/>
  <c r="G1124" i="20"/>
  <c r="D1124" i="20"/>
  <c r="I1124" i="20"/>
  <c r="E1124" i="20" l="1"/>
  <c r="J1124" i="20"/>
  <c r="N1124" i="20" s="1"/>
  <c r="S1124" i="20"/>
  <c r="T1124" i="20"/>
  <c r="F1124" i="20"/>
  <c r="AE1123" i="20"/>
  <c r="L1124" i="20" l="1"/>
  <c r="P1124" i="20" s="1"/>
  <c r="K1124" i="20"/>
  <c r="O1124" i="20"/>
  <c r="M1124" i="20" l="1"/>
  <c r="X1124" i="20" s="1"/>
  <c r="U1124" i="20"/>
  <c r="V1124" i="20"/>
  <c r="W1124" i="20"/>
  <c r="Q1124" i="20" l="1"/>
  <c r="R1124" i="20" s="1"/>
  <c r="Y1124" i="20" s="1"/>
  <c r="AB1124" i="20" s="1"/>
  <c r="Z1124" i="20" l="1"/>
  <c r="AC1124" i="20" s="1"/>
  <c r="C1125" i="20" s="1"/>
  <c r="AA1124" i="20"/>
  <c r="AD1124" i="20" s="1"/>
  <c r="I1125" i="20" s="1"/>
  <c r="H1125" i="20"/>
  <c r="B1125" i="20"/>
  <c r="G1125" i="20"/>
  <c r="D1125" i="20" l="1"/>
  <c r="F1125" i="20"/>
  <c r="AE1124" i="20"/>
  <c r="S1125" i="20"/>
  <c r="T1125" i="20"/>
  <c r="J1125" i="20"/>
  <c r="L1125" i="20" s="1"/>
  <c r="E1125" i="20"/>
  <c r="M1125" i="20" l="1"/>
  <c r="O1125" i="20"/>
  <c r="K1125" i="20"/>
  <c r="N1125" i="20"/>
  <c r="P1125" i="20" s="1"/>
  <c r="W1125" i="20" l="1"/>
  <c r="V1125" i="20"/>
  <c r="U1125" i="20"/>
  <c r="X1125" i="20"/>
  <c r="Q1125" i="20"/>
  <c r="R1125" i="20" s="1"/>
  <c r="Z1125" i="20" l="1"/>
  <c r="AC1125" i="20" s="1"/>
  <c r="Y1125" i="20"/>
  <c r="AB1125" i="20" s="1"/>
  <c r="AA1125" i="20"/>
  <c r="AD1125" i="20" s="1"/>
  <c r="G1126" i="20" l="1"/>
  <c r="B1126" i="20"/>
  <c r="C1126" i="20"/>
  <c r="H1126" i="20"/>
  <c r="I1126" i="20"/>
  <c r="D1126" i="20"/>
  <c r="E1126" i="20" l="1"/>
  <c r="F1126" i="20"/>
  <c r="AE1125" i="20"/>
  <c r="T1126" i="20"/>
  <c r="S1126" i="20"/>
  <c r="J1126" i="20"/>
  <c r="N1126" i="20" s="1"/>
  <c r="K1126" i="20" l="1"/>
  <c r="O1126" i="20"/>
  <c r="L1126" i="20"/>
  <c r="M1126" i="20" l="1"/>
  <c r="P1126" i="20"/>
  <c r="V1126" i="20" l="1"/>
  <c r="U1126" i="20"/>
  <c r="W1126" i="20"/>
  <c r="X1126" i="20"/>
  <c r="Q1126" i="20"/>
  <c r="R1126" i="20" s="1"/>
  <c r="Z1126" i="20" l="1"/>
  <c r="AC1126" i="20" s="1"/>
  <c r="Y1126" i="20"/>
  <c r="AB1126" i="20" s="1"/>
  <c r="AA1126" i="20"/>
  <c r="AD1126" i="20" s="1"/>
  <c r="D1127" i="20" l="1"/>
  <c r="I1127" i="20"/>
  <c r="B1127" i="20"/>
  <c r="G1127" i="20"/>
  <c r="H1127" i="20"/>
  <c r="C1127" i="20"/>
  <c r="J1127" i="20" l="1"/>
  <c r="L1127" i="20" s="1"/>
  <c r="E1127" i="20"/>
  <c r="F1127" i="20"/>
  <c r="AE1126" i="20"/>
  <c r="S1127" i="20"/>
  <c r="T1127" i="20"/>
  <c r="N1127" i="20"/>
  <c r="M1127" i="20" l="1"/>
  <c r="P1127" i="20"/>
  <c r="O1127" i="20"/>
  <c r="K1127" i="20"/>
  <c r="W1127" i="20" l="1"/>
  <c r="U1127" i="20"/>
  <c r="V1127" i="20"/>
  <c r="X1127" i="20"/>
  <c r="Q1127" i="20"/>
  <c r="R1127" i="20" s="1"/>
  <c r="AA1127" i="20" l="1"/>
  <c r="AD1127" i="20" s="1"/>
  <c r="Y1127" i="20"/>
  <c r="AB1127" i="20" s="1"/>
  <c r="Z1127" i="20"/>
  <c r="AC1127" i="20" s="1"/>
  <c r="B1128" i="20" l="1"/>
  <c r="G1128" i="20"/>
  <c r="I1128" i="20"/>
  <c r="D1128" i="20"/>
  <c r="C1128" i="20"/>
  <c r="H1128" i="20"/>
  <c r="J1128" i="20" l="1"/>
  <c r="S1128" i="20"/>
  <c r="T1128" i="20"/>
  <c r="F1128" i="20"/>
  <c r="AE1127" i="20"/>
  <c r="E1128" i="20"/>
  <c r="O1128" i="20" l="1"/>
  <c r="K1128" i="20"/>
  <c r="N1128" i="20"/>
  <c r="L1128" i="20"/>
  <c r="P1128" i="20" l="1"/>
  <c r="M1128" i="20"/>
  <c r="Q1128" i="20" l="1"/>
  <c r="R1128" i="20" s="1"/>
  <c r="X1128" i="20"/>
  <c r="W1128" i="20"/>
  <c r="V1128" i="20"/>
  <c r="U1128" i="20"/>
  <c r="AA1128" i="20" l="1"/>
  <c r="AD1128" i="20" s="1"/>
  <c r="Y1128" i="20"/>
  <c r="AB1128" i="20" s="1"/>
  <c r="Z1128" i="20"/>
  <c r="AC1128" i="20" s="1"/>
  <c r="H1129" i="20" l="1"/>
  <c r="C1129" i="20"/>
  <c r="B1129" i="20"/>
  <c r="G1129" i="20"/>
  <c r="I1129" i="20"/>
  <c r="D1129" i="20"/>
  <c r="E1129" i="20" l="1"/>
  <c r="S1129" i="20"/>
  <c r="T1129" i="20"/>
  <c r="F1129" i="20"/>
  <c r="AE1128" i="20"/>
  <c r="J1129" i="20"/>
  <c r="N1129" i="20" s="1"/>
  <c r="L1129" i="20"/>
  <c r="P1129" i="20" l="1"/>
  <c r="M1129" i="20"/>
  <c r="K1129" i="20"/>
  <c r="O1129" i="20"/>
  <c r="X1129" i="20" l="1"/>
  <c r="Q1129" i="20"/>
  <c r="R1129" i="20" s="1"/>
  <c r="W1129" i="20"/>
  <c r="V1129" i="20"/>
  <c r="U1129" i="20"/>
  <c r="Z1129" i="20" l="1"/>
  <c r="AC1129" i="20" s="1"/>
  <c r="AA1129" i="20"/>
  <c r="AD1129" i="20" s="1"/>
  <c r="Y1129" i="20"/>
  <c r="AB1129" i="20" s="1"/>
  <c r="G1130" i="20" l="1"/>
  <c r="B1130" i="20"/>
  <c r="I1130" i="20"/>
  <c r="D1130" i="20"/>
  <c r="H1130" i="20"/>
  <c r="C1130" i="20"/>
  <c r="S1130" i="20" l="1"/>
  <c r="T1130" i="20"/>
  <c r="F1130" i="20"/>
  <c r="AE1129" i="20"/>
  <c r="E1130" i="20"/>
  <c r="J1130" i="20"/>
  <c r="N1130" i="20" s="1"/>
  <c r="L1130" i="20" l="1"/>
  <c r="M1130" i="20" s="1"/>
  <c r="K1130" i="20"/>
  <c r="O1130" i="20"/>
  <c r="P1130" i="20" l="1"/>
  <c r="W1130" i="20" s="1"/>
  <c r="X1130" i="20"/>
  <c r="Q1130" i="20"/>
  <c r="R1130" i="20" s="1"/>
  <c r="U1130" i="20" l="1"/>
  <c r="V1130" i="20"/>
  <c r="AA1130" i="20"/>
  <c r="AD1130" i="20" s="1"/>
  <c r="Y1130" i="20"/>
  <c r="AB1130" i="20" s="1"/>
  <c r="Z1130" i="20"/>
  <c r="AC1130" i="20" l="1"/>
  <c r="C1131" i="20" s="1"/>
  <c r="H1131" i="20"/>
  <c r="B1131" i="20"/>
  <c r="G1131" i="20"/>
  <c r="I1131" i="20"/>
  <c r="D1131" i="20"/>
  <c r="J1131" i="20" l="1"/>
  <c r="L1131" i="20"/>
  <c r="E1131" i="20"/>
  <c r="T1131" i="20"/>
  <c r="S1131" i="20"/>
  <c r="N1131" i="20"/>
  <c r="F1131" i="20"/>
  <c r="AE1130" i="20"/>
  <c r="P1131" i="20" l="1"/>
  <c r="M1131" i="20"/>
  <c r="O1131" i="20"/>
  <c r="K1131" i="20"/>
  <c r="X1131" i="20" l="1"/>
  <c r="Q1131" i="20"/>
  <c r="R1131" i="20" s="1"/>
  <c r="V1131" i="20"/>
  <c r="W1131" i="20"/>
  <c r="U1131" i="20"/>
  <c r="Y1131" i="20" l="1"/>
  <c r="AB1131" i="20" s="1"/>
  <c r="AA1131" i="20"/>
  <c r="AD1131" i="20" s="1"/>
  <c r="Z1131" i="20"/>
  <c r="AC1131" i="20" s="1"/>
  <c r="C1132" i="20" l="1"/>
  <c r="H1132" i="20"/>
  <c r="D1132" i="20"/>
  <c r="I1132" i="20"/>
  <c r="B1132" i="20"/>
  <c r="G1132" i="20"/>
  <c r="T1132" i="20" l="1"/>
  <c r="S1132" i="20"/>
  <c r="J1132" i="20"/>
  <c r="L1132" i="20" s="1"/>
  <c r="E1132" i="20"/>
  <c r="F1132" i="20"/>
  <c r="AE1131" i="20"/>
  <c r="N1132" i="20" l="1"/>
  <c r="P1132" i="20" s="1"/>
  <c r="M1132" i="20"/>
  <c r="O1132" i="20"/>
  <c r="K1132" i="20"/>
  <c r="V1132" i="20" l="1"/>
  <c r="W1132" i="20"/>
  <c r="U1132" i="20"/>
  <c r="X1132" i="20"/>
  <c r="Q1132" i="20"/>
  <c r="R1132" i="20" s="1"/>
  <c r="Y1132" i="20" l="1"/>
  <c r="AB1132" i="20" s="1"/>
  <c r="AA1132" i="20"/>
  <c r="AD1132" i="20" s="1"/>
  <c r="Z1132" i="20"/>
  <c r="AC1132" i="20" s="1"/>
  <c r="I1133" i="20" l="1"/>
  <c r="D1133" i="20"/>
  <c r="H1133" i="20"/>
  <c r="C1133" i="20"/>
  <c r="G1133" i="20"/>
  <c r="B1133" i="20"/>
  <c r="F1133" i="20" l="1"/>
  <c r="AE1132" i="20"/>
  <c r="E1133" i="20"/>
  <c r="T1133" i="20"/>
  <c r="S1133" i="20"/>
  <c r="J1133" i="20"/>
  <c r="N1133" i="20" s="1"/>
  <c r="L1133" i="20" l="1"/>
  <c r="P1133" i="20" s="1"/>
  <c r="K1133" i="20"/>
  <c r="O1133" i="20"/>
  <c r="M1133" i="20" l="1"/>
  <c r="Q1133" i="20" s="1"/>
  <c r="R1133" i="20" s="1"/>
  <c r="V1133" i="20"/>
  <c r="W1133" i="20"/>
  <c r="U1133" i="20"/>
  <c r="X1133" i="20" l="1"/>
  <c r="Z1133" i="20"/>
  <c r="AC1133" i="20" s="1"/>
  <c r="Y1133" i="20"/>
  <c r="AB1133" i="20" s="1"/>
  <c r="AA1133" i="20"/>
  <c r="AD1133" i="20" s="1"/>
  <c r="D1134" i="20" l="1"/>
  <c r="I1134" i="20"/>
  <c r="B1134" i="20"/>
  <c r="G1134" i="20"/>
  <c r="C1134" i="20"/>
  <c r="H1134" i="20"/>
  <c r="J1134" i="20" l="1"/>
  <c r="N1134" i="20" s="1"/>
  <c r="E1134" i="20"/>
  <c r="F1134" i="20"/>
  <c r="AE1133" i="20"/>
  <c r="S1134" i="20"/>
  <c r="T1134" i="20"/>
  <c r="O1134" i="20" l="1"/>
  <c r="K1134" i="20"/>
  <c r="L1134" i="20"/>
  <c r="M1134" i="20" l="1"/>
  <c r="P1134" i="20"/>
  <c r="U1134" i="20" l="1"/>
  <c r="V1134" i="20"/>
  <c r="W1134" i="20"/>
  <c r="X1134" i="20"/>
  <c r="Q1134" i="20"/>
  <c r="R1134" i="20" s="1"/>
  <c r="AA1134" i="20" l="1"/>
  <c r="AD1134" i="20" s="1"/>
  <c r="Y1134" i="20"/>
  <c r="AB1134" i="20" s="1"/>
  <c r="Z1134" i="20"/>
  <c r="AC1134" i="20" s="1"/>
  <c r="B1135" i="20" l="1"/>
  <c r="G1135" i="20"/>
  <c r="I1135" i="20"/>
  <c r="D1135" i="20"/>
  <c r="C1135" i="20"/>
  <c r="H1135" i="20"/>
  <c r="J1135" i="20" l="1"/>
  <c r="L1135" i="20" s="1"/>
  <c r="T1135" i="20"/>
  <c r="S1135" i="20"/>
  <c r="F1135" i="20"/>
  <c r="AE1134" i="20"/>
  <c r="E1135" i="20"/>
  <c r="N1135" i="20" l="1"/>
  <c r="M1135" i="20"/>
  <c r="P1135" i="20"/>
  <c r="K1135" i="20"/>
  <c r="O1135" i="20"/>
  <c r="V1135" i="20" l="1"/>
  <c r="U1135" i="20"/>
  <c r="W1135" i="20"/>
  <c r="X1135" i="20"/>
  <c r="Q1135" i="20"/>
  <c r="R1135" i="20" s="1"/>
  <c r="Z1135" i="20" l="1"/>
  <c r="AC1135" i="20" s="1"/>
  <c r="Y1135" i="20"/>
  <c r="AB1135" i="20" s="1"/>
  <c r="AA1135" i="20"/>
  <c r="AD1135" i="20" s="1"/>
  <c r="B1136" i="20" l="1"/>
  <c r="G1136" i="20"/>
  <c r="I1136" i="20"/>
  <c r="D1136" i="20"/>
  <c r="H1136" i="20"/>
  <c r="C1136" i="20"/>
  <c r="S1136" i="20" l="1"/>
  <c r="T1136" i="20"/>
  <c r="F1136" i="20"/>
  <c r="AE1135" i="20"/>
  <c r="J1136" i="20"/>
  <c r="L1136" i="20"/>
  <c r="E1136" i="20"/>
  <c r="O1136" i="20" l="1"/>
  <c r="K1136" i="20"/>
  <c r="M1136" i="20"/>
  <c r="P1136" i="20"/>
  <c r="N1136" i="20"/>
  <c r="Q1136" i="20" l="1"/>
  <c r="R1136" i="20" s="1"/>
  <c r="X1136" i="20"/>
  <c r="V1136" i="20"/>
  <c r="W1136" i="20"/>
  <c r="U1136" i="20"/>
  <c r="Y1136" i="20" l="1"/>
  <c r="AB1136" i="20" s="1"/>
  <c r="AA1136" i="20"/>
  <c r="AD1136" i="20" s="1"/>
  <c r="Z1136" i="20"/>
  <c r="AC1136" i="20" s="1"/>
  <c r="H1137" i="20" l="1"/>
  <c r="C1137" i="20"/>
  <c r="I1137" i="20"/>
  <c r="D1137" i="20"/>
  <c r="G1137" i="20"/>
  <c r="B1137" i="20"/>
  <c r="T1137" i="20" l="1"/>
  <c r="S1137" i="20"/>
  <c r="E1137" i="20"/>
  <c r="F1137" i="20"/>
  <c r="AE1136" i="20"/>
  <c r="J1137" i="20"/>
  <c r="N1137" i="20" s="1"/>
  <c r="K1137" i="20" l="1"/>
  <c r="O1137" i="20"/>
  <c r="L1137" i="20"/>
  <c r="M1137" i="20" l="1"/>
  <c r="P1137" i="20"/>
  <c r="U1137" i="20" l="1"/>
  <c r="V1137" i="20"/>
  <c r="W1137" i="20"/>
  <c r="X1137" i="20"/>
  <c r="Q1137" i="20"/>
  <c r="R1137" i="20" s="1"/>
  <c r="Y1137" i="20" l="1"/>
  <c r="AB1137" i="20" s="1"/>
  <c r="AA1137" i="20"/>
  <c r="AD1137" i="20" s="1"/>
  <c r="Z1137" i="20"/>
  <c r="AC1137" i="20" s="1"/>
  <c r="I1138" i="20" l="1"/>
  <c r="D1138" i="20"/>
  <c r="C1138" i="20"/>
  <c r="H1138" i="20"/>
  <c r="G1138" i="20"/>
  <c r="B1138" i="20"/>
  <c r="T1138" i="20" l="1"/>
  <c r="S1138" i="20"/>
  <c r="F1138" i="20"/>
  <c r="AE1137" i="20"/>
  <c r="E1138" i="20"/>
  <c r="J1138" i="20"/>
  <c r="L1138" i="20" s="1"/>
  <c r="M1138" i="20" l="1"/>
  <c r="O1138" i="20"/>
  <c r="K1138" i="20"/>
  <c r="N1138" i="20"/>
  <c r="P1138" i="20" s="1"/>
  <c r="V1138" i="20" l="1"/>
  <c r="W1138" i="20"/>
  <c r="U1138" i="20"/>
  <c r="X1138" i="20"/>
  <c r="Q1138" i="20"/>
  <c r="R1138" i="20" s="1"/>
  <c r="AA1138" i="20" l="1"/>
  <c r="AD1138" i="20" s="1"/>
  <c r="Y1138" i="20"/>
  <c r="AB1138" i="20" s="1"/>
  <c r="Z1138" i="20"/>
  <c r="AC1138" i="20" s="1"/>
  <c r="H1139" i="20" l="1"/>
  <c r="C1139" i="20"/>
  <c r="B1139" i="20"/>
  <c r="G1139" i="20"/>
  <c r="I1139" i="20"/>
  <c r="D1139" i="20"/>
  <c r="E1139" i="20" l="1"/>
  <c r="F1139" i="20"/>
  <c r="AE1138" i="20"/>
  <c r="J1139" i="20"/>
  <c r="L1139" i="20" s="1"/>
  <c r="S1139" i="20"/>
  <c r="T1139" i="20"/>
  <c r="O1139" i="20" l="1"/>
  <c r="K1139" i="20"/>
  <c r="M1139" i="20"/>
  <c r="P1139" i="20"/>
  <c r="N1139" i="20"/>
  <c r="X1139" i="20" l="1"/>
  <c r="Q1139" i="20"/>
  <c r="R1139" i="20" s="1"/>
  <c r="W1139" i="20"/>
  <c r="V1139" i="20"/>
  <c r="U1139" i="20"/>
  <c r="Z1139" i="20" l="1"/>
  <c r="AC1139" i="20" s="1"/>
  <c r="Y1139" i="20"/>
  <c r="AB1139" i="20" s="1"/>
  <c r="AA1139" i="20"/>
  <c r="AD1139" i="20" s="1"/>
  <c r="D1140" i="20" l="1"/>
  <c r="I1140" i="20"/>
  <c r="G1140" i="20"/>
  <c r="B1140" i="20"/>
  <c r="C1140" i="20"/>
  <c r="H1140" i="20"/>
  <c r="J1140" i="20" l="1"/>
  <c r="E1140" i="20"/>
  <c r="F1140" i="20"/>
  <c r="AE1139" i="20"/>
  <c r="S1140" i="20"/>
  <c r="T1140" i="20"/>
  <c r="N1140" i="20"/>
  <c r="K1140" i="20" l="1"/>
  <c r="O1140" i="20"/>
  <c r="L1140" i="20"/>
  <c r="M1140" i="20" l="1"/>
  <c r="P1140" i="20"/>
  <c r="V1140" i="20" l="1"/>
  <c r="W1140" i="20"/>
  <c r="U1140" i="20"/>
  <c r="X1140" i="20"/>
  <c r="Q1140" i="20"/>
  <c r="R1140" i="20" s="1"/>
  <c r="AA1140" i="20" l="1"/>
  <c r="AD1140" i="20" s="1"/>
  <c r="Y1140" i="20"/>
  <c r="AB1140" i="20" s="1"/>
  <c r="Z1140" i="20"/>
  <c r="AC1140" i="20" s="1"/>
  <c r="B1141" i="20" l="1"/>
  <c r="G1141" i="20"/>
  <c r="I1141" i="20"/>
  <c r="D1141" i="20"/>
  <c r="C1141" i="20"/>
  <c r="H1141" i="20"/>
  <c r="J1141" i="20" l="1"/>
  <c r="L1141" i="20" s="1"/>
  <c r="S1141" i="20"/>
  <c r="T1141" i="20"/>
  <c r="F1141" i="20"/>
  <c r="AE1140" i="20"/>
  <c r="E1141" i="20"/>
  <c r="N1141" i="20" l="1"/>
  <c r="P1141" i="20"/>
  <c r="M1141" i="20"/>
  <c r="O1141" i="20"/>
  <c r="K1141" i="20"/>
  <c r="Q1141" i="20" l="1"/>
  <c r="R1141" i="20" s="1"/>
  <c r="X1141" i="20"/>
  <c r="W1141" i="20"/>
  <c r="U1141" i="20"/>
  <c r="V1141" i="20"/>
  <c r="Z1141" i="20" l="1"/>
  <c r="AC1141" i="20" s="1"/>
  <c r="Y1141" i="20"/>
  <c r="AB1141" i="20" s="1"/>
  <c r="AA1141" i="20"/>
  <c r="AD1141" i="20" s="1"/>
  <c r="I1142" i="20" l="1"/>
  <c r="D1142" i="20"/>
  <c r="B1142" i="20"/>
  <c r="G1142" i="20"/>
  <c r="H1142" i="20"/>
  <c r="C1142" i="20"/>
  <c r="E1142" i="20" l="1"/>
  <c r="T1142" i="20"/>
  <c r="S1142" i="20"/>
  <c r="J1142" i="20"/>
  <c r="L1142" i="20" s="1"/>
  <c r="F1142" i="20"/>
  <c r="AE1141" i="20"/>
  <c r="O1142" i="20" l="1"/>
  <c r="K1142" i="20"/>
  <c r="M1142" i="20"/>
  <c r="N1142" i="20"/>
  <c r="P1142" i="20" s="1"/>
  <c r="W1142" i="20" l="1"/>
  <c r="U1142" i="20"/>
  <c r="V1142" i="20"/>
  <c r="Q1142" i="20"/>
  <c r="R1142" i="20" s="1"/>
  <c r="X1142" i="20"/>
  <c r="Y1142" i="20" l="1"/>
  <c r="AB1142" i="20" s="1"/>
  <c r="AA1142" i="20"/>
  <c r="AD1142" i="20" s="1"/>
  <c r="Z1142" i="20"/>
  <c r="AC1142" i="20" s="1"/>
  <c r="C1143" i="20" l="1"/>
  <c r="H1143" i="20"/>
  <c r="D1143" i="20"/>
  <c r="I1143" i="20"/>
  <c r="B1143" i="20"/>
  <c r="G1143" i="20"/>
  <c r="S1143" i="20" l="1"/>
  <c r="T1143" i="20"/>
  <c r="J1143" i="20"/>
  <c r="L1143" i="20" s="1"/>
  <c r="E1143" i="20"/>
  <c r="F1143" i="20"/>
  <c r="AE1142" i="20"/>
  <c r="O1143" i="20" l="1"/>
  <c r="K1143" i="20"/>
  <c r="N1143" i="20"/>
  <c r="P1143" i="20" s="1"/>
  <c r="M1143" i="20"/>
  <c r="Q1143" i="20" l="1"/>
  <c r="R1143" i="20" s="1"/>
  <c r="X1143" i="20"/>
  <c r="W1143" i="20"/>
  <c r="V1143" i="20"/>
  <c r="U1143" i="20"/>
  <c r="Z1143" i="20" l="1"/>
  <c r="AC1143" i="20" s="1"/>
  <c r="AA1143" i="20"/>
  <c r="AD1143" i="20" s="1"/>
  <c r="Y1143" i="20"/>
  <c r="AB1143" i="20" s="1"/>
  <c r="I1144" i="20" l="1"/>
  <c r="D1144" i="20"/>
  <c r="B1144" i="20"/>
  <c r="G1144" i="20"/>
  <c r="H1144" i="20"/>
  <c r="C1144" i="20"/>
  <c r="E1144" i="20" l="1"/>
  <c r="F1144" i="20"/>
  <c r="AE1143" i="20"/>
  <c r="S1144" i="20"/>
  <c r="T1144" i="20"/>
  <c r="J1144" i="20"/>
  <c r="K1144" i="20" l="1"/>
  <c r="O1144" i="20"/>
  <c r="N1144" i="20"/>
  <c r="L1144" i="20"/>
  <c r="P1144" i="20" l="1"/>
  <c r="M1144" i="20"/>
  <c r="Q1144" i="20" l="1"/>
  <c r="R1144" i="20" s="1"/>
  <c r="X1144" i="20"/>
  <c r="W1144" i="20"/>
  <c r="V1144" i="20"/>
  <c r="U1144" i="20"/>
  <c r="Z1144" i="20" l="1"/>
  <c r="AC1144" i="20" s="1"/>
  <c r="Y1144" i="20"/>
  <c r="AB1144" i="20" s="1"/>
  <c r="AA1144" i="20"/>
  <c r="AD1144" i="20" s="1"/>
  <c r="I1145" i="20" l="1"/>
  <c r="D1145" i="20"/>
  <c r="H1145" i="20"/>
  <c r="C1145" i="20"/>
  <c r="B1145" i="20"/>
  <c r="G1145" i="20"/>
  <c r="F1145" i="20" l="1"/>
  <c r="AE1144" i="20"/>
  <c r="J1145" i="20"/>
  <c r="N1145" i="20" s="1"/>
  <c r="T1145" i="20"/>
  <c r="S1145" i="20"/>
  <c r="E1145" i="20"/>
  <c r="L1145" i="20" l="1"/>
  <c r="M1145" i="20" s="1"/>
  <c r="K1145" i="20"/>
  <c r="O1145" i="20"/>
  <c r="P1145" i="20" l="1"/>
  <c r="V1145" i="20" s="1"/>
  <c r="Q1145" i="20"/>
  <c r="R1145" i="20" s="1"/>
  <c r="X1145" i="20"/>
  <c r="U1145" i="20" l="1"/>
  <c r="W1145" i="20"/>
  <c r="Y1145" i="20"/>
  <c r="AB1145" i="20" s="1"/>
  <c r="AA1145" i="20"/>
  <c r="AD1145" i="20" s="1"/>
  <c r="Z1145" i="20"/>
  <c r="AC1145" i="20" s="1"/>
  <c r="H1146" i="20" l="1"/>
  <c r="C1146" i="20"/>
  <c r="I1146" i="20"/>
  <c r="D1146" i="20"/>
  <c r="B1146" i="20"/>
  <c r="G1146" i="20"/>
  <c r="T1146" i="20" l="1"/>
  <c r="S1146" i="20"/>
  <c r="J1146" i="20"/>
  <c r="L1146" i="20" s="1"/>
  <c r="F1146" i="20"/>
  <c r="AE1145" i="20"/>
  <c r="E1146" i="20"/>
  <c r="N1146" i="20" l="1"/>
  <c r="M1146" i="20"/>
  <c r="P1146" i="20"/>
  <c r="O1146" i="20"/>
  <c r="K1146" i="20"/>
  <c r="U1146" i="20" l="1"/>
  <c r="W1146" i="20"/>
  <c r="V1146" i="20"/>
  <c r="Q1146" i="20"/>
  <c r="R1146" i="20" s="1"/>
  <c r="X1146" i="20"/>
  <c r="Z1146" i="20" l="1"/>
  <c r="AC1146" i="20" s="1"/>
  <c r="Y1146" i="20"/>
  <c r="AB1146" i="20" s="1"/>
  <c r="AA1146" i="20"/>
  <c r="AD1146" i="20" s="1"/>
  <c r="B1147" i="20" l="1"/>
  <c r="G1147" i="20"/>
  <c r="D1147" i="20"/>
  <c r="I1147" i="20"/>
  <c r="C1147" i="20"/>
  <c r="H1147" i="20"/>
  <c r="S1147" i="20" l="1"/>
  <c r="T1147" i="20"/>
  <c r="J1147" i="20"/>
  <c r="L1147" i="20" s="1"/>
  <c r="F1147" i="20"/>
  <c r="AE1146" i="20"/>
  <c r="E1147" i="20"/>
  <c r="M1147" i="20" l="1"/>
  <c r="K1147" i="20"/>
  <c r="O1147" i="20"/>
  <c r="N1147" i="20"/>
  <c r="P1147" i="20" s="1"/>
  <c r="W1147" i="20" l="1"/>
  <c r="U1147" i="20"/>
  <c r="V1147" i="20"/>
  <c r="X1147" i="20"/>
  <c r="Q1147" i="20"/>
  <c r="R1147" i="20" s="1"/>
  <c r="Z1147" i="20" l="1"/>
  <c r="AC1147" i="20" s="1"/>
  <c r="AA1147" i="20"/>
  <c r="AD1147" i="20" s="1"/>
  <c r="Y1147" i="20"/>
  <c r="AB1147" i="20" s="1"/>
  <c r="G1148" i="20" l="1"/>
  <c r="B1148" i="20"/>
  <c r="I1148" i="20"/>
  <c r="D1148" i="20"/>
  <c r="H1148" i="20"/>
  <c r="C1148" i="20"/>
  <c r="E1148" i="20" l="1"/>
  <c r="S1148" i="20"/>
  <c r="T1148" i="20"/>
  <c r="F1148" i="20"/>
  <c r="AE1147" i="20"/>
  <c r="J1148" i="20"/>
  <c r="O1148" i="20" l="1"/>
  <c r="K1148" i="20"/>
  <c r="L1148" i="20"/>
  <c r="N1148" i="20"/>
  <c r="P1148" i="20" l="1"/>
  <c r="M1148" i="20"/>
  <c r="Q1148" i="20" l="1"/>
  <c r="R1148" i="20" s="1"/>
  <c r="X1148" i="20"/>
  <c r="W1148" i="20"/>
  <c r="V1148" i="20"/>
  <c r="U1148" i="20"/>
  <c r="Z1148" i="20" l="1"/>
  <c r="AC1148" i="20" s="1"/>
  <c r="AA1148" i="20"/>
  <c r="AD1148" i="20" s="1"/>
  <c r="Y1148" i="20"/>
  <c r="AB1148" i="20" s="1"/>
  <c r="B1149" i="20" l="1"/>
  <c r="G1149" i="20"/>
  <c r="I1149" i="20"/>
  <c r="D1149" i="20"/>
  <c r="C1149" i="20"/>
  <c r="H1149" i="20"/>
  <c r="S1149" i="20" l="1"/>
  <c r="T1149" i="20"/>
  <c r="J1149" i="20"/>
  <c r="N1149" i="20" s="1"/>
  <c r="F1149" i="20"/>
  <c r="AE1148" i="20"/>
  <c r="E1149" i="20"/>
  <c r="L1149" i="20" l="1"/>
  <c r="M1149" i="20" s="1"/>
  <c r="O1149" i="20"/>
  <c r="K1149" i="20"/>
  <c r="P1149" i="20" l="1"/>
  <c r="W1149" i="20" s="1"/>
  <c r="V1149" i="20"/>
  <c r="U1149" i="20"/>
  <c r="Q1149" i="20"/>
  <c r="R1149" i="20" s="1"/>
  <c r="X1149" i="20"/>
  <c r="Z1149" i="20" l="1"/>
  <c r="AC1149" i="20" s="1"/>
  <c r="Y1149" i="20"/>
  <c r="AB1149" i="20" s="1"/>
  <c r="AA1149" i="20"/>
  <c r="AD1149" i="20" s="1"/>
  <c r="I1150" i="20" l="1"/>
  <c r="D1150" i="20"/>
  <c r="G1150" i="20"/>
  <c r="B1150" i="20"/>
  <c r="H1150" i="20"/>
  <c r="C1150" i="20"/>
  <c r="J1150" i="20" l="1"/>
  <c r="F1150" i="20"/>
  <c r="AE1149" i="20"/>
  <c r="N1150" i="20"/>
  <c r="S1150" i="20"/>
  <c r="T1150" i="20"/>
  <c r="E1150" i="20"/>
  <c r="O1150" i="20" l="1"/>
  <c r="K1150" i="20"/>
  <c r="L1150" i="20"/>
  <c r="M1150" i="20" l="1"/>
  <c r="P1150" i="20"/>
  <c r="U1150" i="20" l="1"/>
  <c r="V1150" i="20"/>
  <c r="W1150" i="20"/>
  <c r="Q1150" i="20"/>
  <c r="R1150" i="20" s="1"/>
  <c r="X1150" i="20"/>
  <c r="Y1150" i="20" l="1"/>
  <c r="AB1150" i="20" s="1"/>
  <c r="AA1150" i="20"/>
  <c r="AD1150" i="20" s="1"/>
  <c r="Z1150" i="20"/>
  <c r="AC1150" i="20" s="1"/>
  <c r="C1151" i="20" l="1"/>
  <c r="H1151" i="20"/>
  <c r="D1151" i="20"/>
  <c r="I1151" i="20"/>
  <c r="B1151" i="20"/>
  <c r="G1151" i="20"/>
  <c r="T1151" i="20" l="1"/>
  <c r="S1151" i="20"/>
  <c r="J1151" i="20"/>
  <c r="L1151" i="20" s="1"/>
  <c r="E1151" i="20"/>
  <c r="F1151" i="20"/>
  <c r="AE1150" i="20"/>
  <c r="N1151" i="20" l="1"/>
  <c r="P1151" i="20" s="1"/>
  <c r="M1151" i="20"/>
  <c r="K1151" i="20"/>
  <c r="O1151" i="20"/>
  <c r="W1151" i="20" l="1"/>
  <c r="U1151" i="20"/>
  <c r="V1151" i="20"/>
  <c r="Q1151" i="20"/>
  <c r="R1151" i="20" s="1"/>
  <c r="X1151" i="20"/>
  <c r="AA1151" i="20" l="1"/>
  <c r="AD1151" i="20" s="1"/>
  <c r="Y1151" i="20"/>
  <c r="AB1151" i="20" s="1"/>
  <c r="Z1151" i="20"/>
  <c r="AC1151" i="20" s="1"/>
  <c r="H1152" i="20" l="1"/>
  <c r="C1152" i="20"/>
  <c r="B1152" i="20"/>
  <c r="G1152" i="20"/>
  <c r="I1152" i="20"/>
  <c r="D1152" i="20"/>
  <c r="E1152" i="20" l="1"/>
  <c r="S1152" i="20"/>
  <c r="T1152" i="20"/>
  <c r="F1152" i="20"/>
  <c r="AE1151" i="20"/>
  <c r="J1152" i="20"/>
  <c r="N1152" i="20" s="1"/>
  <c r="L1152" i="20"/>
  <c r="P1152" i="20" l="1"/>
  <c r="M1152" i="20"/>
  <c r="O1152" i="20"/>
  <c r="K1152" i="20"/>
  <c r="Q1152" i="20" l="1"/>
  <c r="R1152" i="20" s="1"/>
  <c r="X1152" i="20"/>
  <c r="U1152" i="20"/>
  <c r="W1152" i="20"/>
  <c r="V1152" i="20"/>
  <c r="Y1152" i="20" l="1"/>
  <c r="AB1152" i="20" s="1"/>
  <c r="AA1152" i="20"/>
  <c r="AD1152" i="20" s="1"/>
  <c r="Z1152" i="20"/>
  <c r="AC1152" i="20" s="1"/>
  <c r="D1153" i="20" l="1"/>
  <c r="I1153" i="20"/>
  <c r="C1153" i="20"/>
  <c r="H1153" i="20"/>
  <c r="G1153" i="20"/>
  <c r="B1153" i="20"/>
  <c r="F1153" i="20" l="1"/>
  <c r="AE1152" i="20"/>
  <c r="E1153" i="20"/>
  <c r="J1153" i="20"/>
  <c r="T1153" i="20"/>
  <c r="S1153" i="20"/>
  <c r="O1153" i="20" l="1"/>
  <c r="K1153" i="20"/>
  <c r="L1153" i="20"/>
  <c r="N1153" i="20"/>
  <c r="M1153" i="20" l="1"/>
  <c r="P1153" i="20"/>
  <c r="V1153" i="20" l="1"/>
  <c r="W1153" i="20"/>
  <c r="U1153" i="20"/>
  <c r="X1153" i="20"/>
  <c r="Q1153" i="20"/>
  <c r="R1153" i="20" s="1"/>
  <c r="Y1153" i="20" l="1"/>
  <c r="AB1153" i="20" s="1"/>
  <c r="Z1153" i="20"/>
  <c r="AC1153" i="20" s="1"/>
  <c r="AA1153" i="20"/>
  <c r="AD1153" i="20" s="1"/>
  <c r="I1154" i="20" l="1"/>
  <c r="D1154" i="20"/>
  <c r="H1154" i="20"/>
  <c r="C1154" i="20"/>
  <c r="G1154" i="20"/>
  <c r="B1154" i="20"/>
  <c r="F1154" i="20" l="1"/>
  <c r="AE1153" i="20"/>
  <c r="E1154" i="20"/>
  <c r="T1154" i="20"/>
  <c r="S1154" i="20"/>
  <c r="J1154" i="20"/>
  <c r="L1154" i="20" s="1"/>
  <c r="M1154" i="20" l="1"/>
  <c r="K1154" i="20"/>
  <c r="O1154" i="20"/>
  <c r="N1154" i="20"/>
  <c r="P1154" i="20" s="1"/>
  <c r="W1154" i="20" l="1"/>
  <c r="U1154" i="20"/>
  <c r="V1154" i="20"/>
  <c r="X1154" i="20"/>
  <c r="Q1154" i="20"/>
  <c r="R1154" i="20" s="1"/>
  <c r="Z1154" i="20" l="1"/>
  <c r="AC1154" i="20" s="1"/>
  <c r="Y1154" i="20"/>
  <c r="AB1154" i="20" s="1"/>
  <c r="AA1154" i="20"/>
  <c r="AD1154" i="20" s="1"/>
  <c r="G1155" i="20" l="1"/>
  <c r="B1155" i="20"/>
  <c r="H1155" i="20"/>
  <c r="C1155" i="20"/>
  <c r="D1155" i="20"/>
  <c r="I1155" i="20"/>
  <c r="F1155" i="20" l="1"/>
  <c r="AE1154" i="20"/>
  <c r="E1155" i="20"/>
  <c r="S1155" i="20"/>
  <c r="T1155" i="20"/>
  <c r="J1155" i="20"/>
  <c r="K1155" i="20" l="1"/>
  <c r="O1155" i="20"/>
  <c r="L1155" i="20"/>
  <c r="N1155" i="20"/>
  <c r="M1155" i="20" l="1"/>
  <c r="P1155" i="20"/>
  <c r="V1155" i="20" l="1"/>
  <c r="W1155" i="20"/>
  <c r="U1155" i="20"/>
  <c r="X1155" i="20"/>
  <c r="Q1155" i="20"/>
  <c r="R1155" i="20" s="1"/>
  <c r="Y1155" i="20" l="1"/>
  <c r="AB1155" i="20" s="1"/>
  <c r="AA1155" i="20"/>
  <c r="AD1155" i="20" s="1"/>
  <c r="Z1155" i="20"/>
  <c r="AC1155" i="20" s="1"/>
  <c r="D1156" i="20" l="1"/>
  <c r="I1156" i="20"/>
  <c r="C1156" i="20"/>
  <c r="H1156" i="20"/>
  <c r="G1156" i="20"/>
  <c r="B1156" i="20"/>
  <c r="F1156" i="20" l="1"/>
  <c r="AE1155" i="20"/>
  <c r="E1156" i="20"/>
  <c r="J1156" i="20"/>
  <c r="T1156" i="20"/>
  <c r="S1156" i="20"/>
  <c r="K1156" i="20" l="1"/>
  <c r="O1156" i="20"/>
  <c r="N1156" i="20"/>
  <c r="L1156" i="20"/>
  <c r="P1156" i="20" l="1"/>
  <c r="M1156" i="20"/>
  <c r="X1156" i="20" l="1"/>
  <c r="Q1156" i="20"/>
  <c r="R1156" i="20" s="1"/>
  <c r="U1156" i="20"/>
  <c r="W1156" i="20"/>
  <c r="V1156" i="20"/>
  <c r="Z1156" i="20" l="1"/>
  <c r="AC1156" i="20" s="1"/>
  <c r="Y1156" i="20"/>
  <c r="AB1156" i="20" s="1"/>
  <c r="AA1156" i="20"/>
  <c r="AD1156" i="20" s="1"/>
  <c r="I1157" i="20" l="1"/>
  <c r="D1157" i="20"/>
  <c r="G1157" i="20"/>
  <c r="B1157" i="20"/>
  <c r="H1157" i="20"/>
  <c r="C1157" i="20"/>
  <c r="E1157" i="20" l="1"/>
  <c r="J1157" i="20"/>
  <c r="N1157" i="20" s="1"/>
  <c r="F1157" i="20"/>
  <c r="AE1156" i="20"/>
  <c r="T1157" i="20"/>
  <c r="S1157" i="20"/>
  <c r="L1157" i="20" l="1"/>
  <c r="P1157" i="20" s="1"/>
  <c r="O1157" i="20"/>
  <c r="K1157" i="20"/>
  <c r="M1157" i="20" l="1"/>
  <c r="X1157" i="20" s="1"/>
  <c r="W1157" i="20"/>
  <c r="V1157" i="20"/>
  <c r="U1157" i="20"/>
  <c r="Q1157" i="20" l="1"/>
  <c r="R1157" i="20" s="1"/>
  <c r="Y1157" i="20" s="1"/>
  <c r="AB1157" i="20" s="1"/>
  <c r="AA1157" i="20" l="1"/>
  <c r="AD1157" i="20" s="1"/>
  <c r="I1158" i="20" s="1"/>
  <c r="Z1157" i="20"/>
  <c r="AC1157" i="20" s="1"/>
  <c r="H1158" i="20" s="1"/>
  <c r="B1158" i="20"/>
  <c r="G1158" i="20"/>
  <c r="D1158" i="20" l="1"/>
  <c r="C1158" i="20"/>
  <c r="E1158" i="20" s="1"/>
  <c r="T1158" i="20"/>
  <c r="S1158" i="20"/>
  <c r="J1158" i="20"/>
  <c r="L1158" i="20" s="1"/>
  <c r="AE1157" i="20"/>
  <c r="F1158" i="20" l="1"/>
  <c r="N1158" i="20"/>
  <c r="P1158" i="20" s="1"/>
  <c r="M1158" i="20"/>
  <c r="K1158" i="20"/>
  <c r="O1158" i="20"/>
  <c r="X1158" i="20" l="1"/>
  <c r="Q1158" i="20"/>
  <c r="R1158" i="20" s="1"/>
  <c r="V1158" i="20"/>
  <c r="W1158" i="20"/>
  <c r="U1158" i="20"/>
  <c r="AA1158" i="20" l="1"/>
  <c r="AD1158" i="20" s="1"/>
  <c r="Z1158" i="20"/>
  <c r="AC1158" i="20" s="1"/>
  <c r="Y1158" i="20"/>
  <c r="AB1158" i="20" s="1"/>
  <c r="B1159" i="20" l="1"/>
  <c r="G1159" i="20"/>
  <c r="C1159" i="20"/>
  <c r="H1159" i="20"/>
  <c r="I1159" i="20"/>
  <c r="D1159" i="20"/>
  <c r="T1159" i="20" l="1"/>
  <c r="S1159" i="20"/>
  <c r="J1159" i="20"/>
  <c r="N1159" i="20" s="1"/>
  <c r="F1159" i="20"/>
  <c r="AE1159" i="20"/>
  <c r="AE1158" i="20"/>
  <c r="E1159" i="20"/>
  <c r="L1159" i="20" l="1"/>
  <c r="M1159" i="20" s="1"/>
  <c r="K1159" i="20"/>
  <c r="O1159" i="20"/>
  <c r="P1159" i="20" l="1"/>
  <c r="W1159" i="20" s="1"/>
  <c r="X1159" i="20"/>
  <c r="Q1159" i="20"/>
  <c r="R1159" i="20" s="1"/>
  <c r="V1159" i="20" l="1"/>
  <c r="U1159" i="20"/>
  <c r="Z1159" i="20"/>
  <c r="AC1159" i="20" s="1"/>
  <c r="AA1159" i="20"/>
  <c r="AD1159" i="20" s="1"/>
  <c r="Y1159" i="20"/>
  <c r="AB1159" i="2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a-nathan</author>
    <author>Alan M. Nathan</author>
    <author>Alan's 2-in-1</author>
  </authors>
  <commentList>
    <comment ref="B1" authorId="0" shapeId="0" xr:uid="{7A0271E3-696F-46AA-938B-D82398F85D9B}">
      <text>
        <r>
          <rPr>
            <b/>
            <sz val="8"/>
            <color indexed="81"/>
            <rFont val="Tahoma"/>
            <family val="2"/>
          </rPr>
          <t>a-nathan:</t>
        </r>
        <r>
          <rPr>
            <sz val="8"/>
            <color indexed="81"/>
            <rFont val="Tahoma"/>
            <family val="2"/>
          </rPr>
          <t xml:space="preserve">
mass of ball
baseball:  5.125 oz
softball:  6.5 oz</t>
        </r>
      </text>
    </comment>
    <comment ref="B2" authorId="0" shapeId="0" xr:uid="{1BA6823D-E218-48BC-A4C9-2EDEFF3A39BC}">
      <text>
        <r>
          <rPr>
            <b/>
            <sz val="8"/>
            <color indexed="81"/>
            <rFont val="Tahoma"/>
            <family val="2"/>
          </rPr>
          <t>a-nathan:</t>
        </r>
        <r>
          <rPr>
            <sz val="8"/>
            <color indexed="81"/>
            <rFont val="Tahoma"/>
            <family val="2"/>
          </rPr>
          <t xml:space="preserve">
circumference:
9.125" for baseball
12.0" for softball</t>
        </r>
      </text>
    </comment>
    <comment ref="D2" authorId="1" shapeId="0" xr:uid="{06D9B107-F65A-4406-8F54-5DBDD34D4751}">
      <text>
        <r>
          <rPr>
            <b/>
            <sz val="9"/>
            <color indexed="81"/>
            <rFont val="Tahoma"/>
            <family val="2"/>
          </rPr>
          <t>Alan M. Nathan:</t>
        </r>
        <r>
          <rPr>
            <sz val="9"/>
            <color indexed="81"/>
            <rFont val="Tahoma"/>
            <family val="2"/>
          </rPr>
          <t xml:space="preserve">
air density in kg/m^3, taking into account temperature, elevation, pressure, and relative humidity.  Note that the factor 0.3783 was inserted on Jully 5, 2012 to correctly take into account the mass of the water molecule.  See CRC, 54th Ed, p. F-9.</t>
        </r>
      </text>
    </comment>
    <comment ref="D3" authorId="1" shapeId="0" xr:uid="{AA06C746-219B-4BF4-893C-253B8F0DB28A}">
      <text>
        <r>
          <rPr>
            <b/>
            <sz val="9"/>
            <color indexed="81"/>
            <rFont val="Tahoma"/>
            <family val="2"/>
          </rPr>
          <t>Alan M. Nathan:</t>
        </r>
        <r>
          <rPr>
            <sz val="9"/>
            <color indexed="81"/>
            <rFont val="Tahoma"/>
            <family val="2"/>
          </rPr>
          <t xml:space="preserve">
0.5*rho*A/m in 1/ft</t>
        </r>
      </text>
    </comment>
    <comment ref="D4" authorId="1" shapeId="0" xr:uid="{705FC7CF-84E8-4965-9B86-8E58984BB8B1}">
      <text>
        <r>
          <rPr>
            <b/>
            <sz val="9"/>
            <color indexed="81"/>
            <rFont val="Tahoma"/>
            <family val="2"/>
          </rPr>
          <t>Alan M. Nathan:</t>
        </r>
        <r>
          <rPr>
            <sz val="9"/>
            <color indexed="81"/>
            <rFont val="Tahoma"/>
            <family val="2"/>
          </rPr>
          <t xml:space="preserve">
units are 1/ft
c0=0.5*rho*A/m for rho=1.225 kg/m^3 (0.0767 lb/ft^3), a value appropriate for elev=0 and T=288.16K
(15C or 59F)
c0=0.5*rho*A/m 
This value assumes a baseball with circumference of 9-1/8 inches and mass 5-1/8 oz.</t>
        </r>
      </text>
    </comment>
    <comment ref="D5" authorId="1" shapeId="0" xr:uid="{76FC9732-33B2-4585-AA70-1947C0462374}">
      <text>
        <r>
          <rPr>
            <b/>
            <sz val="9"/>
            <color indexed="81"/>
            <rFont val="Tahoma"/>
            <family val="2"/>
          </rPr>
          <t>Alan M. Nathan:</t>
        </r>
        <r>
          <rPr>
            <sz val="9"/>
            <color indexed="81"/>
            <rFont val="Tahoma"/>
            <family val="2"/>
          </rPr>
          <t xml:space="preserve">
actual pressure = (corrected barometric pressure)*exp(-elev*beta).  Beta has unitls /1m.
</t>
        </r>
      </text>
    </comment>
    <comment ref="A9" authorId="2" shapeId="0" xr:uid="{A482AF74-8A6D-466E-9B90-44713C2866B6}">
      <text>
        <r>
          <rPr>
            <b/>
            <sz val="9"/>
            <color indexed="81"/>
            <rFont val="Tahoma"/>
            <family val="2"/>
          </rPr>
          <t>Alan's 2-in-1:</t>
        </r>
        <r>
          <rPr>
            <sz val="9"/>
            <color indexed="81"/>
            <rFont val="Tahoma"/>
            <family val="2"/>
          </rPr>
          <t xml:space="preserve">
R or L</t>
        </r>
      </text>
    </comment>
    <comment ref="G10" authorId="2" shapeId="0" xr:uid="{7A143597-D15B-4547-BF79-A5F4B6CE164C}">
      <text>
        <r>
          <rPr>
            <b/>
            <sz val="9"/>
            <color indexed="81"/>
            <rFont val="Tahoma"/>
            <family val="2"/>
          </rPr>
          <t>Alan's 2-in-1:</t>
        </r>
        <r>
          <rPr>
            <sz val="9"/>
            <color indexed="81"/>
            <rFont val="Tahoma"/>
            <family val="2"/>
          </rPr>
          <t xml:space="preserve">
Flag=0 means full spin is used for both spin-dependent drag and S
Flag=1 means only the transverse spin is used for both spin-dependent drag and S</t>
        </r>
      </text>
    </comment>
    <comment ref="D13" authorId="1" shapeId="0" xr:uid="{2DA3AF7E-FA61-4BF3-82F7-306DB0982068}">
      <text>
        <r>
          <rPr>
            <b/>
            <sz val="9"/>
            <color indexed="81"/>
            <rFont val="Tahoma"/>
            <family val="2"/>
          </rPr>
          <t>Alan M. Nathan:</t>
        </r>
        <r>
          <rPr>
            <sz val="9"/>
            <color indexed="81"/>
            <rFont val="Tahoma"/>
            <family val="2"/>
          </rPr>
          <t xml:space="preserve">
initial spin in rad/s</t>
        </r>
      </text>
    </comment>
    <comment ref="D14" authorId="1" shapeId="0" xr:uid="{FC1F9F35-53BE-416A-945F-1D855342643E}">
      <text>
        <r>
          <rPr>
            <b/>
            <sz val="9"/>
            <color indexed="81"/>
            <rFont val="Tahoma"/>
            <family val="2"/>
          </rPr>
          <t>Alan M. Nathan:</t>
        </r>
        <r>
          <rPr>
            <sz val="9"/>
            <color indexed="81"/>
            <rFont val="Tahoma"/>
            <family val="2"/>
          </rPr>
          <t xml:space="preserve">
assumes ball radius = circ/(2*pi)
romega units ft/s</t>
        </r>
      </text>
    </comment>
    <comment ref="B18" authorId="1" shapeId="0" xr:uid="{E6697C95-EDAC-486A-B233-A13BFD97235B}">
      <text>
        <r>
          <rPr>
            <b/>
            <sz val="9"/>
            <color indexed="81"/>
            <rFont val="Tahoma"/>
            <family val="2"/>
          </rPr>
          <t>Alan M. Nathan:</t>
        </r>
        <r>
          <rPr>
            <sz val="9"/>
            <color indexed="81"/>
            <rFont val="Tahoma"/>
            <family val="2"/>
          </rPr>
          <t xml:space="preserve">
angle of wind wrt the y axis (runs from -180 to +180)
0 =&gt; out to CF
45 =&gt; out to RF pole
-45 =&gt; out to LF pole
180 =&gt; in from CF</t>
        </r>
      </text>
    </comment>
    <comment ref="B20" authorId="1" shapeId="0" xr:uid="{33207186-3E75-49CB-8945-CBDBBF6F29EE}">
      <text>
        <r>
          <rPr>
            <b/>
            <sz val="9"/>
            <color indexed="81"/>
            <rFont val="Tahoma"/>
            <family val="2"/>
          </rPr>
          <t>Alan M. Nathan:</t>
        </r>
        <r>
          <rPr>
            <sz val="9"/>
            <color indexed="81"/>
            <rFont val="Tahoma"/>
            <family val="2"/>
          </rPr>
          <t xml:space="preserve">
relative humidity in percent</t>
        </r>
      </text>
    </comment>
    <comment ref="D20" authorId="1" shapeId="0" xr:uid="{93336A17-D6BE-44E8-AE7F-8314885F2254}">
      <text>
        <r>
          <rPr>
            <b/>
            <sz val="9"/>
            <color indexed="81"/>
            <rFont val="Tahoma"/>
            <family val="2"/>
          </rPr>
          <t>Alan M. Nathan:</t>
        </r>
        <r>
          <rPr>
            <sz val="9"/>
            <color indexed="81"/>
            <rFont val="Tahoma"/>
            <family val="2"/>
          </rPr>
          <t xml:space="preserve">
Saturation Vapor Pressure, in mm Hg</t>
        </r>
      </text>
    </comment>
    <comment ref="B21" authorId="1" shapeId="0" xr:uid="{1F8A6041-FADF-4C1E-9E15-72A08FE3DEE5}">
      <text>
        <r>
          <rPr>
            <b/>
            <sz val="9"/>
            <color indexed="81"/>
            <rFont val="Tahoma"/>
            <family val="2"/>
          </rPr>
          <t>Alan M. Nathan:</t>
        </r>
        <r>
          <rPr>
            <sz val="9"/>
            <color indexed="81"/>
            <rFont val="Tahoma"/>
            <family val="2"/>
          </rPr>
          <t xml:space="preserve">
Barometric Pressure in inches of  Hg.  Note:  this is the "corrected" value (i.e., referred to sea level)</t>
        </r>
      </text>
    </comment>
    <comment ref="D22" authorId="1" shapeId="0" xr:uid="{AC130208-737B-476F-A035-7804A1097D40}">
      <text>
        <r>
          <rPr>
            <b/>
            <sz val="9"/>
            <color indexed="81"/>
            <rFont val="Tahoma"/>
            <family val="2"/>
          </rPr>
          <t>Alan M. Nathan:</t>
        </r>
        <r>
          <rPr>
            <sz val="9"/>
            <color indexed="81"/>
            <rFont val="Tahoma"/>
            <family val="2"/>
          </rPr>
          <t xml:space="preserve">
Reynold's number for v=100 mph</t>
        </r>
      </text>
    </comment>
    <comment ref="B32" authorId="1" shapeId="0" xr:uid="{5F909273-53C9-410B-BF6B-FEDEAB3A9B61}">
      <text>
        <r>
          <rPr>
            <b/>
            <sz val="9"/>
            <color indexed="81"/>
            <rFont val="Tahoma"/>
            <family val="2"/>
          </rPr>
          <t>Alan M. Nathan:</t>
        </r>
        <r>
          <rPr>
            <sz val="9"/>
            <color indexed="81"/>
            <rFont val="Tahoma"/>
            <family val="2"/>
          </rPr>
          <t xml:space="preserve">
ft</t>
        </r>
      </text>
    </comment>
    <comment ref="E32" authorId="0" shapeId="0" xr:uid="{5530C856-343B-43C0-AAE9-98DF79F19C14}">
      <text>
        <r>
          <rPr>
            <b/>
            <sz val="8"/>
            <color indexed="81"/>
            <rFont val="Tahoma"/>
            <family val="2"/>
          </rPr>
          <t>a-nathan:</t>
        </r>
        <r>
          <rPr>
            <sz val="8"/>
            <color indexed="81"/>
            <rFont val="Tahoma"/>
            <family val="2"/>
          </rPr>
          <t xml:space="preserve">
horizontal distance</t>
        </r>
      </text>
    </comment>
    <comment ref="G32" authorId="1" shapeId="0" xr:uid="{D4092DC7-F36F-4004-BCA2-9AF1BC701EA4}">
      <text>
        <r>
          <rPr>
            <b/>
            <sz val="9"/>
            <color indexed="81"/>
            <rFont val="Tahoma"/>
            <family val="2"/>
          </rPr>
          <t>Alan M. Nathan:</t>
        </r>
        <r>
          <rPr>
            <sz val="9"/>
            <color indexed="81"/>
            <rFont val="Tahoma"/>
            <family val="2"/>
          </rPr>
          <t xml:space="preserve">
ft/s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a-nathan</author>
    <author>Alan M. Nathan</author>
    <author>Alan's 2-in-1</author>
  </authors>
  <commentList>
    <comment ref="B1" authorId="0" shapeId="0" xr:uid="{FF31773C-49D7-4714-969F-DD2D64E72B7A}">
      <text>
        <r>
          <rPr>
            <b/>
            <sz val="8"/>
            <color indexed="81"/>
            <rFont val="Tahoma"/>
            <family val="2"/>
          </rPr>
          <t>a-nathan:</t>
        </r>
        <r>
          <rPr>
            <sz val="8"/>
            <color indexed="81"/>
            <rFont val="Tahoma"/>
            <family val="2"/>
          </rPr>
          <t xml:space="preserve">
mass of ball
baseball:  5.125 oz
softball:  6.5 oz</t>
        </r>
      </text>
    </comment>
    <comment ref="B2" authorId="0" shapeId="0" xr:uid="{96BEA51C-6C63-46D7-8134-AFBFB4E672BF}">
      <text>
        <r>
          <rPr>
            <b/>
            <sz val="8"/>
            <color indexed="81"/>
            <rFont val="Tahoma"/>
            <family val="2"/>
          </rPr>
          <t>a-nathan:</t>
        </r>
        <r>
          <rPr>
            <sz val="8"/>
            <color indexed="81"/>
            <rFont val="Tahoma"/>
            <family val="2"/>
          </rPr>
          <t xml:space="preserve">
circumference:
9.125" for baseball
12.0" for softball</t>
        </r>
      </text>
    </comment>
    <comment ref="D2" authorId="1" shapeId="0" xr:uid="{BE0215C2-7BB1-4644-BF10-5CDD0D94E13C}">
      <text>
        <r>
          <rPr>
            <b/>
            <sz val="9"/>
            <color indexed="81"/>
            <rFont val="Tahoma"/>
            <family val="2"/>
          </rPr>
          <t>Alan M. Nathan:</t>
        </r>
        <r>
          <rPr>
            <sz val="9"/>
            <color indexed="81"/>
            <rFont val="Tahoma"/>
            <family val="2"/>
          </rPr>
          <t xml:space="preserve">
air density in kg/m^3, taking into account temperature, elevation, pressure, and relative humidity.  Note that the factor 0.3783 was inserted on Jully 5, 2012 to correctly take into account the mass of the water molecule.  See CRC, 54th Ed, p. F-9.</t>
        </r>
      </text>
    </comment>
    <comment ref="D3" authorId="1" shapeId="0" xr:uid="{E49EC378-E9DB-42BC-BB70-2F187585E4E1}">
      <text>
        <r>
          <rPr>
            <b/>
            <sz val="9"/>
            <color indexed="81"/>
            <rFont val="Tahoma"/>
            <family val="2"/>
          </rPr>
          <t>Alan M. Nathan:</t>
        </r>
        <r>
          <rPr>
            <sz val="9"/>
            <color indexed="81"/>
            <rFont val="Tahoma"/>
            <family val="2"/>
          </rPr>
          <t xml:space="preserve">
0.5*rho*A/m in 1/ft</t>
        </r>
      </text>
    </comment>
    <comment ref="D4" authorId="1" shapeId="0" xr:uid="{E7083940-AC36-484F-9633-2993DDC77E72}">
      <text>
        <r>
          <rPr>
            <b/>
            <sz val="9"/>
            <color indexed="81"/>
            <rFont val="Tahoma"/>
            <family val="2"/>
          </rPr>
          <t>Alan M. Nathan:</t>
        </r>
        <r>
          <rPr>
            <sz val="9"/>
            <color indexed="81"/>
            <rFont val="Tahoma"/>
            <family val="2"/>
          </rPr>
          <t xml:space="preserve">
units are 1/ft
c0=0.5*rho*A/m for rho=1.225 kg/m^3 (0.0767 lb/ft^3), a value appropriate for elev=0 and T=288.16K
(15C or 59F)
c0=0.5*rho*A/m 
This value assumes a baseball with circumference of 9-1/8 inches and mass 5-1/8 oz.</t>
        </r>
      </text>
    </comment>
    <comment ref="D5" authorId="1" shapeId="0" xr:uid="{BCEA9CAD-AB0A-48D2-BB83-16C9B6C63F82}">
      <text>
        <r>
          <rPr>
            <b/>
            <sz val="9"/>
            <color indexed="81"/>
            <rFont val="Tahoma"/>
            <family val="2"/>
          </rPr>
          <t>Alan M. Nathan:</t>
        </r>
        <r>
          <rPr>
            <sz val="9"/>
            <color indexed="81"/>
            <rFont val="Tahoma"/>
            <family val="2"/>
          </rPr>
          <t xml:space="preserve">
actual pressure = (corrected barometric pressure)*exp(-elev*beta).  Beta has unitls /1m.
</t>
        </r>
      </text>
    </comment>
    <comment ref="A9" authorId="2" shapeId="0" xr:uid="{B33FA0A5-0C69-46DD-87FE-2B84B4A4CBB3}">
      <text>
        <r>
          <rPr>
            <b/>
            <sz val="9"/>
            <color indexed="81"/>
            <rFont val="Tahoma"/>
            <family val="2"/>
          </rPr>
          <t>Alan's 2-in-1:</t>
        </r>
        <r>
          <rPr>
            <sz val="9"/>
            <color indexed="81"/>
            <rFont val="Tahoma"/>
            <family val="2"/>
          </rPr>
          <t xml:space="preserve">
R or L</t>
        </r>
      </text>
    </comment>
    <comment ref="G10" authorId="2" shapeId="0" xr:uid="{F59C4439-191D-46A7-9209-0B36A1F20428}">
      <text>
        <r>
          <rPr>
            <b/>
            <sz val="9"/>
            <color indexed="81"/>
            <rFont val="Tahoma"/>
            <family val="2"/>
          </rPr>
          <t>Alan's 2-in-1:</t>
        </r>
        <r>
          <rPr>
            <sz val="9"/>
            <color indexed="81"/>
            <rFont val="Tahoma"/>
            <family val="2"/>
          </rPr>
          <t xml:space="preserve">
Flag=0 means full spin is used for both spin-dependent drag and S
Flag=1 means only the transverse spin is used for both spin-dependent drag and S</t>
        </r>
      </text>
    </comment>
    <comment ref="D13" authorId="1" shapeId="0" xr:uid="{A5EC0FC5-9C96-44E5-97FD-7045619E9380}">
      <text>
        <r>
          <rPr>
            <b/>
            <sz val="9"/>
            <color indexed="81"/>
            <rFont val="Tahoma"/>
            <family val="2"/>
          </rPr>
          <t>Alan M. Nathan:</t>
        </r>
        <r>
          <rPr>
            <sz val="9"/>
            <color indexed="81"/>
            <rFont val="Tahoma"/>
            <family val="2"/>
          </rPr>
          <t xml:space="preserve">
initial spin in rad/s</t>
        </r>
      </text>
    </comment>
    <comment ref="D14" authorId="1" shapeId="0" xr:uid="{77953200-273D-4A9D-8158-9FE3114CA99B}">
      <text>
        <r>
          <rPr>
            <b/>
            <sz val="9"/>
            <color indexed="81"/>
            <rFont val="Tahoma"/>
            <family val="2"/>
          </rPr>
          <t>Alan M. Nathan:</t>
        </r>
        <r>
          <rPr>
            <sz val="9"/>
            <color indexed="81"/>
            <rFont val="Tahoma"/>
            <family val="2"/>
          </rPr>
          <t xml:space="preserve">
assumes ball radius = circ/(2*pi)
romega units ft/s</t>
        </r>
      </text>
    </comment>
    <comment ref="B18" authorId="1" shapeId="0" xr:uid="{6904CDE3-F4E5-4A5A-A29D-82B12D2E89B1}">
      <text>
        <r>
          <rPr>
            <b/>
            <sz val="9"/>
            <color indexed="81"/>
            <rFont val="Tahoma"/>
            <family val="2"/>
          </rPr>
          <t>Alan M. Nathan:</t>
        </r>
        <r>
          <rPr>
            <sz val="9"/>
            <color indexed="81"/>
            <rFont val="Tahoma"/>
            <family val="2"/>
          </rPr>
          <t xml:space="preserve">
angle of wind wrt the y axis (runs from -180 to +180)
0 =&gt; out to CF
45 =&gt; out to RF pole
-45 =&gt; out to LF pole
180 =&gt; in from CF</t>
        </r>
      </text>
    </comment>
    <comment ref="B20" authorId="1" shapeId="0" xr:uid="{3E891131-D483-45D9-B9C7-280657FC42A0}">
      <text>
        <r>
          <rPr>
            <b/>
            <sz val="9"/>
            <color indexed="81"/>
            <rFont val="Tahoma"/>
            <family val="2"/>
          </rPr>
          <t>Alan M. Nathan:</t>
        </r>
        <r>
          <rPr>
            <sz val="9"/>
            <color indexed="81"/>
            <rFont val="Tahoma"/>
            <family val="2"/>
          </rPr>
          <t xml:space="preserve">
relative humidity in percent</t>
        </r>
      </text>
    </comment>
    <comment ref="D20" authorId="1" shapeId="0" xr:uid="{8CA83E39-1054-4366-90FC-690C69AF111F}">
      <text>
        <r>
          <rPr>
            <b/>
            <sz val="9"/>
            <color indexed="81"/>
            <rFont val="Tahoma"/>
            <family val="2"/>
          </rPr>
          <t>Alan M. Nathan:</t>
        </r>
        <r>
          <rPr>
            <sz val="9"/>
            <color indexed="81"/>
            <rFont val="Tahoma"/>
            <family val="2"/>
          </rPr>
          <t xml:space="preserve">
Saturation Vapor Pressure, in mm Hg</t>
        </r>
      </text>
    </comment>
    <comment ref="B21" authorId="1" shapeId="0" xr:uid="{C31C3D6A-E115-4009-8423-F4CCFF0F0804}">
      <text>
        <r>
          <rPr>
            <b/>
            <sz val="9"/>
            <color indexed="81"/>
            <rFont val="Tahoma"/>
            <family val="2"/>
          </rPr>
          <t>Alan M. Nathan:</t>
        </r>
        <r>
          <rPr>
            <sz val="9"/>
            <color indexed="81"/>
            <rFont val="Tahoma"/>
            <family val="2"/>
          </rPr>
          <t xml:space="preserve">
Barometric Pressure in inches of  Hg.  Note:  this is the "corrected" value (i.e., referred to sea level)</t>
        </r>
      </text>
    </comment>
    <comment ref="D22" authorId="1" shapeId="0" xr:uid="{620B8737-8D05-40F2-9BDC-2113AA225035}">
      <text>
        <r>
          <rPr>
            <b/>
            <sz val="9"/>
            <color indexed="81"/>
            <rFont val="Tahoma"/>
            <family val="2"/>
          </rPr>
          <t>Alan M. Nathan:</t>
        </r>
        <r>
          <rPr>
            <sz val="9"/>
            <color indexed="81"/>
            <rFont val="Tahoma"/>
            <family val="2"/>
          </rPr>
          <t xml:space="preserve">
Reynold's number for v=100 mph</t>
        </r>
      </text>
    </comment>
    <comment ref="B31" authorId="1" shapeId="0" xr:uid="{087CA208-8BA8-4F07-B266-50279BEB0DF1}">
      <text>
        <r>
          <rPr>
            <b/>
            <sz val="9"/>
            <color indexed="81"/>
            <rFont val="Tahoma"/>
            <family val="2"/>
          </rPr>
          <t>Alan M. Nathan:</t>
        </r>
        <r>
          <rPr>
            <sz val="9"/>
            <color indexed="81"/>
            <rFont val="Tahoma"/>
            <family val="2"/>
          </rPr>
          <t xml:space="preserve">
ft</t>
        </r>
      </text>
    </comment>
    <comment ref="E31" authorId="0" shapeId="0" xr:uid="{BC7A12BA-EA48-4324-A79F-9C2C36EEFC90}">
      <text>
        <r>
          <rPr>
            <b/>
            <sz val="8"/>
            <color indexed="81"/>
            <rFont val="Tahoma"/>
            <family val="2"/>
          </rPr>
          <t>a-nathan:</t>
        </r>
        <r>
          <rPr>
            <sz val="8"/>
            <color indexed="81"/>
            <rFont val="Tahoma"/>
            <family val="2"/>
          </rPr>
          <t xml:space="preserve">
horizontal distance</t>
        </r>
      </text>
    </comment>
    <comment ref="G31" authorId="1" shapeId="0" xr:uid="{B64B539F-CFEA-4548-AFEF-1C19CACD8ADC}">
      <text>
        <r>
          <rPr>
            <b/>
            <sz val="9"/>
            <color indexed="81"/>
            <rFont val="Tahoma"/>
            <family val="2"/>
          </rPr>
          <t>Alan M. Nathan:</t>
        </r>
        <r>
          <rPr>
            <sz val="9"/>
            <color indexed="81"/>
            <rFont val="Tahoma"/>
            <family val="2"/>
          </rPr>
          <t xml:space="preserve">
ft/s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a-nathan</author>
    <author>Alan M. Nathan</author>
    <author>Alan's 2-in-1</author>
  </authors>
  <commentList>
    <comment ref="B1" authorId="0" shapeId="0" xr:uid="{00000000-0006-0000-0100-000001000000}">
      <text>
        <r>
          <rPr>
            <b/>
            <sz val="8"/>
            <color indexed="81"/>
            <rFont val="Tahoma"/>
            <family val="2"/>
          </rPr>
          <t>a-nathan:</t>
        </r>
        <r>
          <rPr>
            <sz val="8"/>
            <color indexed="81"/>
            <rFont val="Tahoma"/>
            <family val="2"/>
          </rPr>
          <t xml:space="preserve">
mass of ball
baseball:  5.125 oz
softball:  6.5 oz</t>
        </r>
      </text>
    </comment>
    <comment ref="B2" authorId="0" shapeId="0" xr:uid="{00000000-0006-0000-0100-000002000000}">
      <text>
        <r>
          <rPr>
            <b/>
            <sz val="8"/>
            <color indexed="81"/>
            <rFont val="Tahoma"/>
            <family val="2"/>
          </rPr>
          <t>a-nathan:</t>
        </r>
        <r>
          <rPr>
            <sz val="8"/>
            <color indexed="81"/>
            <rFont val="Tahoma"/>
            <family val="2"/>
          </rPr>
          <t xml:space="preserve">
circumference:
9.125" for baseball
12.0" for softball</t>
        </r>
      </text>
    </comment>
    <comment ref="D2" authorId="1" shapeId="0" xr:uid="{00000000-0006-0000-0100-000003000000}">
      <text>
        <r>
          <rPr>
            <b/>
            <sz val="9"/>
            <color indexed="81"/>
            <rFont val="Tahoma"/>
            <family val="2"/>
          </rPr>
          <t>Alan M. Nathan:</t>
        </r>
        <r>
          <rPr>
            <sz val="9"/>
            <color indexed="81"/>
            <rFont val="Tahoma"/>
            <family val="2"/>
          </rPr>
          <t xml:space="preserve">
air density in kg/m^3, taking into account temperature, elevation, pressure, and relative humidity.  Note that the factor 0.3783 was inserted on Jully 5, 2012 to correctly take into account the mass of the water molecule.  See CRC, 54th Ed, p. F-9.</t>
        </r>
      </text>
    </comment>
    <comment ref="D3" authorId="1" shapeId="0" xr:uid="{00000000-0006-0000-0100-000004000000}">
      <text>
        <r>
          <rPr>
            <b/>
            <sz val="9"/>
            <color indexed="81"/>
            <rFont val="Tahoma"/>
            <family val="2"/>
          </rPr>
          <t>Alan M. Nathan:</t>
        </r>
        <r>
          <rPr>
            <sz val="9"/>
            <color indexed="81"/>
            <rFont val="Tahoma"/>
            <family val="2"/>
          </rPr>
          <t xml:space="preserve">
0.5*rho*A/m in 1/ft</t>
        </r>
      </text>
    </comment>
    <comment ref="D4" authorId="1" shapeId="0" xr:uid="{00000000-0006-0000-0100-000005000000}">
      <text>
        <r>
          <rPr>
            <b/>
            <sz val="9"/>
            <color indexed="81"/>
            <rFont val="Tahoma"/>
            <family val="2"/>
          </rPr>
          <t>Alan M. Nathan:</t>
        </r>
        <r>
          <rPr>
            <sz val="9"/>
            <color indexed="81"/>
            <rFont val="Tahoma"/>
            <family val="2"/>
          </rPr>
          <t xml:space="preserve">
units are 1/ft
c0=0.5*rho*A/m for rho=1.225 kg/m^3 (0.0767 lb/ft^3), a value appropriate for elev=0 and T=288.16K
(15C or 59F)
c0=0.5*rho*A/m 
This value assumes a baseball with circumference of 9-1/8 inches and mass 5-1/8 oz.</t>
        </r>
      </text>
    </comment>
    <comment ref="D5" authorId="1" shapeId="0" xr:uid="{00000000-0006-0000-0100-000006000000}">
      <text>
        <r>
          <rPr>
            <b/>
            <sz val="9"/>
            <color indexed="81"/>
            <rFont val="Tahoma"/>
            <family val="2"/>
          </rPr>
          <t>Alan M. Nathan:</t>
        </r>
        <r>
          <rPr>
            <sz val="9"/>
            <color indexed="81"/>
            <rFont val="Tahoma"/>
            <family val="2"/>
          </rPr>
          <t xml:space="preserve">
actual pressure = (corrected barometric pressure)*exp(-elev*beta).  Beta has unitls /1m.
</t>
        </r>
      </text>
    </comment>
    <comment ref="A9" authorId="2" shapeId="0" xr:uid="{00000000-0006-0000-0100-000007000000}">
      <text>
        <r>
          <rPr>
            <b/>
            <sz val="9"/>
            <color indexed="81"/>
            <rFont val="Tahoma"/>
            <family val="2"/>
          </rPr>
          <t>Alan's 2-in-1:</t>
        </r>
        <r>
          <rPr>
            <sz val="9"/>
            <color indexed="81"/>
            <rFont val="Tahoma"/>
            <family val="2"/>
          </rPr>
          <t xml:space="preserve">
R or L</t>
        </r>
      </text>
    </comment>
    <comment ref="G10" authorId="2" shapeId="0" xr:uid="{00000000-0006-0000-0100-000008000000}">
      <text>
        <r>
          <rPr>
            <b/>
            <sz val="9"/>
            <color indexed="81"/>
            <rFont val="Tahoma"/>
            <family val="2"/>
          </rPr>
          <t>Alan's 2-in-1:</t>
        </r>
        <r>
          <rPr>
            <sz val="9"/>
            <color indexed="81"/>
            <rFont val="Tahoma"/>
            <family val="2"/>
          </rPr>
          <t xml:space="preserve">
Flag=0 means full spin is used for both spin-dependent drag and S
Flag=1 means full spin is used for both spin-dependent drag and S</t>
        </r>
      </text>
    </comment>
    <comment ref="D13" authorId="1" shapeId="0" xr:uid="{00000000-0006-0000-0100-000009000000}">
      <text>
        <r>
          <rPr>
            <b/>
            <sz val="9"/>
            <color indexed="81"/>
            <rFont val="Tahoma"/>
            <family val="2"/>
          </rPr>
          <t>Alan M. Nathan:</t>
        </r>
        <r>
          <rPr>
            <sz val="9"/>
            <color indexed="81"/>
            <rFont val="Tahoma"/>
            <family val="2"/>
          </rPr>
          <t xml:space="preserve">
initial spin in rad/s</t>
        </r>
      </text>
    </comment>
    <comment ref="D14" authorId="1" shapeId="0" xr:uid="{00000000-0006-0000-0100-00000A000000}">
      <text>
        <r>
          <rPr>
            <b/>
            <sz val="9"/>
            <color indexed="81"/>
            <rFont val="Tahoma"/>
            <family val="2"/>
          </rPr>
          <t>Alan M. Nathan:</t>
        </r>
        <r>
          <rPr>
            <sz val="9"/>
            <color indexed="81"/>
            <rFont val="Tahoma"/>
            <family val="2"/>
          </rPr>
          <t xml:space="preserve">
assumes ball radius = circ/(2*pi)
romega units ft/s</t>
        </r>
      </text>
    </comment>
    <comment ref="B18" authorId="1" shapeId="0" xr:uid="{00000000-0006-0000-0100-00000B000000}">
      <text>
        <r>
          <rPr>
            <b/>
            <sz val="9"/>
            <color indexed="81"/>
            <rFont val="Tahoma"/>
            <family val="2"/>
          </rPr>
          <t>Alan M. Nathan:</t>
        </r>
        <r>
          <rPr>
            <sz val="9"/>
            <color indexed="81"/>
            <rFont val="Tahoma"/>
            <family val="2"/>
          </rPr>
          <t xml:space="preserve">
angle of wind wrt the y axis (runs from -180 to +180)
0 =&gt; out to CF
45 =&gt; out to RF pole
-45 =&gt; out to LF pole
180 =&gt; in from CF</t>
        </r>
      </text>
    </comment>
    <comment ref="B20" authorId="1" shapeId="0" xr:uid="{00000000-0006-0000-0100-00000C000000}">
      <text>
        <r>
          <rPr>
            <b/>
            <sz val="9"/>
            <color indexed="81"/>
            <rFont val="Tahoma"/>
            <family val="2"/>
          </rPr>
          <t>Alan M. Nathan:</t>
        </r>
        <r>
          <rPr>
            <sz val="9"/>
            <color indexed="81"/>
            <rFont val="Tahoma"/>
            <family val="2"/>
          </rPr>
          <t xml:space="preserve">
relative humidity in percent</t>
        </r>
      </text>
    </comment>
    <comment ref="D20" authorId="1" shapeId="0" xr:uid="{00000000-0006-0000-0100-00000D000000}">
      <text>
        <r>
          <rPr>
            <b/>
            <sz val="9"/>
            <color indexed="81"/>
            <rFont val="Tahoma"/>
            <family val="2"/>
          </rPr>
          <t>Alan M. Nathan:</t>
        </r>
        <r>
          <rPr>
            <sz val="9"/>
            <color indexed="81"/>
            <rFont val="Tahoma"/>
            <family val="2"/>
          </rPr>
          <t xml:space="preserve">
Saturation Vapor Pressure, in mm Hg</t>
        </r>
      </text>
    </comment>
    <comment ref="B21" authorId="1" shapeId="0" xr:uid="{00000000-0006-0000-0100-00000E000000}">
      <text>
        <r>
          <rPr>
            <b/>
            <sz val="9"/>
            <color indexed="81"/>
            <rFont val="Tahoma"/>
            <family val="2"/>
          </rPr>
          <t>Alan M. Nathan:</t>
        </r>
        <r>
          <rPr>
            <sz val="9"/>
            <color indexed="81"/>
            <rFont val="Tahoma"/>
            <family val="2"/>
          </rPr>
          <t xml:space="preserve">
Barometric Pressure in inches of  Hg.  Note:  this is the "corrected" value (i.e., referred to sea level)</t>
        </r>
      </text>
    </comment>
    <comment ref="D22" authorId="1" shapeId="0" xr:uid="{00000000-0006-0000-0100-00000F000000}">
      <text>
        <r>
          <rPr>
            <b/>
            <sz val="9"/>
            <color indexed="81"/>
            <rFont val="Tahoma"/>
            <family val="2"/>
          </rPr>
          <t>Alan M. Nathan:</t>
        </r>
        <r>
          <rPr>
            <sz val="9"/>
            <color indexed="81"/>
            <rFont val="Tahoma"/>
            <family val="2"/>
          </rPr>
          <t xml:space="preserve">
Reynold's number for v=100 mph</t>
        </r>
      </text>
    </comment>
    <comment ref="B31" authorId="1" shapeId="0" xr:uid="{00000000-0006-0000-0100-000010000000}">
      <text>
        <r>
          <rPr>
            <b/>
            <sz val="9"/>
            <color indexed="81"/>
            <rFont val="Tahoma"/>
            <family val="2"/>
          </rPr>
          <t>Alan M. Nathan:</t>
        </r>
        <r>
          <rPr>
            <sz val="9"/>
            <color indexed="81"/>
            <rFont val="Tahoma"/>
            <family val="2"/>
          </rPr>
          <t xml:space="preserve">
ft</t>
        </r>
      </text>
    </comment>
    <comment ref="E31" authorId="0" shapeId="0" xr:uid="{00000000-0006-0000-0100-000011000000}">
      <text>
        <r>
          <rPr>
            <b/>
            <sz val="8"/>
            <color indexed="81"/>
            <rFont val="Tahoma"/>
            <family val="2"/>
          </rPr>
          <t>a-nathan:</t>
        </r>
        <r>
          <rPr>
            <sz val="8"/>
            <color indexed="81"/>
            <rFont val="Tahoma"/>
            <family val="2"/>
          </rPr>
          <t xml:space="preserve">
horizontal distance</t>
        </r>
      </text>
    </comment>
    <comment ref="G31" authorId="1" shapeId="0" xr:uid="{00000000-0006-0000-0100-000012000000}">
      <text>
        <r>
          <rPr>
            <b/>
            <sz val="9"/>
            <color indexed="81"/>
            <rFont val="Tahoma"/>
            <family val="2"/>
          </rPr>
          <t>Alan M. Nathan:</t>
        </r>
        <r>
          <rPr>
            <sz val="9"/>
            <color indexed="81"/>
            <rFont val="Tahoma"/>
            <family val="2"/>
          </rPr>
          <t xml:space="preserve">
ft/s</t>
        </r>
      </text>
    </comment>
  </commentList>
</comments>
</file>

<file path=xl/sharedStrings.xml><?xml version="1.0" encoding="utf-8"?>
<sst xmlns="http://schemas.openxmlformats.org/spreadsheetml/2006/main" count="354" uniqueCount="178">
  <si>
    <t>z0 (ft)</t>
  </si>
  <si>
    <t>tau (sec)</t>
  </si>
  <si>
    <t>dt (sec)</t>
  </si>
  <si>
    <t>v0z</t>
  </si>
  <si>
    <t>wx</t>
  </si>
  <si>
    <t>wy</t>
  </si>
  <si>
    <t>wz</t>
  </si>
  <si>
    <t>z</t>
  </si>
  <si>
    <t>vz</t>
  </si>
  <si>
    <t>az</t>
  </si>
  <si>
    <t>v</t>
  </si>
  <si>
    <t>romega</t>
  </si>
  <si>
    <t>Cd</t>
  </si>
  <si>
    <t>Cl</t>
  </si>
  <si>
    <t>S</t>
  </si>
  <si>
    <t>adragx</t>
  </si>
  <si>
    <t>adragy</t>
  </si>
  <si>
    <t>adragz</t>
  </si>
  <si>
    <t>vw</t>
  </si>
  <si>
    <t>vyw (ft/s)</t>
  </si>
  <si>
    <t>r</t>
  </si>
  <si>
    <t>mass (oz)</t>
  </si>
  <si>
    <t>circumference (inches)</t>
  </si>
  <si>
    <t>wg (rpm)</t>
  </si>
  <si>
    <t>v0</t>
  </si>
  <si>
    <t>relative humidity (%)</t>
  </si>
  <si>
    <t>SVP (mm Hg)</t>
  </si>
  <si>
    <t>T (deg C)</t>
  </si>
  <si>
    <t>Re-100</t>
  </si>
  <si>
    <t>t</t>
  </si>
  <si>
    <t>x</t>
  </si>
  <si>
    <t>v0x</t>
  </si>
  <si>
    <t>v0y</t>
  </si>
  <si>
    <t>y</t>
  </si>
  <si>
    <t>vx</t>
  </si>
  <si>
    <t>vy</t>
  </si>
  <si>
    <t>const</t>
  </si>
  <si>
    <t>ax</t>
  </si>
  <si>
    <t>ay</t>
  </si>
  <si>
    <t>omega</t>
  </si>
  <si>
    <t>x0 (ft)</t>
  </si>
  <si>
    <t>y0 (ft)</t>
  </si>
  <si>
    <t>aMagx</t>
  </si>
  <si>
    <t>aMagy</t>
  </si>
  <si>
    <t>aMagz</t>
  </si>
  <si>
    <t>xf</t>
  </si>
  <si>
    <t>yf</t>
  </si>
  <si>
    <t>zf</t>
  </si>
  <si>
    <t>T (deg F)</t>
  </si>
  <si>
    <t>elev (ft)</t>
  </si>
  <si>
    <t>c0</t>
  </si>
  <si>
    <t>elev (m)</t>
  </si>
  <si>
    <t>beta</t>
  </si>
  <si>
    <t>phiwind (deg)</t>
  </si>
  <si>
    <t>vwind (mph)</t>
  </si>
  <si>
    <t>vxw (ft/s)</t>
  </si>
  <si>
    <t>rho (kg/m^3)</t>
  </si>
  <si>
    <t>rho (lb/ft^3)</t>
  </si>
  <si>
    <t>barometeric pressure (mm Hg)</t>
  </si>
  <si>
    <t>barometric pressure (in Hg)</t>
  </si>
  <si>
    <t>*</t>
  </si>
  <si>
    <t>flag</t>
  </si>
  <si>
    <t>phi</t>
  </si>
  <si>
    <t>hwind (ft)</t>
  </si>
  <si>
    <t>vxw</t>
  </si>
  <si>
    <t>vyw</t>
  </si>
  <si>
    <t>vmph</t>
  </si>
  <si>
    <t>cd0</t>
  </si>
  <si>
    <t>cdspin</t>
  </si>
  <si>
    <t>Hang Time</t>
  </si>
  <si>
    <t>Distance</t>
  </si>
  <si>
    <t>exit speed (mph)</t>
  </si>
  <si>
    <t>launch angle (deg)</t>
  </si>
  <si>
    <t>direction (deg)</t>
  </si>
  <si>
    <t>backspin (rpm)</t>
  </si>
  <si>
    <t>sidespin (rpm)</t>
  </si>
  <si>
    <t>name</t>
  </si>
  <si>
    <t>Angel Stadium of Anaheim</t>
  </si>
  <si>
    <t>AT&amp;T Park</t>
  </si>
  <si>
    <t>Dodger Stadium</t>
  </si>
  <si>
    <t>Chase Field</t>
  </si>
  <si>
    <t>Minute Maid Park</t>
  </si>
  <si>
    <t>Miller Park</t>
  </si>
  <si>
    <t>Citizens Bank Park</t>
  </si>
  <si>
    <t>Nationals Park</t>
  </si>
  <si>
    <t>Great American Ball Park</t>
  </si>
  <si>
    <t>Progressive Field</t>
  </si>
  <si>
    <t>Comerica Park</t>
  </si>
  <si>
    <t>Wrigley Field</t>
  </si>
  <si>
    <t>Oriole Park at Camden Yards</t>
  </si>
  <si>
    <t>Safeco Field</t>
  </si>
  <si>
    <t>Busch Stadium</t>
  </si>
  <si>
    <t>Yankee Stadium</t>
  </si>
  <si>
    <t>Coors Field</t>
  </si>
  <si>
    <t>Rogers Centre</t>
  </si>
  <si>
    <t>PNC Park</t>
  </si>
  <si>
    <t>U.S. Cellular Field</t>
  </si>
  <si>
    <t>Fenway Park</t>
  </si>
  <si>
    <t>Kauffman Stadium</t>
  </si>
  <si>
    <t>Tropicana Field</t>
  </si>
  <si>
    <t>Citi Field</t>
  </si>
  <si>
    <t>Oakland Coliseum</t>
  </si>
  <si>
    <t>symbol</t>
  </si>
  <si>
    <t>ana</t>
  </si>
  <si>
    <t>sfn</t>
  </si>
  <si>
    <t>sdn</t>
  </si>
  <si>
    <t>lan</t>
  </si>
  <si>
    <t>atl</t>
  </si>
  <si>
    <t>ari</t>
  </si>
  <si>
    <t>hou</t>
  </si>
  <si>
    <t>mil</t>
  </si>
  <si>
    <t>flo</t>
  </si>
  <si>
    <t>was</t>
  </si>
  <si>
    <t>min</t>
  </si>
  <si>
    <t>cin</t>
  </si>
  <si>
    <t>cle</t>
  </si>
  <si>
    <t>det</t>
  </si>
  <si>
    <t>chn</t>
  </si>
  <si>
    <t>bal</t>
  </si>
  <si>
    <t>sea</t>
  </si>
  <si>
    <t>sln</t>
  </si>
  <si>
    <t>nya</t>
  </si>
  <si>
    <t>col</t>
  </si>
  <si>
    <t>tor</t>
  </si>
  <si>
    <t>pit</t>
  </si>
  <si>
    <t>cha</t>
  </si>
  <si>
    <t>tex</t>
  </si>
  <si>
    <t>bos</t>
  </si>
  <si>
    <t>kca</t>
  </si>
  <si>
    <t>tba</t>
  </si>
  <si>
    <t>nyn</t>
  </si>
  <si>
    <t>oak</t>
  </si>
  <si>
    <t>elev-ft</t>
  </si>
  <si>
    <t>Target Field</t>
  </si>
  <si>
    <t>Globe Life Park in Arlington</t>
  </si>
  <si>
    <t>Marlins Park</t>
  </si>
  <si>
    <t>Petco Park</t>
  </si>
  <si>
    <t>R</t>
  </si>
  <si>
    <t>Bearing</t>
  </si>
  <si>
    <t>backspin</t>
  </si>
  <si>
    <t>sidespin</t>
  </si>
  <si>
    <t>batter hand</t>
  </si>
  <si>
    <t>sign</t>
  </si>
  <si>
    <t>cl0</t>
  </si>
  <si>
    <t>cl1</t>
  </si>
  <si>
    <t>cl2</t>
  </si>
  <si>
    <t>drag/lift parameters</t>
  </si>
  <si>
    <t>spin</t>
  </si>
  <si>
    <t>cd</t>
  </si>
  <si>
    <t>extrapolated landing point</t>
  </si>
  <si>
    <t>SunTrust Park</t>
  </si>
  <si>
    <t>w-perp</t>
  </si>
  <si>
    <t>rowmegaperp</t>
  </si>
  <si>
    <t>row</t>
  </si>
  <si>
    <t>column</t>
  </si>
  <si>
    <t>distance</t>
  </si>
  <si>
    <t>r*omega_perp</t>
  </si>
  <si>
    <t>w_perp</t>
  </si>
  <si>
    <t>w_perp/w</t>
  </si>
  <si>
    <t>Distance vs. EV &amp; LA: 103 mph, Flag=0</t>
  </si>
  <si>
    <t>Distance vs. EV &amp; LA:  103 mph, Flag=1</t>
  </si>
  <si>
    <t>SUMMARY</t>
  </si>
  <si>
    <t>vf</t>
  </si>
  <si>
    <t>x0</t>
  </si>
  <si>
    <t>z0</t>
  </si>
  <si>
    <t>px</t>
  </si>
  <si>
    <t>pz</t>
  </si>
  <si>
    <t>x mvmt</t>
  </si>
  <si>
    <t>z mvmt</t>
  </si>
  <si>
    <t>release speed (mph)</t>
  </si>
  <si>
    <t>release angle (deg)</t>
  </si>
  <si>
    <t>release direction (deg)</t>
  </si>
  <si>
    <t>home plate crossing</t>
  </si>
  <si>
    <t>Transit Time</t>
  </si>
  <si>
    <t>vxf</t>
  </si>
  <si>
    <t>vyf</t>
  </si>
  <si>
    <t>vzf</t>
  </si>
  <si>
    <t>romegaperp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</si>
</sst>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
    <numFmt numFmtId="167" formatCode="0.000E+00"/>
  </numFmts>
  <fonts count="27" x14ac:knownFonts="1">
    <font>
      <sz val="10"/>
      <name val="Arial"/>
    </font>
    <font>
      <sz val="10"/>
      <name val="Arial"/>
      <family val="2"/>
    </font>
    <font>
      <b/>
      <sz val="10"/>
      <name val="Arial"/>
      <family val="2"/>
    </font>
    <font>
      <sz val="9"/>
      <color indexed="81"/>
      <name val="Tahoma"/>
      <family val="2"/>
    </font>
    <font>
      <b/>
      <sz val="9"/>
      <color indexed="81"/>
      <name val="Tahoma"/>
      <family val="2"/>
    </font>
    <font>
      <sz val="10"/>
      <name val="Arial"/>
      <family val="2"/>
    </font>
    <font>
      <sz val="8"/>
      <color indexed="81"/>
      <name val="Tahoma"/>
      <family val="2"/>
    </font>
    <font>
      <b/>
      <sz val="8"/>
      <color indexed="81"/>
      <name val="Tahom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1"/>
      <name val="Arial"/>
      <family val="2"/>
    </font>
    <font>
      <b/>
      <sz val="12"/>
      <name val="Arial"/>
      <family val="2"/>
    </font>
  </fonts>
  <fills count="3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31"/>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5" tint="0.79998168889431442"/>
        <bgColor indexed="64"/>
      </patternFill>
    </fill>
    <fill>
      <patternFill patternType="solid">
        <fgColor indexed="51"/>
        <bgColor indexed="64"/>
      </patternFill>
    </fill>
  </fills>
  <borders count="2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s>
  <cellStyleXfs count="49">
    <xf numFmtId="0" fontId="0" fillId="0" borderId="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8" borderId="0" applyNumberFormat="0" applyBorder="0" applyAlignment="0" applyProtection="0"/>
    <xf numFmtId="0" fontId="8" fillId="11" borderId="0" applyNumberFormat="0" applyBorder="0" applyAlignment="0" applyProtection="0"/>
    <xf numFmtId="0" fontId="9" fillId="12"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9" borderId="0" applyNumberFormat="0" applyBorder="0" applyAlignment="0" applyProtection="0"/>
    <xf numFmtId="0" fontId="10" fillId="3" borderId="0" applyNumberFormat="0" applyBorder="0" applyAlignment="0" applyProtection="0"/>
    <xf numFmtId="0" fontId="11" fillId="20" borderId="1" applyNumberFormat="0" applyAlignment="0" applyProtection="0"/>
    <xf numFmtId="0" fontId="12" fillId="21" borderId="2" applyNumberFormat="0" applyAlignment="0" applyProtection="0"/>
    <xf numFmtId="0" fontId="13" fillId="0" borderId="0" applyNumberFormat="0" applyFill="0" applyBorder="0" applyAlignment="0" applyProtection="0"/>
    <xf numFmtId="0" fontId="14" fillId="4" borderId="0" applyNumberFormat="0" applyBorder="0" applyAlignment="0" applyProtection="0"/>
    <xf numFmtId="0" fontId="15" fillId="0" borderId="3" applyNumberFormat="0" applyFill="0" applyAlignment="0" applyProtection="0"/>
    <xf numFmtId="0" fontId="16" fillId="0" borderId="4" applyNumberFormat="0" applyFill="0" applyAlignment="0" applyProtection="0"/>
    <xf numFmtId="0" fontId="17" fillId="0" borderId="5" applyNumberFormat="0" applyFill="0" applyAlignment="0" applyProtection="0"/>
    <xf numFmtId="0" fontId="17" fillId="0" borderId="0" applyNumberFormat="0" applyFill="0" applyBorder="0" applyAlignment="0" applyProtection="0"/>
    <xf numFmtId="0" fontId="18" fillId="7" borderId="1" applyNumberFormat="0" applyAlignment="0" applyProtection="0"/>
    <xf numFmtId="0" fontId="19" fillId="0" borderId="6" applyNumberFormat="0" applyFill="0" applyAlignment="0" applyProtection="0"/>
    <xf numFmtId="0" fontId="20" fillId="2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23" borderId="7" applyNumberFormat="0" applyFont="0" applyAlignment="0" applyProtection="0"/>
    <xf numFmtId="0" fontId="21" fillId="20" borderId="8" applyNumberFormat="0" applyAlignment="0" applyProtection="0"/>
    <xf numFmtId="0" fontId="22" fillId="0" borderId="0" applyNumberFormat="0" applyFill="0" applyBorder="0" applyAlignment="0" applyProtection="0"/>
    <xf numFmtId="0" fontId="23" fillId="0" borderId="9" applyNumberFormat="0" applyFill="0" applyAlignment="0" applyProtection="0"/>
    <xf numFmtId="0" fontId="24" fillId="0" borderId="0" applyNumberFormat="0" applyFill="0" applyBorder="0" applyAlignment="0" applyProtection="0"/>
  </cellStyleXfs>
  <cellXfs count="103">
    <xf numFmtId="0" fontId="0" fillId="0" borderId="0" xfId="0"/>
    <xf numFmtId="0" fontId="2" fillId="0" borderId="0" xfId="0" applyFont="1" applyAlignment="1">
      <alignment horizontal="center"/>
    </xf>
    <xf numFmtId="164" fontId="0" fillId="0" borderId="0" xfId="0" applyNumberFormat="1"/>
    <xf numFmtId="2" fontId="0" fillId="0" borderId="0" xfId="0" applyNumberFormat="1"/>
    <xf numFmtId="166" fontId="0" fillId="0" borderId="0" xfId="0" applyNumberFormat="1"/>
    <xf numFmtId="165" fontId="0" fillId="0" borderId="0" xfId="0" applyNumberFormat="1"/>
    <xf numFmtId="1" fontId="0" fillId="0" borderId="0" xfId="0" applyNumberFormat="1"/>
    <xf numFmtId="0" fontId="2" fillId="0" borderId="11" xfId="0" applyFont="1" applyBorder="1" applyAlignment="1">
      <alignment horizontal="center"/>
    </xf>
    <xf numFmtId="0" fontId="5" fillId="0" borderId="0" xfId="0" applyFont="1"/>
    <xf numFmtId="0" fontId="0" fillId="24" borderId="14" xfId="0" applyFill="1" applyBorder="1"/>
    <xf numFmtId="0" fontId="2" fillId="24" borderId="12" xfId="0" applyFont="1" applyFill="1" applyBorder="1"/>
    <xf numFmtId="0" fontId="2" fillId="0" borderId="19" xfId="0" applyFont="1" applyFill="1" applyBorder="1" applyAlignment="1">
      <alignment horizontal="center"/>
    </xf>
    <xf numFmtId="0" fontId="2" fillId="0" borderId="20" xfId="0" applyFont="1" applyBorder="1" applyAlignment="1">
      <alignment horizontal="center"/>
    </xf>
    <xf numFmtId="164" fontId="2" fillId="0" borderId="20" xfId="0" applyNumberFormat="1" applyFont="1" applyBorder="1" applyAlignment="1">
      <alignment horizontal="center"/>
    </xf>
    <xf numFmtId="164" fontId="0" fillId="0" borderId="0" xfId="0" applyNumberFormat="1" applyFill="1" applyBorder="1"/>
    <xf numFmtId="164" fontId="0" fillId="0" borderId="0" xfId="0" applyNumberFormat="1" applyFill="1"/>
    <xf numFmtId="166" fontId="2" fillId="26" borderId="18" xfId="0" applyNumberFormat="1" applyFont="1" applyFill="1" applyBorder="1"/>
    <xf numFmtId="1" fontId="2" fillId="26" borderId="18" xfId="0" applyNumberFormat="1" applyFont="1" applyFill="1" applyBorder="1"/>
    <xf numFmtId="164" fontId="2" fillId="27" borderId="0" xfId="0" applyNumberFormat="1" applyFont="1" applyFill="1" applyBorder="1"/>
    <xf numFmtId="1" fontId="0" fillId="0" borderId="0" xfId="0" applyNumberFormat="1" applyFill="1" applyBorder="1"/>
    <xf numFmtId="0" fontId="2" fillId="25" borderId="10" xfId="0" applyFont="1" applyFill="1" applyBorder="1"/>
    <xf numFmtId="0" fontId="0" fillId="0" borderId="0" xfId="0" applyFill="1"/>
    <xf numFmtId="0" fontId="2" fillId="0" borderId="0" xfId="0" applyFont="1" applyFill="1" applyAlignment="1">
      <alignment horizontal="center"/>
    </xf>
    <xf numFmtId="0" fontId="1" fillId="0" borderId="0" xfId="0" applyFont="1" applyFill="1"/>
    <xf numFmtId="0" fontId="1" fillId="0" borderId="0" xfId="0" applyFont="1"/>
    <xf numFmtId="164" fontId="2" fillId="25" borderId="0" xfId="0" applyNumberFormat="1" applyFont="1" applyFill="1" applyBorder="1"/>
    <xf numFmtId="164" fontId="2" fillId="25" borderId="0" xfId="0" applyNumberFormat="1" applyFont="1" applyFill="1" applyBorder="1" applyAlignment="1">
      <alignment horizontal="right"/>
    </xf>
    <xf numFmtId="0" fontId="2" fillId="25" borderId="0" xfId="0" applyFont="1" applyFill="1" applyBorder="1"/>
    <xf numFmtId="166" fontId="0" fillId="29" borderId="16" xfId="0" applyNumberFormat="1" applyFill="1" applyBorder="1"/>
    <xf numFmtId="0" fontId="0" fillId="29" borderId="0" xfId="0" applyFill="1" applyBorder="1"/>
    <xf numFmtId="165" fontId="0" fillId="29" borderId="0" xfId="0" applyNumberFormat="1" applyFill="1" applyBorder="1"/>
    <xf numFmtId="167" fontId="0" fillId="29" borderId="0" xfId="0" applyNumberFormat="1" applyFill="1" applyBorder="1"/>
    <xf numFmtId="164" fontId="0" fillId="29" borderId="0" xfId="0" applyNumberFormat="1" applyFill="1" applyBorder="1"/>
    <xf numFmtId="164" fontId="0" fillId="29" borderId="18" xfId="0" applyNumberFormat="1" applyFill="1" applyBorder="1"/>
    <xf numFmtId="0" fontId="2" fillId="27" borderId="15" xfId="0" applyFont="1" applyFill="1" applyBorder="1"/>
    <xf numFmtId="164" fontId="2" fillId="27" borderId="16" xfId="0" applyNumberFormat="1" applyFont="1" applyFill="1" applyBorder="1"/>
    <xf numFmtId="0" fontId="2" fillId="27" borderId="10" xfId="0" applyFont="1" applyFill="1" applyBorder="1"/>
    <xf numFmtId="165" fontId="2" fillId="27" borderId="0" xfId="0" applyNumberFormat="1" applyFont="1" applyFill="1" applyBorder="1"/>
    <xf numFmtId="0" fontId="2" fillId="27" borderId="12" xfId="0" applyFont="1" applyFill="1" applyBorder="1"/>
    <xf numFmtId="164" fontId="2" fillId="27" borderId="14" xfId="0" applyNumberFormat="1" applyFont="1" applyFill="1" applyBorder="1"/>
    <xf numFmtId="0" fontId="2" fillId="29" borderId="10" xfId="0" applyFont="1" applyFill="1" applyBorder="1"/>
    <xf numFmtId="1" fontId="0" fillId="29" borderId="0" xfId="0" applyNumberFormat="1" applyFill="1" applyBorder="1"/>
    <xf numFmtId="0" fontId="0" fillId="29" borderId="15" xfId="0" applyFill="1" applyBorder="1"/>
    <xf numFmtId="0" fontId="0" fillId="29" borderId="10" xfId="0" applyFill="1" applyBorder="1"/>
    <xf numFmtId="164" fontId="1" fillId="29" borderId="10" xfId="0" applyNumberFormat="1" applyFont="1" applyFill="1" applyBorder="1"/>
    <xf numFmtId="0" fontId="0" fillId="29" borderId="12" xfId="0" applyFill="1" applyBorder="1"/>
    <xf numFmtId="167" fontId="0" fillId="29" borderId="14" xfId="0" applyNumberFormat="1" applyFill="1" applyBorder="1"/>
    <xf numFmtId="164" fontId="0" fillId="29" borderId="13" xfId="0" applyNumberFormat="1" applyFill="1" applyBorder="1"/>
    <xf numFmtId="164" fontId="2" fillId="26" borderId="15" xfId="0" applyNumberFormat="1" applyFont="1" applyFill="1" applyBorder="1"/>
    <xf numFmtId="166" fontId="2" fillId="26" borderId="17" xfId="0" applyNumberFormat="1" applyFont="1" applyFill="1" applyBorder="1"/>
    <xf numFmtId="164" fontId="2" fillId="26" borderId="10" xfId="0" applyNumberFormat="1" applyFont="1" applyFill="1" applyBorder="1"/>
    <xf numFmtId="165" fontId="2" fillId="26" borderId="18" xfId="0" applyNumberFormat="1" applyFont="1" applyFill="1" applyBorder="1" applyAlignment="1">
      <alignment horizontal="right"/>
    </xf>
    <xf numFmtId="164" fontId="2" fillId="26" borderId="12" xfId="0" applyNumberFormat="1" applyFont="1" applyFill="1" applyBorder="1"/>
    <xf numFmtId="165" fontId="2" fillId="26" borderId="13" xfId="0" applyNumberFormat="1" applyFont="1" applyFill="1" applyBorder="1"/>
    <xf numFmtId="0" fontId="0" fillId="29" borderId="16" xfId="0" applyFill="1" applyBorder="1"/>
    <xf numFmtId="165" fontId="2" fillId="26" borderId="18" xfId="0" applyNumberFormat="1" applyFont="1" applyFill="1" applyBorder="1"/>
    <xf numFmtId="0" fontId="2" fillId="26" borderId="0" xfId="0" applyFont="1" applyFill="1"/>
    <xf numFmtId="1" fontId="2" fillId="26" borderId="0" xfId="0" applyNumberFormat="1" applyFont="1" applyFill="1"/>
    <xf numFmtId="166" fontId="2" fillId="26" borderId="0" xfId="0" applyNumberFormat="1" applyFont="1" applyFill="1"/>
    <xf numFmtId="1" fontId="2" fillId="25" borderId="0" xfId="0" applyNumberFormat="1" applyFont="1" applyFill="1" applyBorder="1"/>
    <xf numFmtId="0" fontId="2" fillId="28" borderId="10" xfId="0" applyFont="1" applyFill="1" applyBorder="1"/>
    <xf numFmtId="0" fontId="0" fillId="28" borderId="0" xfId="0" applyFill="1" applyBorder="1"/>
    <xf numFmtId="0" fontId="1" fillId="28" borderId="0" xfId="0" applyFont="1" applyFill="1" applyBorder="1"/>
    <xf numFmtId="0" fontId="2" fillId="28" borderId="12" xfId="0" applyFont="1" applyFill="1" applyBorder="1"/>
    <xf numFmtId="0" fontId="0" fillId="28" borderId="14" xfId="0" applyFill="1" applyBorder="1"/>
    <xf numFmtId="0" fontId="0" fillId="29" borderId="17" xfId="0" applyFill="1" applyBorder="1"/>
    <xf numFmtId="165" fontId="5" fillId="29" borderId="10" xfId="0" applyNumberFormat="1" applyFont="1" applyFill="1" applyBorder="1"/>
    <xf numFmtId="165" fontId="5" fillId="29" borderId="0" xfId="0" applyNumberFormat="1" applyFont="1" applyFill="1" applyBorder="1"/>
    <xf numFmtId="0" fontId="5" fillId="29" borderId="18" xfId="0" applyFont="1" applyFill="1" applyBorder="1"/>
    <xf numFmtId="166" fontId="5" fillId="29" borderId="18" xfId="0" applyNumberFormat="1" applyFont="1" applyFill="1" applyBorder="1"/>
    <xf numFmtId="165" fontId="5" fillId="29" borderId="12" xfId="0" applyNumberFormat="1" applyFont="1" applyFill="1" applyBorder="1"/>
    <xf numFmtId="165" fontId="5" fillId="29" borderId="14" xfId="0" applyNumberFormat="1" applyFont="1" applyFill="1" applyBorder="1"/>
    <xf numFmtId="0" fontId="0" fillId="29" borderId="13" xfId="0" applyFill="1" applyBorder="1"/>
    <xf numFmtId="0" fontId="2" fillId="28" borderId="15" xfId="0" applyFont="1" applyFill="1" applyBorder="1"/>
    <xf numFmtId="0" fontId="2" fillId="28" borderId="16" xfId="0" applyFont="1" applyFill="1" applyBorder="1"/>
    <xf numFmtId="0" fontId="2" fillId="28" borderId="0" xfId="0" applyFont="1" applyFill="1" applyBorder="1"/>
    <xf numFmtId="0" fontId="1" fillId="29" borderId="10" xfId="0" applyFont="1" applyFill="1" applyBorder="1"/>
    <xf numFmtId="0" fontId="0" fillId="26" borderId="0" xfId="0" applyFill="1"/>
    <xf numFmtId="0" fontId="0" fillId="28" borderId="0" xfId="0" applyFill="1"/>
    <xf numFmtId="164" fontId="2" fillId="26" borderId="21" xfId="0" applyNumberFormat="1" applyFont="1" applyFill="1" applyBorder="1"/>
    <xf numFmtId="1" fontId="2" fillId="26" borderId="22" xfId="0" applyNumberFormat="1" applyFont="1" applyFill="1" applyBorder="1"/>
    <xf numFmtId="1" fontId="2" fillId="26" borderId="23" xfId="0" applyNumberFormat="1" applyFont="1" applyFill="1" applyBorder="1"/>
    <xf numFmtId="1" fontId="2" fillId="26" borderId="21" xfId="0" applyNumberFormat="1" applyFont="1" applyFill="1" applyBorder="1"/>
    <xf numFmtId="1" fontId="0" fillId="25" borderId="0" xfId="0" applyNumberFormat="1" applyFill="1"/>
    <xf numFmtId="1" fontId="1" fillId="25" borderId="0" xfId="0" applyNumberFormat="1" applyFont="1" applyFill="1"/>
    <xf numFmtId="165" fontId="0" fillId="0" borderId="0" xfId="0" applyNumberFormat="1" applyFill="1" applyBorder="1"/>
    <xf numFmtId="165" fontId="2" fillId="27" borderId="16" xfId="0" applyNumberFormat="1" applyFont="1" applyFill="1" applyBorder="1"/>
    <xf numFmtId="0" fontId="2" fillId="30" borderId="10" xfId="0" applyFont="1" applyFill="1" applyBorder="1"/>
    <xf numFmtId="164" fontId="0" fillId="30" borderId="18" xfId="0" applyNumberFormat="1" applyFill="1" applyBorder="1"/>
    <xf numFmtId="1" fontId="2" fillId="30" borderId="10" xfId="0" applyNumberFormat="1" applyFont="1" applyFill="1" applyBorder="1"/>
    <xf numFmtId="165" fontId="1" fillId="30" borderId="18" xfId="0" applyNumberFormat="1" applyFont="1" applyFill="1" applyBorder="1"/>
    <xf numFmtId="164" fontId="2" fillId="30" borderId="10" xfId="0" applyNumberFormat="1" applyFont="1" applyFill="1" applyBorder="1"/>
    <xf numFmtId="0" fontId="2" fillId="30" borderId="12" xfId="0" applyFont="1" applyFill="1" applyBorder="1"/>
    <xf numFmtId="164" fontId="0" fillId="30" borderId="13" xfId="0" applyNumberFormat="1" applyFill="1" applyBorder="1"/>
    <xf numFmtId="0" fontId="0" fillId="25" borderId="0" xfId="0" applyFill="1"/>
    <xf numFmtId="165" fontId="0" fillId="30" borderId="18" xfId="0" applyNumberFormat="1" applyFill="1" applyBorder="1"/>
    <xf numFmtId="0" fontId="2" fillId="27" borderId="0" xfId="0" applyFont="1" applyFill="1" applyBorder="1"/>
    <xf numFmtId="0" fontId="25" fillId="26" borderId="0" xfId="0" applyFont="1" applyFill="1" applyBorder="1" applyAlignment="1">
      <alignment horizontal="center"/>
    </xf>
    <xf numFmtId="0" fontId="2" fillId="27" borderId="19" xfId="0" applyFont="1" applyFill="1" applyBorder="1" applyAlignment="1">
      <alignment horizontal="center"/>
    </xf>
    <xf numFmtId="0" fontId="2" fillId="27" borderId="20" xfId="0" applyFont="1" applyFill="1" applyBorder="1" applyAlignment="1">
      <alignment horizontal="center"/>
    </xf>
    <xf numFmtId="0" fontId="1" fillId="30" borderId="15" xfId="0" applyFont="1" applyFill="1" applyBorder="1" applyAlignment="1">
      <alignment horizontal="center"/>
    </xf>
    <xf numFmtId="0" fontId="0" fillId="30" borderId="17" xfId="0" applyFill="1" applyBorder="1" applyAlignment="1">
      <alignment horizontal="center"/>
    </xf>
    <xf numFmtId="0" fontId="26" fillId="0" borderId="0" xfId="0" applyFont="1" applyAlignment="1">
      <alignment horizontal="center"/>
    </xf>
  </cellXfs>
  <cellStyles count="4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xr:uid="{00000000-0005-0000-0000-000025000000}"/>
    <cellStyle name="Normal 3" xfId="38" xr:uid="{00000000-0005-0000-0000-000026000000}"/>
    <cellStyle name="Normal 4" xfId="39" xr:uid="{00000000-0005-0000-0000-000027000000}"/>
    <cellStyle name="Normal 5" xfId="40" xr:uid="{00000000-0005-0000-0000-000028000000}"/>
    <cellStyle name="Normal 6" xfId="41" xr:uid="{00000000-0005-0000-0000-000029000000}"/>
    <cellStyle name="Normal 7" xfId="42" xr:uid="{00000000-0005-0000-0000-00002A000000}"/>
    <cellStyle name="Normal 8" xfId="43" xr:uid="{00000000-0005-0000-0000-00002B000000}"/>
    <cellStyle name="Note" xfId="44" builtinId="10" customBuiltin="1"/>
    <cellStyle name="Output" xfId="45" builtinId="21" customBuiltin="1"/>
    <cellStyle name="Title" xfId="46" builtinId="15" customBuiltin="1"/>
    <cellStyle name="Total" xfId="47" builtinId="25" customBuiltin="1"/>
    <cellStyle name="Warning Text" xfId="48" builtinId="11" customBuiltin="1"/>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v-vs-r</c:v>
          </c:tx>
          <c:spPr>
            <a:ln w="28575" cap="rnd">
              <a:solidFill>
                <a:schemeClr val="accent1"/>
              </a:solidFill>
              <a:round/>
            </a:ln>
            <a:effectLst/>
          </c:spPr>
          <c:marker>
            <c:symbol val="none"/>
          </c:marker>
          <c:xVal>
            <c:numRef>
              <c:f>'BattedBallTrajectory-2'!$E$32:$E$500</c:f>
              <c:numCache>
                <c:formatCode>0.0</c:formatCode>
                <c:ptCount val="469"/>
                <c:pt idx="0" formatCode="General">
                  <c:v>0</c:v>
                </c:pt>
                <c:pt idx="1">
                  <c:v>1.2689544298427171</c:v>
                </c:pt>
                <c:pt idx="2">
                  <c:v>2.5349072838559796</c:v>
                </c:pt>
                <c:pt idx="3">
                  <c:v>3.797874686212404</c:v>
                </c:pt>
                <c:pt idx="4">
                  <c:v>5.0578726135080183</c:v>
                </c:pt>
                <c:pt idx="5">
                  <c:v>6.3149168964228384</c:v>
                </c:pt>
                <c:pt idx="6">
                  <c:v>7.5690232213609008</c:v>
                </c:pt>
                <c:pt idx="7">
                  <c:v>8.8202071320701307</c:v>
                </c:pt>
                <c:pt idx="8">
                  <c:v>10.068484031242299</c:v>
                </c:pt>
                <c:pt idx="9">
                  <c:v>11.313869182093381</c:v>
                </c:pt>
                <c:pt idx="10">
                  <c:v>12.55637770992454</c:v>
                </c:pt>
                <c:pt idx="11">
                  <c:v>13.796024603664058</c:v>
                </c:pt>
                <c:pt idx="12">
                  <c:v>15.032824717390413</c:v>
                </c:pt>
                <c:pt idx="13">
                  <c:v>16.266792771836801</c:v>
                </c:pt>
                <c:pt idx="14">
                  <c:v>17.497943355877322</c:v>
                </c:pt>
                <c:pt idx="15">
                  <c:v>18.726290927995112</c:v>
                </c:pt>
                <c:pt idx="16">
                  <c:v>19.951849817732597</c:v>
                </c:pt>
                <c:pt idx="17">
                  <c:v>21.174634227124173</c:v>
                </c:pt>
                <c:pt idx="18">
                  <c:v>22.394658232111507</c:v>
                </c:pt>
                <c:pt idx="19">
                  <c:v>23.611935783941657</c:v>
                </c:pt>
                <c:pt idx="20">
                  <c:v>24.826480710548296</c:v>
                </c:pt>
                <c:pt idx="21">
                  <c:v>26.038306717916225</c:v>
                </c:pt>
                <c:pt idx="22">
                  <c:v>27.247427391429326</c:v>
                </c:pt>
                <c:pt idx="23">
                  <c:v>28.453856197202342</c:v>
                </c:pt>
                <c:pt idx="24">
                  <c:v>29.657606483396417</c:v>
                </c:pt>
                <c:pt idx="25">
                  <c:v>30.858691481518882</c:v>
                </c:pt>
                <c:pt idx="26">
                  <c:v>32.057124307707269</c:v>
                </c:pt>
                <c:pt idx="27">
                  <c:v>33.252917963997859</c:v>
                </c:pt>
                <c:pt idx="28">
                  <c:v>34.446085339578943</c:v>
                </c:pt>
                <c:pt idx="29">
                  <c:v>35.636639212028896</c:v>
                </c:pt>
                <c:pt idx="30">
                  <c:v>36.824592248539396</c:v>
                </c:pt>
                <c:pt idx="31">
                  <c:v>38.009957007123802</c:v>
                </c:pt>
                <c:pt idx="32">
                  <c:v>39.192745937811019</c:v>
                </c:pt>
                <c:pt idx="33">
                  <c:v>40.372971383824911</c:v>
                </c:pt>
                <c:pt idx="34">
                  <c:v>41.55064558274951</c:v>
                </c:pt>
                <c:pt idx="35">
                  <c:v>42.725780667680056</c:v>
                </c:pt>
                <c:pt idx="36">
                  <c:v>43.898388668360283</c:v>
                </c:pt>
                <c:pt idx="37">
                  <c:v>45.068481512305851</c:v>
                </c:pt>
                <c:pt idx="38">
                  <c:v>46.236071025914157</c:v>
                </c:pt>
                <c:pt idx="39">
                  <c:v>47.401168935560825</c:v>
                </c:pt>
                <c:pt idx="40">
                  <c:v>48.563786868682833</c:v>
                </c:pt>
                <c:pt idx="41">
                  <c:v>49.723936354848547</c:v>
                </c:pt>
                <c:pt idx="42">
                  <c:v>50.881628826814719</c:v>
                </c:pt>
                <c:pt idx="43">
                  <c:v>52.036875621570736</c:v>
                </c:pt>
                <c:pt idx="44">
                  <c:v>53.189687981370085</c:v>
                </c:pt>
                <c:pt idx="45">
                  <c:v>54.340077054749322</c:v>
                </c:pt>
                <c:pt idx="46">
                  <c:v>55.488053897534613</c:v>
                </c:pt>
                <c:pt idx="47">
                  <c:v>56.63362947383601</c:v>
                </c:pt>
                <c:pt idx="48">
                  <c:v>57.776814657029533</c:v>
                </c:pt>
                <c:pt idx="49">
                  <c:v>58.91762023072733</c:v>
                </c:pt>
                <c:pt idx="50">
                  <c:v>60.056056889735849</c:v>
                </c:pt>
                <c:pt idx="51">
                  <c:v>61.192135241002383</c:v>
                </c:pt>
                <c:pt idx="52">
                  <c:v>62.325865804549863</c:v>
                </c:pt>
                <c:pt idx="53">
                  <c:v>63.457259014400258</c:v>
                </c:pt>
                <c:pt idx="54">
                  <c:v>64.58632521948654</c:v>
                </c:pt>
                <c:pt idx="55">
                  <c:v>65.713074684553405</c:v>
                </c:pt>
                <c:pt idx="56">
                  <c:v>66.837517591046861</c:v>
                </c:pt>
                <c:pt idx="57">
                  <c:v>67.959664037992837</c:v>
                </c:pt>
                <c:pt idx="58">
                  <c:v>69.079524042864833</c:v>
                </c:pt>
                <c:pt idx="59">
                  <c:v>70.197107542440776</c:v>
                </c:pt>
                <c:pt idx="60">
                  <c:v>71.312424393649337</c:v>
                </c:pt>
                <c:pt idx="61">
                  <c:v>72.425484374405499</c:v>
                </c:pt>
                <c:pt idx="62">
                  <c:v>73.536297184435824</c:v>
                </c:pt>
                <c:pt idx="63">
                  <c:v>74.644872446093345</c:v>
                </c:pt>
                <c:pt idx="64">
                  <c:v>75.751219705162143</c:v>
                </c:pt>
                <c:pt idx="65">
                  <c:v>76.85534843165199</c:v>
                </c:pt>
                <c:pt idx="66">
                  <c:v>77.95726802058276</c:v>
                </c:pt>
                <c:pt idx="67">
                  <c:v>79.056987792759102</c:v>
                </c:pt>
                <c:pt idx="68">
                  <c:v>80.154516995535218</c:v>
                </c:pt>
                <c:pt idx="69">
                  <c:v>81.249864803569935</c:v>
                </c:pt>
                <c:pt idx="70">
                  <c:v>82.343040319572225</c:v>
                </c:pt>
                <c:pt idx="71">
                  <c:v>83.434052575037214</c:v>
                </c:pt>
                <c:pt idx="72">
                  <c:v>84.522910530972737</c:v>
                </c:pt>
                <c:pt idx="73">
                  <c:v>85.609623078616607</c:v>
                </c:pt>
                <c:pt idx="74">
                  <c:v>86.694199040144767</c:v>
                </c:pt>
                <c:pt idx="75">
                  <c:v>87.776647169370221</c:v>
                </c:pt>
                <c:pt idx="76">
                  <c:v>88.856976152432992</c:v>
                </c:pt>
                <c:pt idx="77">
                  <c:v>89.935194608481211</c:v>
                </c:pt>
                <c:pt idx="78">
                  <c:v>91.011311090343284</c:v>
                </c:pt>
                <c:pt idx="79">
                  <c:v>92.085334085191406</c:v>
                </c:pt>
                <c:pt idx="80">
                  <c:v>93.157272015196497</c:v>
                </c:pt>
                <c:pt idx="81">
                  <c:v>94.227133238174432</c:v>
                </c:pt>
                <c:pt idx="82">
                  <c:v>95.294926048223999</c:v>
                </c:pt>
                <c:pt idx="83">
                  <c:v>96.360658676356294</c:v>
                </c:pt>
                <c:pt idx="84">
                  <c:v>97.424339291116112</c:v>
                </c:pt>
                <c:pt idx="85">
                  <c:v>98.48597599919492</c:v>
                </c:pt>
                <c:pt idx="86">
                  <c:v>99.545576846035814</c:v>
                </c:pt>
                <c:pt idx="87">
                  <c:v>100.60314981643059</c:v>
                </c:pt>
                <c:pt idx="88">
                  <c:v>101.65870283510877</c:v>
                </c:pt>
                <c:pt idx="89">
                  <c:v>102.71224376731878</c:v>
                </c:pt>
                <c:pt idx="90">
                  <c:v>103.76378041940157</c:v>
                </c:pt>
                <c:pt idx="91">
                  <c:v>104.81332053935631</c:v>
                </c:pt>
                <c:pt idx="92">
                  <c:v>105.86087181739882</c:v>
                </c:pt>
                <c:pt idx="93">
                  <c:v>106.90644188651235</c:v>
                </c:pt>
                <c:pt idx="94">
                  <c:v>107.95003832299093</c:v>
                </c:pt>
                <c:pt idx="95">
                  <c:v>108.99166864697553</c:v>
                </c:pt>
                <c:pt idx="96">
                  <c:v>110.03134032298289</c:v>
                </c:pt>
                <c:pt idx="97">
                  <c:v>111.06906076042735</c:v>
                </c:pt>
                <c:pt idx="98">
                  <c:v>112.10483731413541</c:v>
                </c:pt>
                <c:pt idx="99">
                  <c:v>113.1386772848536</c:v>
                </c:pt>
                <c:pt idx="100">
                  <c:v>114.17058791974907</c:v>
                </c:pt>
                <c:pt idx="101">
                  <c:v>115.20057641290386</c:v>
                </c:pt>
                <c:pt idx="102">
                  <c:v>116.22864990580192</c:v>
                </c:pt>
                <c:pt idx="103">
                  <c:v>117.25481548780999</c:v>
                </c:pt>
                <c:pt idx="104">
                  <c:v>118.27908019665148</c:v>
                </c:pt>
                <c:pt idx="105">
                  <c:v>119.30145101887418</c:v>
                </c:pt>
                <c:pt idx="106">
                  <c:v>120.32193489031137</c:v>
                </c:pt>
                <c:pt idx="107">
                  <c:v>121.34053869653671</c:v>
                </c:pt>
                <c:pt idx="108">
                  <c:v>122.35726927331289</c:v>
                </c:pt>
                <c:pt idx="109">
                  <c:v>123.37213340703407</c:v>
                </c:pt>
                <c:pt idx="110">
                  <c:v>124.38513783516221</c:v>
                </c:pt>
                <c:pt idx="111">
                  <c:v>125.39628924665752</c:v>
                </c:pt>
                <c:pt idx="112">
                  <c:v>126.40559428240283</c:v>
                </c:pt>
                <c:pt idx="113">
                  <c:v>127.41305953562225</c:v>
                </c:pt>
                <c:pt idx="114">
                  <c:v>128.41869155229398</c:v>
                </c:pt>
                <c:pt idx="115">
                  <c:v>129.4224968315574</c:v>
                </c:pt>
                <c:pt idx="116">
                  <c:v>130.42448182611463</c:v>
                </c:pt>
                <c:pt idx="117">
                  <c:v>131.42465294262655</c:v>
                </c:pt>
                <c:pt idx="118">
                  <c:v>132.42301654210323</c:v>
                </c:pt>
                <c:pt idx="119">
                  <c:v>133.41957894028914</c:v>
                </c:pt>
                <c:pt idx="120">
                  <c:v>134.41434640804295</c:v>
                </c:pt>
                <c:pt idx="121">
                  <c:v>135.40732517171216</c:v>
                </c:pt>
                <c:pt idx="122">
                  <c:v>136.39852141350241</c:v>
                </c:pt>
                <c:pt idx="123">
                  <c:v>137.38794127184207</c:v>
                </c:pt>
                <c:pt idx="124">
                  <c:v>138.37559084174131</c:v>
                </c:pt>
                <c:pt idx="125">
                  <c:v>139.36147617514672</c:v>
                </c:pt>
                <c:pt idx="126">
                  <c:v>140.34560328129081</c:v>
                </c:pt>
                <c:pt idx="127">
                  <c:v>141.32797812703666</c:v>
                </c:pt>
                <c:pt idx="128">
                  <c:v>142.30860663721813</c:v>
                </c:pt>
                <c:pt idx="129">
                  <c:v>143.28749469497521</c:v>
                </c:pt>
                <c:pt idx="130">
                  <c:v>144.26464814208484</c:v>
                </c:pt>
                <c:pt idx="131">
                  <c:v>145.24007277928729</c:v>
                </c:pt>
                <c:pt idx="132">
                  <c:v>146.21377436660802</c:v>
                </c:pt>
                <c:pt idx="133">
                  <c:v>147.18575862367538</c:v>
                </c:pt>
                <c:pt idx="134">
                  <c:v>148.15603123003373</c:v>
                </c:pt>
                <c:pt idx="135">
                  <c:v>149.12459782545264</c:v>
                </c:pt>
                <c:pt idx="136">
                  <c:v>150.09146401023182</c:v>
                </c:pt>
                <c:pt idx="137">
                  <c:v>151.05663534550189</c:v>
                </c:pt>
                <c:pt idx="138">
                  <c:v>152.0201173535213</c:v>
                </c:pt>
                <c:pt idx="139">
                  <c:v>152.98191551796944</c:v>
                </c:pt>
                <c:pt idx="140">
                  <c:v>153.94203528423523</c:v>
                </c:pt>
                <c:pt idx="141">
                  <c:v>154.90048205970294</c:v>
                </c:pt>
                <c:pt idx="142">
                  <c:v>155.85726121403329</c:v>
                </c:pt>
                <c:pt idx="143">
                  <c:v>156.8123780794416</c:v>
                </c:pt>
                <c:pt idx="144">
                  <c:v>157.76583795097196</c:v>
                </c:pt>
                <c:pt idx="145">
                  <c:v>158.71764608676793</c:v>
                </c:pt>
                <c:pt idx="146">
                  <c:v>159.66780770833992</c:v>
                </c:pt>
                <c:pt idx="147">
                  <c:v>160.61632800082907</c:v>
                </c:pt>
                <c:pt idx="148">
                  <c:v>161.56321211326767</c:v>
                </c:pt>
                <c:pt idx="149">
                  <c:v>162.50846515883657</c:v>
                </c:pt>
                <c:pt idx="150">
                  <c:v>163.45209221511919</c:v>
                </c:pt>
                <c:pt idx="151">
                  <c:v>164.39409832435254</c:v>
                </c:pt>
                <c:pt idx="152">
                  <c:v>165.33448849367497</c:v>
                </c:pt>
                <c:pt idx="153">
                  <c:v>166.27326769537092</c:v>
                </c:pt>
                <c:pt idx="154">
                  <c:v>167.21044086711302</c:v>
                </c:pt>
                <c:pt idx="155">
                  <c:v>168.14601291220089</c:v>
                </c:pt>
                <c:pt idx="156">
                  <c:v>169.07998869979727</c:v>
                </c:pt>
                <c:pt idx="157">
                  <c:v>170.01237306516151</c:v>
                </c:pt>
                <c:pt idx="158">
                  <c:v>170.94317080988006</c:v>
                </c:pt>
                <c:pt idx="159">
                  <c:v>171.87238670209456</c:v>
                </c:pt>
                <c:pt idx="160">
                  <c:v>172.80002547672717</c:v>
                </c:pt>
                <c:pt idx="161">
                  <c:v>173.72609183570341</c:v>
                </c:pt>
                <c:pt idx="162">
                  <c:v>174.65059044817252</c:v>
                </c:pt>
                <c:pt idx="163">
                  <c:v>175.57352595072535</c:v>
                </c:pt>
                <c:pt idx="164">
                  <c:v>176.49490294761003</c:v>
                </c:pt>
                <c:pt idx="165">
                  <c:v>177.41472601094495</c:v>
                </c:pt>
                <c:pt idx="166">
                  <c:v>178.33299968093002</c:v>
                </c:pt>
                <c:pt idx="167">
                  <c:v>179.2497284660551</c:v>
                </c:pt>
                <c:pt idx="168">
                  <c:v>180.16491684330686</c:v>
                </c:pt>
                <c:pt idx="169">
                  <c:v>181.07856925837314</c:v>
                </c:pt>
                <c:pt idx="170">
                  <c:v>181.99069012584542</c:v>
                </c:pt>
                <c:pt idx="171">
                  <c:v>182.9012838294191</c:v>
                </c:pt>
                <c:pt idx="172">
                  <c:v>183.81035472209228</c:v>
                </c:pt>
                <c:pt idx="173">
                  <c:v>184.71790712636195</c:v>
                </c:pt>
                <c:pt idx="174">
                  <c:v>185.62394533441895</c:v>
                </c:pt>
                <c:pt idx="175">
                  <c:v>186.52847360834087</c:v>
                </c:pt>
                <c:pt idx="176">
                  <c:v>187.43149618028306</c:v>
                </c:pt>
                <c:pt idx="177">
                  <c:v>188.33301725266827</c:v>
                </c:pt>
                <c:pt idx="178">
                  <c:v>189.23304099837421</c:v>
                </c:pt>
                <c:pt idx="179">
                  <c:v>190.13157156091992</c:v>
                </c:pt>
                <c:pt idx="180">
                  <c:v>191.02861305465012</c:v>
                </c:pt>
                <c:pt idx="181">
                  <c:v>191.92416956491851</c:v>
                </c:pt>
                <c:pt idx="182">
                  <c:v>192.81824514826917</c:v>
                </c:pt>
                <c:pt idx="183">
                  <c:v>193.71084383261677</c:v>
                </c:pt>
                <c:pt idx="184">
                  <c:v>194.60196961742523</c:v>
                </c:pt>
                <c:pt idx="185">
                  <c:v>195.49162647388516</c:v>
                </c:pt>
                <c:pt idx="186">
                  <c:v>196.37981834508986</c:v>
                </c:pt>
                <c:pt idx="187">
                  <c:v>197.26654914621017</c:v>
                </c:pt>
                <c:pt idx="188">
                  <c:v>198.15182276466791</c:v>
                </c:pt>
                <c:pt idx="189">
                  <c:v>199.03564306030825</c:v>
                </c:pt>
                <c:pt idx="190">
                  <c:v>199.91801386557094</c:v>
                </c:pt>
                <c:pt idx="191">
                  <c:v>200.79893898566027</c:v>
                </c:pt>
                <c:pt idx="192">
                  <c:v>201.67842219871412</c:v>
                </c:pt>
                <c:pt idx="193">
                  <c:v>202.55646725597182</c:v>
                </c:pt>
                <c:pt idx="194">
                  <c:v>203.4330778819411</c:v>
                </c:pt>
                <c:pt idx="195">
                  <c:v>204.30825777456394</c:v>
                </c:pt>
                <c:pt idx="196">
                  <c:v>205.18201060538149</c:v>
                </c:pt>
                <c:pt idx="197">
                  <c:v>206.05434001969837</c:v>
                </c:pt>
                <c:pt idx="198">
                  <c:v>206.92524963674549</c:v>
                </c:pt>
                <c:pt idx="199">
                  <c:v>207.79474304984271</c:v>
                </c:pt>
                <c:pt idx="200">
                  <c:v>208.66282382656004</c:v>
                </c:pt>
                <c:pt idx="201">
                  <c:v>209.52949550887863</c:v>
                </c:pt>
                <c:pt idx="202">
                  <c:v>210.3947616133504</c:v>
                </c:pt>
                <c:pt idx="203">
                  <c:v>211.25862563125759</c:v>
                </c:pt>
                <c:pt idx="204">
                  <c:v>212.12109102877099</c:v>
                </c:pt>
                <c:pt idx="205">
                  <c:v>212.98216124710808</c:v>
                </c:pt>
                <c:pt idx="206">
                  <c:v>213.8418397026899</c:v>
                </c:pt>
                <c:pt idx="207">
                  <c:v>214.70012978729781</c:v>
                </c:pt>
                <c:pt idx="208">
                  <c:v>215.55703486822944</c:v>
                </c:pt>
                <c:pt idx="209">
                  <c:v>216.41255828845405</c:v>
                </c:pt>
                <c:pt idx="210">
                  <c:v>217.26670336676742</c:v>
                </c:pt>
                <c:pt idx="211">
                  <c:v>218.11947339794611</c:v>
                </c:pt>
                <c:pt idx="212">
                  <c:v>218.97087165290137</c:v>
                </c:pt>
                <c:pt idx="213">
                  <c:v>219.82090137883245</c:v>
                </c:pt>
                <c:pt idx="214">
                  <c:v>220.66956579937934</c:v>
                </c:pt>
                <c:pt idx="215">
                  <c:v>221.51686811477549</c:v>
                </c:pt>
                <c:pt idx="216">
                  <c:v>222.36281150199969</c:v>
                </c:pt>
                <c:pt idx="217">
                  <c:v>223.20739911492748</c:v>
                </c:pt>
                <c:pt idx="218">
                  <c:v>224.05063408448291</c:v>
                </c:pt>
                <c:pt idx="219">
                  <c:v>224.8925195187889</c:v>
                </c:pt>
                <c:pt idx="220">
                  <c:v>225.73305850331818</c:v>
                </c:pt>
                <c:pt idx="221">
                  <c:v>226.57225410104314</c:v>
                </c:pt>
                <c:pt idx="222">
                  <c:v>227.41010935258615</c:v>
                </c:pt>
                <c:pt idx="223">
                  <c:v>228.2466272763688</c:v>
                </c:pt>
                <c:pt idx="224">
                  <c:v>229.08181086876141</c:v>
                </c:pt>
                <c:pt idx="225">
                  <c:v>229.91566310423204</c:v>
                </c:pt>
                <c:pt idx="226">
                  <c:v>230.74818693549534</c:v>
                </c:pt>
                <c:pt idx="227">
                  <c:v>231.57938529366109</c:v>
                </c:pt>
                <c:pt idx="228">
                  <c:v>232.40926108838264</c:v>
                </c:pt>
                <c:pt idx="229">
                  <c:v>233.23781720800474</c:v>
                </c:pt>
                <c:pt idx="230">
                  <c:v>234.06505651971193</c:v>
                </c:pt>
                <c:pt idx="231">
                  <c:v>234.8909818696759</c:v>
                </c:pt>
                <c:pt idx="232">
                  <c:v>235.7155960832032</c:v>
                </c:pt>
                <c:pt idx="233">
                  <c:v>236.53890196488268</c:v>
                </c:pt>
                <c:pt idx="234">
                  <c:v>237.36090229873258</c:v>
                </c:pt>
                <c:pt idx="235">
                  <c:v>238.18159984834776</c:v>
                </c:pt>
                <c:pt idx="236">
                  <c:v>239.00099735704649</c:v>
                </c:pt>
                <c:pt idx="237">
                  <c:v>239.81909754801734</c:v>
                </c:pt>
                <c:pt idx="238">
                  <c:v>240.63590312446581</c:v>
                </c:pt>
                <c:pt idx="239">
                  <c:v>241.45141676976093</c:v>
                </c:pt>
                <c:pt idx="240">
                  <c:v>242.2656411475815</c:v>
                </c:pt>
                <c:pt idx="241">
                  <c:v>243.07857890206267</c:v>
                </c:pt>
                <c:pt idx="242">
                  <c:v>243.89023265794208</c:v>
                </c:pt>
                <c:pt idx="243">
                  <c:v>244.70060502070584</c:v>
                </c:pt>
                <c:pt idx="244">
                  <c:v>245.50969857673471</c:v>
                </c:pt>
                <c:pt idx="245">
                  <c:v>246.31751589344992</c:v>
                </c:pt>
                <c:pt idx="246">
                  <c:v>247.12405951945911</c:v>
                </c:pt>
                <c:pt idx="247">
                  <c:v>247.92933198470206</c:v>
                </c:pt>
                <c:pt idx="248">
                  <c:v>248.73333580059631</c:v>
                </c:pt>
                <c:pt idx="249">
                  <c:v>249.53607346018282</c:v>
                </c:pt>
                <c:pt idx="250">
                  <c:v>250.33754743827149</c:v>
                </c:pt>
                <c:pt idx="251">
                  <c:v>251.13776019158661</c:v>
                </c:pt>
                <c:pt idx="252">
                  <c:v>251.9367141589122</c:v>
                </c:pt>
                <c:pt idx="253">
                  <c:v>252.73441176123734</c:v>
                </c:pt>
                <c:pt idx="254">
                  <c:v>253.53085540190133</c:v>
                </c:pt>
                <c:pt idx="255">
                  <c:v>254.32604746673906</c:v>
                </c:pt>
                <c:pt idx="256">
                  <c:v>255.11999032422568</c:v>
                </c:pt>
                <c:pt idx="257">
                  <c:v>255.91268632562205</c:v>
                </c:pt>
                <c:pt idx="258">
                  <c:v>256.70413780511939</c:v>
                </c:pt>
                <c:pt idx="259">
                  <c:v>257.49434707998415</c:v>
                </c:pt>
                <c:pt idx="260">
                  <c:v>258.28331645070301</c:v>
                </c:pt>
                <c:pt idx="261">
                  <c:v>259.07104820112721</c:v>
                </c:pt>
                <c:pt idx="262">
                  <c:v>259.85754459861732</c:v>
                </c:pt>
                <c:pt idx="263">
                  <c:v>260.64280789418808</c:v>
                </c:pt>
                <c:pt idx="264">
                  <c:v>261.4268403226522</c:v>
                </c:pt>
                <c:pt idx="265">
                  <c:v>262.20964410276525</c:v>
                </c:pt>
                <c:pt idx="266">
                  <c:v>262.99122143736952</c:v>
                </c:pt>
                <c:pt idx="267">
                  <c:v>263.77157451353844</c:v>
                </c:pt>
                <c:pt idx="268">
                  <c:v>264.55070550272052</c:v>
                </c:pt>
                <c:pt idx="269">
                  <c:v>265.32861656088329</c:v>
                </c:pt>
                <c:pt idx="270">
                  <c:v>266.10530982865703</c:v>
                </c:pt>
                <c:pt idx="271">
                  <c:v>266.88078743147855</c:v>
                </c:pt>
                <c:pt idx="272">
                  <c:v>267.65505147973482</c:v>
                </c:pt>
                <c:pt idx="273">
                  <c:v>268.42810406890635</c:v>
                </c:pt>
                <c:pt idx="274">
                  <c:v>269.1999472797105</c:v>
                </c:pt>
                <c:pt idx="275">
                  <c:v>269.97058317824479</c:v>
                </c:pt>
                <c:pt idx="276">
                  <c:v>270.74001381612965</c:v>
                </c:pt>
                <c:pt idx="277">
                  <c:v>271.50824123065161</c:v>
                </c:pt>
                <c:pt idx="278">
                  <c:v>272.27526744490598</c:v>
                </c:pt>
                <c:pt idx="279">
                  <c:v>273.0410944679391</c:v>
                </c:pt>
                <c:pt idx="280">
                  <c:v>273.80572429489126</c:v>
                </c:pt>
                <c:pt idx="281">
                  <c:v>274.56915890713844</c:v>
                </c:pt>
                <c:pt idx="282">
                  <c:v>275.33140027243462</c:v>
                </c:pt>
                <c:pt idx="283">
                  <c:v>276.09245034505358</c:v>
                </c:pt>
                <c:pt idx="284">
                  <c:v>276.85231106593034</c:v>
                </c:pt>
                <c:pt idx="285">
                  <c:v>277.61098436280304</c:v>
                </c:pt>
                <c:pt idx="286">
                  <c:v>278.36847215035374</c:v>
                </c:pt>
                <c:pt idx="287">
                  <c:v>279.12477633034956</c:v>
                </c:pt>
                <c:pt idx="288">
                  <c:v>279.87989879178355</c:v>
                </c:pt>
                <c:pt idx="289">
                  <c:v>280.63384141101534</c:v>
                </c:pt>
                <c:pt idx="290">
                  <c:v>281.38660605191103</c:v>
                </c:pt>
                <c:pt idx="291">
                  <c:v>282.13819456598367</c:v>
                </c:pt>
                <c:pt idx="292">
                  <c:v>282.88860879253281</c:v>
                </c:pt>
                <c:pt idx="293">
                  <c:v>283.63785055878429</c:v>
                </c:pt>
                <c:pt idx="294">
                  <c:v>284.38592168002913</c:v>
                </c:pt>
                <c:pt idx="295">
                  <c:v>285.13282395976267</c:v>
                </c:pt>
                <c:pt idx="296">
                  <c:v>285.87855918982342</c:v>
                </c:pt>
                <c:pt idx="297">
                  <c:v>286.62312915053121</c:v>
                </c:pt>
                <c:pt idx="298">
                  <c:v>287.36653561082522</c:v>
                </c:pt>
                <c:pt idx="299">
                  <c:v>288.10878032840202</c:v>
                </c:pt>
                <c:pt idx="300">
                  <c:v>288.84986504985272</c:v>
                </c:pt>
                <c:pt idx="301">
                  <c:v>289.5897915108003</c:v>
                </c:pt>
                <c:pt idx="302">
                  <c:v>290.32856143603601</c:v>
                </c:pt>
                <c:pt idx="303">
                  <c:v>291.06617653965628</c:v>
                </c:pt>
                <c:pt idx="304">
                  <c:v>291.80263852519829</c:v>
                </c:pt>
                <c:pt idx="305">
                  <c:v>292.53794908577584</c:v>
                </c:pt>
                <c:pt idx="306">
                  <c:v>293.27210990421474</c:v>
                </c:pt>
                <c:pt idx="307">
                  <c:v>294.00512265318753</c:v>
                </c:pt>
                <c:pt idx="308">
                  <c:v>294.73698899534827</c:v>
                </c:pt>
                <c:pt idx="309">
                  <c:v>295.46771058346638</c:v>
                </c:pt>
                <c:pt idx="310">
                  <c:v>296.19728906056037</c:v>
                </c:pt>
                <c:pt idx="311">
                  <c:v>296.92572606003137</c:v>
                </c:pt>
                <c:pt idx="312">
                  <c:v>297.65302320579593</c:v>
                </c:pt>
                <c:pt idx="313">
                  <c:v>298.37918211241828</c:v>
                </c:pt>
                <c:pt idx="314">
                  <c:v>299.10420438524233</c:v>
                </c:pt>
                <c:pt idx="315">
                  <c:v>299.82809162052337</c:v>
                </c:pt>
                <c:pt idx="316">
                  <c:v>300.55084540555919</c:v>
                </c:pt>
                <c:pt idx="317">
                  <c:v>301.27246731882025</c:v>
                </c:pt>
                <c:pt idx="318">
                  <c:v>301.99295893008042</c:v>
                </c:pt>
                <c:pt idx="319">
                  <c:v>302.71232180054608</c:v>
                </c:pt>
                <c:pt idx="320">
                  <c:v>303.43055748298565</c:v>
                </c:pt>
                <c:pt idx="321">
                  <c:v>304.14766752185807</c:v>
                </c:pt>
                <c:pt idx="322">
                  <c:v>304.86365345344086</c:v>
                </c:pt>
                <c:pt idx="323">
                  <c:v>305.57851680595803</c:v>
                </c:pt>
                <c:pt idx="324">
                  <c:v>306.29225909970688</c:v>
                </c:pt>
                <c:pt idx="325">
                  <c:v>307.00488184718466</c:v>
                </c:pt>
                <c:pt idx="326">
                  <c:v>307.71638655321465</c:v>
                </c:pt>
                <c:pt idx="327">
                  <c:v>308.42677471507159</c:v>
                </c:pt>
                <c:pt idx="328">
                  <c:v>309.1360478226066</c:v>
                </c:pt>
                <c:pt idx="329">
                  <c:v>309.84420735837165</c:v>
                </c:pt>
                <c:pt idx="330">
                  <c:v>310.55125479774313</c:v>
                </c:pt>
                <c:pt idx="331">
                  <c:v>311.25719160904521</c:v>
                </c:pt>
                <c:pt idx="332">
                  <c:v>311.96201925367239</c:v>
                </c:pt>
                <c:pt idx="333">
                  <c:v>312.66573918621174</c:v>
                </c:pt>
                <c:pt idx="334">
                  <c:v>313.36835285456408</c:v>
                </c:pt>
                <c:pt idx="335">
                  <c:v>314.06986170006491</c:v>
                </c:pt>
                <c:pt idx="336">
                  <c:v>314.77026715760468</c:v>
                </c:pt>
                <c:pt idx="337">
                  <c:v>315.46957065574821</c:v>
                </c:pt>
                <c:pt idx="338">
                  <c:v>316.16777361685399</c:v>
                </c:pt>
                <c:pt idx="339">
                  <c:v>316.86487745719211</c:v>
                </c:pt>
                <c:pt idx="340">
                  <c:v>317.56088358706251</c:v>
                </c:pt>
                <c:pt idx="341">
                  <c:v>318.25579341091134</c:v>
                </c:pt>
                <c:pt idx="342">
                  <c:v>318.94960832744806</c:v>
                </c:pt>
                <c:pt idx="343">
                  <c:v>319.64232972976072</c:v>
                </c:pt>
                <c:pt idx="344">
                  <c:v>320.33395900543121</c:v>
                </c:pt>
                <c:pt idx="345">
                  <c:v>321.02449753664979</c:v>
                </c:pt>
                <c:pt idx="346">
                  <c:v>321.71394670032862</c:v>
                </c:pt>
                <c:pt idx="347">
                  <c:v>322.40230786821508</c:v>
                </c:pt>
                <c:pt idx="348">
                  <c:v>323.08958240700389</c:v>
                </c:pt>
                <c:pt idx="349">
                  <c:v>323.77577167844896</c:v>
                </c:pt>
                <c:pt idx="350">
                  <c:v>324.46087703947444</c:v>
                </c:pt>
                <c:pt idx="351">
                  <c:v>325.14489984228493</c:v>
                </c:pt>
                <c:pt idx="352">
                  <c:v>325.82784143447498</c:v>
                </c:pt>
                <c:pt idx="353">
                  <c:v>326.50970315913816</c:v>
                </c:pt>
                <c:pt idx="354">
                  <c:v>327.19048635497518</c:v>
                </c:pt>
                <c:pt idx="355">
                  <c:v>327.87019235640122</c:v>
                </c:pt>
                <c:pt idx="356">
                  <c:v>328.54882249365289</c:v>
                </c:pt>
                <c:pt idx="357">
                  <c:v>329.22637809289392</c:v>
                </c:pt>
                <c:pt idx="358">
                  <c:v>329.90286047632077</c:v>
                </c:pt>
                <c:pt idx="359">
                  <c:v>330.57827096226663</c:v>
                </c:pt>
                <c:pt idx="360">
                  <c:v>331.25261086530605</c:v>
                </c:pt>
                <c:pt idx="361">
                  <c:v>331.92588149635702</c:v>
                </c:pt>
                <c:pt idx="362">
                  <c:v>332.59808416278395</c:v>
                </c:pt>
                <c:pt idx="363">
                  <c:v>333.26922016849903</c:v>
                </c:pt>
                <c:pt idx="364">
                  <c:v>333.93929081406276</c:v>
                </c:pt>
                <c:pt idx="365">
                  <c:v>334.60829739678445</c:v>
                </c:pt>
                <c:pt idx="366">
                  <c:v>335.27624121082096</c:v>
                </c:pt>
                <c:pt idx="367">
                  <c:v>335.94312354727577</c:v>
                </c:pt>
                <c:pt idx="368">
                  <c:v>336.60894569429615</c:v>
                </c:pt>
                <c:pt idx="369">
                  <c:v>337.27370893717062</c:v>
                </c:pt>
                <c:pt idx="370">
                  <c:v>337.93741455842473</c:v>
                </c:pt>
                <c:pt idx="371">
                  <c:v>338.60006383791665</c:v>
                </c:pt>
                <c:pt idx="372">
                  <c:v>339.26165805293192</c:v>
                </c:pt>
                <c:pt idx="373">
                  <c:v>339.9221984782771</c:v>
                </c:pt>
                <c:pt idx="374">
                  <c:v>340.58168638637312</c:v>
                </c:pt>
                <c:pt idx="375">
                  <c:v>341.24012304734697</c:v>
                </c:pt>
                <c:pt idx="376">
                  <c:v>341.89750972912401</c:v>
                </c:pt>
                <c:pt idx="377">
                  <c:v>342.55384769751805</c:v>
                </c:pt>
                <c:pt idx="378">
                  <c:v>343.20913821632161</c:v>
                </c:pt>
                <c:pt idx="379">
                  <c:v>343.86338254739485</c:v>
                </c:pt>
                <c:pt idx="380">
                  <c:v>344.51658195075402</c:v>
                </c:pt>
                <c:pt idx="381">
                  <c:v>345.16873768465882</c:v>
                </c:pt>
                <c:pt idx="382">
                  <c:v>345.81985100569943</c:v>
                </c:pt>
                <c:pt idx="383">
                  <c:v>346.46992316888225</c:v>
                </c:pt>
                <c:pt idx="384">
                  <c:v>347.11895542771487</c:v>
                </c:pt>
                <c:pt idx="385">
                  <c:v>347.76694903429097</c:v>
                </c:pt>
                <c:pt idx="386">
                  <c:v>348.41390523937321</c:v>
                </c:pt>
                <c:pt idx="387">
                  <c:v>349.05982529247632</c:v>
                </c:pt>
                <c:pt idx="388">
                  <c:v>349.70471044194915</c:v>
                </c:pt>
                <c:pt idx="389">
                  <c:v>350.34856193505539</c:v>
                </c:pt>
                <c:pt idx="390">
                  <c:v>350.99138101805426</c:v>
                </c:pt>
                <c:pt idx="391">
                  <c:v>351.6331689362799</c:v>
                </c:pt>
                <c:pt idx="392">
                  <c:v>352.27392693421996</c:v>
                </c:pt>
                <c:pt idx="393">
                  <c:v>352.91365625559382</c:v>
                </c:pt>
                <c:pt idx="394">
                  <c:v>353.55235814342939</c:v>
                </c:pt>
                <c:pt idx="395">
                  <c:v>354.19003384013973</c:v>
                </c:pt>
                <c:pt idx="396">
                  <c:v>354.82668458759821</c:v>
                </c:pt>
                <c:pt idx="397">
                  <c:v>355.46231162721335</c:v>
                </c:pt>
                <c:pt idx="398">
                  <c:v>356.09691620000285</c:v>
                </c:pt>
                <c:pt idx="399">
                  <c:v>356.73049954666664</c:v>
                </c:pt>
                <c:pt idx="400">
                  <c:v>357.3630629076589</c:v>
                </c:pt>
                <c:pt idx="401">
                  <c:v>357.99460752325984</c:v>
                </c:pt>
                <c:pt idx="402">
                  <c:v>358.62513463364633</c:v>
                </c:pt>
                <c:pt idx="403">
                  <c:v>359.25464547896166</c:v>
                </c:pt>
                <c:pt idx="404">
                  <c:v>359.88314129938493</c:v>
                </c:pt>
                <c:pt idx="405">
                  <c:v>360.51062333519889</c:v>
                </c:pt>
                <c:pt idx="406">
                  <c:v>361.13709282685772</c:v>
                </c:pt>
                <c:pt idx="407">
                  <c:v>361.76255101505376</c:v>
                </c:pt>
                <c:pt idx="408">
                  <c:v>362.3869991407833</c:v>
                </c:pt>
                <c:pt idx="409">
                  <c:v>363.01043844541181</c:v>
                </c:pt>
                <c:pt idx="410">
                  <c:v>363.63287017073804</c:v>
                </c:pt>
                <c:pt idx="411">
                  <c:v>364.2542955590576</c:v>
                </c:pt>
                <c:pt idx="412">
                  <c:v>364.87471585322601</c:v>
                </c:pt>
                <c:pt idx="413">
                  <c:v>365.49413229672024</c:v>
                </c:pt>
                <c:pt idx="414">
                  <c:v>366.11254613370016</c:v>
                </c:pt>
                <c:pt idx="415">
                  <c:v>366.72995860906883</c:v>
                </c:pt>
                <c:pt idx="416">
                  <c:v>367.34637096853191</c:v>
                </c:pt>
                <c:pt idx="417">
                  <c:v>367.96178445865684</c:v>
                </c:pt>
                <c:pt idx="418">
                  <c:v>368.57620032693063</c:v>
                </c:pt>
                <c:pt idx="419">
                  <c:v>369.18961982181719</c:v>
                </c:pt>
                <c:pt idx="420">
                  <c:v>369.80204419281398</c:v>
                </c:pt>
                <c:pt idx="421">
                  <c:v>370.41347469050737</c:v>
                </c:pt>
                <c:pt idx="422">
                  <c:v>371.0239125666281</c:v>
                </c:pt>
                <c:pt idx="423">
                  <c:v>371.63335907410493</c:v>
                </c:pt>
                <c:pt idx="424">
                  <c:v>372.24181546711856</c:v>
                </c:pt>
                <c:pt idx="425">
                  <c:v>372.84928300115388</c:v>
                </c:pt>
                <c:pt idx="426">
                  <c:v>373.4557629330522</c:v>
                </c:pt>
                <c:pt idx="427">
                  <c:v>374.06125652106226</c:v>
                </c:pt>
                <c:pt idx="428">
                  <c:v>374.66576502489067</c:v>
                </c:pt>
                <c:pt idx="429">
                  <c:v>375.26928970575142</c:v>
                </c:pt>
                <c:pt idx="430">
                  <c:v>375.87183182641508</c:v>
                </c:pt>
                <c:pt idx="431">
                  <c:v>376.47339265125663</c:v>
                </c:pt>
                <c:pt idx="432">
                  <c:v>377.07397344630294</c:v>
                </c:pt>
                <c:pt idx="433">
                  <c:v>377.67357547927986</c:v>
                </c:pt>
                <c:pt idx="434">
                  <c:v>378.27220001965753</c:v>
                </c:pt>
                <c:pt idx="435">
                  <c:v>378.86984833869593</c:v>
                </c:pt>
                <c:pt idx="436">
                  <c:v>379.46652170948954</c:v>
                </c:pt>
                <c:pt idx="437">
                  <c:v>380.06222140701055</c:v>
                </c:pt>
                <c:pt idx="438">
                  <c:v>380.65694870815253</c:v>
                </c:pt>
                <c:pt idx="439">
                  <c:v>381.25070489177222</c:v>
                </c:pt>
                <c:pt idx="440">
                  <c:v>381.8434912387313</c:v>
                </c:pt>
                <c:pt idx="441">
                  <c:v>382.43530903193749</c:v>
                </c:pt>
                <c:pt idx="442">
                  <c:v>383.02615955638453</c:v>
                </c:pt>
                <c:pt idx="443">
                  <c:v>383.61604409919141</c:v>
                </c:pt>
                <c:pt idx="444">
                  <c:v>384.20496394964164</c:v>
                </c:pt>
                <c:pt idx="445">
                  <c:v>384.79292039922086</c:v>
                </c:pt>
                <c:pt idx="446">
                  <c:v>385.37991474165449</c:v>
                </c:pt>
                <c:pt idx="447">
                  <c:v>385.96594827294444</c:v>
                </c:pt>
                <c:pt idx="448">
                  <c:v>386.55102229140471</c:v>
                </c:pt>
                <c:pt idx="449">
                  <c:v>387.13513809769711</c:v>
                </c:pt>
                <c:pt idx="450">
                  <c:v>387.71829699486574</c:v>
                </c:pt>
                <c:pt idx="451">
                  <c:v>388.30050028837098</c:v>
                </c:pt>
                <c:pt idx="452">
                  <c:v>388.8817492861225</c:v>
                </c:pt>
                <c:pt idx="453">
                  <c:v>389.46204529851241</c:v>
                </c:pt>
                <c:pt idx="454">
                  <c:v>390.0413896384465</c:v>
                </c:pt>
                <c:pt idx="455">
                  <c:v>390.61978362137631</c:v>
                </c:pt>
                <c:pt idx="456">
                  <c:v>391.19722856532883</c:v>
                </c:pt>
                <c:pt idx="457">
                  <c:v>391.77372579093731</c:v>
                </c:pt>
                <c:pt idx="458">
                  <c:v>392.3492766214701</c:v>
                </c:pt>
                <c:pt idx="459">
                  <c:v>392.92388238285957</c:v>
                </c:pt>
                <c:pt idx="460">
                  <c:v>393.49754440372982</c:v>
                </c:pt>
                <c:pt idx="461">
                  <c:v>394.0702640154243</c:v>
                </c:pt>
                <c:pt idx="462">
                  <c:v>394.64204255203259</c:v>
                </c:pt>
                <c:pt idx="463">
                  <c:v>395.21288135041641</c:v>
                </c:pt>
                <c:pt idx="464">
                  <c:v>395.78278175023513</c:v>
                </c:pt>
                <c:pt idx="465">
                  <c:v>396.35174509397081</c:v>
                </c:pt>
                <c:pt idx="466">
                  <c:v>396.91977272695209</c:v>
                </c:pt>
                <c:pt idx="467">
                  <c:v>397.48686599737835</c:v>
                </c:pt>
                <c:pt idx="468">
                  <c:v>398.05302625634226</c:v>
                </c:pt>
              </c:numCache>
            </c:numRef>
          </c:xVal>
          <c:yVal>
            <c:numRef>
              <c:f>'BattedBallTrajectory-2'!$K$32:$K$1158</c:f>
              <c:numCache>
                <c:formatCode>0.0</c:formatCode>
                <c:ptCount val="1127"/>
                <c:pt idx="0">
                  <c:v>100</c:v>
                </c:pt>
                <c:pt idx="1">
                  <c:v>99.65362521929265</c:v>
                </c:pt>
                <c:pt idx="2">
                  <c:v>99.309147477255763</c:v>
                </c:pt>
                <c:pt idx="3">
                  <c:v>98.966555191009974</c:v>
                </c:pt>
                <c:pt idx="4">
                  <c:v>98.625836920224685</c:v>
                </c:pt>
                <c:pt idx="5">
                  <c:v>98.286981365297123</c:v>
                </c:pt>
                <c:pt idx="6">
                  <c:v>97.949977365569652</c:v>
                </c:pt>
                <c:pt idx="7">
                  <c:v>97.614813897574749</c:v>
                </c:pt>
                <c:pt idx="8">
                  <c:v>97.281480073306071</c:v>
                </c:pt>
                <c:pt idx="9">
                  <c:v>96.949965138515864</c:v>
                </c:pt>
                <c:pt idx="10">
                  <c:v>96.620258471037488</c:v>
                </c:pt>
                <c:pt idx="11">
                  <c:v>96.292349579133173</c:v>
                </c:pt>
                <c:pt idx="12">
                  <c:v>95.966228099865873</c:v>
                </c:pt>
                <c:pt idx="13">
                  <c:v>95.641883797495453</c:v>
                </c:pt>
                <c:pt idx="14">
                  <c:v>95.319306561898046</c:v>
                </c:pt>
                <c:pt idx="15">
                  <c:v>94.998486407008656</c:v>
                </c:pt>
                <c:pt idx="16">
                  <c:v>94.679413469286359</c:v>
                </c:pt>
                <c:pt idx="17">
                  <c:v>94.362078006201443</c:v>
                </c:pt>
                <c:pt idx="18">
                  <c:v>94.04647039474446</c:v>
                </c:pt>
                <c:pt idx="19">
                  <c:v>93.732581129956571</c:v>
                </c:pt>
                <c:pt idx="20">
                  <c:v>93.420400823480492</c:v>
                </c:pt>
                <c:pt idx="21">
                  <c:v>93.109920202132301</c:v>
                </c:pt>
                <c:pt idx="22">
                  <c:v>92.801130106492963</c:v>
                </c:pt>
                <c:pt idx="23">
                  <c:v>92.494021489519625</c:v>
                </c:pt>
                <c:pt idx="24">
                  <c:v>92.188585415176235</c:v>
                </c:pt>
                <c:pt idx="25">
                  <c:v>91.884813057083008</c:v>
                </c:pt>
                <c:pt idx="26">
                  <c:v>91.582695697184306</c:v>
                </c:pt>
                <c:pt idx="27">
                  <c:v>91.282224724434826</c:v>
                </c:pt>
                <c:pt idx="28">
                  <c:v>90.983391633503473</c:v>
                </c:pt>
                <c:pt idx="29">
                  <c:v>90.686188023494623</c:v>
                </c:pt>
                <c:pt idx="30">
                  <c:v>90.390605596686555</c:v>
                </c:pt>
                <c:pt idx="31">
                  <c:v>90.096636157286568</c:v>
                </c:pt>
                <c:pt idx="32">
                  <c:v>89.804271610202477</c:v>
                </c:pt>
                <c:pt idx="33">
                  <c:v>89.51350395983016</c:v>
                </c:pt>
                <c:pt idx="34">
                  <c:v>89.224325308856891</c:v>
                </c:pt>
                <c:pt idx="35">
                  <c:v>88.936727857080058</c:v>
                </c:pt>
                <c:pt idx="36">
                  <c:v>88.650703900241055</c:v>
                </c:pt>
                <c:pt idx="37">
                  <c:v>88.366245828873758</c:v>
                </c:pt>
                <c:pt idx="38">
                  <c:v>88.083346127167715</c:v>
                </c:pt>
                <c:pt idx="39">
                  <c:v>87.801997371845445</c:v>
                </c:pt>
                <c:pt idx="40">
                  <c:v>87.522192231053609</c:v>
                </c:pt>
                <c:pt idx="41">
                  <c:v>87.243923463267734</c:v>
                </c:pt>
                <c:pt idx="42">
                  <c:v>86.967183916210431</c:v>
                </c:pt>
                <c:pt idx="43">
                  <c:v>86.691966525782462</c:v>
                </c:pt>
                <c:pt idx="44">
                  <c:v>86.418264315006653</c:v>
                </c:pt>
                <c:pt idx="45">
                  <c:v>86.146070392984342</c:v>
                </c:pt>
                <c:pt idx="46">
                  <c:v>85.875377953863989</c:v>
                </c:pt>
                <c:pt idx="47">
                  <c:v>85.606180275821757</c:v>
                </c:pt>
                <c:pt idx="48">
                  <c:v>85.338470720053877</c:v>
                </c:pt>
                <c:pt idx="49">
                  <c:v>85.072242729780342</c:v>
                </c:pt>
                <c:pt idx="50">
                  <c:v>84.807489829259936</c:v>
                </c:pt>
                <c:pt idx="51">
                  <c:v>84.544205622816136</c:v>
                </c:pt>
                <c:pt idx="52">
                  <c:v>84.282383793873791</c:v>
                </c:pt>
                <c:pt idx="53">
                  <c:v>84.022018104006222</c:v>
                </c:pt>
                <c:pt idx="54">
                  <c:v>83.763102391992703</c:v>
                </c:pt>
                <c:pt idx="55">
                  <c:v>83.505630572885707</c:v>
                </c:pt>
                <c:pt idx="56">
                  <c:v>83.249596637088359</c:v>
                </c:pt>
                <c:pt idx="57">
                  <c:v>82.994994649440983</c:v>
                </c:pt>
                <c:pt idx="58">
                  <c:v>82.741818748317357</c:v>
                </c:pt>
                <c:pt idx="59">
                  <c:v>82.490063144730016</c:v>
                </c:pt>
                <c:pt idx="60">
                  <c:v>82.23972212144443</c:v>
                </c:pt>
                <c:pt idx="61">
                  <c:v>81.990790032101941</c:v>
                </c:pt>
                <c:pt idx="62">
                  <c:v>81.743261300351236</c:v>
                </c:pt>
                <c:pt idx="63">
                  <c:v>81.497130418988135</c:v>
                </c:pt>
                <c:pt idx="64">
                  <c:v>81.252391949103469</c:v>
                </c:pt>
                <c:pt idx="65">
                  <c:v>81.009040519238937</c:v>
                </c:pt>
                <c:pt idx="66">
                  <c:v>80.767070824550657</c:v>
                </c:pt>
                <c:pt idx="67">
                  <c:v>80.526477625980291</c:v>
                </c:pt>
                <c:pt idx="68">
                  <c:v>80.287255749433569</c:v>
                </c:pt>
                <c:pt idx="69">
                  <c:v>80.049400084965868</c:v>
                </c:pt>
                <c:pt idx="70">
                  <c:v>79.812905585975003</c:v>
                </c:pt>
                <c:pt idx="71">
                  <c:v>79.577767268400692</c:v>
                </c:pt>
                <c:pt idx="72">
                  <c:v>79.34398020993072</c:v>
                </c:pt>
                <c:pt idx="73">
                  <c:v>79.111539549213646</c:v>
                </c:pt>
                <c:pt idx="74">
                  <c:v>78.880440485077784</c:v>
                </c:pt>
                <c:pt idx="75">
                  <c:v>78.650678275756405</c:v>
                </c:pt>
                <c:pt idx="76">
                  <c:v>78.42224823811884</c:v>
                </c:pt>
                <c:pt idx="77">
                  <c:v>78.195145746907613</c:v>
                </c:pt>
                <c:pt idx="78">
                  <c:v>77.969366233981077</c:v>
                </c:pt>
                <c:pt idx="79">
                  <c:v>77.744905187561756</c:v>
                </c:pt>
                <c:pt idx="80">
                  <c:v>77.521758151489905</c:v>
                </c:pt>
                <c:pt idx="81">
                  <c:v>77.299920724482647</c:v>
                </c:pt>
                <c:pt idx="82">
                  <c:v>77.079388559397827</c:v>
                </c:pt>
                <c:pt idx="83">
                  <c:v>76.860157362503102</c:v>
                </c:pt>
                <c:pt idx="84">
                  <c:v>76.6422228927498</c:v>
                </c:pt>
                <c:pt idx="85">
                  <c:v>76.425580961051551</c:v>
                </c:pt>
                <c:pt idx="86">
                  <c:v>76.210227429567311</c:v>
                </c:pt>
                <c:pt idx="87">
                  <c:v>75.99615821098908</c:v>
                </c:pt>
                <c:pt idx="88">
                  <c:v>75.783369267833734</c:v>
                </c:pt>
                <c:pt idx="89">
                  <c:v>75.571856611739236</c:v>
                </c:pt>
                <c:pt idx="90">
                  <c:v>75.361616302764773</c:v>
                </c:pt>
                <c:pt idx="91">
                  <c:v>75.152644448694971</c:v>
                </c:pt>
                <c:pt idx="92">
                  <c:v>74.944937204348022</c:v>
                </c:pt>
                <c:pt idx="93">
                  <c:v>74.73849077088731</c:v>
                </c:pt>
                <c:pt idx="94">
                  <c:v>74.533301395137002</c:v>
                </c:pt>
                <c:pt idx="95">
                  <c:v>74.329365368900923</c:v>
                </c:pt>
                <c:pt idx="96">
                  <c:v>74.126679028284983</c:v>
                </c:pt>
                <c:pt idx="97">
                  <c:v>73.925238753022938</c:v>
                </c:pt>
                <c:pt idx="98">
                  <c:v>73.725040965805363</c:v>
                </c:pt>
                <c:pt idx="99">
                  <c:v>73.52608213161173</c:v>
                </c:pt>
                <c:pt idx="100">
                  <c:v>73.328358757045692</c:v>
                </c:pt>
                <c:pt idx="101">
                  <c:v>73.131867389673118</c:v>
                </c:pt>
                <c:pt idx="102">
                  <c:v>72.93660461736323</c:v>
                </c:pt>
                <c:pt idx="103">
                  <c:v>72.74256706763245</c:v>
                </c:pt>
                <c:pt idx="104">
                  <c:v>72.549751406990836</c:v>
                </c:pt>
                <c:pt idx="105">
                  <c:v>72.358154340291478</c:v>
                </c:pt>
                <c:pt idx="106">
                  <c:v>72.167772610082181</c:v>
                </c:pt>
                <c:pt idx="107">
                  <c:v>71.978602995959818</c:v>
                </c:pt>
                <c:pt idx="108">
                  <c:v>71.790642313926952</c:v>
                </c:pt>
                <c:pt idx="109">
                  <c:v>71.603887415751174</c:v>
                </c:pt>
                <c:pt idx="110">
                  <c:v>71.418335188326296</c:v>
                </c:pt>
                <c:pt idx="111">
                  <c:v>71.233982553036157</c:v>
                </c:pt>
                <c:pt idx="112">
                  <c:v>71.050826465120466</c:v>
                </c:pt>
                <c:pt idx="113">
                  <c:v>70.86886391304283</c:v>
                </c:pt>
                <c:pt idx="114">
                  <c:v>70.688091917860831</c:v>
                </c:pt>
                <c:pt idx="115">
                  <c:v>70.508507532598259</c:v>
                </c:pt>
                <c:pt idx="116">
                  <c:v>70.330107841619224</c:v>
                </c:pt>
                <c:pt idx="117">
                  <c:v>70.152889960004273</c:v>
                </c:pt>
                <c:pt idx="118">
                  <c:v>69.976851032928479</c:v>
                </c:pt>
                <c:pt idx="119">
                  <c:v>69.801988235041364</c:v>
                </c:pt>
                <c:pt idx="120">
                  <c:v>69.628298769848655</c:v>
                </c:pt>
                <c:pt idx="121">
                  <c:v>69.45577986909602</c:v>
                </c:pt>
                <c:pt idx="122">
                  <c:v>69.284428792154273</c:v>
                </c:pt>
                <c:pt idx="123">
                  <c:v>69.114242825406791</c:v>
                </c:pt>
                <c:pt idx="124">
                  <c:v>68.945219281638259</c:v>
                </c:pt>
                <c:pt idx="125">
                  <c:v>68.777355499425497</c:v>
                </c:pt>
                <c:pt idx="126">
                  <c:v>68.61064884252977</c:v>
                </c:pt>
                <c:pt idx="127">
                  <c:v>68.445096699290872</c:v>
                </c:pt>
                <c:pt idx="128">
                  <c:v>68.280696482023046</c:v>
                </c:pt>
                <c:pt idx="129">
                  <c:v>68.117445626412277</c:v>
                </c:pt>
                <c:pt idx="130">
                  <c:v>67.955341590915651</c:v>
                </c:pt>
                <c:pt idx="131">
                  <c:v>67.794381856162076</c:v>
                </c:pt>
                <c:pt idx="132">
                  <c:v>67.634563924354936</c:v>
                </c:pt>
                <c:pt idx="133">
                  <c:v>67.475885318676248</c:v>
                </c:pt>
                <c:pt idx="134">
                  <c:v>67.31834358269262</c:v>
                </c:pt>
                <c:pt idx="135">
                  <c:v>67.161936279762926</c:v>
                </c:pt>
                <c:pt idx="136">
                  <c:v>67.006660992447635</c:v>
                </c:pt>
                <c:pt idx="137">
                  <c:v>66.852515321919938</c:v>
                </c:pt>
                <c:pt idx="138">
                  <c:v>66.699496887378629</c:v>
                </c:pt>
                <c:pt idx="139">
                  <c:v>66.547603325462688</c:v>
                </c:pt>
                <c:pt idx="140">
                  <c:v>66.396832289667813</c:v>
                </c:pt>
                <c:pt idx="141">
                  <c:v>66.247181449764611</c:v>
                </c:pt>
                <c:pt idx="142">
                  <c:v>66.098648491218782</c:v>
                </c:pt>
                <c:pt idx="143">
                  <c:v>65.951231114613165</c:v>
                </c:pt>
                <c:pt idx="144">
                  <c:v>65.804927035071628</c:v>
                </c:pt>
                <c:pt idx="145">
                  <c:v>65.659733981685008</c:v>
                </c:pt>
                <c:pt idx="146">
                  <c:v>65.515649696939136</c:v>
                </c:pt>
                <c:pt idx="147">
                  <c:v>65.372671936144584</c:v>
                </c:pt>
                <c:pt idx="148">
                  <c:v>65.230798466869004</c:v>
                </c:pt>
                <c:pt idx="149">
                  <c:v>65.0900270683711</c:v>
                </c:pt>
                <c:pt idx="150">
                  <c:v>64.950355531037104</c:v>
                </c:pt>
                <c:pt idx="151">
                  <c:v>64.811781655819502</c:v>
                </c:pt>
                <c:pt idx="152">
                  <c:v>64.674303253677806</c:v>
                </c:pt>
                <c:pt idx="153">
                  <c:v>64.537918145021962</c:v>
                </c:pt>
                <c:pt idx="154">
                  <c:v>64.402624159158023</c:v>
                </c:pt>
                <c:pt idx="155">
                  <c:v>64.268419133736302</c:v>
                </c:pt>
                <c:pt idx="156">
                  <c:v>64.135300914202162</c:v>
                </c:pt>
                <c:pt idx="157">
                  <c:v>64.003267353249285</c:v>
                </c:pt>
                <c:pt idx="158">
                  <c:v>63.872316310275707</c:v>
                </c:pt>
                <c:pt idx="159">
                  <c:v>63.742445650842583</c:v>
                </c:pt>
                <c:pt idx="160">
                  <c:v>63.613653246135762</c:v>
                </c:pt>
                <c:pt idx="161">
                  <c:v>63.485936972430252</c:v>
                </c:pt>
                <c:pt idx="162">
                  <c:v>63.359294710557649</c:v>
                </c:pt>
                <c:pt idx="163">
                  <c:v>63.233724345376658</c:v>
                </c:pt>
                <c:pt idx="164">
                  <c:v>63.109223765246668</c:v>
                </c:pt>
                <c:pt idx="165">
                  <c:v>62.98579086150464</c:v>
                </c:pt>
                <c:pt idx="166">
                  <c:v>62.863423527945194</c:v>
                </c:pt>
                <c:pt idx="167">
                  <c:v>62.742119660304127</c:v>
                </c:pt>
                <c:pt idx="168">
                  <c:v>62.621877155745373</c:v>
                </c:pt>
                <c:pt idx="169">
                  <c:v>62.50269391235156</c:v>
                </c:pt>
                <c:pt idx="170">
                  <c:v>62.384567828618152</c:v>
                </c:pt>
                <c:pt idx="171">
                  <c:v>62.267496802951349</c:v>
                </c:pt>
                <c:pt idx="172">
                  <c:v>62.151478733169895</c:v>
                </c:pt>
                <c:pt idx="173">
                  <c:v>62.03651151601062</c:v>
                </c:pt>
                <c:pt idx="174">
                  <c:v>61.922593046638205</c:v>
                </c:pt>
                <c:pt idx="175">
                  <c:v>61.80972121815892</c:v>
                </c:pt>
                <c:pt idx="176">
                  <c:v>61.697893921138636</c:v>
                </c:pt>
                <c:pt idx="177">
                  <c:v>61.587109043125054</c:v>
                </c:pt>
                <c:pt idx="178">
                  <c:v>61.477364468174507</c:v>
                </c:pt>
                <c:pt idx="179">
                  <c:v>61.368658076383063</c:v>
                </c:pt>
                <c:pt idx="180">
                  <c:v>61.260987743422383</c:v>
                </c:pt>
                <c:pt idx="181">
                  <c:v>61.154351340080161</c:v>
                </c:pt>
                <c:pt idx="182">
                  <c:v>61.048746731805473</c:v>
                </c:pt>
                <c:pt idx="183">
                  <c:v>60.944171778258976</c:v>
                </c:pt>
                <c:pt idx="184">
                  <c:v>60.840624332868053</c:v>
                </c:pt>
                <c:pt idx="185">
                  <c:v>60.738102242387178</c:v>
                </c:pt>
                <c:pt idx="186">
                  <c:v>60.636603346463403</c:v>
                </c:pt>
                <c:pt idx="187">
                  <c:v>60.536125477207193</c:v>
                </c:pt>
                <c:pt idx="188">
                  <c:v>60.436666458768592</c:v>
                </c:pt>
                <c:pt idx="189">
                  <c:v>60.338224106919036</c:v>
                </c:pt>
                <c:pt idx="190">
                  <c:v>60.240796228638629</c:v>
                </c:pt>
                <c:pt idx="191">
                  <c:v>60.144380621709203</c:v>
                </c:pt>
                <c:pt idx="192">
                  <c:v>60.048975074313198</c:v>
                </c:pt>
                <c:pt idx="193">
                  <c:v>59.954577364638432</c:v>
                </c:pt>
                <c:pt idx="194">
                  <c:v>59.861185260488789</c:v>
                </c:pt>
                <c:pt idx="195">
                  <c:v>59.768796518901226</c:v>
                </c:pt>
                <c:pt idx="196">
                  <c:v>59.677408885768713</c:v>
                </c:pt>
                <c:pt idx="197">
                  <c:v>59.587020095469732</c:v>
                </c:pt>
                <c:pt idx="198">
                  <c:v>59.497627870503912</c:v>
                </c:pt>
                <c:pt idx="199">
                  <c:v>59.409229921134383</c:v>
                </c:pt>
                <c:pt idx="200">
                  <c:v>59.321823945036542</c:v>
                </c:pt>
                <c:pt idx="201">
                  <c:v>59.23540762695356</c:v>
                </c:pt>
                <c:pt idx="202">
                  <c:v>59.14997863835864</c:v>
                </c:pt>
                <c:pt idx="203">
                  <c:v>59.065534637124131</c:v>
                </c:pt>
                <c:pt idx="204">
                  <c:v>58.982073267197521</c:v>
                </c:pt>
                <c:pt idx="205">
                  <c:v>58.899592158284548</c:v>
                </c:pt>
                <c:pt idx="206">
                  <c:v>58.818088925539293</c:v>
                </c:pt>
                <c:pt idx="207">
                  <c:v>58.737561169261539</c:v>
                </c:pt>
                <c:pt idx="208">
                  <c:v>58.658006474601414</c:v>
                </c:pt>
                <c:pt idx="209">
                  <c:v>58.579422411271239</c:v>
                </c:pt>
                <c:pt idx="210">
                  <c:v>58.501806533264983</c:v>
                </c:pt>
                <c:pt idx="211">
                  <c:v>58.425156378585008</c:v>
                </c:pt>
                <c:pt idx="212">
                  <c:v>58.349469468976537</c:v>
                </c:pt>
                <c:pt idx="213">
                  <c:v>58.274743309669631</c:v>
                </c:pt>
                <c:pt idx="214">
                  <c:v>58.200975389128963</c:v>
                </c:pt>
                <c:pt idx="215">
                  <c:v>58.128163178811242</c:v>
                </c:pt>
                <c:pt idx="216">
                  <c:v>58.056304132930492</c:v>
                </c:pt>
                <c:pt idx="217">
                  <c:v>57.985395688231257</c:v>
                </c:pt>
                <c:pt idx="218">
                  <c:v>57.915435263769709</c:v>
                </c:pt>
                <c:pt idx="219">
                  <c:v>57.846420260702622</c:v>
                </c:pt>
                <c:pt idx="220">
                  <c:v>57.778348062084582</c:v>
                </c:pt>
                <c:pt idx="221">
                  <c:v>57.711216032673143</c:v>
                </c:pt>
                <c:pt idx="222">
                  <c:v>57.645021518742091</c:v>
                </c:pt>
                <c:pt idx="223">
                  <c:v>57.579761847902979</c:v>
                </c:pt>
                <c:pt idx="224">
                  <c:v>57.515434328934724</c:v>
                </c:pt>
                <c:pt idx="225">
                  <c:v>57.452036251621571</c:v>
                </c:pt>
                <c:pt idx="226">
                  <c:v>57.389564886599189</c:v>
                </c:pt>
                <c:pt idx="227">
                  <c:v>57.32801748520923</c:v>
                </c:pt>
                <c:pt idx="228">
                  <c:v>57.267391279362016</c:v>
                </c:pt>
                <c:pt idx="229">
                  <c:v>57.207683481407678</c:v>
                </c:pt>
                <c:pt idx="230">
                  <c:v>57.148891284015647</c:v>
                </c:pt>
                <c:pt idx="231">
                  <c:v>57.091011860062501</c:v>
                </c:pt>
                <c:pt idx="232">
                  <c:v>57.034042362528169</c:v>
                </c:pt>
                <c:pt idx="233">
                  <c:v>56.977979924400529</c:v>
                </c:pt>
                <c:pt idx="234">
                  <c:v>56.922821658588454</c:v>
                </c:pt>
                <c:pt idx="235">
                  <c:v>56.868564657843223</c:v>
                </c:pt>
                <c:pt idx="236">
                  <c:v>56.815205994688242</c:v>
                </c:pt>
                <c:pt idx="237">
                  <c:v>56.762742721357306</c:v>
                </c:pt>
                <c:pt idx="238">
                  <c:v>56.711171869741086</c:v>
                </c:pt>
                <c:pt idx="239">
                  <c:v>56.660490451342064</c:v>
                </c:pt>
                <c:pt idx="240">
                  <c:v>56.610695457237767</c:v>
                </c:pt>
                <c:pt idx="241">
                  <c:v>56.561783858052401</c:v>
                </c:pt>
                <c:pt idx="242">
                  <c:v>56.513752603936666</c:v>
                </c:pt>
                <c:pt idx="243">
                  <c:v>56.466598624555864</c:v>
                </c:pt>
                <c:pt idx="244">
                  <c:v>56.420318829086398</c:v>
                </c:pt>
                <c:pt idx="245">
                  <c:v>56.37491010622022</c:v>
                </c:pt>
                <c:pt idx="246">
                  <c:v>56.330369324177688</c:v>
                </c:pt>
                <c:pt idx="247">
                  <c:v>56.286693330728369</c:v>
                </c:pt>
                <c:pt idx="248">
                  <c:v>56.243878953219969</c:v>
                </c:pt>
                <c:pt idx="249">
                  <c:v>56.201922998615373</c:v>
                </c:pt>
                <c:pt idx="250">
                  <c:v>56.160822253537503</c:v>
                </c:pt>
                <c:pt idx="251">
                  <c:v>56.120573484322279</c:v>
                </c:pt>
                <c:pt idx="252">
                  <c:v>56.081173437079258</c:v>
                </c:pt>
                <c:pt idx="253">
                  <c:v>56.042618837760152</c:v>
                </c:pt>
                <c:pt idx="254">
                  <c:v>56.004906392235142</c:v>
                </c:pt>
                <c:pt idx="255">
                  <c:v>55.968032786376739</c:v>
                </c:pt>
                <c:pt idx="256">
                  <c:v>55.931994686151263</c:v>
                </c:pt>
                <c:pt idx="257">
                  <c:v>55.896788737717891</c:v>
                </c:pt>
                <c:pt idx="258">
                  <c:v>55.862411567535084</c:v>
                </c:pt>
                <c:pt idx="259">
                  <c:v>55.828859782474382</c:v>
                </c:pt>
                <c:pt idx="260">
                  <c:v>55.796129969941425</c:v>
                </c:pt>
                <c:pt idx="261">
                  <c:v>55.764218698004271</c:v>
                </c:pt>
                <c:pt idx="262">
                  <c:v>55.733122515528663</c:v>
                </c:pt>
                <c:pt idx="263">
                  <c:v>55.702837952320372</c:v>
                </c:pt>
                <c:pt idx="264">
                  <c:v>55.673361519274408</c:v>
                </c:pt>
                <c:pt idx="265">
                  <c:v>55.644689708531068</c:v>
                </c:pt>
                <c:pt idx="266">
                  <c:v>55.616818993638645</c:v>
                </c:pt>
                <c:pt idx="267">
                  <c:v>55.589745829722752</c:v>
                </c:pt>
                <c:pt idx="268">
                  <c:v>55.563466653662083</c:v>
                </c:pt>
                <c:pt idx="269">
                  <c:v>55.537977884270681</c:v>
                </c:pt>
                <c:pt idx="270">
                  <c:v>55.513275922486301</c:v>
                </c:pt>
                <c:pt idx="271">
                  <c:v>55.489357151565102</c:v>
                </c:pt>
                <c:pt idx="272">
                  <c:v>55.466217937282259</c:v>
                </c:pt>
                <c:pt idx="273">
                  <c:v>55.443854628138496</c:v>
                </c:pt>
                <c:pt idx="274">
                  <c:v>55.422263555572528</c:v>
                </c:pt>
                <c:pt idx="275">
                  <c:v>55.401441034179093</c:v>
                </c:pt>
                <c:pt idx="276">
                  <c:v>55.381383361932571</c:v>
                </c:pt>
                <c:pt idx="277">
                  <c:v>55.362086820415989</c:v>
                </c:pt>
                <c:pt idx="278">
                  <c:v>55.343547675055461</c:v>
                </c:pt>
                <c:pt idx="279">
                  <c:v>55.325762175359678</c:v>
                </c:pt>
                <c:pt idx="280">
                  <c:v>55.30872655516449</c:v>
                </c:pt>
                <c:pt idx="281">
                  <c:v>55.292437032882432</c:v>
                </c:pt>
                <c:pt idx="282">
                  <c:v>55.276889811757009</c:v>
                </c:pt>
                <c:pt idx="283">
                  <c:v>55.262081080121675</c:v>
                </c:pt>
                <c:pt idx="284">
                  <c:v>55.248007011663262</c:v>
                </c:pt>
                <c:pt idx="285">
                  <c:v>55.234663765689881</c:v>
                </c:pt>
                <c:pt idx="286">
                  <c:v>55.222047487402982</c:v>
                </c:pt>
                <c:pt idx="287">
                  <c:v>55.210154308173657</c:v>
                </c:pt>
                <c:pt idx="288">
                  <c:v>55.198980345822726</c:v>
                </c:pt>
                <c:pt idx="289">
                  <c:v>55.188521704904858</c:v>
                </c:pt>
                <c:pt idx="290">
                  <c:v>55.178774476996303</c:v>
                </c:pt>
                <c:pt idx="291">
                  <c:v>55.169734740986129</c:v>
                </c:pt>
                <c:pt idx="292">
                  <c:v>55.161398563370987</c:v>
                </c:pt>
                <c:pt idx="293">
                  <c:v>55.153761998553087</c:v>
                </c:pt>
                <c:pt idx="294">
                  <c:v>55.146821089141355</c:v>
                </c:pt>
                <c:pt idx="295">
                  <c:v>55.140571866255549</c:v>
                </c:pt>
                <c:pt idx="296">
                  <c:v>55.135010349833301</c:v>
                </c:pt>
                <c:pt idx="297">
                  <c:v>55.130132548939812</c:v>
                </c:pt>
                <c:pt idx="298">
                  <c:v>55.125934462080181</c:v>
                </c:pt>
                <c:pt idx="299">
                  <c:v>55.122412077514134</c:v>
                </c:pt>
                <c:pt idx="300">
                  <c:v>55.119561373573134</c:v>
                </c:pt>
                <c:pt idx="301">
                  <c:v>55.117378318979583</c:v>
                </c:pt>
                <c:pt idx="302">
                  <c:v>55.115858873168058</c:v>
                </c:pt>
                <c:pt idx="303">
                  <c:v>55.114998986608519</c:v>
                </c:pt>
                <c:pt idx="304">
                  <c:v>55.114794601131173</c:v>
                </c:pt>
                <c:pt idx="305">
                  <c:v>55.115241650253047</c:v>
                </c:pt>
                <c:pt idx="306">
                  <c:v>55.11633605950594</c:v>
                </c:pt>
                <c:pt idx="307">
                  <c:v>55.118073746765866</c:v>
                </c:pt>
                <c:pt idx="308">
                  <c:v>55.120450622583618</c:v>
                </c:pt>
                <c:pt idx="309">
                  <c:v>55.123462590516411</c:v>
                </c:pt>
                <c:pt idx="310">
                  <c:v>55.127105547460538</c:v>
                </c:pt>
                <c:pt idx="311">
                  <c:v>55.13137538398486</c:v>
                </c:pt>
                <c:pt idx="312">
                  <c:v>55.136267984664968</c:v>
                </c:pt>
                <c:pt idx="313">
                  <c:v>55.141779228417803</c:v>
                </c:pt>
                <c:pt idx="314">
                  <c:v>55.147904988837006</c:v>
                </c:pt>
                <c:pt idx="315">
                  <c:v>55.154641134528276</c:v>
                </c:pt>
                <c:pt idx="316">
                  <c:v>55.161983529445166</c:v>
                </c:pt>
                <c:pt idx="317">
                  <c:v>55.169928033224807</c:v>
                </c:pt>
                <c:pt idx="318">
                  <c:v>55.178470501523663</c:v>
                </c:pt>
                <c:pt idx="319">
                  <c:v>55.187606786353122</c:v>
                </c:pt>
                <c:pt idx="320">
                  <c:v>55.197332736414765</c:v>
                </c:pt>
                <c:pt idx="321">
                  <c:v>55.2076441974353</c:v>
                </c:pt>
                <c:pt idx="322">
                  <c:v>55.218537012501002</c:v>
                </c:pt>
                <c:pt idx="323">
                  <c:v>55.230007022391455</c:v>
                </c:pt>
                <c:pt idx="324">
                  <c:v>55.242050065912657</c:v>
                </c:pt>
                <c:pt idx="325">
                  <c:v>55.254661980229251</c:v>
                </c:pt>
                <c:pt idx="326">
                  <c:v>55.267838601195848</c:v>
                </c:pt>
                <c:pt idx="327">
                  <c:v>55.281575763687272</c:v>
                </c:pt>
                <c:pt idx="328">
                  <c:v>55.295869301927738</c:v>
                </c:pt>
                <c:pt idx="329">
                  <c:v>55.310715049818647</c:v>
                </c:pt>
                <c:pt idx="330">
                  <c:v>55.32610884126526</c:v>
                </c:pt>
                <c:pt idx="331">
                  <c:v>55.342046510501717</c:v>
                </c:pt>
                <c:pt idx="332">
                  <c:v>55.358523892414681</c:v>
                </c:pt>
                <c:pt idx="333">
                  <c:v>55.375536822865328</c:v>
                </c:pt>
                <c:pt idx="334">
                  <c:v>55.39308113900956</c:v>
                </c:pt>
                <c:pt idx="335">
                  <c:v>55.411152679616542</c:v>
                </c:pt>
                <c:pt idx="336">
                  <c:v>55.429747285385311</c:v>
                </c:pt>
                <c:pt idx="337">
                  <c:v>55.448860799259329</c:v>
                </c:pt>
                <c:pt idx="338">
                  <c:v>55.46848906673921</c:v>
                </c:pt>
                <c:pt idx="339">
                  <c:v>55.488627936193147</c:v>
                </c:pt>
                <c:pt idx="340">
                  <c:v>55.50927325916517</c:v>
                </c:pt>
                <c:pt idx="341">
                  <c:v>55.530420890681235</c:v>
                </c:pt>
                <c:pt idx="342">
                  <c:v>55.552066689552852</c:v>
                </c:pt>
                <c:pt idx="343">
                  <c:v>55.574206518678409</c:v>
                </c:pt>
                <c:pt idx="344">
                  <c:v>55.596836245341912</c:v>
                </c:pt>
                <c:pt idx="345">
                  <c:v>55.619951741509325</c:v>
                </c:pt>
                <c:pt idx="346">
                  <c:v>55.643548884122112</c:v>
                </c:pt>
                <c:pt idx="347">
                  <c:v>55.667623555388346</c:v>
                </c:pt>
                <c:pt idx="348">
                  <c:v>55.692171643070871</c:v>
                </c:pt>
                <c:pt idx="349">
                  <c:v>55.717189040772872</c:v>
                </c:pt>
                <c:pt idx="350">
                  <c:v>55.74267164822043</c:v>
                </c:pt>
                <c:pt idx="351">
                  <c:v>55.768615371542388</c:v>
                </c:pt>
                <c:pt idx="352">
                  <c:v>55.795016123547107</c:v>
                </c:pt>
                <c:pt idx="353">
                  <c:v>55.821869823996373</c:v>
                </c:pt>
                <c:pt idx="354">
                  <c:v>55.849172399876117</c:v>
                </c:pt>
                <c:pt idx="355">
                  <c:v>55.876919785664271</c:v>
                </c:pt>
                <c:pt idx="356">
                  <c:v>55.905107923595317</c:v>
                </c:pt>
                <c:pt idx="357">
                  <c:v>55.93373276392181</c:v>
                </c:pt>
                <c:pt idx="358">
                  <c:v>55.962790265172629</c:v>
                </c:pt>
                <c:pt idx="359">
                  <c:v>55.992276394408044</c:v>
                </c:pt>
                <c:pt idx="360">
                  <c:v>56.022187127471497</c:v>
                </c:pt>
                <c:pt idx="361">
                  <c:v>56.05251844923815</c:v>
                </c:pt>
                <c:pt idx="362">
                  <c:v>56.083266353860004</c:v>
                </c:pt>
                <c:pt idx="363">
                  <c:v>56.114426845007799</c:v>
                </c:pt>
                <c:pt idx="364">
                  <c:v>56.145995936109401</c:v>
                </c:pt>
                <c:pt idx="365">
                  <c:v>56.17796965058492</c:v>
                </c:pt>
                <c:pt idx="366">
                  <c:v>56.210344022078338</c:v>
                </c:pt>
                <c:pt idx="367">
                  <c:v>56.243115094685677</c:v>
                </c:pt>
                <c:pt idx="368">
                  <c:v>56.276278923179746</c:v>
                </c:pt>
                <c:pt idx="369">
                  <c:v>56.309831573231413</c:v>
                </c:pt>
                <c:pt idx="370">
                  <c:v>56.34376912162741</c:v>
                </c:pt>
                <c:pt idx="371">
                  <c:v>56.378087656484496</c:v>
                </c:pt>
                <c:pt idx="372">
                  <c:v>56.412783277460335</c:v>
                </c:pt>
                <c:pt idx="373">
                  <c:v>56.447852095960592</c:v>
                </c:pt>
                <c:pt idx="374">
                  <c:v>56.483290235342743</c:v>
                </c:pt>
                <c:pt idx="375">
                  <c:v>56.519093831116116</c:v>
                </c:pt>
                <c:pt idx="376">
                  <c:v>56.555259031138561</c:v>
                </c:pt>
                <c:pt idx="377">
                  <c:v>56.591781995809448</c:v>
                </c:pt>
                <c:pt idx="378">
                  <c:v>56.628658898259225</c:v>
                </c:pt>
                <c:pt idx="379">
                  <c:v>56.665885924535317</c:v>
                </c:pt>
                <c:pt idx="380">
                  <c:v>56.703459273784489</c:v>
                </c:pt>
                <c:pt idx="381">
                  <c:v>56.741375158431758</c:v>
                </c:pt>
                <c:pt idx="382">
                  <c:v>56.77962980435565</c:v>
                </c:pt>
                <c:pt idx="383">
                  <c:v>56.818219451059896</c:v>
                </c:pt>
                <c:pt idx="384">
                  <c:v>56.857140351841736</c:v>
                </c:pt>
                <c:pt idx="385">
                  <c:v>56.896388773956517</c:v>
                </c:pt>
                <c:pt idx="386">
                  <c:v>56.935960998778874</c:v>
                </c:pt>
                <c:pt idx="387">
                  <c:v>56.975853321960415</c:v>
                </c:pt>
                <c:pt idx="388">
                  <c:v>57.016062053583802</c:v>
                </c:pt>
                <c:pt idx="389">
                  <c:v>57.056583518313424</c:v>
                </c:pt>
                <c:pt idx="390">
                  <c:v>57.097414055542608</c:v>
                </c:pt>
                <c:pt idx="391">
                  <c:v>57.138550019537256</c:v>
                </c:pt>
                <c:pt idx="392">
                  <c:v>57.17998777957618</c:v>
                </c:pt>
                <c:pt idx="393">
                  <c:v>57.221723720087894</c:v>
                </c:pt>
                <c:pt idx="394">
                  <c:v>57.263754240784031</c:v>
                </c:pt>
                <c:pt idx="395">
                  <c:v>57.306075756789369</c:v>
                </c:pt>
                <c:pt idx="396">
                  <c:v>57.348684698768452</c:v>
                </c:pt>
                <c:pt idx="397">
                  <c:v>57.391577513048894</c:v>
                </c:pt>
                <c:pt idx="398">
                  <c:v>57.434750661741262</c:v>
                </c:pt>
                <c:pt idx="399">
                  <c:v>57.478200622855766</c:v>
                </c:pt>
                <c:pt idx="400">
                  <c:v>57.521923890415543</c:v>
                </c:pt>
                <c:pt idx="401">
                  <c:v>57.565916974566697</c:v>
                </c:pt>
                <c:pt idx="402">
                  <c:v>57.610176401685123</c:v>
                </c:pt>
                <c:pt idx="403">
                  <c:v>57.654698714480055</c:v>
                </c:pt>
                <c:pt idx="404">
                  <c:v>57.699480472094436</c:v>
                </c:pt>
                <c:pt idx="405">
                  <c:v>57.744518250202177</c:v>
                </c:pt>
                <c:pt idx="406">
                  <c:v>57.789808641102084</c:v>
                </c:pt>
                <c:pt idx="407">
                  <c:v>57.835348253808881</c:v>
                </c:pt>
                <c:pt idx="408">
                  <c:v>57.881133714141015</c:v>
                </c:pt>
                <c:pt idx="409">
                  <c:v>57.927161664805361</c:v>
                </c:pt>
                <c:pt idx="410">
                  <c:v>57.973428765478978</c:v>
                </c:pt>
                <c:pt idx="411">
                  <c:v>58.019931692887802</c:v>
                </c:pt>
                <c:pt idx="412">
                  <c:v>58.066667140882387</c:v>
                </c:pt>
                <c:pt idx="413">
                  <c:v>58.113631820510612</c:v>
                </c:pt>
                <c:pt idx="414">
                  <c:v>58.160822460087559</c:v>
                </c:pt>
                <c:pt idx="415">
                  <c:v>58.208235805262504</c:v>
                </c:pt>
                <c:pt idx="416">
                  <c:v>58.255868619082868</c:v>
                </c:pt>
                <c:pt idx="417">
                  <c:v>58.303717682055627</c:v>
                </c:pt>
                <c:pt idx="418">
                  <c:v>58.351779792205626</c:v>
                </c:pt>
                <c:pt idx="419">
                  <c:v>58.400051765131316</c:v>
                </c:pt>
                <c:pt idx="420">
                  <c:v>58.448530434057716</c:v>
                </c:pt>
                <c:pt idx="421">
                  <c:v>58.497212649886571</c:v>
                </c:pt>
                <c:pt idx="422">
                  <c:v>58.546095281243993</c:v>
                </c:pt>
                <c:pt idx="423">
                  <c:v>58.595175214525277</c:v>
                </c:pt>
                <c:pt idx="424">
                  <c:v>58.644449353937297</c:v>
                </c:pt>
                <c:pt idx="425">
                  <c:v>58.693914621538191</c:v>
                </c:pt>
                <c:pt idx="426">
                  <c:v>58.743567957274514</c:v>
                </c:pt>
                <c:pt idx="427">
                  <c:v>58.793406319015951</c:v>
                </c:pt>
                <c:pt idx="428">
                  <c:v>58.843426682587491</c:v>
                </c:pt>
                <c:pt idx="429">
                  <c:v>58.893626041799187</c:v>
                </c:pt>
                <c:pt idx="430">
                  <c:v>58.944001408473397</c:v>
                </c:pt>
                <c:pt idx="431">
                  <c:v>58.994549812469906</c:v>
                </c:pt>
                <c:pt idx="432">
                  <c:v>59.04526830170834</c:v>
                </c:pt>
                <c:pt idx="433">
                  <c:v>59.0961539421886</c:v>
                </c:pt>
                <c:pt idx="434">
                  <c:v>59.147203818008791</c:v>
                </c:pt>
                <c:pt idx="435">
                  <c:v>59.198415031381003</c:v>
                </c:pt>
                <c:pt idx="436">
                  <c:v>59.249784702644924</c:v>
                </c:pt>
                <c:pt idx="437">
                  <c:v>59.30130997027905</c:v>
                </c:pt>
                <c:pt idx="438">
                  <c:v>59.352987990910115</c:v>
                </c:pt>
                <c:pt idx="439">
                  <c:v>59.404815939320002</c:v>
                </c:pt>
                <c:pt idx="440">
                  <c:v>59.456791008450899</c:v>
                </c:pt>
                <c:pt idx="441">
                  <c:v>59.508910409408202</c:v>
                </c:pt>
                <c:pt idx="442">
                  <c:v>59.561171371461512</c:v>
                </c:pt>
                <c:pt idx="443">
                  <c:v>59.613571142043583</c:v>
                </c:pt>
                <c:pt idx="444">
                  <c:v>59.666106986747373</c:v>
                </c:pt>
                <c:pt idx="445">
                  <c:v>59.718776189321105</c:v>
                </c:pt>
                <c:pt idx="446">
                  <c:v>59.771576051661533</c:v>
                </c:pt>
                <c:pt idx="447">
                  <c:v>59.824503893805272</c:v>
                </c:pt>
                <c:pt idx="448">
                  <c:v>59.877557053918352</c:v>
                </c:pt>
                <c:pt idx="449">
                  <c:v>59.93073288828397</c:v>
                </c:pt>
                <c:pt idx="450">
                  <c:v>59.98402877128845</c:v>
                </c:pt>
                <c:pt idx="451">
                  <c:v>60.037442095405567</c:v>
                </c:pt>
                <c:pt idx="452">
                  <c:v>60.090970271179046</c:v>
                </c:pt>
                <c:pt idx="453">
                  <c:v>60.144610727203492</c:v>
                </c:pt>
                <c:pt idx="454">
                  <c:v>60.198360910103688</c:v>
                </c:pt>
                <c:pt idx="455">
                  <c:v>60.252218284512153</c:v>
                </c:pt>
                <c:pt idx="456">
                  <c:v>60.306180333045369</c:v>
                </c:pt>
                <c:pt idx="457">
                  <c:v>60.360244556278197</c:v>
                </c:pt>
                <c:pt idx="458">
                  <c:v>60.414408472716943</c:v>
                </c:pt>
                <c:pt idx="459">
                  <c:v>60.468669618770974</c:v>
                </c:pt>
                <c:pt idx="460">
                  <c:v>60.523025548722686</c:v>
                </c:pt>
                <c:pt idx="461">
                  <c:v>60.577473834696242</c:v>
                </c:pt>
                <c:pt idx="462">
                  <c:v>60.632012066624817</c:v>
                </c:pt>
                <c:pt idx="463">
                  <c:v>60.686637852216485</c:v>
                </c:pt>
                <c:pt idx="464">
                  <c:v>60.741348816918808</c:v>
                </c:pt>
                <c:pt idx="465">
                  <c:v>60.796142603882032</c:v>
                </c:pt>
                <c:pt idx="466">
                  <c:v>60.851016873921061</c:v>
                </c:pt>
                <c:pt idx="467">
                  <c:v>60.905969305476191</c:v>
                </c:pt>
                <c:pt idx="468">
                  <c:v>60.960997594572532</c:v>
                </c:pt>
                <c:pt idx="469">
                  <c:v>61.016099454778342</c:v>
                </c:pt>
                <c:pt idx="470">
                  <c:v>61.071272617162023</c:v>
                </c:pt>
                <c:pt idx="471">
                  <c:v>61.12651483024819</c:v>
                </c:pt>
                <c:pt idx="472">
                  <c:v>61.18182385997239</c:v>
                </c:pt>
                <c:pt idx="473">
                  <c:v>61.237197489634887</c:v>
                </c:pt>
                <c:pt idx="474">
                  <c:v>61.292633519853311</c:v>
                </c:pt>
                <c:pt idx="475">
                  <c:v>61.348129768514212</c:v>
                </c:pt>
                <c:pt idx="476">
                  <c:v>61.40368407072372</c:v>
                </c:pt>
                <c:pt idx="477">
                  <c:v>61.459294278757071</c:v>
                </c:pt>
                <c:pt idx="478">
                  <c:v>61.514958262007269</c:v>
                </c:pt>
                <c:pt idx="479">
                  <c:v>61.570673906932733</c:v>
                </c:pt>
                <c:pt idx="480">
                  <c:v>61.626439117004061</c:v>
                </c:pt>
                <c:pt idx="481">
                  <c:v>61.682251812649817</c:v>
                </c:pt>
                <c:pt idx="482">
                  <c:v>61.738109931201592</c:v>
                </c:pt>
                <c:pt idx="483">
                  <c:v>61.794011426838033</c:v>
                </c:pt>
                <c:pt idx="484">
                  <c:v>61.849954270528151</c:v>
                </c:pt>
                <c:pt idx="485">
                  <c:v>61.905936449973815</c:v>
                </c:pt>
                <c:pt idx="486">
                  <c:v>61.961955969551376</c:v>
                </c:pt>
                <c:pt idx="487">
                  <c:v>62.018010850252665</c:v>
                </c:pt>
                <c:pt idx="488">
                  <c:v>62.07409912962509</c:v>
                </c:pt>
                <c:pt idx="489">
                  <c:v>62.130218861711121</c:v>
                </c:pt>
                <c:pt idx="490">
                  <c:v>62.186368116987033</c:v>
                </c:pt>
                <c:pt idx="491">
                  <c:v>62.242544982300991</c:v>
                </c:pt>
                <c:pt idx="492">
                  <c:v>62.298747560810412</c:v>
                </c:pt>
                <c:pt idx="493">
                  <c:v>62.354973971918746</c:v>
                </c:pt>
                <c:pt idx="494">
                  <c:v>62.411222351211642</c:v>
                </c:pt>
                <c:pt idx="495">
                  <c:v>62.467490850392437</c:v>
                </c:pt>
                <c:pt idx="496">
                  <c:v>62.523777637217172</c:v>
                </c:pt>
                <c:pt idx="497">
                  <c:v>62.580080895428935</c:v>
                </c:pt>
                <c:pt idx="498">
                  <c:v>62.636398824691696</c:v>
                </c:pt>
                <c:pt idx="499">
                  <c:v>62.692729640523716</c:v>
                </c:pt>
                <c:pt idx="500">
                  <c:v>62.749071574230229</c:v>
                </c:pt>
                <c:pt idx="501">
                  <c:v>62.805422872835855</c:v>
                </c:pt>
                <c:pt idx="502">
                  <c:v>62.861781799016384</c:v>
                </c:pt>
                <c:pt idx="503">
                  <c:v>62.918146631030218</c:v>
                </c:pt>
                <c:pt idx="504">
                  <c:v>62.974515662649267</c:v>
                </c:pt>
                <c:pt idx="505">
                  <c:v>63.03088720308947</c:v>
                </c:pt>
                <c:pt idx="506">
                  <c:v>63.087259576940994</c:v>
                </c:pt>
                <c:pt idx="507">
                  <c:v>63.143631124097816</c:v>
                </c:pt>
                <c:pt idx="508">
                  <c:v>63.200000199687189</c:v>
                </c:pt>
                <c:pt idx="509">
                  <c:v>63.256365173998589</c:v>
                </c:pt>
                <c:pt idx="510">
                  <c:v>63.312724432412359</c:v>
                </c:pt>
                <c:pt idx="511">
                  <c:v>63.369076375328035</c:v>
                </c:pt>
                <c:pt idx="512">
                  <c:v>63.425419418092289</c:v>
                </c:pt>
                <c:pt idx="513">
                  <c:v>63.48175199092676</c:v>
                </c:pt>
                <c:pt idx="514">
                  <c:v>63.538072538855339</c:v>
                </c:pt>
                <c:pt idx="515">
                  <c:v>63.59437952163136</c:v>
                </c:pt>
                <c:pt idx="516">
                  <c:v>63.650671413664526</c:v>
                </c:pt>
                <c:pt idx="517">
                  <c:v>63.706946703947466</c:v>
                </c:pt>
                <c:pt idx="518">
                  <c:v>63.763203895982215</c:v>
                </c:pt>
                <c:pt idx="519">
                  <c:v>63.819441507706401</c:v>
                </c:pt>
                <c:pt idx="520">
                  <c:v>63.875658071419203</c:v>
                </c:pt>
                <c:pt idx="521">
                  <c:v>63.931852133707153</c:v>
                </c:pt>
                <c:pt idx="522">
                  <c:v>63.988022255369778</c:v>
                </c:pt>
                <c:pt idx="523">
                  <c:v>64.04416701134501</c:v>
                </c:pt>
                <c:pt idx="524">
                  <c:v>64.100284990634549</c:v>
                </c:pt>
                <c:pt idx="525">
                  <c:v>64.156374796228889</c:v>
                </c:pt>
                <c:pt idx="526">
                  <c:v>64.212435045032407</c:v>
                </c:pt>
                <c:pt idx="527">
                  <c:v>64.268464367788354</c:v>
                </c:pt>
                <c:pt idx="528">
                  <c:v>64.324461409003419</c:v>
                </c:pt>
                <c:pt idx="529">
                  <c:v>64.380424826872613</c:v>
                </c:pt>
                <c:pt idx="530">
                  <c:v>64.436353293203709</c:v>
                </c:pt>
                <c:pt idx="531">
                  <c:v>64.492245493341898</c:v>
                </c:pt>
                <c:pt idx="532">
                  <c:v>64.548100126094141</c:v>
                </c:pt>
                <c:pt idx="533">
                  <c:v>64.603915903653601</c:v>
                </c:pt>
                <c:pt idx="534">
                  <c:v>64.659691551523963</c:v>
                </c:pt>
                <c:pt idx="535">
                  <c:v>64.715425808443726</c:v>
                </c:pt>
                <c:pt idx="536">
                  <c:v>64.771117426310525</c:v>
                </c:pt>
                <c:pt idx="537">
                  <c:v>64.826765170105361</c:v>
                </c:pt>
                <c:pt idx="538">
                  <c:v>64.8823678178168</c:v>
                </c:pt>
                <c:pt idx="539">
                  <c:v>64.93792416036527</c:v>
                </c:pt>
                <c:pt idx="540">
                  <c:v>64.993433001527279</c:v>
                </c:pt>
                <c:pt idx="541">
                  <c:v>65.048893157859695</c:v>
                </c:pt>
                <c:pt idx="542">
                  <c:v>65.104303458624017</c:v>
                </c:pt>
                <c:pt idx="543">
                  <c:v>65.159662745710634</c:v>
                </c:pt>
                <c:pt idx="544">
                  <c:v>65.214969873563334</c:v>
                </c:pt>
                <c:pt idx="545">
                  <c:v>65.270223709103519</c:v>
                </c:pt>
                <c:pt idx="546">
                  <c:v>65.325423131654773</c:v>
                </c:pt>
                <c:pt idx="547">
                  <c:v>65.380567032867404</c:v>
                </c:pt>
                <c:pt idx="548">
                  <c:v>65.435654316642911</c:v>
                </c:pt>
                <c:pt idx="549">
                  <c:v>65.490683899058766</c:v>
                </c:pt>
                <c:pt idx="550">
                  <c:v>65.545654708293128</c:v>
                </c:pt>
                <c:pt idx="551">
                  <c:v>65.60056568454965</c:v>
                </c:pt>
                <c:pt idx="552">
                  <c:v>65.655415779982405</c:v>
                </c:pt>
                <c:pt idx="553">
                  <c:v>65.710203958621008</c:v>
                </c:pt>
                <c:pt idx="554">
                  <c:v>65.764929196295711</c:v>
                </c:pt>
                <c:pt idx="555">
                  <c:v>65.819590480562638</c:v>
                </c:pt>
                <c:pt idx="556">
                  <c:v>65.874186810629226</c:v>
                </c:pt>
                <c:pt idx="557">
                  <c:v>65.928717197279695</c:v>
                </c:pt>
                <c:pt idx="558">
                  <c:v>65.983180662800748</c:v>
                </c:pt>
                <c:pt idx="559">
                  <c:v>66.037576240907327</c:v>
                </c:pt>
                <c:pt idx="560">
                  <c:v>66.091902976668536</c:v>
                </c:pt>
                <c:pt idx="561">
                  <c:v>66.146159926433739</c:v>
                </c:pt>
                <c:pt idx="562">
                  <c:v>66.20034615775883</c:v>
                </c:pt>
                <c:pt idx="563">
                  <c:v>66.254460749332594</c:v>
                </c:pt>
                <c:pt idx="564">
                  <c:v>66.308502790903248</c:v>
                </c:pt>
                <c:pt idx="565">
                  <c:v>66.362471383205275</c:v>
                </c:pt>
                <c:pt idx="566">
                  <c:v>66.41636563788623</c:v>
                </c:pt>
                <c:pt idx="567">
                  <c:v>66.470184677433863</c:v>
                </c:pt>
                <c:pt idx="568">
                  <c:v>66.523927635103462</c:v>
                </c:pt>
                <c:pt idx="569">
                  <c:v>66.577593654845217</c:v>
                </c:pt>
                <c:pt idx="570">
                  <c:v>66.631181891231975</c:v>
                </c:pt>
                <c:pt idx="571">
                  <c:v>66.684691509387008</c:v>
                </c:pt>
                <c:pt idx="572">
                  <c:v>66.738121684912088</c:v>
                </c:pt>
                <c:pt idx="573">
                  <c:v>66.791471603815836</c:v>
                </c:pt>
                <c:pt idx="574">
                  <c:v>66.844740462442061</c:v>
                </c:pt>
                <c:pt idx="575">
                  <c:v>66.897927467398546</c:v>
                </c:pt>
                <c:pt idx="576">
                  <c:v>66.951031835485892</c:v>
                </c:pt>
                <c:pt idx="577">
                  <c:v>67.004052793626684</c:v>
                </c:pt>
                <c:pt idx="578">
                  <c:v>67.056989578794742</c:v>
                </c:pt>
                <c:pt idx="579">
                  <c:v>67.109841437944823</c:v>
                </c:pt>
                <c:pt idx="580">
                  <c:v>67.162607627942293</c:v>
                </c:pt>
                <c:pt idx="581">
                  <c:v>67.215287415493279</c:v>
                </c:pt>
                <c:pt idx="582">
                  <c:v>67.267880077074778</c:v>
                </c:pt>
                <c:pt idx="583">
                  <c:v>67.32038489886537</c:v>
                </c:pt>
                <c:pt idx="584">
                  <c:v>67.372801176675765</c:v>
                </c:pt>
                <c:pt idx="585">
                  <c:v>67.425128215879937</c:v>
                </c:pt>
                <c:pt idx="586">
                  <c:v>67.477365331346263</c:v>
                </c:pt>
                <c:pt idx="587">
                  <c:v>67.529511847369108</c:v>
                </c:pt>
                <c:pt idx="588">
                  <c:v>67.58156709760047</c:v>
                </c:pt>
                <c:pt idx="589">
                  <c:v>67.633530424982069</c:v>
                </c:pt>
                <c:pt idx="590">
                  <c:v>67.685401181677506</c:v>
                </c:pt>
                <c:pt idx="591">
                  <c:v>67.737178729004853</c:v>
                </c:pt>
                <c:pt idx="592">
                  <c:v>67.788862437369389</c:v>
                </c:pt>
                <c:pt idx="593">
                  <c:v>67.840451686196602</c:v>
                </c:pt>
                <c:pt idx="594">
                  <c:v>67.891945863865601</c:v>
                </c:pt>
                <c:pt idx="595">
                  <c:v>67.943344367642524</c:v>
                </c:pt>
                <c:pt idx="596">
                  <c:v>67.994646603614513</c:v>
                </c:pt>
                <c:pt idx="597">
                  <c:v>68.045851986623774</c:v>
                </c:pt>
                <c:pt idx="598">
                  <c:v>68.096959940201927</c:v>
                </c:pt>
                <c:pt idx="599">
                  <c:v>68.147969896504705</c:v>
                </c:pt>
                <c:pt idx="600">
                  <c:v>68.198881296246881</c:v>
                </c:pt>
                <c:pt idx="601">
                  <c:v>68.249693588637456</c:v>
                </c:pt>
                <c:pt idx="602">
                  <c:v>68.300406231315137</c:v>
                </c:pt>
                <c:pt idx="603">
                  <c:v>68.35101869028415</c:v>
                </c:pt>
                <c:pt idx="604">
                  <c:v>68.401530439850291</c:v>
                </c:pt>
                <c:pt idx="605">
                  <c:v>68.451940962557174</c:v>
                </c:pt>
                <c:pt idx="606">
                  <c:v>68.502249749122967</c:v>
                </c:pt>
                <c:pt idx="607">
                  <c:v>68.552456298377166</c:v>
                </c:pt>
                <c:pt idx="608">
                  <c:v>68.60256011719791</c:v>
                </c:pt>
                <c:pt idx="609">
                  <c:v>68.652560720449415</c:v>
                </c:pt>
                <c:pt idx="610">
                  <c:v>68.702457630919653</c:v>
                </c:pt>
                <c:pt idx="611">
                  <c:v>68.752250379258541</c:v>
                </c:pt>
                <c:pt idx="612">
                  <c:v>68.801938503916219</c:v>
                </c:pt>
                <c:pt idx="613">
                  <c:v>68.85152155108166</c:v>
                </c:pt>
                <c:pt idx="614">
                  <c:v>68.900999074621666</c:v>
                </c:pt>
                <c:pt idx="615">
                  <c:v>68.950370636020025</c:v>
                </c:pt>
                <c:pt idx="616">
                  <c:v>68.999635804317094</c:v>
                </c:pt>
                <c:pt idx="617">
                  <c:v>69.04879415604951</c:v>
                </c:pt>
                <c:pt idx="618">
                  <c:v>69.097845275190409</c:v>
                </c:pt>
                <c:pt idx="619">
                  <c:v>69.146788753089737</c:v>
                </c:pt>
                <c:pt idx="620">
                  <c:v>69.195624188414982</c:v>
                </c:pt>
                <c:pt idx="621">
                  <c:v>69.244351187092178</c:v>
                </c:pt>
                <c:pt idx="622">
                  <c:v>69.292969362247135</c:v>
                </c:pt>
                <c:pt idx="623">
                  <c:v>69.341478334147098</c:v>
                </c:pt>
                <c:pt idx="624">
                  <c:v>69.389877730142558</c:v>
                </c:pt>
                <c:pt idx="625">
                  <c:v>69.438167184609526</c:v>
                </c:pt>
                <c:pt idx="626">
                  <c:v>69.486346338891877</c:v>
                </c:pt>
                <c:pt idx="627">
                  <c:v>69.534414841244256</c:v>
                </c:pt>
                <c:pt idx="628">
                  <c:v>69.58237234677506</c:v>
                </c:pt>
                <c:pt idx="629">
                  <c:v>69.630218517389849</c:v>
                </c:pt>
                <c:pt idx="630">
                  <c:v>69.677953021735064</c:v>
                </c:pt>
                <c:pt idx="631">
                  <c:v>69.7255755351419</c:v>
                </c:pt>
                <c:pt idx="632">
                  <c:v>69.773085739570647</c:v>
                </c:pt>
                <c:pt idx="633">
                  <c:v>69.820483323555209</c:v>
                </c:pt>
                <c:pt idx="634">
                  <c:v>69.86776798214801</c:v>
                </c:pt>
                <c:pt idx="635">
                  <c:v>69.914939416865153</c:v>
                </c:pt>
                <c:pt idx="636">
                  <c:v>69.961997335631892</c:v>
                </c:pt>
                <c:pt idx="637">
                  <c:v>70.008941452728322</c:v>
                </c:pt>
                <c:pt idx="638">
                  <c:v>70.055771488735544</c:v>
                </c:pt>
                <c:pt idx="639">
                  <c:v>70.102487170481965</c:v>
                </c:pt>
                <c:pt idx="640">
                  <c:v>70.149088230989946</c:v>
                </c:pt>
                <c:pt idx="641">
                  <c:v>70.195574409422804</c:v>
                </c:pt>
                <c:pt idx="642">
                  <c:v>70.241945451032009</c:v>
                </c:pt>
                <c:pt idx="643">
                  <c:v>70.288201107104783</c:v>
                </c:pt>
                <c:pt idx="644">
                  <c:v>70.334341134911881</c:v>
                </c:pt>
                <c:pt idx="645">
                  <c:v>70.380365297655842</c:v>
                </c:pt>
                <c:pt idx="646">
                  <c:v>70.426273364419316</c:v>
                </c:pt>
                <c:pt idx="647">
                  <c:v>70.472065110113846</c:v>
                </c:pt>
                <c:pt idx="648">
                  <c:v>70.517740315428895</c:v>
                </c:pt>
                <c:pt idx="649">
                  <c:v>70.563298766781202</c:v>
                </c:pt>
                <c:pt idx="650">
                  <c:v>70.608740256264326</c:v>
                </c:pt>
                <c:pt idx="651">
                  <c:v>70.654064581598647</c:v>
                </c:pt>
                <c:pt idx="652">
                  <c:v>70.699271546081476</c:v>
                </c:pt>
                <c:pt idx="653">
                  <c:v>70.744360958537698</c:v>
                </c:pt>
                <c:pt idx="654">
                  <c:v>70.789332633270391</c:v>
                </c:pt>
                <c:pt idx="655">
                  <c:v>70.834186390012036</c:v>
                </c:pt>
                <c:pt idx="656">
                  <c:v>70.878922053875868</c:v>
                </c:pt>
                <c:pt idx="657">
                  <c:v>70.923539455307505</c:v>
                </c:pt>
                <c:pt idx="658">
                  <c:v>70.968038430036913</c:v>
                </c:pt>
                <c:pt idx="659">
                  <c:v>71.012418819030714</c:v>
                </c:pt>
                <c:pt idx="660">
                  <c:v>71.056680468444611</c:v>
                </c:pt>
                <c:pt idx="661">
                  <c:v>71.100823229576335</c:v>
                </c:pt>
                <c:pt idx="662">
                  <c:v>71.144846958818675</c:v>
                </c:pt>
                <c:pt idx="663">
                  <c:v>71.1887515176129</c:v>
                </c:pt>
                <c:pt idx="664">
                  <c:v>71.232536772402398</c:v>
                </c:pt>
                <c:pt idx="665">
                  <c:v>71.276202594586778</c:v>
                </c:pt>
                <c:pt idx="666">
                  <c:v>71.319748860475912</c:v>
                </c:pt>
                <c:pt idx="667">
                  <c:v>71.363175451244715</c:v>
                </c:pt>
                <c:pt idx="668">
                  <c:v>71.406482252887741</c:v>
                </c:pt>
                <c:pt idx="669">
                  <c:v>71.449669156174465</c:v>
                </c:pt>
                <c:pt idx="670">
                  <c:v>71.492736056604542</c:v>
                </c:pt>
                <c:pt idx="671">
                  <c:v>71.535682854363557</c:v>
                </c:pt>
                <c:pt idx="672">
                  <c:v>71.578509454278887</c:v>
                </c:pt>
                <c:pt idx="673">
                  <c:v>71.621215765776</c:v>
                </c:pt>
                <c:pt idx="674">
                  <c:v>71.663801702834945</c:v>
                </c:pt>
                <c:pt idx="675">
                  <c:v>71.706267183947119</c:v>
                </c:pt>
                <c:pt idx="676">
                  <c:v>71.748612132072253</c:v>
                </c:pt>
                <c:pt idx="677">
                  <c:v>71.790836474595878</c:v>
                </c:pt>
                <c:pt idx="678">
                  <c:v>71.832940143286848</c:v>
                </c:pt>
                <c:pt idx="679">
                  <c:v>71.874923074255207</c:v>
                </c:pt>
                <c:pt idx="680">
                  <c:v>71.91678520791038</c:v>
                </c:pt>
                <c:pt idx="681">
                  <c:v>71.958526488919631</c:v>
                </c:pt>
                <c:pt idx="682">
                  <c:v>72.000146866166659</c:v>
                </c:pt>
                <c:pt idx="683">
                  <c:v>72.04164629271061</c:v>
                </c:pt>
                <c:pt idx="684">
                  <c:v>72.083024725745375</c:v>
                </c:pt>
                <c:pt idx="685">
                  <c:v>72.124282126559009</c:v>
                </c:pt>
                <c:pt idx="686">
                  <c:v>72.165418460493498</c:v>
                </c:pt>
                <c:pt idx="687">
                  <c:v>72.206433696904881</c:v>
                </c:pt>
                <c:pt idx="688">
                  <c:v>72.247327809123433</c:v>
                </c:pt>
                <c:pt idx="689">
                  <c:v>72.28810077441436</c:v>
                </c:pt>
                <c:pt idx="690">
                  <c:v>72.328752573938544</c:v>
                </c:pt>
                <c:pt idx="691">
                  <c:v>72.369283192713567</c:v>
                </c:pt>
                <c:pt idx="692">
                  <c:v>72.409692619575267</c:v>
                </c:pt>
                <c:pt idx="693">
                  <c:v>72.449980847139159</c:v>
                </c:pt>
                <c:pt idx="694">
                  <c:v>72.490147871762389</c:v>
                </c:pt>
                <c:pt idx="695">
                  <c:v>72.530193693505822</c:v>
                </c:pt>
                <c:pt idx="696">
                  <c:v>72.57011831609654</c:v>
                </c:pt>
                <c:pt idx="697">
                  <c:v>72.609921746890294</c:v>
                </c:pt>
                <c:pt idx="698">
                  <c:v>72.649603996834585</c:v>
                </c:pt>
                <c:pt idx="699">
                  <c:v>72.689165080431707</c:v>
                </c:pt>
                <c:pt idx="700">
                  <c:v>72.728605015702172</c:v>
                </c:pt>
                <c:pt idx="701">
                  <c:v>72.767923824148426</c:v>
                </c:pt>
                <c:pt idx="702">
                  <c:v>72.807121530718618</c:v>
                </c:pt>
                <c:pt idx="703">
                  <c:v>72.846198163770936</c:v>
                </c:pt>
                <c:pt idx="704">
                  <c:v>72.885153755037862</c:v>
                </c:pt>
                <c:pt idx="705">
                  <c:v>72.923988339590878</c:v>
                </c:pt>
                <c:pt idx="706">
                  <c:v>72.962701955805443</c:v>
                </c:pt>
                <c:pt idx="707">
                  <c:v>73.00129464532597</c:v>
                </c:pt>
                <c:pt idx="708">
                  <c:v>73.039766453031362</c:v>
                </c:pt>
                <c:pt idx="709">
                  <c:v>73.078117427000578</c:v>
                </c:pt>
                <c:pt idx="710">
                  <c:v>73.116347618478542</c:v>
                </c:pt>
                <c:pt idx="711">
                  <c:v>73.154457081842182</c:v>
                </c:pt>
                <c:pt idx="712">
                  <c:v>73.1924458745669</c:v>
                </c:pt>
                <c:pt idx="713">
                  <c:v>73.230314057193041</c:v>
                </c:pt>
                <c:pt idx="714">
                  <c:v>73.268061693292864</c:v>
                </c:pt>
                <c:pt idx="715">
                  <c:v>73.305688849437473</c:v>
                </c:pt>
                <c:pt idx="716">
                  <c:v>73.343195595164218</c:v>
                </c:pt>
                <c:pt idx="717">
                  <c:v>73.38058200294418</c:v>
                </c:pt>
                <c:pt idx="718">
                  <c:v>73.417848148149957</c:v>
                </c:pt>
                <c:pt idx="719">
                  <c:v>73.454994109023687</c:v>
                </c:pt>
                <c:pt idx="720">
                  <c:v>73.492019966645259</c:v>
                </c:pt>
                <c:pt idx="721">
                  <c:v>73.528925804900794</c:v>
                </c:pt>
                <c:pt idx="722">
                  <c:v>73.565711710451325</c:v>
                </c:pt>
                <c:pt idx="723">
                  <c:v>73.602377772701701</c:v>
                </c:pt>
                <c:pt idx="724">
                  <c:v>73.638924083769808</c:v>
                </c:pt>
                <c:pt idx="725">
                  <c:v>73.675350738455847</c:v>
                </c:pt>
                <c:pt idx="726">
                  <c:v>73.711657834212005</c:v>
                </c:pt>
                <c:pt idx="727">
                  <c:v>73.747845471112257</c:v>
                </c:pt>
                <c:pt idx="728">
                  <c:v>73.783913751822354</c:v>
                </c:pt>
                <c:pt idx="729">
                  <c:v>73.819862781570208</c:v>
                </c:pt>
                <c:pt idx="730">
                  <c:v>73.855692668116262</c:v>
                </c:pt>
                <c:pt idx="731">
                  <c:v>73.891403521724214</c:v>
                </c:pt>
                <c:pt idx="732">
                  <c:v>73.926995455132015</c:v>
                </c:pt>
                <c:pt idx="733">
                  <c:v>73.96246858352292</c:v>
                </c:pt>
                <c:pt idx="734">
                  <c:v>73.997823024496881</c:v>
                </c:pt>
                <c:pt idx="735">
                  <c:v>74.033058898042128</c:v>
                </c:pt>
                <c:pt idx="736">
                  <c:v>74.068176326506887</c:v>
                </c:pt>
                <c:pt idx="737">
                  <c:v>74.103175434571455</c:v>
                </c:pt>
                <c:pt idx="738">
                  <c:v>74.138056349220349</c:v>
                </c:pt>
                <c:pt idx="739">
                  <c:v>74.172819199714723</c:v>
                </c:pt>
                <c:pt idx="740">
                  <c:v>74.207464117565081</c:v>
                </c:pt>
                <c:pt idx="741">
                  <c:v>74.241991236503893</c:v>
                </c:pt>
                <c:pt idx="742">
                  <c:v>74.276400692458907</c:v>
                </c:pt>
                <c:pt idx="743">
                  <c:v>74.310692623526194</c:v>
                </c:pt>
                <c:pt idx="744">
                  <c:v>74.344867169943655</c:v>
                </c:pt>
                <c:pt idx="745">
                  <c:v>74.378924474064675</c:v>
                </c:pt>
                <c:pt idx="746">
                  <c:v>74.412864680332007</c:v>
                </c:pt>
                <c:pt idx="747">
                  <c:v>74.446687935251774</c:v>
                </c:pt>
                <c:pt idx="748">
                  <c:v>74.480394387367724</c:v>
                </c:pt>
                <c:pt idx="749">
                  <c:v>74.513984187235749</c:v>
                </c:pt>
                <c:pt idx="750">
                  <c:v>74.547457487398447</c:v>
                </c:pt>
                <c:pt idx="751">
                  <c:v>74.580814442360008</c:v>
                </c:pt>
                <c:pt idx="752">
                  <c:v>74.614055208561297</c:v>
                </c:pt>
                <c:pt idx="753">
                  <c:v>74.647179944355045</c:v>
                </c:pt>
                <c:pt idx="754">
                  <c:v>74.680188809981246</c:v>
                </c:pt>
                <c:pt idx="755">
                  <c:v>74.713081967542891</c:v>
                </c:pt>
                <c:pt idx="756">
                  <c:v>74.745859580981673</c:v>
                </c:pt>
                <c:pt idx="757">
                  <c:v>74.778521816054052</c:v>
                </c:pt>
                <c:pt idx="758">
                  <c:v>74.811068840307414</c:v>
                </c:pt>
                <c:pt idx="759">
                  <c:v>74.843500823056473</c:v>
                </c:pt>
                <c:pt idx="760">
                  <c:v>74.875817935359848</c:v>
                </c:pt>
                <c:pt idx="761">
                  <c:v>74.908020349996846</c:v>
                </c:pt>
                <c:pt idx="762">
                  <c:v>74.94010824144425</c:v>
                </c:pt>
                <c:pt idx="763">
                  <c:v>74.972081785853689</c:v>
                </c:pt>
                <c:pt idx="764">
                  <c:v>75.00394116102872</c:v>
                </c:pt>
                <c:pt idx="765">
                  <c:v>75.035686546402431</c:v>
                </c:pt>
                <c:pt idx="766">
                  <c:v>75.067318123015099</c:v>
                </c:pt>
                <c:pt idx="767">
                  <c:v>75.098836073492009</c:v>
                </c:pt>
                <c:pt idx="768">
                  <c:v>75.130240582021486</c:v>
                </c:pt>
                <c:pt idx="769">
                  <c:v>75.161531834333132</c:v>
                </c:pt>
                <c:pt idx="770">
                  <c:v>75.192710017676148</c:v>
                </c:pt>
                <c:pt idx="771">
                  <c:v>75.223775320797955</c:v>
                </c:pt>
                <c:pt idx="772">
                  <c:v>75.254727933922865</c:v>
                </c:pt>
                <c:pt idx="773">
                  <c:v>75.285568048731037</c:v>
                </c:pt>
                <c:pt idx="774">
                  <c:v>75.316295858337497</c:v>
                </c:pt>
                <c:pt idx="775">
                  <c:v>75.34691155727144</c:v>
                </c:pt>
                <c:pt idx="776">
                  <c:v>75.377415341455574</c:v>
                </c:pt>
                <c:pt idx="777">
                  <c:v>75.407807408185789</c:v>
                </c:pt>
                <c:pt idx="778">
                  <c:v>75.438087956110877</c:v>
                </c:pt>
                <c:pt idx="779">
                  <c:v>75.468257185212408</c:v>
                </c:pt>
                <c:pt idx="780">
                  <c:v>75.498315296784895</c:v>
                </c:pt>
                <c:pt idx="781">
                  <c:v>75.528262493415966</c:v>
                </c:pt>
                <c:pt idx="782">
                  <c:v>75.558098978966868</c:v>
                </c:pt>
                <c:pt idx="783">
                  <c:v>75.587824958552943</c:v>
                </c:pt>
                <c:pt idx="784">
                  <c:v>75.617440638524499</c:v>
                </c:pt>
                <c:pt idx="785">
                  <c:v>75.64694622644754</c:v>
                </c:pt>
                <c:pt idx="786">
                  <c:v>75.676341931084991</c:v>
                </c:pt>
                <c:pt idx="787">
                  <c:v>75.705627962377847</c:v>
                </c:pt>
                <c:pt idx="788">
                  <c:v>75.734804531426548</c:v>
                </c:pt>
                <c:pt idx="789">
                  <c:v>75.763871850472484</c:v>
                </c:pt>
                <c:pt idx="790">
                  <c:v>75.7928301328798</c:v>
                </c:pt>
                <c:pt idx="791">
                  <c:v>75.821679593117125</c:v>
                </c:pt>
                <c:pt idx="792">
                  <c:v>75.850420446739619</c:v>
                </c:pt>
                <c:pt idx="793">
                  <c:v>75.879052910371144</c:v>
                </c:pt>
                <c:pt idx="794">
                  <c:v>75.907577201686507</c:v>
                </c:pt>
                <c:pt idx="795">
                  <c:v>75.935993539394062</c:v>
                </c:pt>
                <c:pt idx="796">
                  <c:v>75.964302143218106</c:v>
                </c:pt>
                <c:pt idx="797">
                  <c:v>75.99250323388182</c:v>
                </c:pt>
                <c:pt idx="798">
                  <c:v>76.020597033090084</c:v>
                </c:pt>
                <c:pt idx="799">
                  <c:v>76.048583763512539</c:v>
                </c:pt>
                <c:pt idx="800">
                  <c:v>76.076463648766818</c:v>
                </c:pt>
                <c:pt idx="801">
                  <c:v>76.104236913401891</c:v>
                </c:pt>
                <c:pt idx="802">
                  <c:v>76.13190378288148</c:v>
                </c:pt>
                <c:pt idx="803">
                  <c:v>76.15946448356776</c:v>
                </c:pt>
                <c:pt idx="804">
                  <c:v>76.186919242705173</c:v>
                </c:pt>
                <c:pt idx="805">
                  <c:v>76.214268288404227</c:v>
                </c:pt>
                <c:pt idx="806">
                  <c:v>76.241511849625667</c:v>
                </c:pt>
                <c:pt idx="807">
                  <c:v>76.268650156164611</c:v>
                </c:pt>
                <c:pt idx="808">
                  <c:v>76.295683438634882</c:v>
                </c:pt>
                <c:pt idx="809">
                  <c:v>76.322611928453583</c:v>
                </c:pt>
                <c:pt idx="810">
                  <c:v>76.349435857825526</c:v>
                </c:pt>
                <c:pt idx="811">
                  <c:v>76.376155459728167</c:v>
                </c:pt>
                <c:pt idx="812">
                  <c:v>76.402770967896387</c:v>
                </c:pt>
                <c:pt idx="813">
                  <c:v>76.429282616807512</c:v>
                </c:pt>
                <c:pt idx="814">
                  <c:v>76.45569064166655</c:v>
                </c:pt>
                <c:pt idx="815">
                  <c:v>76.481995278391338</c:v>
                </c:pt>
                <c:pt idx="816">
                  <c:v>76.508196763598093</c:v>
                </c:pt>
                <c:pt idx="817">
                  <c:v>76.534295334586872</c:v>
                </c:pt>
                <c:pt idx="818">
                  <c:v>76.560291229327291</c:v>
                </c:pt>
                <c:pt idx="819">
                  <c:v>76.586184686444312</c:v>
                </c:pt>
                <c:pt idx="820">
                  <c:v>76.611975945204222</c:v>
                </c:pt>
                <c:pt idx="821">
                  <c:v>76.637665245500614</c:v>
                </c:pt>
                <c:pt idx="822">
                  <c:v>76.663252827840651</c:v>
                </c:pt>
                <c:pt idx="823">
                  <c:v>76.688738933331365</c:v>
                </c:pt>
                <c:pt idx="824">
                  <c:v>76.71412380366607</c:v>
                </c:pt>
                <c:pt idx="825">
                  <c:v>76.739407681110933</c:v>
                </c:pt>
                <c:pt idx="826">
                  <c:v>76.764590808491732</c:v>
                </c:pt>
                <c:pt idx="827">
                  <c:v>76.78967342918051</c:v>
                </c:pt>
                <c:pt idx="828">
                  <c:v>76.814655787082685</c:v>
                </c:pt>
                <c:pt idx="829">
                  <c:v>76.839538126623964</c:v>
                </c:pt>
                <c:pt idx="830">
                  <c:v>76.864320692737635</c:v>
                </c:pt>
                <c:pt idx="831">
                  <c:v>76.889003730851712</c:v>
                </c:pt>
                <c:pt idx="832">
                  <c:v>76.913587486876494</c:v>
                </c:pt>
                <c:pt idx="833">
                  <c:v>76.938072207191979</c:v>
                </c:pt>
                <c:pt idx="834">
                  <c:v>76.962458138635583</c:v>
                </c:pt>
                <c:pt idx="835">
                  <c:v>76.986745528489863</c:v>
                </c:pt>
                <c:pt idx="836">
                  <c:v>77.010934624470337</c:v>
                </c:pt>
                <c:pt idx="837">
                  <c:v>77.035025674713609</c:v>
                </c:pt>
                <c:pt idx="838">
                  <c:v>77.059018927765337</c:v>
                </c:pt>
                <c:pt idx="839">
                  <c:v>77.082914632568546</c:v>
                </c:pt>
                <c:pt idx="840">
                  <c:v>77.106713038451872</c:v>
                </c:pt>
                <c:pt idx="841">
                  <c:v>77.130414395118038</c:v>
                </c:pt>
                <c:pt idx="842">
                  <c:v>77.154018952632413</c:v>
                </c:pt>
                <c:pt idx="843">
                  <c:v>77.177526961411644</c:v>
                </c:pt>
                <c:pt idx="844">
                  <c:v>77.20093867221243</c:v>
                </c:pt>
                <c:pt idx="845">
                  <c:v>77.224254336120396</c:v>
                </c:pt>
                <c:pt idx="846">
                  <c:v>77.247474204539088</c:v>
                </c:pt>
                <c:pt idx="847">
                  <c:v>77.270598529179026</c:v>
                </c:pt>
                <c:pt idx="848">
                  <c:v>77.293627562046893</c:v>
                </c:pt>
                <c:pt idx="849">
                  <c:v>77.316561555434888</c:v>
                </c:pt>
                <c:pt idx="850">
                  <c:v>77.339400761910099</c:v>
                </c:pt>
                <c:pt idx="851">
                  <c:v>77.36214543430394</c:v>
                </c:pt>
                <c:pt idx="852">
                  <c:v>77.384795825701886</c:v>
                </c:pt>
                <c:pt idx="853">
                  <c:v>77.40735218943307</c:v>
                </c:pt>
                <c:pt idx="854">
                  <c:v>77.429814779060152</c:v>
                </c:pt>
                <c:pt idx="855">
                  <c:v>77.452183848369216</c:v>
                </c:pt>
                <c:pt idx="856">
                  <c:v>77.474459651359751</c:v>
                </c:pt>
                <c:pt idx="857">
                  <c:v>77.496642442234801</c:v>
                </c:pt>
                <c:pt idx="858">
                  <c:v>77.518732475391189</c:v>
                </c:pt>
                <c:pt idx="859">
                  <c:v>77.540730005409742</c:v>
                </c:pt>
                <c:pt idx="860">
                  <c:v>77.562635287045765</c:v>
                </c:pt>
                <c:pt idx="861">
                  <c:v>77.584448575219497</c:v>
                </c:pt>
                <c:pt idx="862">
                  <c:v>77.606170125006742</c:v>
                </c:pt>
                <c:pt idx="863">
                  <c:v>77.627800191629504</c:v>
                </c:pt>
                <c:pt idx="864">
                  <c:v>77.649339030446853</c:v>
                </c:pt>
                <c:pt idx="865">
                  <c:v>77.670786896945714</c:v>
                </c:pt>
                <c:pt idx="866">
                  <c:v>77.692144046731826</c:v>
                </c:pt>
                <c:pt idx="867">
                  <c:v>77.713410735520924</c:v>
                </c:pt>
                <c:pt idx="868">
                  <c:v>77.73458721912975</c:v>
                </c:pt>
                <c:pt idx="869">
                  <c:v>77.755673753467377</c:v>
                </c:pt>
                <c:pt idx="870">
                  <c:v>77.776670594526507</c:v>
                </c:pt>
                <c:pt idx="871">
                  <c:v>77.797577998374919</c:v>
                </c:pt>
                <c:pt idx="872">
                  <c:v>77.818396221146941</c:v>
                </c:pt>
                <c:pt idx="873">
                  <c:v>77.839125519035065</c:v>
                </c:pt>
                <c:pt idx="874">
                  <c:v>77.859766148281665</c:v>
                </c:pt>
                <c:pt idx="875">
                  <c:v>77.880318365170666</c:v>
                </c:pt>
                <c:pt idx="876">
                  <c:v>77.900782426019546</c:v>
                </c:pt>
                <c:pt idx="877">
                  <c:v>77.921158587171178</c:v>
                </c:pt>
                <c:pt idx="878">
                  <c:v>77.941447104985855</c:v>
                </c:pt>
                <c:pt idx="879">
                  <c:v>77.961648235833451</c:v>
                </c:pt>
                <c:pt idx="880">
                  <c:v>77.981762236085586</c:v>
                </c:pt>
                <c:pt idx="881">
                  <c:v>78.0017893621079</c:v>
                </c:pt>
                <c:pt idx="882">
                  <c:v>78.021729870252429</c:v>
                </c:pt>
                <c:pt idx="883">
                  <c:v>78.041584016850067</c:v>
                </c:pt>
                <c:pt idx="884">
                  <c:v>78.061352058202957</c:v>
                </c:pt>
                <c:pt idx="885">
                  <c:v>78.081034250577318</c:v>
                </c:pt>
                <c:pt idx="886">
                  <c:v>78.100630850195913</c:v>
                </c:pt>
                <c:pt idx="887">
                  <c:v>78.120142113230955</c:v>
                </c:pt>
                <c:pt idx="888">
                  <c:v>78.139568295796835</c:v>
                </c:pt>
                <c:pt idx="889">
                  <c:v>78.158909653943127</c:v>
                </c:pt>
                <c:pt idx="890">
                  <c:v>78.178166443647527</c:v>
                </c:pt>
                <c:pt idx="891">
                  <c:v>78.197338920808974</c:v>
                </c:pt>
                <c:pt idx="892">
                  <c:v>78.216427341240703</c:v>
                </c:pt>
                <c:pt idx="893">
                  <c:v>78.235431960663618</c:v>
                </c:pt>
                <c:pt idx="894">
                  <c:v>78.25435303469942</c:v>
                </c:pt>
                <c:pt idx="895">
                  <c:v>78.273190818864109</c:v>
                </c:pt>
                <c:pt idx="896">
                  <c:v>78.291945568561346</c:v>
                </c:pt>
                <c:pt idx="897">
                  <c:v>78.310617539076034</c:v>
                </c:pt>
                <c:pt idx="898">
                  <c:v>78.329206985567836</c:v>
                </c:pt>
                <c:pt idx="899">
                  <c:v>78.347714163064936</c:v>
                </c:pt>
                <c:pt idx="900">
                  <c:v>78.366139326457656</c:v>
                </c:pt>
                <c:pt idx="901">
                  <c:v>78.384482730492365</c:v>
                </c:pt>
                <c:pt idx="902">
                  <c:v>78.40274462976528</c:v>
                </c:pt>
                <c:pt idx="903">
                  <c:v>78.420925278716453</c:v>
                </c:pt>
                <c:pt idx="904">
                  <c:v>78.439024931623791</c:v>
                </c:pt>
                <c:pt idx="905">
                  <c:v>78.457043842597088</c:v>
                </c:pt>
                <c:pt idx="906">
                  <c:v>78.474982265572223</c:v>
                </c:pt>
                <c:pt idx="907">
                  <c:v>78.492840454305352</c:v>
                </c:pt>
                <c:pt idx="908">
                  <c:v>78.510618662367236</c:v>
                </c:pt>
                <c:pt idx="909">
                  <c:v>78.528317143137528</c:v>
                </c:pt>
                <c:pt idx="910">
                  <c:v>78.545936149799232</c:v>
                </c:pt>
                <c:pt idx="911">
                  <c:v>78.563475935333216</c:v>
                </c:pt>
                <c:pt idx="912">
                  <c:v>78.580936752512656</c:v>
                </c:pt>
                <c:pt idx="913">
                  <c:v>78.598318853897766</c:v>
                </c:pt>
                <c:pt idx="914">
                  <c:v>78.615622491830408</c:v>
                </c:pt>
                <c:pt idx="915">
                  <c:v>78.632847918428851</c:v>
                </c:pt>
                <c:pt idx="916">
                  <c:v>78.649995385582542</c:v>
                </c:pt>
                <c:pt idx="917">
                  <c:v>78.667065144947088</c:v>
                </c:pt>
                <c:pt idx="918">
                  <c:v>78.684057447938969</c:v>
                </c:pt>
                <c:pt idx="919">
                  <c:v>78.700972545730735</c:v>
                </c:pt>
                <c:pt idx="920">
                  <c:v>78.717810689245979</c:v>
                </c:pt>
                <c:pt idx="921">
                  <c:v>78.734572129154373</c:v>
                </c:pt>
                <c:pt idx="922">
                  <c:v>78.751257115866963</c:v>
                </c:pt>
                <c:pt idx="923">
                  <c:v>78.767865899531316</c:v>
                </c:pt>
                <c:pt idx="924">
                  <c:v>78.784398730026822</c:v>
                </c:pt>
                <c:pt idx="925">
                  <c:v>78.800855856960098</c:v>
                </c:pt>
                <c:pt idx="926">
                  <c:v>78.817237529660233</c:v>
                </c:pt>
                <c:pt idx="927">
                  <c:v>78.833543997174473</c:v>
                </c:pt>
                <c:pt idx="928">
                  <c:v>78.849775508263576</c:v>
                </c:pt>
                <c:pt idx="929">
                  <c:v>78.865932311397415</c:v>
                </c:pt>
                <c:pt idx="930">
                  <c:v>78.882014654750677</c:v>
                </c:pt>
                <c:pt idx="931">
                  <c:v>78.898022786198467</c:v>
                </c:pt>
                <c:pt idx="932">
                  <c:v>78.913956953312066</c:v>
                </c:pt>
                <c:pt idx="933">
                  <c:v>78.929817403354789</c:v>
                </c:pt>
                <c:pt idx="934">
                  <c:v>78.945604383277782</c:v>
                </c:pt>
                <c:pt idx="935">
                  <c:v>78.961318139715885</c:v>
                </c:pt>
                <c:pt idx="936">
                  <c:v>78.976958918983712</c:v>
                </c:pt>
                <c:pt idx="937">
                  <c:v>78.992526967071555</c:v>
                </c:pt>
                <c:pt idx="938">
                  <c:v>79.008022529641465</c:v>
                </c:pt>
                <c:pt idx="939">
                  <c:v>79.023445852023414</c:v>
                </c:pt>
                <c:pt idx="940">
                  <c:v>79.038797179211414</c:v>
                </c:pt>
                <c:pt idx="941">
                  <c:v>79.054076755859739</c:v>
                </c:pt>
                <c:pt idx="942">
                  <c:v>79.06928482627923</c:v>
                </c:pt>
                <c:pt idx="943">
                  <c:v>79.084421634433539</c:v>
                </c:pt>
                <c:pt idx="944">
                  <c:v>79.099487423935614</c:v>
                </c:pt>
                <c:pt idx="945">
                  <c:v>79.114482438044007</c:v>
                </c:pt>
                <c:pt idx="946">
                  <c:v>79.129406919659374</c:v>
                </c:pt>
                <c:pt idx="947">
                  <c:v>79.144261111321001</c:v>
                </c:pt>
                <c:pt idx="948">
                  <c:v>79.159045255203367</c:v>
                </c:pt>
                <c:pt idx="949">
                  <c:v>79.173759593112777</c:v>
                </c:pt>
                <c:pt idx="950">
                  <c:v>79.188404366483951</c:v>
                </c:pt>
                <c:pt idx="951">
                  <c:v>79.202979816376796</c:v>
                </c:pt>
                <c:pt idx="952">
                  <c:v>79.217486183473113</c:v>
                </c:pt>
                <c:pt idx="953">
                  <c:v>79.231923708073452</c:v>
                </c:pt>
                <c:pt idx="954">
                  <c:v>79.24629263009389</c:v>
                </c:pt>
                <c:pt idx="955">
                  <c:v>79.260593189062931</c:v>
                </c:pt>
                <c:pt idx="956">
                  <c:v>79.274825624118535</c:v>
                </c:pt>
                <c:pt idx="957">
                  <c:v>79.288990174004908</c:v>
                </c:pt>
                <c:pt idx="958">
                  <c:v>79.303087077069733</c:v>
                </c:pt>
                <c:pt idx="959">
                  <c:v>79.317116571261082</c:v>
                </c:pt>
                <c:pt idx="960">
                  <c:v>79.331078894124573</c:v>
                </c:pt>
                <c:pt idx="961">
                  <c:v>79.344974282800592</c:v>
                </c:pt>
                <c:pt idx="962">
                  <c:v>79.358802974021373</c:v>
                </c:pt>
                <c:pt idx="963">
                  <c:v>79.372565204108312</c:v>
                </c:pt>
                <c:pt idx="964">
                  <c:v>79.386261208969231</c:v>
                </c:pt>
                <c:pt idx="965">
                  <c:v>79.399891224095654</c:v>
                </c:pt>
                <c:pt idx="966">
                  <c:v>79.413455484560245</c:v>
                </c:pt>
                <c:pt idx="967">
                  <c:v>79.426954225014171</c:v>
                </c:pt>
                <c:pt idx="968">
                  <c:v>79.440387679684548</c:v>
                </c:pt>
                <c:pt idx="969">
                  <c:v>79.453756082371882</c:v>
                </c:pt>
                <c:pt idx="970">
                  <c:v>79.46705966644771</c:v>
                </c:pt>
                <c:pt idx="971">
                  <c:v>79.480298664852029</c:v>
                </c:pt>
                <c:pt idx="972">
                  <c:v>79.493473310090977</c:v>
                </c:pt>
                <c:pt idx="973">
                  <c:v>79.506583834234419</c:v>
                </c:pt>
                <c:pt idx="974">
                  <c:v>79.519630468913718</c:v>
                </c:pt>
                <c:pt idx="975">
                  <c:v>79.532613445319342</c:v>
                </c:pt>
                <c:pt idx="976">
                  <c:v>79.545532994198709</c:v>
                </c:pt>
                <c:pt idx="977">
                  <c:v>79.558389345853897</c:v>
                </c:pt>
                <c:pt idx="978">
                  <c:v>79.571182730139526</c:v>
                </c:pt>
                <c:pt idx="979">
                  <c:v>79.583913376460643</c:v>
                </c:pt>
                <c:pt idx="980">
                  <c:v>79.596581513770531</c:v>
                </c:pt>
                <c:pt idx="981">
                  <c:v>79.609187370568748</c:v>
                </c:pt>
                <c:pt idx="982">
                  <c:v>79.621731174899054</c:v>
                </c:pt>
                <c:pt idx="983">
                  <c:v>79.634213154347421</c:v>
                </c:pt>
                <c:pt idx="984">
                  <c:v>79.646633536040085</c:v>
                </c:pt>
                <c:pt idx="985">
                  <c:v>79.658992546641599</c:v>
                </c:pt>
                <c:pt idx="986">
                  <c:v>79.67129041235296</c:v>
                </c:pt>
                <c:pt idx="987">
                  <c:v>79.683527358909814</c:v>
                </c:pt>
                <c:pt idx="988">
                  <c:v>79.695703611580512</c:v>
                </c:pt>
                <c:pt idx="989">
                  <c:v>79.707819395164435</c:v>
                </c:pt>
                <c:pt idx="990">
                  <c:v>79.719874933990212</c:v>
                </c:pt>
                <c:pt idx="991">
                  <c:v>79.731870451913935</c:v>
                </c:pt>
                <c:pt idx="992">
                  <c:v>79.743806172317605</c:v>
                </c:pt>
                <c:pt idx="993">
                  <c:v>79.755682318107304</c:v>
                </c:pt>
                <c:pt idx="994">
                  <c:v>79.767499111711729</c:v>
                </c:pt>
                <c:pt idx="995">
                  <c:v>79.779256775080512</c:v>
                </c:pt>
                <c:pt idx="996">
                  <c:v>79.790955529682691</c:v>
                </c:pt>
                <c:pt idx="997">
                  <c:v>79.802595596505142</c:v>
                </c:pt>
                <c:pt idx="998">
                  <c:v>79.814177196051162</c:v>
                </c:pt>
                <c:pt idx="999">
                  <c:v>79.825700548338887</c:v>
                </c:pt>
                <c:pt idx="1000">
                  <c:v>79.837165872899959</c:v>
                </c:pt>
                <c:pt idx="1001">
                  <c:v>79.848573388778064</c:v>
                </c:pt>
                <c:pt idx="1002">
                  <c:v>79.859923314527549</c:v>
                </c:pt>
                <c:pt idx="1003">
                  <c:v>79.87121586821209</c:v>
                </c:pt>
                <c:pt idx="1004">
                  <c:v>79.882451267403368</c:v>
                </c:pt>
                <c:pt idx="1005">
                  <c:v>79.893629729179793</c:v>
                </c:pt>
                <c:pt idx="1006">
                  <c:v>79.90475147012522</c:v>
                </c:pt>
                <c:pt idx="1007">
                  <c:v>79.915816706327689</c:v>
                </c:pt>
                <c:pt idx="1008">
                  <c:v>79.926825653378273</c:v>
                </c:pt>
                <c:pt idx="1009">
                  <c:v>79.937778526369897</c:v>
                </c:pt>
                <c:pt idx="1010">
                  <c:v>79.948675539896129</c:v>
                </c:pt>
                <c:pt idx="1011">
                  <c:v>79.959516908050091</c:v>
                </c:pt>
                <c:pt idx="1012">
                  <c:v>79.970302844423387</c:v>
                </c:pt>
                <c:pt idx="1013">
                  <c:v>79.981033562104997</c:v>
                </c:pt>
                <c:pt idx="1014">
                  <c:v>79.991709273680215</c:v>
                </c:pt>
                <c:pt idx="1015">
                  <c:v>80.002330191229689</c:v>
                </c:pt>
                <c:pt idx="1016">
                  <c:v>80.012896526328362</c:v>
                </c:pt>
                <c:pt idx="1017">
                  <c:v>80.023408490044588</c:v>
                </c:pt>
                <c:pt idx="1018">
                  <c:v>80.033866292939109</c:v>
                </c:pt>
                <c:pt idx="1019">
                  <c:v>80.044270145064161</c:v>
                </c:pt>
                <c:pt idx="1020">
                  <c:v>80.054620255962618</c:v>
                </c:pt>
                <c:pt idx="1021">
                  <c:v>80.064916834667088</c:v>
                </c:pt>
                <c:pt idx="1022">
                  <c:v>80.075160089699082</c:v>
                </c:pt>
                <c:pt idx="1023">
                  <c:v>80.085350229068212</c:v>
                </c:pt>
                <c:pt idx="1024">
                  <c:v>80.095487460271357</c:v>
                </c:pt>
                <c:pt idx="1025">
                  <c:v>80.105571990291935</c:v>
                </c:pt>
                <c:pt idx="1026">
                  <c:v>80.115604025599112</c:v>
                </c:pt>
                <c:pt idx="1027">
                  <c:v>80.125583772147124</c:v>
                </c:pt>
                <c:pt idx="1028">
                  <c:v>80.135511435374568</c:v>
                </c:pt>
                <c:pt idx="1029">
                  <c:v>80.145387220203673</c:v>
                </c:pt>
                <c:pt idx="1030">
                  <c:v>80.155211331039723</c:v>
                </c:pt>
                <c:pt idx="1031">
                  <c:v>80.164983971770326</c:v>
                </c:pt>
                <c:pt idx="1032">
                  <c:v>80.174705345764949</c:v>
                </c:pt>
                <c:pt idx="1033">
                  <c:v>80.184375655874135</c:v>
                </c:pt>
                <c:pt idx="1034">
                  <c:v>80.193995104429106</c:v>
                </c:pt>
                <c:pt idx="1035">
                  <c:v>80.203563893241153</c:v>
                </c:pt>
                <c:pt idx="1036">
                  <c:v>80.213082223601063</c:v>
                </c:pt>
                <c:pt idx="1037">
                  <c:v>80.222550296278698</c:v>
                </c:pt>
                <c:pt idx="1038">
                  <c:v>80.231968311522451</c:v>
                </c:pt>
                <c:pt idx="1039">
                  <c:v>80.241336469058808</c:v>
                </c:pt>
                <c:pt idx="1040">
                  <c:v>80.250654968091922</c:v>
                </c:pt>
                <c:pt idx="1041">
                  <c:v>80.259924007303155</c:v>
                </c:pt>
                <c:pt idx="1042">
                  <c:v>80.269143784850684</c:v>
                </c:pt>
                <c:pt idx="1043">
                  <c:v>80.278314498369141</c:v>
                </c:pt>
                <c:pt idx="1044">
                  <c:v>80.287436344969223</c:v>
                </c:pt>
                <c:pt idx="1045">
                  <c:v>80.296509521237383</c:v>
                </c:pt>
                <c:pt idx="1046">
                  <c:v>80.305534223235455</c:v>
                </c:pt>
                <c:pt idx="1047">
                  <c:v>80.314510646500395</c:v>
                </c:pt>
                <c:pt idx="1048">
                  <c:v>80.323438986043953</c:v>
                </c:pt>
                <c:pt idx="1049">
                  <c:v>80.332319436352464</c:v>
                </c:pt>
                <c:pt idx="1050">
                  <c:v>80.341152191386527</c:v>
                </c:pt>
                <c:pt idx="1051">
                  <c:v>80.349937444580817</c:v>
                </c:pt>
                <c:pt idx="1052">
                  <c:v>80.358675388843849</c:v>
                </c:pt>
                <c:pt idx="1053">
                  <c:v>80.367366216557826</c:v>
                </c:pt>
                <c:pt idx="1054">
                  <c:v>80.376010119578382</c:v>
                </c:pt>
                <c:pt idx="1055">
                  <c:v>80.384607289234523</c:v>
                </c:pt>
                <c:pt idx="1056">
                  <c:v>80.393157916328377</c:v>
                </c:pt>
                <c:pt idx="1057">
                  <c:v>80.401662191135102</c:v>
                </c:pt>
                <c:pt idx="1058">
                  <c:v>80.410120303402863</c:v>
                </c:pt>
                <c:pt idx="1059">
                  <c:v>80.418532442352614</c:v>
                </c:pt>
                <c:pt idx="1060">
                  <c:v>80.42689879667806</c:v>
                </c:pt>
                <c:pt idx="1061">
                  <c:v>80.43521955454564</c:v>
                </c:pt>
                <c:pt idx="1062">
                  <c:v>80.443494903594441</c:v>
                </c:pt>
                <c:pt idx="1063">
                  <c:v>80.451725030936174</c:v>
                </c:pt>
                <c:pt idx="1064">
                  <c:v>80.459910123155183</c:v>
                </c:pt>
                <c:pt idx="1065">
                  <c:v>80.468050366308404</c:v>
                </c:pt>
                <c:pt idx="1066">
                  <c:v>80.476145945925424</c:v>
                </c:pt>
                <c:pt idx="1067">
                  <c:v>80.484197047008507</c:v>
                </c:pt>
                <c:pt idx="1068">
                  <c:v>80.492203854032638</c:v>
                </c:pt>
                <c:pt idx="1069">
                  <c:v>80.500166550945565</c:v>
                </c:pt>
                <c:pt idx="1070">
                  <c:v>80.508085321167897</c:v>
                </c:pt>
                <c:pt idx="1071">
                  <c:v>80.515960347593236</c:v>
                </c:pt>
                <c:pt idx="1072">
                  <c:v>80.5237918125882</c:v>
                </c:pt>
                <c:pt idx="1073">
                  <c:v>80.531579897992614</c:v>
                </c:pt>
                <c:pt idx="1074">
                  <c:v>80.539324785119604</c:v>
                </c:pt>
                <c:pt idx="1075">
                  <c:v>80.547026654755783</c:v>
                </c:pt>
                <c:pt idx="1076">
                  <c:v>80.554685687161381</c:v>
                </c:pt>
                <c:pt idx="1077">
                  <c:v>80.562302062070444</c:v>
                </c:pt>
                <c:pt idx="1078">
                  <c:v>80.569875958691028</c:v>
                </c:pt>
                <c:pt idx="1079">
                  <c:v>80.577407555705349</c:v>
                </c:pt>
                <c:pt idx="1080">
                  <c:v>80.584897031270103</c:v>
                </c:pt>
                <c:pt idx="1081">
                  <c:v>80.592344563016582</c:v>
                </c:pt>
                <c:pt idx="1082">
                  <c:v>80.599750328051016</c:v>
                </c:pt>
                <c:pt idx="1083">
                  <c:v>80.607114502954758</c:v>
                </c:pt>
                <c:pt idx="1084">
                  <c:v>80.614437263784595</c:v>
                </c:pt>
                <c:pt idx="1085">
                  <c:v>80.621718786072975</c:v>
                </c:pt>
                <c:pt idx="1086">
                  <c:v>80.62895924482838</c:v>
                </c:pt>
                <c:pt idx="1087">
                  <c:v>80.636158814535577</c:v>
                </c:pt>
                <c:pt idx="1088">
                  <c:v>80.643317669155962</c:v>
                </c:pt>
                <c:pt idx="1089">
                  <c:v>80.650435982127831</c:v>
                </c:pt>
                <c:pt idx="1090">
                  <c:v>80.657513926366804</c:v>
                </c:pt>
                <c:pt idx="1091">
                  <c:v>80.664551674266121</c:v>
                </c:pt>
                <c:pt idx="1092">
                  <c:v>80.671549397697035</c:v>
                </c:pt>
                <c:pt idx="1093">
                  <c:v>80.67850726800917</c:v>
                </c:pt>
                <c:pt idx="1094">
                  <c:v>80.685425456030899</c:v>
                </c:pt>
                <c:pt idx="1095">
                  <c:v>80.692304132069765</c:v>
                </c:pt>
                <c:pt idx="1096">
                  <c:v>80.699143465912911</c:v>
                </c:pt>
                <c:pt idx="1097">
                  <c:v>80.70594362682742</c:v>
                </c:pt>
                <c:pt idx="1098">
                  <c:v>80.712704783560824</c:v>
                </c:pt>
                <c:pt idx="1099">
                  <c:v>80.71942710434152</c:v>
                </c:pt>
                <c:pt idx="1100">
                  <c:v>80.72611075687918</c:v>
                </c:pt>
                <c:pt idx="1101">
                  <c:v>80.732755908365277</c:v>
                </c:pt>
                <c:pt idx="1102">
                  <c:v>80.739362725473526</c:v>
                </c:pt>
                <c:pt idx="1103">
                  <c:v>80.745931374360339</c:v>
                </c:pt>
                <c:pt idx="1104">
                  <c:v>80.752462020665405</c:v>
                </c:pt>
                <c:pt idx="1105">
                  <c:v>80.758954829512049</c:v>
                </c:pt>
                <c:pt idx="1106">
                  <c:v>80.765409965507885</c:v>
                </c:pt>
                <c:pt idx="1107">
                  <c:v>80.77182759274524</c:v>
                </c:pt>
                <c:pt idx="1108">
                  <c:v>80.778207874801723</c:v>
                </c:pt>
                <c:pt idx="1109">
                  <c:v>80.78455097474081</c:v>
                </c:pt>
                <c:pt idx="1110">
                  <c:v>80.790857055112255</c:v>
                </c:pt>
                <c:pt idx="1111">
                  <c:v>80.797126277952813</c:v>
                </c:pt>
                <c:pt idx="1112">
                  <c:v>80.803358804786683</c:v>
                </c:pt>
                <c:pt idx="1113">
                  <c:v>80.809554796626131</c:v>
                </c:pt>
                <c:pt idx="1114">
                  <c:v>80.815714413972074</c:v>
                </c:pt>
                <c:pt idx="1115">
                  <c:v>80.821837816814693</c:v>
                </c:pt>
                <c:pt idx="1116">
                  <c:v>80.827925164633953</c:v>
                </c:pt>
                <c:pt idx="1117">
                  <c:v>80.833976616400335</c:v>
                </c:pt>
                <c:pt idx="1118">
                  <c:v>80.839992330575342</c:v>
                </c:pt>
                <c:pt idx="1119">
                  <c:v>80.845972465112183</c:v>
                </c:pt>
                <c:pt idx="1120">
                  <c:v>80.8519171774564</c:v>
                </c:pt>
                <c:pt idx="1121">
                  <c:v>80.85782662454649</c:v>
                </c:pt>
                <c:pt idx="1122">
                  <c:v>80.863700962814576</c:v>
                </c:pt>
                <c:pt idx="1123">
                  <c:v>80.869540348187058</c:v>
                </c:pt>
                <c:pt idx="1124">
                  <c:v>80.875344936085284</c:v>
                </c:pt>
                <c:pt idx="1125">
                  <c:v>80.8811148814262</c:v>
                </c:pt>
                <c:pt idx="1126">
                  <c:v>80.886850338623034</c:v>
                </c:pt>
              </c:numCache>
            </c:numRef>
          </c:yVal>
          <c:smooth val="1"/>
          <c:extLst>
            <c:ext xmlns:c16="http://schemas.microsoft.com/office/drawing/2014/chart" uri="{C3380CC4-5D6E-409C-BE32-E72D297353CC}">
              <c16:uniqueId val="{00000000-7C92-41B8-8806-348DDA9B2046}"/>
            </c:ext>
          </c:extLst>
        </c:ser>
        <c:dLbls>
          <c:showLegendKey val="0"/>
          <c:showVal val="0"/>
          <c:showCatName val="0"/>
          <c:showSerName val="0"/>
          <c:showPercent val="0"/>
          <c:showBubbleSize val="0"/>
        </c:dLbls>
        <c:axId val="551142208"/>
        <c:axId val="551140240"/>
      </c:scatterChart>
      <c:valAx>
        <c:axId val="55114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140240"/>
        <c:crosses val="autoZero"/>
        <c:crossBetween val="midCat"/>
      </c:valAx>
      <c:valAx>
        <c:axId val="5511402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1422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v-vs-r</c:v>
          </c:tx>
          <c:spPr>
            <a:ln w="28575" cap="rnd">
              <a:solidFill>
                <a:schemeClr val="accent1"/>
              </a:solidFill>
              <a:round/>
            </a:ln>
            <a:effectLst/>
          </c:spPr>
          <c:marker>
            <c:symbol val="none"/>
          </c:marker>
          <c:xVal>
            <c:numRef>
              <c:f>'BattedBallTrajectory-1'!$E$32:$E$500</c:f>
              <c:numCache>
                <c:formatCode>0.0</c:formatCode>
                <c:ptCount val="469"/>
                <c:pt idx="0" formatCode="General">
                  <c:v>0</c:v>
                </c:pt>
                <c:pt idx="1">
                  <c:v>1.26785015352547</c:v>
                </c:pt>
                <c:pt idx="2">
                  <c:v>2.5305023700293625</c:v>
                </c:pt>
                <c:pt idx="3">
                  <c:v>3.7879969077415221</c:v>
                </c:pt>
                <c:pt idx="4">
                  <c:v>5.0403736383079405</c:v>
                </c:pt>
                <c:pt idx="5">
                  <c:v>6.2876720517210218</c:v>
                </c:pt>
                <c:pt idx="6">
                  <c:v>7.5299312611688576</c:v>
                </c:pt>
                <c:pt idx="7">
                  <c:v>8.7671900078050911</c:v>
                </c:pt>
                <c:pt idx="8">
                  <c:v>9.9994866654409389</c:v>
                </c:pt>
                <c:pt idx="9">
                  <c:v>11.226859245160895</c:v>
                </c:pt>
                <c:pt idx="10">
                  <c:v>12.449345399863606</c:v>
                </c:pt>
                <c:pt idx="11">
                  <c:v>13.666982428729357</c:v>
                </c:pt>
                <c:pt idx="12">
                  <c:v>14.879807281615626</c:v>
                </c:pt>
                <c:pt idx="13">
                  <c:v>16.087856563382054</c:v>
                </c:pt>
                <c:pt idx="14">
                  <c:v>17.291166538146214</c:v>
                </c:pt>
                <c:pt idx="15">
                  <c:v>18.489773133471523</c:v>
                </c:pt>
                <c:pt idx="16">
                  <c:v>19.683711944488543</c:v>
                </c:pt>
                <c:pt idx="17">
                  <c:v>20.873018237950969</c:v>
                </c:pt>
                <c:pt idx="18">
                  <c:v>22.057726956227597</c:v>
                </c:pt>
                <c:pt idx="19">
                  <c:v>23.237872721231366</c:v>
                </c:pt>
                <c:pt idx="20">
                  <c:v>24.41348983828679</c:v>
                </c:pt>
                <c:pt idx="21">
                  <c:v>25.584612299936833</c:v>
                </c:pt>
                <c:pt idx="22">
                  <c:v>26.751273789690448</c:v>
                </c:pt>
                <c:pt idx="23">
                  <c:v>27.913507685711803</c:v>
                </c:pt>
                <c:pt idx="24">
                  <c:v>29.071347064452375</c:v>
                </c:pt>
                <c:pt idx="25">
                  <c:v>30.224824704226908</c:v>
                </c:pt>
                <c:pt idx="26">
                  <c:v>31.373973088734253</c:v>
                </c:pt>
                <c:pt idx="27">
                  <c:v>32.518824410524232</c:v>
                </c:pt>
                <c:pt idx="28">
                  <c:v>33.659410574411325</c:v>
                </c:pt>
                <c:pt idx="29">
                  <c:v>34.795763200836355</c:v>
                </c:pt>
                <c:pt idx="30">
                  <c:v>35.927913629176985</c:v>
                </c:pt>
                <c:pt idx="31">
                  <c:v>37.055892921007988</c:v>
                </c:pt>
                <c:pt idx="32">
                  <c:v>38.179731863312263</c:v>
                </c:pt>
                <c:pt idx="33">
                  <c:v>39.299460971643434</c:v>
                </c:pt>
                <c:pt idx="34">
                  <c:v>40.415110493240853</c:v>
                </c:pt>
                <c:pt idx="35">
                  <c:v>41.526710410098033</c:v>
                </c:pt>
                <c:pt idx="36">
                  <c:v>42.634290441985151</c:v>
                </c:pt>
                <c:pt idx="37">
                  <c:v>43.737880049426579</c:v>
                </c:pt>
                <c:pt idx="38">
                  <c:v>44.837508436634195</c:v>
                </c:pt>
                <c:pt idx="39">
                  <c:v>45.933204554397207</c:v>
                </c:pt>
                <c:pt idx="40">
                  <c:v>47.02499710292944</c:v>
                </c:pt>
                <c:pt idx="41">
                  <c:v>48.112914534674587</c:v>
                </c:pt>
                <c:pt idx="42">
                  <c:v>49.19698505707035</c:v>
                </c:pt>
                <c:pt idx="43">
                  <c:v>50.277236635272146</c:v>
                </c:pt>
                <c:pt idx="44">
                  <c:v>51.353696994837051</c:v>
                </c:pt>
                <c:pt idx="45">
                  <c:v>52.426393624368714</c:v>
                </c:pt>
                <c:pt idx="46">
                  <c:v>53.495353778123921</c:v>
                </c:pt>
                <c:pt idx="47">
                  <c:v>54.560604478581403</c:v>
                </c:pt>
                <c:pt idx="48">
                  <c:v>55.622172518973706</c:v>
                </c:pt>
                <c:pt idx="49">
                  <c:v>56.680084465782556</c:v>
                </c:pt>
                <c:pt idx="50">
                  <c:v>57.7343666611985</c:v>
                </c:pt>
                <c:pt idx="51">
                  <c:v>58.785045225545367</c:v>
                </c:pt>
                <c:pt idx="52">
                  <c:v>59.832146059670158</c:v>
                </c:pt>
                <c:pt idx="53">
                  <c:v>60.875694847298988</c:v>
                </c:pt>
                <c:pt idx="54">
                  <c:v>61.915717057359622</c:v>
                </c:pt>
                <c:pt idx="55">
                  <c:v>62.95223794627119</c:v>
                </c:pt>
                <c:pt idx="56">
                  <c:v>63.985282560201597</c:v>
                </c:pt>
                <c:pt idx="57">
                  <c:v>65.014875737293281</c:v>
                </c:pt>
                <c:pt idx="58">
                  <c:v>66.041042109857628</c:v>
                </c:pt>
                <c:pt idx="59">
                  <c:v>67.063806106538991</c:v>
                </c:pt>
                <c:pt idx="60">
                  <c:v>68.083191954448225</c:v>
                </c:pt>
                <c:pt idx="61">
                  <c:v>69.099223681266793</c:v>
                </c:pt>
                <c:pt idx="62">
                  <c:v>70.111925117321675</c:v>
                </c:pt>
                <c:pt idx="63">
                  <c:v>71.12131989763148</c:v>
                </c:pt>
                <c:pt idx="64">
                  <c:v>72.127431463924594</c:v>
                </c:pt>
                <c:pt idx="65">
                  <c:v>73.130283066629332</c:v>
                </c:pt>
                <c:pt idx="66">
                  <c:v>74.129897766837004</c:v>
                </c:pt>
                <c:pt idx="67">
                  <c:v>75.126298438238038</c:v>
                </c:pt>
                <c:pt idx="68">
                  <c:v>76.119507769031813</c:v>
                </c:pt>
                <c:pt idx="69">
                  <c:v>77.109548263810453</c:v>
                </c:pt>
                <c:pt idx="70">
                  <c:v>78.096442245417123</c:v>
                </c:pt>
                <c:pt idx="71">
                  <c:v>79.080211856779187</c:v>
                </c:pt>
                <c:pt idx="72">
                  <c:v>80.060879062716722</c:v>
                </c:pt>
                <c:pt idx="73">
                  <c:v>81.038465651726639</c:v>
                </c:pt>
                <c:pt idx="74">
                  <c:v>82.01299323774289</c:v>
                </c:pt>
                <c:pt idx="75">
                  <c:v>82.984483261873166</c:v>
                </c:pt>
                <c:pt idx="76">
                  <c:v>83.952956994112526</c:v>
                </c:pt>
                <c:pt idx="77">
                  <c:v>84.918435535034135</c:v>
                </c:pt>
                <c:pt idx="78">
                  <c:v>85.880939817457516</c:v>
                </c:pt>
                <c:pt idx="79">
                  <c:v>86.840490608094939</c:v>
                </c:pt>
                <c:pt idx="80">
                  <c:v>87.797108509175999</c:v>
                </c:pt>
                <c:pt idx="81">
                  <c:v>88.750813960050777</c:v>
                </c:pt>
                <c:pt idx="82">
                  <c:v>89.701627238772033</c:v>
                </c:pt>
                <c:pt idx="83">
                  <c:v>90.649568463656735</c:v>
                </c:pt>
                <c:pt idx="84">
                  <c:v>91.594657594827197</c:v>
                </c:pt>
                <c:pt idx="85">
                  <c:v>92.536914435732129</c:v>
                </c:pt>
                <c:pt idx="86">
                  <c:v>93.47635863464798</c:v>
                </c:pt>
                <c:pt idx="87">
                  <c:v>94.413009686160962</c:v>
                </c:pt>
                <c:pt idx="88">
                  <c:v>95.346886932629701</c:v>
                </c:pt>
                <c:pt idx="89">
                  <c:v>96.278009565629418</c:v>
                </c:pt>
                <c:pt idx="90">
                  <c:v>97.20639662737733</c:v>
                </c:pt>
                <c:pt idx="91">
                  <c:v>98.132067012139828</c:v>
                </c:pt>
                <c:pt idx="92">
                  <c:v>99.05503946762191</c:v>
                </c:pt>
                <c:pt idx="93">
                  <c:v>99.975332596338589</c:v>
                </c:pt>
                <c:pt idx="94">
                  <c:v>100.89296485696934</c:v>
                </c:pt>
                <c:pt idx="95">
                  <c:v>101.807954565695</c:v>
                </c:pt>
                <c:pt idx="96">
                  <c:v>102.72031989751801</c:v>
                </c:pt>
                <c:pt idx="97">
                  <c:v>103.63007888756611</c:v>
                </c:pt>
                <c:pt idx="98">
                  <c:v>104.53724943237953</c:v>
                </c:pt>
                <c:pt idx="99">
                  <c:v>105.44184929118212</c:v>
                </c:pt>
                <c:pt idx="100">
                  <c:v>106.34389608713663</c:v>
                </c:pt>
                <c:pt idx="101">
                  <c:v>107.24340730858445</c:v>
                </c:pt>
                <c:pt idx="102">
                  <c:v>108.14040031026991</c:v>
                </c:pt>
                <c:pt idx="103">
                  <c:v>109.03489231454935</c:v>
                </c:pt>
                <c:pt idx="104">
                  <c:v>109.92690041258554</c:v>
                </c:pt>
                <c:pt idx="105">
                  <c:v>110.81644156552706</c:v>
                </c:pt>
                <c:pt idx="106">
                  <c:v>111.70353260567359</c:v>
                </c:pt>
                <c:pt idx="107">
                  <c:v>112.58819023762668</c:v>
                </c:pt>
                <c:pt idx="108">
                  <c:v>113.47043103942659</c:v>
                </c:pt>
                <c:pt idx="109">
                  <c:v>114.3502714636754</c:v>
                </c:pt>
                <c:pt idx="110">
                  <c:v>115.22772783864636</c:v>
                </c:pt>
                <c:pt idx="111">
                  <c:v>116.10281636937998</c:v>
                </c:pt>
                <c:pt idx="112">
                  <c:v>116.9755531387668</c:v>
                </c:pt>
                <c:pt idx="113">
                  <c:v>117.84595410861731</c:v>
                </c:pt>
                <c:pt idx="114">
                  <c:v>118.71403512071883</c:v>
                </c:pt>
                <c:pt idx="115">
                  <c:v>119.57981189788018</c:v>
                </c:pt>
                <c:pt idx="116">
                  <c:v>120.44330004496342</c:v>
                </c:pt>
                <c:pt idx="117">
                  <c:v>121.30451504990374</c:v>
                </c:pt>
                <c:pt idx="118">
                  <c:v>122.16347228471722</c:v>
                </c:pt>
                <c:pt idx="119">
                  <c:v>123.02018700649656</c:v>
                </c:pt>
                <c:pt idx="120">
                  <c:v>123.87467435839527</c:v>
                </c:pt>
                <c:pt idx="121">
                  <c:v>124.72694937060037</c:v>
                </c:pt>
                <c:pt idx="122">
                  <c:v>125.57702696129356</c:v>
                </c:pt>
                <c:pt idx="123">
                  <c:v>126.4249219376014</c:v>
                </c:pt>
                <c:pt idx="124">
                  <c:v>127.2706489965344</c:v>
                </c:pt>
                <c:pt idx="125">
                  <c:v>128.11422272591528</c:v>
                </c:pt>
                <c:pt idx="126">
                  <c:v>128.95565760529649</c:v>
                </c:pt>
                <c:pt idx="127">
                  <c:v>129.79496800686738</c:v>
                </c:pt>
                <c:pt idx="128">
                  <c:v>130.63216819635065</c:v>
                </c:pt>
                <c:pt idx="129">
                  <c:v>131.46727233388901</c:v>
                </c:pt>
                <c:pt idx="130">
                  <c:v>132.30029447492163</c:v>
                </c:pt>
                <c:pt idx="131">
                  <c:v>133.13124857105038</c:v>
                </c:pt>
                <c:pt idx="132">
                  <c:v>133.96014847089683</c:v>
                </c:pt>
                <c:pt idx="133">
                  <c:v>134.78700792094921</c:v>
                </c:pt>
                <c:pt idx="134">
                  <c:v>135.61184056640013</c:v>
                </c:pt>
                <c:pt idx="135">
                  <c:v>136.43465995197482</c:v>
                </c:pt>
                <c:pt idx="136">
                  <c:v>137.25547952275033</c:v>
                </c:pt>
                <c:pt idx="137">
                  <c:v>138.07431262496553</c:v>
                </c:pt>
                <c:pt idx="138">
                  <c:v>138.89117250682227</c:v>
                </c:pt>
                <c:pt idx="139">
                  <c:v>139.70607231927778</c:v>
                </c:pt>
                <c:pt idx="140">
                  <c:v>140.51902511682826</c:v>
                </c:pt>
                <c:pt idx="141">
                  <c:v>141.3300438582842</c:v>
                </c:pt>
                <c:pt idx="142">
                  <c:v>142.13914140753704</c:v>
                </c:pt>
                <c:pt idx="143">
                  <c:v>142.9463305343177</c:v>
                </c:pt>
                <c:pt idx="144">
                  <c:v>143.75162391494703</c:v>
                </c:pt>
                <c:pt idx="145">
                  <c:v>144.55503413307795</c:v>
                </c:pt>
                <c:pt idx="146">
                  <c:v>145.35657368043002</c:v>
                </c:pt>
                <c:pt idx="147">
                  <c:v>146.15625495751601</c:v>
                </c:pt>
                <c:pt idx="148">
                  <c:v>146.95409027436096</c:v>
                </c:pt>
                <c:pt idx="149">
                  <c:v>147.7500918512134</c:v>
                </c:pt>
                <c:pt idx="150">
                  <c:v>148.5442718192495</c:v>
                </c:pt>
                <c:pt idx="151">
                  <c:v>149.33664222126964</c:v>
                </c:pt>
                <c:pt idx="152">
                  <c:v>150.12721501238784</c:v>
                </c:pt>
                <c:pt idx="153">
                  <c:v>150.91600206071402</c:v>
                </c:pt>
                <c:pt idx="154">
                  <c:v>151.70301514802941</c:v>
                </c:pt>
                <c:pt idx="155">
                  <c:v>152.48826597045496</c:v>
                </c:pt>
                <c:pt idx="156">
                  <c:v>153.27176613911283</c:v>
                </c:pt>
                <c:pt idx="157">
                  <c:v>154.05352718078151</c:v>
                </c:pt>
                <c:pt idx="158">
                  <c:v>154.83356053854411</c:v>
                </c:pt>
                <c:pt idx="159">
                  <c:v>155.61187757243033</c:v>
                </c:pt>
                <c:pt idx="160">
                  <c:v>156.38848956005165</c:v>
                </c:pt>
                <c:pt idx="161">
                  <c:v>157.16340769723098</c:v>
                </c:pt>
                <c:pt idx="162">
                  <c:v>157.93664309862535</c:v>
                </c:pt>
                <c:pt idx="163">
                  <c:v>158.70820679834296</c:v>
                </c:pt>
                <c:pt idx="164">
                  <c:v>159.47810975055404</c:v>
                </c:pt>
                <c:pt idx="165">
                  <c:v>160.24636283009596</c:v>
                </c:pt>
                <c:pt idx="166">
                  <c:v>161.01297683307237</c:v>
                </c:pt>
                <c:pt idx="167">
                  <c:v>161.77796247744666</c:v>
                </c:pt>
                <c:pt idx="168">
                  <c:v>162.54133040362993</c:v>
                </c:pt>
                <c:pt idx="169">
                  <c:v>163.303091175063</c:v>
                </c:pt>
                <c:pt idx="170">
                  <c:v>164.06325527879358</c:v>
                </c:pt>
                <c:pt idx="171">
                  <c:v>164.82183312604747</c:v>
                </c:pt>
                <c:pt idx="172">
                  <c:v>165.5788350527948</c:v>
                </c:pt>
                <c:pt idx="173">
                  <c:v>166.33427132031107</c:v>
                </c:pt>
                <c:pt idx="174">
                  <c:v>167.08815211573275</c:v>
                </c:pt>
                <c:pt idx="175">
                  <c:v>167.84048755260835</c:v>
                </c:pt>
                <c:pt idx="176">
                  <c:v>168.59128767144401</c:v>
                </c:pt>
                <c:pt idx="177">
                  <c:v>169.34056244024447</c:v>
                </c:pt>
                <c:pt idx="178">
                  <c:v>170.08832175504929</c:v>
                </c:pt>
                <c:pt idx="179">
                  <c:v>170.83457544046414</c:v>
                </c:pt>
                <c:pt idx="180">
                  <c:v>171.57933325018752</c:v>
                </c:pt>
                <c:pt idx="181">
                  <c:v>172.32260486753299</c:v>
                </c:pt>
                <c:pt idx="182">
                  <c:v>173.06439990594674</c:v>
                </c:pt>
                <c:pt idx="183">
                  <c:v>173.80472790952078</c:v>
                </c:pt>
                <c:pt idx="184">
                  <c:v>174.54359835350192</c:v>
                </c:pt>
                <c:pt idx="185">
                  <c:v>175.28102064479614</c:v>
                </c:pt>
                <c:pt idx="186">
                  <c:v>176.01700412246902</c:v>
                </c:pt>
                <c:pt idx="187">
                  <c:v>176.75155805824184</c:v>
                </c:pt>
                <c:pt idx="188">
                  <c:v>177.48469165698376</c:v>
                </c:pt>
                <c:pt idx="189">
                  <c:v>178.21641405719978</c:v>
                </c:pt>
                <c:pt idx="190">
                  <c:v>178.94673433151502</c:v>
                </c:pt>
                <c:pt idx="191">
                  <c:v>179.67566148715468</c:v>
                </c:pt>
                <c:pt idx="192">
                  <c:v>180.4032044664207</c:v>
                </c:pt>
                <c:pt idx="193">
                  <c:v>181.12937214716425</c:v>
                </c:pt>
                <c:pt idx="194">
                  <c:v>181.85417334325464</c:v>
                </c:pt>
                <c:pt idx="195">
                  <c:v>182.57761680504478</c:v>
                </c:pt>
                <c:pt idx="196">
                  <c:v>183.29971121983277</c:v>
                </c:pt>
                <c:pt idx="197">
                  <c:v>184.02046521232006</c:v>
                </c:pt>
                <c:pt idx="198">
                  <c:v>184.73988734506639</c:v>
                </c:pt>
                <c:pt idx="199">
                  <c:v>185.45798611894097</c:v>
                </c:pt>
                <c:pt idx="200">
                  <c:v>186.17476997357042</c:v>
                </c:pt>
                <c:pt idx="201">
                  <c:v>186.89024728778378</c:v>
                </c:pt>
                <c:pt idx="202">
                  <c:v>187.60442638005355</c:v>
                </c:pt>
                <c:pt idx="203">
                  <c:v>188.31731550893446</c:v>
                </c:pt>
                <c:pt idx="204">
                  <c:v>189.0289228734982</c:v>
                </c:pt>
                <c:pt idx="205">
                  <c:v>189.7392566137658</c:v>
                </c:pt>
                <c:pt idx="206">
                  <c:v>190.44832481113667</c:v>
                </c:pt>
                <c:pt idx="207">
                  <c:v>191.15613548881456</c:v>
                </c:pt>
                <c:pt idx="208">
                  <c:v>191.86269661223082</c:v>
                </c:pt>
                <c:pt idx="209">
                  <c:v>192.56801608946483</c:v>
                </c:pt>
                <c:pt idx="210">
                  <c:v>193.27210177166131</c:v>
                </c:pt>
                <c:pt idx="211">
                  <c:v>193.97496145344508</c:v>
                </c:pt>
                <c:pt idx="212">
                  <c:v>194.67660287333317</c:v>
                </c:pt>
                <c:pt idx="213">
                  <c:v>195.37703371414381</c:v>
                </c:pt>
                <c:pt idx="214">
                  <c:v>196.07626160340345</c:v>
                </c:pt>
                <c:pt idx="215">
                  <c:v>196.77429411375061</c:v>
                </c:pt>
                <c:pt idx="216">
                  <c:v>197.47113876333742</c:v>
                </c:pt>
                <c:pt idx="217">
                  <c:v>198.16680301622858</c:v>
                </c:pt>
                <c:pt idx="218">
                  <c:v>198.86129428279816</c:v>
                </c:pt>
                <c:pt idx="219">
                  <c:v>199.5546199201232</c:v>
                </c:pt>
                <c:pt idx="220">
                  <c:v>200.24678723237597</c:v>
                </c:pt>
                <c:pt idx="221">
                  <c:v>200.93780347121304</c:v>
                </c:pt>
                <c:pt idx="222">
                  <c:v>201.62767583616235</c:v>
                </c:pt>
                <c:pt idx="223">
                  <c:v>202.31641147500815</c:v>
                </c:pt>
                <c:pt idx="224">
                  <c:v>203.00401748417349</c:v>
                </c:pt>
                <c:pt idx="225">
                  <c:v>203.69050090910045</c:v>
                </c:pt>
                <c:pt idx="226">
                  <c:v>204.3758687446286</c:v>
                </c:pt>
                <c:pt idx="227">
                  <c:v>205.06012793537084</c:v>
                </c:pt>
                <c:pt idx="228">
                  <c:v>205.7432853760875</c:v>
                </c:pt>
                <c:pt idx="229">
                  <c:v>206.42534791205816</c:v>
                </c:pt>
                <c:pt idx="230">
                  <c:v>207.10632233945168</c:v>
                </c:pt>
                <c:pt idx="231">
                  <c:v>207.78621540569398</c:v>
                </c:pt>
                <c:pt idx="232">
                  <c:v>208.4650338098339</c:v>
                </c:pt>
                <c:pt idx="233">
                  <c:v>209.14278420290719</c:v>
                </c:pt>
                <c:pt idx="234">
                  <c:v>209.81947318829879</c:v>
                </c:pt>
                <c:pt idx="235">
                  <c:v>210.49510732210263</c:v>
                </c:pt>
                <c:pt idx="236">
                  <c:v>211.16969311348038</c:v>
                </c:pt>
                <c:pt idx="237">
                  <c:v>211.84323702501752</c:v>
                </c:pt>
                <c:pt idx="238">
                  <c:v>212.51574547307848</c:v>
                </c:pt>
                <c:pt idx="239">
                  <c:v>213.18722482815909</c:v>
                </c:pt>
                <c:pt idx="240">
                  <c:v>213.85768141523812</c:v>
                </c:pt>
                <c:pt idx="241">
                  <c:v>214.52712151412658</c:v>
                </c:pt>
                <c:pt idx="242">
                  <c:v>215.19555135981534</c:v>
                </c:pt>
                <c:pt idx="243">
                  <c:v>215.86297714282139</c:v>
                </c:pt>
                <c:pt idx="244">
                  <c:v>216.5294050095319</c:v>
                </c:pt>
                <c:pt idx="245">
                  <c:v>217.19484106254734</c:v>
                </c:pt>
                <c:pt idx="246">
                  <c:v>217.85929136102226</c:v>
                </c:pt>
                <c:pt idx="247">
                  <c:v>218.52276192100496</c:v>
                </c:pt>
                <c:pt idx="248">
                  <c:v>219.18525871577535</c:v>
                </c:pt>
                <c:pt idx="249">
                  <c:v>219.84678767618129</c:v>
                </c:pt>
                <c:pt idx="250">
                  <c:v>220.50735469097344</c:v>
                </c:pt>
                <c:pt idx="251">
                  <c:v>221.16696560713842</c:v>
                </c:pt>
                <c:pt idx="252">
                  <c:v>221.82562623023063</c:v>
                </c:pt>
                <c:pt idx="253">
                  <c:v>222.48334232470236</c:v>
                </c:pt>
                <c:pt idx="254">
                  <c:v>223.14011961423265</c:v>
                </c:pt>
                <c:pt idx="255">
                  <c:v>223.79596378205454</c:v>
                </c:pt>
                <c:pt idx="256">
                  <c:v>224.45088047128067</c:v>
                </c:pt>
                <c:pt idx="257">
                  <c:v>225.10487528522791</c:v>
                </c:pt>
                <c:pt idx="258">
                  <c:v>225.75795378773989</c:v>
                </c:pt>
                <c:pt idx="259">
                  <c:v>226.41012150350878</c:v>
                </c:pt>
                <c:pt idx="260">
                  <c:v>227.06138391839514</c:v>
                </c:pt>
                <c:pt idx="261">
                  <c:v>227.71174647974649</c:v>
                </c:pt>
                <c:pt idx="262">
                  <c:v>228.3612145967148</c:v>
                </c:pt>
                <c:pt idx="263">
                  <c:v>229.00979364057187</c:v>
                </c:pt>
                <c:pt idx="264">
                  <c:v>229.65748894502411</c:v>
                </c:pt>
                <c:pt idx="265">
                  <c:v>230.30430580652546</c:v>
                </c:pt>
                <c:pt idx="266">
                  <c:v>230.95024948458891</c:v>
                </c:pt>
                <c:pt idx="267">
                  <c:v>231.595325202097</c:v>
                </c:pt>
                <c:pt idx="268">
                  <c:v>232.23953814561068</c:v>
                </c:pt>
                <c:pt idx="269">
                  <c:v>232.88289346567672</c:v>
                </c:pt>
                <c:pt idx="270">
                  <c:v>233.52539627713415</c:v>
                </c:pt>
                <c:pt idx="271">
                  <c:v>234.16705165941883</c:v>
                </c:pt>
                <c:pt idx="272">
                  <c:v>234.80786465686728</c:v>
                </c:pt>
                <c:pt idx="273">
                  <c:v>235.44784027901838</c:v>
                </c:pt>
                <c:pt idx="274">
                  <c:v>236.08698350091458</c:v>
                </c:pt>
                <c:pt idx="275">
                  <c:v>236.72529926340107</c:v>
                </c:pt>
                <c:pt idx="276">
                  <c:v>237.36279247342407</c:v>
                </c:pt>
                <c:pt idx="277">
                  <c:v>237.99946800432738</c:v>
                </c:pt>
                <c:pt idx="278">
                  <c:v>238.63533069614792</c:v>
                </c:pt>
                <c:pt idx="279">
                  <c:v>239.2703853559097</c:v>
                </c:pt>
                <c:pt idx="280">
                  <c:v>239.90463675791668</c:v>
                </c:pt>
                <c:pt idx="281">
                  <c:v>240.53808964404388</c:v>
                </c:pt>
                <c:pt idx="282">
                  <c:v>241.17074872402762</c:v>
                </c:pt>
                <c:pt idx="283">
                  <c:v>241.80261867575402</c:v>
                </c:pt>
                <c:pt idx="284">
                  <c:v>242.43370414554633</c:v>
                </c:pt>
                <c:pt idx="285">
                  <c:v>243.06400974845096</c:v>
                </c:pt>
                <c:pt idx="286">
                  <c:v>243.6935400685218</c:v>
                </c:pt>
                <c:pt idx="287">
                  <c:v>244.32229965910366</c:v>
                </c:pt>
                <c:pt idx="288">
                  <c:v>244.95029304311402</c:v>
                </c:pt>
                <c:pt idx="289">
                  <c:v>245.57752471332338</c:v>
                </c:pt>
                <c:pt idx="290">
                  <c:v>246.20399913263452</c:v>
                </c:pt>
                <c:pt idx="291">
                  <c:v>246.82972073435997</c:v>
                </c:pt>
                <c:pt idx="292">
                  <c:v>247.45469392249848</c:v>
                </c:pt>
                <c:pt idx="293">
                  <c:v>248.07892307200973</c:v>
                </c:pt>
                <c:pt idx="294">
                  <c:v>248.70241252908806</c:v>
                </c:pt>
                <c:pt idx="295">
                  <c:v>249.32516661143421</c:v>
                </c:pt>
                <c:pt idx="296">
                  <c:v>249.94718960852626</c:v>
                </c:pt>
                <c:pt idx="297">
                  <c:v>250.56848578188874</c:v>
                </c:pt>
                <c:pt idx="298">
                  <c:v>251.18905936536049</c:v>
                </c:pt>
                <c:pt idx="299">
                  <c:v>251.80891456536091</c:v>
                </c:pt>
                <c:pt idx="300">
                  <c:v>252.42805556115513</c:v>
                </c:pt>
                <c:pt idx="301">
                  <c:v>253.04648650511712</c:v>
                </c:pt>
                <c:pt idx="302">
                  <c:v>253.66421152299196</c:v>
                </c:pt>
                <c:pt idx="303">
                  <c:v>254.28123471415645</c:v>
                </c:pt>
                <c:pt idx="304">
                  <c:v>254.8975601518778</c:v>
                </c:pt>
                <c:pt idx="305">
                  <c:v>255.51319188357164</c:v>
                </c:pt>
                <c:pt idx="306">
                  <c:v>256.12813393105785</c:v>
                </c:pt>
                <c:pt idx="307">
                  <c:v>256.74239029081531</c:v>
                </c:pt>
                <c:pt idx="308">
                  <c:v>257.35596493423486</c:v>
                </c:pt>
                <c:pt idx="309">
                  <c:v>257.96886180787089</c:v>
                </c:pt>
                <c:pt idx="310">
                  <c:v>258.58108483369153</c:v>
                </c:pt>
                <c:pt idx="311">
                  <c:v>259.19263790932689</c:v>
                </c:pt>
                <c:pt idx="312">
                  <c:v>259.80352490831638</c:v>
                </c:pt>
                <c:pt idx="313">
                  <c:v>260.41374968035393</c:v>
                </c:pt>
                <c:pt idx="314">
                  <c:v>261.02331605153188</c:v>
                </c:pt>
                <c:pt idx="315">
                  <c:v>261.63222782458325</c:v>
                </c:pt>
                <c:pt idx="316">
                  <c:v>262.24048877912276</c:v>
                </c:pt>
                <c:pt idx="317">
                  <c:v>262.84810267188544</c:v>
                </c:pt>
                <c:pt idx="318">
                  <c:v>263.45507323696472</c:v>
                </c:pt>
                <c:pt idx="319">
                  <c:v>264.06140418604826</c:v>
                </c:pt>
                <c:pt idx="320">
                  <c:v>264.66709920865208</c:v>
                </c:pt>
                <c:pt idx="321">
                  <c:v>265.27216197235367</c:v>
                </c:pt>
                <c:pt idx="322">
                  <c:v>265.87659612302264</c:v>
                </c:pt>
                <c:pt idx="323">
                  <c:v>266.48040528505084</c:v>
                </c:pt>
                <c:pt idx="324">
                  <c:v>267.08359306157985</c:v>
                </c:pt>
                <c:pt idx="325">
                  <c:v>267.68616303472709</c:v>
                </c:pt>
                <c:pt idx="326">
                  <c:v>268.28811876581062</c:v>
                </c:pt>
                <c:pt idx="327">
                  <c:v>268.88946379557223</c:v>
                </c:pt>
                <c:pt idx="328">
                  <c:v>269.49020164439827</c:v>
                </c:pt>
                <c:pt idx="329">
                  <c:v>270.09033581253942</c:v>
                </c:pt>
                <c:pt idx="330">
                  <c:v>270.68986978032871</c:v>
                </c:pt>
                <c:pt idx="331">
                  <c:v>271.28880700839761</c:v>
                </c:pt>
                <c:pt idx="332">
                  <c:v>271.88715093789057</c:v>
                </c:pt>
                <c:pt idx="333">
                  <c:v>272.48490499067782</c:v>
                </c:pt>
                <c:pt idx="334">
                  <c:v>273.08207256956666</c:v>
                </c:pt>
                <c:pt idx="335">
                  <c:v>273.67865705851079</c:v>
                </c:pt>
                <c:pt idx="336">
                  <c:v>274.27466182281796</c:v>
                </c:pt>
                <c:pt idx="337">
                  <c:v>274.87009020935596</c:v>
                </c:pt>
                <c:pt idx="338">
                  <c:v>275.46494554675718</c:v>
                </c:pt>
                <c:pt idx="339">
                  <c:v>276.05923114562063</c:v>
                </c:pt>
                <c:pt idx="340">
                  <c:v>276.65295029871328</c:v>
                </c:pt>
                <c:pt idx="341">
                  <c:v>277.24610628116881</c:v>
                </c:pt>
                <c:pt idx="342">
                  <c:v>277.83870235068491</c:v>
                </c:pt>
                <c:pt idx="343">
                  <c:v>278.43074174771931</c:v>
                </c:pt>
                <c:pt idx="344">
                  <c:v>279.02222769568294</c:v>
                </c:pt>
                <c:pt idx="345">
                  <c:v>279.61316340113251</c:v>
                </c:pt>
                <c:pt idx="346">
                  <c:v>280.20355205396078</c:v>
                </c:pt>
                <c:pt idx="347">
                  <c:v>280.79339682758501</c:v>
                </c:pt>
                <c:pt idx="348">
                  <c:v>281.38270087913372</c:v>
                </c:pt>
                <c:pt idx="349">
                  <c:v>281.97146734963206</c:v>
                </c:pt>
                <c:pt idx="350">
                  <c:v>282.55969936418472</c:v>
                </c:pt>
                <c:pt idx="351">
                  <c:v>283.14740003215763</c:v>
                </c:pt>
                <c:pt idx="352">
                  <c:v>283.73457244735789</c:v>
                </c:pt>
                <c:pt idx="353">
                  <c:v>284.32121968821127</c:v>
                </c:pt>
                <c:pt idx="354">
                  <c:v>284.90734481793908</c:v>
                </c:pt>
                <c:pt idx="355">
                  <c:v>285.49295088473212</c:v>
                </c:pt>
                <c:pt idx="356">
                  <c:v>286.07804092192345</c:v>
                </c:pt>
                <c:pt idx="357">
                  <c:v>286.66261794815944</c:v>
                </c:pt>
                <c:pt idx="358">
                  <c:v>287.2466849675688</c:v>
                </c:pt>
                <c:pt idx="359">
                  <c:v>287.83024496992999</c:v>
                </c:pt>
                <c:pt idx="360">
                  <c:v>288.4133009308369</c:v>
                </c:pt>
                <c:pt idx="361">
                  <c:v>288.99585581186255</c:v>
                </c:pt>
                <c:pt idx="362">
                  <c:v>289.57791256072102</c:v>
                </c:pt>
                <c:pt idx="363">
                  <c:v>290.15947411142827</c:v>
                </c:pt>
                <c:pt idx="364">
                  <c:v>290.74054338445995</c:v>
                </c:pt>
                <c:pt idx="365">
                  <c:v>291.32112328690897</c:v>
                </c:pt>
                <c:pt idx="366">
                  <c:v>291.90121671263972</c:v>
                </c:pt>
                <c:pt idx="367">
                  <c:v>292.48082654244212</c:v>
                </c:pt>
                <c:pt idx="368">
                  <c:v>293.05995564418231</c:v>
                </c:pt>
                <c:pt idx="369">
                  <c:v>293.63860687295318</c:v>
                </c:pt>
                <c:pt idx="370">
                  <c:v>294.21678307122187</c:v>
                </c:pt>
                <c:pt idx="371">
                  <c:v>294.79448706897614</c:v>
                </c:pt>
                <c:pt idx="372">
                  <c:v>295.37172168386923</c:v>
                </c:pt>
                <c:pt idx="373">
                  <c:v>295.94848972136208</c:v>
                </c:pt>
                <c:pt idx="374">
                  <c:v>296.52479397486496</c:v>
                </c:pt>
                <c:pt idx="375">
                  <c:v>297.10063722587637</c:v>
                </c:pt>
                <c:pt idx="376">
                  <c:v>297.67602224412082</c:v>
                </c:pt>
                <c:pt idx="377">
                  <c:v>298.25095178768498</c:v>
                </c:pt>
                <c:pt idx="378">
                  <c:v>298.82542860315129</c:v>
                </c:pt>
                <c:pt idx="379">
                  <c:v>299.39945542573128</c:v>
                </c:pt>
                <c:pt idx="380">
                  <c:v>299.97303497939544</c:v>
                </c:pt>
                <c:pt idx="381">
                  <c:v>300.54616997700305</c:v>
                </c:pt>
                <c:pt idx="382">
                  <c:v>301.11886312042913</c:v>
                </c:pt>
                <c:pt idx="383">
                  <c:v>301.69111710069058</c:v>
                </c:pt>
                <c:pt idx="384">
                  <c:v>302.26293459806976</c:v>
                </c:pt>
                <c:pt idx="385">
                  <c:v>302.83431828223718</c:v>
                </c:pt>
                <c:pt idx="386">
                  <c:v>303.40527081237235</c:v>
                </c:pt>
                <c:pt idx="387">
                  <c:v>303.97579483728248</c:v>
                </c:pt>
                <c:pt idx="388">
                  <c:v>304.54589299552026</c:v>
                </c:pt>
                <c:pt idx="389">
                  <c:v>305.11556791549958</c:v>
                </c:pt>
                <c:pt idx="390">
                  <c:v>305.68482221560947</c:v>
                </c:pt>
                <c:pt idx="391">
                  <c:v>306.25365850432706</c:v>
                </c:pt>
                <c:pt idx="392">
                  <c:v>306.82207938032826</c:v>
                </c:pt>
                <c:pt idx="393">
                  <c:v>307.39008743259717</c:v>
                </c:pt>
                <c:pt idx="394">
                  <c:v>307.95768524053358</c:v>
                </c:pt>
                <c:pt idx="395">
                  <c:v>308.52487537405977</c:v>
                </c:pt>
                <c:pt idx="396">
                  <c:v>309.0916603937244</c:v>
                </c:pt>
                <c:pt idx="397">
                  <c:v>309.65804285080577</c:v>
                </c:pt>
                <c:pt idx="398">
                  <c:v>310.22402528741361</c:v>
                </c:pt>
                <c:pt idx="399">
                  <c:v>310.78961023658837</c:v>
                </c:pt>
                <c:pt idx="400">
                  <c:v>311.35480022240023</c:v>
                </c:pt>
                <c:pt idx="401">
                  <c:v>311.91959776004546</c:v>
                </c:pt>
                <c:pt idx="402">
                  <c:v>312.48400535594192</c:v>
                </c:pt>
                <c:pt idx="403">
                  <c:v>313.04802550782301</c:v>
                </c:pt>
                <c:pt idx="404">
                  <c:v>313.61166070482983</c:v>
                </c:pt>
                <c:pt idx="405">
                  <c:v>314.17491342760184</c:v>
                </c:pt>
                <c:pt idx="406">
                  <c:v>314.73778614836675</c:v>
                </c:pt>
                <c:pt idx="407">
                  <c:v>315.30028133102786</c:v>
                </c:pt>
                <c:pt idx="408">
                  <c:v>315.86240143125076</c:v>
                </c:pt>
                <c:pt idx="409">
                  <c:v>316.42414889654822</c:v>
                </c:pt>
                <c:pt idx="410">
                  <c:v>316.98552616636374</c:v>
                </c:pt>
                <c:pt idx="411">
                  <c:v>317.54653567215394</c:v>
                </c:pt>
                <c:pt idx="412">
                  <c:v>318.10717983746872</c:v>
                </c:pt>
                <c:pt idx="413">
                  <c:v>318.66746107803107</c:v>
                </c:pt>
                <c:pt idx="414">
                  <c:v>319.22738180181489</c:v>
                </c:pt>
                <c:pt idx="415">
                  <c:v>319.78694440912125</c:v>
                </c:pt>
                <c:pt idx="416">
                  <c:v>320.34615129265404</c:v>
                </c:pt>
                <c:pt idx="417">
                  <c:v>320.90500483759331</c:v>
                </c:pt>
                <c:pt idx="418">
                  <c:v>321.46350742166817</c:v>
                </c:pt>
                <c:pt idx="419">
                  <c:v>322.02166141522764</c:v>
                </c:pt>
                <c:pt idx="420">
                  <c:v>322.57946918131057</c:v>
                </c:pt>
                <c:pt idx="421">
                  <c:v>323.13693307571424</c:v>
                </c:pt>
                <c:pt idx="422">
                  <c:v>323.69405544706149</c:v>
                </c:pt>
                <c:pt idx="423">
                  <c:v>324.25083863686666</c:v>
                </c:pt>
                <c:pt idx="424">
                  <c:v>324.80728497960035</c:v>
                </c:pt>
                <c:pt idx="425">
                  <c:v>325.36339680275279</c:v>
                </c:pt>
                <c:pt idx="426">
                  <c:v>325.91917642689589</c:v>
                </c:pt>
                <c:pt idx="427">
                  <c:v>326.47462616574433</c:v>
                </c:pt>
                <c:pt idx="428">
                  <c:v>327.02974832621521</c:v>
                </c:pt>
                <c:pt idx="429">
                  <c:v>327.58454520848642</c:v>
                </c:pt>
                <c:pt idx="430">
                  <c:v>328.13901910605409</c:v>
                </c:pt>
                <c:pt idx="431">
                  <c:v>328.69317230578861</c:v>
                </c:pt>
                <c:pt idx="432">
                  <c:v>329.24700708798974</c:v>
                </c:pt>
                <c:pt idx="433">
                  <c:v>329.80052572644018</c:v>
                </c:pt>
                <c:pt idx="434">
                  <c:v>330.35373048845804</c:v>
                </c:pt>
                <c:pt idx="435">
                  <c:v>330.9066236349488</c:v>
                </c:pt>
                <c:pt idx="436">
                  <c:v>331.4592074204553</c:v>
                </c:pt>
                <c:pt idx="437">
                  <c:v>332.01148409320723</c:v>
                </c:pt>
                <c:pt idx="438">
                  <c:v>332.56345589516889</c:v>
                </c:pt>
                <c:pt idx="439">
                  <c:v>333.11512506208669</c:v>
                </c:pt>
                <c:pt idx="440">
                  <c:v>333.66649382353506</c:v>
                </c:pt>
                <c:pt idx="441">
                  <c:v>334.21756440296105</c:v>
                </c:pt>
                <c:pt idx="442">
                  <c:v>334.76833901772869</c:v>
                </c:pt>
                <c:pt idx="443">
                  <c:v>335.31881987916137</c:v>
                </c:pt>
                <c:pt idx="444">
                  <c:v>335.86900919258403</c:v>
                </c:pt>
                <c:pt idx="445">
                  <c:v>336.4189091573636</c:v>
                </c:pt>
                <c:pt idx="446">
                  <c:v>336.96852196694937</c:v>
                </c:pt>
                <c:pt idx="447">
                  <c:v>337.51784980891119</c:v>
                </c:pt>
                <c:pt idx="448">
                  <c:v>338.06689486497754</c:v>
                </c:pt>
                <c:pt idx="449">
                  <c:v>338.61565931107265</c:v>
                </c:pt>
                <c:pt idx="450">
                  <c:v>339.16414531735205</c:v>
                </c:pt>
                <c:pt idx="451">
                  <c:v>339.71235504823801</c:v>
                </c:pt>
                <c:pt idx="452">
                  <c:v>340.26029066245297</c:v>
                </c:pt>
                <c:pt idx="453">
                  <c:v>340.80795431305336</c:v>
                </c:pt>
                <c:pt idx="454">
                  <c:v>341.35534814746143</c:v>
                </c:pt>
                <c:pt idx="455">
                  <c:v>341.9024743074969</c:v>
                </c:pt>
                <c:pt idx="456">
                  <c:v>342.44933492940703</c:v>
                </c:pt>
                <c:pt idx="457">
                  <c:v>342.99593214389682</c:v>
                </c:pt>
                <c:pt idx="458">
                  <c:v>343.54226807615737</c:v>
                </c:pt>
                <c:pt idx="459">
                  <c:v>344.0883448458938</c:v>
                </c:pt>
                <c:pt idx="460">
                  <c:v>344.63416456735251</c:v>
                </c:pt>
                <c:pt idx="461">
                  <c:v>345.17972934934755</c:v>
                </c:pt>
                <c:pt idx="462">
                  <c:v>345.72504129528596</c:v>
                </c:pt>
                <c:pt idx="463">
                  <c:v>346.27010250319228</c:v>
                </c:pt>
                <c:pt idx="464">
                  <c:v>346.81491506573292</c:v>
                </c:pt>
                <c:pt idx="465">
                  <c:v>347.35948107023893</c:v>
                </c:pt>
                <c:pt idx="466">
                  <c:v>347.90380259872842</c:v>
                </c:pt>
                <c:pt idx="467">
                  <c:v>348.44788172792846</c:v>
                </c:pt>
                <c:pt idx="468">
                  <c:v>348.99172052929555</c:v>
                </c:pt>
              </c:numCache>
            </c:numRef>
          </c:xVal>
          <c:yVal>
            <c:numRef>
              <c:f>'BattedBallTrajectory-1'!$K$32:$K$1158</c:f>
              <c:numCache>
                <c:formatCode>0.0</c:formatCode>
                <c:ptCount val="1127"/>
                <c:pt idx="0">
                  <c:v>100</c:v>
                </c:pt>
                <c:pt idx="1">
                  <c:v>99.58538898887214</c:v>
                </c:pt>
                <c:pt idx="2">
                  <c:v>99.173314497306123</c:v>
                </c:pt>
                <c:pt idx="3">
                  <c:v>98.763753020980232</c:v>
                </c:pt>
                <c:pt idx="4">
                  <c:v>98.356681392790037</c:v>
                </c:pt>
                <c:pt idx="5">
                  <c:v>97.952076777418569</c:v>
                </c:pt>
                <c:pt idx="6">
                  <c:v>97.549916666016543</c:v>
                </c:pt>
                <c:pt idx="7">
                  <c:v>97.150178870989976</c:v>
                </c:pt>
                <c:pt idx="8">
                  <c:v>96.752841520892645</c:v>
                </c:pt>
                <c:pt idx="9">
                  <c:v>96.357883055421155</c:v>
                </c:pt>
                <c:pt idx="10">
                  <c:v>95.965282220510034</c:v>
                </c:pt>
                <c:pt idx="11">
                  <c:v>95.575018063524794</c:v>
                </c:pt>
                <c:pt idx="12">
                  <c:v>95.187069928550684</c:v>
                </c:pt>
                <c:pt idx="13">
                  <c:v>94.801417451774611</c:v>
                </c:pt>
                <c:pt idx="14">
                  <c:v>94.418040556958658</c:v>
                </c:pt>
                <c:pt idx="15">
                  <c:v>94.036919451002817</c:v>
                </c:pt>
                <c:pt idx="16">
                  <c:v>93.658034619594929</c:v>
                </c:pt>
                <c:pt idx="17">
                  <c:v>93.281366822945898</c:v>
                </c:pt>
                <c:pt idx="18">
                  <c:v>92.906897091608357</c:v>
                </c:pt>
                <c:pt idx="19">
                  <c:v>92.534606722376822</c:v>
                </c:pt>
                <c:pt idx="20">
                  <c:v>92.16447727426754</c:v>
                </c:pt>
                <c:pt idx="21">
                  <c:v>91.796490564576288</c:v>
                </c:pt>
                <c:pt idx="22">
                  <c:v>91.43062866501235</c:v>
                </c:pt>
                <c:pt idx="23">
                  <c:v>91.066873897907044</c:v>
                </c:pt>
                <c:pt idx="24">
                  <c:v>90.705208832495074</c:v>
                </c:pt>
                <c:pt idx="25">
                  <c:v>90.345616281267226</c:v>
                </c:pt>
                <c:pt idx="26">
                  <c:v>89.988079296392741</c:v>
                </c:pt>
                <c:pt idx="27">
                  <c:v>89.632581166209903</c:v>
                </c:pt>
                <c:pt idx="28">
                  <c:v>89.279105411783192</c:v>
                </c:pt>
                <c:pt idx="29">
                  <c:v>88.927635783525943</c:v>
                </c:pt>
                <c:pt idx="30">
                  <c:v>88.578156257886533</c:v>
                </c:pt>
                <c:pt idx="31">
                  <c:v>88.230651034097306</c:v>
                </c:pt>
                <c:pt idx="32">
                  <c:v>87.885104530984421</c:v>
                </c:pt>
                <c:pt idx="33">
                  <c:v>87.541501383837442</c:v>
                </c:pt>
                <c:pt idx="34">
                  <c:v>87.199826441337592</c:v>
                </c:pt>
                <c:pt idx="35">
                  <c:v>86.860064762543118</c:v>
                </c:pt>
                <c:pt idx="36">
                  <c:v>86.522201613930733</c:v>
                </c:pt>
                <c:pt idx="37">
                  <c:v>86.186222466491856</c:v>
                </c:pt>
                <c:pt idx="38">
                  <c:v>85.852112992882411</c:v>
                </c:pt>
                <c:pt idx="39">
                  <c:v>85.519859064625336</c:v>
                </c:pt>
                <c:pt idx="40">
                  <c:v>85.189446749364279</c:v>
                </c:pt>
                <c:pt idx="41">
                  <c:v>84.860862308167654</c:v>
                </c:pt>
                <c:pt idx="42">
                  <c:v>84.534092192882042</c:v>
                </c:pt>
                <c:pt idx="43">
                  <c:v>84.209123043533566</c:v>
                </c:pt>
                <c:pt idx="44">
                  <c:v>83.885941685776643</c:v>
                </c:pt>
                <c:pt idx="45">
                  <c:v>83.564535128388798</c:v>
                </c:pt>
                <c:pt idx="46">
                  <c:v>83.244890560810717</c:v>
                </c:pt>
                <c:pt idx="47">
                  <c:v>82.926995350730564</c:v>
                </c:pt>
                <c:pt idx="48">
                  <c:v>82.610837041711648</c:v>
                </c:pt>
                <c:pt idx="49">
                  <c:v>82.296403350862448</c:v>
                </c:pt>
                <c:pt idx="50">
                  <c:v>81.983682166548178</c:v>
                </c:pt>
                <c:pt idx="51">
                  <c:v>81.672661546143075</c:v>
                </c:pt>
                <c:pt idx="52">
                  <c:v>81.363329713822424</c:v>
                </c:pt>
                <c:pt idx="53">
                  <c:v>81.055675058393632</c:v>
                </c:pt>
                <c:pt idx="54">
                  <c:v>80.749686131165362</c:v>
                </c:pt>
                <c:pt idx="55">
                  <c:v>80.44535164385411</c:v>
                </c:pt>
                <c:pt idx="56">
                  <c:v>80.142660466527403</c:v>
                </c:pt>
                <c:pt idx="57">
                  <c:v>79.841601625582683</c:v>
                </c:pt>
                <c:pt idx="58">
                  <c:v>79.542164301761417</c:v>
                </c:pt>
                <c:pt idx="59">
                  <c:v>79.24433782819743</c:v>
                </c:pt>
                <c:pt idx="60">
                  <c:v>78.948111688498983</c:v>
                </c:pt>
                <c:pt idx="61">
                  <c:v>78.653475514863629</c:v>
                </c:pt>
                <c:pt idx="62">
                  <c:v>78.360419086225434</c:v>
                </c:pt>
                <c:pt idx="63">
                  <c:v>78.068932326433696</c:v>
                </c:pt>
                <c:pt idx="64">
                  <c:v>77.779005302462622</c:v>
                </c:pt>
                <c:pt idx="65">
                  <c:v>77.490628222651182</c:v>
                </c:pt>
                <c:pt idx="66">
                  <c:v>77.203791434972615</c:v>
                </c:pt>
                <c:pt idx="67">
                  <c:v>76.91848542533296</c:v>
                </c:pt>
                <c:pt idx="68">
                  <c:v>76.634700815898029</c:v>
                </c:pt>
                <c:pt idx="69">
                  <c:v>76.352428363448027</c:v>
                </c:pt>
                <c:pt idx="70">
                  <c:v>76.07165895775951</c:v>
                </c:pt>
                <c:pt idx="71">
                  <c:v>75.792383620013894</c:v>
                </c:pt>
                <c:pt idx="72">
                  <c:v>75.514593501232127</c:v>
                </c:pt>
                <c:pt idx="73">
                  <c:v>75.23827988073478</c:v>
                </c:pt>
                <c:pt idx="74">
                  <c:v>74.963434164627216</c:v>
                </c:pt>
                <c:pt idx="75">
                  <c:v>74.690047884308996</c:v>
                </c:pt>
                <c:pt idx="76">
                  <c:v>74.418112695007608</c:v>
                </c:pt>
                <c:pt idx="77">
                  <c:v>74.147620374335034</c:v>
                </c:pt>
                <c:pt idx="78">
                  <c:v>73.878562820867742</c:v>
                </c:pt>
                <c:pt idx="79">
                  <c:v>73.610932052748822</c:v>
                </c:pt>
                <c:pt idx="80">
                  <c:v>73.344720206312033</c:v>
                </c:pt>
                <c:pt idx="81">
                  <c:v>73.079919534727367</c:v>
                </c:pt>
                <c:pt idx="82">
                  <c:v>72.816522406667616</c:v>
                </c:pt>
                <c:pt idx="83">
                  <c:v>72.554521304995291</c:v>
                </c:pt>
                <c:pt idx="84">
                  <c:v>72.293908825469828</c:v>
                </c:pt>
                <c:pt idx="85">
                  <c:v>72.034677675474157</c:v>
                </c:pt>
                <c:pt idx="86">
                  <c:v>71.776820672760707</c:v>
                </c:pt>
                <c:pt idx="87">
                  <c:v>71.520330744215812</c:v>
                </c:pt>
                <c:pt idx="88">
                  <c:v>71.265200924642798</c:v>
                </c:pt>
                <c:pt idx="89">
                  <c:v>71.011424355562752</c:v>
                </c:pt>
                <c:pt idx="90">
                  <c:v>70.758994284032752</c:v>
                </c:pt>
                <c:pt idx="91">
                  <c:v>70.507904061481369</c:v>
                </c:pt>
                <c:pt idx="92">
                  <c:v>70.258147142560617</c:v>
                </c:pt>
                <c:pt idx="93">
                  <c:v>70.009717084014426</c:v>
                </c:pt>
                <c:pt idx="94">
                  <c:v>69.762607543562822</c:v>
                </c:pt>
                <c:pt idx="95">
                  <c:v>69.516812278801723</c:v>
                </c:pt>
                <c:pt idx="96">
                  <c:v>69.27232514611795</c:v>
                </c:pt>
                <c:pt idx="97">
                  <c:v>69.029140099618871</c:v>
                </c:pt>
                <c:pt idx="98">
                  <c:v>68.787251190076574</c:v>
                </c:pt>
                <c:pt idx="99">
                  <c:v>68.54665256388607</c:v>
                </c:pt>
                <c:pt idx="100">
                  <c:v>68.307338462037166</c:v>
                </c:pt>
                <c:pt idx="101">
                  <c:v>68.069303219099794</c:v>
                </c:pt>
                <c:pt idx="102">
                  <c:v>67.832541262222151</c:v>
                </c:pt>
                <c:pt idx="103">
                  <c:v>67.597047110141787</c:v>
                </c:pt>
                <c:pt idx="104">
                  <c:v>67.362815372208757</c:v>
                </c:pt>
                <c:pt idx="105">
                  <c:v>67.129840747421042</c:v>
                </c:pt>
                <c:pt idx="106">
                  <c:v>66.898118023471341</c:v>
                </c:pt>
                <c:pt idx="107">
                  <c:v>66.667642075805574</c:v>
                </c:pt>
                <c:pt idx="108">
                  <c:v>66.438407866692131</c:v>
                </c:pt>
                <c:pt idx="109">
                  <c:v>66.210410444302013</c:v>
                </c:pt>
                <c:pt idx="110">
                  <c:v>65.983644941799341</c:v>
                </c:pt>
                <c:pt idx="111">
                  <c:v>65.758106576441946</c:v>
                </c:pt>
                <c:pt idx="112">
                  <c:v>65.533790648691877</c:v>
                </c:pt>
                <c:pt idx="113">
                  <c:v>65.310692541335257</c:v>
                </c:pt>
                <c:pt idx="114">
                  <c:v>65.088807718611491</c:v>
                </c:pt>
                <c:pt idx="115">
                  <c:v>64.868131725351319</c:v>
                </c:pt>
                <c:pt idx="116">
                  <c:v>64.648660186123564</c:v>
                </c:pt>
                <c:pt idx="117">
                  <c:v>64.430388804390148</c:v>
                </c:pt>
                <c:pt idx="118">
                  <c:v>64.213313361669293</c:v>
                </c:pt>
                <c:pt idx="119">
                  <c:v>63.997429716706336</c:v>
                </c:pt>
                <c:pt idx="120">
                  <c:v>63.78273380465226</c:v>
                </c:pt>
                <c:pt idx="121">
                  <c:v>63.569221636249345</c:v>
                </c:pt>
                <c:pt idx="122">
                  <c:v>63.356889297023756</c:v>
                </c:pt>
                <c:pt idx="123">
                  <c:v>63.145732946484983</c:v>
                </c:pt>
                <c:pt idx="124">
                  <c:v>62.935748817331536</c:v>
                </c:pt>
                <c:pt idx="125">
                  <c:v>62.726933214662992</c:v>
                </c:pt>
                <c:pt idx="126">
                  <c:v>62.519282515197865</c:v>
                </c:pt>
                <c:pt idx="127">
                  <c:v>62.312793166497116</c:v>
                </c:pt>
                <c:pt idx="128">
                  <c:v>62.107461686193211</c:v>
                </c:pt>
                <c:pt idx="129">
                  <c:v>61.903284661224212</c:v>
                </c:pt>
                <c:pt idx="130">
                  <c:v>61.700258747072809</c:v>
                </c:pt>
                <c:pt idx="131">
                  <c:v>61.498380667010117</c:v>
                </c:pt>
                <c:pt idx="132">
                  <c:v>61.297647211343779</c:v>
                </c:pt>
                <c:pt idx="133">
                  <c:v>61.098055236670348</c:v>
                </c:pt>
                <c:pt idx="134">
                  <c:v>60.899601665131577</c:v>
                </c:pt>
                <c:pt idx="135">
                  <c:v>60.702283483674464</c:v>
                </c:pt>
                <c:pt idx="136">
                  <c:v>60.50609774331479</c:v>
                </c:pt>
                <c:pt idx="137">
                  <c:v>60.311041558403858</c:v>
                </c:pt>
                <c:pt idx="138">
                  <c:v>60.117112105898372</c:v>
                </c:pt>
                <c:pt idx="139">
                  <c:v>59.924306624633012</c:v>
                </c:pt>
                <c:pt idx="140">
                  <c:v>59.732622414595724</c:v>
                </c:pt>
                <c:pt idx="141">
                  <c:v>59.542056836205262</c:v>
                </c:pt>
                <c:pt idx="142">
                  <c:v>59.352607309590994</c:v>
                </c:pt>
                <c:pt idx="143">
                  <c:v>59.164271313874551</c:v>
                </c:pt>
                <c:pt idx="144">
                  <c:v>58.977046386453338</c:v>
                </c:pt>
                <c:pt idx="145">
                  <c:v>58.790930122285424</c:v>
                </c:pt>
                <c:pt idx="146">
                  <c:v>58.605920173175932</c:v>
                </c:pt>
                <c:pt idx="147">
                  <c:v>58.422014247064332</c:v>
                </c:pt>
                <c:pt idx="148">
                  <c:v>58.239210107312871</c:v>
                </c:pt>
                <c:pt idx="149">
                  <c:v>58.057505571995598</c:v>
                </c:pt>
                <c:pt idx="150">
                  <c:v>57.876898513187946</c:v>
                </c:pt>
                <c:pt idx="151">
                  <c:v>57.697386856256699</c:v>
                </c:pt>
                <c:pt idx="152">
                  <c:v>57.518968579150069</c:v>
                </c:pt>
                <c:pt idx="153">
                  <c:v>57.341641711687735</c:v>
                </c:pt>
                <c:pt idx="154">
                  <c:v>57.165404334850763</c:v>
                </c:pt>
                <c:pt idx="155">
                  <c:v>56.990254580070953</c:v>
                </c:pt>
                <c:pt idx="156">
                  <c:v>56.816190628519841</c:v>
                </c:pt>
                <c:pt idx="157">
                  <c:v>56.643210710396829</c:v>
                </c:pt>
                <c:pt idx="158">
                  <c:v>56.471313104216421</c:v>
                </c:pt>
                <c:pt idx="159">
                  <c:v>56.300496136094431</c:v>
                </c:pt>
                <c:pt idx="160">
                  <c:v>56.130758179032959</c:v>
                </c:pt>
                <c:pt idx="161">
                  <c:v>55.962097652203916</c:v>
                </c:pt>
                <c:pt idx="162">
                  <c:v>55.794513020231093</c:v>
                </c:pt>
                <c:pt idx="163">
                  <c:v>55.628002792470483</c:v>
                </c:pt>
                <c:pt idx="164">
                  <c:v>55.462565522288763</c:v>
                </c:pt>
                <c:pt idx="165">
                  <c:v>55.298199806339873</c:v>
                </c:pt>
                <c:pt idx="166">
                  <c:v>55.134904283839283</c:v>
                </c:pt>
                <c:pt idx="167">
                  <c:v>54.972677635836277</c:v>
                </c:pt>
                <c:pt idx="168">
                  <c:v>54.811518584483615</c:v>
                </c:pt>
                <c:pt idx="169">
                  <c:v>54.651425892304765</c:v>
                </c:pt>
                <c:pt idx="170">
                  <c:v>54.492398361458577</c:v>
                </c:pt>
                <c:pt idx="171">
                  <c:v>54.334434833001083</c:v>
                </c:pt>
                <c:pt idx="172">
                  <c:v>54.177534186144506</c:v>
                </c:pt>
                <c:pt idx="173">
                  <c:v>54.021695337513258</c:v>
                </c:pt>
                <c:pt idx="174">
                  <c:v>53.866917240396909</c:v>
                </c:pt>
                <c:pt idx="175">
                  <c:v>53.713198883999965</c:v>
                </c:pt>
                <c:pt idx="176">
                  <c:v>53.560539292688325</c:v>
                </c:pt>
                <c:pt idx="177">
                  <c:v>53.40893752523246</c:v>
                </c:pt>
                <c:pt idx="178">
                  <c:v>53.25839267404713</c:v>
                </c:pt>
                <c:pt idx="179">
                  <c:v>53.108903864427518</c:v>
                </c:pt>
                <c:pt idx="180">
                  <c:v>52.960470253781892</c:v>
                </c:pt>
                <c:pt idx="181">
                  <c:v>52.813091030860569</c:v>
                </c:pt>
                <c:pt idx="182">
                  <c:v>52.666765414981064</c:v>
                </c:pt>
                <c:pt idx="183">
                  <c:v>52.521492655249617</c:v>
                </c:pt>
                <c:pt idx="184">
                  <c:v>52.377272029778808</c:v>
                </c:pt>
                <c:pt idx="185">
                  <c:v>52.234102844901372</c:v>
                </c:pt>
                <c:pt idx="186">
                  <c:v>52.091984434380024</c:v>
                </c:pt>
                <c:pt idx="187">
                  <c:v>51.950916158613431</c:v>
                </c:pt>
                <c:pt idx="188">
                  <c:v>51.810897403838219</c:v>
                </c:pt>
                <c:pt idx="189">
                  <c:v>51.671927581326962</c:v>
                </c:pt>
                <c:pt idx="190">
                  <c:v>51.534006126582234</c:v>
                </c:pt>
                <c:pt idx="191">
                  <c:v>51.397132498526659</c:v>
                </c:pt>
                <c:pt idx="192">
                  <c:v>51.261306178688933</c:v>
                </c:pt>
                <c:pt idx="193">
                  <c:v>51.126526670385978</c:v>
                </c:pt>
                <c:pt idx="194">
                  <c:v>50.992793497900962</c:v>
                </c:pt>
                <c:pt idx="195">
                  <c:v>50.860106205657566</c:v>
                </c:pt>
                <c:pt idx="196">
                  <c:v>50.728464357390216</c:v>
                </c:pt>
                <c:pt idx="197">
                  <c:v>50.597867535310499</c:v>
                </c:pt>
                <c:pt idx="198">
                  <c:v>50.468315339269722</c:v>
                </c:pt>
                <c:pt idx="199">
                  <c:v>50.339807385917744</c:v>
                </c:pt>
                <c:pt idx="200">
                  <c:v>50.212343307858077</c:v>
                </c:pt>
                <c:pt idx="201">
                  <c:v>50.085922752799299</c:v>
                </c:pt>
                <c:pt idx="202">
                  <c:v>49.960545382702982</c:v>
                </c:pt>
                <c:pt idx="203">
                  <c:v>49.836210872928056</c:v>
                </c:pt>
                <c:pt idx="204">
                  <c:v>49.712918911371837</c:v>
                </c:pt>
                <c:pt idx="205">
                  <c:v>49.590669197607724</c:v>
                </c:pt>
                <c:pt idx="206">
                  <c:v>49.469461442019771</c:v>
                </c:pt>
                <c:pt idx="207">
                  <c:v>49.349295364934044</c:v>
                </c:pt>
                <c:pt idx="208">
                  <c:v>49.230170695747226</c:v>
                </c:pt>
                <c:pt idx="209">
                  <c:v>49.112087172052249</c:v>
                </c:pt>
                <c:pt idx="210">
                  <c:v>48.995044538761292</c:v>
                </c:pt>
                <c:pt idx="211">
                  <c:v>48.879042547226284</c:v>
                </c:pt>
                <c:pt idx="212">
                  <c:v>48.764080954357013</c:v>
                </c:pt>
                <c:pt idx="213">
                  <c:v>48.650159521736995</c:v>
                </c:pt>
                <c:pt idx="214">
                  <c:v>48.537278014737311</c:v>
                </c:pt>
                <c:pt idx="215">
                  <c:v>48.425436201628621</c:v>
                </c:pt>
                <c:pt idx="216">
                  <c:v>48.314633852691479</c:v>
                </c:pt>
                <c:pt idx="217">
                  <c:v>48.204870739325152</c:v>
                </c:pt>
                <c:pt idx="218">
                  <c:v>48.096146633155186</c:v>
                </c:pt>
                <c:pt idx="219">
                  <c:v>47.98846130513995</c:v>
                </c:pt>
                <c:pt idx="220">
                  <c:v>47.881814524676265</c:v>
                </c:pt>
                <c:pt idx="221">
                  <c:v>47.776206058704432</c:v>
                </c:pt>
                <c:pt idx="222">
                  <c:v>47.671635670812982</c:v>
                </c:pt>
                <c:pt idx="223">
                  <c:v>47.568103120343139</c:v>
                </c:pt>
                <c:pt idx="224">
                  <c:v>47.465608161493513</c:v>
                </c:pt>
                <c:pt idx="225">
                  <c:v>47.364150542425087</c:v>
                </c:pt>
                <c:pt idx="226">
                  <c:v>47.263730004366927</c:v>
                </c:pt>
                <c:pt idx="227">
                  <c:v>47.164346280722711</c:v>
                </c:pt>
                <c:pt idx="228">
                  <c:v>47.065999096178537</c:v>
                </c:pt>
                <c:pt idx="229">
                  <c:v>46.968688165812111</c:v>
                </c:pt>
                <c:pt idx="230">
                  <c:v>46.87241319420378</c:v>
                </c:pt>
                <c:pt idx="231">
                  <c:v>46.77717387454959</c:v>
                </c:pt>
                <c:pt idx="232">
                  <c:v>46.6829698877768</c:v>
                </c:pt>
                <c:pt idx="233">
                  <c:v>46.589800901661881</c:v>
                </c:pt>
                <c:pt idx="234">
                  <c:v>46.497666569951789</c:v>
                </c:pt>
                <c:pt idx="235">
                  <c:v>46.406566531488323</c:v>
                </c:pt>
                <c:pt idx="236">
                  <c:v>46.316500409336321</c:v>
                </c:pt>
                <c:pt idx="237">
                  <c:v>46.227467809915716</c:v>
                </c:pt>
                <c:pt idx="238">
                  <c:v>46.139468322137944</c:v>
                </c:pt>
                <c:pt idx="239">
                  <c:v>46.05250151654711</c:v>
                </c:pt>
                <c:pt idx="240">
                  <c:v>45.966566944466088</c:v>
                </c:pt>
                <c:pt idx="241">
                  <c:v>45.881664137147979</c:v>
                </c:pt>
                <c:pt idx="242">
                  <c:v>45.79779260493337</c:v>
                </c:pt>
                <c:pt idx="243">
                  <c:v>45.714951836413618</c:v>
                </c:pt>
                <c:pt idx="244">
                  <c:v>45.633141297600609</c:v>
                </c:pt>
                <c:pt idx="245">
                  <c:v>45.552360431103317</c:v>
                </c:pt>
                <c:pt idx="246">
                  <c:v>45.472608655311561</c:v>
                </c:pt>
                <c:pt idx="247">
                  <c:v>45.393885363587266</c:v>
                </c:pt>
                <c:pt idx="248">
                  <c:v>45.316189923463718</c:v>
                </c:pt>
                <c:pt idx="249">
                  <c:v>45.239521675853112</c:v>
                </c:pt>
                <c:pt idx="250">
                  <c:v>45.163879934262631</c:v>
                </c:pt>
                <c:pt idx="251">
                  <c:v>45.089263984019738</c:v>
                </c:pt>
                <c:pt idx="252">
                  <c:v>45.015673081506833</c:v>
                </c:pt>
                <c:pt idx="253">
                  <c:v>44.943106453405647</c:v>
                </c:pt>
                <c:pt idx="254">
                  <c:v>44.871563295951859</c:v>
                </c:pt>
                <c:pt idx="255">
                  <c:v>44.801042774200255</c:v>
                </c:pt>
                <c:pt idx="256">
                  <c:v>44.731544021300778</c:v>
                </c:pt>
                <c:pt idx="257">
                  <c:v>44.663066137785819</c:v>
                </c:pt>
                <c:pt idx="258">
                  <c:v>44.595608190869285</c:v>
                </c:pt>
                <c:pt idx="259">
                  <c:v>44.529169213757541</c:v>
                </c:pt>
                <c:pt idx="260">
                  <c:v>44.463748204972795</c:v>
                </c:pt>
                <c:pt idx="261">
                  <c:v>44.39934412768924</c:v>
                </c:pt>
                <c:pt idx="262">
                  <c:v>44.335955909082259</c:v>
                </c:pt>
                <c:pt idx="263">
                  <c:v>44.273582439691019</c:v>
                </c:pt>
                <c:pt idx="264">
                  <c:v>44.212222572795</c:v>
                </c:pt>
                <c:pt idx="265">
                  <c:v>44.151875123804452</c:v>
                </c:pt>
                <c:pt idx="266">
                  <c:v>44.092538869665525</c:v>
                </c:pt>
                <c:pt idx="267">
                  <c:v>44.034212548279982</c:v>
                </c:pt>
                <c:pt idx="268">
                  <c:v>43.976894857940245</c:v>
                </c:pt>
                <c:pt idx="269">
                  <c:v>43.920584456779665</c:v>
                </c:pt>
                <c:pt idx="270">
                  <c:v>43.86527996223866</c:v>
                </c:pt>
                <c:pt idx="271">
                  <c:v>43.810979950546873</c:v>
                </c:pt>
                <c:pt idx="272">
                  <c:v>43.757682956221615</c:v>
                </c:pt>
                <c:pt idx="273">
                  <c:v>43.705387471582952</c:v>
                </c:pt>
                <c:pt idx="274">
                  <c:v>43.654091946285753</c:v>
                </c:pt>
                <c:pt idx="275">
                  <c:v>43.603794786868747</c:v>
                </c:pt>
                <c:pt idx="276">
                  <c:v>43.554494356321115</c:v>
                </c:pt>
                <c:pt idx="277">
                  <c:v>43.50618897366671</c:v>
                </c:pt>
                <c:pt idx="278">
                  <c:v>43.458876913566193</c:v>
                </c:pt>
                <c:pt idx="279">
                  <c:v>43.412556405937217</c:v>
                </c:pt>
                <c:pt idx="280">
                  <c:v>43.36722563559308</c:v>
                </c:pt>
                <c:pt idx="281">
                  <c:v>43.322882741899775</c:v>
                </c:pt>
                <c:pt idx="282">
                  <c:v>43.279525818451923</c:v>
                </c:pt>
                <c:pt idx="283">
                  <c:v>43.237152912767456</c:v>
                </c:pt>
                <c:pt idx="284">
                  <c:v>43.195762026001574</c:v>
                </c:pt>
                <c:pt idx="285">
                  <c:v>43.155351112679774</c:v>
                </c:pt>
                <c:pt idx="286">
                  <c:v>43.115918080450342</c:v>
                </c:pt>
                <c:pt idx="287">
                  <c:v>43.077460789856374</c:v>
                </c:pt>
                <c:pt idx="288">
                  <c:v>43.03997705412737</c:v>
                </c:pt>
                <c:pt idx="289">
                  <c:v>43.003464638990607</c:v>
                </c:pt>
                <c:pt idx="290">
                  <c:v>42.967921262502337</c:v>
                </c:pt>
                <c:pt idx="291">
                  <c:v>42.933344594898863</c:v>
                </c:pt>
                <c:pt idx="292">
                  <c:v>42.899732258467601</c:v>
                </c:pt>
                <c:pt idx="293">
                  <c:v>42.86708182743817</c:v>
                </c:pt>
                <c:pt idx="294">
                  <c:v>42.835390827893512</c:v>
                </c:pt>
                <c:pt idx="295">
                  <c:v>42.804656737701102</c:v>
                </c:pt>
                <c:pt idx="296">
                  <c:v>42.774876986464228</c:v>
                </c:pt>
                <c:pt idx="297">
                  <c:v>42.7460489554934</c:v>
                </c:pt>
                <c:pt idx="298">
                  <c:v>42.718169977797729</c:v>
                </c:pt>
                <c:pt idx="299">
                  <c:v>42.691237338096421</c:v>
                </c:pt>
                <c:pt idx="300">
                  <c:v>42.665248272850178</c:v>
                </c:pt>
                <c:pt idx="301">
                  <c:v>42.64019997031258</c:v>
                </c:pt>
                <c:pt idx="302">
                  <c:v>42.616089570601218</c:v>
                </c:pt>
                <c:pt idx="303">
                  <c:v>42.592914165788649</c:v>
                </c:pt>
                <c:pt idx="304">
                  <c:v>42.570670800013005</c:v>
                </c:pt>
                <c:pt idx="305">
                  <c:v>42.549356469608</c:v>
                </c:pt>
                <c:pt idx="306">
                  <c:v>42.528968123252511</c:v>
                </c:pt>
                <c:pt idx="307">
                  <c:v>42.509502662139305</c:v>
                </c:pt>
                <c:pt idx="308">
                  <c:v>42.490956940162825</c:v>
                </c:pt>
                <c:pt idx="309">
                  <c:v>42.473327764126012</c:v>
                </c:pt>
                <c:pt idx="310">
                  <c:v>42.456611893965764</c:v>
                </c:pt>
                <c:pt idx="311">
                  <c:v>42.440806042996954</c:v>
                </c:pt>
                <c:pt idx="312">
                  <c:v>42.425906878174835</c:v>
                </c:pt>
                <c:pt idx="313">
                  <c:v>42.41191102037547</c:v>
                </c:pt>
                <c:pt idx="314">
                  <c:v>42.398815044694111</c:v>
                </c:pt>
                <c:pt idx="315">
                  <c:v>42.386615480761165</c:v>
                </c:pt>
                <c:pt idx="316">
                  <c:v>42.375308813075542</c:v>
                </c:pt>
                <c:pt idx="317">
                  <c:v>42.364891481355095</c:v>
                </c:pt>
                <c:pt idx="318">
                  <c:v>42.355359880903961</c:v>
                </c:pt>
                <c:pt idx="319">
                  <c:v>42.346710362996333</c:v>
                </c:pt>
                <c:pt idx="320">
                  <c:v>42.338939235276534</c:v>
                </c:pt>
                <c:pt idx="321">
                  <c:v>42.332042762175028</c:v>
                </c:pt>
                <c:pt idx="322">
                  <c:v>42.326017165340033</c:v>
                </c:pt>
                <c:pt idx="323">
                  <c:v>42.320858624084373</c:v>
                </c:pt>
                <c:pt idx="324">
                  <c:v>42.316563275847393</c:v>
                </c:pt>
                <c:pt idx="325">
                  <c:v>42.313127216671326</c:v>
                </c:pt>
                <c:pt idx="326">
                  <c:v>42.310546501692087</c:v>
                </c:pt>
                <c:pt idx="327">
                  <c:v>42.308817145643822</c:v>
                </c:pt>
                <c:pt idx="328">
                  <c:v>42.307935123377028</c:v>
                </c:pt>
                <c:pt idx="329">
                  <c:v>42.307896370389905</c:v>
                </c:pt>
                <c:pt idx="330">
                  <c:v>42.308696783372348</c:v>
                </c:pt>
                <c:pt idx="331">
                  <c:v>42.310332220762476</c:v>
                </c:pt>
                <c:pt idx="332">
                  <c:v>42.312798503315022</c:v>
                </c:pt>
                <c:pt idx="333">
                  <c:v>42.31609141468148</c:v>
                </c:pt>
                <c:pt idx="334">
                  <c:v>42.320206702001336</c:v>
                </c:pt>
                <c:pt idx="335">
                  <c:v>42.325140076504155</c:v>
                </c:pt>
                <c:pt idx="336">
                  <c:v>42.330887214122079</c:v>
                </c:pt>
                <c:pt idx="337">
                  <c:v>42.337443756112314</c:v>
                </c:pt>
                <c:pt idx="338">
                  <c:v>42.344805309689157</c:v>
                </c:pt>
                <c:pt idx="339">
                  <c:v>42.352967448665197</c:v>
                </c:pt>
                <c:pt idx="340">
                  <c:v>42.361925714101311</c:v>
                </c:pt>
                <c:pt idx="341">
                  <c:v>42.3716756149649</c:v>
                </c:pt>
                <c:pt idx="342">
                  <c:v>42.382212628796104</c:v>
                </c:pt>
                <c:pt idx="343">
                  <c:v>42.393532202381458</c:v>
                </c:pt>
                <c:pt idx="344">
                  <c:v>42.405629752434628</c:v>
                </c:pt>
                <c:pt idx="345">
                  <c:v>42.418500666283826</c:v>
                </c:pt>
                <c:pt idx="346">
                  <c:v>42.432140302565394</c:v>
                </c:pt>
                <c:pt idx="347">
                  <c:v>42.446543991923221</c:v>
                </c:pt>
                <c:pt idx="348">
                  <c:v>42.461707037713573</c:v>
                </c:pt>
                <c:pt idx="349">
                  <c:v>42.477624716714878</c:v>
                </c:pt>
                <c:pt idx="350">
                  <c:v>42.494292279842099</c:v>
                </c:pt>
                <c:pt idx="351">
                  <c:v>42.511704952865173</c:v>
                </c:pt>
                <c:pt idx="352">
                  <c:v>42.529857937131361</c:v>
                </c:pt>
                <c:pt idx="353">
                  <c:v>42.548746410290754</c:v>
                </c:pt>
                <c:pt idx="354">
                  <c:v>42.568365527024859</c:v>
                </c:pt>
                <c:pt idx="355">
                  <c:v>42.588710419777669</c:v>
                </c:pt>
                <c:pt idx="356">
                  <c:v>42.609776199488856</c:v>
                </c:pt>
                <c:pt idx="357">
                  <c:v>42.63155795632882</c:v>
                </c:pt>
                <c:pt idx="358">
                  <c:v>42.654050760434984</c:v>
                </c:pt>
                <c:pt idx="359">
                  <c:v>42.677249662649224</c:v>
                </c:pt>
                <c:pt idx="360">
                  <c:v>42.701149695255822</c:v>
                </c:pt>
                <c:pt idx="361">
                  <c:v>42.725745872719727</c:v>
                </c:pt>
                <c:pt idx="362">
                  <c:v>42.751033192424714</c:v>
                </c:pt>
                <c:pt idx="363">
                  <c:v>42.777006635411013</c:v>
                </c:pt>
                <c:pt idx="364">
                  <c:v>42.80366116711226</c:v>
                </c:pt>
                <c:pt idx="365">
                  <c:v>42.830991738091157</c:v>
                </c:pt>
                <c:pt idx="366">
                  <c:v>42.858993284773696</c:v>
                </c:pt>
                <c:pt idx="367">
                  <c:v>42.887660730181636</c:v>
                </c:pt>
                <c:pt idx="368">
                  <c:v>42.916988984662652</c:v>
                </c:pt>
                <c:pt idx="369">
                  <c:v>42.946972946618232</c:v>
                </c:pt>
                <c:pt idx="370">
                  <c:v>42.977607503228626</c:v>
                </c:pt>
                <c:pt idx="371">
                  <c:v>43.008887531174878</c:v>
                </c:pt>
                <c:pt idx="372">
                  <c:v>43.040807897357347</c:v>
                </c:pt>
                <c:pt idx="373">
                  <c:v>43.073363459610697</c:v>
                </c:pt>
                <c:pt idx="374">
                  <c:v>43.106549067414882</c:v>
                </c:pt>
                <c:pt idx="375">
                  <c:v>43.140359562601944</c:v>
                </c:pt>
                <c:pt idx="376">
                  <c:v>43.174789780058376</c:v>
                </c:pt>
                <c:pt idx="377">
                  <c:v>43.209834548422734</c:v>
                </c:pt>
                <c:pt idx="378">
                  <c:v>43.245488690778288</c:v>
                </c:pt>
                <c:pt idx="379">
                  <c:v>43.281747025340479</c:v>
                </c:pt>
                <c:pt idx="380">
                  <c:v>43.318604366138935</c:v>
                </c:pt>
                <c:pt idx="381">
                  <c:v>43.356055523693797</c:v>
                </c:pt>
                <c:pt idx="382">
                  <c:v>43.39409530568625</c:v>
                </c:pt>
                <c:pt idx="383">
                  <c:v>43.432718517622874</c:v>
                </c:pt>
                <c:pt idx="384">
                  <c:v>43.471919963493789</c:v>
                </c:pt>
                <c:pt idx="385">
                  <c:v>43.511694446424272</c:v>
                </c:pt>
                <c:pt idx="386">
                  <c:v>43.552036769319812</c:v>
                </c:pt>
                <c:pt idx="387">
                  <c:v>43.592941735504198</c:v>
                </c:pt>
                <c:pt idx="388">
                  <c:v>43.634404149350779</c:v>
                </c:pt>
                <c:pt idx="389">
                  <c:v>43.67641881690642</c:v>
                </c:pt>
                <c:pt idx="390">
                  <c:v>43.718980546508256</c:v>
                </c:pt>
                <c:pt idx="391">
                  <c:v>43.762084149392962</c:v>
                </c:pt>
                <c:pt idx="392">
                  <c:v>43.805724440298441</c:v>
                </c:pt>
                <c:pt idx="393">
                  <c:v>43.849896238057831</c:v>
                </c:pt>
                <c:pt idx="394">
                  <c:v>43.894594366185622</c:v>
                </c:pt>
                <c:pt idx="395">
                  <c:v>43.939813653455914</c:v>
                </c:pt>
                <c:pt idx="396">
                  <c:v>43.985548934472583</c:v>
                </c:pt>
                <c:pt idx="397">
                  <c:v>44.031795050231281</c:v>
                </c:pt>
                <c:pt idx="398">
                  <c:v>44.07854684867327</c:v>
                </c:pt>
                <c:pt idx="399">
                  <c:v>44.125799185230854</c:v>
                </c:pt>
                <c:pt idx="400">
                  <c:v>44.173546923364547</c:v>
                </c:pt>
                <c:pt idx="401">
                  <c:v>44.221784935091563</c:v>
                </c:pt>
                <c:pt idx="402">
                  <c:v>44.27050810150606</c:v>
                </c:pt>
                <c:pt idx="403">
                  <c:v>44.319711313290512</c:v>
                </c:pt>
                <c:pt idx="404">
                  <c:v>44.369389471218661</c:v>
                </c:pt>
                <c:pt idx="405">
                  <c:v>44.419537486649723</c:v>
                </c:pt>
                <c:pt idx="406">
                  <c:v>44.47015028201384</c:v>
                </c:pt>
                <c:pt idx="407">
                  <c:v>44.521222791288835</c:v>
                </c:pt>
                <c:pt idx="408">
                  <c:v>44.572749960468173</c:v>
                </c:pt>
                <c:pt idx="409">
                  <c:v>44.624726748020137</c:v>
                </c:pt>
                <c:pt idx="410">
                  <c:v>44.677148125338199</c:v>
                </c:pt>
                <c:pt idx="411">
                  <c:v>44.730009077182601</c:v>
                </c:pt>
                <c:pt idx="412">
                  <c:v>44.783304602113041</c:v>
                </c:pt>
                <c:pt idx="413">
                  <c:v>44.83702971291261</c:v>
                </c:pt>
                <c:pt idx="414">
                  <c:v>44.891179437002954</c:v>
                </c:pt>
                <c:pt idx="415">
                  <c:v>44.945748816850511</c:v>
                </c:pt>
                <c:pt idx="416">
                  <c:v>45.000732910364093</c:v>
                </c:pt>
                <c:pt idx="417">
                  <c:v>45.056126791283631</c:v>
                </c:pt>
                <c:pt idx="418">
                  <c:v>45.111925549560219</c:v>
                </c:pt>
                <c:pt idx="419">
                  <c:v>45.168124291727437</c:v>
                </c:pt>
                <c:pt idx="420">
                  <c:v>45.224718141264006</c:v>
                </c:pt>
                <c:pt idx="421">
                  <c:v>45.281702238947815</c:v>
                </c:pt>
                <c:pt idx="422">
                  <c:v>45.339071743201345</c:v>
                </c:pt>
                <c:pt idx="423">
                  <c:v>45.396821830428529</c:v>
                </c:pt>
                <c:pt idx="424">
                  <c:v>45.454947695343179</c:v>
                </c:pt>
                <c:pt idx="425">
                  <c:v>45.513444551288856</c:v>
                </c:pt>
                <c:pt idx="426">
                  <c:v>45.572307630550462</c:v>
                </c:pt>
                <c:pt idx="427">
                  <c:v>45.631532184657409</c:v>
                </c:pt>
                <c:pt idx="428">
                  <c:v>45.69111348467856</c:v>
                </c:pt>
                <c:pt idx="429">
                  <c:v>45.751046821509021</c:v>
                </c:pt>
                <c:pt idx="430">
                  <c:v>45.811327506148608</c:v>
                </c:pt>
                <c:pt idx="431">
                  <c:v>45.871950869972459</c:v>
                </c:pt>
                <c:pt idx="432">
                  <c:v>45.932912264993533</c:v>
                </c:pt>
                <c:pt idx="433">
                  <c:v>45.994207064117155</c:v>
                </c:pt>
                <c:pt idx="434">
                  <c:v>46.05583066138783</c:v>
                </c:pt>
                <c:pt idx="435">
                  <c:v>46.117778472228167</c:v>
                </c:pt>
                <c:pt idx="436">
                  <c:v>46.180045933670222</c:v>
                </c:pt>
                <c:pt idx="437">
                  <c:v>46.242628504579081</c:v>
                </c:pt>
                <c:pt idx="438">
                  <c:v>46.305521665869144</c:v>
                </c:pt>
                <c:pt idx="439">
                  <c:v>46.368720920712754</c:v>
                </c:pt>
                <c:pt idx="440">
                  <c:v>46.432221794741622</c:v>
                </c:pt>
                <c:pt idx="441">
                  <c:v>46.496019836240933</c:v>
                </c:pt>
                <c:pt idx="442">
                  <c:v>46.56011061633626</c:v>
                </c:pt>
                <c:pt idx="443">
                  <c:v>46.62448972917349</c:v>
                </c:pt>
                <c:pt idx="444">
                  <c:v>46.689152792091662</c:v>
                </c:pt>
                <c:pt idx="445">
                  <c:v>46.754095445788934</c:v>
                </c:pt>
                <c:pt idx="446">
                  <c:v>46.819313354481821</c:v>
                </c:pt>
                <c:pt idx="447">
                  <c:v>46.884802206057664</c:v>
                </c:pt>
                <c:pt idx="448">
                  <c:v>46.950557712220444</c:v>
                </c:pt>
                <c:pt idx="449">
                  <c:v>47.016575608630234</c:v>
                </c:pt>
                <c:pt idx="450">
                  <c:v>47.082851655036052</c:v>
                </c:pt>
                <c:pt idx="451">
                  <c:v>47.149381635402555</c:v>
                </c:pt>
                <c:pt idx="452">
                  <c:v>47.216161358030362</c:v>
                </c:pt>
                <c:pt idx="453">
                  <c:v>47.28318665567042</c:v>
                </c:pt>
                <c:pt idx="454">
                  <c:v>47.350453385632157</c:v>
                </c:pt>
                <c:pt idx="455">
                  <c:v>47.417957429885895</c:v>
                </c:pt>
                <c:pt idx="456">
                  <c:v>47.485694695159253</c:v>
                </c:pt>
                <c:pt idx="457">
                  <c:v>47.553661113027985</c:v>
                </c:pt>
                <c:pt idx="458">
                  <c:v>47.621852640001009</c:v>
                </c:pt>
                <c:pt idx="459">
                  <c:v>47.690265257600075</c:v>
                </c:pt>
                <c:pt idx="460">
                  <c:v>47.758894972433879</c:v>
                </c:pt>
                <c:pt idx="461">
                  <c:v>47.827737816266854</c:v>
                </c:pt>
                <c:pt idx="462">
                  <c:v>47.896789846082768</c:v>
                </c:pt>
                <c:pt idx="463">
                  <c:v>47.966047144143111</c:v>
                </c:pt>
                <c:pt idx="464">
                  <c:v>48.035505818040434</c:v>
                </c:pt>
                <c:pt idx="465">
                  <c:v>48.10516200074683</c:v>
                </c:pt>
                <c:pt idx="466">
                  <c:v>48.17501185065742</c:v>
                </c:pt>
                <c:pt idx="467">
                  <c:v>48.245051551629153</c:v>
                </c:pt>
                <c:pt idx="468">
                  <c:v>48.315277313014917</c:v>
                </c:pt>
                <c:pt idx="469">
                  <c:v>48.385685369693114</c:v>
                </c:pt>
                <c:pt idx="470">
                  <c:v>48.456271982092645</c:v>
                </c:pt>
                <c:pt idx="471">
                  <c:v>48.527033436213628</c:v>
                </c:pt>
                <c:pt idx="472">
                  <c:v>48.597966043643744</c:v>
                </c:pt>
                <c:pt idx="473">
                  <c:v>48.669066141570404</c:v>
                </c:pt>
                <c:pt idx="474">
                  <c:v>48.740330092788753</c:v>
                </c:pt>
                <c:pt idx="475">
                  <c:v>48.811754285705724</c:v>
                </c:pt>
                <c:pt idx="476">
                  <c:v>48.883335134340065</c:v>
                </c:pt>
                <c:pt idx="477">
                  <c:v>48.95506907831858</c:v>
                </c:pt>
                <c:pt idx="478">
                  <c:v>49.026952582868567</c:v>
                </c:pt>
                <c:pt idx="479">
                  <c:v>49.098982138806583</c:v>
                </c:pt>
                <c:pt idx="480">
                  <c:v>49.171154262523636</c:v>
                </c:pt>
                <c:pt idx="481">
                  <c:v>49.243465495966809</c:v>
                </c:pt>
                <c:pt idx="482">
                  <c:v>49.315912406617549</c:v>
                </c:pt>
                <c:pt idx="483">
                  <c:v>49.388491587466476</c:v>
                </c:pt>
                <c:pt idx="484">
                  <c:v>49.461199656985059</c:v>
                </c:pt>
                <c:pt idx="485">
                  <c:v>49.534033259094038</c:v>
                </c:pt>
                <c:pt idx="486">
                  <c:v>49.606989063128765</c:v>
                </c:pt>
                <c:pt idx="487">
                  <c:v>49.680063763801435</c:v>
                </c:pt>
                <c:pt idx="488">
                  <c:v>49.753254081160534</c:v>
                </c:pt>
                <c:pt idx="489">
                  <c:v>49.826556760547213</c:v>
                </c:pt>
                <c:pt idx="490">
                  <c:v>49.899968572549007</c:v>
                </c:pt>
                <c:pt idx="491">
                  <c:v>49.973486312950762</c:v>
                </c:pt>
                <c:pt idx="492">
                  <c:v>50.047106802682919</c:v>
                </c:pt>
                <c:pt idx="493">
                  <c:v>50.120826887767223</c:v>
                </c:pt>
                <c:pt idx="494">
                  <c:v>50.194643439259885</c:v>
                </c:pt>
                <c:pt idx="495">
                  <c:v>50.268553353192345</c:v>
                </c:pt>
                <c:pt idx="496">
                  <c:v>50.342553550509628</c:v>
                </c:pt>
                <c:pt idx="497">
                  <c:v>50.416640977006416</c:v>
                </c:pt>
                <c:pt idx="498">
                  <c:v>50.490812603260864</c:v>
                </c:pt>
                <c:pt idx="499">
                  <c:v>50.565065424566214</c:v>
                </c:pt>
                <c:pt idx="500">
                  <c:v>50.639396460860354</c:v>
                </c:pt>
                <c:pt idx="501">
                  <c:v>50.713802756653273</c:v>
                </c:pt>
                <c:pt idx="502">
                  <c:v>50.788281380952576</c:v>
                </c:pt>
                <c:pt idx="503">
                  <c:v>50.862829427186981</c:v>
                </c:pt>
                <c:pt idx="504">
                  <c:v>50.937444013128115</c:v>
                </c:pt>
                <c:pt idx="505">
                  <c:v>51.012122280810296</c:v>
                </c:pt>
                <c:pt idx="506">
                  <c:v>51.086861396448732</c:v>
                </c:pt>
                <c:pt idx="507">
                  <c:v>51.161658550355931</c:v>
                </c:pt>
                <c:pt idx="508">
                  <c:v>51.236510956856499</c:v>
                </c:pt>
                <c:pt idx="509">
                  <c:v>51.311415854200398</c:v>
                </c:pt>
                <c:pt idx="510">
                  <c:v>51.386370504474556</c:v>
                </c:pt>
                <c:pt idx="511">
                  <c:v>51.461372193513142</c:v>
                </c:pt>
                <c:pt idx="512">
                  <c:v>51.536418230806312</c:v>
                </c:pt>
                <c:pt idx="513">
                  <c:v>51.611505949407615</c:v>
                </c:pt>
                <c:pt idx="514">
                  <c:v>51.686632705840076</c:v>
                </c:pt>
                <c:pt idx="515">
                  <c:v>51.761795880000982</c:v>
                </c:pt>
                <c:pt idx="516">
                  <c:v>51.836992875065484</c:v>
                </c:pt>
                <c:pt idx="517">
                  <c:v>51.912221117388924</c:v>
                </c:pt>
                <c:pt idx="518">
                  <c:v>51.987478056408165</c:v>
                </c:pt>
                <c:pt idx="519">
                  <c:v>52.062761164541634</c:v>
                </c:pt>
                <c:pt idx="520">
                  <c:v>52.138067937088522</c:v>
                </c:pt>
                <c:pt idx="521">
                  <c:v>52.213395892126833</c:v>
                </c:pt>
                <c:pt idx="522">
                  <c:v>52.288742570410541</c:v>
                </c:pt>
                <c:pt idx="523">
                  <c:v>52.364105535265779</c:v>
                </c:pt>
                <c:pt idx="524">
                  <c:v>52.439482372486154</c:v>
                </c:pt>
                <c:pt idx="525">
                  <c:v>52.514870690227262</c:v>
                </c:pt>
                <c:pt idx="526">
                  <c:v>52.590268118900362</c:v>
                </c:pt>
                <c:pt idx="527">
                  <c:v>52.665672311065265</c:v>
                </c:pt>
                <c:pt idx="528">
                  <c:v>52.741080941322508</c:v>
                </c:pt>
                <c:pt idx="529">
                  <c:v>52.816491706204864</c:v>
                </c:pt>
                <c:pt idx="530">
                  <c:v>52.891902324068162</c:v>
                </c:pt>
                <c:pt idx="531">
                  <c:v>52.967310534981479</c:v>
                </c:pt>
                <c:pt idx="532">
                  <c:v>53.042714100616728</c:v>
                </c:pt>
                <c:pt idx="533">
                  <c:v>53.118110804137764</c:v>
                </c:pt>
                <c:pt idx="534">
                  <c:v>53.193498450088846</c:v>
                </c:pt>
                <c:pt idx="535">
                  <c:v>53.268874864282708</c:v>
                </c:pt>
                <c:pt idx="536">
                  <c:v>53.344237893688096</c:v>
                </c:pt>
                <c:pt idx="537">
                  <c:v>53.419585406316912</c:v>
                </c:pt>
                <c:pt idx="538">
                  <c:v>53.494915291110956</c:v>
                </c:pt>
                <c:pt idx="539">
                  <c:v>53.570225457828208</c:v>
                </c:pt>
                <c:pt idx="540">
                  <c:v>53.645513836928906</c:v>
                </c:pt>
                <c:pt idx="541">
                  <c:v>53.72077837946118</c:v>
                </c:pt>
                <c:pt idx="542">
                  <c:v>53.796017056946404</c:v>
                </c:pt>
                <c:pt idx="543">
                  <c:v>53.871227861264359</c:v>
                </c:pt>
                <c:pt idx="544">
                  <c:v>53.946408804538088</c:v>
                </c:pt>
                <c:pt idx="545">
                  <c:v>54.021557919018505</c:v>
                </c:pt>
                <c:pt idx="546">
                  <c:v>54.096673256968863</c:v>
                </c:pt>
                <c:pt idx="547">
                  <c:v>54.171752890549023</c:v>
                </c:pt>
                <c:pt idx="548">
                  <c:v>54.246794911699588</c:v>
                </c:pt>
                <c:pt idx="549">
                  <c:v>54.321797432025889</c:v>
                </c:pt>
                <c:pt idx="550">
                  <c:v>54.396758582681862</c:v>
                </c:pt>
                <c:pt idx="551">
                  <c:v>54.471676514253851</c:v>
                </c:pt>
                <c:pt idx="552">
                  <c:v>54.546549396644373</c:v>
                </c:pt>
                <c:pt idx="553">
                  <c:v>54.621375418955729</c:v>
                </c:pt>
                <c:pt idx="554">
                  <c:v>54.696152789373762</c:v>
                </c:pt>
                <c:pt idx="555">
                  <c:v>54.77087973505143</c:v>
                </c:pt>
                <c:pt idx="556">
                  <c:v>54.845554501992488</c:v>
                </c:pt>
                <c:pt idx="557">
                  <c:v>54.920175354935225</c:v>
                </c:pt>
                <c:pt idx="558">
                  <c:v>54.994740577236094</c:v>
                </c:pt>
                <c:pt idx="559">
                  <c:v>55.069248470753621</c:v>
                </c:pt>
                <c:pt idx="560">
                  <c:v>55.143697355732201</c:v>
                </c:pt>
                <c:pt idx="561">
                  <c:v>55.218085570686085</c:v>
                </c:pt>
                <c:pt idx="562">
                  <c:v>55.292411472283469</c:v>
                </c:pt>
                <c:pt idx="563">
                  <c:v>55.366673435230659</c:v>
                </c:pt>
                <c:pt idx="564">
                  <c:v>55.440869852156453</c:v>
                </c:pt>
                <c:pt idx="565">
                  <c:v>55.51499913349658</c:v>
                </c:pt>
                <c:pt idx="566">
                  <c:v>55.589059707378382</c:v>
                </c:pt>
                <c:pt idx="567">
                  <c:v>55.663050019505668</c:v>
                </c:pt>
                <c:pt idx="568">
                  <c:v>55.736968533043665</c:v>
                </c:pt>
                <c:pt idx="569">
                  <c:v>55.810813728504336</c:v>
                </c:pt>
                <c:pt idx="570">
                  <c:v>55.884584103631752</c:v>
                </c:pt>
                <c:pt idx="571">
                  <c:v>55.958278173287823</c:v>
                </c:pt>
                <c:pt idx="572">
                  <c:v>56.031894469338155</c:v>
                </c:pt>
                <c:pt idx="573">
                  <c:v>56.105431540538248</c:v>
                </c:pt>
                <c:pt idx="574">
                  <c:v>56.178887952419913</c:v>
                </c:pt>
                <c:pt idx="575">
                  <c:v>56.252262287177963</c:v>
                </c:pt>
                <c:pt idx="576">
                  <c:v>56.325553143557151</c:v>
                </c:pt>
                <c:pt idx="577">
                  <c:v>56.398759136739507</c:v>
                </c:pt>
                <c:pt idx="578">
                  <c:v>56.471878898231836</c:v>
                </c:pt>
                <c:pt idx="579">
                  <c:v>56.544911075753596</c:v>
                </c:pt>
                <c:pt idx="580">
                  <c:v>56.617854333125152</c:v>
                </c:pt>
                <c:pt idx="581">
                  <c:v>56.690707350156202</c:v>
                </c:pt>
                <c:pt idx="582">
                  <c:v>56.763468822534655</c:v>
                </c:pt>
                <c:pt idx="583">
                  <c:v>56.836137461715879</c:v>
                </c:pt>
                <c:pt idx="584">
                  <c:v>56.908711994812123</c:v>
                </c:pt>
                <c:pt idx="585">
                  <c:v>56.981191164482532</c:v>
                </c:pt>
                <c:pt idx="586">
                  <c:v>57.053573728823288</c:v>
                </c:pt>
                <c:pt idx="587">
                  <c:v>57.12585846125836</c:v>
                </c:pt>
                <c:pt idx="588">
                  <c:v>57.198044150430363</c:v>
                </c:pt>
                <c:pt idx="589">
                  <c:v>57.270129600092098</c:v>
                </c:pt>
                <c:pt idx="590">
                  <c:v>57.34211362899817</c:v>
                </c:pt>
                <c:pt idx="591">
                  <c:v>57.413995070797256</c:v>
                </c:pt>
                <c:pt idx="592">
                  <c:v>57.485772773924673</c:v>
                </c:pt>
                <c:pt idx="593">
                  <c:v>57.557445601495282</c:v>
                </c:pt>
                <c:pt idx="594">
                  <c:v>57.629012431196884</c:v>
                </c:pt>
                <c:pt idx="595">
                  <c:v>57.700472155184073</c:v>
                </c:pt>
                <c:pt idx="596">
                  <c:v>57.7718236799724</c:v>
                </c:pt>
                <c:pt idx="597">
                  <c:v>57.843065926333004</c:v>
                </c:pt>
                <c:pt idx="598">
                  <c:v>57.9141978291877</c:v>
                </c:pt>
                <c:pt idx="599">
                  <c:v>57.985218337504485</c:v>
                </c:pt>
                <c:pt idx="600">
                  <c:v>58.056126414193407</c:v>
                </c:pt>
                <c:pt idx="601">
                  <c:v>58.126921036003068</c:v>
                </c:pt>
                <c:pt idx="602">
                  <c:v>58.197601193417306</c:v>
                </c:pt>
                <c:pt idx="603">
                  <c:v>58.268165890552503</c:v>
                </c:pt>
                <c:pt idx="604">
                  <c:v>58.338614145055331</c:v>
                </c:pt>
                <c:pt idx="605">
                  <c:v>58.408944988000883</c:v>
                </c:pt>
                <c:pt idx="606">
                  <c:v>58.479157463791303</c:v>
                </c:pt>
                <c:pt idx="607">
                  <c:v>58.549250630054864</c:v>
                </c:pt>
                <c:pt idx="608">
                  <c:v>58.619223557545524</c:v>
                </c:pt>
                <c:pt idx="609">
                  <c:v>58.689075330042868</c:v>
                </c:pt>
                <c:pt idx="610">
                  <c:v>58.758805044252682</c:v>
                </c:pt>
                <c:pt idx="611">
                  <c:v>58.828411809707802</c:v>
                </c:pt>
                <c:pt idx="612">
                  <c:v>58.897894748669557</c:v>
                </c:pt>
                <c:pt idx="613">
                  <c:v>58.967252996029643</c:v>
                </c:pt>
                <c:pt idx="614">
                  <c:v>59.036485699212442</c:v>
                </c:pt>
                <c:pt idx="615">
                  <c:v>59.105592018077928</c:v>
                </c:pt>
                <c:pt idx="616">
                  <c:v>59.17457112482488</c:v>
                </c:pt>
                <c:pt idx="617">
                  <c:v>59.243422203894731</c:v>
                </c:pt>
                <c:pt idx="618">
                  <c:v>59.312144451875795</c:v>
                </c:pt>
                <c:pt idx="619">
                  <c:v>59.380737077408014</c:v>
                </c:pt>
                <c:pt idx="620">
                  <c:v>59.449199301088193</c:v>
                </c:pt>
                <c:pt idx="621">
                  <c:v>59.517530355375662</c:v>
                </c:pt>
                <c:pt idx="622">
                  <c:v>59.585729484498543</c:v>
                </c:pt>
                <c:pt idx="623">
                  <c:v>59.65379594436034</c:v>
                </c:pt>
                <c:pt idx="624">
                  <c:v>59.721729002447155</c:v>
                </c:pt>
                <c:pt idx="625">
                  <c:v>59.789527937735301</c:v>
                </c:pt>
                <c:pt idx="626">
                  <c:v>59.857192040599422</c:v>
                </c:pt>
                <c:pt idx="627">
                  <c:v>59.92472061272116</c:v>
                </c:pt>
                <c:pt idx="628">
                  <c:v>59.992112966998207</c:v>
                </c:pt>
                <c:pt idx="629">
                  <c:v>60.05936842745389</c:v>
                </c:pt>
                <c:pt idx="630">
                  <c:v>60.126486329147284</c:v>
                </c:pt>
                <c:pt idx="631">
                  <c:v>60.193466018083747</c:v>
                </c:pt>
                <c:pt idx="632">
                  <c:v>60.260306851125975</c:v>
                </c:pt>
                <c:pt idx="633">
                  <c:v>60.327008195905563</c:v>
                </c:pt>
                <c:pt idx="634">
                  <c:v>60.393569430734971</c:v>
                </c:pt>
                <c:pt idx="635">
                  <c:v>60.45998994452011</c:v>
                </c:pt>
                <c:pt idx="636">
                  <c:v>60.526269136673257</c:v>
                </c:pt>
                <c:pt idx="637">
                  <c:v>60.592406417026616</c:v>
                </c:pt>
                <c:pt idx="638">
                  <c:v>60.658401205746252</c:v>
                </c:pt>
                <c:pt idx="639">
                  <c:v>60.724252933246518</c:v>
                </c:pt>
                <c:pt idx="640">
                  <c:v>60.789961040105048</c:v>
                </c:pt>
                <c:pt idx="641">
                  <c:v>60.855524976978124</c:v>
                </c:pt>
                <c:pt idx="642">
                  <c:v>60.920944204516651</c:v>
                </c:pt>
                <c:pt idx="643">
                  <c:v>60.986218193282461</c:v>
                </c:pt>
                <c:pt idx="644">
                  <c:v>61.051346423665294</c:v>
                </c:pt>
                <c:pt idx="645">
                  <c:v>61.116328385800038</c:v>
                </c:pt>
                <c:pt idx="646">
                  <c:v>61.18116357948464</c:v>
                </c:pt>
                <c:pt idx="647">
                  <c:v>61.245851514098362</c:v>
                </c:pt>
                <c:pt idx="648">
                  <c:v>61.310391708520676</c:v>
                </c:pt>
                <c:pt idx="649">
                  <c:v>61.374783691050411</c:v>
                </c:pt>
                <c:pt idx="650">
                  <c:v>61.439026999325556</c:v>
                </c:pt>
                <c:pt idx="651">
                  <c:v>61.503121180243525</c:v>
                </c:pt>
                <c:pt idx="652">
                  <c:v>61.567065789881802</c:v>
                </c:pt>
                <c:pt idx="653">
                  <c:v>61.630860393419105</c:v>
                </c:pt>
                <c:pt idx="654">
                  <c:v>61.69450456505708</c:v>
                </c:pt>
                <c:pt idx="655">
                  <c:v>61.757997887942381</c:v>
                </c:pt>
                <c:pt idx="656">
                  <c:v>61.821339954089296</c:v>
                </c:pt>
                <c:pt idx="657">
                  <c:v>61.884530364302741</c:v>
                </c:pt>
                <c:pt idx="658">
                  <c:v>61.947568728101835</c:v>
                </c:pt>
                <c:pt idx="659">
                  <c:v>62.010454663643884</c:v>
                </c:pt>
                <c:pt idx="660">
                  <c:v>62.073187797648828</c:v>
                </c:pt>
                <c:pt idx="661">
                  <c:v>62.135767765324161</c:v>
                </c:pt>
                <c:pt idx="662">
                  <c:v>62.198194210290303</c:v>
                </c:pt>
                <c:pt idx="663">
                  <c:v>62.26046678450647</c:v>
                </c:pt>
                <c:pt idx="664">
                  <c:v>62.322585148196978</c:v>
                </c:pt>
                <c:pt idx="665">
                  <c:v>62.384548969777939</c:v>
                </c:pt>
                <c:pt idx="666">
                  <c:v>62.446357925784575</c:v>
                </c:pt>
                <c:pt idx="667">
                  <c:v>62.508011700798818</c:v>
                </c:pt>
                <c:pt idx="668">
                  <c:v>62.569509987377451</c:v>
                </c:pt>
                <c:pt idx="669">
                  <c:v>62.630852485980775</c:v>
                </c:pt>
                <c:pt idx="670">
                  <c:v>62.692038904901452</c:v>
                </c:pt>
                <c:pt idx="671">
                  <c:v>62.753068960194163</c:v>
                </c:pt>
                <c:pt idx="672">
                  <c:v>62.813942375605485</c:v>
                </c:pt>
                <c:pt idx="673">
                  <c:v>62.874658882504164</c:v>
                </c:pt>
                <c:pt idx="674">
                  <c:v>62.935218219812072</c:v>
                </c:pt>
                <c:pt idx="675">
                  <c:v>62.995620133935397</c:v>
                </c:pt>
                <c:pt idx="676">
                  <c:v>63.055864378696313</c:v>
                </c:pt>
                <c:pt idx="677">
                  <c:v>63.115950715265186</c:v>
                </c:pt>
                <c:pt idx="678">
                  <c:v>63.175878912093118</c:v>
                </c:pt>
                <c:pt idx="679">
                  <c:v>63.235648744844951</c:v>
                </c:pt>
                <c:pt idx="680">
                  <c:v>63.295259996332696</c:v>
                </c:pt>
                <c:pt idx="681">
                  <c:v>63.354712456449519</c:v>
                </c:pt>
                <c:pt idx="682">
                  <c:v>63.414005922103854</c:v>
                </c:pt>
                <c:pt idx="683">
                  <c:v>63.473140197154358</c:v>
                </c:pt>
                <c:pt idx="684">
                  <c:v>63.53211509234491</c:v>
                </c:pt>
                <c:pt idx="685">
                  <c:v>63.590930425240316</c:v>
                </c:pt>
                <c:pt idx="686">
                  <c:v>63.649586020162225</c:v>
                </c:pt>
                <c:pt idx="687">
                  <c:v>63.708081708125654</c:v>
                </c:pt>
                <c:pt idx="688">
                  <c:v>63.766417326775802</c:v>
                </c:pt>
                <c:pt idx="689">
                  <c:v>63.824592720325306</c:v>
                </c:pt>
                <c:pt idx="690">
                  <c:v>63.882607739491966</c:v>
                </c:pt>
                <c:pt idx="691">
                  <c:v>63.940462241436883</c:v>
                </c:pt>
                <c:pt idx="692">
                  <c:v>63.998156089702874</c:v>
                </c:pt>
                <c:pt idx="693">
                  <c:v>64.055689154153526</c:v>
                </c:pt>
                <c:pt idx="694">
                  <c:v>64.113061310912428</c:v>
                </c:pt>
                <c:pt idx="695">
                  <c:v>64.170272442302988</c:v>
                </c:pt>
                <c:pt idx="696">
                  <c:v>64.227322436788583</c:v>
                </c:pt>
                <c:pt idx="697">
                  <c:v>64.284211188913105</c:v>
                </c:pt>
                <c:pt idx="698">
                  <c:v>64.340938599241866</c:v>
                </c:pt>
                <c:pt idx="699">
                  <c:v>64.397504574303028</c:v>
                </c:pt>
                <c:pt idx="700">
                  <c:v>64.453909026529388</c:v>
                </c:pt>
                <c:pt idx="701">
                  <c:v>64.510151874200417</c:v>
                </c:pt>
                <c:pt idx="702">
                  <c:v>64.566233041384933</c:v>
                </c:pt>
                <c:pt idx="703">
                  <c:v>64.6221524578839</c:v>
                </c:pt>
                <c:pt idx="704">
                  <c:v>64.677910059173982</c:v>
                </c:pt>
                <c:pt idx="705">
                  <c:v>64.733505786351017</c:v>
                </c:pt>
                <c:pt idx="706">
                  <c:v>64.788939586074278</c:v>
                </c:pt>
                <c:pt idx="707">
                  <c:v>64.844211410510937</c:v>
                </c:pt>
                <c:pt idx="708">
                  <c:v>64.899321217280914</c:v>
                </c:pt>
                <c:pt idx="709">
                  <c:v>64.954268969402207</c:v>
                </c:pt>
                <c:pt idx="710">
                  <c:v>65.009054635236438</c:v>
                </c:pt>
                <c:pt idx="711">
                  <c:v>65.063678188434935</c:v>
                </c:pt>
                <c:pt idx="712">
                  <c:v>65.118139607885098</c:v>
                </c:pt>
                <c:pt idx="713">
                  <c:v>65.172438877657214</c:v>
                </c:pt>
                <c:pt idx="714">
                  <c:v>65.226575986951531</c:v>
                </c:pt>
                <c:pt idx="715">
                  <c:v>65.280550930045806</c:v>
                </c:pt>
                <c:pt idx="716">
                  <c:v>65.334363706243209</c:v>
                </c:pt>
                <c:pt idx="717">
                  <c:v>65.388014319820513</c:v>
                </c:pt>
                <c:pt idx="718">
                  <c:v>65.441502779976759</c:v>
                </c:pt>
                <c:pt idx="719">
                  <c:v>65.494829100782212</c:v>
                </c:pt>
                <c:pt idx="720">
                  <c:v>65.54799330112769</c:v>
                </c:pt>
                <c:pt idx="721">
                  <c:v>65.600995404674279</c:v>
                </c:pt>
                <c:pt idx="722">
                  <c:v>65.653835439803359</c:v>
                </c:pt>
                <c:pt idx="723">
                  <c:v>65.706513439567075</c:v>
                </c:pt>
                <c:pt idx="724">
                  <c:v>65.759029441639044</c:v>
                </c:pt>
                <c:pt idx="725">
                  <c:v>65.811383488265477</c:v>
                </c:pt>
                <c:pt idx="726">
                  <c:v>65.863575626216672</c:v>
                </c:pt>
                <c:pt idx="727">
                  <c:v>65.915605906738847</c:v>
                </c:pt>
                <c:pt idx="728">
                  <c:v>65.967474385506236</c:v>
                </c:pt>
                <c:pt idx="729">
                  <c:v>66.01918112257367</c:v>
                </c:pt>
                <c:pt idx="730">
                  <c:v>66.070726182329409</c:v>
                </c:pt>
                <c:pt idx="731">
                  <c:v>66.122109633448275</c:v>
                </c:pt>
                <c:pt idx="732">
                  <c:v>66.173331548845283</c:v>
                </c:pt>
                <c:pt idx="733">
                  <c:v>66.22439200562944</c:v>
                </c:pt>
                <c:pt idx="734">
                  <c:v>66.275291085058001</c:v>
                </c:pt>
                <c:pt idx="735">
                  <c:v>66.32602887249098</c:v>
                </c:pt>
                <c:pt idx="736">
                  <c:v>66.376605457346002</c:v>
                </c:pt>
                <c:pt idx="737">
                  <c:v>66.427020933053555</c:v>
                </c:pt>
                <c:pt idx="738">
                  <c:v>66.477275397012519</c:v>
                </c:pt>
                <c:pt idx="739">
                  <c:v>66.527368950545991</c:v>
                </c:pt>
                <c:pt idx="740">
                  <c:v>66.577301698857511</c:v>
                </c:pt>
                <c:pt idx="741">
                  <c:v>66.627073750987535</c:v>
                </c:pt>
                <c:pt idx="742">
                  <c:v>66.676685219770278</c:v>
                </c:pt>
                <c:pt idx="743">
                  <c:v>66.726136221790895</c:v>
                </c:pt>
                <c:pt idx="744">
                  <c:v>66.775426877342909</c:v>
                </c:pt>
                <c:pt idx="745">
                  <c:v>66.824557310386041</c:v>
                </c:pt>
                <c:pt idx="746">
                  <c:v>66.873527648504236</c:v>
                </c:pt>
                <c:pt idx="747">
                  <c:v>66.922338022864196</c:v>
                </c:pt>
                <c:pt idx="748">
                  <c:v>66.970988568173993</c:v>
                </c:pt>
                <c:pt idx="749">
                  <c:v>67.019479422642121</c:v>
                </c:pt>
                <c:pt idx="750">
                  <c:v>67.067810727936973</c:v>
                </c:pt>
                <c:pt idx="751">
                  <c:v>67.115982629146288</c:v>
                </c:pt>
                <c:pt idx="752">
                  <c:v>67.163995274737232</c:v>
                </c:pt>
                <c:pt idx="753">
                  <c:v>67.21184881651665</c:v>
                </c:pt>
                <c:pt idx="754">
                  <c:v>67.259543409591572</c:v>
                </c:pt>
                <c:pt idx="755">
                  <c:v>67.307079212330123</c:v>
                </c:pt>
                <c:pt idx="756">
                  <c:v>67.354456386322639</c:v>
                </c:pt>
                <c:pt idx="757">
                  <c:v>67.401675096343155</c:v>
                </c:pt>
                <c:pt idx="758">
                  <c:v>67.44873551031111</c:v>
                </c:pt>
                <c:pt idx="759">
                  <c:v>67.49563779925343</c:v>
                </c:pt>
                <c:pt idx="760">
                  <c:v>67.542382137266813</c:v>
                </c:pt>
                <c:pt idx="761">
                  <c:v>67.588968701480425</c:v>
                </c:pt>
                <c:pt idx="762">
                  <c:v>67.635397672018684</c:v>
                </c:pt>
                <c:pt idx="763">
                  <c:v>67.681669231964548</c:v>
                </c:pt>
                <c:pt idx="764">
                  <c:v>67.727783567323002</c:v>
                </c:pt>
                <c:pt idx="765">
                  <c:v>67.773740866984738</c:v>
                </c:pt>
                <c:pt idx="766">
                  <c:v>67.81954132269027</c:v>
                </c:pt>
                <c:pt idx="767">
                  <c:v>67.865185128994213</c:v>
                </c:pt>
                <c:pt idx="768">
                  <c:v>67.910672483229931</c:v>
                </c:pt>
                <c:pt idx="769">
                  <c:v>67.956003585474349</c:v>
                </c:pt>
                <c:pt idx="770">
                  <c:v>68.001178638513139</c:v>
                </c:pt>
                <c:pt idx="771">
                  <c:v>68.046197847806113</c:v>
                </c:pt>
                <c:pt idx="772">
                  <c:v>68.091061421453006</c:v>
                </c:pt>
                <c:pt idx="773">
                  <c:v>68.13576957015934</c:v>
                </c:pt>
                <c:pt idx="774">
                  <c:v>68.180322507202703</c:v>
                </c:pt>
                <c:pt idx="775">
                  <c:v>68.224720448399225</c:v>
                </c:pt>
                <c:pt idx="776">
                  <c:v>68.26896361207038</c:v>
                </c:pt>
                <c:pt idx="777">
                  <c:v>68.31305221900999</c:v>
                </c:pt>
                <c:pt idx="778">
                  <c:v>68.35698649245154</c:v>
                </c:pt>
                <c:pt idx="779">
                  <c:v>68.400766658035664</c:v>
                </c:pt>
                <c:pt idx="780">
                  <c:v>68.444392943778041</c:v>
                </c:pt>
                <c:pt idx="781">
                  <c:v>68.487865580037422</c:v>
                </c:pt>
                <c:pt idx="782">
                  <c:v>68.531184799483924</c:v>
                </c:pt>
                <c:pt idx="783">
                  <c:v>68.574350837067698</c:v>
                </c:pt>
                <c:pt idx="784">
                  <c:v>68.617363929987619</c:v>
                </c:pt>
                <c:pt idx="785">
                  <c:v>68.66022431766055</c:v>
                </c:pt>
                <c:pt idx="786">
                  <c:v>68.70293224169049</c:v>
                </c:pt>
                <c:pt idx="787">
                  <c:v>68.745487945838263</c:v>
                </c:pt>
                <c:pt idx="788">
                  <c:v>68.787891675991375</c:v>
                </c:pt>
                <c:pt idx="789">
                  <c:v>68.830143680133943</c:v>
                </c:pt>
                <c:pt idx="790">
                  <c:v>68.872244208317184</c:v>
                </c:pt>
                <c:pt idx="791">
                  <c:v>68.914193512629836</c:v>
                </c:pt>
                <c:pt idx="792">
                  <c:v>68.955991847169045</c:v>
                </c:pt>
                <c:pt idx="793">
                  <c:v>68.997639468011329</c:v>
                </c:pt>
                <c:pt idx="794">
                  <c:v>69.039136633183944</c:v>
                </c:pt>
                <c:pt idx="795">
                  <c:v>69.08048360263632</c:v>
                </c:pt>
                <c:pt idx="796">
                  <c:v>69.121680638211856</c:v>
                </c:pt>
                <c:pt idx="797">
                  <c:v>69.162728003619875</c:v>
                </c:pt>
                <c:pt idx="798">
                  <c:v>69.203625964407834</c:v>
                </c:pt>
                <c:pt idx="799">
                  <c:v>69.244374787933808</c:v>
                </c:pt>
                <c:pt idx="800">
                  <c:v>69.284974743339106</c:v>
                </c:pt>
                <c:pt idx="801">
                  <c:v>69.325426101521245</c:v>
                </c:pt>
                <c:pt idx="802">
                  <c:v>69.365729135106974</c:v>
                </c:pt>
                <c:pt idx="803">
                  <c:v>69.405884118425746</c:v>
                </c:pt>
                <c:pt idx="804">
                  <c:v>69.44589132748321</c:v>
                </c:pt>
                <c:pt idx="805">
                  <c:v>69.485751039935039</c:v>
                </c:pt>
                <c:pt idx="806">
                  <c:v>69.52546353506095</c:v>
                </c:pt>
                <c:pt idx="807">
                  <c:v>69.565029093738943</c:v>
                </c:pt>
                <c:pt idx="808">
                  <c:v>69.60444799841973</c:v>
                </c:pt>
                <c:pt idx="809">
                  <c:v>69.643720533101472</c:v>
                </c:pt>
                <c:pt idx="810">
                  <c:v>69.682846983304586</c:v>
                </c:pt>
                <c:pt idx="811">
                  <c:v>69.721827636046925</c:v>
                </c:pt>
                <c:pt idx="812">
                  <c:v>69.760662779819029</c:v>
                </c:pt>
                <c:pt idx="813">
                  <c:v>69.799352704559681</c:v>
                </c:pt>
                <c:pt idx="814">
                  <c:v>69.837897701631661</c:v>
                </c:pt>
                <c:pt idx="815">
                  <c:v>69.876298063797677</c:v>
                </c:pt>
                <c:pt idx="816">
                  <c:v>69.914554085196471</c:v>
                </c:pt>
                <c:pt idx="817">
                  <c:v>69.952666061319249</c:v>
                </c:pt>
                <c:pt idx="818">
                  <c:v>69.990634288986186</c:v>
                </c:pt>
                <c:pt idx="819">
                  <c:v>70.028459066323251</c:v>
                </c:pt>
                <c:pt idx="820">
                  <c:v>70.066140692739111</c:v>
                </c:pt>
                <c:pt idx="821">
                  <c:v>70.103679468902328</c:v>
                </c:pt>
                <c:pt idx="822">
                  <c:v>70.14107569671873</c:v>
                </c:pt>
                <c:pt idx="823">
                  <c:v>70.178329679308973</c:v>
                </c:pt>
                <c:pt idx="824">
                  <c:v>70.215441720986291</c:v>
                </c:pt>
                <c:pt idx="825">
                  <c:v>70.252412127234493</c:v>
                </c:pt>
                <c:pt idx="826">
                  <c:v>70.289241204686022</c:v>
                </c:pt>
                <c:pt idx="827">
                  <c:v>70.325929261100441</c:v>
                </c:pt>
                <c:pt idx="828">
                  <c:v>70.36247660534282</c:v>
                </c:pt>
                <c:pt idx="829">
                  <c:v>70.398883547362573</c:v>
                </c:pt>
                <c:pt idx="830">
                  <c:v>70.435150398172311</c:v>
                </c:pt>
                <c:pt idx="831">
                  <c:v>70.471277469826973</c:v>
                </c:pt>
                <c:pt idx="832">
                  <c:v>70.507265075403097</c:v>
                </c:pt>
                <c:pt idx="833">
                  <c:v>70.543113528978353</c:v>
                </c:pt>
                <c:pt idx="834">
                  <c:v>70.578823145611111</c:v>
                </c:pt>
                <c:pt idx="835">
                  <c:v>70.614394241320326</c:v>
                </c:pt>
                <c:pt idx="836">
                  <c:v>70.649827133065614</c:v>
                </c:pt>
                <c:pt idx="837">
                  <c:v>70.685122138727351</c:v>
                </c:pt>
                <c:pt idx="838">
                  <c:v>70.720279577087155</c:v>
                </c:pt>
                <c:pt idx="839">
                  <c:v>70.755299767808381</c:v>
                </c:pt>
                <c:pt idx="840">
                  <c:v>70.790183031416902</c:v>
                </c:pt>
                <c:pt idx="841">
                  <c:v>70.824929689282001</c:v>
                </c:pt>
                <c:pt idx="842">
                  <c:v>70.859540063597478</c:v>
                </c:pt>
                <c:pt idx="843">
                  <c:v>70.894014477362887</c:v>
                </c:pt>
                <c:pt idx="844">
                  <c:v>70.928353254364993</c:v>
                </c:pt>
                <c:pt idx="845">
                  <c:v>70.962556719159366</c:v>
                </c:pt>
                <c:pt idx="846">
                  <c:v>70.996625197052154</c:v>
                </c:pt>
                <c:pt idx="847">
                  <c:v>71.030559014082087</c:v>
                </c:pt>
                <c:pt idx="848">
                  <c:v>71.064358497002473</c:v>
                </c:pt>
                <c:pt idx="849">
                  <c:v>71.098023973263551</c:v>
                </c:pt>
                <c:pt idx="850">
                  <c:v>71.131555770994964</c:v>
                </c:pt>
                <c:pt idx="851">
                  <c:v>71.164954218988299</c:v>
                </c:pt>
                <c:pt idx="852">
                  <c:v>71.198219646679874</c:v>
                </c:pt>
                <c:pt idx="853">
                  <c:v>71.231352384133714</c:v>
                </c:pt>
                <c:pt idx="854">
                  <c:v>71.2643527620246</c:v>
                </c:pt>
                <c:pt idx="855">
                  <c:v>71.297221111621326</c:v>
                </c:pt>
                <c:pt idx="856">
                  <c:v>71.329957764770143</c:v>
                </c:pt>
                <c:pt idx="857">
                  <c:v>71.362563053878276</c:v>
                </c:pt>
                <c:pt idx="858">
                  <c:v>71.395037311897724</c:v>
                </c:pt>
                <c:pt idx="859">
                  <c:v>71.427380872309072</c:v>
                </c:pt>
                <c:pt idx="860">
                  <c:v>71.459594069105549</c:v>
                </c:pt>
                <c:pt idx="861">
                  <c:v>71.491677236777235</c:v>
                </c:pt>
                <c:pt idx="862">
                  <c:v>71.523630710295379</c:v>
                </c:pt>
                <c:pt idx="863">
                  <c:v>71.555454825096916</c:v>
                </c:pt>
                <c:pt idx="864">
                  <c:v>71.587149917069027</c:v>
                </c:pt>
                <c:pt idx="865">
                  <c:v>71.618716322534084</c:v>
                </c:pt>
                <c:pt idx="866">
                  <c:v>71.650154378234475</c:v>
                </c:pt>
                <c:pt idx="867">
                  <c:v>71.681464421317642</c:v>
                </c:pt>
                <c:pt idx="868">
                  <c:v>71.712646789321468</c:v>
                </c:pt>
                <c:pt idx="869">
                  <c:v>71.743701820159529</c:v>
                </c:pt>
                <c:pt idx="870">
                  <c:v>71.774629852106656</c:v>
                </c:pt>
                <c:pt idx="871">
                  <c:v>71.805431223784595</c:v>
                </c:pt>
                <c:pt idx="872">
                  <c:v>71.836106274147824</c:v>
                </c:pt>
                <c:pt idx="873">
                  <c:v>71.866655342469414</c:v>
                </c:pt>
                <c:pt idx="874">
                  <c:v>71.897078768327304</c:v>
                </c:pt>
                <c:pt idx="875">
                  <c:v>71.927376891590285</c:v>
                </c:pt>
                <c:pt idx="876">
                  <c:v>71.957550052404528</c:v>
                </c:pt>
                <c:pt idx="877">
                  <c:v>71.987598591180031</c:v>
                </c:pt>
                <c:pt idx="878">
                  <c:v>72.017522848577244</c:v>
                </c:pt>
                <c:pt idx="879">
                  <c:v>72.047323165493822</c:v>
                </c:pt>
                <c:pt idx="880">
                  <c:v>72.076999883051585</c:v>
                </c:pt>
                <c:pt idx="881">
                  <c:v>72.106553342583496</c:v>
                </c:pt>
                <c:pt idx="882">
                  <c:v>72.135983885620817</c:v>
                </c:pt>
                <c:pt idx="883">
                  <c:v>72.16529185388049</c:v>
                </c:pt>
                <c:pt idx="884">
                  <c:v>72.194477589252443</c:v>
                </c:pt>
                <c:pt idx="885">
                  <c:v>72.223541433787261</c:v>
                </c:pt>
                <c:pt idx="886">
                  <c:v>72.252483729683789</c:v>
                </c:pt>
                <c:pt idx="887">
                  <c:v>72.281304819276983</c:v>
                </c:pt>
                <c:pt idx="888">
                  <c:v>72.310005045025818</c:v>
                </c:pt>
                <c:pt idx="889">
                  <c:v>72.338584749501365</c:v>
                </c:pt>
                <c:pt idx="890">
                  <c:v>72.367044275375022</c:v>
                </c:pt>
                <c:pt idx="891">
                  <c:v>72.395383965406708</c:v>
                </c:pt>
                <c:pt idx="892">
                  <c:v>72.423604162433421</c:v>
                </c:pt>
                <c:pt idx="893">
                  <c:v>72.451705209357712</c:v>
                </c:pt>
                <c:pt idx="894">
                  <c:v>72.479687449136392</c:v>
                </c:pt>
                <c:pt idx="895">
                  <c:v>72.507551224769287</c:v>
                </c:pt>
                <c:pt idx="896">
                  <c:v>72.535296879288211</c:v>
                </c:pt>
                <c:pt idx="897">
                  <c:v>72.562924755745954</c:v>
                </c:pt>
                <c:pt idx="898">
                  <c:v>72.590435197205451</c:v>
                </c:pt>
                <c:pt idx="899">
                  <c:v>72.617828546729015</c:v>
                </c:pt>
                <c:pt idx="900">
                  <c:v>72.645105147367715</c:v>
                </c:pt>
                <c:pt idx="901">
                  <c:v>72.672265342150951</c:v>
                </c:pt>
                <c:pt idx="902">
                  <c:v>72.699309474075946</c:v>
                </c:pt>
                <c:pt idx="903">
                  <c:v>72.72623788609755</c:v>
                </c:pt>
                <c:pt idx="904">
                  <c:v>72.753050921118003</c:v>
                </c:pt>
                <c:pt idx="905">
                  <c:v>72.77974892197696</c:v>
                </c:pt>
                <c:pt idx="906">
                  <c:v>72.806332231441445</c:v>
                </c:pt>
                <c:pt idx="907">
                  <c:v>72.832801192196129</c:v>
                </c:pt>
                <c:pt idx="908">
                  <c:v>72.85915614683347</c:v>
                </c:pt>
                <c:pt idx="909">
                  <c:v>72.885397437844205</c:v>
                </c:pt>
                <c:pt idx="910">
                  <c:v>72.911525407607755</c:v>
                </c:pt>
                <c:pt idx="911">
                  <c:v>72.937540398382865</c:v>
                </c:pt>
                <c:pt idx="912">
                  <c:v>72.963442752298306</c:v>
                </c:pt>
                <c:pt idx="913">
                  <c:v>72.989232811343598</c:v>
                </c:pt>
                <c:pt idx="914">
                  <c:v>73.014910917360012</c:v>
                </c:pt>
                <c:pt idx="915">
                  <c:v>73.040477412031507</c:v>
                </c:pt>
                <c:pt idx="916">
                  <c:v>73.065932636875885</c:v>
                </c:pt>
                <c:pt idx="917">
                  <c:v>73.091276933235946</c:v>
                </c:pt>
                <c:pt idx="918">
                  <c:v>73.116510642270867</c:v>
                </c:pt>
                <c:pt idx="919">
                  <c:v>73.141634104947585</c:v>
                </c:pt>
                <c:pt idx="920">
                  <c:v>73.166647662032261</c:v>
                </c:pt>
                <c:pt idx="921">
                  <c:v>73.191551654081948</c:v>
                </c:pt>
                <c:pt idx="922">
                  <c:v>73.216346421436256</c:v>
                </c:pt>
                <c:pt idx="923">
                  <c:v>73.241032304209185</c:v>
                </c:pt>
                <c:pt idx="924">
                  <c:v>73.265609642280992</c:v>
                </c:pt>
                <c:pt idx="925">
                  <c:v>73.290078775290198</c:v>
                </c:pt>
                <c:pt idx="926">
                  <c:v>73.314440042625648</c:v>
                </c:pt>
                <c:pt idx="927">
                  <c:v>73.338693783418748</c:v>
                </c:pt>
                <c:pt idx="928">
                  <c:v>73.362840336535683</c:v>
                </c:pt>
                <c:pt idx="929">
                  <c:v>73.386880040569793</c:v>
                </c:pt>
                <c:pt idx="930">
                  <c:v>73.410813233834034</c:v>
                </c:pt>
                <c:pt idx="931">
                  <c:v>73.434640254353525</c:v>
                </c:pt>
                <c:pt idx="932">
                  <c:v>73.45836143985818</c:v>
                </c:pt>
                <c:pt idx="933">
                  <c:v>73.481977127775451</c:v>
                </c:pt>
                <c:pt idx="934">
                  <c:v>73.505487655223092</c:v>
                </c:pt>
                <c:pt idx="935">
                  <c:v>73.52889335900214</c:v>
                </c:pt>
                <c:pt idx="936">
                  <c:v>73.552194575589795</c:v>
                </c:pt>
                <c:pt idx="937">
                  <c:v>73.575391641132597</c:v>
                </c:pt>
                <c:pt idx="938">
                  <c:v>73.59848489143954</c:v>
                </c:pt>
                <c:pt idx="939">
                  <c:v>73.621474661975284</c:v>
                </c:pt>
                <c:pt idx="940">
                  <c:v>73.644361287853584</c:v>
                </c:pt>
                <c:pt idx="941">
                  <c:v>73.667145103830549</c:v>
                </c:pt>
                <c:pt idx="942">
                  <c:v>73.689826444298305</c:v>
                </c:pt>
                <c:pt idx="943">
                  <c:v>73.712405643278458</c:v>
                </c:pt>
                <c:pt idx="944">
                  <c:v>73.734883034415788</c:v>
                </c:pt>
                <c:pt idx="945">
                  <c:v>73.757258950972002</c:v>
                </c:pt>
                <c:pt idx="946">
                  <c:v>73.779533725819505</c:v>
                </c:pt>
                <c:pt idx="947">
                  <c:v>73.801707691435368</c:v>
                </c:pt>
                <c:pt idx="948">
                  <c:v>73.823781179895249</c:v>
                </c:pt>
                <c:pt idx="949">
                  <c:v>73.845754522867523</c:v>
                </c:pt>
                <c:pt idx="950">
                  <c:v>73.867628051607284</c:v>
                </c:pt>
                <c:pt idx="951">
                  <c:v>73.889402096950704</c:v>
                </c:pt>
                <c:pt idx="952">
                  <c:v>73.911076989309223</c:v>
                </c:pt>
                <c:pt idx="953">
                  <c:v>73.932653058663931</c:v>
                </c:pt>
                <c:pt idx="954">
                  <c:v>73.954130634560045</c:v>
                </c:pt>
                <c:pt idx="955">
                  <c:v>73.975510046101377</c:v>
                </c:pt>
                <c:pt idx="956">
                  <c:v>73.996791621944936</c:v>
                </c:pt>
                <c:pt idx="957">
                  <c:v>74.017975690295572</c:v>
                </c:pt>
                <c:pt idx="958">
                  <c:v>74.03906257890074</c:v>
                </c:pt>
                <c:pt idx="959">
                  <c:v>74.060052615045251</c:v>
                </c:pt>
                <c:pt idx="960">
                  <c:v>74.080946125546248</c:v>
                </c:pt>
                <c:pt idx="961">
                  <c:v>74.101743436747995</c:v>
                </c:pt>
                <c:pt idx="962">
                  <c:v>74.122444874517058</c:v>
                </c:pt>
                <c:pt idx="963">
                  <c:v>74.143050764237216</c:v>
                </c:pt>
                <c:pt idx="964">
                  <c:v>74.163561430804819</c:v>
                </c:pt>
                <c:pt idx="965">
                  <c:v>74.183977198623822</c:v>
                </c:pt>
                <c:pt idx="966">
                  <c:v>74.204298391601199</c:v>
                </c:pt>
                <c:pt idx="967">
                  <c:v>74.224525333142196</c:v>
                </c:pt>
                <c:pt idx="968">
                  <c:v>74.244658346145854</c:v>
                </c:pt>
                <c:pt idx="969">
                  <c:v>74.264697753000476</c:v>
                </c:pt>
                <c:pt idx="970">
                  <c:v>74.284643875579107</c:v>
                </c:pt>
                <c:pt idx="971">
                  <c:v>74.304497035235258</c:v>
                </c:pt>
                <c:pt idx="972">
                  <c:v>74.324257552798514</c:v>
                </c:pt>
                <c:pt idx="973">
                  <c:v>74.343925748570271</c:v>
                </c:pt>
                <c:pt idx="974">
                  <c:v>74.363501942319658</c:v>
                </c:pt>
                <c:pt idx="975">
                  <c:v>74.382986453279301</c:v>
                </c:pt>
                <c:pt idx="976">
                  <c:v>74.402379600141259</c:v>
                </c:pt>
                <c:pt idx="977">
                  <c:v>74.421681701053103</c:v>
                </c:pt>
                <c:pt idx="978">
                  <c:v>74.440893073613935</c:v>
                </c:pt>
                <c:pt idx="979">
                  <c:v>74.46001403487044</c:v>
                </c:pt>
                <c:pt idx="980">
                  <c:v>74.479044901313145</c:v>
                </c:pt>
                <c:pt idx="981">
                  <c:v>74.497985988872657</c:v>
                </c:pt>
                <c:pt idx="982">
                  <c:v>74.516837612915907</c:v>
                </c:pt>
                <c:pt idx="983">
                  <c:v>74.535600088242575</c:v>
                </c:pt>
                <c:pt idx="984">
                  <c:v>74.554273729081402</c:v>
                </c:pt>
                <c:pt idx="985">
                  <c:v>74.572858849086757</c:v>
                </c:pt>
                <c:pt idx="986">
                  <c:v>74.591355761335109</c:v>
                </c:pt>
                <c:pt idx="987">
                  <c:v>74.609764778321662</c:v>
                </c:pt>
                <c:pt idx="988">
                  <c:v>74.628086211956912</c:v>
                </c:pt>
                <c:pt idx="989">
                  <c:v>74.646320373563427</c:v>
                </c:pt>
                <c:pt idx="990">
                  <c:v>74.664467573872543</c:v>
                </c:pt>
                <c:pt idx="991">
                  <c:v>74.682528123021171</c:v>
                </c:pt>
                <c:pt idx="992">
                  <c:v>74.700502330548716</c:v>
                </c:pt>
                <c:pt idx="993">
                  <c:v>74.718390505393856</c:v>
                </c:pt>
                <c:pt idx="994">
                  <c:v>74.736192955891667</c:v>
                </c:pt>
                <c:pt idx="995">
                  <c:v>74.75390998977052</c:v>
                </c:pt>
                <c:pt idx="996">
                  <c:v>74.771541914149168</c:v>
                </c:pt>
                <c:pt idx="997">
                  <c:v>74.789089035533948</c:v>
                </c:pt>
                <c:pt idx="998">
                  <c:v>74.80655165981581</c:v>
                </c:pt>
                <c:pt idx="999">
                  <c:v>74.823930092267688</c:v>
                </c:pt>
                <c:pt idx="1000">
                  <c:v>74.841224637541657</c:v>
                </c:pt>
                <c:pt idx="1001">
                  <c:v>74.858435599666308</c:v>
                </c:pt>
                <c:pt idx="1002">
                  <c:v>74.875563282044098</c:v>
                </c:pt>
                <c:pt idx="1003">
                  <c:v>74.89260798744877</c:v>
                </c:pt>
                <c:pt idx="1004">
                  <c:v>74.909570018022833</c:v>
                </c:pt>
                <c:pt idx="1005">
                  <c:v>74.926449675275052</c:v>
                </c:pt>
                <c:pt idx="1006">
                  <c:v>74.943247260078053</c:v>
                </c:pt>
                <c:pt idx="1007">
                  <c:v>74.959963072665857</c:v>
                </c:pt>
                <c:pt idx="1008">
                  <c:v>74.976597412631619</c:v>
                </c:pt>
                <c:pt idx="1009">
                  <c:v>74.993150578925267</c:v>
                </c:pt>
                <c:pt idx="1010">
                  <c:v>75.009622869851256</c:v>
                </c:pt>
                <c:pt idx="1011">
                  <c:v>75.026014583066399</c:v>
                </c:pt>
                <c:pt idx="1012">
                  <c:v>75.042326015577672</c:v>
                </c:pt>
                <c:pt idx="1013">
                  <c:v>75.058557463740101</c:v>
                </c:pt>
                <c:pt idx="1014">
                  <c:v>75.074709223254629</c:v>
                </c:pt>
                <c:pt idx="1015">
                  <c:v>75.090781589166212</c:v>
                </c:pt>
                <c:pt idx="1016">
                  <c:v>75.10677485586173</c:v>
                </c:pt>
                <c:pt idx="1017">
                  <c:v>75.122689317068023</c:v>
                </c:pt>
                <c:pt idx="1018">
                  <c:v>75.138525265850092</c:v>
                </c:pt>
                <c:pt idx="1019">
                  <c:v>75.154282994609162</c:v>
                </c:pt>
                <c:pt idx="1020">
                  <c:v>75.169962795080792</c:v>
                </c:pt>
                <c:pt idx="1021">
                  <c:v>75.185564958333288</c:v>
                </c:pt>
                <c:pt idx="1022">
                  <c:v>75.201089774765762</c:v>
                </c:pt>
                <c:pt idx="1023">
                  <c:v>75.216537534106564</c:v>
                </c:pt>
                <c:pt idx="1024">
                  <c:v>75.231908525411555</c:v>
                </c:pt>
                <c:pt idx="1025">
                  <c:v>75.247203037062548</c:v>
                </c:pt>
                <c:pt idx="1026">
                  <c:v>75.262421356765614</c:v>
                </c:pt>
                <c:pt idx="1027">
                  <c:v>75.27756377154968</c:v>
                </c:pt>
                <c:pt idx="1028">
                  <c:v>75.292630567764931</c:v>
                </c:pt>
                <c:pt idx="1029">
                  <c:v>75.30762203108138</c:v>
                </c:pt>
                <c:pt idx="1030">
                  <c:v>75.3225384464874</c:v>
                </c:pt>
                <c:pt idx="1031">
                  <c:v>75.337380098288406</c:v>
                </c:pt>
                <c:pt idx="1032">
                  <c:v>75.352147270105419</c:v>
                </c:pt>
                <c:pt idx="1033">
                  <c:v>75.366840244873814</c:v>
                </c:pt>
                <c:pt idx="1034">
                  <c:v>75.381459304841982</c:v>
                </c:pt>
                <c:pt idx="1035">
                  <c:v>75.39600473157013</c:v>
                </c:pt>
                <c:pt idx="1036">
                  <c:v>75.410476805929036</c:v>
                </c:pt>
                <c:pt idx="1037">
                  <c:v>75.424875808098889</c:v>
                </c:pt>
                <c:pt idx="1038">
                  <c:v>75.439202017568164</c:v>
                </c:pt>
                <c:pt idx="1039">
                  <c:v>75.45345571313247</c:v>
                </c:pt>
                <c:pt idx="1040">
                  <c:v>75.467637172893504</c:v>
                </c:pt>
                <c:pt idx="1041">
                  <c:v>75.481746674258048</c:v>
                </c:pt>
                <c:pt idx="1042">
                  <c:v>75.495784493936881</c:v>
                </c:pt>
                <c:pt idx="1043">
                  <c:v>75.509750907943854</c:v>
                </c:pt>
                <c:pt idx="1044">
                  <c:v>75.523646191594977</c:v>
                </c:pt>
                <c:pt idx="1045">
                  <c:v>75.537470619507459</c:v>
                </c:pt>
                <c:pt idx="1046">
                  <c:v>75.551224465598835</c:v>
                </c:pt>
                <c:pt idx="1047">
                  <c:v>75.564908003086174</c:v>
                </c:pt>
                <c:pt idx="1048">
                  <c:v>75.578521504485181</c:v>
                </c:pt>
                <c:pt idx="1049">
                  <c:v>75.592065241609532</c:v>
                </c:pt>
                <c:pt idx="1050">
                  <c:v>75.605539485569992</c:v>
                </c:pt>
                <c:pt idx="1051">
                  <c:v>75.618944506773772</c:v>
                </c:pt>
                <c:pt idx="1052">
                  <c:v>75.63228057492384</c:v>
                </c:pt>
                <c:pt idx="1053">
                  <c:v>75.645547959018216</c:v>
                </c:pt>
                <c:pt idx="1054">
                  <c:v>75.65874692734937</c:v>
                </c:pt>
                <c:pt idx="1055">
                  <c:v>75.671877747503601</c:v>
                </c:pt>
                <c:pt idx="1056">
                  <c:v>75.684940686360505</c:v>
                </c:pt>
                <c:pt idx="1057">
                  <c:v>75.697936010092391</c:v>
                </c:pt>
                <c:pt idx="1058">
                  <c:v>75.710863984163709</c:v>
                </c:pt>
                <c:pt idx="1059">
                  <c:v>75.72372487333071</c:v>
                </c:pt>
                <c:pt idx="1060">
                  <c:v>75.736518941640838</c:v>
                </c:pt>
                <c:pt idx="1061">
                  <c:v>75.749246452432374</c:v>
                </c:pt>
                <c:pt idx="1062">
                  <c:v>75.761907668334004</c:v>
                </c:pt>
                <c:pt idx="1063">
                  <c:v>75.77450285126443</c:v>
                </c:pt>
                <c:pt idx="1064">
                  <c:v>75.787032262432035</c:v>
                </c:pt>
                <c:pt idx="1065">
                  <c:v>75.799496162334549</c:v>
                </c:pt>
                <c:pt idx="1066">
                  <c:v>75.811894810758716</c:v>
                </c:pt>
                <c:pt idx="1067">
                  <c:v>75.824228466780085</c:v>
                </c:pt>
                <c:pt idx="1068">
                  <c:v>75.836497388762652</c:v>
                </c:pt>
                <c:pt idx="1069">
                  <c:v>75.848701834358792</c:v>
                </c:pt>
                <c:pt idx="1070">
                  <c:v>75.860842060508858</c:v>
                </c:pt>
                <c:pt idx="1071">
                  <c:v>75.872918323441183</c:v>
                </c:pt>
                <c:pt idx="1072">
                  <c:v>75.88493087867181</c:v>
                </c:pt>
                <c:pt idx="1073">
                  <c:v>75.896879981004432</c:v>
                </c:pt>
                <c:pt idx="1074">
                  <c:v>75.90876588453024</c:v>
                </c:pt>
                <c:pt idx="1075">
                  <c:v>75.920588842627865</c:v>
                </c:pt>
                <c:pt idx="1076">
                  <c:v>75.932349107963304</c:v>
                </c:pt>
                <c:pt idx="1077">
                  <c:v>75.944046932489897</c:v>
                </c:pt>
                <c:pt idx="1078">
                  <c:v>75.955682567448335</c:v>
                </c:pt>
                <c:pt idx="1079">
                  <c:v>75.967256263366593</c:v>
                </c:pt>
                <c:pt idx="1080">
                  <c:v>75.978768270060058</c:v>
                </c:pt>
                <c:pt idx="1081">
                  <c:v>75.990218836631499</c:v>
                </c:pt>
                <c:pt idx="1082">
                  <c:v>76.001608211471222</c:v>
                </c:pt>
                <c:pt idx="1083">
                  <c:v>76.012936642257074</c:v>
                </c:pt>
                <c:pt idx="1084">
                  <c:v>76.024204375954611</c:v>
                </c:pt>
                <c:pt idx="1085">
                  <c:v>76.035411658817296</c:v>
                </c:pt>
                <c:pt idx="1086">
                  <c:v>76.046558736386501</c:v>
                </c:pt>
                <c:pt idx="1087">
                  <c:v>76.057645853491863</c:v>
                </c:pt>
                <c:pt idx="1088">
                  <c:v>76.068673254251351</c:v>
                </c:pt>
                <c:pt idx="1089">
                  <c:v>76.079641182071541</c:v>
                </c:pt>
                <c:pt idx="1090">
                  <c:v>76.090549879647867</c:v>
                </c:pt>
                <c:pt idx="1091">
                  <c:v>76.101399588964867</c:v>
                </c:pt>
                <c:pt idx="1092">
                  <c:v>76.112190551296408</c:v>
                </c:pt>
                <c:pt idx="1093">
                  <c:v>76.122923007206097</c:v>
                </c:pt>
                <c:pt idx="1094">
                  <c:v>76.13359719654747</c:v>
                </c:pt>
                <c:pt idx="1095">
                  <c:v>76.144213358464427</c:v>
                </c:pt>
                <c:pt idx="1096">
                  <c:v>76.154771731391506</c:v>
                </c:pt>
                <c:pt idx="1097">
                  <c:v>76.165272553054351</c:v>
                </c:pt>
                <c:pt idx="1098">
                  <c:v>76.175716060469995</c:v>
                </c:pt>
                <c:pt idx="1099">
                  <c:v>76.186102489947316</c:v>
                </c:pt>
                <c:pt idx="1100">
                  <c:v>76.196432077087479</c:v>
                </c:pt>
                <c:pt idx="1101">
                  <c:v>76.206705056784358</c:v>
                </c:pt>
                <c:pt idx="1102">
                  <c:v>76.216921663224966</c:v>
                </c:pt>
                <c:pt idx="1103">
                  <c:v>76.227082129890007</c:v>
                </c:pt>
                <c:pt idx="1104">
                  <c:v>76.237186689554264</c:v>
                </c:pt>
                <c:pt idx="1105">
                  <c:v>76.247235574287188</c:v>
                </c:pt>
                <c:pt idx="1106">
                  <c:v>76.257229015453433</c:v>
                </c:pt>
                <c:pt idx="1107">
                  <c:v>76.267167243713331</c:v>
                </c:pt>
                <c:pt idx="1108">
                  <c:v>76.277050489023452</c:v>
                </c:pt>
                <c:pt idx="1109">
                  <c:v>76.286878980637255</c:v>
                </c:pt>
                <c:pt idx="1110">
                  <c:v>76.296652947105613</c:v>
                </c:pt>
                <c:pt idx="1111">
                  <c:v>76.3063726162774</c:v>
                </c:pt>
                <c:pt idx="1112">
                  <c:v>76.316038215300196</c:v>
                </c:pt>
                <c:pt idx="1113">
                  <c:v>76.325649970620802</c:v>
                </c:pt>
                <c:pt idx="1114">
                  <c:v>76.335208107986006</c:v>
                </c:pt>
                <c:pt idx="1115">
                  <c:v>76.344712852443152</c:v>
                </c:pt>
                <c:pt idx="1116">
                  <c:v>76.354164428340852</c:v>
                </c:pt>
                <c:pt idx="1117">
                  <c:v>76.363563059329721</c:v>
                </c:pt>
                <c:pt idx="1118">
                  <c:v>76.372908968362992</c:v>
                </c:pt>
                <c:pt idx="1119">
                  <c:v>76.382202377697311</c:v>
                </c:pt>
                <c:pt idx="1120">
                  <c:v>76.39144350889346</c:v>
                </c:pt>
                <c:pt idx="1121">
                  <c:v>76.400632582817039</c:v>
                </c:pt>
                <c:pt idx="1122">
                  <c:v>76.409769819639308</c:v>
                </c:pt>
                <c:pt idx="1123">
                  <c:v>76.418855438837895</c:v>
                </c:pt>
                <c:pt idx="1124">
                  <c:v>76.42788965919766</c:v>
                </c:pt>
                <c:pt idx="1125">
                  <c:v>76.436872698811371</c:v>
                </c:pt>
                <c:pt idx="1126">
                  <c:v>76.44580477508066</c:v>
                </c:pt>
              </c:numCache>
            </c:numRef>
          </c:yVal>
          <c:smooth val="1"/>
          <c:extLst>
            <c:ext xmlns:c16="http://schemas.microsoft.com/office/drawing/2014/chart" uri="{C3380CC4-5D6E-409C-BE32-E72D297353CC}">
              <c16:uniqueId val="{00000000-2257-44BF-9FC5-54A9F16DE624}"/>
            </c:ext>
          </c:extLst>
        </c:ser>
        <c:dLbls>
          <c:showLegendKey val="0"/>
          <c:showVal val="0"/>
          <c:showCatName val="0"/>
          <c:showSerName val="0"/>
          <c:showPercent val="0"/>
          <c:showBubbleSize val="0"/>
        </c:dLbls>
        <c:axId val="551142208"/>
        <c:axId val="551140240"/>
      </c:scatterChart>
      <c:valAx>
        <c:axId val="55114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140240"/>
        <c:crosses val="autoZero"/>
        <c:crossBetween val="midCat"/>
      </c:valAx>
      <c:valAx>
        <c:axId val="5511402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1422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5</xdr:col>
      <xdr:colOff>27731</xdr:colOff>
      <xdr:row>11</xdr:row>
      <xdr:rowOff>1</xdr:rowOff>
    </xdr:from>
    <xdr:ext cx="4031296" cy="609013"/>
    <xdr:sp macro="" textlink="">
      <xdr:nvSpPr>
        <xdr:cNvPr id="2" name="TextBox 1">
          <a:extLst>
            <a:ext uri="{FF2B5EF4-FFF2-40B4-BE49-F238E27FC236}">
              <a16:creationId xmlns:a16="http://schemas.microsoft.com/office/drawing/2014/main" id="{DED81848-93D5-448A-80BE-D9708BADA843}"/>
            </a:ext>
          </a:extLst>
        </xdr:cNvPr>
        <xdr:cNvSpPr txBox="1"/>
      </xdr:nvSpPr>
      <xdr:spPr>
        <a:xfrm>
          <a:off x="5926881" y="1841501"/>
          <a:ext cx="4031296" cy="60901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Only enter information in the cells highlighted in orange.</a:t>
          </a:r>
          <a:r>
            <a:rPr lang="en-US" sz="1100" b="1" baseline="0"/>
            <a:t> or blue</a:t>
          </a:r>
          <a:r>
            <a:rPr lang="en-US" sz="1100" b="1"/>
            <a:t>.</a:t>
          </a:r>
        </a:p>
        <a:p>
          <a:r>
            <a:rPr lang="en-US" sz="1100" b="1"/>
            <a:t>In particular, do not adjust the spin values.</a:t>
          </a:r>
        </a:p>
        <a:p>
          <a:r>
            <a:rPr lang="en-US" sz="1100" b="1"/>
            <a:t>Results appear in the cells highlighted in green</a:t>
          </a:r>
        </a:p>
      </xdr:txBody>
    </xdr:sp>
    <xdr:clientData/>
  </xdr:oneCellAnchor>
  <xdr:twoCellAnchor>
    <xdr:from>
      <xdr:col>9</xdr:col>
      <xdr:colOff>0</xdr:colOff>
      <xdr:row>4</xdr:row>
      <xdr:rowOff>0</xdr:rowOff>
    </xdr:from>
    <xdr:to>
      <xdr:col>15</xdr:col>
      <xdr:colOff>203448</xdr:colOff>
      <xdr:row>8</xdr:row>
      <xdr:rowOff>92476</xdr:rowOff>
    </xdr:to>
    <xdr:sp macro="" textlink="">
      <xdr:nvSpPr>
        <xdr:cNvPr id="3" name="TextBox 2">
          <a:extLst>
            <a:ext uri="{FF2B5EF4-FFF2-40B4-BE49-F238E27FC236}">
              <a16:creationId xmlns:a16="http://schemas.microsoft.com/office/drawing/2014/main" id="{47814F8C-997B-4A51-8588-281949672CC1}"/>
            </a:ext>
          </a:extLst>
        </xdr:cNvPr>
        <xdr:cNvSpPr txBox="1"/>
      </xdr:nvSpPr>
      <xdr:spPr>
        <a:xfrm>
          <a:off x="8540750" y="679450"/>
          <a:ext cx="4273798" cy="759226"/>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Drag and Lift Model:</a:t>
          </a:r>
        </a:p>
        <a:p>
          <a:r>
            <a:rPr lang="en-US" sz="1100" b="1"/>
            <a:t>cd=cd0+cdspin*spin/1000</a:t>
          </a:r>
        </a:p>
        <a:p>
          <a:r>
            <a:rPr lang="en-US" sz="1100" b="1"/>
            <a:t>cl=cl2*S/(cl0+cl1*S)</a:t>
          </a:r>
        </a:p>
        <a:p>
          <a:r>
            <a:rPr lang="en-US" sz="1100" b="1"/>
            <a:t>S=radius*spin/v</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xdr:col>
      <xdr:colOff>27731</xdr:colOff>
      <xdr:row>11</xdr:row>
      <xdr:rowOff>1</xdr:rowOff>
    </xdr:from>
    <xdr:ext cx="4031296" cy="609013"/>
    <xdr:sp macro="" textlink="">
      <xdr:nvSpPr>
        <xdr:cNvPr id="2" name="TextBox 1">
          <a:extLst>
            <a:ext uri="{FF2B5EF4-FFF2-40B4-BE49-F238E27FC236}">
              <a16:creationId xmlns:a16="http://schemas.microsoft.com/office/drawing/2014/main" id="{340DC8C5-E302-4EAD-8A17-0FB94A1EB3BB}"/>
            </a:ext>
          </a:extLst>
        </xdr:cNvPr>
        <xdr:cNvSpPr txBox="1"/>
      </xdr:nvSpPr>
      <xdr:spPr>
        <a:xfrm>
          <a:off x="5818931" y="1866901"/>
          <a:ext cx="4031296" cy="60901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Only enter information in the cells highlighted in orange.</a:t>
          </a:r>
          <a:r>
            <a:rPr lang="en-US" sz="1100" b="1" baseline="0"/>
            <a:t> or blue</a:t>
          </a:r>
          <a:r>
            <a:rPr lang="en-US" sz="1100" b="1"/>
            <a:t>.</a:t>
          </a:r>
        </a:p>
        <a:p>
          <a:r>
            <a:rPr lang="en-US" sz="1100" b="1"/>
            <a:t>In particular, do not adjust the spin values.</a:t>
          </a:r>
        </a:p>
        <a:p>
          <a:r>
            <a:rPr lang="en-US" sz="1100" b="1"/>
            <a:t>Results appear in the cells highlighted in green</a:t>
          </a:r>
        </a:p>
      </xdr:txBody>
    </xdr:sp>
    <xdr:clientData/>
  </xdr:oneCellAnchor>
  <xdr:twoCellAnchor>
    <xdr:from>
      <xdr:col>9</xdr:col>
      <xdr:colOff>0</xdr:colOff>
      <xdr:row>4</xdr:row>
      <xdr:rowOff>0</xdr:rowOff>
    </xdr:from>
    <xdr:to>
      <xdr:col>15</xdr:col>
      <xdr:colOff>203448</xdr:colOff>
      <xdr:row>8</xdr:row>
      <xdr:rowOff>92476</xdr:rowOff>
    </xdr:to>
    <xdr:sp macro="" textlink="">
      <xdr:nvSpPr>
        <xdr:cNvPr id="3" name="TextBox 2">
          <a:extLst>
            <a:ext uri="{FF2B5EF4-FFF2-40B4-BE49-F238E27FC236}">
              <a16:creationId xmlns:a16="http://schemas.microsoft.com/office/drawing/2014/main" id="{6EABD5D7-D654-4DDE-ABF5-7D297D69B67B}"/>
            </a:ext>
          </a:extLst>
        </xdr:cNvPr>
        <xdr:cNvSpPr txBox="1"/>
      </xdr:nvSpPr>
      <xdr:spPr>
        <a:xfrm>
          <a:off x="8382000" y="685800"/>
          <a:ext cx="4196328" cy="770656"/>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Drag and Lift Model:</a:t>
          </a:r>
        </a:p>
        <a:p>
          <a:r>
            <a:rPr lang="en-US" sz="1100" b="1"/>
            <a:t>cd=cd0+cdspin*spin/1000</a:t>
          </a:r>
        </a:p>
        <a:p>
          <a:r>
            <a:rPr lang="en-US" sz="1100" b="1"/>
            <a:t>cl=cl2*S/(cl0+cl1*S)</a:t>
          </a:r>
        </a:p>
        <a:p>
          <a:r>
            <a:rPr lang="en-US" sz="1100" b="1"/>
            <a:t>S=radius*spin/v</a:t>
          </a:r>
        </a:p>
      </xdr:txBody>
    </xdr:sp>
    <xdr:clientData/>
  </xdr:twoCellAnchor>
  <xdr:twoCellAnchor>
    <xdr:from>
      <xdr:col>5</xdr:col>
      <xdr:colOff>662124</xdr:colOff>
      <xdr:row>14</xdr:row>
      <xdr:rowOff>141304</xdr:rowOff>
    </xdr:from>
    <xdr:to>
      <xdr:col>13</xdr:col>
      <xdr:colOff>22194</xdr:colOff>
      <xdr:row>28</xdr:row>
      <xdr:rowOff>147961</xdr:rowOff>
    </xdr:to>
    <xdr:graphicFrame macro="">
      <xdr:nvGraphicFramePr>
        <xdr:cNvPr id="4" name="Chart 3">
          <a:extLst>
            <a:ext uri="{FF2B5EF4-FFF2-40B4-BE49-F238E27FC236}">
              <a16:creationId xmlns:a16="http://schemas.microsoft.com/office/drawing/2014/main" id="{A47F4E74-1F7C-41B3-8735-891B59A07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5</xdr:col>
      <xdr:colOff>27731</xdr:colOff>
      <xdr:row>11</xdr:row>
      <xdr:rowOff>1</xdr:rowOff>
    </xdr:from>
    <xdr:ext cx="4031296" cy="609013"/>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5659503" y="1877258"/>
          <a:ext cx="4031296" cy="60901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Only enter information in the cells highlighted in orange.</a:t>
          </a:r>
          <a:r>
            <a:rPr lang="en-US" sz="1100" b="1" baseline="0"/>
            <a:t> or blue</a:t>
          </a:r>
          <a:r>
            <a:rPr lang="en-US" sz="1100" b="1"/>
            <a:t>.</a:t>
          </a:r>
        </a:p>
        <a:p>
          <a:r>
            <a:rPr lang="en-US" sz="1100" b="1"/>
            <a:t>In particular, do not adjust the spin values.</a:t>
          </a:r>
        </a:p>
        <a:p>
          <a:r>
            <a:rPr lang="en-US" sz="1100" b="1"/>
            <a:t>Results appear in the cells highlighted in green</a:t>
          </a:r>
        </a:p>
      </xdr:txBody>
    </xdr:sp>
    <xdr:clientData/>
  </xdr:oneCellAnchor>
  <xdr:twoCellAnchor>
    <xdr:from>
      <xdr:col>9</xdr:col>
      <xdr:colOff>0</xdr:colOff>
      <xdr:row>4</xdr:row>
      <xdr:rowOff>0</xdr:rowOff>
    </xdr:from>
    <xdr:to>
      <xdr:col>15</xdr:col>
      <xdr:colOff>203448</xdr:colOff>
      <xdr:row>8</xdr:row>
      <xdr:rowOff>92476</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8147112" y="702816"/>
          <a:ext cx="2025219" cy="767548"/>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Drag and Lift Model:</a:t>
          </a:r>
        </a:p>
        <a:p>
          <a:r>
            <a:rPr lang="en-US" sz="1100" b="1"/>
            <a:t>cd=cd0+cdspin*spin_perp/1000</a:t>
          </a:r>
        </a:p>
        <a:p>
          <a:r>
            <a:rPr lang="en-US" sz="1100" b="1"/>
            <a:t>cl=cl2*S/(cl0+cl1*S)</a:t>
          </a:r>
        </a:p>
        <a:p>
          <a:r>
            <a:rPr lang="en-US" sz="1100" b="1"/>
            <a:t>S=radius*spin_perp/v</a:t>
          </a:r>
        </a:p>
      </xdr:txBody>
    </xdr:sp>
    <xdr:clientData/>
  </xdr:twoCellAnchor>
  <xdr:twoCellAnchor>
    <xdr:from>
      <xdr:col>7</xdr:col>
      <xdr:colOff>157503</xdr:colOff>
      <xdr:row>15</xdr:row>
      <xdr:rowOff>45130</xdr:rowOff>
    </xdr:from>
    <xdr:to>
      <xdr:col>14</xdr:col>
      <xdr:colOff>177553</xdr:colOff>
      <xdr:row>29</xdr:row>
      <xdr:rowOff>36991</xdr:rowOff>
    </xdr:to>
    <xdr:graphicFrame macro="">
      <xdr:nvGraphicFramePr>
        <xdr:cNvPr id="4" name="Chart 3">
          <a:extLst>
            <a:ext uri="{FF2B5EF4-FFF2-40B4-BE49-F238E27FC236}">
              <a16:creationId xmlns:a16="http://schemas.microsoft.com/office/drawing/2014/main" id="{37E08F6A-B237-4C55-BB62-1E691A389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266699</xdr:colOff>
      <xdr:row>1</xdr:row>
      <xdr:rowOff>66675</xdr:rowOff>
    </xdr:from>
    <xdr:ext cx="9144001" cy="11401425"/>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66699" y="228600"/>
          <a:ext cx="9144001" cy="1140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t>July</a:t>
          </a:r>
          <a:r>
            <a:rPr lang="en-US" sz="1200" baseline="0"/>
            <a:t> 31, 2017  Beta Version</a:t>
          </a:r>
        </a:p>
        <a:p>
          <a:r>
            <a:rPr lang="en-US" sz="1200" baseline="0"/>
            <a:t>This spreadsheet is the latest version of my Trajectory Calculator.   It is currently set up to calculate the trajectory of batted balls.  While it could easily be modified to calculate trajectories of pitched balls, that version is not included here.  The user must supply  information about the initial conditions, namely, the exit speed, launch angle, and direction.  There are two versions of the program.  In version 1 (BattedBallTrajectory-1), the initial conditions plus the batter handedness (R or L) are used to calculate the backspin and sidespin on the batted ball.   In version 2 (</a:t>
          </a:r>
          <a:r>
            <a:rPr lang="en-US" sz="1200" baseline="0">
              <a:solidFill>
                <a:schemeClr val="tx1"/>
              </a:solidFill>
              <a:effectLst/>
              <a:latin typeface="+mn-lt"/>
              <a:ea typeface="+mn-ea"/>
              <a:cs typeface="+mn-cs"/>
            </a:rPr>
            <a:t>BattedBallTrajectory-2), users can supply their own values for  backspin and sidespin.   In both cases, the full trajectory (x,y,z ,t) , including the landing point and hang time (both extrapolated to field level, z=0), are calculated.  Note that in version 1, the sidespin depends on the batter handedness; in version 2 it does not and what you enter for handedness has no effect on the calculation.</a:t>
          </a:r>
        </a:p>
        <a:p>
          <a:endParaRPr lang="en-US" sz="1200" baseline="0">
            <a:solidFill>
              <a:schemeClr val="tx1"/>
            </a:solidFill>
            <a:effectLst/>
            <a:latin typeface="+mn-lt"/>
            <a:ea typeface="+mn-ea"/>
            <a:cs typeface="+mn-cs"/>
          </a:endParaRPr>
        </a:p>
        <a:p>
          <a:r>
            <a:rPr lang="en-US" sz="1200" baseline="0">
              <a:solidFill>
                <a:schemeClr val="tx1"/>
              </a:solidFill>
              <a:effectLst/>
              <a:latin typeface="+mn-lt"/>
              <a:ea typeface="+mn-ea"/>
              <a:cs typeface="+mn-cs"/>
            </a:rPr>
            <a:t>The calculation utilizes parametrizations of the lift and drag coefficients which have been optimized using Statcast data.  They represent average values.  Actual values (and therefore actual distances of fly balls) may vary, since there is considerable ball-to-ball variation in these coefficients.  It is possible to enter different information for the mass and circumference of the ball to see how that affects the trajectory.  One can even use this for softballs, although the lift and drag coefficients have been optimized only for baseballs.</a:t>
          </a:r>
        </a:p>
        <a:p>
          <a:endParaRPr lang="en-US" sz="1200" baseline="0">
            <a:solidFill>
              <a:schemeClr val="tx1"/>
            </a:solidFill>
            <a:effectLst/>
            <a:latin typeface="+mn-lt"/>
            <a:ea typeface="+mn-ea"/>
            <a:cs typeface="+mn-cs"/>
          </a:endParaRPr>
        </a:p>
        <a:p>
          <a:r>
            <a:rPr lang="en-US" sz="1200" baseline="0">
              <a:solidFill>
                <a:schemeClr val="tx1"/>
              </a:solidFill>
              <a:effectLst/>
              <a:latin typeface="+mn-lt"/>
              <a:ea typeface="+mn-ea"/>
              <a:cs typeface="+mn-cs"/>
            </a:rPr>
            <a:t>A note on the coordinate system.  The origin (x=y=z=0) is at the corner of home plate.  The y axis extends  outward towards 2B, the z axis points straight up, and the x axis is perpendicular to the other two axes and pointing to the catcher's right.</a:t>
          </a:r>
        </a:p>
        <a:p>
          <a:endParaRPr lang="en-US" sz="1200" baseline="0">
            <a:solidFill>
              <a:schemeClr val="tx1"/>
            </a:solidFill>
            <a:effectLst/>
            <a:latin typeface="+mn-lt"/>
            <a:ea typeface="+mn-ea"/>
            <a:cs typeface="+mn-cs"/>
          </a:endParaRPr>
        </a:p>
        <a:p>
          <a:r>
            <a:rPr lang="en-US" sz="1200" baseline="0">
              <a:solidFill>
                <a:schemeClr val="tx1"/>
              </a:solidFill>
              <a:effectLst/>
              <a:latin typeface="+mn-lt"/>
              <a:ea typeface="+mn-ea"/>
              <a:cs typeface="+mn-cs"/>
            </a:rPr>
            <a:t>The launch angle is positive for a ball hit into the air (i.e., in an upward direction).  The direction is 0 degrees for a ball hit directly toward 2B (i.e., parallel to the y axis); it is positive for balls hit to the right of 2B, negative for balls hit to the left of 2B.  So, +45 corresponds to the 1B line, -45 to the 3B line.  For the landing point, the "bearing" is the direction of the landing point, using the same convention as the initial direction.</a:t>
          </a:r>
        </a:p>
        <a:p>
          <a:endParaRPr lang="en-US" sz="1200" baseline="0">
            <a:solidFill>
              <a:schemeClr val="tx1"/>
            </a:solidFill>
            <a:effectLst/>
            <a:latin typeface="+mn-lt"/>
            <a:ea typeface="+mn-ea"/>
            <a:cs typeface="+mn-cs"/>
          </a:endParaRPr>
        </a:p>
        <a:p>
          <a:r>
            <a:rPr lang="en-US" sz="1200" baseline="0">
              <a:solidFill>
                <a:schemeClr val="tx1"/>
              </a:solidFill>
              <a:effectLst/>
              <a:latin typeface="+mn-lt"/>
              <a:ea typeface="+mn-ea"/>
              <a:cs typeface="+mn-cs"/>
            </a:rPr>
            <a:t>The sign of "backspin" is positive is there is backspin and negative if there is topspin.  The sign of sidespin is positive for a ball that swerves toward the LF foul line  and negative for a bal that swerves toward the RF foul line.</a:t>
          </a:r>
        </a:p>
        <a:p>
          <a:endParaRPr lang="en-US" sz="1200" baseline="0">
            <a:solidFill>
              <a:schemeClr val="tx1"/>
            </a:solidFill>
            <a:effectLst/>
            <a:latin typeface="+mn-lt"/>
            <a:ea typeface="+mn-ea"/>
            <a:cs typeface="+mn-cs"/>
          </a:endParaRPr>
        </a:p>
        <a:p>
          <a:r>
            <a:rPr lang="en-US" sz="1200" baseline="0">
              <a:solidFill>
                <a:schemeClr val="tx1"/>
              </a:solidFill>
              <a:effectLst/>
              <a:latin typeface="+mn-lt"/>
              <a:ea typeface="+mn-ea"/>
              <a:cs typeface="+mn-cs"/>
            </a:rPr>
            <a:t>The lift and drag coefficients were optimized using data from Tropicana Field, where the temperature is always 70 degrees and no wind blows.  The spreadsheet gives you the option of changing the atmospheric conditions, including temperature, air pressure, relative humidity, elevation, and wind.  For convenience, the Elevations worksheet has the elevations of each MLB stadium.</a:t>
          </a:r>
        </a:p>
        <a:p>
          <a:endParaRPr lang="en-US" sz="1200" baseline="0">
            <a:solidFill>
              <a:schemeClr val="tx1"/>
            </a:solidFill>
            <a:effectLst/>
            <a:latin typeface="+mn-lt"/>
            <a:ea typeface="+mn-ea"/>
            <a:cs typeface="+mn-cs"/>
          </a:endParaRPr>
        </a:p>
        <a:p>
          <a:r>
            <a:rPr lang="en-US" sz="1200" baseline="0">
              <a:solidFill>
                <a:schemeClr val="tx1"/>
              </a:solidFill>
              <a:effectLst/>
              <a:latin typeface="+mn-lt"/>
              <a:ea typeface="+mn-ea"/>
              <a:cs typeface="+mn-cs"/>
            </a:rPr>
            <a:t>One additional parameter is flag in G10.  Flag=0 means full spin is used for both spin-dependent drag and S (which determines  Cl).  Flag=1 means full spin is used for both spin-dependent drag and S.  As of 8/24/18, Flag=0 was used to determine the best Cd and Cl parameters.  However, Flag=1 is probably the correct thing to do.   I will leave it as an option until full analysis is done to determine Flag=1 parameters.</a:t>
          </a:r>
        </a:p>
        <a:p>
          <a:endParaRPr lang="en-US" sz="1200" baseline="0">
            <a:solidFill>
              <a:schemeClr val="tx1"/>
            </a:solidFill>
            <a:effectLst/>
            <a:latin typeface="+mn-lt"/>
            <a:ea typeface="+mn-ea"/>
            <a:cs typeface="+mn-cs"/>
          </a:endParaRPr>
        </a:p>
        <a:p>
          <a:r>
            <a:rPr lang="en-US" sz="1200" baseline="0">
              <a:solidFill>
                <a:schemeClr val="tx1"/>
              </a:solidFill>
              <a:effectLst/>
              <a:latin typeface="+mn-lt"/>
              <a:ea typeface="+mn-ea"/>
              <a:cs typeface="+mn-cs"/>
            </a:rPr>
            <a:t>#################################################</a:t>
          </a:r>
        </a:p>
        <a:p>
          <a:r>
            <a:rPr lang="en-US" sz="1200"/>
            <a:t>A</a:t>
          </a:r>
          <a:r>
            <a:rPr lang="en-US" sz="1200" baseline="0"/>
            <a:t> PitchedBallTrajectory tab was added on May 23, 2021.  It uses the same algorithm for drag and lift as the batted ball tabs.  Note that the sign conventions are such that a postive wb means backspin, negative means topspin; a positive ws means a break to the pitcher's left, negative to the pitcher's right; a positive wg is typical of a slider thrown by a LHP, negative by a RHP.  A release direction of 0 is right down the middle, postive is thrown to pitcher's left, negative to pitcher's right.  A postive release angle is up, negative is down.</a:t>
          </a:r>
        </a:p>
        <a:p>
          <a:endParaRPr lang="en-US" sz="1200" baseline="0"/>
        </a:p>
        <a:p>
          <a:r>
            <a:rPr lang="en-US" sz="1200" baseline="0"/>
            <a:t>The following relates the input pitch parameters to Statcast values (via Savant):</a:t>
          </a:r>
        </a:p>
        <a:p>
          <a:r>
            <a:rPr lang="en-US" sz="1200"/>
            <a:t>x0=release_pos_x </a:t>
          </a:r>
          <a:br>
            <a:rPr lang="en-US" sz="1200"/>
          </a:br>
          <a:r>
            <a:rPr lang="en-US" sz="1200"/>
            <a:t>y0=60.5-release_extension </a:t>
          </a:r>
          <a:br>
            <a:rPr lang="en-US" sz="1200"/>
          </a:br>
          <a:r>
            <a:rPr lang="en-US" sz="1200"/>
            <a:t>z0=release_pos_z </a:t>
          </a:r>
          <a:br>
            <a:rPr lang="en-US" sz="1200"/>
          </a:br>
          <a:br>
            <a:rPr lang="en-US" sz="1200"/>
          </a:br>
          <a:r>
            <a:rPr lang="en-US" sz="1200"/>
            <a:t>To find the release angle and direction is a bit more complicated.  You will see that the Savant data has vx0,vy0,vz0. These refer to the velocity components at y=50 ft, not at the release point.  So you will need to do the following: </a:t>
          </a:r>
          <a:br>
            <a:rPr lang="en-US" sz="1200"/>
          </a:br>
          <a:br>
            <a:rPr lang="en-US" sz="1200"/>
          </a:br>
          <a:r>
            <a:rPr lang="en-US" sz="1200"/>
            <a:t>    vyR=-sqrt(vy0</a:t>
          </a:r>
          <a:r>
            <a:rPr lang="en-US" sz="1200" baseline="30000">
              <a:effectLst/>
            </a:rPr>
            <a:t>^</a:t>
          </a:r>
          <a:r>
            <a:rPr lang="en-US" sz="1200" baseline="30000"/>
            <a:t>2</a:t>
          </a:r>
          <a:r>
            <a:rPr lang="en-US" sz="1200"/>
            <a:t>+2*ay*(y0-50)) </a:t>
          </a:r>
          <a:br>
            <a:rPr lang="en-US" sz="1200"/>
          </a:br>
          <a:r>
            <a:rPr lang="en-US" sz="1200"/>
            <a:t>    tR=(vyR-vy0)/ay </a:t>
          </a:r>
          <a:br>
            <a:rPr lang="en-US" sz="1200"/>
          </a:br>
          <a:r>
            <a:rPr lang="en-US" sz="1200"/>
            <a:t>    vxR=vx0+ax*tR </a:t>
          </a:r>
          <a:br>
            <a:rPr lang="en-US" sz="1200"/>
          </a:br>
          <a:r>
            <a:rPr lang="en-US" sz="1200"/>
            <a:t>    vzR=vz0+az*tR </a:t>
          </a:r>
          <a:br>
            <a:rPr lang="en-US" sz="1200"/>
          </a:br>
          <a:br>
            <a:rPr lang="en-US" sz="1200"/>
          </a:br>
          <a:r>
            <a:rPr lang="en-US" sz="1200"/>
            <a:t>where R refers to the release point (y=y0).  Once you have that, then </a:t>
          </a:r>
          <a:br>
            <a:rPr lang="en-US" sz="1200"/>
          </a:br>
          <a:endParaRPr lang="en-US" sz="1200"/>
        </a:p>
        <a:p>
          <a:r>
            <a:rPr lang="en-US" sz="1200"/>
            <a:t>release speed=sqrt(vxR^2+vyR^2+vzR^2)*0.6818 (mph)</a:t>
          </a:r>
          <a:br>
            <a:rPr lang="en-US" sz="1200"/>
          </a:br>
          <a:r>
            <a:rPr lang="en-US" sz="1200"/>
            <a:t>release</a:t>
          </a:r>
          <a:r>
            <a:rPr lang="en-US" sz="1200" baseline="0"/>
            <a:t> </a:t>
          </a:r>
          <a:r>
            <a:rPr lang="en-US" sz="1200"/>
            <a:t>angle=atan(vzR/sqrt(vxR</a:t>
          </a:r>
          <a:r>
            <a:rPr lang="en-US" sz="1200" baseline="30000">
              <a:effectLst/>
            </a:rPr>
            <a:t>^</a:t>
          </a:r>
          <a:r>
            <a:rPr lang="en-US" sz="1200" baseline="30000"/>
            <a:t>2</a:t>
          </a:r>
          <a:r>
            <a:rPr lang="en-US" sz="1200"/>
            <a:t>+vyR</a:t>
          </a:r>
          <a:r>
            <a:rPr lang="en-US" sz="1200" baseline="30000">
              <a:effectLst/>
            </a:rPr>
            <a:t>^</a:t>
          </a:r>
          <a:r>
            <a:rPr lang="en-US" sz="1200" baseline="30000"/>
            <a:t>2</a:t>
          </a:r>
          <a:r>
            <a:rPr lang="en-US" sz="1200"/>
            <a:t>)) *57.3</a:t>
          </a:r>
          <a:r>
            <a:rPr lang="en-US" sz="1200" baseline="0"/>
            <a:t> (deg)</a:t>
          </a:r>
          <a:br>
            <a:rPr lang="en-US" sz="1200"/>
          </a:br>
          <a:r>
            <a:rPr lang="en-US" sz="1200"/>
            <a:t>release direction=atan(-vxR/vyR)*57.3</a:t>
          </a:r>
          <a:r>
            <a:rPr lang="en-US" sz="1200" baseline="0"/>
            <a:t> (deg)</a:t>
          </a:r>
          <a:endParaRPr lang="en-US" sz="12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9B6B1-D0C8-49BC-980F-1312F3D3F4BA}">
  <dimension ref="A1:AE1159"/>
  <sheetViews>
    <sheetView zoomScale="92" zoomScaleNormal="92" workbookViewId="0">
      <selection activeCell="H25" sqref="H25"/>
    </sheetView>
  </sheetViews>
  <sheetFormatPr defaultColWidth="8.85546875" defaultRowHeight="12.75" x14ac:dyDescent="0.2"/>
  <cols>
    <col min="1" max="1" width="27.85546875" bestFit="1" customWidth="1"/>
    <col min="3" max="3" width="26.5703125" bestFit="1" customWidth="1"/>
    <col min="4" max="4" width="11" bestFit="1" customWidth="1"/>
    <col min="5" max="5" width="10" customWidth="1"/>
    <col min="6" max="6" width="11" style="2" bestFit="1" customWidth="1"/>
    <col min="13" max="13" width="13.140625" style="2" bestFit="1" customWidth="1"/>
    <col min="15" max="15" width="9.5703125" bestFit="1" customWidth="1"/>
    <col min="16" max="16" width="16.5703125" bestFit="1" customWidth="1"/>
    <col min="17" max="17" width="7.42578125" customWidth="1"/>
    <col min="24" max="24" width="10.5703125" bestFit="1" customWidth="1"/>
    <col min="27" max="27" width="12.42578125" bestFit="1" customWidth="1"/>
  </cols>
  <sheetData>
    <row r="1" spans="1:26" ht="15.75" thickBot="1" x14ac:dyDescent="0.3">
      <c r="A1" s="73" t="s">
        <v>21</v>
      </c>
      <c r="B1" s="74">
        <f>5.125</f>
        <v>5.125</v>
      </c>
      <c r="C1" s="42" t="s">
        <v>57</v>
      </c>
      <c r="D1" s="28">
        <f>D2*0.06261</f>
        <v>7.4741765898937315E-2</v>
      </c>
      <c r="E1" s="54"/>
      <c r="F1" s="97" t="s">
        <v>146</v>
      </c>
      <c r="G1" s="97"/>
      <c r="H1" s="19"/>
      <c r="I1" s="19"/>
      <c r="J1" s="19"/>
      <c r="K1" s="19"/>
      <c r="L1" s="19"/>
      <c r="M1" s="14"/>
      <c r="N1" s="19"/>
      <c r="Z1" s="8" t="s">
        <v>60</v>
      </c>
    </row>
    <row r="2" spans="1:26" x14ac:dyDescent="0.2">
      <c r="A2" s="60" t="s">
        <v>22</v>
      </c>
      <c r="B2" s="75">
        <f>9.125</f>
        <v>9.125</v>
      </c>
      <c r="C2" s="43" t="s">
        <v>56</v>
      </c>
      <c r="D2" s="30">
        <f>1.2929*(273/(temp+273)*(pressure*EXP(-beta*elev)-0.3783*RH*SVP/100)/760)</f>
        <v>1.1937672240686363</v>
      </c>
      <c r="E2" s="29"/>
      <c r="F2" s="48" t="s">
        <v>67</v>
      </c>
      <c r="G2" s="49">
        <v>0.30080000000000001</v>
      </c>
      <c r="H2" s="14"/>
      <c r="I2" s="14"/>
      <c r="J2" s="14"/>
      <c r="K2" s="14"/>
      <c r="L2" s="14"/>
      <c r="M2" s="14"/>
      <c r="N2" s="14"/>
    </row>
    <row r="3" spans="1:26" x14ac:dyDescent="0.2">
      <c r="A3" s="20" t="s">
        <v>40</v>
      </c>
      <c r="B3" s="25">
        <v>0</v>
      </c>
      <c r="C3" s="76" t="s">
        <v>36</v>
      </c>
      <c r="D3" s="31">
        <f>c0</f>
        <v>5.367953626861678E-3</v>
      </c>
      <c r="E3" s="31"/>
      <c r="F3" s="50" t="s">
        <v>68</v>
      </c>
      <c r="G3" s="16">
        <v>2.92E-2</v>
      </c>
      <c r="H3" s="14"/>
      <c r="I3" s="14"/>
      <c r="J3" s="14"/>
      <c r="K3" s="14"/>
      <c r="L3" s="14"/>
      <c r="M3" s="14"/>
      <c r="N3" s="14"/>
    </row>
    <row r="4" spans="1:26" x14ac:dyDescent="0.2">
      <c r="A4" s="20" t="s">
        <v>41</v>
      </c>
      <c r="B4" s="25">
        <v>55</v>
      </c>
      <c r="C4" s="43" t="s">
        <v>50</v>
      </c>
      <c r="D4" s="31">
        <f>0.07182*rho*(5.125/mass)*(circ/9.125)^2</f>
        <v>5.367953626861678E-3</v>
      </c>
      <c r="E4" s="31"/>
      <c r="F4" s="50"/>
      <c r="G4" s="17"/>
    </row>
    <row r="5" spans="1:26" x14ac:dyDescent="0.2">
      <c r="A5" s="20" t="s">
        <v>0</v>
      </c>
      <c r="B5" s="25">
        <v>6</v>
      </c>
      <c r="C5" s="43" t="s">
        <v>52</v>
      </c>
      <c r="D5" s="29">
        <v>1.217E-4</v>
      </c>
      <c r="E5" s="29"/>
      <c r="F5" s="50"/>
      <c r="G5" s="17"/>
      <c r="H5" s="56" t="s">
        <v>147</v>
      </c>
      <c r="I5" s="57">
        <f>SQRT(wb^2+ws^2+wg^2)+0.001</f>
        <v>2300.0010000000002</v>
      </c>
    </row>
    <row r="6" spans="1:26" x14ac:dyDescent="0.2">
      <c r="A6" s="20" t="s">
        <v>169</v>
      </c>
      <c r="B6" s="25">
        <v>95</v>
      </c>
      <c r="C6" s="43" t="s">
        <v>24</v>
      </c>
      <c r="D6" s="29">
        <f>v0*1.467</f>
        <v>139.36500000000001</v>
      </c>
      <c r="E6" s="32"/>
      <c r="F6" s="50" t="s">
        <v>143</v>
      </c>
      <c r="G6" s="51">
        <v>0.58299999999999996</v>
      </c>
      <c r="H6" s="56" t="s">
        <v>148</v>
      </c>
      <c r="I6" s="58">
        <f>cd0+cdspin*I5/1000</f>
        <v>0.36796002920000004</v>
      </c>
    </row>
    <row r="7" spans="1:26" x14ac:dyDescent="0.2">
      <c r="A7" s="20" t="s">
        <v>170</v>
      </c>
      <c r="B7" s="25">
        <v>-3</v>
      </c>
      <c r="C7" s="43" t="s">
        <v>31</v>
      </c>
      <c r="D7" s="32">
        <f>1.467*v0*COS(theta*PI()/180)*SIN(phi*PI()/180)</f>
        <v>0</v>
      </c>
      <c r="E7" s="32"/>
      <c r="F7" s="50" t="s">
        <v>144</v>
      </c>
      <c r="G7" s="55">
        <v>2.3330000000000002</v>
      </c>
    </row>
    <row r="8" spans="1:26" ht="13.5" thickBot="1" x14ac:dyDescent="0.25">
      <c r="A8" s="20" t="s">
        <v>171</v>
      </c>
      <c r="B8" s="25">
        <v>0</v>
      </c>
      <c r="C8" s="43" t="s">
        <v>32</v>
      </c>
      <c r="D8" s="32">
        <f>-1.467*v0*COS(theta*PI()/180)*COS(phi*PI()/180)</f>
        <v>-139.17400511107118</v>
      </c>
      <c r="E8" s="32"/>
      <c r="F8" s="52" t="s">
        <v>145</v>
      </c>
      <c r="G8" s="53">
        <v>1.1200000000000001</v>
      </c>
    </row>
    <row r="9" spans="1:26" x14ac:dyDescent="0.2">
      <c r="A9" s="25"/>
      <c r="B9" s="26"/>
      <c r="C9" s="43" t="s">
        <v>3</v>
      </c>
      <c r="D9" s="32">
        <f>1.467*v0*SIN(theta*PI()/180)</f>
        <v>-7.2938005417978671</v>
      </c>
      <c r="E9" s="33"/>
    </row>
    <row r="10" spans="1:26" x14ac:dyDescent="0.2">
      <c r="A10" s="20" t="s">
        <v>74</v>
      </c>
      <c r="B10" s="59">
        <v>2300</v>
      </c>
      <c r="C10" s="43" t="s">
        <v>4</v>
      </c>
      <c r="D10" s="32">
        <f>(-wb*COS(phi*PI()/180)-ws*SIN(theta*PI()/180)*SIN(phi*PI()/180)+wg*v0x/D6)*PI()/30</f>
        <v>-240.85543677521747</v>
      </c>
      <c r="E10" s="33"/>
      <c r="F10" s="50" t="s">
        <v>61</v>
      </c>
      <c r="G10" s="77">
        <v>1</v>
      </c>
    </row>
    <row r="11" spans="1:26" x14ac:dyDescent="0.2">
      <c r="A11" s="20" t="s">
        <v>75</v>
      </c>
      <c r="B11" s="27">
        <v>0</v>
      </c>
      <c r="C11" s="43" t="s">
        <v>5</v>
      </c>
      <c r="D11" s="32">
        <f>(wb*SIN(phi*PI()/180)-ws*SIN(theta*PI()/180)*COS(phi*PI()/180)+wg*v0y/D6)*PI()/30</f>
        <v>0</v>
      </c>
      <c r="E11" s="33"/>
      <c r="F11" s="24"/>
      <c r="G11" s="24"/>
    </row>
    <row r="12" spans="1:26" x14ac:dyDescent="0.2">
      <c r="A12" s="20" t="s">
        <v>23</v>
      </c>
      <c r="B12" s="59">
        <v>0</v>
      </c>
      <c r="C12" s="43" t="s">
        <v>6</v>
      </c>
      <c r="D12" s="32">
        <f>(ws*COS(theta*PI()/180)+wg*v0z/D6)*PI()/30</f>
        <v>0</v>
      </c>
      <c r="E12" s="33"/>
      <c r="F12"/>
    </row>
    <row r="13" spans="1:26" ht="13.5" customHeight="1" x14ac:dyDescent="0.2">
      <c r="A13" s="40" t="s">
        <v>1</v>
      </c>
      <c r="B13" s="29">
        <v>10000</v>
      </c>
      <c r="C13" s="43" t="s">
        <v>39</v>
      </c>
      <c r="D13" s="32">
        <f>SQRT(wb^2+ws^2)*PI()/30+0.001</f>
        <v>240.85643677521747</v>
      </c>
      <c r="E13" s="33"/>
      <c r="F13"/>
    </row>
    <row r="14" spans="1:26" x14ac:dyDescent="0.2">
      <c r="A14" s="40" t="s">
        <v>2</v>
      </c>
      <c r="B14" s="29">
        <v>1E-3</v>
      </c>
      <c r="C14" s="43" t="s">
        <v>11</v>
      </c>
      <c r="D14" s="32">
        <f>(circ/2/PI())*omega/12</f>
        <v>29.149426579626862</v>
      </c>
      <c r="E14" s="33"/>
      <c r="F14"/>
    </row>
    <row r="15" spans="1:26" ht="12.75" customHeight="1" x14ac:dyDescent="0.2">
      <c r="A15" s="60" t="s">
        <v>48</v>
      </c>
      <c r="B15" s="61">
        <v>70</v>
      </c>
      <c r="C15" s="43" t="s">
        <v>27</v>
      </c>
      <c r="D15" s="32">
        <f>(5/9)*(B15-32)</f>
        <v>21.111111111111111</v>
      </c>
      <c r="E15" s="33"/>
      <c r="F15"/>
      <c r="G15" s="2"/>
      <c r="H15" s="2"/>
    </row>
    <row r="16" spans="1:26" ht="13.5" thickBot="1" x14ac:dyDescent="0.25">
      <c r="A16" s="60" t="s">
        <v>49</v>
      </c>
      <c r="B16" s="62">
        <v>15</v>
      </c>
      <c r="C16" s="43" t="s">
        <v>51</v>
      </c>
      <c r="D16" s="32">
        <f>B16/3.2808</f>
        <v>4.5720555961960496</v>
      </c>
      <c r="E16" s="33"/>
      <c r="F16"/>
      <c r="G16" s="2"/>
      <c r="H16" s="2"/>
    </row>
    <row r="17" spans="1:31" x14ac:dyDescent="0.2">
      <c r="A17" s="60" t="s">
        <v>54</v>
      </c>
      <c r="B17" s="61">
        <v>0</v>
      </c>
      <c r="C17" s="43" t="s">
        <v>55</v>
      </c>
      <c r="D17" s="32">
        <f>vwind*1.467*SIN(phiwind*PI()/180)</f>
        <v>0</v>
      </c>
      <c r="E17" s="33"/>
      <c r="F17"/>
      <c r="G17" s="100" t="s">
        <v>161</v>
      </c>
      <c r="H17" s="101"/>
    </row>
    <row r="18" spans="1:31" x14ac:dyDescent="0.2">
      <c r="A18" s="60" t="s">
        <v>53</v>
      </c>
      <c r="B18" s="61">
        <v>0</v>
      </c>
      <c r="C18" s="43" t="s">
        <v>19</v>
      </c>
      <c r="D18" s="32">
        <f>vwind*1.467*COS(phiwind*PI()/180)</f>
        <v>0</v>
      </c>
      <c r="E18" s="33"/>
      <c r="F18"/>
      <c r="G18" s="87" t="s">
        <v>24</v>
      </c>
      <c r="H18" s="88">
        <f>v0</f>
        <v>95</v>
      </c>
    </row>
    <row r="19" spans="1:31" x14ac:dyDescent="0.2">
      <c r="A19" s="60" t="s">
        <v>63</v>
      </c>
      <c r="B19" s="61">
        <v>0</v>
      </c>
      <c r="C19" s="44" t="s">
        <v>142</v>
      </c>
      <c r="D19" s="29">
        <f>IF(batterhand="R",1,-1)</f>
        <v>-1</v>
      </c>
      <c r="E19" s="33"/>
      <c r="F19"/>
      <c r="G19" s="87" t="s">
        <v>162</v>
      </c>
      <c r="H19" s="88">
        <f ca="1">SQRT(B28^2+B29^2+B30^2)*3600/5280</f>
        <v>86.031641899866301</v>
      </c>
    </row>
    <row r="20" spans="1:31" x14ac:dyDescent="0.2">
      <c r="A20" s="60" t="s">
        <v>25</v>
      </c>
      <c r="B20" s="61">
        <v>50</v>
      </c>
      <c r="C20" s="43" t="s">
        <v>26</v>
      </c>
      <c r="D20" s="32">
        <f>4.5841*EXP((18.687-temp/234.5)*temp/(257.14+temp))</f>
        <v>18.794410804467137</v>
      </c>
      <c r="E20" s="33"/>
      <c r="F20"/>
      <c r="G20" s="87" t="s">
        <v>163</v>
      </c>
      <c r="H20" s="88">
        <f>x0</f>
        <v>0</v>
      </c>
    </row>
    <row r="21" spans="1:31" ht="13.5" thickBot="1" x14ac:dyDescent="0.25">
      <c r="A21" s="63" t="s">
        <v>59</v>
      </c>
      <c r="B21" s="64">
        <v>29.92</v>
      </c>
      <c r="C21" s="43" t="s">
        <v>58</v>
      </c>
      <c r="D21" s="32">
        <f>B21*1000/39.37</f>
        <v>759.96951993903997</v>
      </c>
      <c r="E21" s="33"/>
      <c r="F21"/>
      <c r="G21" s="87" t="s">
        <v>164</v>
      </c>
      <c r="H21" s="88">
        <f>z0</f>
        <v>6</v>
      </c>
    </row>
    <row r="22" spans="1:31" ht="13.5" thickBot="1" x14ac:dyDescent="0.25">
      <c r="A22" s="10"/>
      <c r="B22" s="9"/>
      <c r="C22" s="45" t="s">
        <v>28</v>
      </c>
      <c r="D22" s="46">
        <f>D2*44.7*(circ/(PI()*39.37))*(temp+273.16+120)/(0.000001512*(temp+273.16)^1.5)</f>
        <v>213676.2109788901</v>
      </c>
      <c r="E22" s="47"/>
      <c r="F22"/>
      <c r="G22" s="89" t="s">
        <v>165</v>
      </c>
      <c r="H22" s="90">
        <f ca="1">B24</f>
        <v>0</v>
      </c>
      <c r="K22">
        <f ca="1">0.5*12*32.174*B27^2</f>
        <v>31.717731488696646</v>
      </c>
      <c r="M22" s="2">
        <f ca="1">0.5*W29*B27^2*12</f>
        <v>2.3073295074112337</v>
      </c>
      <c r="N22">
        <f ca="1">0.5*AD29*B27^2*12</f>
        <v>-8.5721061349814587</v>
      </c>
    </row>
    <row r="23" spans="1:31" ht="13.5" thickBot="1" x14ac:dyDescent="0.25">
      <c r="A23" s="98" t="s">
        <v>172</v>
      </c>
      <c r="B23" s="99"/>
      <c r="C23" s="42">
        <f>MATCH(1,AE33:AE1059,0)+31</f>
        <v>437</v>
      </c>
      <c r="D23" s="54">
        <f>C23+1</f>
        <v>438</v>
      </c>
      <c r="E23" s="65"/>
      <c r="F23"/>
      <c r="G23" s="91" t="s">
        <v>166</v>
      </c>
      <c r="H23" s="90">
        <f ca="1">B26</f>
        <v>2.3627859302529948</v>
      </c>
    </row>
    <row r="24" spans="1:31" x14ac:dyDescent="0.2">
      <c r="A24" s="34" t="s">
        <v>45</v>
      </c>
      <c r="B24" s="86">
        <f ca="1">D24-E25*(D24-C24)</f>
        <v>0</v>
      </c>
      <c r="C24" s="66">
        <f ca="1">INDIRECT(ADDRESS(C$23,2,1,TRUE))</f>
        <v>0</v>
      </c>
      <c r="D24" s="67">
        <f ca="1">INDIRECT(ADDRESS(D$23,2,1,TRUE))</f>
        <v>0</v>
      </c>
      <c r="E24" s="68"/>
      <c r="F24"/>
      <c r="G24" s="87" t="s">
        <v>167</v>
      </c>
      <c r="H24" s="95">
        <f ca="1">12*(H22-(x0+(v0x/v0y)*(17/12-y0)))</f>
        <v>0</v>
      </c>
    </row>
    <row r="25" spans="1:31" ht="13.5" thickBot="1" x14ac:dyDescent="0.25">
      <c r="A25" s="36" t="s">
        <v>46</v>
      </c>
      <c r="B25" s="37">
        <f ca="1">D25-E25*(D25-C25)</f>
        <v>1.4166666666666667</v>
      </c>
      <c r="C25" s="66">
        <f ca="1">INDIRECT(ADDRESS(C$23,3,1,TRUE))</f>
        <v>1.5855624628304432</v>
      </c>
      <c r="D25" s="67">
        <f ca="1">INDIRECT(ADDRESS(D$23,3,1,TRUE))</f>
        <v>1.459822276058772</v>
      </c>
      <c r="E25" s="69">
        <f ca="1">(D25-17/12)/(D25-C25)</f>
        <v>-0.34321254405698143</v>
      </c>
      <c r="F25"/>
      <c r="G25" s="92" t="s">
        <v>168</v>
      </c>
      <c r="H25" s="93">
        <f ca="1">12*(H23-(z0+(v0z/v0y)*(17/12-y0)))</f>
        <v>-9.948366757968568</v>
      </c>
    </row>
    <row r="26" spans="1:31" x14ac:dyDescent="0.2">
      <c r="A26" s="36" t="s">
        <v>47</v>
      </c>
      <c r="B26" s="37">
        <f ca="1">D26-E25*(D26-C26)</f>
        <v>2.3627859302529948</v>
      </c>
      <c r="C26" s="66">
        <f ca="1">INDIRECT(ADDRESS(C$23,4,1,TRUE))</f>
        <v>2.3773052289337722</v>
      </c>
      <c r="D26" s="67">
        <f ca="1">INDIRECT(ADDRESS(D$23,4,1,TRUE))</f>
        <v>2.3664958460516528</v>
      </c>
      <c r="E26" s="69"/>
      <c r="F26"/>
      <c r="G26" s="87"/>
      <c r="H26" s="94"/>
    </row>
    <row r="27" spans="1:31" x14ac:dyDescent="0.2">
      <c r="A27" s="36" t="s">
        <v>173</v>
      </c>
      <c r="B27" s="37">
        <f ca="1">D27-E$25*(D27-C27)</f>
        <v>0.40534321254405731</v>
      </c>
      <c r="C27" s="66">
        <f ca="1">INDIRECT(ADDRESS(C$23,1,1,TRUE))</f>
        <v>0.4040000000000003</v>
      </c>
      <c r="D27" s="67">
        <f ca="1">INDIRECT(ADDRESS(D$23,1,1,TRUE))</f>
        <v>0.4050000000000003</v>
      </c>
      <c r="E27" s="68"/>
      <c r="F27"/>
    </row>
    <row r="28" spans="1:31" x14ac:dyDescent="0.2">
      <c r="A28" s="36" t="s">
        <v>174</v>
      </c>
      <c r="B28" s="37">
        <f t="shared" ref="B28:B30" ca="1" si="0">D28-E$25*(D28-C28)</f>
        <v>0</v>
      </c>
      <c r="C28" s="66">
        <f ca="1">INDIRECT(ADDRESS(C$23,7,1,TRUE))</f>
        <v>0</v>
      </c>
      <c r="D28" s="67">
        <f ca="1">INDIRECT(ADDRESS(D$23,7,1,TRUE))</f>
        <v>0</v>
      </c>
      <c r="E28" s="68"/>
      <c r="F28"/>
    </row>
    <row r="29" spans="1:31" x14ac:dyDescent="0.2">
      <c r="A29" s="96" t="s">
        <v>175</v>
      </c>
      <c r="B29" s="37">
        <f t="shared" ca="1" si="0"/>
        <v>-125.71517426795312</v>
      </c>
      <c r="C29" s="66">
        <f ca="1">INDIRECT(ADDRESS(C$23,8,1,TRUE))</f>
        <v>-125.75501844364666</v>
      </c>
      <c r="D29" s="67">
        <f ca="1">INDIRECT(ADDRESS(D$23,8,1,TRUE))</f>
        <v>-125.72535509969575</v>
      </c>
      <c r="E29" s="29"/>
      <c r="F29"/>
      <c r="V29" s="5">
        <f>AVERAGE(V33:V438)</f>
        <v>34.629575160241032</v>
      </c>
      <c r="W29" s="5">
        <f>AVERAGE(W33:W438)</f>
        <v>2.3405210930013949</v>
      </c>
      <c r="X29">
        <f>W29/V29</f>
        <v>6.7587346427760917E-2</v>
      </c>
      <c r="Y29">
        <f>X29*V29/32.174</f>
        <v>7.2745729253477803E-2</v>
      </c>
      <c r="AA29" s="5">
        <f>AVERAGE(AA33:AA438)</f>
        <v>21.138060608083357</v>
      </c>
      <c r="AD29" s="5">
        <f>AVERAGE(AD33:AD438)</f>
        <v>-8.6954182989152553</v>
      </c>
    </row>
    <row r="30" spans="1:31" x14ac:dyDescent="0.2">
      <c r="A30" s="96" t="s">
        <v>176</v>
      </c>
      <c r="B30" s="37">
        <f t="shared" ca="1" si="0"/>
        <v>-10.817675903757747</v>
      </c>
      <c r="C30" s="66">
        <f ca="1">INDIRECT(ADDRESS(C$23,9,1,TRUE))</f>
        <v>-10.804465366543379</v>
      </c>
      <c r="D30" s="67">
        <f ca="1">INDIRECT(ADDRESS(D$23,9,1,TRUE))</f>
        <v>-10.814300397695238</v>
      </c>
      <c r="E30" s="29"/>
      <c r="F30"/>
    </row>
    <row r="31" spans="1:31" ht="13.5" thickBot="1" x14ac:dyDescent="0.25">
      <c r="F31" s="15"/>
    </row>
    <row r="32" spans="1:31" s="1" customFormat="1" ht="13.5" thickBot="1" x14ac:dyDescent="0.25">
      <c r="A32" s="11" t="s">
        <v>29</v>
      </c>
      <c r="B32" s="12" t="s">
        <v>30</v>
      </c>
      <c r="C32" s="12" t="s">
        <v>33</v>
      </c>
      <c r="D32" s="12" t="s">
        <v>7</v>
      </c>
      <c r="E32" s="12" t="s">
        <v>20</v>
      </c>
      <c r="F32" s="13" t="s">
        <v>62</v>
      </c>
      <c r="G32" s="12" t="s">
        <v>34</v>
      </c>
      <c r="H32" s="12" t="s">
        <v>35</v>
      </c>
      <c r="I32" s="12" t="s">
        <v>8</v>
      </c>
      <c r="J32" s="12" t="s">
        <v>10</v>
      </c>
      <c r="K32" s="12" t="s">
        <v>66</v>
      </c>
      <c r="L32" s="12" t="s">
        <v>151</v>
      </c>
      <c r="M32" s="13" t="s">
        <v>177</v>
      </c>
      <c r="N32" s="12" t="s">
        <v>18</v>
      </c>
      <c r="O32" s="12" t="s">
        <v>66</v>
      </c>
      <c r="P32" s="12" t="s">
        <v>12</v>
      </c>
      <c r="Q32" s="12" t="s">
        <v>14</v>
      </c>
      <c r="R32" s="12" t="s">
        <v>13</v>
      </c>
      <c r="S32" s="12" t="s">
        <v>64</v>
      </c>
      <c r="T32" s="12" t="s">
        <v>65</v>
      </c>
      <c r="U32" s="12" t="s">
        <v>15</v>
      </c>
      <c r="V32" s="12" t="s">
        <v>16</v>
      </c>
      <c r="W32" s="12" t="s">
        <v>17</v>
      </c>
      <c r="X32" s="12" t="s">
        <v>158</v>
      </c>
      <c r="Y32" s="12" t="s">
        <v>42</v>
      </c>
      <c r="Z32" s="12" t="s">
        <v>43</v>
      </c>
      <c r="AA32" s="12" t="s">
        <v>44</v>
      </c>
      <c r="AB32" s="12" t="s">
        <v>37</v>
      </c>
      <c r="AC32" s="12" t="s">
        <v>38</v>
      </c>
      <c r="AD32" s="12" t="s">
        <v>9</v>
      </c>
      <c r="AE32" s="7" t="s">
        <v>61</v>
      </c>
    </row>
    <row r="33" spans="1:31" x14ac:dyDescent="0.2">
      <c r="A33" s="3">
        <v>0</v>
      </c>
      <c r="B33">
        <f>x0</f>
        <v>0</v>
      </c>
      <c r="C33">
        <f>y0</f>
        <v>55</v>
      </c>
      <c r="D33">
        <f>z0</f>
        <v>6</v>
      </c>
      <c r="E33">
        <f>SQRT(B33^2+C33^2)</f>
        <v>55</v>
      </c>
      <c r="F33" s="2">
        <v>0</v>
      </c>
      <c r="G33" s="3">
        <f>v0x</f>
        <v>0</v>
      </c>
      <c r="H33" s="3">
        <f>v0y</f>
        <v>-139.17400511107118</v>
      </c>
      <c r="I33" s="3">
        <f>v0z</f>
        <v>-7.2938005417978671</v>
      </c>
      <c r="J33" s="2">
        <f t="shared" ref="J33:J96" si="1">SQRT(G33^2+H33^2+I33^2)</f>
        <v>139.36500000000001</v>
      </c>
      <c r="K33" s="2">
        <f>J33/1.467</f>
        <v>95</v>
      </c>
      <c r="L33" s="6">
        <f t="shared" ref="L33:L96" si="2">SQRT(spin^2-flag*((30/PI())*(wx*G33+wy*H33+wz*I33)/J33)^2)</f>
        <v>2300.0010000000002</v>
      </c>
      <c r="M33" s="2">
        <f t="shared" ref="M33:M96" si="3">(L33*PI()/30)*(circ/(2*PI()))/12</f>
        <v>29.149318229166671</v>
      </c>
      <c r="N33" s="2">
        <f t="shared" ref="N33" si="4">IF(D33&gt;=hwind,SQRT((G33-vxw)^2+(H33-vyw)^2+I33^2),J33)</f>
        <v>139.36500000000001</v>
      </c>
      <c r="O33" s="2">
        <f t="shared" ref="O33:O96" si="5">J33/1.467</f>
        <v>95</v>
      </c>
      <c r="P33" s="5">
        <f t="shared" ref="P33:P96" si="6">cd0+(cdspin*L33/1000)*EXP(-A33/(tau*146.7/N33))</f>
        <v>0.36796002920000004</v>
      </c>
      <c r="Q33" s="4">
        <f t="shared" ref="Q33:Q96" si="7">(M33/N33)*EXP(-A33/(tau*146.7/N33))</f>
        <v>0.20915809729248139</v>
      </c>
      <c r="R33" s="4">
        <f t="shared" ref="R33:R96" si="8">cl2_*Q33/(cl0+cl1_*Q33)</f>
        <v>0.21873439843093848</v>
      </c>
      <c r="S33" s="4">
        <f t="shared" ref="S33" si="9">IF(D33&gt;=hwind,vxw,0)</f>
        <v>0</v>
      </c>
      <c r="T33" s="4">
        <f t="shared" ref="T33:T34" si="10">IF(D33&gt;=hwind,vyw,0)</f>
        <v>0</v>
      </c>
      <c r="U33" s="5">
        <f t="shared" ref="U33:U34" si="11">-const*$P33*$N33*(G33-S33)</f>
        <v>0</v>
      </c>
      <c r="V33" s="5">
        <f t="shared" ref="V33:V34" si="12">-const*$P33*$N33*(H33-T33)</f>
        <v>38.310802083430112</v>
      </c>
      <c r="W33" s="5">
        <f t="shared" ref="W33:W34" si="13">-const*$P33*$N33*I33</f>
        <v>2.0077840597446808</v>
      </c>
      <c r="X33" s="5">
        <f t="shared" ref="X33:X96" si="14">M33/romega</f>
        <v>0.99999628292996101</v>
      </c>
      <c r="Y33" s="5">
        <f t="shared" ref="Y33:Y96" si="15">const*($R33/omega)*N33*(wy*I33-wz*(H33-T33))/X33</f>
        <v>0</v>
      </c>
      <c r="Z33" s="5">
        <f t="shared" ref="Z33:Z96" si="16">const*($R33/omega)*N33*(wz*(G33-S33)-wx*I33)/X33</f>
        <v>-1.1935297659864934</v>
      </c>
      <c r="AA33" s="5">
        <f t="shared" ref="AA33:AA96" si="17">const*($R33/omega)*N33*(wx*(H33-T33)-wy*(G33-S33))/X33</f>
        <v>22.773904605660544</v>
      </c>
      <c r="AB33" s="5">
        <f t="shared" ref="AB33:AC96" si="18">U33+Y33</f>
        <v>0</v>
      </c>
      <c r="AC33" s="5">
        <f t="shared" si="18"/>
        <v>37.117272317443621</v>
      </c>
      <c r="AD33" s="5">
        <f t="shared" ref="AD33:AD96" si="19">W33+AA33-32.174</f>
        <v>-7.3923113345947762</v>
      </c>
      <c r="AE33">
        <f>IF(($C33-17/12)*($C34-17/12)&lt;0,1,0)</f>
        <v>0</v>
      </c>
    </row>
    <row r="34" spans="1:31" x14ac:dyDescent="0.2">
      <c r="A34">
        <f t="shared" ref="A34:A97" si="20">A33+dt</f>
        <v>1E-3</v>
      </c>
      <c r="B34" s="5">
        <f t="shared" ref="B34:B97" si="21">B33+G33*dt+0.5*AB33*dt*dt</f>
        <v>0</v>
      </c>
      <c r="C34" s="5">
        <f t="shared" ref="C34:C97" si="22">C33+H33*dt+0.5*AC33*dt*dt</f>
        <v>54.860844553525084</v>
      </c>
      <c r="D34" s="5">
        <f t="shared" ref="D34:D97" si="23">D33+I33*dt+0.5*AD33*dt*dt</f>
        <v>5.9927025033025352</v>
      </c>
      <c r="E34" s="2">
        <f t="shared" ref="E34:E97" si="24">SQRT(B34^2+C34^2)</f>
        <v>54.860844553525084</v>
      </c>
      <c r="F34" s="2">
        <f t="shared" ref="F34:F97" si="25">ATAN2(C34,B34)*180/PI()</f>
        <v>0</v>
      </c>
      <c r="G34" s="3">
        <f t="shared" ref="G34:G97" si="26">G33+AB33*dt</f>
        <v>0</v>
      </c>
      <c r="H34" s="3">
        <f t="shared" ref="H34:H97" si="27">H33+AC33*dt</f>
        <v>-139.13688783875375</v>
      </c>
      <c r="I34" s="3">
        <f t="shared" ref="I34:I97" si="28">I33+AD33*dt</f>
        <v>-7.3011928531324619</v>
      </c>
      <c r="J34" s="2">
        <f t="shared" si="1"/>
        <v>139.32832079133291</v>
      </c>
      <c r="K34" s="2">
        <f t="shared" ref="K34:K97" si="29">J34/1.467</f>
        <v>94.974997131106278</v>
      </c>
      <c r="L34" s="6">
        <f t="shared" si="2"/>
        <v>2300.0010000000002</v>
      </c>
      <c r="M34" s="2">
        <f t="shared" si="3"/>
        <v>29.149318229166671</v>
      </c>
      <c r="N34" s="2">
        <f t="shared" ref="N34:N97" si="30">IF(D34&gt;=hwind,SQRT((G34-vxw)^2+(H34-vyw)^2+I34^2),J34)</f>
        <v>139.32832079133291</v>
      </c>
      <c r="O34" s="2">
        <f t="shared" si="5"/>
        <v>94.974997131106278</v>
      </c>
      <c r="P34" s="5">
        <f t="shared" si="6"/>
        <v>0.36796002282147677</v>
      </c>
      <c r="Q34" s="4">
        <f t="shared" si="7"/>
        <v>0.20921313983512571</v>
      </c>
      <c r="R34" s="4">
        <f t="shared" si="8"/>
        <v>0.21876572997196653</v>
      </c>
      <c r="S34" s="4">
        <f t="shared" ref="S34" si="31">IF(D34&gt;=hwind,vxw,0)</f>
        <v>0</v>
      </c>
      <c r="T34" s="4">
        <f t="shared" si="10"/>
        <v>0</v>
      </c>
      <c r="U34" s="5">
        <f t="shared" si="11"/>
        <v>0</v>
      </c>
      <c r="V34" s="5">
        <f t="shared" si="12"/>
        <v>38.290503790581475</v>
      </c>
      <c r="W34" s="5">
        <f t="shared" si="13"/>
        <v>2.0092899658832772</v>
      </c>
      <c r="X34" s="5">
        <f t="shared" si="14"/>
        <v>0.99999628292996101</v>
      </c>
      <c r="Y34" s="5">
        <f t="shared" si="15"/>
        <v>0</v>
      </c>
      <c r="Z34" s="5">
        <f t="shared" si="16"/>
        <v>-1.1945960640687845</v>
      </c>
      <c r="AA34" s="5">
        <f t="shared" si="17"/>
        <v>22.765099062907833</v>
      </c>
      <c r="AB34" s="5">
        <f t="shared" si="18"/>
        <v>0</v>
      </c>
      <c r="AC34" s="5">
        <f t="shared" si="18"/>
        <v>37.095907726512692</v>
      </c>
      <c r="AD34" s="5">
        <f t="shared" si="19"/>
        <v>-7.3996109712088902</v>
      </c>
      <c r="AE34">
        <f t="shared" ref="AE34:AE97" si="32">IF(($C34-17/12)*($C35-17/12)&lt;0,1,0)</f>
        <v>0</v>
      </c>
    </row>
    <row r="35" spans="1:31" x14ac:dyDescent="0.2">
      <c r="A35">
        <f t="shared" si="20"/>
        <v>2E-3</v>
      </c>
      <c r="B35" s="5">
        <f t="shared" si="21"/>
        <v>0</v>
      </c>
      <c r="C35" s="5">
        <f t="shared" si="22"/>
        <v>54.721726213640196</v>
      </c>
      <c r="D35" s="5">
        <f t="shared" si="23"/>
        <v>5.9853976106439166</v>
      </c>
      <c r="E35" s="2">
        <f t="shared" si="24"/>
        <v>54.721726213640196</v>
      </c>
      <c r="F35" s="2">
        <f t="shared" si="25"/>
        <v>0</v>
      </c>
      <c r="G35" s="3">
        <f t="shared" si="26"/>
        <v>0</v>
      </c>
      <c r="H35" s="3">
        <f t="shared" si="27"/>
        <v>-139.09979193102723</v>
      </c>
      <c r="I35" s="3">
        <f t="shared" si="28"/>
        <v>-7.308592464103671</v>
      </c>
      <c r="J35" s="2">
        <f t="shared" si="1"/>
        <v>139.29166392523791</v>
      </c>
      <c r="K35" s="2">
        <f t="shared" si="29"/>
        <v>94.950009492323048</v>
      </c>
      <c r="L35" s="6">
        <f t="shared" si="2"/>
        <v>2300.0010000000002</v>
      </c>
      <c r="M35" s="2">
        <f t="shared" si="3"/>
        <v>29.149318229166671</v>
      </c>
      <c r="N35" s="2">
        <f t="shared" si="30"/>
        <v>139.29166392523791</v>
      </c>
      <c r="O35" s="2">
        <f t="shared" si="5"/>
        <v>94.950009492323048</v>
      </c>
      <c r="P35" s="5">
        <f t="shared" si="6"/>
        <v>0.36796001644631043</v>
      </c>
      <c r="Q35" s="4">
        <f t="shared" si="7"/>
        <v>0.20926817780966733</v>
      </c>
      <c r="R35" s="4">
        <f t="shared" si="8"/>
        <v>0.21879705140183467</v>
      </c>
      <c r="S35" s="4">
        <f t="shared" ref="S35:S98" si="33">IF(D35&gt;=hwind,vxw,0)</f>
        <v>0</v>
      </c>
      <c r="T35" s="4">
        <f t="shared" ref="T35:T98" si="34">IF(D35&gt;=hwind,vyw,0)</f>
        <v>0</v>
      </c>
      <c r="U35" s="5">
        <f t="shared" ref="U35:U98" si="35">-const*$P35*$N35*(G35-S35)</f>
        <v>0</v>
      </c>
      <c r="V35" s="5">
        <f t="shared" ref="V35:V98" si="36">-const*$P35*$N35*(H35-T35)</f>
        <v>38.270222893554596</v>
      </c>
      <c r="W35" s="5">
        <f t="shared" ref="W35:W98" si="37">-const*$P35*$N35*I35</f>
        <v>2.0107971317318083</v>
      </c>
      <c r="X35" s="5">
        <f t="shared" si="14"/>
        <v>0.99999628292996101</v>
      </c>
      <c r="Y35" s="5">
        <f t="shared" si="15"/>
        <v>0</v>
      </c>
      <c r="Z35" s="5">
        <f t="shared" si="16"/>
        <v>-1.1956633124268716</v>
      </c>
      <c r="AA35" s="5">
        <f t="shared" si="17"/>
        <v>22.75629935517793</v>
      </c>
      <c r="AB35" s="5">
        <f t="shared" si="18"/>
        <v>0</v>
      </c>
      <c r="AC35" s="5">
        <f t="shared" si="18"/>
        <v>37.074559581127723</v>
      </c>
      <c r="AD35" s="5">
        <f t="shared" si="19"/>
        <v>-7.4069035130902598</v>
      </c>
      <c r="AE35">
        <f t="shared" si="32"/>
        <v>0</v>
      </c>
    </row>
    <row r="36" spans="1:31" x14ac:dyDescent="0.2">
      <c r="A36">
        <f t="shared" si="20"/>
        <v>3.0000000000000001E-3</v>
      </c>
      <c r="B36" s="5">
        <f t="shared" si="21"/>
        <v>0</v>
      </c>
      <c r="C36" s="5">
        <f t="shared" si="22"/>
        <v>54.582644958988965</v>
      </c>
      <c r="D36" s="5">
        <f t="shared" si="23"/>
        <v>5.9780853147280562</v>
      </c>
      <c r="E36" s="2">
        <f t="shared" si="24"/>
        <v>54.582644958988965</v>
      </c>
      <c r="F36" s="2">
        <f t="shared" si="25"/>
        <v>0</v>
      </c>
      <c r="G36" s="3">
        <f t="shared" si="26"/>
        <v>0</v>
      </c>
      <c r="H36" s="3">
        <f t="shared" si="27"/>
        <v>-139.0627173714461</v>
      </c>
      <c r="I36" s="3">
        <f t="shared" si="28"/>
        <v>-7.3159993676167616</v>
      </c>
      <c r="J36" s="2">
        <f t="shared" si="1"/>
        <v>139.25502938665326</v>
      </c>
      <c r="K36" s="2">
        <f t="shared" si="29"/>
        <v>94.925037073383265</v>
      </c>
      <c r="L36" s="6">
        <f t="shared" si="2"/>
        <v>2300.0010000000002</v>
      </c>
      <c r="M36" s="2">
        <f t="shared" si="3"/>
        <v>29.149318229166671</v>
      </c>
      <c r="N36" s="2">
        <f t="shared" si="30"/>
        <v>139.25502938665326</v>
      </c>
      <c r="O36" s="2">
        <f t="shared" si="5"/>
        <v>94.925037073383265</v>
      </c>
      <c r="P36" s="5">
        <f t="shared" si="6"/>
        <v>0.36796001007449797</v>
      </c>
      <c r="Q36" s="4">
        <f t="shared" si="7"/>
        <v>0.209323211208638</v>
      </c>
      <c r="R36" s="4">
        <f t="shared" si="8"/>
        <v>0.21882836272086459</v>
      </c>
      <c r="S36" s="4">
        <f t="shared" si="33"/>
        <v>0</v>
      </c>
      <c r="T36" s="4">
        <f t="shared" si="34"/>
        <v>0</v>
      </c>
      <c r="U36" s="5">
        <f t="shared" si="35"/>
        <v>0</v>
      </c>
      <c r="V36" s="5">
        <f t="shared" si="36"/>
        <v>38.249959374135258</v>
      </c>
      <c r="W36" s="5">
        <f t="shared" si="37"/>
        <v>2.0123055545152142</v>
      </c>
      <c r="X36" s="5">
        <f t="shared" si="14"/>
        <v>0.99999628292996101</v>
      </c>
      <c r="Y36" s="5">
        <f t="shared" si="15"/>
        <v>0</v>
      </c>
      <c r="Z36" s="5">
        <f t="shared" si="16"/>
        <v>-1.1967315096096385</v>
      </c>
      <c r="AA36" s="5">
        <f t="shared" si="17"/>
        <v>22.74750547778709</v>
      </c>
      <c r="AB36" s="5">
        <f t="shared" si="18"/>
        <v>0</v>
      </c>
      <c r="AC36" s="5">
        <f t="shared" si="18"/>
        <v>37.053227864525617</v>
      </c>
      <c r="AD36" s="5">
        <f t="shared" si="19"/>
        <v>-7.4141889676976938</v>
      </c>
      <c r="AE36">
        <f t="shared" si="32"/>
        <v>0</v>
      </c>
    </row>
    <row r="37" spans="1:31" x14ac:dyDescent="0.2">
      <c r="A37">
        <f t="shared" si="20"/>
        <v>4.0000000000000001E-3</v>
      </c>
      <c r="B37" s="5">
        <f t="shared" si="21"/>
        <v>0</v>
      </c>
      <c r="C37" s="5">
        <f t="shared" si="22"/>
        <v>54.443600768231455</v>
      </c>
      <c r="D37" s="5">
        <f t="shared" si="23"/>
        <v>5.9707656082659559</v>
      </c>
      <c r="E37" s="2">
        <f t="shared" si="24"/>
        <v>54.443600768231455</v>
      </c>
      <c r="F37" s="2">
        <f t="shared" si="25"/>
        <v>0</v>
      </c>
      <c r="G37" s="3">
        <f t="shared" si="26"/>
        <v>0</v>
      </c>
      <c r="H37" s="3">
        <f t="shared" si="27"/>
        <v>-139.02566414358157</v>
      </c>
      <c r="I37" s="3">
        <f t="shared" si="28"/>
        <v>-7.3234135565844589</v>
      </c>
      <c r="J37" s="2">
        <f t="shared" si="1"/>
        <v>139.21841716053484</v>
      </c>
      <c r="K37" s="2">
        <f t="shared" si="29"/>
        <v>94.900079864031923</v>
      </c>
      <c r="L37" s="6">
        <f t="shared" si="2"/>
        <v>2300.0010000000002</v>
      </c>
      <c r="M37" s="2">
        <f t="shared" si="3"/>
        <v>29.149318229166671</v>
      </c>
      <c r="N37" s="2">
        <f t="shared" si="30"/>
        <v>139.21841716053484</v>
      </c>
      <c r="O37" s="2">
        <f t="shared" si="5"/>
        <v>94.900079864031923</v>
      </c>
      <c r="P37" s="5">
        <f t="shared" si="6"/>
        <v>0.36796000370603632</v>
      </c>
      <c r="Q37" s="4">
        <f t="shared" si="7"/>
        <v>0.20937824002456337</v>
      </c>
      <c r="R37" s="4">
        <f t="shared" si="8"/>
        <v>0.21885966392937573</v>
      </c>
      <c r="S37" s="4">
        <f t="shared" si="33"/>
        <v>0</v>
      </c>
      <c r="T37" s="4">
        <f t="shared" si="34"/>
        <v>0</v>
      </c>
      <c r="U37" s="5">
        <f t="shared" si="35"/>
        <v>0</v>
      </c>
      <c r="V37" s="5">
        <f t="shared" si="36"/>
        <v>38.22971321413354</v>
      </c>
      <c r="W37" s="5">
        <f t="shared" si="37"/>
        <v>2.013815231463846</v>
      </c>
      <c r="X37" s="5">
        <f t="shared" si="14"/>
        <v>0.99999628292996101</v>
      </c>
      <c r="Y37" s="5">
        <f t="shared" si="15"/>
        <v>0</v>
      </c>
      <c r="Z37" s="5">
        <f t="shared" si="16"/>
        <v>-1.1978006541680266</v>
      </c>
      <c r="AA37" s="5">
        <f t="shared" si="17"/>
        <v>22.738717426056628</v>
      </c>
      <c r="AB37" s="5">
        <f t="shared" si="18"/>
        <v>0</v>
      </c>
      <c r="AC37" s="5">
        <f t="shared" si="18"/>
        <v>37.031912559965512</v>
      </c>
      <c r="AD37" s="5">
        <f t="shared" si="19"/>
        <v>-7.4214673424795272</v>
      </c>
      <c r="AE37">
        <f t="shared" si="32"/>
        <v>0</v>
      </c>
    </row>
    <row r="38" spans="1:31" x14ac:dyDescent="0.2">
      <c r="A38">
        <f t="shared" si="20"/>
        <v>5.0000000000000001E-3</v>
      </c>
      <c r="B38" s="5">
        <f t="shared" si="21"/>
        <v>0</v>
      </c>
      <c r="C38" s="5">
        <f t="shared" si="22"/>
        <v>54.304593620044152</v>
      </c>
      <c r="D38" s="5">
        <f t="shared" si="23"/>
        <v>5.9634384839757004</v>
      </c>
      <c r="E38" s="2">
        <f t="shared" si="24"/>
        <v>54.304593620044152</v>
      </c>
      <c r="F38" s="2">
        <f t="shared" si="25"/>
        <v>0</v>
      </c>
      <c r="G38" s="3">
        <f t="shared" si="26"/>
        <v>0</v>
      </c>
      <c r="H38" s="3">
        <f t="shared" si="27"/>
        <v>-138.9886322310216</v>
      </c>
      <c r="I38" s="3">
        <f t="shared" si="28"/>
        <v>-7.3308350239269382</v>
      </c>
      <c r="J38" s="2">
        <f t="shared" si="1"/>
        <v>139.181827231856</v>
      </c>
      <c r="K38" s="2">
        <f t="shared" si="29"/>
        <v>94.875137854025908</v>
      </c>
      <c r="L38" s="6">
        <f t="shared" si="2"/>
        <v>2300.0010000000002</v>
      </c>
      <c r="M38" s="2">
        <f t="shared" si="3"/>
        <v>29.149318229166671</v>
      </c>
      <c r="N38" s="2">
        <f t="shared" si="30"/>
        <v>139.181827231856</v>
      </c>
      <c r="O38" s="2">
        <f t="shared" si="5"/>
        <v>94.875137854025908</v>
      </c>
      <c r="P38" s="5">
        <f t="shared" si="6"/>
        <v>0.36795999734092244</v>
      </c>
      <c r="Q38" s="4">
        <f t="shared" si="7"/>
        <v>0.20943326424996322</v>
      </c>
      <c r="R38" s="4">
        <f t="shared" si="8"/>
        <v>0.2188909550276856</v>
      </c>
      <c r="S38" s="4">
        <f t="shared" si="33"/>
        <v>0</v>
      </c>
      <c r="T38" s="4">
        <f t="shared" si="34"/>
        <v>0</v>
      </c>
      <c r="U38" s="5">
        <f t="shared" si="35"/>
        <v>0</v>
      </c>
      <c r="V38" s="5">
        <f t="shared" si="36"/>
        <v>38.209484395383726</v>
      </c>
      <c r="W38" s="5">
        <f t="shared" si="37"/>
        <v>2.0153261598134513</v>
      </c>
      <c r="X38" s="5">
        <f t="shared" si="14"/>
        <v>0.99999628292996101</v>
      </c>
      <c r="Y38" s="5">
        <f t="shared" si="15"/>
        <v>0</v>
      </c>
      <c r="Z38" s="5">
        <f t="shared" si="16"/>
        <v>-1.1988707446550353</v>
      </c>
      <c r="AA38" s="5">
        <f t="shared" si="17"/>
        <v>22.72993519531294</v>
      </c>
      <c r="AB38" s="5">
        <f t="shared" si="18"/>
        <v>0</v>
      </c>
      <c r="AC38" s="5">
        <f t="shared" si="18"/>
        <v>37.010613650728693</v>
      </c>
      <c r="AD38" s="5">
        <f t="shared" si="19"/>
        <v>-7.4287386448736079</v>
      </c>
      <c r="AE38">
        <f t="shared" si="32"/>
        <v>0</v>
      </c>
    </row>
    <row r="39" spans="1:31" x14ac:dyDescent="0.2">
      <c r="A39">
        <f t="shared" si="20"/>
        <v>6.0000000000000001E-3</v>
      </c>
      <c r="B39" s="5">
        <f t="shared" si="21"/>
        <v>0</v>
      </c>
      <c r="C39" s="5">
        <f t="shared" si="22"/>
        <v>54.165623493119959</v>
      </c>
      <c r="D39" s="5">
        <f t="shared" si="23"/>
        <v>5.9561039345824511</v>
      </c>
      <c r="E39" s="2">
        <f t="shared" si="24"/>
        <v>54.165623493119959</v>
      </c>
      <c r="F39" s="2">
        <f t="shared" si="25"/>
        <v>0</v>
      </c>
      <c r="G39" s="3">
        <f t="shared" si="26"/>
        <v>0</v>
      </c>
      <c r="H39" s="3">
        <f t="shared" si="27"/>
        <v>-138.95162161737088</v>
      </c>
      <c r="I39" s="3">
        <f t="shared" si="28"/>
        <v>-7.3382637625718115</v>
      </c>
      <c r="J39" s="2">
        <f t="shared" si="1"/>
        <v>139.14525958560745</v>
      </c>
      <c r="K39" s="2">
        <f t="shared" si="29"/>
        <v>94.850211033133903</v>
      </c>
      <c r="L39" s="6">
        <f t="shared" si="2"/>
        <v>2300.0010000000002</v>
      </c>
      <c r="M39" s="2">
        <f t="shared" si="3"/>
        <v>29.149318229166671</v>
      </c>
      <c r="N39" s="2">
        <f t="shared" si="30"/>
        <v>139.14525958560745</v>
      </c>
      <c r="O39" s="2">
        <f t="shared" si="5"/>
        <v>94.850211033133903</v>
      </c>
      <c r="P39" s="5">
        <f t="shared" si="6"/>
        <v>0.36795999097915322</v>
      </c>
      <c r="Q39" s="4">
        <f t="shared" si="7"/>
        <v>0.20948828387735136</v>
      </c>
      <c r="R39" s="4">
        <f t="shared" si="8"/>
        <v>0.21892223601610947</v>
      </c>
      <c r="S39" s="4">
        <f t="shared" si="33"/>
        <v>0</v>
      </c>
      <c r="T39" s="4">
        <f t="shared" si="34"/>
        <v>0</v>
      </c>
      <c r="U39" s="5">
        <f t="shared" si="35"/>
        <v>0</v>
      </c>
      <c r="V39" s="5">
        <f t="shared" si="36"/>
        <v>38.189272899744218</v>
      </c>
      <c r="W39" s="5">
        <f t="shared" si="37"/>
        <v>2.0168383368051637</v>
      </c>
      <c r="X39" s="5">
        <f t="shared" si="14"/>
        <v>0.99999628292996101</v>
      </c>
      <c r="Y39" s="5">
        <f t="shared" si="15"/>
        <v>0</v>
      </c>
      <c r="Z39" s="5">
        <f t="shared" si="16"/>
        <v>-1.1999417796257126</v>
      </c>
      <c r="AA39" s="5">
        <f t="shared" si="17"/>
        <v>22.721158780887443</v>
      </c>
      <c r="AB39" s="5">
        <f t="shared" si="18"/>
        <v>0</v>
      </c>
      <c r="AC39" s="5">
        <f t="shared" si="18"/>
        <v>36.989331120118507</v>
      </c>
      <c r="AD39" s="5">
        <f t="shared" si="19"/>
        <v>-7.4360028823073918</v>
      </c>
      <c r="AE39">
        <f t="shared" si="32"/>
        <v>0</v>
      </c>
    </row>
    <row r="40" spans="1:31" x14ac:dyDescent="0.2">
      <c r="A40">
        <f t="shared" si="20"/>
        <v>7.0000000000000001E-3</v>
      </c>
      <c r="B40" s="5">
        <f t="shared" si="21"/>
        <v>0</v>
      </c>
      <c r="C40" s="5">
        <f t="shared" si="22"/>
        <v>54.026690366168147</v>
      </c>
      <c r="D40" s="5">
        <f t="shared" si="23"/>
        <v>5.9487619528184386</v>
      </c>
      <c r="E40" s="2">
        <f t="shared" si="24"/>
        <v>54.026690366168147</v>
      </c>
      <c r="F40" s="2">
        <f t="shared" si="25"/>
        <v>0</v>
      </c>
      <c r="G40" s="3">
        <f t="shared" si="26"/>
        <v>0</v>
      </c>
      <c r="H40" s="3">
        <f t="shared" si="27"/>
        <v>-138.91463228625076</v>
      </c>
      <c r="I40" s="3">
        <f t="shared" si="28"/>
        <v>-7.3456997654541185</v>
      </c>
      <c r="J40" s="2">
        <f t="shared" si="1"/>
        <v>139.10871420679749</v>
      </c>
      <c r="K40" s="2">
        <f t="shared" si="29"/>
        <v>94.825299391136653</v>
      </c>
      <c r="L40" s="6">
        <f t="shared" si="2"/>
        <v>2300.0010000000002</v>
      </c>
      <c r="M40" s="2">
        <f t="shared" si="3"/>
        <v>29.149318229166671</v>
      </c>
      <c r="N40" s="2">
        <f t="shared" si="30"/>
        <v>139.10871420679749</v>
      </c>
      <c r="O40" s="2">
        <f t="shared" si="5"/>
        <v>94.825299391136653</v>
      </c>
      <c r="P40" s="5">
        <f t="shared" si="6"/>
        <v>0.36795998462072566</v>
      </c>
      <c r="Q40" s="4">
        <f t="shared" si="7"/>
        <v>0.20954329889923551</v>
      </c>
      <c r="R40" s="4">
        <f t="shared" si="8"/>
        <v>0.21895350689496051</v>
      </c>
      <c r="S40" s="4">
        <f t="shared" si="33"/>
        <v>0</v>
      </c>
      <c r="T40" s="4">
        <f t="shared" si="34"/>
        <v>0</v>
      </c>
      <c r="U40" s="5">
        <f t="shared" si="35"/>
        <v>0</v>
      </c>
      <c r="V40" s="5">
        <f t="shared" si="36"/>
        <v>38.169078709097604</v>
      </c>
      <c r="W40" s="5">
        <f t="shared" si="37"/>
        <v>2.0183517596854976</v>
      </c>
      <c r="X40" s="5">
        <f t="shared" si="14"/>
        <v>0.99999628292996101</v>
      </c>
      <c r="Y40" s="5">
        <f t="shared" si="15"/>
        <v>0</v>
      </c>
      <c r="Z40" s="5">
        <f t="shared" si="16"/>
        <v>-1.2010137576371571</v>
      </c>
      <c r="AA40" s="5">
        <f t="shared" si="17"/>
        <v>22.712388178116598</v>
      </c>
      <c r="AB40" s="5">
        <f t="shared" si="18"/>
        <v>0</v>
      </c>
      <c r="AC40" s="5">
        <f t="shared" si="18"/>
        <v>36.968064951460448</v>
      </c>
      <c r="AD40" s="5">
        <f t="shared" si="19"/>
        <v>-7.4432600621979041</v>
      </c>
      <c r="AE40">
        <f t="shared" si="32"/>
        <v>0</v>
      </c>
    </row>
    <row r="41" spans="1:31" x14ac:dyDescent="0.2">
      <c r="A41">
        <f t="shared" si="20"/>
        <v>8.0000000000000002E-3</v>
      </c>
      <c r="B41" s="5">
        <f t="shared" si="21"/>
        <v>0</v>
      </c>
      <c r="C41" s="5">
        <f t="shared" si="22"/>
        <v>53.887794217914369</v>
      </c>
      <c r="D41" s="5">
        <f t="shared" si="23"/>
        <v>5.9414125314229533</v>
      </c>
      <c r="E41" s="2">
        <f t="shared" si="24"/>
        <v>53.887794217914369</v>
      </c>
      <c r="F41" s="2">
        <f t="shared" si="25"/>
        <v>0</v>
      </c>
      <c r="G41" s="3">
        <f t="shared" si="26"/>
        <v>0</v>
      </c>
      <c r="H41" s="3">
        <f t="shared" si="27"/>
        <v>-138.87766422129931</v>
      </c>
      <c r="I41" s="3">
        <f t="shared" si="28"/>
        <v>-7.3531430255163164</v>
      </c>
      <c r="J41" s="2">
        <f t="shared" si="1"/>
        <v>139.07219108045166</v>
      </c>
      <c r="K41" s="2">
        <f t="shared" si="29"/>
        <v>94.800402917826617</v>
      </c>
      <c r="L41" s="6">
        <f t="shared" si="2"/>
        <v>2300.0010000000002</v>
      </c>
      <c r="M41" s="2">
        <f t="shared" si="3"/>
        <v>29.149318229166671</v>
      </c>
      <c r="N41" s="2">
        <f t="shared" si="30"/>
        <v>139.07219108045166</v>
      </c>
      <c r="O41" s="2">
        <f t="shared" si="5"/>
        <v>94.800402917826617</v>
      </c>
      <c r="P41" s="5">
        <f t="shared" si="6"/>
        <v>0.3679599782656367</v>
      </c>
      <c r="Q41" s="4">
        <f t="shared" si="7"/>
        <v>0.20959830930811765</v>
      </c>
      <c r="R41" s="4">
        <f t="shared" si="8"/>
        <v>0.21898476766454991</v>
      </c>
      <c r="S41" s="4">
        <f t="shared" si="33"/>
        <v>0</v>
      </c>
      <c r="T41" s="4">
        <f t="shared" si="34"/>
        <v>0</v>
      </c>
      <c r="U41" s="5">
        <f t="shared" si="35"/>
        <v>0</v>
      </c>
      <c r="V41" s="5">
        <f t="shared" si="36"/>
        <v>38.148901805350533</v>
      </c>
      <c r="W41" s="5">
        <f t="shared" si="37"/>
        <v>2.0198664257063328</v>
      </c>
      <c r="X41" s="5">
        <f t="shared" si="14"/>
        <v>0.99999628292996101</v>
      </c>
      <c r="Y41" s="5">
        <f t="shared" si="15"/>
        <v>0</v>
      </c>
      <c r="Z41" s="5">
        <f t="shared" si="16"/>
        <v>-1.2020866772485148</v>
      </c>
      <c r="AA41" s="5">
        <f t="shared" si="17"/>
        <v>22.70362338234191</v>
      </c>
      <c r="AB41" s="5">
        <f t="shared" si="18"/>
        <v>0</v>
      </c>
      <c r="AC41" s="5">
        <f t="shared" si="18"/>
        <v>36.946815128102017</v>
      </c>
      <c r="AD41" s="5">
        <f t="shared" si="19"/>
        <v>-7.4505101919517571</v>
      </c>
      <c r="AE41">
        <f t="shared" si="32"/>
        <v>0</v>
      </c>
    </row>
    <row r="42" spans="1:31" x14ac:dyDescent="0.2">
      <c r="A42">
        <f t="shared" si="20"/>
        <v>9.0000000000000011E-3</v>
      </c>
      <c r="B42" s="5">
        <f t="shared" si="21"/>
        <v>0</v>
      </c>
      <c r="C42" s="5">
        <f t="shared" si="22"/>
        <v>53.748935027100636</v>
      </c>
      <c r="D42" s="5">
        <f t="shared" si="23"/>
        <v>5.9340556631423409</v>
      </c>
      <c r="E42" s="2">
        <f t="shared" si="24"/>
        <v>53.748935027100636</v>
      </c>
      <c r="F42" s="2">
        <f t="shared" si="25"/>
        <v>0</v>
      </c>
      <c r="G42" s="3">
        <f t="shared" si="26"/>
        <v>0</v>
      </c>
      <c r="H42" s="3">
        <f t="shared" si="27"/>
        <v>-138.84071740617122</v>
      </c>
      <c r="I42" s="3">
        <f t="shared" si="28"/>
        <v>-7.3605935357082686</v>
      </c>
      <c r="J42" s="2">
        <f t="shared" si="1"/>
        <v>139.03569019161307</v>
      </c>
      <c r="K42" s="2">
        <f t="shared" si="29"/>
        <v>94.775521603008229</v>
      </c>
      <c r="L42" s="6">
        <f t="shared" si="2"/>
        <v>2300.0010000000002</v>
      </c>
      <c r="M42" s="2">
        <f t="shared" si="3"/>
        <v>29.149318229166671</v>
      </c>
      <c r="N42" s="2">
        <f t="shared" si="30"/>
        <v>139.03569019161307</v>
      </c>
      <c r="O42" s="2">
        <f t="shared" si="5"/>
        <v>94.775521603008229</v>
      </c>
      <c r="P42" s="5">
        <f t="shared" si="6"/>
        <v>0.3679599719138833</v>
      </c>
      <c r="Q42" s="4">
        <f t="shared" si="7"/>
        <v>0.20965331509649363</v>
      </c>
      <c r="R42" s="4">
        <f t="shared" si="8"/>
        <v>0.21901601832518658</v>
      </c>
      <c r="S42" s="4">
        <f t="shared" si="33"/>
        <v>0</v>
      </c>
      <c r="T42" s="4">
        <f t="shared" si="34"/>
        <v>0</v>
      </c>
      <c r="U42" s="5">
        <f t="shared" si="35"/>
        <v>0</v>
      </c>
      <c r="V42" s="5">
        <f t="shared" si="36"/>
        <v>38.128742170433704</v>
      </c>
      <c r="W42" s="5">
        <f t="shared" si="37"/>
        <v>2.0213823321249071</v>
      </c>
      <c r="X42" s="5">
        <f t="shared" si="14"/>
        <v>0.99999628292996101</v>
      </c>
      <c r="Y42" s="5">
        <f t="shared" si="15"/>
        <v>0</v>
      </c>
      <c r="Z42" s="5">
        <f t="shared" si="16"/>
        <v>-1.2031605370209737</v>
      </c>
      <c r="AA42" s="5">
        <f t="shared" si="17"/>
        <v>22.694864388909931</v>
      </c>
      <c r="AB42" s="5">
        <f t="shared" si="18"/>
        <v>0</v>
      </c>
      <c r="AC42" s="5">
        <f t="shared" si="18"/>
        <v>36.925581633412733</v>
      </c>
      <c r="AD42" s="5">
        <f t="shared" si="19"/>
        <v>-7.4577532789651606</v>
      </c>
      <c r="AE42">
        <f t="shared" si="32"/>
        <v>0</v>
      </c>
    </row>
    <row r="43" spans="1:31" x14ac:dyDescent="0.2">
      <c r="A43">
        <f t="shared" si="20"/>
        <v>1.0000000000000002E-2</v>
      </c>
      <c r="B43" s="5">
        <f t="shared" si="21"/>
        <v>0</v>
      </c>
      <c r="C43" s="5">
        <f t="shared" si="22"/>
        <v>53.610112772485287</v>
      </c>
      <c r="D43" s="5">
        <f t="shared" si="23"/>
        <v>5.9266913407299935</v>
      </c>
      <c r="E43" s="2">
        <f t="shared" si="24"/>
        <v>53.610112772485287</v>
      </c>
      <c r="F43" s="2">
        <f t="shared" si="25"/>
        <v>0</v>
      </c>
      <c r="G43" s="3">
        <f t="shared" si="26"/>
        <v>0</v>
      </c>
      <c r="H43" s="3">
        <f t="shared" si="27"/>
        <v>-138.8037918245378</v>
      </c>
      <c r="I43" s="3">
        <f t="shared" si="28"/>
        <v>-7.3680512889872336</v>
      </c>
      <c r="J43" s="2">
        <f t="shared" si="1"/>
        <v>138.99921152534202</v>
      </c>
      <c r="K43" s="2">
        <f t="shared" si="29"/>
        <v>94.750655436497624</v>
      </c>
      <c r="L43" s="6">
        <f t="shared" si="2"/>
        <v>2300.0010000000002</v>
      </c>
      <c r="M43" s="2">
        <f t="shared" si="3"/>
        <v>29.149318229166671</v>
      </c>
      <c r="N43" s="2">
        <f t="shared" si="30"/>
        <v>138.99921152534202</v>
      </c>
      <c r="O43" s="2">
        <f t="shared" si="5"/>
        <v>94.750655436497624</v>
      </c>
      <c r="P43" s="5">
        <f t="shared" si="6"/>
        <v>0.36795996556546229</v>
      </c>
      <c r="Q43" s="4">
        <f t="shared" si="7"/>
        <v>0.20970831625685335</v>
      </c>
      <c r="R43" s="4">
        <f t="shared" si="8"/>
        <v>0.21904725887717746</v>
      </c>
      <c r="S43" s="4">
        <f t="shared" si="33"/>
        <v>0</v>
      </c>
      <c r="T43" s="4">
        <f t="shared" si="34"/>
        <v>0</v>
      </c>
      <c r="U43" s="5">
        <f t="shared" si="35"/>
        <v>0</v>
      </c>
      <c r="V43" s="5">
        <f t="shared" si="36"/>
        <v>38.108599786301795</v>
      </c>
      <c r="W43" s="5">
        <f t="shared" si="37"/>
        <v>2.0228994762038055</v>
      </c>
      <c r="X43" s="5">
        <f t="shared" si="14"/>
        <v>0.99999628292996101</v>
      </c>
      <c r="Y43" s="5">
        <f t="shared" si="15"/>
        <v>0</v>
      </c>
      <c r="Z43" s="5">
        <f t="shared" si="16"/>
        <v>-1.2042353355177629</v>
      </c>
      <c r="AA43" s="5">
        <f t="shared" si="17"/>
        <v>22.686111193172184</v>
      </c>
      <c r="AB43" s="5">
        <f t="shared" si="18"/>
        <v>0</v>
      </c>
      <c r="AC43" s="5">
        <f t="shared" si="18"/>
        <v>36.90436445078403</v>
      </c>
      <c r="AD43" s="5">
        <f t="shared" si="19"/>
        <v>-7.4649893306240109</v>
      </c>
      <c r="AE43">
        <f t="shared" si="32"/>
        <v>0</v>
      </c>
    </row>
    <row r="44" spans="1:31" x14ac:dyDescent="0.2">
      <c r="A44">
        <f t="shared" si="20"/>
        <v>1.1000000000000003E-2</v>
      </c>
      <c r="B44" s="5">
        <f t="shared" si="21"/>
        <v>0</v>
      </c>
      <c r="C44" s="5">
        <f t="shared" si="22"/>
        <v>53.471327432842976</v>
      </c>
      <c r="D44" s="5">
        <f t="shared" si="23"/>
        <v>5.9193195569463413</v>
      </c>
      <c r="E44" s="2">
        <f t="shared" si="24"/>
        <v>53.471327432842976</v>
      </c>
      <c r="F44" s="2">
        <f t="shared" si="25"/>
        <v>0</v>
      </c>
      <c r="G44" s="3">
        <f t="shared" si="26"/>
        <v>0</v>
      </c>
      <c r="H44" s="3">
        <f t="shared" si="27"/>
        <v>-138.76688746008702</v>
      </c>
      <c r="I44" s="3">
        <f t="shared" si="28"/>
        <v>-7.3755162783178578</v>
      </c>
      <c r="J44" s="2">
        <f t="shared" si="1"/>
        <v>138.96275506671628</v>
      </c>
      <c r="K44" s="2">
        <f t="shared" si="29"/>
        <v>94.725804408122883</v>
      </c>
      <c r="L44" s="6">
        <f t="shared" si="2"/>
        <v>2300.0010000000002</v>
      </c>
      <c r="M44" s="2">
        <f t="shared" si="3"/>
        <v>29.149318229166671</v>
      </c>
      <c r="N44" s="2">
        <f t="shared" si="30"/>
        <v>138.96275506671628</v>
      </c>
      <c r="O44" s="2">
        <f t="shared" si="5"/>
        <v>94.725804408122883</v>
      </c>
      <c r="P44" s="5">
        <f t="shared" si="6"/>
        <v>0.36795995922037078</v>
      </c>
      <c r="Q44" s="4">
        <f t="shared" si="7"/>
        <v>0.20976331278168078</v>
      </c>
      <c r="R44" s="4">
        <f t="shared" si="8"/>
        <v>0.2190784893208273</v>
      </c>
      <c r="S44" s="4">
        <f t="shared" si="33"/>
        <v>0</v>
      </c>
      <c r="T44" s="4">
        <f t="shared" si="34"/>
        <v>0</v>
      </c>
      <c r="U44" s="5">
        <f t="shared" si="35"/>
        <v>0</v>
      </c>
      <c r="V44" s="5">
        <f t="shared" si="36"/>
        <v>38.08847463493354</v>
      </c>
      <c r="W44" s="5">
        <f t="shared" si="37"/>
        <v>2.0244178552109537</v>
      </c>
      <c r="X44" s="5">
        <f t="shared" si="14"/>
        <v>0.99999628292996101</v>
      </c>
      <c r="Y44" s="5">
        <f t="shared" si="15"/>
        <v>0</v>
      </c>
      <c r="Z44" s="5">
        <f t="shared" si="16"/>
        <v>-1.205311071304151</v>
      </c>
      <c r="AA44" s="5">
        <f t="shared" si="17"/>
        <v>22.677363790485266</v>
      </c>
      <c r="AB44" s="5">
        <f t="shared" si="18"/>
        <v>0</v>
      </c>
      <c r="AC44" s="5">
        <f t="shared" si="18"/>
        <v>36.883163563629388</v>
      </c>
      <c r="AD44" s="5">
        <f t="shared" si="19"/>
        <v>-7.4722183543037808</v>
      </c>
      <c r="AE44">
        <f t="shared" si="32"/>
        <v>0</v>
      </c>
    </row>
    <row r="45" spans="1:31" x14ac:dyDescent="0.2">
      <c r="A45">
        <f t="shared" si="20"/>
        <v>1.2000000000000004E-2</v>
      </c>
      <c r="B45" s="5">
        <f t="shared" si="21"/>
        <v>0</v>
      </c>
      <c r="C45" s="5">
        <f t="shared" si="22"/>
        <v>53.33257898696467</v>
      </c>
      <c r="D45" s="5">
        <f t="shared" si="23"/>
        <v>5.9119403045588461</v>
      </c>
      <c r="E45" s="2">
        <f t="shared" si="24"/>
        <v>53.33257898696467</v>
      </c>
      <c r="F45" s="2">
        <f t="shared" si="25"/>
        <v>0</v>
      </c>
      <c r="G45" s="3">
        <f t="shared" si="26"/>
        <v>0</v>
      </c>
      <c r="H45" s="3">
        <f t="shared" si="27"/>
        <v>-138.73000429652339</v>
      </c>
      <c r="I45" s="3">
        <f t="shared" si="28"/>
        <v>-7.3829884966721613</v>
      </c>
      <c r="J45" s="2">
        <f t="shared" si="1"/>
        <v>138.92632080083092</v>
      </c>
      <c r="K45" s="2">
        <f t="shared" si="29"/>
        <v>94.700968507723871</v>
      </c>
      <c r="L45" s="6">
        <f t="shared" si="2"/>
        <v>2300.0010000000002</v>
      </c>
      <c r="M45" s="2">
        <f t="shared" si="3"/>
        <v>29.149318229166671</v>
      </c>
      <c r="N45" s="2">
        <f t="shared" si="30"/>
        <v>138.92632080083092</v>
      </c>
      <c r="O45" s="2">
        <f t="shared" si="5"/>
        <v>94.700968507723871</v>
      </c>
      <c r="P45" s="5">
        <f t="shared" si="6"/>
        <v>0.36795995287860567</v>
      </c>
      <c r="Q45" s="4">
        <f t="shared" si="7"/>
        <v>0.20981830466345391</v>
      </c>
      <c r="R45" s="4">
        <f t="shared" si="8"/>
        <v>0.21910970965643878</v>
      </c>
      <c r="S45" s="4">
        <f t="shared" si="33"/>
        <v>0</v>
      </c>
      <c r="T45" s="4">
        <f t="shared" si="34"/>
        <v>0</v>
      </c>
      <c r="U45" s="5">
        <f t="shared" si="35"/>
        <v>0</v>
      </c>
      <c r="V45" s="5">
        <f t="shared" si="36"/>
        <v>38.068366698331552</v>
      </c>
      <c r="W45" s="5">
        <f t="shared" si="37"/>
        <v>2.0259374664196041</v>
      </c>
      <c r="X45" s="5">
        <f t="shared" si="14"/>
        <v>0.99999628292996101</v>
      </c>
      <c r="Y45" s="5">
        <f t="shared" si="15"/>
        <v>0</v>
      </c>
      <c r="Z45" s="5">
        <f t="shared" si="16"/>
        <v>-1.2063877429474392</v>
      </c>
      <c r="AA45" s="5">
        <f t="shared" si="17"/>
        <v>22.668622176210743</v>
      </c>
      <c r="AB45" s="5">
        <f t="shared" si="18"/>
        <v>0</v>
      </c>
      <c r="AC45" s="5">
        <f t="shared" si="18"/>
        <v>36.86197895538411</v>
      </c>
      <c r="AD45" s="5">
        <f t="shared" si="19"/>
        <v>-7.4794403573696542</v>
      </c>
      <c r="AE45">
        <f t="shared" si="32"/>
        <v>0</v>
      </c>
    </row>
    <row r="46" spans="1:31" x14ac:dyDescent="0.2">
      <c r="A46">
        <f t="shared" si="20"/>
        <v>1.3000000000000005E-2</v>
      </c>
      <c r="B46" s="5">
        <f t="shared" si="21"/>
        <v>0</v>
      </c>
      <c r="C46" s="5">
        <f t="shared" si="22"/>
        <v>53.193867413657621</v>
      </c>
      <c r="D46" s="5">
        <f t="shared" si="23"/>
        <v>5.9045535763419954</v>
      </c>
      <c r="E46" s="2">
        <f t="shared" si="24"/>
        <v>53.193867413657621</v>
      </c>
      <c r="F46" s="2">
        <f t="shared" si="25"/>
        <v>0</v>
      </c>
      <c r="G46" s="3">
        <f t="shared" si="26"/>
        <v>0</v>
      </c>
      <c r="H46" s="3">
        <f t="shared" si="27"/>
        <v>-138.693142317568</v>
      </c>
      <c r="I46" s="3">
        <f t="shared" si="28"/>
        <v>-7.3904679370295305</v>
      </c>
      <c r="J46" s="2">
        <f t="shared" si="1"/>
        <v>138.88990871279825</v>
      </c>
      <c r="K46" s="2">
        <f t="shared" si="29"/>
        <v>94.676147725152177</v>
      </c>
      <c r="L46" s="6">
        <f t="shared" si="2"/>
        <v>2300.0010000000002</v>
      </c>
      <c r="M46" s="2">
        <f t="shared" si="3"/>
        <v>29.149318229166671</v>
      </c>
      <c r="N46" s="2">
        <f t="shared" si="30"/>
        <v>138.88990871279825</v>
      </c>
      <c r="O46" s="2">
        <f t="shared" si="5"/>
        <v>94.676147725152177</v>
      </c>
      <c r="P46" s="5">
        <f t="shared" si="6"/>
        <v>0.3679599465401639</v>
      </c>
      <c r="Q46" s="4">
        <f t="shared" si="7"/>
        <v>0.20987329189464485</v>
      </c>
      <c r="R46" s="4">
        <f t="shared" si="8"/>
        <v>0.2191409198843125</v>
      </c>
      <c r="S46" s="4">
        <f t="shared" si="33"/>
        <v>0</v>
      </c>
      <c r="T46" s="4">
        <f t="shared" si="34"/>
        <v>0</v>
      </c>
      <c r="U46" s="5">
        <f t="shared" si="35"/>
        <v>0</v>
      </c>
      <c r="V46" s="5">
        <f t="shared" si="36"/>
        <v>38.048275958522353</v>
      </c>
      <c r="W46" s="5">
        <f t="shared" si="37"/>
        <v>2.0274583071083292</v>
      </c>
      <c r="X46" s="5">
        <f t="shared" si="14"/>
        <v>0.99999628292996101</v>
      </c>
      <c r="Y46" s="5">
        <f t="shared" si="15"/>
        <v>0</v>
      </c>
      <c r="Z46" s="5">
        <f t="shared" si="16"/>
        <v>-1.207465349016962</v>
      </c>
      <c r="AA46" s="5">
        <f t="shared" si="17"/>
        <v>22.659886345715204</v>
      </c>
      <c r="AB46" s="5">
        <f t="shared" si="18"/>
        <v>0</v>
      </c>
      <c r="AC46" s="5">
        <f t="shared" si="18"/>
        <v>36.84081060950539</v>
      </c>
      <c r="AD46" s="5">
        <f t="shared" si="19"/>
        <v>-7.4866553471764661</v>
      </c>
      <c r="AE46">
        <f t="shared" si="32"/>
        <v>0</v>
      </c>
    </row>
    <row r="47" spans="1:31" x14ac:dyDescent="0.2">
      <c r="A47">
        <f t="shared" si="20"/>
        <v>1.4000000000000005E-2</v>
      </c>
      <c r="B47" s="5">
        <f t="shared" si="21"/>
        <v>0</v>
      </c>
      <c r="C47" s="5">
        <f t="shared" si="22"/>
        <v>53.055192691745354</v>
      </c>
      <c r="D47" s="5">
        <f t="shared" si="23"/>
        <v>5.8971593650772922</v>
      </c>
      <c r="E47" s="2">
        <f t="shared" si="24"/>
        <v>53.055192691745354</v>
      </c>
      <c r="F47" s="2">
        <f t="shared" si="25"/>
        <v>0</v>
      </c>
      <c r="G47" s="3">
        <f t="shared" si="26"/>
        <v>0</v>
      </c>
      <c r="H47" s="3">
        <f t="shared" si="27"/>
        <v>-138.6563015069585</v>
      </c>
      <c r="I47" s="3">
        <f t="shared" si="28"/>
        <v>-7.3979545923767072</v>
      </c>
      <c r="J47" s="2">
        <f t="shared" si="1"/>
        <v>138.85351878774787</v>
      </c>
      <c r="K47" s="2">
        <f t="shared" si="29"/>
        <v>94.651342050271211</v>
      </c>
      <c r="L47" s="6">
        <f t="shared" si="2"/>
        <v>2300.0010000000002</v>
      </c>
      <c r="M47" s="2">
        <f t="shared" si="3"/>
        <v>29.149318229166671</v>
      </c>
      <c r="N47" s="2">
        <f t="shared" si="30"/>
        <v>138.85351878774787</v>
      </c>
      <c r="O47" s="2">
        <f t="shared" si="5"/>
        <v>94.651342050271211</v>
      </c>
      <c r="P47" s="5">
        <f t="shared" si="6"/>
        <v>0.36795994020504241</v>
      </c>
      <c r="Q47" s="4">
        <f t="shared" si="7"/>
        <v>0.20992827446771964</v>
      </c>
      <c r="R47" s="4">
        <f t="shared" si="8"/>
        <v>0.21917212000474701</v>
      </c>
      <c r="S47" s="4">
        <f t="shared" si="33"/>
        <v>0</v>
      </c>
      <c r="T47" s="4">
        <f t="shared" si="34"/>
        <v>0</v>
      </c>
      <c r="U47" s="5">
        <f t="shared" si="35"/>
        <v>0</v>
      </c>
      <c r="V47" s="5">
        <f t="shared" si="36"/>
        <v>38.028202397556328</v>
      </c>
      <c r="W47" s="5">
        <f t="shared" si="37"/>
        <v>2.0289803745610082</v>
      </c>
      <c r="X47" s="5">
        <f t="shared" si="14"/>
        <v>0.99999628292996101</v>
      </c>
      <c r="Y47" s="5">
        <f t="shared" si="15"/>
        <v>0</v>
      </c>
      <c r="Z47" s="5">
        <f t="shared" si="16"/>
        <v>-1.2085438880840846</v>
      </c>
      <c r="AA47" s="5">
        <f t="shared" si="17"/>
        <v>22.651156294370221</v>
      </c>
      <c r="AB47" s="5">
        <f t="shared" si="18"/>
        <v>0</v>
      </c>
      <c r="AC47" s="5">
        <f t="shared" si="18"/>
        <v>36.819658509472241</v>
      </c>
      <c r="AD47" s="5">
        <f t="shared" si="19"/>
        <v>-7.4938633310687699</v>
      </c>
      <c r="AE47">
        <f t="shared" si="32"/>
        <v>0</v>
      </c>
    </row>
    <row r="48" spans="1:31" x14ac:dyDescent="0.2">
      <c r="A48">
        <f t="shared" si="20"/>
        <v>1.5000000000000006E-2</v>
      </c>
      <c r="B48" s="5">
        <f t="shared" si="21"/>
        <v>0</v>
      </c>
      <c r="C48" s="5">
        <f t="shared" si="22"/>
        <v>52.916554800067651</v>
      </c>
      <c r="D48" s="5">
        <f t="shared" si="23"/>
        <v>5.88975766355325</v>
      </c>
      <c r="E48" s="2">
        <f t="shared" si="24"/>
        <v>52.916554800067651</v>
      </c>
      <c r="F48" s="2">
        <f t="shared" si="25"/>
        <v>0</v>
      </c>
      <c r="G48" s="3">
        <f t="shared" si="26"/>
        <v>0</v>
      </c>
      <c r="H48" s="3">
        <f t="shared" si="27"/>
        <v>-138.61948184844903</v>
      </c>
      <c r="I48" s="3">
        <f t="shared" si="28"/>
        <v>-7.4054484557077762</v>
      </c>
      <c r="J48" s="2">
        <f t="shared" si="1"/>
        <v>138.81715101082659</v>
      </c>
      <c r="K48" s="2">
        <f t="shared" si="29"/>
        <v>94.626551472956095</v>
      </c>
      <c r="L48" s="6">
        <f t="shared" si="2"/>
        <v>2300.0010000000002</v>
      </c>
      <c r="M48" s="2">
        <f t="shared" si="3"/>
        <v>29.149318229166671</v>
      </c>
      <c r="N48" s="2">
        <f t="shared" si="30"/>
        <v>138.81715101082659</v>
      </c>
      <c r="O48" s="2">
        <f t="shared" si="5"/>
        <v>94.626551472956095</v>
      </c>
      <c r="P48" s="5">
        <f t="shared" si="6"/>
        <v>0.36795993387323828</v>
      </c>
      <c r="Q48" s="4">
        <f t="shared" si="7"/>
        <v>0.20998325237513846</v>
      </c>
      <c r="R48" s="4">
        <f t="shared" si="8"/>
        <v>0.21920331001803864</v>
      </c>
      <c r="S48" s="4">
        <f t="shared" si="33"/>
        <v>0</v>
      </c>
      <c r="T48" s="4">
        <f t="shared" si="34"/>
        <v>0</v>
      </c>
      <c r="U48" s="5">
        <f t="shared" si="35"/>
        <v>0</v>
      </c>
      <c r="V48" s="5">
        <f t="shared" si="36"/>
        <v>38.008145997507661</v>
      </c>
      <c r="W48" s="5">
        <f t="shared" si="37"/>
        <v>2.0305036660668203</v>
      </c>
      <c r="X48" s="5">
        <f t="shared" si="14"/>
        <v>0.99999628292996101</v>
      </c>
      <c r="Y48" s="5">
        <f t="shared" si="15"/>
        <v>0</v>
      </c>
      <c r="Z48" s="5">
        <f t="shared" si="16"/>
        <v>-1.2096233587221958</v>
      </c>
      <c r="AA48" s="5">
        <f t="shared" si="17"/>
        <v>22.642432017552352</v>
      </c>
      <c r="AB48" s="5">
        <f t="shared" si="18"/>
        <v>0</v>
      </c>
      <c r="AC48" s="5">
        <f t="shared" si="18"/>
        <v>36.798522638785464</v>
      </c>
      <c r="AD48" s="5">
        <f t="shared" si="19"/>
        <v>-7.5010643163808268</v>
      </c>
      <c r="AE48">
        <f t="shared" si="32"/>
        <v>0</v>
      </c>
    </row>
    <row r="49" spans="1:31" x14ac:dyDescent="0.2">
      <c r="A49">
        <f t="shared" si="20"/>
        <v>1.6000000000000007E-2</v>
      </c>
      <c r="B49" s="5">
        <f t="shared" si="21"/>
        <v>0</v>
      </c>
      <c r="C49" s="5">
        <f t="shared" si="22"/>
        <v>52.777953717480521</v>
      </c>
      <c r="D49" s="5">
        <f t="shared" si="23"/>
        <v>5.8823484645653838</v>
      </c>
      <c r="E49" s="2">
        <f t="shared" si="24"/>
        <v>52.777953717480521</v>
      </c>
      <c r="F49" s="2">
        <f t="shared" si="25"/>
        <v>0</v>
      </c>
      <c r="G49" s="3">
        <f t="shared" si="26"/>
        <v>0</v>
      </c>
      <c r="H49" s="3">
        <f t="shared" si="27"/>
        <v>-138.58268332581025</v>
      </c>
      <c r="I49" s="3">
        <f t="shared" si="28"/>
        <v>-7.4129495200241573</v>
      </c>
      <c r="J49" s="2">
        <f t="shared" si="1"/>
        <v>138.7808053671985</v>
      </c>
      <c r="K49" s="2">
        <f t="shared" si="29"/>
        <v>94.601775983093717</v>
      </c>
      <c r="L49" s="6">
        <f t="shared" si="2"/>
        <v>2300.0010000000002</v>
      </c>
      <c r="M49" s="2">
        <f t="shared" si="3"/>
        <v>29.149318229166671</v>
      </c>
      <c r="N49" s="2">
        <f t="shared" si="30"/>
        <v>138.7808053671985</v>
      </c>
      <c r="O49" s="2">
        <f t="shared" si="5"/>
        <v>94.601775983093717</v>
      </c>
      <c r="P49" s="5">
        <f t="shared" si="6"/>
        <v>0.36795992754474838</v>
      </c>
      <c r="Q49" s="4">
        <f t="shared" si="7"/>
        <v>0.21003822560935551</v>
      </c>
      <c r="R49" s="4">
        <f t="shared" si="8"/>
        <v>0.21923448992448177</v>
      </c>
      <c r="S49" s="4">
        <f t="shared" si="33"/>
        <v>0</v>
      </c>
      <c r="T49" s="4">
        <f t="shared" si="34"/>
        <v>0</v>
      </c>
      <c r="U49" s="5">
        <f t="shared" si="35"/>
        <v>0</v>
      </c>
      <c r="V49" s="5">
        <f t="shared" si="36"/>
        <v>37.988106740474358</v>
      </c>
      <c r="W49" s="5">
        <f t="shared" si="37"/>
        <v>2.032028178920235</v>
      </c>
      <c r="X49" s="5">
        <f t="shared" si="14"/>
        <v>0.99999628292996101</v>
      </c>
      <c r="Y49" s="5">
        <f t="shared" si="15"/>
        <v>0</v>
      </c>
      <c r="Z49" s="5">
        <f t="shared" si="16"/>
        <v>-1.2107037595067101</v>
      </c>
      <c r="AA49" s="5">
        <f t="shared" si="17"/>
        <v>22.63371351064314</v>
      </c>
      <c r="AB49" s="5">
        <f t="shared" si="18"/>
        <v>0</v>
      </c>
      <c r="AC49" s="5">
        <f t="shared" si="18"/>
        <v>36.777402980967651</v>
      </c>
      <c r="AD49" s="5">
        <f t="shared" si="19"/>
        <v>-7.5082583104366236</v>
      </c>
      <c r="AE49">
        <f t="shared" si="32"/>
        <v>0</v>
      </c>
    </row>
    <row r="50" spans="1:31" x14ac:dyDescent="0.2">
      <c r="A50">
        <f t="shared" si="20"/>
        <v>1.7000000000000008E-2</v>
      </c>
      <c r="B50" s="5">
        <f t="shared" si="21"/>
        <v>0</v>
      </c>
      <c r="C50" s="5">
        <f t="shared" si="22"/>
        <v>52.639389422856205</v>
      </c>
      <c r="D50" s="5">
        <f t="shared" si="23"/>
        <v>5.8749317609162048</v>
      </c>
      <c r="E50" s="2">
        <f t="shared" si="24"/>
        <v>52.639389422856205</v>
      </c>
      <c r="F50" s="2">
        <f t="shared" si="25"/>
        <v>0</v>
      </c>
      <c r="G50" s="3">
        <f t="shared" si="26"/>
        <v>0</v>
      </c>
      <c r="H50" s="3">
        <f t="shared" si="27"/>
        <v>-138.54590592282929</v>
      </c>
      <c r="I50" s="3">
        <f t="shared" si="28"/>
        <v>-7.420457778334594</v>
      </c>
      <c r="J50" s="2">
        <f t="shared" si="1"/>
        <v>138.74448184204485</v>
      </c>
      <c r="K50" s="2">
        <f t="shared" si="29"/>
        <v>94.577015570582716</v>
      </c>
      <c r="L50" s="6">
        <f t="shared" si="2"/>
        <v>2300.0010000000002</v>
      </c>
      <c r="M50" s="2">
        <f t="shared" si="3"/>
        <v>29.149318229166671</v>
      </c>
      <c r="N50" s="2">
        <f t="shared" si="30"/>
        <v>138.74448184204485</v>
      </c>
      <c r="O50" s="2">
        <f t="shared" si="5"/>
        <v>94.577015570582716</v>
      </c>
      <c r="P50" s="5">
        <f t="shared" si="6"/>
        <v>0.36795992121956966</v>
      </c>
      <c r="Q50" s="4">
        <f t="shared" si="7"/>
        <v>0.21009319416281894</v>
      </c>
      <c r="R50" s="4">
        <f t="shared" si="8"/>
        <v>0.21926565972436865</v>
      </c>
      <c r="S50" s="4">
        <f t="shared" si="33"/>
        <v>0</v>
      </c>
      <c r="T50" s="4">
        <f t="shared" si="34"/>
        <v>0</v>
      </c>
      <c r="U50" s="5">
        <f t="shared" si="35"/>
        <v>0</v>
      </c>
      <c r="V50" s="5">
        <f t="shared" si="36"/>
        <v>37.968084608578124</v>
      </c>
      <c r="W50" s="5">
        <f t="shared" si="37"/>
        <v>2.0335539104209999</v>
      </c>
      <c r="X50" s="5">
        <f t="shared" si="14"/>
        <v>0.99999628292996101</v>
      </c>
      <c r="Y50" s="5">
        <f t="shared" si="15"/>
        <v>0</v>
      </c>
      <c r="Z50" s="5">
        <f t="shared" si="16"/>
        <v>-1.2117850890150632</v>
      </c>
      <c r="AA50" s="5">
        <f t="shared" si="17"/>
        <v>22.625000769029114</v>
      </c>
      <c r="AB50" s="5">
        <f t="shared" si="18"/>
        <v>0</v>
      </c>
      <c r="AC50" s="5">
        <f t="shared" si="18"/>
        <v>36.756299519563058</v>
      </c>
      <c r="AD50" s="5">
        <f t="shared" si="19"/>
        <v>-7.5154453205498868</v>
      </c>
      <c r="AE50">
        <f t="shared" si="32"/>
        <v>0</v>
      </c>
    </row>
    <row r="51" spans="1:31" x14ac:dyDescent="0.2">
      <c r="A51">
        <f t="shared" si="20"/>
        <v>1.8000000000000009E-2</v>
      </c>
      <c r="B51" s="5">
        <f t="shared" si="21"/>
        <v>0</v>
      </c>
      <c r="C51" s="5">
        <f t="shared" si="22"/>
        <v>52.500861895083133</v>
      </c>
      <c r="D51" s="5">
        <f t="shared" si="23"/>
        <v>5.8675075454152097</v>
      </c>
      <c r="E51" s="2">
        <f t="shared" si="24"/>
        <v>52.500861895083133</v>
      </c>
      <c r="F51" s="2">
        <f t="shared" si="25"/>
        <v>0</v>
      </c>
      <c r="G51" s="3">
        <f t="shared" si="26"/>
        <v>0</v>
      </c>
      <c r="H51" s="3">
        <f t="shared" si="27"/>
        <v>-138.50914962330972</v>
      </c>
      <c r="I51" s="3">
        <f t="shared" si="28"/>
        <v>-7.4279732236551439</v>
      </c>
      <c r="J51" s="2">
        <f t="shared" si="1"/>
        <v>138.70818042056402</v>
      </c>
      <c r="K51" s="2">
        <f t="shared" si="29"/>
        <v>94.552270225333345</v>
      </c>
      <c r="L51" s="6">
        <f t="shared" si="2"/>
        <v>2300.0010000000002</v>
      </c>
      <c r="M51" s="2">
        <f t="shared" si="3"/>
        <v>29.149318229166671</v>
      </c>
      <c r="N51" s="2">
        <f t="shared" si="30"/>
        <v>138.70818042056402</v>
      </c>
      <c r="O51" s="2">
        <f t="shared" si="5"/>
        <v>94.552270225333345</v>
      </c>
      <c r="P51" s="5">
        <f t="shared" si="6"/>
        <v>0.36795991489769919</v>
      </c>
      <c r="Q51" s="4">
        <f t="shared" si="7"/>
        <v>0.21014815802797127</v>
      </c>
      <c r="R51" s="4">
        <f t="shared" si="8"/>
        <v>0.21929681941798951</v>
      </c>
      <c r="S51" s="4">
        <f t="shared" si="33"/>
        <v>0</v>
      </c>
      <c r="T51" s="4">
        <f t="shared" si="34"/>
        <v>0</v>
      </c>
      <c r="U51" s="5">
        <f t="shared" si="35"/>
        <v>0</v>
      </c>
      <c r="V51" s="5">
        <f t="shared" si="36"/>
        <v>37.948079583964393</v>
      </c>
      <c r="W51" s="5">
        <f t="shared" si="37"/>
        <v>2.0350808578741342</v>
      </c>
      <c r="X51" s="5">
        <f t="shared" si="14"/>
        <v>0.99999628292996101</v>
      </c>
      <c r="Y51" s="5">
        <f t="shared" si="15"/>
        <v>0</v>
      </c>
      <c r="Z51" s="5">
        <f t="shared" si="16"/>
        <v>-1.2128673458267085</v>
      </c>
      <c r="AA51" s="5">
        <f t="shared" si="17"/>
        <v>22.616293788101775</v>
      </c>
      <c r="AB51" s="5">
        <f t="shared" si="18"/>
        <v>0</v>
      </c>
      <c r="AC51" s="5">
        <f t="shared" si="18"/>
        <v>36.735212238137684</v>
      </c>
      <c r="AD51" s="5">
        <f t="shared" si="19"/>
        <v>-7.5226253540240897</v>
      </c>
      <c r="AE51">
        <f t="shared" si="32"/>
        <v>0</v>
      </c>
    </row>
    <row r="52" spans="1:31" x14ac:dyDescent="0.2">
      <c r="A52">
        <f t="shared" si="20"/>
        <v>1.900000000000001E-2</v>
      </c>
      <c r="B52" s="5">
        <f t="shared" si="21"/>
        <v>0</v>
      </c>
      <c r="C52" s="5">
        <f t="shared" si="22"/>
        <v>52.36237111306594</v>
      </c>
      <c r="D52" s="5">
        <f t="shared" si="23"/>
        <v>5.8600758108788771</v>
      </c>
      <c r="E52" s="2">
        <f t="shared" si="24"/>
        <v>52.36237111306594</v>
      </c>
      <c r="F52" s="2">
        <f t="shared" si="25"/>
        <v>0</v>
      </c>
      <c r="G52" s="3">
        <f t="shared" si="26"/>
        <v>0</v>
      </c>
      <c r="H52" s="3">
        <f t="shared" si="27"/>
        <v>-138.47241441107158</v>
      </c>
      <c r="I52" s="3">
        <f t="shared" si="28"/>
        <v>-7.4354958490091683</v>
      </c>
      <c r="J52" s="2">
        <f t="shared" si="1"/>
        <v>138.67190108797161</v>
      </c>
      <c r="K52" s="2">
        <f t="shared" si="29"/>
        <v>94.527539937267619</v>
      </c>
      <c r="L52" s="6">
        <f t="shared" si="2"/>
        <v>2300.0010000000002</v>
      </c>
      <c r="M52" s="2">
        <f t="shared" si="3"/>
        <v>29.149318229166671</v>
      </c>
      <c r="N52" s="2">
        <f t="shared" si="30"/>
        <v>138.67190108797161</v>
      </c>
      <c r="O52" s="2">
        <f t="shared" si="5"/>
        <v>94.527539937267619</v>
      </c>
      <c r="P52" s="5">
        <f t="shared" si="6"/>
        <v>0.36795990857913385</v>
      </c>
      <c r="Q52" s="4">
        <f t="shared" si="7"/>
        <v>0.21020311719724866</v>
      </c>
      <c r="R52" s="4">
        <f t="shared" si="8"/>
        <v>0.21932796900563231</v>
      </c>
      <c r="S52" s="4">
        <f t="shared" si="33"/>
        <v>0</v>
      </c>
      <c r="T52" s="4">
        <f t="shared" si="34"/>
        <v>0</v>
      </c>
      <c r="U52" s="5">
        <f t="shared" si="35"/>
        <v>0</v>
      </c>
      <c r="V52" s="5">
        <f t="shared" si="36"/>
        <v>37.928091648802265</v>
      </c>
      <c r="W52" s="5">
        <f t="shared" si="37"/>
        <v>2.0366090185899153</v>
      </c>
      <c r="X52" s="5">
        <f t="shared" si="14"/>
        <v>0.99999628292996101</v>
      </c>
      <c r="Y52" s="5">
        <f t="shared" si="15"/>
        <v>0</v>
      </c>
      <c r="Z52" s="5">
        <f t="shared" si="16"/>
        <v>-1.2139505285231134</v>
      </c>
      <c r="AA52" s="5">
        <f t="shared" si="17"/>
        <v>22.60759256325753</v>
      </c>
      <c r="AB52" s="5">
        <f t="shared" si="18"/>
        <v>0</v>
      </c>
      <c r="AC52" s="5">
        <f t="shared" si="18"/>
        <v>36.714141120279152</v>
      </c>
      <c r="AD52" s="5">
        <f t="shared" si="19"/>
        <v>-7.5297984181525557</v>
      </c>
      <c r="AE52">
        <f t="shared" si="32"/>
        <v>0</v>
      </c>
    </row>
    <row r="53" spans="1:31" x14ac:dyDescent="0.2">
      <c r="A53">
        <f t="shared" si="20"/>
        <v>2.0000000000000011E-2</v>
      </c>
      <c r="B53" s="5">
        <f t="shared" si="21"/>
        <v>0</v>
      </c>
      <c r="C53" s="5">
        <f t="shared" si="22"/>
        <v>52.22391705572543</v>
      </c>
      <c r="D53" s="5">
        <f t="shared" si="23"/>
        <v>5.8526365501306588</v>
      </c>
      <c r="E53" s="2">
        <f t="shared" si="24"/>
        <v>52.22391705572543</v>
      </c>
      <c r="F53" s="2">
        <f t="shared" si="25"/>
        <v>0</v>
      </c>
      <c r="G53" s="3">
        <f t="shared" si="26"/>
        <v>0</v>
      </c>
      <c r="H53" s="3">
        <f t="shared" si="27"/>
        <v>-138.4357002699513</v>
      </c>
      <c r="I53" s="3">
        <f t="shared" si="28"/>
        <v>-7.4430256474273211</v>
      </c>
      <c r="J53" s="2">
        <f t="shared" si="1"/>
        <v>138.63564382950028</v>
      </c>
      <c r="K53" s="2">
        <f t="shared" si="29"/>
        <v>94.502824696319209</v>
      </c>
      <c r="L53" s="6">
        <f t="shared" si="2"/>
        <v>2300.0010000000002</v>
      </c>
      <c r="M53" s="2">
        <f t="shared" si="3"/>
        <v>29.149318229166671</v>
      </c>
      <c r="N53" s="2">
        <f t="shared" si="30"/>
        <v>138.63564382950028</v>
      </c>
      <c r="O53" s="2">
        <f t="shared" si="5"/>
        <v>94.502824696319209</v>
      </c>
      <c r="P53" s="5">
        <f t="shared" si="6"/>
        <v>0.36795990226387065</v>
      </c>
      <c r="Q53" s="4">
        <f t="shared" si="7"/>
        <v>0.21025807166308158</v>
      </c>
      <c r="R53" s="4">
        <f t="shared" si="8"/>
        <v>0.21935910848758314</v>
      </c>
      <c r="S53" s="4">
        <f t="shared" si="33"/>
        <v>0</v>
      </c>
      <c r="T53" s="4">
        <f t="shared" si="34"/>
        <v>0</v>
      </c>
      <c r="U53" s="5">
        <f t="shared" si="35"/>
        <v>0</v>
      </c>
      <c r="V53" s="5">
        <f t="shared" si="36"/>
        <v>37.908120785284488</v>
      </c>
      <c r="W53" s="5">
        <f t="shared" si="37"/>
        <v>2.0381383898838741</v>
      </c>
      <c r="X53" s="5">
        <f t="shared" si="14"/>
        <v>0.99999628292996101</v>
      </c>
      <c r="Y53" s="5">
        <f t="shared" si="15"/>
        <v>0</v>
      </c>
      <c r="Z53" s="5">
        <f t="shared" si="16"/>
        <v>-1.2150346356877595</v>
      </c>
      <c r="AA53" s="5">
        <f t="shared" si="17"/>
        <v>22.598897089897818</v>
      </c>
      <c r="AB53" s="5">
        <f t="shared" si="18"/>
        <v>0</v>
      </c>
      <c r="AC53" s="5">
        <f t="shared" si="18"/>
        <v>36.693086149596731</v>
      </c>
      <c r="AD53" s="5">
        <f t="shared" si="19"/>
        <v>-7.5369645202183086</v>
      </c>
      <c r="AE53">
        <f t="shared" si="32"/>
        <v>0</v>
      </c>
    </row>
    <row r="54" spans="1:31" x14ac:dyDescent="0.2">
      <c r="A54">
        <f t="shared" si="20"/>
        <v>2.1000000000000012E-2</v>
      </c>
      <c r="B54" s="5">
        <f t="shared" si="21"/>
        <v>0</v>
      </c>
      <c r="C54" s="5">
        <f t="shared" si="22"/>
        <v>52.08549970199855</v>
      </c>
      <c r="D54" s="5">
        <f t="shared" si="23"/>
        <v>5.8451897560009707</v>
      </c>
      <c r="E54" s="2">
        <f t="shared" si="24"/>
        <v>52.08549970199855</v>
      </c>
      <c r="F54" s="2">
        <f t="shared" si="25"/>
        <v>0</v>
      </c>
      <c r="G54" s="3">
        <f t="shared" si="26"/>
        <v>0</v>
      </c>
      <c r="H54" s="3">
        <f t="shared" si="27"/>
        <v>-138.3990071838017</v>
      </c>
      <c r="I54" s="3">
        <f t="shared" si="28"/>
        <v>-7.4505626119475394</v>
      </c>
      <c r="J54" s="2">
        <f t="shared" si="1"/>
        <v>138.59940863039981</v>
      </c>
      <c r="K54" s="2">
        <f t="shared" si="29"/>
        <v>94.478124492433395</v>
      </c>
      <c r="L54" s="6">
        <f t="shared" si="2"/>
        <v>2300.0010000000002</v>
      </c>
      <c r="M54" s="2">
        <f t="shared" si="3"/>
        <v>29.149318229166671</v>
      </c>
      <c r="N54" s="2">
        <f t="shared" si="30"/>
        <v>138.59940863039981</v>
      </c>
      <c r="O54" s="2">
        <f t="shared" si="5"/>
        <v>94.478124492433395</v>
      </c>
      <c r="P54" s="5">
        <f t="shared" si="6"/>
        <v>0.36795989595190659</v>
      </c>
      <c r="Q54" s="4">
        <f t="shared" si="7"/>
        <v>0.21031302141789454</v>
      </c>
      <c r="R54" s="4">
        <f t="shared" si="8"/>
        <v>0.21939023786412595</v>
      </c>
      <c r="S54" s="4">
        <f t="shared" si="33"/>
        <v>0</v>
      </c>
      <c r="T54" s="4">
        <f t="shared" si="34"/>
        <v>0</v>
      </c>
      <c r="U54" s="5">
        <f t="shared" si="35"/>
        <v>0</v>
      </c>
      <c r="V54" s="5">
        <f t="shared" si="36"/>
        <v>37.888166975627357</v>
      </c>
      <c r="W54" s="5">
        <f t="shared" si="37"/>
        <v>2.03966896907678</v>
      </c>
      <c r="X54" s="5">
        <f t="shared" si="14"/>
        <v>0.99999628292996101</v>
      </c>
      <c r="Y54" s="5">
        <f t="shared" si="15"/>
        <v>0</v>
      </c>
      <c r="Z54" s="5">
        <f t="shared" si="16"/>
        <v>-1.2161196659061371</v>
      </c>
      <c r="AA54" s="5">
        <f t="shared" si="17"/>
        <v>22.590207363428984</v>
      </c>
      <c r="AB54" s="5">
        <f t="shared" si="18"/>
        <v>0</v>
      </c>
      <c r="AC54" s="5">
        <f t="shared" si="18"/>
        <v>36.672047309721222</v>
      </c>
      <c r="AD54" s="5">
        <f t="shared" si="19"/>
        <v>-7.5441236674942367</v>
      </c>
      <c r="AE54">
        <f t="shared" si="32"/>
        <v>0</v>
      </c>
    </row>
    <row r="55" spans="1:31" x14ac:dyDescent="0.2">
      <c r="A55">
        <f t="shared" si="20"/>
        <v>2.2000000000000013E-2</v>
      </c>
      <c r="B55" s="5">
        <f t="shared" si="21"/>
        <v>0</v>
      </c>
      <c r="C55" s="5">
        <f t="shared" si="22"/>
        <v>51.947119030838408</v>
      </c>
      <c r="D55" s="5">
        <f t="shared" si="23"/>
        <v>5.8377354213271895</v>
      </c>
      <c r="E55" s="2">
        <f t="shared" si="24"/>
        <v>51.947119030838408</v>
      </c>
      <c r="F55" s="2">
        <f t="shared" si="25"/>
        <v>0</v>
      </c>
      <c r="G55" s="3">
        <f t="shared" si="26"/>
        <v>0</v>
      </c>
      <c r="H55" s="3">
        <f t="shared" si="27"/>
        <v>-138.36233513649199</v>
      </c>
      <c r="I55" s="3">
        <f t="shared" si="28"/>
        <v>-7.4581067356150337</v>
      </c>
      <c r="J55" s="2">
        <f t="shared" si="1"/>
        <v>138.56319547593708</v>
      </c>
      <c r="K55" s="2">
        <f t="shared" si="29"/>
        <v>94.453439315567195</v>
      </c>
      <c r="L55" s="6">
        <f t="shared" si="2"/>
        <v>2300.0010000000002</v>
      </c>
      <c r="M55" s="2">
        <f t="shared" si="3"/>
        <v>29.149318229166671</v>
      </c>
      <c r="N55" s="2">
        <f t="shared" si="30"/>
        <v>138.56319547593708</v>
      </c>
      <c r="O55" s="2">
        <f t="shared" si="5"/>
        <v>94.453439315567195</v>
      </c>
      <c r="P55" s="5">
        <f t="shared" si="6"/>
        <v>0.36795988964323867</v>
      </c>
      <c r="Q55" s="4">
        <f t="shared" si="7"/>
        <v>0.21036796645410608</v>
      </c>
      <c r="R55" s="4">
        <f t="shared" si="8"/>
        <v>0.21942135713554256</v>
      </c>
      <c r="S55" s="4">
        <f t="shared" si="33"/>
        <v>0</v>
      </c>
      <c r="T55" s="4">
        <f t="shared" si="34"/>
        <v>0</v>
      </c>
      <c r="U55" s="5">
        <f t="shared" si="35"/>
        <v>0</v>
      </c>
      <c r="V55" s="5">
        <f t="shared" si="36"/>
        <v>37.868230202070784</v>
      </c>
      <c r="W55" s="5">
        <f t="shared" si="37"/>
        <v>2.0412007534946359</v>
      </c>
      <c r="X55" s="5">
        <f t="shared" si="14"/>
        <v>0.99999628292996101</v>
      </c>
      <c r="Y55" s="5">
        <f t="shared" si="15"/>
        <v>0</v>
      </c>
      <c r="Z55" s="5">
        <f t="shared" si="16"/>
        <v>-1.2172056177657438</v>
      </c>
      <c r="AA55" s="5">
        <f t="shared" si="17"/>
        <v>22.581523379262311</v>
      </c>
      <c r="AB55" s="5">
        <f t="shared" si="18"/>
        <v>0</v>
      </c>
      <c r="AC55" s="5">
        <f t="shared" si="18"/>
        <v>36.651024584305041</v>
      </c>
      <c r="AD55" s="5">
        <f t="shared" si="19"/>
        <v>-7.5512758672430529</v>
      </c>
      <c r="AE55">
        <f t="shared" si="32"/>
        <v>0</v>
      </c>
    </row>
    <row r="56" spans="1:31" x14ac:dyDescent="0.2">
      <c r="A56">
        <f t="shared" si="20"/>
        <v>2.3000000000000013E-2</v>
      </c>
      <c r="B56" s="5">
        <f t="shared" si="21"/>
        <v>0</v>
      </c>
      <c r="C56" s="5">
        <f t="shared" si="22"/>
        <v>51.80877502121421</v>
      </c>
      <c r="D56" s="5">
        <f t="shared" si="23"/>
        <v>5.8302735389536409</v>
      </c>
      <c r="E56" s="2">
        <f t="shared" si="24"/>
        <v>51.80877502121421</v>
      </c>
      <c r="F56" s="2">
        <f t="shared" si="25"/>
        <v>0</v>
      </c>
      <c r="G56" s="3">
        <f t="shared" si="26"/>
        <v>0</v>
      </c>
      <c r="H56" s="3">
        <f t="shared" si="27"/>
        <v>-138.32568411190769</v>
      </c>
      <c r="I56" s="3">
        <f t="shared" si="28"/>
        <v>-7.4656580114822768</v>
      </c>
      <c r="J56" s="2">
        <f t="shared" si="1"/>
        <v>138.52700435139596</v>
      </c>
      <c r="K56" s="2">
        <f t="shared" si="29"/>
        <v>94.428769155689125</v>
      </c>
      <c r="L56" s="6">
        <f t="shared" si="2"/>
        <v>2300.0010000000002</v>
      </c>
      <c r="M56" s="2">
        <f t="shared" si="3"/>
        <v>29.149318229166671</v>
      </c>
      <c r="N56" s="2">
        <f t="shared" si="30"/>
        <v>138.52700435139596</v>
      </c>
      <c r="O56" s="2">
        <f t="shared" si="5"/>
        <v>94.428769155689125</v>
      </c>
      <c r="P56" s="5">
        <f t="shared" si="6"/>
        <v>0.36795988333786389</v>
      </c>
      <c r="Q56" s="4">
        <f t="shared" si="7"/>
        <v>0.21042290676412875</v>
      </c>
      <c r="R56" s="4">
        <f t="shared" si="8"/>
        <v>0.21945246630211282</v>
      </c>
      <c r="S56" s="4">
        <f t="shared" si="33"/>
        <v>0</v>
      </c>
      <c r="T56" s="4">
        <f t="shared" si="34"/>
        <v>0</v>
      </c>
      <c r="U56" s="5">
        <f t="shared" si="35"/>
        <v>0</v>
      </c>
      <c r="V56" s="5">
        <f t="shared" si="36"/>
        <v>37.848310446878138</v>
      </c>
      <c r="W56" s="5">
        <f t="shared" si="37"/>
        <v>2.0427337404686647</v>
      </c>
      <c r="X56" s="5">
        <f t="shared" si="14"/>
        <v>0.99999628292996101</v>
      </c>
      <c r="Y56" s="5">
        <f t="shared" si="15"/>
        <v>0</v>
      </c>
      <c r="Z56" s="5">
        <f t="shared" si="16"/>
        <v>-1.2182924898560816</v>
      </c>
      <c r="AA56" s="5">
        <f t="shared" si="17"/>
        <v>22.572845132814042</v>
      </c>
      <c r="AB56" s="5">
        <f t="shared" si="18"/>
        <v>0</v>
      </c>
      <c r="AC56" s="5">
        <f t="shared" si="18"/>
        <v>36.630017957022055</v>
      </c>
      <c r="AD56" s="5">
        <f t="shared" si="19"/>
        <v>-7.5584211267172918</v>
      </c>
      <c r="AE56">
        <f t="shared" si="32"/>
        <v>0</v>
      </c>
    </row>
    <row r="57" spans="1:31" x14ac:dyDescent="0.2">
      <c r="A57">
        <f t="shared" si="20"/>
        <v>2.4000000000000014E-2</v>
      </c>
      <c r="B57" s="5">
        <f t="shared" si="21"/>
        <v>0</v>
      </c>
      <c r="C57" s="5">
        <f t="shared" si="22"/>
        <v>51.670467652111284</v>
      </c>
      <c r="D57" s="5">
        <f t="shared" si="23"/>
        <v>5.8228041017315952</v>
      </c>
      <c r="E57" s="2">
        <f t="shared" si="24"/>
        <v>51.670467652111284</v>
      </c>
      <c r="F57" s="2">
        <f t="shared" si="25"/>
        <v>0</v>
      </c>
      <c r="G57" s="3">
        <f t="shared" si="26"/>
        <v>0</v>
      </c>
      <c r="H57" s="3">
        <f t="shared" si="27"/>
        <v>-138.28905409395068</v>
      </c>
      <c r="I57" s="3">
        <f t="shared" si="28"/>
        <v>-7.4732164326089938</v>
      </c>
      <c r="J57" s="2">
        <f t="shared" si="1"/>
        <v>138.49083524207742</v>
      </c>
      <c r="K57" s="2">
        <f t="shared" si="29"/>
        <v>94.404114002779423</v>
      </c>
      <c r="L57" s="6">
        <f t="shared" si="2"/>
        <v>2300.0010000000002</v>
      </c>
      <c r="M57" s="2">
        <f t="shared" si="3"/>
        <v>29.149318229166671</v>
      </c>
      <c r="N57" s="2">
        <f t="shared" si="30"/>
        <v>138.49083524207742</v>
      </c>
      <c r="O57" s="2">
        <f t="shared" si="5"/>
        <v>94.404114002779423</v>
      </c>
      <c r="P57" s="5">
        <f t="shared" si="6"/>
        <v>0.36795987703577915</v>
      </c>
      <c r="Q57" s="4">
        <f t="shared" si="7"/>
        <v>0.21047784234036923</v>
      </c>
      <c r="R57" s="4">
        <f t="shared" si="8"/>
        <v>0.21948356536411448</v>
      </c>
      <c r="S57" s="4">
        <f t="shared" si="33"/>
        <v>0</v>
      </c>
      <c r="T57" s="4">
        <f t="shared" si="34"/>
        <v>0</v>
      </c>
      <c r="U57" s="5">
        <f t="shared" si="35"/>
        <v>0</v>
      </c>
      <c r="V57" s="5">
        <f t="shared" si="36"/>
        <v>37.82840769233632</v>
      </c>
      <c r="W57" s="5">
        <f t="shared" si="37"/>
        <v>2.0442679273353037</v>
      </c>
      <c r="X57" s="5">
        <f t="shared" si="14"/>
        <v>0.99999628292996101</v>
      </c>
      <c r="Y57" s="5">
        <f t="shared" si="15"/>
        <v>0</v>
      </c>
      <c r="Z57" s="5">
        <f t="shared" si="16"/>
        <v>-1.2193802807686538</v>
      </c>
      <c r="AA57" s="5">
        <f t="shared" si="17"/>
        <v>22.564172619505328</v>
      </c>
      <c r="AB57" s="5">
        <f t="shared" si="18"/>
        <v>0</v>
      </c>
      <c r="AC57" s="5">
        <f t="shared" si="18"/>
        <v>36.609027411567666</v>
      </c>
      <c r="AD57" s="5">
        <f t="shared" si="19"/>
        <v>-7.5655594531593664</v>
      </c>
      <c r="AE57">
        <f t="shared" si="32"/>
        <v>0</v>
      </c>
    </row>
    <row r="58" spans="1:31" x14ac:dyDescent="0.2">
      <c r="A58">
        <f t="shared" si="20"/>
        <v>2.5000000000000015E-2</v>
      </c>
      <c r="B58" s="5">
        <f t="shared" si="21"/>
        <v>0</v>
      </c>
      <c r="C58" s="5">
        <f t="shared" si="22"/>
        <v>51.532196902531041</v>
      </c>
      <c r="D58" s="5">
        <f t="shared" si="23"/>
        <v>5.8153271025192597</v>
      </c>
      <c r="E58" s="2">
        <f t="shared" si="24"/>
        <v>51.532196902531041</v>
      </c>
      <c r="F58" s="2">
        <f t="shared" si="25"/>
        <v>0</v>
      </c>
      <c r="G58" s="3">
        <f t="shared" si="26"/>
        <v>0</v>
      </c>
      <c r="H58" s="3">
        <f t="shared" si="27"/>
        <v>-138.25244506653911</v>
      </c>
      <c r="I58" s="3">
        <f t="shared" si="28"/>
        <v>-7.4807819920621528</v>
      </c>
      <c r="J58" s="2">
        <f t="shared" si="1"/>
        <v>138.45468813329933</v>
      </c>
      <c r="K58" s="2">
        <f t="shared" si="29"/>
        <v>94.379473846829796</v>
      </c>
      <c r="L58" s="6">
        <f t="shared" si="2"/>
        <v>2300.0010000000002</v>
      </c>
      <c r="M58" s="2">
        <f t="shared" si="3"/>
        <v>29.149318229166671</v>
      </c>
      <c r="N58" s="2">
        <f t="shared" si="30"/>
        <v>138.45468813329933</v>
      </c>
      <c r="O58" s="2">
        <f t="shared" si="5"/>
        <v>94.379473846829796</v>
      </c>
      <c r="P58" s="5">
        <f t="shared" si="6"/>
        <v>0.3679598707369815</v>
      </c>
      <c r="Q58" s="4">
        <f t="shared" si="7"/>
        <v>0.21053277317522825</v>
      </c>
      <c r="R58" s="4">
        <f t="shared" si="8"/>
        <v>0.21951465432182318</v>
      </c>
      <c r="S58" s="4">
        <f t="shared" si="33"/>
        <v>0</v>
      </c>
      <c r="T58" s="4">
        <f t="shared" si="34"/>
        <v>0</v>
      </c>
      <c r="U58" s="5">
        <f t="shared" si="35"/>
        <v>0</v>
      </c>
      <c r="V58" s="5">
        <f t="shared" si="36"/>
        <v>37.808521920755609</v>
      </c>
      <c r="W58" s="5">
        <f t="shared" si="37"/>
        <v>2.0458033114361904</v>
      </c>
      <c r="X58" s="5">
        <f t="shared" si="14"/>
        <v>0.99999628292996101</v>
      </c>
      <c r="Y58" s="5">
        <f t="shared" si="15"/>
        <v>0</v>
      </c>
      <c r="Z58" s="5">
        <f t="shared" si="16"/>
        <v>-1.2204689890969611</v>
      </c>
      <c r="AA58" s="5">
        <f t="shared" si="17"/>
        <v>22.555505834762236</v>
      </c>
      <c r="AB58" s="5">
        <f t="shared" si="18"/>
        <v>0</v>
      </c>
      <c r="AC58" s="5">
        <f t="shared" si="18"/>
        <v>36.588052931658652</v>
      </c>
      <c r="AD58" s="5">
        <f t="shared" si="19"/>
        <v>-7.5726908538015714</v>
      </c>
      <c r="AE58">
        <f t="shared" si="32"/>
        <v>0</v>
      </c>
    </row>
    <row r="59" spans="1:31" x14ac:dyDescent="0.2">
      <c r="A59">
        <f t="shared" si="20"/>
        <v>2.6000000000000016E-2</v>
      </c>
      <c r="B59" s="5">
        <f t="shared" si="21"/>
        <v>0</v>
      </c>
      <c r="C59" s="5">
        <f t="shared" si="22"/>
        <v>51.393962751490967</v>
      </c>
      <c r="D59" s="5">
        <f t="shared" si="23"/>
        <v>5.8078425341817708</v>
      </c>
      <c r="E59" s="2">
        <f t="shared" si="24"/>
        <v>51.393962751490967</v>
      </c>
      <c r="F59" s="2">
        <f t="shared" si="25"/>
        <v>0</v>
      </c>
      <c r="G59" s="3">
        <f t="shared" si="26"/>
        <v>0</v>
      </c>
      <c r="H59" s="3">
        <f t="shared" si="27"/>
        <v>-138.21585701360746</v>
      </c>
      <c r="I59" s="3">
        <f t="shared" si="28"/>
        <v>-7.4883546829159542</v>
      </c>
      <c r="J59" s="2">
        <f t="shared" si="1"/>
        <v>138.41856301039661</v>
      </c>
      <c r="K59" s="2">
        <f t="shared" si="29"/>
        <v>94.354848677843634</v>
      </c>
      <c r="L59" s="6">
        <f t="shared" si="2"/>
        <v>2300.0010000000002</v>
      </c>
      <c r="M59" s="2">
        <f t="shared" si="3"/>
        <v>29.149318229166671</v>
      </c>
      <c r="N59" s="2">
        <f t="shared" si="30"/>
        <v>138.41856301039661</v>
      </c>
      <c r="O59" s="2">
        <f t="shared" si="5"/>
        <v>94.354848677843634</v>
      </c>
      <c r="P59" s="5">
        <f t="shared" si="6"/>
        <v>0.36795986444146789</v>
      </c>
      <c r="Q59" s="4">
        <f t="shared" si="7"/>
        <v>0.21058769926110066</v>
      </c>
      <c r="R59" s="4">
        <f t="shared" si="8"/>
        <v>0.2195457331755126</v>
      </c>
      <c r="S59" s="4">
        <f t="shared" si="33"/>
        <v>0</v>
      </c>
      <c r="T59" s="4">
        <f t="shared" si="34"/>
        <v>0</v>
      </c>
      <c r="U59" s="5">
        <f t="shared" si="35"/>
        <v>0</v>
      </c>
      <c r="V59" s="5">
        <f t="shared" si="36"/>
        <v>37.78865311446976</v>
      </c>
      <c r="W59" s="5">
        <f t="shared" si="37"/>
        <v>2.0473398901181583</v>
      </c>
      <c r="X59" s="5">
        <f t="shared" si="14"/>
        <v>0.99999628292996101</v>
      </c>
      <c r="Y59" s="5">
        <f t="shared" si="15"/>
        <v>0</v>
      </c>
      <c r="Z59" s="5">
        <f t="shared" si="16"/>
        <v>-1.2215586134365015</v>
      </c>
      <c r="AA59" s="5">
        <f t="shared" si="17"/>
        <v>22.546844774015767</v>
      </c>
      <c r="AB59" s="5">
        <f t="shared" si="18"/>
        <v>0</v>
      </c>
      <c r="AC59" s="5">
        <f t="shared" si="18"/>
        <v>36.56709450103326</v>
      </c>
      <c r="AD59" s="5">
        <f t="shared" si="19"/>
        <v>-7.5798153358660727</v>
      </c>
      <c r="AE59">
        <f t="shared" si="32"/>
        <v>0</v>
      </c>
    </row>
    <row r="60" spans="1:31" x14ac:dyDescent="0.2">
      <c r="A60">
        <f t="shared" si="20"/>
        <v>2.7000000000000017E-2</v>
      </c>
      <c r="B60" s="5">
        <f t="shared" si="21"/>
        <v>0</v>
      </c>
      <c r="C60" s="5">
        <f t="shared" si="22"/>
        <v>51.25576517802461</v>
      </c>
      <c r="D60" s="5">
        <f t="shared" si="23"/>
        <v>5.8003503895911868</v>
      </c>
      <c r="E60" s="2">
        <f t="shared" si="24"/>
        <v>51.25576517802461</v>
      </c>
      <c r="F60" s="2">
        <f t="shared" si="25"/>
        <v>0</v>
      </c>
      <c r="G60" s="3">
        <f t="shared" si="26"/>
        <v>0</v>
      </c>
      <c r="H60" s="3">
        <f t="shared" si="27"/>
        <v>-138.17928991910642</v>
      </c>
      <c r="I60" s="3">
        <f t="shared" si="28"/>
        <v>-7.4959344982518203</v>
      </c>
      <c r="J60" s="2">
        <f t="shared" si="1"/>
        <v>138.38245985872106</v>
      </c>
      <c r="K60" s="2">
        <f t="shared" si="29"/>
        <v>94.33023848583575</v>
      </c>
      <c r="L60" s="6">
        <f t="shared" si="2"/>
        <v>2300.0010000000002</v>
      </c>
      <c r="M60" s="2">
        <f t="shared" si="3"/>
        <v>29.149318229166671</v>
      </c>
      <c r="N60" s="2">
        <f t="shared" si="30"/>
        <v>138.38245985872106</v>
      </c>
      <c r="O60" s="2">
        <f t="shared" si="5"/>
        <v>94.33023848583575</v>
      </c>
      <c r="P60" s="5">
        <f t="shared" si="6"/>
        <v>0.36795985814923543</v>
      </c>
      <c r="Q60" s="4">
        <f t="shared" si="7"/>
        <v>0.21064262059037536</v>
      </c>
      <c r="R60" s="4">
        <f t="shared" si="8"/>
        <v>0.21957680192545426</v>
      </c>
      <c r="S60" s="4">
        <f t="shared" si="33"/>
        <v>0</v>
      </c>
      <c r="T60" s="4">
        <f t="shared" si="34"/>
        <v>0</v>
      </c>
      <c r="U60" s="5">
        <f t="shared" si="35"/>
        <v>0</v>
      </c>
      <c r="V60" s="5">
        <f t="shared" si="36"/>
        <v>37.768801255835818</v>
      </c>
      <c r="W60" s="5">
        <f t="shared" si="37"/>
        <v>2.0488776607332215</v>
      </c>
      <c r="X60" s="5">
        <f t="shared" si="14"/>
        <v>0.99999628292996101</v>
      </c>
      <c r="Y60" s="5">
        <f t="shared" si="15"/>
        <v>0</v>
      </c>
      <c r="Z60" s="5">
        <f t="shared" si="16"/>
        <v>-1.2226491523847649</v>
      </c>
      <c r="AA60" s="5">
        <f t="shared" si="17"/>
        <v>22.538189432701817</v>
      </c>
      <c r="AB60" s="5">
        <f t="shared" si="18"/>
        <v>0</v>
      </c>
      <c r="AC60" s="5">
        <f t="shared" si="18"/>
        <v>36.54615210345105</v>
      </c>
      <c r="AD60" s="5">
        <f t="shared" si="19"/>
        <v>-7.5869329065649609</v>
      </c>
      <c r="AE60">
        <f t="shared" si="32"/>
        <v>0</v>
      </c>
    </row>
    <row r="61" spans="1:31" x14ac:dyDescent="0.2">
      <c r="A61">
        <f t="shared" si="20"/>
        <v>2.8000000000000018E-2</v>
      </c>
      <c r="B61" s="5">
        <f t="shared" si="21"/>
        <v>0</v>
      </c>
      <c r="C61" s="5">
        <f t="shared" si="22"/>
        <v>51.117604161181553</v>
      </c>
      <c r="D61" s="5">
        <f t="shared" si="23"/>
        <v>5.7928506616264821</v>
      </c>
      <c r="E61" s="2">
        <f t="shared" si="24"/>
        <v>51.117604161181553</v>
      </c>
      <c r="F61" s="2">
        <f t="shared" si="25"/>
        <v>0</v>
      </c>
      <c r="G61" s="3">
        <f t="shared" si="26"/>
        <v>0</v>
      </c>
      <c r="H61" s="3">
        <f t="shared" si="27"/>
        <v>-138.14274376700297</v>
      </c>
      <c r="I61" s="3">
        <f t="shared" si="28"/>
        <v>-7.5035214311583855</v>
      </c>
      <c r="J61" s="2">
        <f t="shared" si="1"/>
        <v>138.34637866364153</v>
      </c>
      <c r="K61" s="2">
        <f t="shared" si="29"/>
        <v>94.305643260832667</v>
      </c>
      <c r="L61" s="6">
        <f t="shared" si="2"/>
        <v>2300.0010000000002</v>
      </c>
      <c r="M61" s="2">
        <f t="shared" si="3"/>
        <v>29.149318229166671</v>
      </c>
      <c r="N61" s="2">
        <f t="shared" si="30"/>
        <v>138.34637866364153</v>
      </c>
      <c r="O61" s="2">
        <f t="shared" si="5"/>
        <v>94.305643260832667</v>
      </c>
      <c r="P61" s="5">
        <f t="shared" si="6"/>
        <v>0.36795985186028102</v>
      </c>
      <c r="Q61" s="4">
        <f t="shared" si="7"/>
        <v>0.21069753715543518</v>
      </c>
      <c r="R61" s="4">
        <f t="shared" si="8"/>
        <v>0.21960786057191764</v>
      </c>
      <c r="S61" s="4">
        <f t="shared" si="33"/>
        <v>0</v>
      </c>
      <c r="T61" s="4">
        <f t="shared" si="34"/>
        <v>0</v>
      </c>
      <c r="U61" s="5">
        <f t="shared" si="35"/>
        <v>0</v>
      </c>
      <c r="V61" s="5">
        <f t="shared" si="36"/>
        <v>37.748966327234236</v>
      </c>
      <c r="W61" s="5">
        <f t="shared" si="37"/>
        <v>2.0504166206385714</v>
      </c>
      <c r="X61" s="5">
        <f t="shared" si="14"/>
        <v>0.99999628292996101</v>
      </c>
      <c r="Y61" s="5">
        <f t="shared" si="15"/>
        <v>0</v>
      </c>
      <c r="Z61" s="5">
        <f t="shared" si="16"/>
        <v>-1.2237406045412318</v>
      </c>
      <c r="AA61" s="5">
        <f t="shared" si="17"/>
        <v>22.529539806261184</v>
      </c>
      <c r="AB61" s="5">
        <f t="shared" si="18"/>
        <v>0</v>
      </c>
      <c r="AC61" s="5">
        <f t="shared" si="18"/>
        <v>36.525225722693001</v>
      </c>
      <c r="AD61" s="5">
        <f t="shared" si="19"/>
        <v>-7.5940435731002438</v>
      </c>
      <c r="AE61">
        <f t="shared" si="32"/>
        <v>0</v>
      </c>
    </row>
    <row r="62" spans="1:31" x14ac:dyDescent="0.2">
      <c r="A62">
        <f t="shared" si="20"/>
        <v>2.9000000000000019E-2</v>
      </c>
      <c r="B62" s="5">
        <f t="shared" si="21"/>
        <v>0</v>
      </c>
      <c r="C62" s="5">
        <f t="shared" si="22"/>
        <v>50.97947968002741</v>
      </c>
      <c r="D62" s="5">
        <f t="shared" si="23"/>
        <v>5.7853433431735368</v>
      </c>
      <c r="E62" s="2">
        <f t="shared" si="24"/>
        <v>50.97947968002741</v>
      </c>
      <c r="F62" s="2">
        <f t="shared" si="25"/>
        <v>0</v>
      </c>
      <c r="G62" s="3">
        <f t="shared" si="26"/>
        <v>0</v>
      </c>
      <c r="H62" s="3">
        <f t="shared" si="27"/>
        <v>-138.10621854128027</v>
      </c>
      <c r="I62" s="3">
        <f t="shared" si="28"/>
        <v>-7.5111154747314854</v>
      </c>
      <c r="J62" s="2">
        <f t="shared" si="1"/>
        <v>138.31031941054368</v>
      </c>
      <c r="K62" s="2">
        <f t="shared" si="29"/>
        <v>94.281062992872307</v>
      </c>
      <c r="L62" s="6">
        <f t="shared" si="2"/>
        <v>2300.0010000000002</v>
      </c>
      <c r="M62" s="2">
        <f t="shared" si="3"/>
        <v>29.149318229166671</v>
      </c>
      <c r="N62" s="2">
        <f t="shared" si="30"/>
        <v>138.31031941054368</v>
      </c>
      <c r="O62" s="2">
        <f t="shared" si="5"/>
        <v>94.281062992872307</v>
      </c>
      <c r="P62" s="5">
        <f t="shared" si="6"/>
        <v>0.36795984557460171</v>
      </c>
      <c r="Q62" s="4">
        <f t="shared" si="7"/>
        <v>0.21075244894865727</v>
      </c>
      <c r="R62" s="4">
        <f t="shared" si="8"/>
        <v>0.21963890911517034</v>
      </c>
      <c r="S62" s="4">
        <f t="shared" si="33"/>
        <v>0</v>
      </c>
      <c r="T62" s="4">
        <f t="shared" si="34"/>
        <v>0</v>
      </c>
      <c r="U62" s="5">
        <f t="shared" si="35"/>
        <v>0</v>
      </c>
      <c r="V62" s="5">
        <f t="shared" si="36"/>
        <v>37.729148311068712</v>
      </c>
      <c r="W62" s="5">
        <f t="shared" si="37"/>
        <v>2.0519567671965628</v>
      </c>
      <c r="X62" s="5">
        <f t="shared" si="14"/>
        <v>0.99999628292996101</v>
      </c>
      <c r="Y62" s="5">
        <f t="shared" si="15"/>
        <v>0</v>
      </c>
      <c r="Z62" s="5">
        <f t="shared" si="16"/>
        <v>-1.2248329685073711</v>
      </c>
      <c r="AA62" s="5">
        <f t="shared" si="17"/>
        <v>22.520895890139577</v>
      </c>
      <c r="AB62" s="5">
        <f t="shared" si="18"/>
        <v>0</v>
      </c>
      <c r="AC62" s="5">
        <f t="shared" si="18"/>
        <v>36.504315342561341</v>
      </c>
      <c r="AD62" s="5">
        <f t="shared" si="19"/>
        <v>-7.6011473426638574</v>
      </c>
      <c r="AE62">
        <f t="shared" si="32"/>
        <v>0</v>
      </c>
    </row>
    <row r="63" spans="1:31" x14ac:dyDescent="0.2">
      <c r="A63">
        <f t="shared" si="20"/>
        <v>3.000000000000002E-2</v>
      </c>
      <c r="B63" s="5">
        <f t="shared" si="21"/>
        <v>0</v>
      </c>
      <c r="C63" s="5">
        <f t="shared" si="22"/>
        <v>50.841391713643802</v>
      </c>
      <c r="D63" s="5">
        <f t="shared" si="23"/>
        <v>5.7778284271251339</v>
      </c>
      <c r="E63" s="2">
        <f t="shared" si="24"/>
        <v>50.841391713643802</v>
      </c>
      <c r="F63" s="2">
        <f t="shared" si="25"/>
        <v>0</v>
      </c>
      <c r="G63" s="3">
        <f t="shared" si="26"/>
        <v>0</v>
      </c>
      <c r="H63" s="3">
        <f t="shared" si="27"/>
        <v>-138.0697142259377</v>
      </c>
      <c r="I63" s="3">
        <f t="shared" si="28"/>
        <v>-7.518716622074149</v>
      </c>
      <c r="J63" s="2">
        <f t="shared" si="1"/>
        <v>138.27428208483005</v>
      </c>
      <c r="K63" s="2">
        <f t="shared" si="29"/>
        <v>94.256497672004116</v>
      </c>
      <c r="L63" s="6">
        <f t="shared" si="2"/>
        <v>2300.0010000000002</v>
      </c>
      <c r="M63" s="2">
        <f t="shared" si="3"/>
        <v>29.149318229166671</v>
      </c>
      <c r="N63" s="2">
        <f t="shared" si="30"/>
        <v>138.27428208483005</v>
      </c>
      <c r="O63" s="2">
        <f t="shared" si="5"/>
        <v>94.256497672004116</v>
      </c>
      <c r="P63" s="5">
        <f t="shared" si="6"/>
        <v>0.36795983929219445</v>
      </c>
      <c r="Q63" s="4">
        <f t="shared" si="7"/>
        <v>0.21080735596241271</v>
      </c>
      <c r="R63" s="4">
        <f t="shared" si="8"/>
        <v>0.21966994755547772</v>
      </c>
      <c r="S63" s="4">
        <f t="shared" si="33"/>
        <v>0</v>
      </c>
      <c r="T63" s="4">
        <f t="shared" si="34"/>
        <v>0</v>
      </c>
      <c r="U63" s="5">
        <f t="shared" si="35"/>
        <v>0</v>
      </c>
      <c r="V63" s="5">
        <f t="shared" si="36"/>
        <v>37.709347189766198</v>
      </c>
      <c r="W63" s="5">
        <f t="shared" si="37"/>
        <v>2.053498097774705</v>
      </c>
      <c r="X63" s="5">
        <f t="shared" si="14"/>
        <v>0.99999628292996101</v>
      </c>
      <c r="Y63" s="5">
        <f t="shared" si="15"/>
        <v>0</v>
      </c>
      <c r="Z63" s="5">
        <f t="shared" si="16"/>
        <v>-1.2259262428866349</v>
      </c>
      <c r="AA63" s="5">
        <f t="shared" si="17"/>
        <v>22.512257679787567</v>
      </c>
      <c r="AB63" s="5">
        <f t="shared" si="18"/>
        <v>0</v>
      </c>
      <c r="AC63" s="5">
        <f t="shared" si="18"/>
        <v>36.483420946879562</v>
      </c>
      <c r="AD63" s="5">
        <f t="shared" si="19"/>
        <v>-7.608244222437726</v>
      </c>
      <c r="AE63">
        <f t="shared" si="32"/>
        <v>0</v>
      </c>
    </row>
    <row r="64" spans="1:31" x14ac:dyDescent="0.2">
      <c r="A64">
        <f t="shared" si="20"/>
        <v>3.1000000000000021E-2</v>
      </c>
      <c r="B64" s="5">
        <f t="shared" si="21"/>
        <v>0</v>
      </c>
      <c r="C64" s="5">
        <f t="shared" si="22"/>
        <v>50.703340241128338</v>
      </c>
      <c r="D64" s="5">
        <f t="shared" si="23"/>
        <v>5.7703059063809485</v>
      </c>
      <c r="E64" s="2">
        <f t="shared" si="24"/>
        <v>50.703340241128338</v>
      </c>
      <c r="F64" s="2">
        <f t="shared" si="25"/>
        <v>0</v>
      </c>
      <c r="G64" s="3">
        <f t="shared" si="26"/>
        <v>0</v>
      </c>
      <c r="H64" s="3">
        <f t="shared" si="27"/>
        <v>-138.03323080499084</v>
      </c>
      <c r="I64" s="3">
        <f t="shared" si="28"/>
        <v>-7.5263248662965871</v>
      </c>
      <c r="J64" s="2">
        <f t="shared" si="1"/>
        <v>138.23826667192014</v>
      </c>
      <c r="K64" s="2">
        <f t="shared" si="29"/>
        <v>94.23194728828912</v>
      </c>
      <c r="L64" s="6">
        <f t="shared" si="2"/>
        <v>2300.0010000000002</v>
      </c>
      <c r="M64" s="2">
        <f t="shared" si="3"/>
        <v>29.149318229166671</v>
      </c>
      <c r="N64" s="2">
        <f t="shared" si="30"/>
        <v>138.23826667192014</v>
      </c>
      <c r="O64" s="2">
        <f t="shared" si="5"/>
        <v>94.23194728828912</v>
      </c>
      <c r="P64" s="5">
        <f t="shared" si="6"/>
        <v>0.36795983301305629</v>
      </c>
      <c r="Q64" s="4">
        <f t="shared" si="7"/>
        <v>0.21086225818906654</v>
      </c>
      <c r="R64" s="4">
        <f t="shared" si="8"/>
        <v>0.21970097589310303</v>
      </c>
      <c r="S64" s="4">
        <f t="shared" si="33"/>
        <v>0</v>
      </c>
      <c r="T64" s="4">
        <f t="shared" si="34"/>
        <v>0</v>
      </c>
      <c r="U64" s="5">
        <f t="shared" si="35"/>
        <v>0</v>
      </c>
      <c r="V64" s="5">
        <f t="shared" si="36"/>
        <v>37.689562945776927</v>
      </c>
      <c r="W64" s="5">
        <f t="shared" si="37"/>
        <v>2.0550406097456566</v>
      </c>
      <c r="X64" s="5">
        <f t="shared" si="14"/>
        <v>0.99999628292996101</v>
      </c>
      <c r="Y64" s="5">
        <f t="shared" si="15"/>
        <v>0</v>
      </c>
      <c r="Z64" s="5">
        <f t="shared" si="16"/>
        <v>-1.2270204262844588</v>
      </c>
      <c r="AA64" s="5">
        <f t="shared" si="17"/>
        <v>22.503625170660637</v>
      </c>
      <c r="AB64" s="5">
        <f t="shared" si="18"/>
        <v>0</v>
      </c>
      <c r="AC64" s="5">
        <f t="shared" si="18"/>
        <v>36.462542519492466</v>
      </c>
      <c r="AD64" s="5">
        <f t="shared" si="19"/>
        <v>-7.6153342195937057</v>
      </c>
      <c r="AE64">
        <f t="shared" si="32"/>
        <v>0</v>
      </c>
    </row>
    <row r="65" spans="1:31" x14ac:dyDescent="0.2">
      <c r="A65">
        <f t="shared" si="20"/>
        <v>3.2000000000000021E-2</v>
      </c>
      <c r="B65" s="5">
        <f t="shared" si="21"/>
        <v>0</v>
      </c>
      <c r="C65" s="5">
        <f t="shared" si="22"/>
        <v>50.565325241594607</v>
      </c>
      <c r="D65" s="5">
        <f t="shared" si="23"/>
        <v>5.762775773847542</v>
      </c>
      <c r="E65" s="2">
        <f t="shared" si="24"/>
        <v>50.565325241594607</v>
      </c>
      <c r="F65" s="2">
        <f t="shared" si="25"/>
        <v>0</v>
      </c>
      <c r="G65" s="3">
        <f t="shared" si="26"/>
        <v>0</v>
      </c>
      <c r="H65" s="3">
        <f t="shared" si="27"/>
        <v>-137.99676826247133</v>
      </c>
      <c r="I65" s="3">
        <f t="shared" si="28"/>
        <v>-7.5339402005161809</v>
      </c>
      <c r="J65" s="2">
        <f t="shared" si="1"/>
        <v>138.20227315725009</v>
      </c>
      <c r="K65" s="2">
        <f t="shared" si="29"/>
        <v>94.207411831799647</v>
      </c>
      <c r="L65" s="6">
        <f t="shared" si="2"/>
        <v>2300.0010000000002</v>
      </c>
      <c r="M65" s="2">
        <f t="shared" si="3"/>
        <v>29.149318229166671</v>
      </c>
      <c r="N65" s="2">
        <f t="shared" si="30"/>
        <v>138.20227315725009</v>
      </c>
      <c r="O65" s="2">
        <f t="shared" si="5"/>
        <v>94.207411831799647</v>
      </c>
      <c r="P65" s="5">
        <f t="shared" si="6"/>
        <v>0.36795982673718425</v>
      </c>
      <c r="Q65" s="4">
        <f t="shared" si="7"/>
        <v>0.21091715562097821</v>
      </c>
      <c r="R65" s="4">
        <f t="shared" si="8"/>
        <v>0.21973199412830774</v>
      </c>
      <c r="S65" s="4">
        <f t="shared" si="33"/>
        <v>0</v>
      </c>
      <c r="T65" s="4">
        <f t="shared" si="34"/>
        <v>0</v>
      </c>
      <c r="U65" s="5">
        <f t="shared" si="35"/>
        <v>0</v>
      </c>
      <c r="V65" s="5">
        <f t="shared" si="36"/>
        <v>37.669795561574198</v>
      </c>
      <c r="W65" s="5">
        <f t="shared" si="37"/>
        <v>2.0565843004872071</v>
      </c>
      <c r="X65" s="5">
        <f t="shared" si="14"/>
        <v>0.99999628292996101</v>
      </c>
      <c r="Y65" s="5">
        <f t="shared" si="15"/>
        <v>0</v>
      </c>
      <c r="Z65" s="5">
        <f t="shared" si="16"/>
        <v>-1.2281155173082554</v>
      </c>
      <c r="AA65" s="5">
        <f t="shared" si="17"/>
        <v>22.49499835821911</v>
      </c>
      <c r="AB65" s="5">
        <f t="shared" si="18"/>
        <v>0</v>
      </c>
      <c r="AC65" s="5">
        <f t="shared" si="18"/>
        <v>36.441680044265944</v>
      </c>
      <c r="AD65" s="5">
        <f t="shared" si="19"/>
        <v>-7.6224173412936835</v>
      </c>
      <c r="AE65">
        <f t="shared" si="32"/>
        <v>0</v>
      </c>
    </row>
    <row r="66" spans="1:31" x14ac:dyDescent="0.2">
      <c r="A66">
        <f t="shared" si="20"/>
        <v>3.3000000000000022E-2</v>
      </c>
      <c r="B66" s="5">
        <f t="shared" si="21"/>
        <v>0</v>
      </c>
      <c r="C66" s="5">
        <f t="shared" si="22"/>
        <v>50.427346694172158</v>
      </c>
      <c r="D66" s="5">
        <f t="shared" si="23"/>
        <v>5.7552380224383555</v>
      </c>
      <c r="E66" s="2">
        <f t="shared" si="24"/>
        <v>50.427346694172158</v>
      </c>
      <c r="F66" s="2">
        <f t="shared" si="25"/>
        <v>0</v>
      </c>
      <c r="G66" s="3">
        <f t="shared" si="26"/>
        <v>0</v>
      </c>
      <c r="H66" s="3">
        <f t="shared" si="27"/>
        <v>-137.96032658242706</v>
      </c>
      <c r="I66" s="3">
        <f t="shared" si="28"/>
        <v>-7.5415626178574744</v>
      </c>
      <c r="J66" s="2">
        <f t="shared" si="1"/>
        <v>138.16630152627303</v>
      </c>
      <c r="K66" s="2">
        <f t="shared" si="29"/>
        <v>94.182891292619644</v>
      </c>
      <c r="L66" s="6">
        <f t="shared" si="2"/>
        <v>2300.0010000000002</v>
      </c>
      <c r="M66" s="2">
        <f t="shared" si="3"/>
        <v>29.149318229166671</v>
      </c>
      <c r="N66" s="2">
        <f t="shared" si="30"/>
        <v>138.16630152627303</v>
      </c>
      <c r="O66" s="2">
        <f t="shared" si="5"/>
        <v>94.182891292619644</v>
      </c>
      <c r="P66" s="5">
        <f t="shared" si="6"/>
        <v>0.36795982046457532</v>
      </c>
      <c r="Q66" s="4">
        <f t="shared" si="7"/>
        <v>0.21097204825050103</v>
      </c>
      <c r="R66" s="4">
        <f t="shared" si="8"/>
        <v>0.21976300226135112</v>
      </c>
      <c r="S66" s="4">
        <f t="shared" si="33"/>
        <v>0</v>
      </c>
      <c r="T66" s="4">
        <f t="shared" si="34"/>
        <v>0</v>
      </c>
      <c r="U66" s="5">
        <f t="shared" si="35"/>
        <v>0</v>
      </c>
      <c r="V66" s="5">
        <f t="shared" si="36"/>
        <v>37.650045019654542</v>
      </c>
      <c r="W66" s="5">
        <f t="shared" si="37"/>
        <v>2.0581291673822775</v>
      </c>
      <c r="X66" s="5">
        <f t="shared" si="14"/>
        <v>0.99999628292996101</v>
      </c>
      <c r="Y66" s="5">
        <f t="shared" si="15"/>
        <v>0</v>
      </c>
      <c r="Z66" s="5">
        <f t="shared" si="16"/>
        <v>-1.2292115145674163</v>
      </c>
      <c r="AA66" s="5">
        <f t="shared" si="17"/>
        <v>22.486377237928206</v>
      </c>
      <c r="AB66" s="5">
        <f t="shared" si="18"/>
        <v>0</v>
      </c>
      <c r="AC66" s="5">
        <f t="shared" si="18"/>
        <v>36.420833505087124</v>
      </c>
      <c r="AD66" s="5">
        <f t="shared" si="19"/>
        <v>-7.6294935946895173</v>
      </c>
      <c r="AE66">
        <f t="shared" si="32"/>
        <v>0</v>
      </c>
    </row>
    <row r="67" spans="1:31" x14ac:dyDescent="0.2">
      <c r="A67">
        <f t="shared" si="20"/>
        <v>3.4000000000000023E-2</v>
      </c>
      <c r="B67" s="5">
        <f t="shared" si="21"/>
        <v>0</v>
      </c>
      <c r="C67" s="5">
        <f t="shared" si="22"/>
        <v>50.289404578006483</v>
      </c>
      <c r="D67" s="5">
        <f t="shared" si="23"/>
        <v>5.7476926450737</v>
      </c>
      <c r="E67" s="2">
        <f t="shared" si="24"/>
        <v>50.289404578006483</v>
      </c>
      <c r="F67" s="2">
        <f t="shared" si="25"/>
        <v>0</v>
      </c>
      <c r="G67" s="3">
        <f t="shared" si="26"/>
        <v>0</v>
      </c>
      <c r="H67" s="3">
        <f t="shared" si="27"/>
        <v>-137.92390574892198</v>
      </c>
      <c r="I67" s="3">
        <f t="shared" si="28"/>
        <v>-7.5491921114521636</v>
      </c>
      <c r="J67" s="2">
        <f t="shared" si="1"/>
        <v>138.13035176445879</v>
      </c>
      <c r="K67" s="2">
        <f t="shared" si="29"/>
        <v>94.158385660844431</v>
      </c>
      <c r="L67" s="6">
        <f t="shared" si="2"/>
        <v>2300.0010000000002</v>
      </c>
      <c r="M67" s="2">
        <f t="shared" si="3"/>
        <v>29.149318229166671</v>
      </c>
      <c r="N67" s="2">
        <f t="shared" si="30"/>
        <v>138.13035176445879</v>
      </c>
      <c r="O67" s="2">
        <f t="shared" si="5"/>
        <v>94.158385660844431</v>
      </c>
      <c r="P67" s="5">
        <f t="shared" si="6"/>
        <v>0.36795981419522655</v>
      </c>
      <c r="Q67" s="4">
        <f t="shared" si="7"/>
        <v>0.21102693606998241</v>
      </c>
      <c r="R67" s="4">
        <f t="shared" si="8"/>
        <v>0.21979400029249041</v>
      </c>
      <c r="S67" s="4">
        <f t="shared" si="33"/>
        <v>0</v>
      </c>
      <c r="T67" s="4">
        <f t="shared" si="34"/>
        <v>0</v>
      </c>
      <c r="U67" s="5">
        <f t="shared" si="35"/>
        <v>0</v>
      </c>
      <c r="V67" s="5">
        <f t="shared" si="36"/>
        <v>37.630311302537585</v>
      </c>
      <c r="W67" s="5">
        <f t="shared" si="37"/>
        <v>2.0596752078189051</v>
      </c>
      <c r="X67" s="5">
        <f t="shared" si="14"/>
        <v>0.99999628292996101</v>
      </c>
      <c r="Y67" s="5">
        <f t="shared" si="15"/>
        <v>0</v>
      </c>
      <c r="Z67" s="5">
        <f t="shared" si="16"/>
        <v>-1.230308416673306</v>
      </c>
      <c r="AA67" s="5">
        <f t="shared" si="17"/>
        <v>22.477761805258005</v>
      </c>
      <c r="AB67" s="5">
        <f t="shared" si="18"/>
        <v>0</v>
      </c>
      <c r="AC67" s="5">
        <f t="shared" si="18"/>
        <v>36.400002885864282</v>
      </c>
      <c r="AD67" s="5">
        <f t="shared" si="19"/>
        <v>-7.6365629869230887</v>
      </c>
      <c r="AE67">
        <f t="shared" si="32"/>
        <v>0</v>
      </c>
    </row>
    <row r="68" spans="1:31" x14ac:dyDescent="0.2">
      <c r="A68">
        <f t="shared" si="20"/>
        <v>3.5000000000000024E-2</v>
      </c>
      <c r="B68" s="5">
        <f t="shared" si="21"/>
        <v>0</v>
      </c>
      <c r="C68" s="5">
        <f t="shared" si="22"/>
        <v>50.151498872259005</v>
      </c>
      <c r="D68" s="5">
        <f t="shared" si="23"/>
        <v>5.7401396346807543</v>
      </c>
      <c r="E68" s="2">
        <f t="shared" si="24"/>
        <v>50.151498872259005</v>
      </c>
      <c r="F68" s="2">
        <f t="shared" si="25"/>
        <v>0</v>
      </c>
      <c r="G68" s="3">
        <f t="shared" si="26"/>
        <v>0</v>
      </c>
      <c r="H68" s="3">
        <f t="shared" si="27"/>
        <v>-137.88750574603611</v>
      </c>
      <c r="I68" s="3">
        <f t="shared" si="28"/>
        <v>-7.5568286744390871</v>
      </c>
      <c r="J68" s="2">
        <f t="shared" si="1"/>
        <v>138.09442385729398</v>
      </c>
      <c r="K68" s="2">
        <f t="shared" si="29"/>
        <v>94.133894926580751</v>
      </c>
      <c r="L68" s="6">
        <f t="shared" si="2"/>
        <v>2300.0010000000002</v>
      </c>
      <c r="M68" s="2">
        <f t="shared" si="3"/>
        <v>29.149318229166671</v>
      </c>
      <c r="N68" s="2">
        <f t="shared" si="30"/>
        <v>138.09442385729398</v>
      </c>
      <c r="O68" s="2">
        <f t="shared" si="5"/>
        <v>94.133894926580751</v>
      </c>
      <c r="P68" s="5">
        <f t="shared" si="6"/>
        <v>0.36795980792913491</v>
      </c>
      <c r="Q68" s="4">
        <f t="shared" si="7"/>
        <v>0.21108181907176388</v>
      </c>
      <c r="R68" s="4">
        <f t="shared" si="8"/>
        <v>0.21982498822198085</v>
      </c>
      <c r="S68" s="4">
        <f t="shared" si="33"/>
        <v>0</v>
      </c>
      <c r="T68" s="4">
        <f t="shared" si="34"/>
        <v>0</v>
      </c>
      <c r="U68" s="5">
        <f t="shared" si="35"/>
        <v>0</v>
      </c>
      <c r="V68" s="5">
        <f t="shared" si="36"/>
        <v>37.610594392766004</v>
      </c>
      <c r="W68" s="5">
        <f t="shared" si="37"/>
        <v>2.0612224191902357</v>
      </c>
      <c r="X68" s="5">
        <f t="shared" si="14"/>
        <v>0.99999628292996101</v>
      </c>
      <c r="Y68" s="5">
        <f t="shared" si="15"/>
        <v>0</v>
      </c>
      <c r="Z68" s="5">
        <f t="shared" si="16"/>
        <v>-1.231406222239259</v>
      </c>
      <c r="AA68" s="5">
        <f t="shared" si="17"/>
        <v>22.46915205568342</v>
      </c>
      <c r="AB68" s="5">
        <f t="shared" si="18"/>
        <v>0</v>
      </c>
      <c r="AC68" s="5">
        <f t="shared" si="18"/>
        <v>36.379188170526746</v>
      </c>
      <c r="AD68" s="5">
        <f t="shared" si="19"/>
        <v>-7.6436255251263425</v>
      </c>
      <c r="AE68">
        <f t="shared" si="32"/>
        <v>0</v>
      </c>
    </row>
    <row r="69" spans="1:31" x14ac:dyDescent="0.2">
      <c r="A69">
        <f t="shared" si="20"/>
        <v>3.6000000000000025E-2</v>
      </c>
      <c r="B69" s="5">
        <f t="shared" si="21"/>
        <v>0</v>
      </c>
      <c r="C69" s="5">
        <f t="shared" si="22"/>
        <v>50.013629556107055</v>
      </c>
      <c r="D69" s="5">
        <f t="shared" si="23"/>
        <v>5.7325789841935526</v>
      </c>
      <c r="E69" s="2">
        <f t="shared" si="24"/>
        <v>50.013629556107055</v>
      </c>
      <c r="F69" s="2">
        <f t="shared" si="25"/>
        <v>0</v>
      </c>
      <c r="G69" s="3">
        <f t="shared" si="26"/>
        <v>0</v>
      </c>
      <c r="H69" s="3">
        <f t="shared" si="27"/>
        <v>-137.8511265578656</v>
      </c>
      <c r="I69" s="3">
        <f t="shared" si="28"/>
        <v>-7.5644722999642138</v>
      </c>
      <c r="J69" s="2">
        <f t="shared" si="1"/>
        <v>138.05851779028197</v>
      </c>
      <c r="K69" s="2">
        <f t="shared" si="29"/>
        <v>94.109419079946804</v>
      </c>
      <c r="L69" s="6">
        <f t="shared" si="2"/>
        <v>2300.0010000000002</v>
      </c>
      <c r="M69" s="2">
        <f t="shared" si="3"/>
        <v>29.149318229166671</v>
      </c>
      <c r="N69" s="2">
        <f t="shared" si="30"/>
        <v>138.05851779028197</v>
      </c>
      <c r="O69" s="2">
        <f t="shared" si="5"/>
        <v>94.109419079946804</v>
      </c>
      <c r="P69" s="5">
        <f t="shared" si="6"/>
        <v>0.36795980166629744</v>
      </c>
      <c r="Q69" s="4">
        <f t="shared" si="7"/>
        <v>0.21113669724818102</v>
      </c>
      <c r="R69" s="4">
        <f t="shared" si="8"/>
        <v>0.21985596605007557</v>
      </c>
      <c r="S69" s="4">
        <f t="shared" si="33"/>
        <v>0</v>
      </c>
      <c r="T69" s="4">
        <f t="shared" si="34"/>
        <v>0</v>
      </c>
      <c r="U69" s="5">
        <f t="shared" si="35"/>
        <v>0</v>
      </c>
      <c r="V69" s="5">
        <f t="shared" si="36"/>
        <v>37.590894272905523</v>
      </c>
      <c r="W69" s="5">
        <f t="shared" si="37"/>
        <v>2.0627707988945141</v>
      </c>
      <c r="X69" s="5">
        <f t="shared" si="14"/>
        <v>0.99999628292996101</v>
      </c>
      <c r="Y69" s="5">
        <f t="shared" si="15"/>
        <v>0</v>
      </c>
      <c r="Z69" s="5">
        <f t="shared" si="16"/>
        <v>-1.2325049298805797</v>
      </c>
      <c r="AA69" s="5">
        <f t="shared" si="17"/>
        <v>22.460547984684247</v>
      </c>
      <c r="AB69" s="5">
        <f t="shared" si="18"/>
        <v>0</v>
      </c>
      <c r="AC69" s="5">
        <f t="shared" si="18"/>
        <v>36.358389343024946</v>
      </c>
      <c r="AD69" s="5">
        <f t="shared" si="19"/>
        <v>-7.650681216421237</v>
      </c>
      <c r="AE69">
        <f t="shared" si="32"/>
        <v>0</v>
      </c>
    </row>
    <row r="70" spans="1:31" x14ac:dyDescent="0.2">
      <c r="A70">
        <f t="shared" si="20"/>
        <v>3.7000000000000026E-2</v>
      </c>
      <c r="B70" s="5">
        <f t="shared" si="21"/>
        <v>0</v>
      </c>
      <c r="C70" s="5">
        <f t="shared" si="22"/>
        <v>49.875796608743862</v>
      </c>
      <c r="D70" s="5">
        <f t="shared" si="23"/>
        <v>5.7250106865529808</v>
      </c>
      <c r="E70" s="2">
        <f t="shared" si="24"/>
        <v>49.875796608743862</v>
      </c>
      <c r="F70" s="2">
        <f t="shared" si="25"/>
        <v>0</v>
      </c>
      <c r="G70" s="3">
        <f t="shared" si="26"/>
        <v>0</v>
      </c>
      <c r="H70" s="3">
        <f t="shared" si="27"/>
        <v>-137.81476816852256</v>
      </c>
      <c r="I70" s="3">
        <f t="shared" si="28"/>
        <v>-7.5721229811806348</v>
      </c>
      <c r="J70" s="2">
        <f t="shared" si="1"/>
        <v>138.02263354894276</v>
      </c>
      <c r="K70" s="2">
        <f t="shared" si="29"/>
        <v>94.084958111072083</v>
      </c>
      <c r="L70" s="6">
        <f t="shared" si="2"/>
        <v>2300.0010000000002</v>
      </c>
      <c r="M70" s="2">
        <f t="shared" si="3"/>
        <v>29.149318229166671</v>
      </c>
      <c r="N70" s="2">
        <f t="shared" si="30"/>
        <v>138.02263354894276</v>
      </c>
      <c r="O70" s="2">
        <f t="shared" si="5"/>
        <v>94.084958111072083</v>
      </c>
      <c r="P70" s="5">
        <f t="shared" si="6"/>
        <v>0.3679597954067112</v>
      </c>
      <c r="Q70" s="4">
        <f t="shared" si="7"/>
        <v>0.21119157059156363</v>
      </c>
      <c r="R70" s="4">
        <f t="shared" si="8"/>
        <v>0.21988693377702581</v>
      </c>
      <c r="S70" s="4">
        <f t="shared" si="33"/>
        <v>0</v>
      </c>
      <c r="T70" s="4">
        <f t="shared" si="34"/>
        <v>0</v>
      </c>
      <c r="U70" s="5">
        <f t="shared" si="35"/>
        <v>0</v>
      </c>
      <c r="V70" s="5">
        <f t="shared" si="36"/>
        <v>37.57121092554484</v>
      </c>
      <c r="W70" s="5">
        <f t="shared" si="37"/>
        <v>2.0643203443350751</v>
      </c>
      <c r="X70" s="5">
        <f t="shared" si="14"/>
        <v>0.99999628292996101</v>
      </c>
      <c r="Y70" s="5">
        <f t="shared" si="15"/>
        <v>0</v>
      </c>
      <c r="Z70" s="5">
        <f t="shared" si="16"/>
        <v>-1.2336045382145364</v>
      </c>
      <c r="AA70" s="5">
        <f t="shared" si="17"/>
        <v>22.451949587745087</v>
      </c>
      <c r="AB70" s="5">
        <f t="shared" si="18"/>
        <v>0</v>
      </c>
      <c r="AC70" s="5">
        <f t="shared" si="18"/>
        <v>36.337606387330304</v>
      </c>
      <c r="AD70" s="5">
        <f t="shared" si="19"/>
        <v>-7.6577300679198359</v>
      </c>
      <c r="AE70">
        <f t="shared" si="32"/>
        <v>0</v>
      </c>
    </row>
    <row r="71" spans="1:31" x14ac:dyDescent="0.2">
      <c r="A71">
        <f t="shared" si="20"/>
        <v>3.8000000000000027E-2</v>
      </c>
      <c r="B71" s="5">
        <f t="shared" si="21"/>
        <v>0</v>
      </c>
      <c r="C71" s="5">
        <f t="shared" si="22"/>
        <v>49.738000009378531</v>
      </c>
      <c r="D71" s="5">
        <f t="shared" si="23"/>
        <v>5.7174347347067664</v>
      </c>
      <c r="E71" s="2">
        <f t="shared" si="24"/>
        <v>49.738000009378531</v>
      </c>
      <c r="F71" s="2">
        <f t="shared" si="25"/>
        <v>0</v>
      </c>
      <c r="G71" s="3">
        <f t="shared" si="26"/>
        <v>0</v>
      </c>
      <c r="H71" s="3">
        <f t="shared" si="27"/>
        <v>-137.77843056213524</v>
      </c>
      <c r="I71" s="3">
        <f t="shared" si="28"/>
        <v>-7.5797807112485547</v>
      </c>
      <c r="J71" s="2">
        <f t="shared" si="1"/>
        <v>137.98677111881318</v>
      </c>
      <c r="K71" s="2">
        <f t="shared" si="29"/>
        <v>94.060512010097597</v>
      </c>
      <c r="L71" s="6">
        <f t="shared" si="2"/>
        <v>2300.0010000000002</v>
      </c>
      <c r="M71" s="2">
        <f t="shared" si="3"/>
        <v>29.149318229166671</v>
      </c>
      <c r="N71" s="2">
        <f t="shared" si="30"/>
        <v>137.98677111881318</v>
      </c>
      <c r="O71" s="2">
        <f t="shared" si="5"/>
        <v>94.060512010097597</v>
      </c>
      <c r="P71" s="5">
        <f t="shared" si="6"/>
        <v>0.3679597891503732</v>
      </c>
      <c r="Q71" s="4">
        <f t="shared" si="7"/>
        <v>0.21124643909423541</v>
      </c>
      <c r="R71" s="4">
        <f t="shared" si="8"/>
        <v>0.21991789140308071</v>
      </c>
      <c r="S71" s="4">
        <f t="shared" si="33"/>
        <v>0</v>
      </c>
      <c r="T71" s="4">
        <f t="shared" si="34"/>
        <v>0</v>
      </c>
      <c r="U71" s="5">
        <f t="shared" si="35"/>
        <v>0</v>
      </c>
      <c r="V71" s="5">
        <f t="shared" si="36"/>
        <v>37.551544333295652</v>
      </c>
      <c r="W71" s="5">
        <f t="shared" si="37"/>
        <v>2.065871052920333</v>
      </c>
      <c r="X71" s="5">
        <f t="shared" si="14"/>
        <v>0.99999628292996101</v>
      </c>
      <c r="Y71" s="5">
        <f t="shared" si="15"/>
        <v>0</v>
      </c>
      <c r="Z71" s="5">
        <f t="shared" si="16"/>
        <v>-1.2347050458603623</v>
      </c>
      <c r="AA71" s="5">
        <f t="shared" si="17"/>
        <v>22.443356860355422</v>
      </c>
      <c r="AB71" s="5">
        <f t="shared" si="18"/>
        <v>0</v>
      </c>
      <c r="AC71" s="5">
        <f t="shared" si="18"/>
        <v>36.316839287435293</v>
      </c>
      <c r="AD71" s="5">
        <f t="shared" si="19"/>
        <v>-7.6647720867242448</v>
      </c>
      <c r="AE71">
        <f t="shared" si="32"/>
        <v>0</v>
      </c>
    </row>
    <row r="72" spans="1:31" x14ac:dyDescent="0.2">
      <c r="A72">
        <f t="shared" si="20"/>
        <v>3.9000000000000028E-2</v>
      </c>
      <c r="B72" s="5">
        <f t="shared" si="21"/>
        <v>0</v>
      </c>
      <c r="C72" s="5">
        <f t="shared" si="22"/>
        <v>49.600239737236038</v>
      </c>
      <c r="D72" s="5">
        <f t="shared" si="23"/>
        <v>5.7098511216094749</v>
      </c>
      <c r="E72" s="2">
        <f t="shared" si="24"/>
        <v>49.600239737236038</v>
      </c>
      <c r="F72" s="2">
        <f t="shared" si="25"/>
        <v>0</v>
      </c>
      <c r="G72" s="3">
        <f t="shared" si="26"/>
        <v>0</v>
      </c>
      <c r="H72" s="3">
        <f t="shared" si="27"/>
        <v>-137.74211372284782</v>
      </c>
      <c r="I72" s="3">
        <f t="shared" si="28"/>
        <v>-7.5874454833352791</v>
      </c>
      <c r="J72" s="2">
        <f t="shared" si="1"/>
        <v>137.95093048544663</v>
      </c>
      <c r="K72" s="2">
        <f t="shared" si="29"/>
        <v>94.036080767175619</v>
      </c>
      <c r="L72" s="6">
        <f t="shared" si="2"/>
        <v>2300.0010000000002</v>
      </c>
      <c r="M72" s="2">
        <f t="shared" si="3"/>
        <v>29.149318229166671</v>
      </c>
      <c r="N72" s="2">
        <f t="shared" si="30"/>
        <v>137.95093048544663</v>
      </c>
      <c r="O72" s="2">
        <f t="shared" si="5"/>
        <v>94.036080767175619</v>
      </c>
      <c r="P72" s="5">
        <f t="shared" si="6"/>
        <v>0.36795978289728037</v>
      </c>
      <c r="Q72" s="4">
        <f t="shared" si="7"/>
        <v>0.21130130274851427</v>
      </c>
      <c r="R72" s="4">
        <f t="shared" si="8"/>
        <v>0.21994883892848727</v>
      </c>
      <c r="S72" s="4">
        <f t="shared" si="33"/>
        <v>0</v>
      </c>
      <c r="T72" s="4">
        <f t="shared" si="34"/>
        <v>0</v>
      </c>
      <c r="U72" s="5">
        <f t="shared" si="35"/>
        <v>0</v>
      </c>
      <c r="V72" s="5">
        <f t="shared" si="36"/>
        <v>37.531894478792545</v>
      </c>
      <c r="W72" s="5">
        <f t="shared" si="37"/>
        <v>2.0674229220637748</v>
      </c>
      <c r="X72" s="5">
        <f t="shared" si="14"/>
        <v>0.99999628292996101</v>
      </c>
      <c r="Y72" s="5">
        <f t="shared" si="15"/>
        <v>0</v>
      </c>
      <c r="Z72" s="5">
        <f t="shared" si="16"/>
        <v>-1.2358064514392484</v>
      </c>
      <c r="AA72" s="5">
        <f t="shared" si="17"/>
        <v>22.434769798009505</v>
      </c>
      <c r="AB72" s="5">
        <f t="shared" si="18"/>
        <v>0</v>
      </c>
      <c r="AC72" s="5">
        <f t="shared" si="18"/>
        <v>36.296088027353299</v>
      </c>
      <c r="AD72" s="5">
        <f t="shared" si="19"/>
        <v>-7.6718072799267212</v>
      </c>
      <c r="AE72">
        <f t="shared" si="32"/>
        <v>0</v>
      </c>
    </row>
    <row r="73" spans="1:31" x14ac:dyDescent="0.2">
      <c r="A73">
        <f t="shared" si="20"/>
        <v>4.0000000000000029E-2</v>
      </c>
      <c r="B73" s="5">
        <f t="shared" si="21"/>
        <v>0</v>
      </c>
      <c r="C73" s="5">
        <f t="shared" si="22"/>
        <v>49.4625157715572</v>
      </c>
      <c r="D73" s="5">
        <f t="shared" si="23"/>
        <v>5.7022598402224993</v>
      </c>
      <c r="E73" s="2">
        <f t="shared" si="24"/>
        <v>49.4625157715572</v>
      </c>
      <c r="F73" s="2">
        <f t="shared" si="25"/>
        <v>0</v>
      </c>
      <c r="G73" s="3">
        <f t="shared" si="26"/>
        <v>0</v>
      </c>
      <c r="H73" s="3">
        <f t="shared" si="27"/>
        <v>-137.70581763482048</v>
      </c>
      <c r="I73" s="3">
        <f t="shared" si="28"/>
        <v>-7.5951172906152058</v>
      </c>
      <c r="J73" s="2">
        <f t="shared" si="1"/>
        <v>137.91511163441314</v>
      </c>
      <c r="K73" s="2">
        <f t="shared" si="29"/>
        <v>94.011664372469752</v>
      </c>
      <c r="L73" s="6">
        <f t="shared" si="2"/>
        <v>2300.0010000000002</v>
      </c>
      <c r="M73" s="2">
        <f t="shared" si="3"/>
        <v>29.149318229166671</v>
      </c>
      <c r="N73" s="2">
        <f t="shared" si="30"/>
        <v>137.91511163441314</v>
      </c>
      <c r="O73" s="2">
        <f t="shared" si="5"/>
        <v>94.011664372469752</v>
      </c>
      <c r="P73" s="5">
        <f t="shared" si="6"/>
        <v>0.3679597766474299</v>
      </c>
      <c r="Q73" s="4">
        <f t="shared" si="7"/>
        <v>0.21135616154671233</v>
      </c>
      <c r="R73" s="4">
        <f t="shared" si="8"/>
        <v>0.21997977635349075</v>
      </c>
      <c r="S73" s="4">
        <f t="shared" si="33"/>
        <v>0</v>
      </c>
      <c r="T73" s="4">
        <f t="shared" si="34"/>
        <v>0</v>
      </c>
      <c r="U73" s="5">
        <f t="shared" si="35"/>
        <v>0</v>
      </c>
      <c r="V73" s="5">
        <f t="shared" si="36"/>
        <v>37.512261344693009</v>
      </c>
      <c r="W73" s="5">
        <f t="shared" si="37"/>
        <v>2.0689759491839474</v>
      </c>
      <c r="X73" s="5">
        <f t="shared" si="14"/>
        <v>0.99999628292996101</v>
      </c>
      <c r="Y73" s="5">
        <f t="shared" si="15"/>
        <v>0</v>
      </c>
      <c r="Z73" s="5">
        <f t="shared" si="16"/>
        <v>-1.2369087535743448</v>
      </c>
      <c r="AA73" s="5">
        <f t="shared" si="17"/>
        <v>22.42618839620647</v>
      </c>
      <c r="AB73" s="5">
        <f t="shared" si="18"/>
        <v>0</v>
      </c>
      <c r="AC73" s="5">
        <f t="shared" si="18"/>
        <v>36.275352591118661</v>
      </c>
      <c r="AD73" s="5">
        <f t="shared" si="19"/>
        <v>-7.678835654609582</v>
      </c>
      <c r="AE73">
        <f t="shared" si="32"/>
        <v>0</v>
      </c>
    </row>
    <row r="74" spans="1:31" x14ac:dyDescent="0.2">
      <c r="A74">
        <f t="shared" si="20"/>
        <v>4.1000000000000029E-2</v>
      </c>
      <c r="B74" s="5">
        <f t="shared" si="21"/>
        <v>0</v>
      </c>
      <c r="C74" s="5">
        <f t="shared" si="22"/>
        <v>49.324828091598675</v>
      </c>
      <c r="D74" s="5">
        <f t="shared" si="23"/>
        <v>5.6946608835140573</v>
      </c>
      <c r="E74" s="2">
        <f t="shared" si="24"/>
        <v>49.324828091598675</v>
      </c>
      <c r="F74" s="2">
        <f t="shared" si="25"/>
        <v>0</v>
      </c>
      <c r="G74" s="3">
        <f t="shared" si="26"/>
        <v>0</v>
      </c>
      <c r="H74" s="3">
        <f t="shared" si="27"/>
        <v>-137.66954228222937</v>
      </c>
      <c r="I74" s="3">
        <f t="shared" si="28"/>
        <v>-7.6027961262698156</v>
      </c>
      <c r="J74" s="2">
        <f t="shared" si="1"/>
        <v>137.87931455129942</v>
      </c>
      <c r="K74" s="2">
        <f t="shared" si="29"/>
        <v>93.98726281615501</v>
      </c>
      <c r="L74" s="6">
        <f t="shared" si="2"/>
        <v>2300.0010000000002</v>
      </c>
      <c r="M74" s="2">
        <f t="shared" si="3"/>
        <v>29.149318229166671</v>
      </c>
      <c r="N74" s="2">
        <f t="shared" si="30"/>
        <v>137.87931455129942</v>
      </c>
      <c r="O74" s="2">
        <f t="shared" si="5"/>
        <v>93.98726281615501</v>
      </c>
      <c r="P74" s="5">
        <f t="shared" si="6"/>
        <v>0.36795977040081873</v>
      </c>
      <c r="Q74" s="4">
        <f t="shared" si="7"/>
        <v>0.21141101548113561</v>
      </c>
      <c r="R74" s="4">
        <f t="shared" si="8"/>
        <v>0.22001070367833406</v>
      </c>
      <c r="S74" s="4">
        <f t="shared" si="33"/>
        <v>0</v>
      </c>
      <c r="T74" s="4">
        <f t="shared" si="34"/>
        <v>0</v>
      </c>
      <c r="U74" s="5">
        <f t="shared" si="35"/>
        <v>0</v>
      </c>
      <c r="V74" s="5">
        <f t="shared" si="36"/>
        <v>37.492644913677374</v>
      </c>
      <c r="W74" s="5">
        <f t="shared" si="37"/>
        <v>2.0705301317044524</v>
      </c>
      <c r="X74" s="5">
        <f t="shared" si="14"/>
        <v>0.99999628292996101</v>
      </c>
      <c r="Y74" s="5">
        <f t="shared" si="15"/>
        <v>0</v>
      </c>
      <c r="Z74" s="5">
        <f t="shared" si="16"/>
        <v>-1.2380119508907557</v>
      </c>
      <c r="AA74" s="5">
        <f t="shared" si="17"/>
        <v>22.417612650450224</v>
      </c>
      <c r="AB74" s="5">
        <f t="shared" si="18"/>
        <v>0</v>
      </c>
      <c r="AC74" s="5">
        <f t="shared" si="18"/>
        <v>36.254632962786616</v>
      </c>
      <c r="AD74" s="5">
        <f t="shared" si="19"/>
        <v>-7.6858572178453244</v>
      </c>
      <c r="AE74">
        <f t="shared" si="32"/>
        <v>0</v>
      </c>
    </row>
    <row r="75" spans="1:31" x14ac:dyDescent="0.2">
      <c r="A75">
        <f t="shared" si="20"/>
        <v>4.200000000000003E-2</v>
      </c>
      <c r="B75" s="5">
        <f t="shared" si="21"/>
        <v>0</v>
      </c>
      <c r="C75" s="5">
        <f t="shared" si="22"/>
        <v>49.187176676632923</v>
      </c>
      <c r="D75" s="5">
        <f t="shared" si="23"/>
        <v>5.6870542444591781</v>
      </c>
      <c r="E75" s="2">
        <f t="shared" si="24"/>
        <v>49.187176676632923</v>
      </c>
      <c r="F75" s="2">
        <f t="shared" si="25"/>
        <v>0</v>
      </c>
      <c r="G75" s="3">
        <f t="shared" si="26"/>
        <v>0</v>
      </c>
      <c r="H75" s="3">
        <f t="shared" si="27"/>
        <v>-137.63328764926658</v>
      </c>
      <c r="I75" s="3">
        <f t="shared" si="28"/>
        <v>-7.6104819834876611</v>
      </c>
      <c r="J75" s="2">
        <f t="shared" si="1"/>
        <v>137.84353922170871</v>
      </c>
      <c r="K75" s="2">
        <f t="shared" si="29"/>
        <v>93.962876088417659</v>
      </c>
      <c r="L75" s="6">
        <f t="shared" si="2"/>
        <v>2300.0010000000002</v>
      </c>
      <c r="M75" s="2">
        <f t="shared" si="3"/>
        <v>29.149318229166671</v>
      </c>
      <c r="N75" s="2">
        <f t="shared" si="30"/>
        <v>137.84353922170871</v>
      </c>
      <c r="O75" s="2">
        <f t="shared" si="5"/>
        <v>93.962876088417659</v>
      </c>
      <c r="P75" s="5">
        <f t="shared" si="6"/>
        <v>0.36795976415744391</v>
      </c>
      <c r="Q75" s="4">
        <f t="shared" si="7"/>
        <v>0.21146586454408436</v>
      </c>
      <c r="R75" s="4">
        <f t="shared" si="8"/>
        <v>0.22004162090325846</v>
      </c>
      <c r="S75" s="4">
        <f t="shared" si="33"/>
        <v>0</v>
      </c>
      <c r="T75" s="4">
        <f t="shared" si="34"/>
        <v>0</v>
      </c>
      <c r="U75" s="5">
        <f t="shared" si="35"/>
        <v>0</v>
      </c>
      <c r="V75" s="5">
        <f t="shared" si="36"/>
        <v>37.473045168448792</v>
      </c>
      <c r="W75" s="5">
        <f t="shared" si="37"/>
        <v>2.0720854670539333</v>
      </c>
      <c r="X75" s="5">
        <f t="shared" si="14"/>
        <v>0.99999628292996101</v>
      </c>
      <c r="Y75" s="5">
        <f t="shared" si="15"/>
        <v>0</v>
      </c>
      <c r="Z75" s="5">
        <f t="shared" si="16"/>
        <v>-1.2391160420155383</v>
      </c>
      <c r="AA75" s="5">
        <f t="shared" si="17"/>
        <v>22.409042556249521</v>
      </c>
      <c r="AB75" s="5">
        <f t="shared" si="18"/>
        <v>0</v>
      </c>
      <c r="AC75" s="5">
        <f t="shared" si="18"/>
        <v>36.233929126433253</v>
      </c>
      <c r="AD75" s="5">
        <f t="shared" si="19"/>
        <v>-7.6928719766965443</v>
      </c>
      <c r="AE75">
        <f t="shared" si="32"/>
        <v>0</v>
      </c>
    </row>
    <row r="76" spans="1:31" x14ac:dyDescent="0.2">
      <c r="A76">
        <f t="shared" si="20"/>
        <v>4.3000000000000031E-2</v>
      </c>
      <c r="B76" s="5">
        <f t="shared" si="21"/>
        <v>0</v>
      </c>
      <c r="C76" s="5">
        <f t="shared" si="22"/>
        <v>49.049561505948219</v>
      </c>
      <c r="D76" s="5">
        <f t="shared" si="23"/>
        <v>5.6794399160397022</v>
      </c>
      <c r="E76" s="2">
        <f t="shared" si="24"/>
        <v>49.049561505948219</v>
      </c>
      <c r="F76" s="2">
        <f t="shared" si="25"/>
        <v>0</v>
      </c>
      <c r="G76" s="3">
        <f t="shared" si="26"/>
        <v>0</v>
      </c>
      <c r="H76" s="3">
        <f t="shared" si="27"/>
        <v>-137.59705372014014</v>
      </c>
      <c r="I76" s="3">
        <f t="shared" si="28"/>
        <v>-7.6181748554643578</v>
      </c>
      <c r="J76" s="2">
        <f t="shared" si="1"/>
        <v>137.80778563126091</v>
      </c>
      <c r="K76" s="2">
        <f t="shared" si="29"/>
        <v>93.938504179455293</v>
      </c>
      <c r="L76" s="6">
        <f t="shared" si="2"/>
        <v>2300.0010000000002</v>
      </c>
      <c r="M76" s="2">
        <f t="shared" si="3"/>
        <v>29.149318229166671</v>
      </c>
      <c r="N76" s="2">
        <f t="shared" si="30"/>
        <v>137.80778563126091</v>
      </c>
      <c r="O76" s="2">
        <f t="shared" si="5"/>
        <v>93.938504179455293</v>
      </c>
      <c r="P76" s="5">
        <f t="shared" si="6"/>
        <v>0.36795975791730251</v>
      </c>
      <c r="Q76" s="4">
        <f t="shared" si="7"/>
        <v>0.21152070872785284</v>
      </c>
      <c r="R76" s="4">
        <f t="shared" si="8"/>
        <v>0.22007252802850283</v>
      </c>
      <c r="S76" s="4">
        <f t="shared" si="33"/>
        <v>0</v>
      </c>
      <c r="T76" s="4">
        <f t="shared" si="34"/>
        <v>0</v>
      </c>
      <c r="U76" s="5">
        <f t="shared" si="35"/>
        <v>0</v>
      </c>
      <c r="V76" s="5">
        <f t="shared" si="36"/>
        <v>37.453462091733179</v>
      </c>
      <c r="W76" s="5">
        <f t="shared" si="37"/>
        <v>2.0736419526660677</v>
      </c>
      <c r="X76" s="5">
        <f t="shared" si="14"/>
        <v>0.99999628292996101</v>
      </c>
      <c r="Y76" s="5">
        <f t="shared" si="15"/>
        <v>0</v>
      </c>
      <c r="Z76" s="5">
        <f t="shared" si="16"/>
        <v>-1.2402210255776969</v>
      </c>
      <c r="AA76" s="5">
        <f t="shared" si="17"/>
        <v>22.400478109117884</v>
      </c>
      <c r="AB76" s="5">
        <f t="shared" si="18"/>
        <v>0</v>
      </c>
      <c r="AC76" s="5">
        <f t="shared" si="18"/>
        <v>36.213241066155483</v>
      </c>
      <c r="AD76" s="5">
        <f t="shared" si="19"/>
        <v>-7.6998799382160463</v>
      </c>
      <c r="AE76">
        <f t="shared" si="32"/>
        <v>0</v>
      </c>
    </row>
    <row r="77" spans="1:31" x14ac:dyDescent="0.2">
      <c r="A77">
        <f t="shared" si="20"/>
        <v>4.4000000000000032E-2</v>
      </c>
      <c r="B77" s="5">
        <f t="shared" si="21"/>
        <v>0</v>
      </c>
      <c r="C77" s="5">
        <f t="shared" si="22"/>
        <v>48.911982558848607</v>
      </c>
      <c r="D77" s="5">
        <f t="shared" si="23"/>
        <v>5.6718178912442685</v>
      </c>
      <c r="E77" s="2">
        <f t="shared" si="24"/>
        <v>48.911982558848607</v>
      </c>
      <c r="F77" s="2">
        <f t="shared" si="25"/>
        <v>0</v>
      </c>
      <c r="G77" s="3">
        <f t="shared" si="26"/>
        <v>0</v>
      </c>
      <c r="H77" s="3">
        <f t="shared" si="27"/>
        <v>-137.56084047907399</v>
      </c>
      <c r="I77" s="3">
        <f t="shared" si="28"/>
        <v>-7.625874735402574</v>
      </c>
      <c r="J77" s="2">
        <f t="shared" si="1"/>
        <v>137.77205376559243</v>
      </c>
      <c r="K77" s="2">
        <f t="shared" si="29"/>
        <v>93.914147079476777</v>
      </c>
      <c r="L77" s="6">
        <f t="shared" si="2"/>
        <v>2300.0010000000002</v>
      </c>
      <c r="M77" s="2">
        <f t="shared" si="3"/>
        <v>29.149318229166671</v>
      </c>
      <c r="N77" s="2">
        <f t="shared" si="30"/>
        <v>137.77205376559243</v>
      </c>
      <c r="O77" s="2">
        <f t="shared" si="5"/>
        <v>93.914147079476777</v>
      </c>
      <c r="P77" s="5">
        <f t="shared" si="6"/>
        <v>0.36795975168039158</v>
      </c>
      <c r="Q77" s="4">
        <f t="shared" si="7"/>
        <v>0.21157554802472953</v>
      </c>
      <c r="R77" s="4">
        <f t="shared" si="8"/>
        <v>0.22010342505430436</v>
      </c>
      <c r="S77" s="4">
        <f t="shared" si="33"/>
        <v>0</v>
      </c>
      <c r="T77" s="4">
        <f t="shared" si="34"/>
        <v>0</v>
      </c>
      <c r="U77" s="5">
        <f t="shared" si="35"/>
        <v>0</v>
      </c>
      <c r="V77" s="5">
        <f t="shared" si="36"/>
        <v>37.433895666279241</v>
      </c>
      <c r="W77" s="5">
        <f t="shared" si="37"/>
        <v>2.0751995859795609</v>
      </c>
      <c r="X77" s="5">
        <f t="shared" si="14"/>
        <v>0.99999628292996101</v>
      </c>
      <c r="Y77" s="5">
        <f t="shared" si="15"/>
        <v>0</v>
      </c>
      <c r="Z77" s="5">
        <f t="shared" si="16"/>
        <v>-1.2413269002081846</v>
      </c>
      <c r="AA77" s="5">
        <f t="shared" si="17"/>
        <v>22.391919304573662</v>
      </c>
      <c r="AB77" s="5">
        <f t="shared" si="18"/>
        <v>0</v>
      </c>
      <c r="AC77" s="5">
        <f t="shared" si="18"/>
        <v>36.192568766071055</v>
      </c>
      <c r="AD77" s="5">
        <f t="shared" si="19"/>
        <v>-7.7068811094467762</v>
      </c>
      <c r="AE77">
        <f t="shared" si="32"/>
        <v>0</v>
      </c>
    </row>
    <row r="78" spans="1:31" x14ac:dyDescent="0.2">
      <c r="A78">
        <f t="shared" si="20"/>
        <v>4.5000000000000033E-2</v>
      </c>
      <c r="B78" s="5">
        <f t="shared" si="21"/>
        <v>0</v>
      </c>
      <c r="C78" s="5">
        <f t="shared" si="22"/>
        <v>48.774439814653917</v>
      </c>
      <c r="D78" s="5">
        <f t="shared" si="23"/>
        <v>5.6641881630683111</v>
      </c>
      <c r="E78" s="2">
        <f t="shared" si="24"/>
        <v>48.774439814653917</v>
      </c>
      <c r="F78" s="2">
        <f t="shared" si="25"/>
        <v>0</v>
      </c>
      <c r="G78" s="3">
        <f t="shared" si="26"/>
        <v>0</v>
      </c>
      <c r="H78" s="3">
        <f t="shared" si="27"/>
        <v>-137.52464791030792</v>
      </c>
      <c r="I78" s="3">
        <f t="shared" si="28"/>
        <v>-7.6335816165120205</v>
      </c>
      <c r="J78" s="2">
        <f t="shared" si="1"/>
        <v>137.73634361035619</v>
      </c>
      <c r="K78" s="2">
        <f t="shared" si="29"/>
        <v>93.889804778702242</v>
      </c>
      <c r="L78" s="6">
        <f t="shared" si="2"/>
        <v>2300.0010000000002</v>
      </c>
      <c r="M78" s="2">
        <f t="shared" si="3"/>
        <v>29.149318229166671</v>
      </c>
      <c r="N78" s="2">
        <f t="shared" si="30"/>
        <v>137.73634361035619</v>
      </c>
      <c r="O78" s="2">
        <f t="shared" si="5"/>
        <v>93.889804778702242</v>
      </c>
      <c r="P78" s="5">
        <f t="shared" si="6"/>
        <v>0.36795974544670806</v>
      </c>
      <c r="Q78" s="4">
        <f t="shared" si="7"/>
        <v>0.21163038242699692</v>
      </c>
      <c r="R78" s="4">
        <f t="shared" si="8"/>
        <v>0.22013431198089797</v>
      </c>
      <c r="S78" s="4">
        <f t="shared" si="33"/>
        <v>0</v>
      </c>
      <c r="T78" s="4">
        <f t="shared" si="34"/>
        <v>0</v>
      </c>
      <c r="U78" s="5">
        <f t="shared" si="35"/>
        <v>0</v>
      </c>
      <c r="V78" s="5">
        <f t="shared" si="36"/>
        <v>37.414345874858313</v>
      </c>
      <c r="W78" s="5">
        <f t="shared" si="37"/>
        <v>2.0767583644381302</v>
      </c>
      <c r="X78" s="5">
        <f t="shared" si="14"/>
        <v>0.99999628292996101</v>
      </c>
      <c r="Y78" s="5">
        <f t="shared" si="15"/>
        <v>0</v>
      </c>
      <c r="Z78" s="5">
        <f t="shared" si="16"/>
        <v>-1.2424336645398977</v>
      </c>
      <c r="AA78" s="5">
        <f t="shared" si="17"/>
        <v>22.383366138139991</v>
      </c>
      <c r="AB78" s="5">
        <f t="shared" si="18"/>
        <v>0</v>
      </c>
      <c r="AC78" s="5">
        <f t="shared" si="18"/>
        <v>36.171912210318418</v>
      </c>
      <c r="AD78" s="5">
        <f t="shared" si="19"/>
        <v>-7.7138754974218777</v>
      </c>
      <c r="AE78">
        <f t="shared" si="32"/>
        <v>0</v>
      </c>
    </row>
    <row r="79" spans="1:31" x14ac:dyDescent="0.2">
      <c r="A79">
        <f t="shared" si="20"/>
        <v>4.6000000000000034E-2</v>
      </c>
      <c r="B79" s="5">
        <f t="shared" si="21"/>
        <v>0</v>
      </c>
      <c r="C79" s="5">
        <f t="shared" si="22"/>
        <v>48.636933252699713</v>
      </c>
      <c r="D79" s="5">
        <f t="shared" si="23"/>
        <v>5.6565507245140507</v>
      </c>
      <c r="E79" s="2">
        <f t="shared" si="24"/>
        <v>48.636933252699713</v>
      </c>
      <c r="F79" s="2">
        <f t="shared" si="25"/>
        <v>0</v>
      </c>
      <c r="G79" s="3">
        <f t="shared" si="26"/>
        <v>0</v>
      </c>
      <c r="H79" s="3">
        <f t="shared" si="27"/>
        <v>-137.48847599809761</v>
      </c>
      <c r="I79" s="3">
        <f t="shared" si="28"/>
        <v>-7.6412954920094425</v>
      </c>
      <c r="J79" s="2">
        <f t="shared" si="1"/>
        <v>137.70065515122167</v>
      </c>
      <c r="K79" s="2">
        <f t="shared" si="29"/>
        <v>93.86547726736309</v>
      </c>
      <c r="L79" s="6">
        <f t="shared" si="2"/>
        <v>2300.0010000000002</v>
      </c>
      <c r="M79" s="2">
        <f t="shared" si="3"/>
        <v>29.149318229166671</v>
      </c>
      <c r="N79" s="2">
        <f t="shared" si="30"/>
        <v>137.70065515122167</v>
      </c>
      <c r="O79" s="2">
        <f t="shared" si="5"/>
        <v>93.86547726736309</v>
      </c>
      <c r="P79" s="5">
        <f t="shared" si="6"/>
        <v>0.36795973921624914</v>
      </c>
      <c r="Q79" s="4">
        <f t="shared" si="7"/>
        <v>0.2116852119269316</v>
      </c>
      <c r="R79" s="4">
        <f t="shared" si="8"/>
        <v>0.22016518880851668</v>
      </c>
      <c r="S79" s="4">
        <f t="shared" si="33"/>
        <v>0</v>
      </c>
      <c r="T79" s="4">
        <f t="shared" si="34"/>
        <v>0</v>
      </c>
      <c r="U79" s="5">
        <f t="shared" si="35"/>
        <v>0</v>
      </c>
      <c r="V79" s="5">
        <f t="shared" si="36"/>
        <v>37.394812700264488</v>
      </c>
      <c r="W79" s="5">
        <f t="shared" si="37"/>
        <v>2.0783182854905036</v>
      </c>
      <c r="X79" s="5">
        <f t="shared" si="14"/>
        <v>0.99999628292996101</v>
      </c>
      <c r="Y79" s="5">
        <f t="shared" si="15"/>
        <v>0</v>
      </c>
      <c r="Z79" s="5">
        <f t="shared" si="16"/>
        <v>-1.2435413172076732</v>
      </c>
      <c r="AA79" s="5">
        <f t="shared" si="17"/>
        <v>22.374818605344753</v>
      </c>
      <c r="AB79" s="5">
        <f t="shared" si="18"/>
        <v>0</v>
      </c>
      <c r="AC79" s="5">
        <f t="shared" si="18"/>
        <v>36.151271383056816</v>
      </c>
      <c r="AD79" s="5">
        <f t="shared" si="19"/>
        <v>-7.7208631091647426</v>
      </c>
      <c r="AE79">
        <f t="shared" si="32"/>
        <v>0</v>
      </c>
    </row>
    <row r="80" spans="1:31" x14ac:dyDescent="0.2">
      <c r="A80">
        <f t="shared" si="20"/>
        <v>4.7000000000000035E-2</v>
      </c>
      <c r="B80" s="5">
        <f t="shared" si="21"/>
        <v>0</v>
      </c>
      <c r="C80" s="5">
        <f t="shared" si="22"/>
        <v>48.499462852337309</v>
      </c>
      <c r="D80" s="5">
        <f t="shared" si="23"/>
        <v>5.6489055685904868</v>
      </c>
      <c r="E80" s="2">
        <f t="shared" si="24"/>
        <v>48.499462852337309</v>
      </c>
      <c r="F80" s="2">
        <f t="shared" si="25"/>
        <v>0</v>
      </c>
      <c r="G80" s="3">
        <f t="shared" si="26"/>
        <v>0</v>
      </c>
      <c r="H80" s="3">
        <f t="shared" si="27"/>
        <v>-137.45232472671455</v>
      </c>
      <c r="I80" s="3">
        <f t="shared" si="28"/>
        <v>-7.649016355118607</v>
      </c>
      <c r="J80" s="2">
        <f t="shared" si="1"/>
        <v>137.66498837387471</v>
      </c>
      <c r="K80" s="2">
        <f t="shared" si="29"/>
        <v>93.841164535701907</v>
      </c>
      <c r="L80" s="6">
        <f t="shared" si="2"/>
        <v>2300.0010000000002</v>
      </c>
      <c r="M80" s="2">
        <f t="shared" si="3"/>
        <v>29.149318229166671</v>
      </c>
      <c r="N80" s="2">
        <f t="shared" si="30"/>
        <v>137.66498837387471</v>
      </c>
      <c r="O80" s="2">
        <f t="shared" si="5"/>
        <v>93.841164535701907</v>
      </c>
      <c r="P80" s="5">
        <f t="shared" si="6"/>
        <v>0.3679597329890118</v>
      </c>
      <c r="Q80" s="4">
        <f t="shared" si="7"/>
        <v>0.21174003651680445</v>
      </c>
      <c r="R80" s="4">
        <f t="shared" si="8"/>
        <v>0.22019605553739169</v>
      </c>
      <c r="S80" s="4">
        <f t="shared" si="33"/>
        <v>0</v>
      </c>
      <c r="T80" s="4">
        <f t="shared" si="34"/>
        <v>0</v>
      </c>
      <c r="U80" s="5">
        <f t="shared" si="35"/>
        <v>0</v>
      </c>
      <c r="V80" s="5">
        <f t="shared" si="36"/>
        <v>37.375296125314406</v>
      </c>
      <c r="W80" s="5">
        <f t="shared" si="37"/>
        <v>2.0798793465904031</v>
      </c>
      <c r="X80" s="5">
        <f t="shared" si="14"/>
        <v>0.99999628292996101</v>
      </c>
      <c r="Y80" s="5">
        <f t="shared" si="15"/>
        <v>0</v>
      </c>
      <c r="Z80" s="5">
        <f t="shared" si="16"/>
        <v>-1.2446498568482878</v>
      </c>
      <c r="AA80" s="5">
        <f t="shared" si="17"/>
        <v>22.366276701720665</v>
      </c>
      <c r="AB80" s="5">
        <f t="shared" si="18"/>
        <v>0</v>
      </c>
      <c r="AC80" s="5">
        <f t="shared" si="18"/>
        <v>36.130646268466116</v>
      </c>
      <c r="AD80" s="5">
        <f t="shared" si="19"/>
        <v>-7.7278439516889321</v>
      </c>
      <c r="AE80">
        <f t="shared" si="32"/>
        <v>0</v>
      </c>
    </row>
    <row r="81" spans="1:31" x14ac:dyDescent="0.2">
      <c r="A81">
        <f t="shared" si="20"/>
        <v>4.8000000000000036E-2</v>
      </c>
      <c r="B81" s="5">
        <f t="shared" si="21"/>
        <v>0</v>
      </c>
      <c r="C81" s="5">
        <f t="shared" si="22"/>
        <v>48.362028592933726</v>
      </c>
      <c r="D81" s="5">
        <f t="shared" si="23"/>
        <v>5.6412526883133918</v>
      </c>
      <c r="E81" s="2">
        <f t="shared" si="24"/>
        <v>48.362028592933726</v>
      </c>
      <c r="F81" s="2">
        <f t="shared" si="25"/>
        <v>0</v>
      </c>
      <c r="G81" s="3">
        <f t="shared" si="26"/>
        <v>0</v>
      </c>
      <c r="H81" s="3">
        <f t="shared" si="27"/>
        <v>-137.41619408044608</v>
      </c>
      <c r="I81" s="3">
        <f t="shared" si="28"/>
        <v>-7.656744199070296</v>
      </c>
      <c r="J81" s="2">
        <f t="shared" si="1"/>
        <v>137.62934326401771</v>
      </c>
      <c r="K81" s="2">
        <f t="shared" si="29"/>
        <v>93.816866573972533</v>
      </c>
      <c r="L81" s="6">
        <f t="shared" si="2"/>
        <v>2300.0010000000002</v>
      </c>
      <c r="M81" s="2">
        <f t="shared" si="3"/>
        <v>29.149318229166671</v>
      </c>
      <c r="N81" s="2">
        <f t="shared" si="30"/>
        <v>137.62934326401771</v>
      </c>
      <c r="O81" s="2">
        <f t="shared" si="5"/>
        <v>93.816866573972533</v>
      </c>
      <c r="P81" s="5">
        <f t="shared" si="6"/>
        <v>0.36795972676499306</v>
      </c>
      <c r="Q81" s="4">
        <f t="shared" si="7"/>
        <v>0.21179485618888033</v>
      </c>
      <c r="R81" s="4">
        <f t="shared" si="8"/>
        <v>0.22022691216775192</v>
      </c>
      <c r="S81" s="4">
        <f t="shared" si="33"/>
        <v>0</v>
      </c>
      <c r="T81" s="4">
        <f t="shared" si="34"/>
        <v>0</v>
      </c>
      <c r="U81" s="5">
        <f t="shared" si="35"/>
        <v>0</v>
      </c>
      <c r="V81" s="5">
        <f t="shared" si="36"/>
        <v>37.355796132847324</v>
      </c>
      <c r="W81" s="5">
        <f t="shared" si="37"/>
        <v>2.0814415451965402</v>
      </c>
      <c r="X81" s="5">
        <f t="shared" si="14"/>
        <v>0.99999628292996101</v>
      </c>
      <c r="Y81" s="5">
        <f t="shared" si="15"/>
        <v>0</v>
      </c>
      <c r="Z81" s="5">
        <f t="shared" si="16"/>
        <v>-1.2457592821004526</v>
      </c>
      <c r="AA81" s="5">
        <f t="shared" si="17"/>
        <v>22.357740422805172</v>
      </c>
      <c r="AB81" s="5">
        <f t="shared" si="18"/>
        <v>0</v>
      </c>
      <c r="AC81" s="5">
        <f t="shared" si="18"/>
        <v>36.110036850746873</v>
      </c>
      <c r="AD81" s="5">
        <f t="shared" si="19"/>
        <v>-7.7348180319982873</v>
      </c>
      <c r="AE81">
        <f t="shared" si="32"/>
        <v>0</v>
      </c>
    </row>
    <row r="82" spans="1:31" x14ac:dyDescent="0.2">
      <c r="A82">
        <f t="shared" si="20"/>
        <v>4.9000000000000037E-2</v>
      </c>
      <c r="B82" s="5">
        <f t="shared" si="21"/>
        <v>0</v>
      </c>
      <c r="C82" s="5">
        <f t="shared" si="22"/>
        <v>48.224630453871704</v>
      </c>
      <c r="D82" s="5">
        <f t="shared" si="23"/>
        <v>5.6335920767053054</v>
      </c>
      <c r="E82" s="2">
        <f t="shared" si="24"/>
        <v>48.224630453871704</v>
      </c>
      <c r="F82" s="2">
        <f t="shared" si="25"/>
        <v>0</v>
      </c>
      <c r="G82" s="3">
        <f t="shared" si="26"/>
        <v>0</v>
      </c>
      <c r="H82" s="3">
        <f t="shared" si="27"/>
        <v>-137.38008404359533</v>
      </c>
      <c r="I82" s="3">
        <f t="shared" si="28"/>
        <v>-7.6644790171022947</v>
      </c>
      <c r="J82" s="2">
        <f t="shared" si="1"/>
        <v>137.59371980736955</v>
      </c>
      <c r="K82" s="2">
        <f t="shared" si="29"/>
        <v>93.792583372440049</v>
      </c>
      <c r="L82" s="6">
        <f t="shared" si="2"/>
        <v>2300.0010000000002</v>
      </c>
      <c r="M82" s="2">
        <f t="shared" si="3"/>
        <v>29.149318229166671</v>
      </c>
      <c r="N82" s="2">
        <f t="shared" si="30"/>
        <v>137.59371980736955</v>
      </c>
      <c r="O82" s="2">
        <f t="shared" si="5"/>
        <v>93.792583372440049</v>
      </c>
      <c r="P82" s="5">
        <f t="shared" si="6"/>
        <v>0.36795972054419002</v>
      </c>
      <c r="Q82" s="4">
        <f t="shared" si="7"/>
        <v>0.21184967093541809</v>
      </c>
      <c r="R82" s="4">
        <f t="shared" si="8"/>
        <v>0.22025775869982434</v>
      </c>
      <c r="S82" s="4">
        <f t="shared" si="33"/>
        <v>0</v>
      </c>
      <c r="T82" s="4">
        <f t="shared" si="34"/>
        <v>0</v>
      </c>
      <c r="U82" s="5">
        <f t="shared" si="35"/>
        <v>0</v>
      </c>
      <c r="V82" s="5">
        <f t="shared" si="36"/>
        <v>37.336312705725142</v>
      </c>
      <c r="W82" s="5">
        <f t="shared" si="37"/>
        <v>2.0830048787726092</v>
      </c>
      <c r="X82" s="5">
        <f t="shared" si="14"/>
        <v>0.99999628292996101</v>
      </c>
      <c r="Y82" s="5">
        <f t="shared" si="15"/>
        <v>0</v>
      </c>
      <c r="Z82" s="5">
        <f t="shared" si="16"/>
        <v>-1.2468695916048138</v>
      </c>
      <c r="AA82" s="5">
        <f t="shared" si="17"/>
        <v>22.349209764140515</v>
      </c>
      <c r="AB82" s="5">
        <f t="shared" si="18"/>
        <v>0</v>
      </c>
      <c r="AC82" s="5">
        <f t="shared" si="18"/>
        <v>36.089443114120328</v>
      </c>
      <c r="AD82" s="5">
        <f t="shared" si="19"/>
        <v>-7.7417853570868758</v>
      </c>
      <c r="AE82">
        <f t="shared" si="32"/>
        <v>0</v>
      </c>
    </row>
    <row r="83" spans="1:31" x14ac:dyDescent="0.2">
      <c r="A83">
        <f t="shared" si="20"/>
        <v>5.0000000000000037E-2</v>
      </c>
      <c r="B83" s="5">
        <f t="shared" si="21"/>
        <v>0</v>
      </c>
      <c r="C83" s="5">
        <f t="shared" si="22"/>
        <v>48.087268414549669</v>
      </c>
      <c r="D83" s="5">
        <f t="shared" si="23"/>
        <v>5.6259237267955244</v>
      </c>
      <c r="E83" s="2">
        <f t="shared" si="24"/>
        <v>48.087268414549669</v>
      </c>
      <c r="F83" s="2">
        <f t="shared" si="25"/>
        <v>0</v>
      </c>
      <c r="G83" s="3">
        <f t="shared" si="26"/>
        <v>0</v>
      </c>
      <c r="H83" s="3">
        <f t="shared" si="27"/>
        <v>-137.34399460048121</v>
      </c>
      <c r="I83" s="3">
        <f t="shared" si="28"/>
        <v>-7.6722208024593819</v>
      </c>
      <c r="J83" s="2">
        <f t="shared" si="1"/>
        <v>137.55811798966536</v>
      </c>
      <c r="K83" s="2">
        <f t="shared" si="29"/>
        <v>93.768314921380608</v>
      </c>
      <c r="L83" s="6">
        <f t="shared" si="2"/>
        <v>2300.0010000000002</v>
      </c>
      <c r="M83" s="2">
        <f t="shared" si="3"/>
        <v>29.149318229166671</v>
      </c>
      <c r="N83" s="2">
        <f t="shared" si="30"/>
        <v>137.55811798966536</v>
      </c>
      <c r="O83" s="2">
        <f t="shared" si="5"/>
        <v>93.768314921380608</v>
      </c>
      <c r="P83" s="5">
        <f t="shared" si="6"/>
        <v>0.36795971432659974</v>
      </c>
      <c r="Q83" s="4">
        <f t="shared" si="7"/>
        <v>0.21190448074867108</v>
      </c>
      <c r="R83" s="4">
        <f t="shared" si="8"/>
        <v>0.22028859513383417</v>
      </c>
      <c r="S83" s="4">
        <f t="shared" si="33"/>
        <v>0</v>
      </c>
      <c r="T83" s="4">
        <f t="shared" si="34"/>
        <v>0</v>
      </c>
      <c r="U83" s="5">
        <f t="shared" si="35"/>
        <v>0</v>
      </c>
      <c r="V83" s="5">
        <f t="shared" si="36"/>
        <v>37.316845826832164</v>
      </c>
      <c r="W83" s="5">
        <f t="shared" si="37"/>
        <v>2.0845693447872691</v>
      </c>
      <c r="X83" s="5">
        <f t="shared" si="14"/>
        <v>0.99999628292996101</v>
      </c>
      <c r="Y83" s="5">
        <f t="shared" si="15"/>
        <v>0</v>
      </c>
      <c r="Z83" s="5">
        <f t="shared" si="16"/>
        <v>-1.2479807840039465</v>
      </c>
      <c r="AA83" s="5">
        <f t="shared" si="17"/>
        <v>22.340684721273671</v>
      </c>
      <c r="AB83" s="5">
        <f t="shared" si="18"/>
        <v>0</v>
      </c>
      <c r="AC83" s="5">
        <f t="shared" si="18"/>
        <v>36.068865042828214</v>
      </c>
      <c r="AD83" s="5">
        <f t="shared" si="19"/>
        <v>-7.748745933939059</v>
      </c>
      <c r="AE83">
        <f t="shared" si="32"/>
        <v>0</v>
      </c>
    </row>
    <row r="84" spans="1:31" x14ac:dyDescent="0.2">
      <c r="A84">
        <f t="shared" si="20"/>
        <v>5.1000000000000038E-2</v>
      </c>
      <c r="B84" s="5">
        <f t="shared" si="21"/>
        <v>0</v>
      </c>
      <c r="C84" s="5">
        <f t="shared" si="22"/>
        <v>47.949942454381713</v>
      </c>
      <c r="D84" s="5">
        <f t="shared" si="23"/>
        <v>5.6182476316200978</v>
      </c>
      <c r="E84" s="2">
        <f t="shared" si="24"/>
        <v>47.949942454381713</v>
      </c>
      <c r="F84" s="2">
        <f t="shared" si="25"/>
        <v>0</v>
      </c>
      <c r="G84" s="3">
        <f t="shared" si="26"/>
        <v>0</v>
      </c>
      <c r="H84" s="3">
        <f t="shared" si="27"/>
        <v>-137.30792573543837</v>
      </c>
      <c r="I84" s="3">
        <f t="shared" si="28"/>
        <v>-7.6799695483933208</v>
      </c>
      <c r="J84" s="2">
        <f t="shared" si="1"/>
        <v>137.52253779665682</v>
      </c>
      <c r="K84" s="2">
        <f t="shared" si="29"/>
        <v>93.744061211081672</v>
      </c>
      <c r="L84" s="6">
        <f t="shared" si="2"/>
        <v>2300.0010000000002</v>
      </c>
      <c r="M84" s="2">
        <f t="shared" si="3"/>
        <v>29.149318229166671</v>
      </c>
      <c r="N84" s="2">
        <f t="shared" si="30"/>
        <v>137.52253779665682</v>
      </c>
      <c r="O84" s="2">
        <f t="shared" si="5"/>
        <v>93.744061211081672</v>
      </c>
      <c r="P84" s="5">
        <f t="shared" si="6"/>
        <v>0.36795970811221929</v>
      </c>
      <c r="Q84" s="4">
        <f t="shared" si="7"/>
        <v>0.21195928562088637</v>
      </c>
      <c r="R84" s="4">
        <f t="shared" si="8"/>
        <v>0.22031942147000441</v>
      </c>
      <c r="S84" s="4">
        <f t="shared" si="33"/>
        <v>0</v>
      </c>
      <c r="T84" s="4">
        <f t="shared" si="34"/>
        <v>0</v>
      </c>
      <c r="U84" s="5">
        <f t="shared" si="35"/>
        <v>0</v>
      </c>
      <c r="V84" s="5">
        <f t="shared" si="36"/>
        <v>37.297395479075284</v>
      </c>
      <c r="W84" s="5">
        <f t="shared" si="37"/>
        <v>2.0861349407141443</v>
      </c>
      <c r="X84" s="5">
        <f t="shared" si="14"/>
        <v>0.99999628292996101</v>
      </c>
      <c r="Y84" s="5">
        <f t="shared" si="15"/>
        <v>0</v>
      </c>
      <c r="Z84" s="5">
        <f t="shared" si="16"/>
        <v>-1.2490928579423555</v>
      </c>
      <c r="AA84" s="5">
        <f t="shared" si="17"/>
        <v>22.332165289756393</v>
      </c>
      <c r="AB84" s="5">
        <f t="shared" si="18"/>
        <v>0</v>
      </c>
      <c r="AC84" s="5">
        <f t="shared" si="18"/>
        <v>36.048302621132926</v>
      </c>
      <c r="AD84" s="5">
        <f t="shared" si="19"/>
        <v>-7.755699769529464</v>
      </c>
      <c r="AE84">
        <f t="shared" si="32"/>
        <v>0</v>
      </c>
    </row>
    <row r="85" spans="1:31" x14ac:dyDescent="0.2">
      <c r="A85">
        <f t="shared" si="20"/>
        <v>5.2000000000000039E-2</v>
      </c>
      <c r="B85" s="5">
        <f t="shared" si="21"/>
        <v>0</v>
      </c>
      <c r="C85" s="5">
        <f t="shared" si="22"/>
        <v>47.81265255279758</v>
      </c>
      <c r="D85" s="5">
        <f t="shared" si="23"/>
        <v>5.6105637842218199</v>
      </c>
      <c r="E85" s="2">
        <f t="shared" si="24"/>
        <v>47.81265255279758</v>
      </c>
      <c r="F85" s="2">
        <f t="shared" si="25"/>
        <v>0</v>
      </c>
      <c r="G85" s="3">
        <f t="shared" si="26"/>
        <v>0</v>
      </c>
      <c r="H85" s="3">
        <f t="shared" si="27"/>
        <v>-137.27187743281723</v>
      </c>
      <c r="I85" s="3">
        <f t="shared" si="28"/>
        <v>-7.6877252481628506</v>
      </c>
      <c r="J85" s="2">
        <f t="shared" si="1"/>
        <v>137.4869792141119</v>
      </c>
      <c r="K85" s="2">
        <f t="shared" si="29"/>
        <v>93.719822231841775</v>
      </c>
      <c r="L85" s="6">
        <f t="shared" si="2"/>
        <v>2300.0010000000002</v>
      </c>
      <c r="M85" s="2">
        <f t="shared" si="3"/>
        <v>29.149318229166671</v>
      </c>
      <c r="N85" s="2">
        <f t="shared" si="30"/>
        <v>137.4869792141119</v>
      </c>
      <c r="O85" s="2">
        <f t="shared" si="5"/>
        <v>93.719822231841775</v>
      </c>
      <c r="P85" s="5">
        <f t="shared" si="6"/>
        <v>0.36795970190104565</v>
      </c>
      <c r="Q85" s="4">
        <f t="shared" si="7"/>
        <v>0.21201408554430531</v>
      </c>
      <c r="R85" s="4">
        <f t="shared" si="8"/>
        <v>0.220350237708556</v>
      </c>
      <c r="S85" s="4">
        <f t="shared" si="33"/>
        <v>0</v>
      </c>
      <c r="T85" s="4">
        <f t="shared" si="34"/>
        <v>0</v>
      </c>
      <c r="U85" s="5">
        <f t="shared" si="35"/>
        <v>0</v>
      </c>
      <c r="V85" s="5">
        <f t="shared" si="36"/>
        <v>37.277961645383797</v>
      </c>
      <c r="W85" s="5">
        <f t="shared" si="37"/>
        <v>2.0877016640318113</v>
      </c>
      <c r="X85" s="5">
        <f t="shared" si="14"/>
        <v>0.99999628292996101</v>
      </c>
      <c r="Y85" s="5">
        <f t="shared" si="15"/>
        <v>0</v>
      </c>
      <c r="Z85" s="5">
        <f t="shared" si="16"/>
        <v>-1.2502058120664679</v>
      </c>
      <c r="AA85" s="5">
        <f t="shared" si="17"/>
        <v>22.323651465145144</v>
      </c>
      <c r="AB85" s="5">
        <f t="shared" si="18"/>
        <v>0</v>
      </c>
      <c r="AC85" s="5">
        <f t="shared" si="18"/>
        <v>36.027755833317329</v>
      </c>
      <c r="AD85" s="5">
        <f t="shared" si="19"/>
        <v>-7.7626468708230441</v>
      </c>
      <c r="AE85">
        <f t="shared" si="32"/>
        <v>0</v>
      </c>
    </row>
    <row r="86" spans="1:31" x14ac:dyDescent="0.2">
      <c r="A86">
        <f t="shared" si="20"/>
        <v>5.300000000000004E-2</v>
      </c>
      <c r="B86" s="5">
        <f t="shared" si="21"/>
        <v>0</v>
      </c>
      <c r="C86" s="5">
        <f t="shared" si="22"/>
        <v>47.675398689242684</v>
      </c>
      <c r="D86" s="5">
        <f t="shared" si="23"/>
        <v>5.6028721776502222</v>
      </c>
      <c r="E86" s="2">
        <f t="shared" si="24"/>
        <v>47.675398689242684</v>
      </c>
      <c r="F86" s="2">
        <f t="shared" si="25"/>
        <v>0</v>
      </c>
      <c r="G86" s="3">
        <f t="shared" si="26"/>
        <v>0</v>
      </c>
      <c r="H86" s="3">
        <f t="shared" si="27"/>
        <v>-137.23584967698392</v>
      </c>
      <c r="I86" s="3">
        <f t="shared" si="28"/>
        <v>-7.6954878950336738</v>
      </c>
      <c r="J86" s="2">
        <f t="shared" si="1"/>
        <v>137.45144222781491</v>
      </c>
      <c r="K86" s="2">
        <f t="shared" si="29"/>
        <v>93.695597973970621</v>
      </c>
      <c r="L86" s="6">
        <f t="shared" si="2"/>
        <v>2300.0010000000002</v>
      </c>
      <c r="M86" s="2">
        <f t="shared" si="3"/>
        <v>29.149318229166671</v>
      </c>
      <c r="N86" s="2">
        <f t="shared" si="30"/>
        <v>137.45144222781491</v>
      </c>
      <c r="O86" s="2">
        <f t="shared" si="5"/>
        <v>93.695597973970621</v>
      </c>
      <c r="P86" s="5">
        <f t="shared" si="6"/>
        <v>0.36795969569307602</v>
      </c>
      <c r="Q86" s="4">
        <f t="shared" si="7"/>
        <v>0.21206888051116349</v>
      </c>
      <c r="R86" s="4">
        <f t="shared" si="8"/>
        <v>0.22038104384970825</v>
      </c>
      <c r="S86" s="4">
        <f t="shared" si="33"/>
        <v>0</v>
      </c>
      <c r="T86" s="4">
        <f t="shared" si="34"/>
        <v>0</v>
      </c>
      <c r="U86" s="5">
        <f t="shared" si="35"/>
        <v>0</v>
      </c>
      <c r="V86" s="5">
        <f t="shared" si="36"/>
        <v>37.258544308709432</v>
      </c>
      <c r="W86" s="5">
        <f t="shared" si="37"/>
        <v>2.0892695122237877</v>
      </c>
      <c r="X86" s="5">
        <f t="shared" si="14"/>
        <v>0.99999628292996101</v>
      </c>
      <c r="Y86" s="5">
        <f t="shared" si="15"/>
        <v>0</v>
      </c>
      <c r="Z86" s="5">
        <f t="shared" si="16"/>
        <v>-1.2513196450246369</v>
      </c>
      <c r="AA86" s="5">
        <f t="shared" si="17"/>
        <v>22.315143243001163</v>
      </c>
      <c r="AB86" s="5">
        <f t="shared" si="18"/>
        <v>0</v>
      </c>
      <c r="AC86" s="5">
        <f t="shared" si="18"/>
        <v>36.007224663684795</v>
      </c>
      <c r="AD86" s="5">
        <f t="shared" si="19"/>
        <v>-7.7695872447750496</v>
      </c>
      <c r="AE86">
        <f t="shared" si="32"/>
        <v>0</v>
      </c>
    </row>
    <row r="87" spans="1:31" x14ac:dyDescent="0.2">
      <c r="A87">
        <f t="shared" si="20"/>
        <v>5.4000000000000041E-2</v>
      </c>
      <c r="B87" s="5">
        <f t="shared" si="21"/>
        <v>0</v>
      </c>
      <c r="C87" s="5">
        <f t="shared" si="22"/>
        <v>47.538180843178033</v>
      </c>
      <c r="D87" s="5">
        <f t="shared" si="23"/>
        <v>5.5951728049615657</v>
      </c>
      <c r="E87" s="2">
        <f t="shared" si="24"/>
        <v>47.538180843178033</v>
      </c>
      <c r="F87" s="2">
        <f t="shared" si="25"/>
        <v>0</v>
      </c>
      <c r="G87" s="3">
        <f t="shared" si="26"/>
        <v>0</v>
      </c>
      <c r="H87" s="3">
        <f t="shared" si="27"/>
        <v>-137.19984245232024</v>
      </c>
      <c r="I87" s="3">
        <f t="shared" si="28"/>
        <v>-7.703257482278449</v>
      </c>
      <c r="J87" s="2">
        <f t="shared" si="1"/>
        <v>137.41592682356645</v>
      </c>
      <c r="K87" s="2">
        <f t="shared" si="29"/>
        <v>93.671388427788983</v>
      </c>
      <c r="L87" s="6">
        <f t="shared" si="2"/>
        <v>2300.0010000000002</v>
      </c>
      <c r="M87" s="2">
        <f t="shared" si="3"/>
        <v>29.149318229166671</v>
      </c>
      <c r="N87" s="2">
        <f t="shared" si="30"/>
        <v>137.41592682356645</v>
      </c>
      <c r="O87" s="2">
        <f t="shared" si="5"/>
        <v>93.671388427788983</v>
      </c>
      <c r="P87" s="5">
        <f t="shared" si="6"/>
        <v>0.36795968948830737</v>
      </c>
      <c r="Q87" s="4">
        <f t="shared" si="7"/>
        <v>0.21212367051369055</v>
      </c>
      <c r="R87" s="4">
        <f t="shared" si="8"/>
        <v>0.22041183989367813</v>
      </c>
      <c r="S87" s="4">
        <f t="shared" si="33"/>
        <v>0</v>
      </c>
      <c r="T87" s="4">
        <f t="shared" si="34"/>
        <v>0</v>
      </c>
      <c r="U87" s="5">
        <f t="shared" si="35"/>
        <v>0</v>
      </c>
      <c r="V87" s="5">
        <f t="shared" si="36"/>
        <v>37.239143452026283</v>
      </c>
      <c r="W87" s="5">
        <f t="shared" si="37"/>
        <v>2.0908384827785258</v>
      </c>
      <c r="X87" s="5">
        <f t="shared" si="14"/>
        <v>0.99999628292996101</v>
      </c>
      <c r="Y87" s="5">
        <f t="shared" si="15"/>
        <v>0</v>
      </c>
      <c r="Z87" s="5">
        <f t="shared" si="16"/>
        <v>-1.2524343554671336</v>
      </c>
      <c r="AA87" s="5">
        <f t="shared" si="17"/>
        <v>22.306640618890416</v>
      </c>
      <c r="AB87" s="5">
        <f t="shared" si="18"/>
        <v>0</v>
      </c>
      <c r="AC87" s="5">
        <f t="shared" si="18"/>
        <v>35.986709096559153</v>
      </c>
      <c r="AD87" s="5">
        <f t="shared" si="19"/>
        <v>-7.7765208983310572</v>
      </c>
      <c r="AE87">
        <f t="shared" si="32"/>
        <v>0</v>
      </c>
    </row>
    <row r="88" spans="1:31" x14ac:dyDescent="0.2">
      <c r="A88">
        <f t="shared" si="20"/>
        <v>5.5000000000000042E-2</v>
      </c>
      <c r="B88" s="5">
        <f t="shared" si="21"/>
        <v>0</v>
      </c>
      <c r="C88" s="5">
        <f t="shared" si="22"/>
        <v>47.400998994080261</v>
      </c>
      <c r="D88" s="5">
        <f t="shared" si="23"/>
        <v>5.5874656592188385</v>
      </c>
      <c r="E88" s="2">
        <f t="shared" si="24"/>
        <v>47.400998994080261</v>
      </c>
      <c r="F88" s="2">
        <f t="shared" si="25"/>
        <v>0</v>
      </c>
      <c r="G88" s="3">
        <f t="shared" si="26"/>
        <v>0</v>
      </c>
      <c r="H88" s="3">
        <f t="shared" si="27"/>
        <v>-137.16385574322368</v>
      </c>
      <c r="I88" s="3">
        <f t="shared" si="28"/>
        <v>-7.7110340031767803</v>
      </c>
      <c r="J88" s="2">
        <f t="shared" si="1"/>
        <v>137.38043298718353</v>
      </c>
      <c r="K88" s="2">
        <f t="shared" si="29"/>
        <v>93.647193583628848</v>
      </c>
      <c r="L88" s="6">
        <f t="shared" si="2"/>
        <v>2300.0010000000002</v>
      </c>
      <c r="M88" s="2">
        <f t="shared" si="3"/>
        <v>29.149318229166671</v>
      </c>
      <c r="N88" s="2">
        <f t="shared" si="30"/>
        <v>137.38043298718353</v>
      </c>
      <c r="O88" s="2">
        <f t="shared" si="5"/>
        <v>93.647193583628848</v>
      </c>
      <c r="P88" s="5">
        <f t="shared" si="6"/>
        <v>0.36795968328673678</v>
      </c>
      <c r="Q88" s="4">
        <f t="shared" si="7"/>
        <v>0.21217845554411019</v>
      </c>
      <c r="R88" s="4">
        <f t="shared" si="8"/>
        <v>0.22044262584068078</v>
      </c>
      <c r="S88" s="4">
        <f t="shared" si="33"/>
        <v>0</v>
      </c>
      <c r="T88" s="4">
        <f t="shared" si="34"/>
        <v>0</v>
      </c>
      <c r="U88" s="5">
        <f t="shared" si="35"/>
        <v>0</v>
      </c>
      <c r="V88" s="5">
        <f t="shared" si="36"/>
        <v>37.219759058330823</v>
      </c>
      <c r="W88" s="5">
        <f t="shared" si="37"/>
        <v>2.0924085731894047</v>
      </c>
      <c r="X88" s="5">
        <f t="shared" si="14"/>
        <v>0.99999628292996101</v>
      </c>
      <c r="Y88" s="5">
        <f t="shared" si="15"/>
        <v>0</v>
      </c>
      <c r="Z88" s="5">
        <f t="shared" si="16"/>
        <v>-1.253549942046146</v>
      </c>
      <c r="AA88" s="5">
        <f t="shared" si="17"/>
        <v>22.298143588383564</v>
      </c>
      <c r="AB88" s="5">
        <f t="shared" si="18"/>
        <v>0</v>
      </c>
      <c r="AC88" s="5">
        <f t="shared" si="18"/>
        <v>35.966209116284674</v>
      </c>
      <c r="AD88" s="5">
        <f t="shared" si="19"/>
        <v>-7.7834478384270298</v>
      </c>
      <c r="AE88">
        <f t="shared" si="32"/>
        <v>0</v>
      </c>
    </row>
    <row r="89" spans="1:31" x14ac:dyDescent="0.2">
      <c r="A89">
        <f t="shared" si="20"/>
        <v>5.6000000000000043E-2</v>
      </c>
      <c r="B89" s="5">
        <f t="shared" si="21"/>
        <v>0</v>
      </c>
      <c r="C89" s="5">
        <f t="shared" si="22"/>
        <v>47.263853121441592</v>
      </c>
      <c r="D89" s="5">
        <f t="shared" si="23"/>
        <v>5.5797507334917427</v>
      </c>
      <c r="E89" s="2">
        <f t="shared" si="24"/>
        <v>47.263853121441592</v>
      </c>
      <c r="F89" s="2">
        <f t="shared" si="25"/>
        <v>0</v>
      </c>
      <c r="G89" s="3">
        <f t="shared" si="26"/>
        <v>0</v>
      </c>
      <c r="H89" s="3">
        <f t="shared" si="27"/>
        <v>-137.1278895341074</v>
      </c>
      <c r="I89" s="3">
        <f t="shared" si="28"/>
        <v>-7.718817451015207</v>
      </c>
      <c r="J89" s="2">
        <f t="shared" si="1"/>
        <v>137.3449607044993</v>
      </c>
      <c r="K89" s="2">
        <f t="shared" si="29"/>
        <v>93.623013431833186</v>
      </c>
      <c r="L89" s="6">
        <f t="shared" si="2"/>
        <v>2300.0010000000002</v>
      </c>
      <c r="M89" s="2">
        <f t="shared" si="3"/>
        <v>29.149318229166671</v>
      </c>
      <c r="N89" s="2">
        <f t="shared" si="30"/>
        <v>137.3449607044993</v>
      </c>
      <c r="O89" s="2">
        <f t="shared" si="5"/>
        <v>93.623013431833186</v>
      </c>
      <c r="P89" s="5">
        <f t="shared" si="6"/>
        <v>0.36795967708836136</v>
      </c>
      <c r="Q89" s="4">
        <f t="shared" si="7"/>
        <v>0.21223323559464033</v>
      </c>
      <c r="R89" s="4">
        <f t="shared" si="8"/>
        <v>0.22047340169092935</v>
      </c>
      <c r="S89" s="4">
        <f t="shared" si="33"/>
        <v>0</v>
      </c>
      <c r="T89" s="4">
        <f t="shared" si="34"/>
        <v>0</v>
      </c>
      <c r="U89" s="5">
        <f t="shared" si="35"/>
        <v>0</v>
      </c>
      <c r="V89" s="5">
        <f t="shared" si="36"/>
        <v>37.200391110641803</v>
      </c>
      <c r="W89" s="5">
        <f t="shared" si="37"/>
        <v>2.0939797809547178</v>
      </c>
      <c r="X89" s="5">
        <f t="shared" si="14"/>
        <v>0.99999628292996101</v>
      </c>
      <c r="Y89" s="5">
        <f t="shared" si="15"/>
        <v>0</v>
      </c>
      <c r="Z89" s="5">
        <f t="shared" si="16"/>
        <v>-1.2546664034157784</v>
      </c>
      <c r="AA89" s="5">
        <f t="shared" si="17"/>
        <v>22.289652147056035</v>
      </c>
      <c r="AB89" s="5">
        <f t="shared" si="18"/>
        <v>0</v>
      </c>
      <c r="AC89" s="5">
        <f t="shared" si="18"/>
        <v>35.945724707226027</v>
      </c>
      <c r="AD89" s="5">
        <f t="shared" si="19"/>
        <v>-7.7903680719892456</v>
      </c>
      <c r="AE89">
        <f t="shared" si="32"/>
        <v>0</v>
      </c>
    </row>
    <row r="90" spans="1:31" x14ac:dyDescent="0.2">
      <c r="A90">
        <f t="shared" si="20"/>
        <v>5.7000000000000044E-2</v>
      </c>
      <c r="B90" s="5">
        <f t="shared" si="21"/>
        <v>0</v>
      </c>
      <c r="C90" s="5">
        <f t="shared" si="22"/>
        <v>47.126743204769838</v>
      </c>
      <c r="D90" s="5">
        <f t="shared" si="23"/>
        <v>5.5720280208566919</v>
      </c>
      <c r="E90" s="2">
        <f t="shared" si="24"/>
        <v>47.126743204769838</v>
      </c>
      <c r="F90" s="2">
        <f t="shared" si="25"/>
        <v>0</v>
      </c>
      <c r="G90" s="3">
        <f t="shared" si="26"/>
        <v>0</v>
      </c>
      <c r="H90" s="3">
        <f t="shared" si="27"/>
        <v>-137.09194380940016</v>
      </c>
      <c r="I90" s="3">
        <f t="shared" si="28"/>
        <v>-7.7266078190871958</v>
      </c>
      <c r="J90" s="2">
        <f t="shared" si="1"/>
        <v>137.30950996136323</v>
      </c>
      <c r="K90" s="2">
        <f t="shared" si="29"/>
        <v>93.598847962756125</v>
      </c>
      <c r="L90" s="6">
        <f t="shared" si="2"/>
        <v>2300.0010000000002</v>
      </c>
      <c r="M90" s="2">
        <f t="shared" si="3"/>
        <v>29.149318229166671</v>
      </c>
      <c r="N90" s="2">
        <f t="shared" si="30"/>
        <v>137.30950996136323</v>
      </c>
      <c r="O90" s="2">
        <f t="shared" si="5"/>
        <v>93.598847962756125</v>
      </c>
      <c r="P90" s="5">
        <f t="shared" si="6"/>
        <v>0.36795967089317816</v>
      </c>
      <c r="Q90" s="4">
        <f t="shared" si="7"/>
        <v>0.21228801065749303</v>
      </c>
      <c r="R90" s="4">
        <f t="shared" si="8"/>
        <v>0.22050416744463514</v>
      </c>
      <c r="S90" s="4">
        <f t="shared" si="33"/>
        <v>0</v>
      </c>
      <c r="T90" s="4">
        <f t="shared" si="34"/>
        <v>0</v>
      </c>
      <c r="U90" s="5">
        <f t="shared" si="35"/>
        <v>0</v>
      </c>
      <c r="V90" s="5">
        <f t="shared" si="36"/>
        <v>37.181039592000282</v>
      </c>
      <c r="W90" s="5">
        <f t="shared" si="37"/>
        <v>2.0955521035776683</v>
      </c>
      <c r="X90" s="5">
        <f t="shared" si="14"/>
        <v>0.99999628292996101</v>
      </c>
      <c r="Y90" s="5">
        <f t="shared" si="15"/>
        <v>0</v>
      </c>
      <c r="Z90" s="5">
        <f t="shared" si="16"/>
        <v>-1.255783738232046</v>
      </c>
      <c r="AA90" s="5">
        <f t="shared" si="17"/>
        <v>22.281166290487938</v>
      </c>
      <c r="AB90" s="5">
        <f t="shared" si="18"/>
        <v>0</v>
      </c>
      <c r="AC90" s="5">
        <f t="shared" si="18"/>
        <v>35.925255853768235</v>
      </c>
      <c r="AD90" s="5">
        <f t="shared" si="19"/>
        <v>-7.7972816059343941</v>
      </c>
      <c r="AE90">
        <f t="shared" si="32"/>
        <v>0</v>
      </c>
    </row>
    <row r="91" spans="1:31" x14ac:dyDescent="0.2">
      <c r="A91">
        <f t="shared" si="20"/>
        <v>5.8000000000000045E-2</v>
      </c>
      <c r="B91" s="5">
        <f t="shared" si="21"/>
        <v>0</v>
      </c>
      <c r="C91" s="5">
        <f t="shared" si="22"/>
        <v>46.989669223588365</v>
      </c>
      <c r="D91" s="5">
        <f t="shared" si="23"/>
        <v>5.5642975143968014</v>
      </c>
      <c r="E91" s="2">
        <f t="shared" si="24"/>
        <v>46.989669223588365</v>
      </c>
      <c r="F91" s="2">
        <f t="shared" si="25"/>
        <v>0</v>
      </c>
      <c r="G91" s="3">
        <f t="shared" si="26"/>
        <v>0</v>
      </c>
      <c r="H91" s="3">
        <f t="shared" si="27"/>
        <v>-137.05601855354641</v>
      </c>
      <c r="I91" s="3">
        <f t="shared" si="28"/>
        <v>-7.73440510069313</v>
      </c>
      <c r="J91" s="2">
        <f t="shared" si="1"/>
        <v>137.27408074364106</v>
      </c>
      <c r="K91" s="2">
        <f t="shared" si="29"/>
        <v>93.574697166762817</v>
      </c>
      <c r="L91" s="6">
        <f t="shared" si="2"/>
        <v>2300.0010000000002</v>
      </c>
      <c r="M91" s="2">
        <f t="shared" si="3"/>
        <v>29.149318229166671</v>
      </c>
      <c r="N91" s="2">
        <f t="shared" si="30"/>
        <v>137.27408074364106</v>
      </c>
      <c r="O91" s="2">
        <f t="shared" si="5"/>
        <v>93.574697166762817</v>
      </c>
      <c r="P91" s="5">
        <f t="shared" si="6"/>
        <v>0.3679596647011843</v>
      </c>
      <c r="Q91" s="4">
        <f t="shared" si="7"/>
        <v>0.21234278072487442</v>
      </c>
      <c r="R91" s="4">
        <f t="shared" si="8"/>
        <v>0.22053492310200726</v>
      </c>
      <c r="S91" s="4">
        <f t="shared" si="33"/>
        <v>0</v>
      </c>
      <c r="T91" s="4">
        <f t="shared" si="34"/>
        <v>0</v>
      </c>
      <c r="U91" s="5">
        <f t="shared" si="35"/>
        <v>0</v>
      </c>
      <c r="V91" s="5">
        <f t="shared" si="36"/>
        <v>37.161704485469564</v>
      </c>
      <c r="W91" s="5">
        <f t="shared" si="37"/>
        <v>2.0971255385663565</v>
      </c>
      <c r="X91" s="5">
        <f t="shared" si="14"/>
        <v>0.99999628292996101</v>
      </c>
      <c r="Y91" s="5">
        <f t="shared" si="15"/>
        <v>0</v>
      </c>
      <c r="Z91" s="5">
        <f t="shared" si="16"/>
        <v>-1.2569019451528749</v>
      </c>
      <c r="AA91" s="5">
        <f t="shared" si="17"/>
        <v>22.272686014264121</v>
      </c>
      <c r="AB91" s="5">
        <f t="shared" si="18"/>
        <v>0</v>
      </c>
      <c r="AC91" s="5">
        <f t="shared" si="18"/>
        <v>35.904802540316687</v>
      </c>
      <c r="AD91" s="5">
        <f t="shared" si="19"/>
        <v>-7.8041884471695226</v>
      </c>
      <c r="AE91">
        <f t="shared" si="32"/>
        <v>0</v>
      </c>
    </row>
    <row r="92" spans="1:31" x14ac:dyDescent="0.2">
      <c r="A92">
        <f t="shared" si="20"/>
        <v>5.9000000000000045E-2</v>
      </c>
      <c r="B92" s="5">
        <f t="shared" si="21"/>
        <v>0</v>
      </c>
      <c r="C92" s="5">
        <f t="shared" si="22"/>
        <v>46.852631157436093</v>
      </c>
      <c r="D92" s="5">
        <f t="shared" si="23"/>
        <v>5.5565592072018841</v>
      </c>
      <c r="E92" s="2">
        <f t="shared" si="24"/>
        <v>46.852631157436093</v>
      </c>
      <c r="F92" s="2">
        <f t="shared" si="25"/>
        <v>0</v>
      </c>
      <c r="G92" s="3">
        <f t="shared" si="26"/>
        <v>0</v>
      </c>
      <c r="H92" s="3">
        <f t="shared" si="27"/>
        <v>-137.02011375100608</v>
      </c>
      <c r="I92" s="3">
        <f t="shared" si="28"/>
        <v>-7.7422092891402992</v>
      </c>
      <c r="J92" s="2">
        <f t="shared" si="1"/>
        <v>137.2386730372146</v>
      </c>
      <c r="K92" s="2">
        <f t="shared" si="29"/>
        <v>93.550561034229446</v>
      </c>
      <c r="L92" s="6">
        <f t="shared" si="2"/>
        <v>2300.0010000000002</v>
      </c>
      <c r="M92" s="2">
        <f t="shared" si="3"/>
        <v>29.149318229166671</v>
      </c>
      <c r="N92" s="2">
        <f t="shared" si="30"/>
        <v>137.2386730372146</v>
      </c>
      <c r="O92" s="2">
        <f t="shared" si="5"/>
        <v>93.550561034229446</v>
      </c>
      <c r="P92" s="5">
        <f t="shared" si="6"/>
        <v>0.36795965851237677</v>
      </c>
      <c r="Q92" s="4">
        <f t="shared" si="7"/>
        <v>0.21239754578898487</v>
      </c>
      <c r="R92" s="4">
        <f t="shared" si="8"/>
        <v>0.22056566866325292</v>
      </c>
      <c r="S92" s="4">
        <f t="shared" si="33"/>
        <v>0</v>
      </c>
      <c r="T92" s="4">
        <f t="shared" si="34"/>
        <v>0</v>
      </c>
      <c r="U92" s="5">
        <f t="shared" si="35"/>
        <v>0</v>
      </c>
      <c r="V92" s="5">
        <f t="shared" si="36"/>
        <v>37.1423857741351</v>
      </c>
      <c r="W92" s="5">
        <f t="shared" si="37"/>
        <v>2.098700083433771</v>
      </c>
      <c r="X92" s="5">
        <f t="shared" si="14"/>
        <v>0.99999628292996101</v>
      </c>
      <c r="Y92" s="5">
        <f t="shared" si="15"/>
        <v>0</v>
      </c>
      <c r="Z92" s="5">
        <f t="shared" si="16"/>
        <v>-1.2580210228380939</v>
      </c>
      <c r="AA92" s="5">
        <f t="shared" si="17"/>
        <v>22.26421131397408</v>
      </c>
      <c r="AB92" s="5">
        <f t="shared" si="18"/>
        <v>0</v>
      </c>
      <c r="AC92" s="5">
        <f t="shared" si="18"/>
        <v>35.884364751297007</v>
      </c>
      <c r="AD92" s="5">
        <f t="shared" si="19"/>
        <v>-7.8110886025921502</v>
      </c>
      <c r="AE92">
        <f t="shared" si="32"/>
        <v>0</v>
      </c>
    </row>
    <row r="93" spans="1:31" x14ac:dyDescent="0.2">
      <c r="A93">
        <f t="shared" si="20"/>
        <v>6.0000000000000046E-2</v>
      </c>
      <c r="B93" s="5">
        <f t="shared" si="21"/>
        <v>0</v>
      </c>
      <c r="C93" s="5">
        <f t="shared" si="22"/>
        <v>46.715628985867461</v>
      </c>
      <c r="D93" s="5">
        <f t="shared" si="23"/>
        <v>5.5488130923684427</v>
      </c>
      <c r="E93" s="2">
        <f t="shared" si="24"/>
        <v>46.715628985867461</v>
      </c>
      <c r="F93" s="2">
        <f t="shared" si="25"/>
        <v>0</v>
      </c>
      <c r="G93" s="3">
        <f t="shared" si="26"/>
        <v>0</v>
      </c>
      <c r="H93" s="3">
        <f t="shared" si="27"/>
        <v>-136.98422938625478</v>
      </c>
      <c r="I93" s="3">
        <f t="shared" si="28"/>
        <v>-7.7500203777428913</v>
      </c>
      <c r="J93" s="2">
        <f t="shared" si="1"/>
        <v>137.203286827982</v>
      </c>
      <c r="K93" s="2">
        <f t="shared" si="29"/>
        <v>93.526439555543277</v>
      </c>
      <c r="L93" s="6">
        <f t="shared" si="2"/>
        <v>2300.0010000000002</v>
      </c>
      <c r="M93" s="2">
        <f t="shared" si="3"/>
        <v>29.149318229166671</v>
      </c>
      <c r="N93" s="2">
        <f t="shared" si="30"/>
        <v>137.203286827982</v>
      </c>
      <c r="O93" s="2">
        <f t="shared" si="5"/>
        <v>93.526439555543277</v>
      </c>
      <c r="P93" s="5">
        <f t="shared" si="6"/>
        <v>0.36795965232675276</v>
      </c>
      <c r="Q93" s="4">
        <f t="shared" si="7"/>
        <v>0.21245230584201877</v>
      </c>
      <c r="R93" s="4">
        <f t="shared" si="8"/>
        <v>0.22059640412857745</v>
      </c>
      <c r="S93" s="4">
        <f t="shared" si="33"/>
        <v>0</v>
      </c>
      <c r="T93" s="4">
        <f t="shared" si="34"/>
        <v>0</v>
      </c>
      <c r="U93" s="5">
        <f t="shared" si="35"/>
        <v>0</v>
      </c>
      <c r="V93" s="5">
        <f t="shared" si="36"/>
        <v>37.123083441104583</v>
      </c>
      <c r="W93" s="5">
        <f t="shared" si="37"/>
        <v>2.1002757356977835</v>
      </c>
      <c r="X93" s="5">
        <f t="shared" si="14"/>
        <v>0.99999628292996101</v>
      </c>
      <c r="Y93" s="5">
        <f t="shared" si="15"/>
        <v>0</v>
      </c>
      <c r="Z93" s="5">
        <f t="shared" si="16"/>
        <v>-1.2591409699494416</v>
      </c>
      <c r="AA93" s="5">
        <f t="shared" si="17"/>
        <v>22.255742185212068</v>
      </c>
      <c r="AB93" s="5">
        <f t="shared" si="18"/>
        <v>0</v>
      </c>
      <c r="AC93" s="5">
        <f t="shared" si="18"/>
        <v>35.863942471155141</v>
      </c>
      <c r="AD93" s="5">
        <f t="shared" si="19"/>
        <v>-7.8179820790901502</v>
      </c>
      <c r="AE93">
        <f t="shared" si="32"/>
        <v>0</v>
      </c>
    </row>
    <row r="94" spans="1:31" x14ac:dyDescent="0.2">
      <c r="A94">
        <f t="shared" si="20"/>
        <v>6.1000000000000047E-2</v>
      </c>
      <c r="B94" s="5">
        <f t="shared" si="21"/>
        <v>0</v>
      </c>
      <c r="C94" s="5">
        <f t="shared" si="22"/>
        <v>46.57866268845244</v>
      </c>
      <c r="D94" s="5">
        <f t="shared" si="23"/>
        <v>5.5410591629996606</v>
      </c>
      <c r="E94" s="2">
        <f t="shared" si="24"/>
        <v>46.57866268845244</v>
      </c>
      <c r="F94" s="2">
        <f t="shared" si="25"/>
        <v>0</v>
      </c>
      <c r="G94" s="3">
        <f t="shared" si="26"/>
        <v>0</v>
      </c>
      <c r="H94" s="3">
        <f t="shared" si="27"/>
        <v>-136.94836544378362</v>
      </c>
      <c r="I94" s="3">
        <f t="shared" si="28"/>
        <v>-7.7578383598219816</v>
      </c>
      <c r="J94" s="2">
        <f t="shared" si="1"/>
        <v>137.16792210185744</v>
      </c>
      <c r="K94" s="2">
        <f t="shared" si="29"/>
        <v>93.502332721102547</v>
      </c>
      <c r="L94" s="6">
        <f t="shared" si="2"/>
        <v>2300.0010000000002</v>
      </c>
      <c r="M94" s="2">
        <f t="shared" si="3"/>
        <v>29.149318229166671</v>
      </c>
      <c r="N94" s="2">
        <f t="shared" si="30"/>
        <v>137.16792210185744</v>
      </c>
      <c r="O94" s="2">
        <f t="shared" si="5"/>
        <v>93.502332721102547</v>
      </c>
      <c r="P94" s="5">
        <f t="shared" si="6"/>
        <v>0.36795964614430932</v>
      </c>
      <c r="Q94" s="4">
        <f t="shared" si="7"/>
        <v>0.21250706087616483</v>
      </c>
      <c r="R94" s="4">
        <f t="shared" si="8"/>
        <v>0.22062712949818419</v>
      </c>
      <c r="S94" s="4">
        <f t="shared" si="33"/>
        <v>0</v>
      </c>
      <c r="T94" s="4">
        <f t="shared" si="34"/>
        <v>0</v>
      </c>
      <c r="U94" s="5">
        <f t="shared" si="35"/>
        <v>0</v>
      </c>
      <c r="V94" s="5">
        <f t="shared" si="36"/>
        <v>37.103797469507803</v>
      </c>
      <c r="W94" s="5">
        <f t="shared" si="37"/>
        <v>2.101852492881136</v>
      </c>
      <c r="X94" s="5">
        <f t="shared" si="14"/>
        <v>0.99999628292996101</v>
      </c>
      <c r="Y94" s="5">
        <f t="shared" si="15"/>
        <v>0</v>
      </c>
      <c r="Z94" s="5">
        <f t="shared" si="16"/>
        <v>-1.260261785150554</v>
      </c>
      <c r="AA94" s="5">
        <f t="shared" si="17"/>
        <v>22.247278623576996</v>
      </c>
      <c r="AB94" s="5">
        <f t="shared" si="18"/>
        <v>0</v>
      </c>
      <c r="AC94" s="5">
        <f t="shared" si="18"/>
        <v>35.843535684357249</v>
      </c>
      <c r="AD94" s="5">
        <f t="shared" si="19"/>
        <v>-7.8248688835418676</v>
      </c>
      <c r="AE94">
        <f t="shared" si="32"/>
        <v>0</v>
      </c>
    </row>
    <row r="95" spans="1:31" x14ac:dyDescent="0.2">
      <c r="A95">
        <f t="shared" si="20"/>
        <v>6.2000000000000048E-2</v>
      </c>
      <c r="B95" s="5">
        <f t="shared" si="21"/>
        <v>0</v>
      </c>
      <c r="C95" s="5">
        <f t="shared" si="22"/>
        <v>46.441732244776496</v>
      </c>
      <c r="D95" s="5">
        <f t="shared" si="23"/>
        <v>5.5332974122053962</v>
      </c>
      <c r="E95" s="2">
        <f t="shared" si="24"/>
        <v>46.441732244776496</v>
      </c>
      <c r="F95" s="2">
        <f t="shared" si="25"/>
        <v>0</v>
      </c>
      <c r="G95" s="3">
        <f t="shared" si="26"/>
        <v>0</v>
      </c>
      <c r="H95" s="3">
        <f t="shared" si="27"/>
        <v>-136.91252190809925</v>
      </c>
      <c r="I95" s="3">
        <f t="shared" si="28"/>
        <v>-7.7656632287055238</v>
      </c>
      <c r="J95" s="2">
        <f t="shared" si="1"/>
        <v>137.13257884477133</v>
      </c>
      <c r="K95" s="2">
        <f t="shared" si="29"/>
        <v>93.478240521316508</v>
      </c>
      <c r="L95" s="6">
        <f t="shared" si="2"/>
        <v>2300.0010000000002</v>
      </c>
      <c r="M95" s="2">
        <f t="shared" si="3"/>
        <v>29.149318229166671</v>
      </c>
      <c r="N95" s="2">
        <f t="shared" si="30"/>
        <v>137.13257884477133</v>
      </c>
      <c r="O95" s="2">
        <f t="shared" si="5"/>
        <v>93.478240521316508</v>
      </c>
      <c r="P95" s="5">
        <f t="shared" si="6"/>
        <v>0.36795963996504344</v>
      </c>
      <c r="Q95" s="4">
        <f t="shared" si="7"/>
        <v>0.21256181088360573</v>
      </c>
      <c r="R95" s="4">
        <f t="shared" si="8"/>
        <v>0.22065784477227449</v>
      </c>
      <c r="S95" s="4">
        <f t="shared" si="33"/>
        <v>0</v>
      </c>
      <c r="T95" s="4">
        <f t="shared" si="34"/>
        <v>0</v>
      </c>
      <c r="U95" s="5">
        <f t="shared" si="35"/>
        <v>0</v>
      </c>
      <c r="V95" s="5">
        <f t="shared" si="36"/>
        <v>37.084527842496662</v>
      </c>
      <c r="W95" s="5">
        <f t="shared" si="37"/>
        <v>2.1034303525114328</v>
      </c>
      <c r="X95" s="5">
        <f t="shared" si="14"/>
        <v>0.99999628292996101</v>
      </c>
      <c r="Y95" s="5">
        <f t="shared" si="15"/>
        <v>0</v>
      </c>
      <c r="Z95" s="5">
        <f t="shared" si="16"/>
        <v>-1.2613834671069677</v>
      </c>
      <c r="AA95" s="5">
        <f t="shared" si="17"/>
        <v>22.238820624672453</v>
      </c>
      <c r="AB95" s="5">
        <f t="shared" si="18"/>
        <v>0</v>
      </c>
      <c r="AC95" s="5">
        <f t="shared" si="18"/>
        <v>35.823144375389695</v>
      </c>
      <c r="AD95" s="5">
        <f t="shared" si="19"/>
        <v>-7.831749022816112</v>
      </c>
      <c r="AE95">
        <f t="shared" si="32"/>
        <v>0</v>
      </c>
    </row>
    <row r="96" spans="1:31" x14ac:dyDescent="0.2">
      <c r="A96">
        <f t="shared" si="20"/>
        <v>6.3000000000000042E-2</v>
      </c>
      <c r="B96" s="5">
        <f t="shared" si="21"/>
        <v>0</v>
      </c>
      <c r="C96" s="5">
        <f t="shared" si="22"/>
        <v>46.304837634440581</v>
      </c>
      <c r="D96" s="5">
        <f t="shared" si="23"/>
        <v>5.5255278331021787</v>
      </c>
      <c r="E96" s="2">
        <f t="shared" si="24"/>
        <v>46.304837634440581</v>
      </c>
      <c r="F96" s="2">
        <f t="shared" si="25"/>
        <v>0</v>
      </c>
      <c r="G96" s="3">
        <f t="shared" si="26"/>
        <v>0</v>
      </c>
      <c r="H96" s="3">
        <f t="shared" si="27"/>
        <v>-136.87669876372385</v>
      </c>
      <c r="I96" s="3">
        <f t="shared" si="28"/>
        <v>-7.7734949777283395</v>
      </c>
      <c r="J96" s="2">
        <f t="shared" si="1"/>
        <v>137.09725704267015</v>
      </c>
      <c r="K96" s="2">
        <f t="shared" si="29"/>
        <v>93.454162946605408</v>
      </c>
      <c r="L96" s="6">
        <f t="shared" si="2"/>
        <v>2300.0010000000002</v>
      </c>
      <c r="M96" s="2">
        <f t="shared" si="3"/>
        <v>29.149318229166671</v>
      </c>
      <c r="N96" s="2">
        <f t="shared" si="30"/>
        <v>137.09725704267015</v>
      </c>
      <c r="O96" s="2">
        <f t="shared" si="5"/>
        <v>93.454162946605408</v>
      </c>
      <c r="P96" s="5">
        <f t="shared" si="6"/>
        <v>0.36795963378895236</v>
      </c>
      <c r="Q96" s="4">
        <f t="shared" si="7"/>
        <v>0.21261655585651842</v>
      </c>
      <c r="R96" s="4">
        <f t="shared" si="8"/>
        <v>0.22068854995104775</v>
      </c>
      <c r="S96" s="4">
        <f t="shared" si="33"/>
        <v>0</v>
      </c>
      <c r="T96" s="4">
        <f t="shared" si="34"/>
        <v>0</v>
      </c>
      <c r="U96" s="5">
        <f t="shared" si="35"/>
        <v>0</v>
      </c>
      <c r="V96" s="5">
        <f t="shared" si="36"/>
        <v>37.065274543245124</v>
      </c>
      <c r="W96" s="5">
        <f t="shared" si="37"/>
        <v>2.1050093121211342</v>
      </c>
      <c r="X96" s="5">
        <f t="shared" si="14"/>
        <v>0.99999628292996101</v>
      </c>
      <c r="Y96" s="5">
        <f t="shared" si="15"/>
        <v>0</v>
      </c>
      <c r="Z96" s="5">
        <f t="shared" si="16"/>
        <v>-1.2625060144861153</v>
      </c>
      <c r="AA96" s="5">
        <f t="shared" si="17"/>
        <v>22.230368184106741</v>
      </c>
      <c r="AB96" s="5">
        <f t="shared" si="18"/>
        <v>0</v>
      </c>
      <c r="AC96" s="5">
        <f t="shared" si="18"/>
        <v>35.80276852875901</v>
      </c>
      <c r="AD96" s="5">
        <f t="shared" si="19"/>
        <v>-7.8386225037721253</v>
      </c>
      <c r="AE96">
        <f t="shared" si="32"/>
        <v>0</v>
      </c>
    </row>
    <row r="97" spans="1:31" x14ac:dyDescent="0.2">
      <c r="A97">
        <f t="shared" si="20"/>
        <v>6.4000000000000043E-2</v>
      </c>
      <c r="B97" s="5">
        <f t="shared" si="21"/>
        <v>0</v>
      </c>
      <c r="C97" s="5">
        <f t="shared" si="22"/>
        <v>46.167978837061121</v>
      </c>
      <c r="D97" s="5">
        <f t="shared" si="23"/>
        <v>5.5177504188131987</v>
      </c>
      <c r="E97" s="2">
        <f t="shared" si="24"/>
        <v>46.167978837061121</v>
      </c>
      <c r="F97" s="2">
        <f t="shared" si="25"/>
        <v>0</v>
      </c>
      <c r="G97" s="3">
        <f t="shared" si="26"/>
        <v>0</v>
      </c>
      <c r="H97" s="3">
        <f t="shared" si="27"/>
        <v>-136.8408959951951</v>
      </c>
      <c r="I97" s="3">
        <f t="shared" si="28"/>
        <v>-7.7813336002321121</v>
      </c>
      <c r="J97" s="2">
        <f t="shared" ref="J97:J160" si="38">SQRT(G97^2+H97^2+I97^2)</f>
        <v>137.06195668151651</v>
      </c>
      <c r="K97" s="2">
        <f t="shared" si="29"/>
        <v>93.430099987400482</v>
      </c>
      <c r="L97" s="6">
        <f t="shared" ref="L97:L160" si="39">SQRT(spin^2-flag*((30/PI())*(wx*G97+wy*H97+wz*I97)/J97)^2)</f>
        <v>2300.0010000000002</v>
      </c>
      <c r="M97" s="2">
        <f t="shared" ref="M97:M160" si="40">(L97*PI()/30)*(circ/(2*PI()))/12</f>
        <v>29.149318229166671</v>
      </c>
      <c r="N97" s="2">
        <f t="shared" si="30"/>
        <v>137.06195668151651</v>
      </c>
      <c r="O97" s="2">
        <f t="shared" ref="O97:O160" si="41">J97/1.467</f>
        <v>93.430099987400482</v>
      </c>
      <c r="P97" s="5">
        <f t="shared" ref="P97:P160" si="42">cd0+(cdspin*L97/1000)*EXP(-A97/(tau*146.7/N97))</f>
        <v>0.36795962761603307</v>
      </c>
      <c r="Q97" s="4">
        <f t="shared" ref="Q97:Q160" si="43">(M97/N97)*EXP(-A97/(tau*146.7/N97))</f>
        <v>0.21267129578707394</v>
      </c>
      <c r="R97" s="4">
        <f t="shared" ref="R97:R160" si="44">cl2_*Q97/(cl0+cl1_*Q97)</f>
        <v>0.22071924503470139</v>
      </c>
      <c r="S97" s="4">
        <f t="shared" si="33"/>
        <v>0</v>
      </c>
      <c r="T97" s="4">
        <f t="shared" si="34"/>
        <v>0</v>
      </c>
      <c r="U97" s="5">
        <f t="shared" si="35"/>
        <v>0</v>
      </c>
      <c r="V97" s="5">
        <f t="shared" si="36"/>
        <v>37.046037554949201</v>
      </c>
      <c r="W97" s="5">
        <f t="shared" si="37"/>
        <v>2.1065893692475446</v>
      </c>
      <c r="X97" s="5">
        <f t="shared" ref="X97:X160" si="45">M97/romega</f>
        <v>0.99999628292996101</v>
      </c>
      <c r="Y97" s="5">
        <f t="shared" ref="Y97:Y160" si="46">const*($R97/omega)*N97*(wy*I97-wz*(H97-T97))/X97</f>
        <v>0</v>
      </c>
      <c r="Z97" s="5">
        <f t="shared" ref="Z97:Z160" si="47">const*($R97/omega)*N97*(wz*(G97-S97)-wx*I97)/X97</f>
        <v>-1.2636294259573235</v>
      </c>
      <c r="AA97" s="5">
        <f t="shared" ref="AA97:AA160" si="48">const*($R97/omega)*N97*(wx*(H97-T97)-wy*(G97-S97))/X97</f>
        <v>22.221921297492784</v>
      </c>
      <c r="AB97" s="5">
        <f t="shared" ref="AB97:AC160" si="49">U97+Y97</f>
        <v>0</v>
      </c>
      <c r="AC97" s="5">
        <f t="shared" si="49"/>
        <v>35.782408128991875</v>
      </c>
      <c r="AD97" s="5">
        <f t="shared" ref="AD97:AD160" si="50">W97+AA97-32.174</f>
        <v>-7.8454893332596711</v>
      </c>
      <c r="AE97">
        <f t="shared" si="32"/>
        <v>0</v>
      </c>
    </row>
    <row r="98" spans="1:31" x14ac:dyDescent="0.2">
      <c r="A98">
        <f t="shared" ref="A98:A161" si="51">A97+dt</f>
        <v>6.5000000000000044E-2</v>
      </c>
      <c r="B98" s="5">
        <f t="shared" ref="B98:B161" si="52">B97+G97*dt+0.5*AB97*dt*dt</f>
        <v>0</v>
      </c>
      <c r="C98" s="5">
        <f t="shared" ref="C98:C161" si="53">C97+H97*dt+0.5*AC97*dt*dt</f>
        <v>46.031155832269995</v>
      </c>
      <c r="D98" s="5">
        <f t="shared" ref="D98:D161" si="54">D97+I97*dt+0.5*AD97*dt*dt</f>
        <v>5.5099651624682995</v>
      </c>
      <c r="E98" s="2">
        <f t="shared" ref="E98:E161" si="55">SQRT(B98^2+C98^2)</f>
        <v>46.031155832269995</v>
      </c>
      <c r="F98" s="2">
        <f t="shared" ref="F98:F161" si="56">ATAN2(C98,B98)*180/PI()</f>
        <v>0</v>
      </c>
      <c r="G98" s="3">
        <f t="shared" ref="G98:G161" si="57">G97+AB97*dt</f>
        <v>0</v>
      </c>
      <c r="H98" s="3">
        <f t="shared" ref="H98:H161" si="58">H97+AC97*dt</f>
        <v>-136.8051135870661</v>
      </c>
      <c r="I98" s="3">
        <f t="shared" ref="I98:I161" si="59">I97+AD97*dt</f>
        <v>-7.7891790895653719</v>
      </c>
      <c r="J98" s="2">
        <f t="shared" si="38"/>
        <v>137.02667774728897</v>
      </c>
      <c r="K98" s="2">
        <f t="shared" ref="K98:K161" si="60">J98/1.467</f>
        <v>93.406051634143807</v>
      </c>
      <c r="L98" s="6">
        <f t="shared" si="39"/>
        <v>2300.0010000000002</v>
      </c>
      <c r="M98" s="2">
        <f t="shared" si="40"/>
        <v>29.149318229166671</v>
      </c>
      <c r="N98" s="2">
        <f t="shared" ref="N98:N161" si="61">IF(D98&gt;=hwind,SQRT((G98-vxw)^2+(H98-vyw)^2+I98^2),J98)</f>
        <v>137.02667774728897</v>
      </c>
      <c r="O98" s="2">
        <f t="shared" si="41"/>
        <v>93.406051634143807</v>
      </c>
      <c r="P98" s="5">
        <f t="shared" si="42"/>
        <v>0.36795962144628275</v>
      </c>
      <c r="Q98" s="4">
        <f t="shared" si="43"/>
        <v>0.21272603066743762</v>
      </c>
      <c r="R98" s="4">
        <f t="shared" si="44"/>
        <v>0.22074993002343096</v>
      </c>
      <c r="S98" s="4">
        <f t="shared" si="33"/>
        <v>0</v>
      </c>
      <c r="T98" s="4">
        <f t="shared" si="34"/>
        <v>0</v>
      </c>
      <c r="U98" s="5">
        <f t="shared" si="35"/>
        <v>0</v>
      </c>
      <c r="V98" s="5">
        <f t="shared" si="36"/>
        <v>37.02681686082687</v>
      </c>
      <c r="W98" s="5">
        <f t="shared" si="37"/>
        <v>2.1081705214328048</v>
      </c>
      <c r="X98" s="5">
        <f t="shared" si="45"/>
        <v>0.99999628292996101</v>
      </c>
      <c r="Y98" s="5">
        <f t="shared" si="46"/>
        <v>0</v>
      </c>
      <c r="Z98" s="5">
        <f t="shared" si="47"/>
        <v>-1.2647537001918088</v>
      </c>
      <c r="AA98" s="5">
        <f t="shared" si="48"/>
        <v>22.213479960448201</v>
      </c>
      <c r="AB98" s="5">
        <f t="shared" si="49"/>
        <v>0</v>
      </c>
      <c r="AC98" s="5">
        <f t="shared" si="49"/>
        <v>35.762063160635059</v>
      </c>
      <c r="AD98" s="5">
        <f t="shared" si="50"/>
        <v>-7.8523495181189951</v>
      </c>
      <c r="AE98">
        <f t="shared" ref="AE98:AE161" si="62">IF(($C98-17/12)*($C99-17/12)&lt;0,1,0)</f>
        <v>0</v>
      </c>
    </row>
    <row r="99" spans="1:31" x14ac:dyDescent="0.2">
      <c r="A99">
        <f t="shared" si="51"/>
        <v>6.6000000000000045E-2</v>
      </c>
      <c r="B99" s="5">
        <f t="shared" si="52"/>
        <v>0</v>
      </c>
      <c r="C99" s="5">
        <f t="shared" si="53"/>
        <v>45.894368599714511</v>
      </c>
      <c r="D99" s="5">
        <f t="shared" si="54"/>
        <v>5.5021720572039756</v>
      </c>
      <c r="E99" s="2">
        <f t="shared" si="55"/>
        <v>45.894368599714511</v>
      </c>
      <c r="F99" s="2">
        <f t="shared" si="56"/>
        <v>0</v>
      </c>
      <c r="G99" s="3">
        <f t="shared" si="57"/>
        <v>0</v>
      </c>
      <c r="H99" s="3">
        <f t="shared" si="58"/>
        <v>-136.76935152390547</v>
      </c>
      <c r="I99" s="3">
        <f t="shared" si="59"/>
        <v>-7.7970314390834909</v>
      </c>
      <c r="J99" s="2">
        <f t="shared" si="38"/>
        <v>136.99142022598232</v>
      </c>
      <c r="K99" s="2">
        <f t="shared" si="60"/>
        <v>93.382017877288561</v>
      </c>
      <c r="L99" s="6">
        <f t="shared" si="39"/>
        <v>2300.0010000000002</v>
      </c>
      <c r="M99" s="2">
        <f t="shared" si="40"/>
        <v>29.149318229166671</v>
      </c>
      <c r="N99" s="2">
        <f t="shared" si="61"/>
        <v>136.99142022598232</v>
      </c>
      <c r="O99" s="2">
        <f t="shared" si="41"/>
        <v>93.382017877288561</v>
      </c>
      <c r="P99" s="5">
        <f t="shared" si="42"/>
        <v>0.36795961527969845</v>
      </c>
      <c r="Q99" s="4">
        <f t="shared" si="43"/>
        <v>0.21278076048976866</v>
      </c>
      <c r="R99" s="4">
        <f t="shared" si="44"/>
        <v>0.22078060491742998</v>
      </c>
      <c r="S99" s="4">
        <f t="shared" ref="S99:S162" si="63">IF(D99&gt;=hwind,vxw,0)</f>
        <v>0</v>
      </c>
      <c r="T99" s="4">
        <f t="shared" ref="T99:T162" si="64">IF(D99&gt;=hwind,vyw,0)</f>
        <v>0</v>
      </c>
      <c r="U99" s="5">
        <f t="shared" ref="U99:U162" si="65">-const*$P99*$N99*(G99-S99)</f>
        <v>0</v>
      </c>
      <c r="V99" s="5">
        <f t="shared" ref="V99:V162" si="66">-const*$P99*$N99*(H99-T99)</f>
        <v>37.007612444118095</v>
      </c>
      <c r="W99" s="5">
        <f t="shared" ref="W99:W162" si="67">-const*$P99*$N99*I99</f>
        <v>2.1097527662238833</v>
      </c>
      <c r="X99" s="5">
        <f t="shared" si="45"/>
        <v>0.99999628292996101</v>
      </c>
      <c r="Y99" s="5">
        <f t="shared" si="46"/>
        <v>0</v>
      </c>
      <c r="Z99" s="5">
        <f t="shared" si="47"/>
        <v>-1.2658788358626776</v>
      </c>
      <c r="AA99" s="5">
        <f t="shared" si="48"/>
        <v>22.205044168595258</v>
      </c>
      <c r="AB99" s="5">
        <f t="shared" si="49"/>
        <v>0</v>
      </c>
      <c r="AC99" s="5">
        <f t="shared" si="49"/>
        <v>35.741733608255416</v>
      </c>
      <c r="AD99" s="5">
        <f t="shared" si="50"/>
        <v>-7.8592030651808571</v>
      </c>
      <c r="AE99">
        <f t="shared" si="62"/>
        <v>0</v>
      </c>
    </row>
    <row r="100" spans="1:31" x14ac:dyDescent="0.2">
      <c r="A100">
        <f t="shared" si="51"/>
        <v>6.7000000000000046E-2</v>
      </c>
      <c r="B100" s="5">
        <f t="shared" si="52"/>
        <v>0</v>
      </c>
      <c r="C100" s="5">
        <f t="shared" si="53"/>
        <v>45.757617119057414</v>
      </c>
      <c r="D100" s="5">
        <f t="shared" si="54"/>
        <v>5.4943710961633601</v>
      </c>
      <c r="E100" s="2">
        <f t="shared" si="55"/>
        <v>45.757617119057414</v>
      </c>
      <c r="F100" s="2">
        <f t="shared" si="56"/>
        <v>0</v>
      </c>
      <c r="G100" s="3">
        <f t="shared" si="57"/>
        <v>0</v>
      </c>
      <c r="H100" s="3">
        <f t="shared" si="58"/>
        <v>-136.73360979029721</v>
      </c>
      <c r="I100" s="3">
        <f t="shared" si="59"/>
        <v>-7.8048906421486715</v>
      </c>
      <c r="J100" s="2">
        <f t="shared" si="38"/>
        <v>136.95618410360723</v>
      </c>
      <c r="K100" s="2">
        <f t="shared" si="60"/>
        <v>93.357998707298719</v>
      </c>
      <c r="L100" s="6">
        <f t="shared" si="39"/>
        <v>2300.0010000000002</v>
      </c>
      <c r="M100" s="2">
        <f t="shared" si="40"/>
        <v>29.149318229166671</v>
      </c>
      <c r="N100" s="2">
        <f t="shared" si="61"/>
        <v>136.95618410360723</v>
      </c>
      <c r="O100" s="2">
        <f t="shared" si="41"/>
        <v>93.357998707298719</v>
      </c>
      <c r="P100" s="5">
        <f t="shared" si="42"/>
        <v>0.36795960911627723</v>
      </c>
      <c r="Q100" s="4">
        <f t="shared" si="43"/>
        <v>0.21283548524622076</v>
      </c>
      <c r="R100" s="4">
        <f t="shared" si="44"/>
        <v>0.22081126971689008</v>
      </c>
      <c r="S100" s="4">
        <f t="shared" si="63"/>
        <v>0</v>
      </c>
      <c r="T100" s="4">
        <f t="shared" si="64"/>
        <v>0</v>
      </c>
      <c r="U100" s="5">
        <f t="shared" si="65"/>
        <v>0</v>
      </c>
      <c r="V100" s="5">
        <f t="shared" si="66"/>
        <v>36.988424288084744</v>
      </c>
      <c r="W100" s="5">
        <f t="shared" si="67"/>
        <v>2.1113361011725673</v>
      </c>
      <c r="X100" s="5">
        <f t="shared" si="45"/>
        <v>0.99999628292996101</v>
      </c>
      <c r="Y100" s="5">
        <f t="shared" si="46"/>
        <v>0</v>
      </c>
      <c r="Z100" s="5">
        <f t="shared" si="47"/>
        <v>-1.2670048316449214</v>
      </c>
      <c r="AA100" s="5">
        <f t="shared" si="48"/>
        <v>22.196613917560878</v>
      </c>
      <c r="AB100" s="5">
        <f t="shared" si="49"/>
        <v>0</v>
      </c>
      <c r="AC100" s="5">
        <f t="shared" si="49"/>
        <v>35.721419456439826</v>
      </c>
      <c r="AD100" s="5">
        <f t="shared" si="50"/>
        <v>-7.8660499812665527</v>
      </c>
      <c r="AE100">
        <f t="shared" si="62"/>
        <v>0</v>
      </c>
    </row>
    <row r="101" spans="1:31" x14ac:dyDescent="0.2">
      <c r="A101">
        <f t="shared" si="51"/>
        <v>6.8000000000000047E-2</v>
      </c>
      <c r="B101" s="5">
        <f t="shared" si="52"/>
        <v>0</v>
      </c>
      <c r="C101" s="5">
        <f t="shared" si="53"/>
        <v>45.620901369976842</v>
      </c>
      <c r="D101" s="5">
        <f t="shared" si="54"/>
        <v>5.4865622724962204</v>
      </c>
      <c r="E101" s="2">
        <f t="shared" si="55"/>
        <v>45.620901369976842</v>
      </c>
      <c r="F101" s="2">
        <f t="shared" si="56"/>
        <v>0</v>
      </c>
      <c r="G101" s="3">
        <f t="shared" si="57"/>
        <v>0</v>
      </c>
      <c r="H101" s="3">
        <f t="shared" si="58"/>
        <v>-136.69788837084076</v>
      </c>
      <c r="I101" s="3">
        <f t="shared" si="59"/>
        <v>-7.8127566921299376</v>
      </c>
      <c r="J101" s="2">
        <f t="shared" si="38"/>
        <v>136.92096936619043</v>
      </c>
      <c r="K101" s="2">
        <f t="shared" si="60"/>
        <v>93.333994114649229</v>
      </c>
      <c r="L101" s="6">
        <f t="shared" si="39"/>
        <v>2300.0010000000002</v>
      </c>
      <c r="M101" s="2">
        <f t="shared" si="40"/>
        <v>29.149318229166671</v>
      </c>
      <c r="N101" s="2">
        <f t="shared" si="61"/>
        <v>136.92096936619043</v>
      </c>
      <c r="O101" s="2">
        <f t="shared" si="41"/>
        <v>93.333994114649229</v>
      </c>
      <c r="P101" s="5">
        <f t="shared" si="42"/>
        <v>0.36795960295601626</v>
      </c>
      <c r="Q101" s="4">
        <f t="shared" si="43"/>
        <v>0.21289020492894162</v>
      </c>
      <c r="R101" s="4">
        <f t="shared" si="44"/>
        <v>0.22084192442200093</v>
      </c>
      <c r="S101" s="4">
        <f t="shared" si="63"/>
        <v>0</v>
      </c>
      <c r="T101" s="4">
        <f t="shared" si="64"/>
        <v>0</v>
      </c>
      <c r="U101" s="5">
        <f t="shared" si="65"/>
        <v>0</v>
      </c>
      <c r="V101" s="5">
        <f t="shared" si="66"/>
        <v>36.969252376010608</v>
      </c>
      <c r="W101" s="5">
        <f t="shared" si="67"/>
        <v>2.1129205238354554</v>
      </c>
      <c r="X101" s="5">
        <f t="shared" si="45"/>
        <v>0.99999628292996101</v>
      </c>
      <c r="Y101" s="5">
        <f t="shared" si="46"/>
        <v>0</v>
      </c>
      <c r="Z101" s="5">
        <f t="shared" si="47"/>
        <v>-1.2681316862154157</v>
      </c>
      <c r="AA101" s="5">
        <f t="shared" si="48"/>
        <v>22.188189202976638</v>
      </c>
      <c r="AB101" s="5">
        <f t="shared" si="49"/>
        <v>0</v>
      </c>
      <c r="AC101" s="5">
        <f t="shared" si="49"/>
        <v>35.701120689795189</v>
      </c>
      <c r="AD101" s="5">
        <f t="shared" si="50"/>
        <v>-7.872890273187906</v>
      </c>
      <c r="AE101">
        <f t="shared" si="62"/>
        <v>0</v>
      </c>
    </row>
    <row r="102" spans="1:31" x14ac:dyDescent="0.2">
      <c r="A102">
        <f t="shared" si="51"/>
        <v>6.9000000000000047E-2</v>
      </c>
      <c r="B102" s="5">
        <f t="shared" si="52"/>
        <v>0</v>
      </c>
      <c r="C102" s="5">
        <f t="shared" si="53"/>
        <v>45.484221332166349</v>
      </c>
      <c r="D102" s="5">
        <f t="shared" si="54"/>
        <v>5.4787455793589537</v>
      </c>
      <c r="E102" s="2">
        <f t="shared" si="55"/>
        <v>45.484221332166349</v>
      </c>
      <c r="F102" s="2">
        <f t="shared" si="56"/>
        <v>0</v>
      </c>
      <c r="G102" s="3">
        <f t="shared" si="57"/>
        <v>0</v>
      </c>
      <c r="H102" s="3">
        <f t="shared" si="58"/>
        <v>-136.66218725015096</v>
      </c>
      <c r="I102" s="3">
        <f t="shared" si="59"/>
        <v>-7.8206295824031251</v>
      </c>
      <c r="J102" s="2">
        <f t="shared" si="38"/>
        <v>136.88577599977467</v>
      </c>
      <c r="K102" s="2">
        <f t="shared" si="60"/>
        <v>93.310004089825938</v>
      </c>
      <c r="L102" s="6">
        <f t="shared" si="39"/>
        <v>2300.0010000000002</v>
      </c>
      <c r="M102" s="2">
        <f t="shared" si="40"/>
        <v>29.149318229166671</v>
      </c>
      <c r="N102" s="2">
        <f t="shared" si="61"/>
        <v>136.88577599977467</v>
      </c>
      <c r="O102" s="2">
        <f t="shared" si="41"/>
        <v>93.310004089825938</v>
      </c>
      <c r="P102" s="5">
        <f t="shared" si="42"/>
        <v>0.36795959679891266</v>
      </c>
      <c r="Q102" s="4">
        <f t="shared" si="43"/>
        <v>0.212944919530073</v>
      </c>
      <c r="R102" s="4">
        <f t="shared" si="44"/>
        <v>0.22087256903295022</v>
      </c>
      <c r="S102" s="4">
        <f t="shared" si="63"/>
        <v>0</v>
      </c>
      <c r="T102" s="4">
        <f t="shared" si="64"/>
        <v>0</v>
      </c>
      <c r="U102" s="5">
        <f t="shared" si="65"/>
        <v>0</v>
      </c>
      <c r="V102" s="5">
        <f t="shared" si="66"/>
        <v>36.950096691201317</v>
      </c>
      <c r="W102" s="5">
        <f t="shared" si="67"/>
        <v>2.1145060317739475</v>
      </c>
      <c r="X102" s="5">
        <f t="shared" si="45"/>
        <v>0.99999628292996101</v>
      </c>
      <c r="Y102" s="5">
        <f t="shared" si="46"/>
        <v>0</v>
      </c>
      <c r="Z102" s="5">
        <f t="shared" si="47"/>
        <v>-1.2692593982529161</v>
      </c>
      <c r="AA102" s="5">
        <f t="shared" si="48"/>
        <v>22.179770020478731</v>
      </c>
      <c r="AB102" s="5">
        <f t="shared" si="49"/>
        <v>0</v>
      </c>
      <c r="AC102" s="5">
        <f t="shared" si="49"/>
        <v>35.680837292948404</v>
      </c>
      <c r="AD102" s="5">
        <f t="shared" si="50"/>
        <v>-7.8797239477473227</v>
      </c>
      <c r="AE102">
        <f t="shared" si="62"/>
        <v>0</v>
      </c>
    </row>
    <row r="103" spans="1:31" x14ac:dyDescent="0.2">
      <c r="A103">
        <f t="shared" si="51"/>
        <v>7.0000000000000048E-2</v>
      </c>
      <c r="B103" s="5">
        <f t="shared" si="52"/>
        <v>0</v>
      </c>
      <c r="C103" s="5">
        <f t="shared" si="53"/>
        <v>45.347576985334847</v>
      </c>
      <c r="D103" s="5">
        <f t="shared" si="54"/>
        <v>5.4709210099145773</v>
      </c>
      <c r="E103" s="2">
        <f t="shared" si="55"/>
        <v>45.347576985334847</v>
      </c>
      <c r="F103" s="2">
        <f t="shared" si="56"/>
        <v>0</v>
      </c>
      <c r="G103" s="3">
        <f t="shared" si="57"/>
        <v>0</v>
      </c>
      <c r="H103" s="3">
        <f t="shared" si="58"/>
        <v>-136.62650641285802</v>
      </c>
      <c r="I103" s="3">
        <f t="shared" si="59"/>
        <v>-7.8285093063508722</v>
      </c>
      <c r="J103" s="2">
        <f t="shared" si="38"/>
        <v>136.85060399041853</v>
      </c>
      <c r="K103" s="2">
        <f t="shared" si="60"/>
        <v>93.286028623325507</v>
      </c>
      <c r="L103" s="6">
        <f t="shared" si="39"/>
        <v>2300.0010000000002</v>
      </c>
      <c r="M103" s="2">
        <f t="shared" si="40"/>
        <v>29.149318229166671</v>
      </c>
      <c r="N103" s="2">
        <f t="shared" si="61"/>
        <v>136.85060399041853</v>
      </c>
      <c r="O103" s="2">
        <f t="shared" si="41"/>
        <v>93.286028623325507</v>
      </c>
      <c r="P103" s="5">
        <f t="shared" si="42"/>
        <v>0.36795959064496347</v>
      </c>
      <c r="Q103" s="4">
        <f t="shared" si="43"/>
        <v>0.21299962904175104</v>
      </c>
      <c r="R103" s="4">
        <f t="shared" si="44"/>
        <v>0.22090320354992371</v>
      </c>
      <c r="S103" s="4">
        <f t="shared" si="63"/>
        <v>0</v>
      </c>
      <c r="T103" s="4">
        <f t="shared" si="64"/>
        <v>0</v>
      </c>
      <c r="U103" s="5">
        <f t="shared" si="65"/>
        <v>0</v>
      </c>
      <c r="V103" s="5">
        <f t="shared" si="66"/>
        <v>36.930957216984311</v>
      </c>
      <c r="W103" s="5">
        <f t="shared" si="67"/>
        <v>2.116092622554234</v>
      </c>
      <c r="X103" s="5">
        <f t="shared" si="45"/>
        <v>0.99999628292996101</v>
      </c>
      <c r="Y103" s="5">
        <f t="shared" si="46"/>
        <v>0</v>
      </c>
      <c r="Z103" s="5">
        <f t="shared" si="47"/>
        <v>-1.2703879664380564</v>
      </c>
      <c r="AA103" s="5">
        <f t="shared" si="48"/>
        <v>22.171356365708007</v>
      </c>
      <c r="AB103" s="5">
        <f t="shared" si="49"/>
        <v>0</v>
      </c>
      <c r="AC103" s="5">
        <f t="shared" si="49"/>
        <v>35.660569250546253</v>
      </c>
      <c r="AD103" s="5">
        <f t="shared" si="50"/>
        <v>-7.8865510117377582</v>
      </c>
      <c r="AE103">
        <f t="shared" si="62"/>
        <v>0</v>
      </c>
    </row>
    <row r="104" spans="1:31" x14ac:dyDescent="0.2">
      <c r="A104">
        <f t="shared" si="51"/>
        <v>7.1000000000000049E-2</v>
      </c>
      <c r="B104" s="5">
        <f t="shared" si="52"/>
        <v>0</v>
      </c>
      <c r="C104" s="5">
        <f t="shared" si="53"/>
        <v>45.210968309206613</v>
      </c>
      <c r="D104" s="5">
        <f t="shared" si="54"/>
        <v>5.4630885573327204</v>
      </c>
      <c r="E104" s="2">
        <f t="shared" si="55"/>
        <v>45.210968309206613</v>
      </c>
      <c r="F104" s="2">
        <f t="shared" si="56"/>
        <v>0</v>
      </c>
      <c r="G104" s="3">
        <f t="shared" si="57"/>
        <v>0</v>
      </c>
      <c r="H104" s="3">
        <f t="shared" si="58"/>
        <v>-136.59084584360747</v>
      </c>
      <c r="I104" s="3">
        <f t="shared" si="59"/>
        <v>-7.8363958573626098</v>
      </c>
      <c r="J104" s="2">
        <f t="shared" si="38"/>
        <v>136.81545332419662</v>
      </c>
      <c r="K104" s="2">
        <f t="shared" si="60"/>
        <v>93.262067705655497</v>
      </c>
      <c r="L104" s="6">
        <f t="shared" si="39"/>
        <v>2300.0010000000002</v>
      </c>
      <c r="M104" s="2">
        <f t="shared" si="40"/>
        <v>29.149318229166671</v>
      </c>
      <c r="N104" s="2">
        <f t="shared" si="61"/>
        <v>136.81545332419662</v>
      </c>
      <c r="O104" s="2">
        <f t="shared" si="41"/>
        <v>93.262067705655497</v>
      </c>
      <c r="P104" s="5">
        <f t="shared" si="42"/>
        <v>0.36795958449416583</v>
      </c>
      <c r="Q104" s="4">
        <f t="shared" si="43"/>
        <v>0.21305433345610603</v>
      </c>
      <c r="R104" s="4">
        <f t="shared" si="44"/>
        <v>0.2209338279731054</v>
      </c>
      <c r="S104" s="4">
        <f t="shared" si="63"/>
        <v>0</v>
      </c>
      <c r="T104" s="4">
        <f t="shared" si="64"/>
        <v>0</v>
      </c>
      <c r="U104" s="5">
        <f t="shared" si="65"/>
        <v>0</v>
      </c>
      <c r="V104" s="5">
        <f t="shared" si="66"/>
        <v>36.911833936708824</v>
      </c>
      <c r="W104" s="5">
        <f t="shared" si="67"/>
        <v>2.1176802937472909</v>
      </c>
      <c r="X104" s="5">
        <f t="shared" si="45"/>
        <v>0.99999628292996101</v>
      </c>
      <c r="Y104" s="5">
        <f t="shared" si="46"/>
        <v>0</v>
      </c>
      <c r="Z104" s="5">
        <f t="shared" si="47"/>
        <v>-1.2715173894533471</v>
      </c>
      <c r="AA104" s="5">
        <f t="shared" si="48"/>
        <v>22.162948234309933</v>
      </c>
      <c r="AB104" s="5">
        <f t="shared" si="49"/>
        <v>0</v>
      </c>
      <c r="AC104" s="5">
        <f t="shared" si="49"/>
        <v>35.64031654725548</v>
      </c>
      <c r="AD104" s="5">
        <f t="shared" si="50"/>
        <v>-7.8933714719427748</v>
      </c>
      <c r="AE104">
        <f t="shared" si="62"/>
        <v>0</v>
      </c>
    </row>
    <row r="105" spans="1:31" x14ac:dyDescent="0.2">
      <c r="A105">
        <f t="shared" si="51"/>
        <v>7.200000000000005E-2</v>
      </c>
      <c r="B105" s="5">
        <f t="shared" si="52"/>
        <v>0</v>
      </c>
      <c r="C105" s="5">
        <f t="shared" si="53"/>
        <v>45.074395283521284</v>
      </c>
      <c r="D105" s="5">
        <f t="shared" si="54"/>
        <v>5.4552482147896226</v>
      </c>
      <c r="E105" s="2">
        <f t="shared" si="55"/>
        <v>45.074395283521284</v>
      </c>
      <c r="F105" s="2">
        <f t="shared" si="56"/>
        <v>0</v>
      </c>
      <c r="G105" s="3">
        <f t="shared" si="57"/>
        <v>0</v>
      </c>
      <c r="H105" s="3">
        <f t="shared" si="58"/>
        <v>-136.55520552706022</v>
      </c>
      <c r="I105" s="3">
        <f t="shared" si="59"/>
        <v>-7.8442892288345529</v>
      </c>
      <c r="J105" s="2">
        <f t="shared" si="38"/>
        <v>136.78032398719952</v>
      </c>
      <c r="K105" s="2">
        <f t="shared" si="60"/>
        <v>93.238121327334369</v>
      </c>
      <c r="L105" s="6">
        <f t="shared" si="39"/>
        <v>2300.0010000000002</v>
      </c>
      <c r="M105" s="2">
        <f t="shared" si="40"/>
        <v>29.149318229166671</v>
      </c>
      <c r="N105" s="2">
        <f t="shared" si="61"/>
        <v>136.78032398719952</v>
      </c>
      <c r="O105" s="2">
        <f t="shared" si="41"/>
        <v>93.238121327334369</v>
      </c>
      <c r="P105" s="5">
        <f t="shared" si="42"/>
        <v>0.36795957834651688</v>
      </c>
      <c r="Q105" s="4">
        <f t="shared" si="43"/>
        <v>0.21310903276526216</v>
      </c>
      <c r="R105" s="4">
        <f t="shared" si="44"/>
        <v>0.22096444230267698</v>
      </c>
      <c r="S105" s="4">
        <f t="shared" si="63"/>
        <v>0</v>
      </c>
      <c r="T105" s="4">
        <f t="shared" si="64"/>
        <v>0</v>
      </c>
      <c r="U105" s="5">
        <f t="shared" si="65"/>
        <v>0</v>
      </c>
      <c r="V105" s="5">
        <f t="shared" si="66"/>
        <v>36.892726833745883</v>
      </c>
      <c r="W105" s="5">
        <f t="shared" si="67"/>
        <v>2.1192690429288721</v>
      </c>
      <c r="X105" s="5">
        <f t="shared" si="45"/>
        <v>0.99999628292996101</v>
      </c>
      <c r="Y105" s="5">
        <f t="shared" si="46"/>
        <v>0</v>
      </c>
      <c r="Z105" s="5">
        <f t="shared" si="47"/>
        <v>-1.2726476659831694</v>
      </c>
      <c r="AA105" s="5">
        <f t="shared" si="48"/>
        <v>22.154545621934592</v>
      </c>
      <c r="AB105" s="5">
        <f t="shared" si="49"/>
        <v>0</v>
      </c>
      <c r="AC105" s="5">
        <f t="shared" si="49"/>
        <v>35.620079167762711</v>
      </c>
      <c r="AD105" s="5">
        <f t="shared" si="50"/>
        <v>-7.9001853351365341</v>
      </c>
      <c r="AE105">
        <f t="shared" si="62"/>
        <v>0</v>
      </c>
    </row>
    <row r="106" spans="1:31" x14ac:dyDescent="0.2">
      <c r="A106">
        <f t="shared" si="51"/>
        <v>7.3000000000000051E-2</v>
      </c>
      <c r="B106" s="5">
        <f t="shared" si="52"/>
        <v>0</v>
      </c>
      <c r="C106" s="5">
        <f t="shared" si="53"/>
        <v>44.937857888033811</v>
      </c>
      <c r="D106" s="5">
        <f t="shared" si="54"/>
        <v>5.4473999754681213</v>
      </c>
      <c r="E106" s="2">
        <f t="shared" si="55"/>
        <v>44.937857888033811</v>
      </c>
      <c r="F106" s="2">
        <f t="shared" si="56"/>
        <v>0</v>
      </c>
      <c r="G106" s="3">
        <f t="shared" si="57"/>
        <v>0</v>
      </c>
      <c r="H106" s="3">
        <f t="shared" si="58"/>
        <v>-136.51958544789247</v>
      </c>
      <c r="I106" s="3">
        <f t="shared" si="59"/>
        <v>-7.8521894141696897</v>
      </c>
      <c r="J106" s="2">
        <f t="shared" si="38"/>
        <v>136.74521596553353</v>
      </c>
      <c r="K106" s="2">
        <f t="shared" si="60"/>
        <v>93.214189478891285</v>
      </c>
      <c r="L106" s="6">
        <f t="shared" si="39"/>
        <v>2300.0010000000002</v>
      </c>
      <c r="M106" s="2">
        <f t="shared" si="40"/>
        <v>29.149318229166671</v>
      </c>
      <c r="N106" s="2">
        <f t="shared" si="61"/>
        <v>136.74521596553353</v>
      </c>
      <c r="O106" s="2">
        <f t="shared" si="41"/>
        <v>93.214189478891285</v>
      </c>
      <c r="P106" s="5">
        <f t="shared" si="42"/>
        <v>0.3679595722020137</v>
      </c>
      <c r="Q106" s="4">
        <f t="shared" si="43"/>
        <v>0.21316372696133826</v>
      </c>
      <c r="R106" s="4">
        <f t="shared" si="44"/>
        <v>0.22099504653881868</v>
      </c>
      <c r="S106" s="4">
        <f t="shared" si="63"/>
        <v>0</v>
      </c>
      <c r="T106" s="4">
        <f t="shared" si="64"/>
        <v>0</v>
      </c>
      <c r="U106" s="5">
        <f t="shared" si="65"/>
        <v>0</v>
      </c>
      <c r="V106" s="5">
        <f t="shared" si="66"/>
        <v>36.873635891488185</v>
      </c>
      <c r="W106" s="5">
        <f t="shared" si="67"/>
        <v>2.1208588676794933</v>
      </c>
      <c r="X106" s="5">
        <f t="shared" si="45"/>
        <v>0.99999628292996101</v>
      </c>
      <c r="Y106" s="5">
        <f t="shared" si="46"/>
        <v>0</v>
      </c>
      <c r="Z106" s="5">
        <f t="shared" si="47"/>
        <v>-1.2737787947137775</v>
      </c>
      <c r="AA106" s="5">
        <f t="shared" si="48"/>
        <v>22.14614852423669</v>
      </c>
      <c r="AB106" s="5">
        <f t="shared" si="49"/>
        <v>0</v>
      </c>
      <c r="AC106" s="5">
        <f t="shared" si="49"/>
        <v>35.599857096774407</v>
      </c>
      <c r="AD106" s="5">
        <f t="shared" si="50"/>
        <v>-7.9069926080838151</v>
      </c>
      <c r="AE106">
        <f t="shared" si="62"/>
        <v>0</v>
      </c>
    </row>
    <row r="107" spans="1:31" x14ac:dyDescent="0.2">
      <c r="A107">
        <f t="shared" si="51"/>
        <v>7.4000000000000052E-2</v>
      </c>
      <c r="B107" s="5">
        <f t="shared" si="52"/>
        <v>0</v>
      </c>
      <c r="C107" s="5">
        <f t="shared" si="53"/>
        <v>44.801356102514468</v>
      </c>
      <c r="D107" s="5">
        <f t="shared" si="54"/>
        <v>5.4395438325576482</v>
      </c>
      <c r="E107" s="2">
        <f t="shared" si="55"/>
        <v>44.801356102514468</v>
      </c>
      <c r="F107" s="2">
        <f t="shared" si="56"/>
        <v>0</v>
      </c>
      <c r="G107" s="3">
        <f t="shared" si="57"/>
        <v>0</v>
      </c>
      <c r="H107" s="3">
        <f t="shared" si="58"/>
        <v>-136.4839855907957</v>
      </c>
      <c r="I107" s="3">
        <f t="shared" si="59"/>
        <v>-7.8600964067777737</v>
      </c>
      <c r="J107" s="2">
        <f t="shared" si="38"/>
        <v>136.71012924532099</v>
      </c>
      <c r="K107" s="2">
        <f t="shared" si="60"/>
        <v>93.190272150866377</v>
      </c>
      <c r="L107" s="6">
        <f t="shared" si="39"/>
        <v>2300.0010000000002</v>
      </c>
      <c r="M107" s="2">
        <f t="shared" si="40"/>
        <v>29.149318229166671</v>
      </c>
      <c r="N107" s="2">
        <f t="shared" si="61"/>
        <v>136.71012924532099</v>
      </c>
      <c r="O107" s="2">
        <f t="shared" si="41"/>
        <v>93.190272150866377</v>
      </c>
      <c r="P107" s="5">
        <f t="shared" si="42"/>
        <v>0.36795956606065344</v>
      </c>
      <c r="Q107" s="4">
        <f t="shared" si="43"/>
        <v>0.21321841603644684</v>
      </c>
      <c r="R107" s="4">
        <f t="shared" si="44"/>
        <v>0.22102564068170841</v>
      </c>
      <c r="S107" s="4">
        <f t="shared" si="63"/>
        <v>0</v>
      </c>
      <c r="T107" s="4">
        <f t="shared" si="64"/>
        <v>0</v>
      </c>
      <c r="U107" s="5">
        <f t="shared" si="65"/>
        <v>0</v>
      </c>
      <c r="V107" s="5">
        <f t="shared" si="66"/>
        <v>36.854561093350121</v>
      </c>
      <c r="W107" s="5">
        <f t="shared" si="67"/>
        <v>2.1224497655844314</v>
      </c>
      <c r="X107" s="5">
        <f t="shared" si="45"/>
        <v>0.99999628292996101</v>
      </c>
      <c r="Y107" s="5">
        <f t="shared" si="46"/>
        <v>0</v>
      </c>
      <c r="Z107" s="5">
        <f t="shared" si="47"/>
        <v>-1.2749107743332917</v>
      </c>
      <c r="AA107" s="5">
        <f t="shared" si="48"/>
        <v>22.13775693687554</v>
      </c>
      <c r="AB107" s="5">
        <f t="shared" si="49"/>
        <v>0</v>
      </c>
      <c r="AC107" s="5">
        <f t="shared" si="49"/>
        <v>35.579650319016828</v>
      </c>
      <c r="AD107" s="5">
        <f t="shared" si="50"/>
        <v>-7.9137932975400282</v>
      </c>
      <c r="AE107">
        <f t="shared" si="62"/>
        <v>0</v>
      </c>
    </row>
    <row r="108" spans="1:31" x14ac:dyDescent="0.2">
      <c r="A108">
        <f t="shared" si="51"/>
        <v>7.5000000000000053E-2</v>
      </c>
      <c r="B108" s="5">
        <f t="shared" si="52"/>
        <v>0</v>
      </c>
      <c r="C108" s="5">
        <f t="shared" si="53"/>
        <v>44.664889906748833</v>
      </c>
      <c r="D108" s="5">
        <f t="shared" si="54"/>
        <v>5.431679779254222</v>
      </c>
      <c r="E108" s="2">
        <f t="shared" si="55"/>
        <v>44.664889906748833</v>
      </c>
      <c r="F108" s="2">
        <f t="shared" si="56"/>
        <v>0</v>
      </c>
      <c r="G108" s="3">
        <f t="shared" si="57"/>
        <v>0</v>
      </c>
      <c r="H108" s="3">
        <f t="shared" si="58"/>
        <v>-136.44840594047668</v>
      </c>
      <c r="I108" s="3">
        <f t="shared" si="59"/>
        <v>-7.8680102000753136</v>
      </c>
      <c r="J108" s="2">
        <f t="shared" si="38"/>
        <v>136.67506381269993</v>
      </c>
      <c r="K108" s="2">
        <f t="shared" si="60"/>
        <v>93.166369333810451</v>
      </c>
      <c r="L108" s="6">
        <f t="shared" si="39"/>
        <v>2300.0010000000002</v>
      </c>
      <c r="M108" s="2">
        <f t="shared" si="40"/>
        <v>29.149318229166671</v>
      </c>
      <c r="N108" s="2">
        <f t="shared" si="61"/>
        <v>136.67506381269993</v>
      </c>
      <c r="O108" s="2">
        <f t="shared" si="41"/>
        <v>93.166369333810451</v>
      </c>
      <c r="P108" s="5">
        <f t="shared" si="42"/>
        <v>0.36795955992243318</v>
      </c>
      <c r="Q108" s="4">
        <f t="shared" si="43"/>
        <v>0.21327309998269506</v>
      </c>
      <c r="R108" s="4">
        <f t="shared" si="44"/>
        <v>0.22105622473152245</v>
      </c>
      <c r="S108" s="4">
        <f t="shared" si="63"/>
        <v>0</v>
      </c>
      <c r="T108" s="4">
        <f t="shared" si="64"/>
        <v>0</v>
      </c>
      <c r="U108" s="5">
        <f t="shared" si="65"/>
        <v>0</v>
      </c>
      <c r="V108" s="5">
        <f t="shared" si="66"/>
        <v>36.835502422767753</v>
      </c>
      <c r="W108" s="5">
        <f t="shared" si="67"/>
        <v>2.1240417342337117</v>
      </c>
      <c r="X108" s="5">
        <f t="shared" si="45"/>
        <v>0.99999628292996101</v>
      </c>
      <c r="Y108" s="5">
        <f t="shared" si="46"/>
        <v>0</v>
      </c>
      <c r="Z108" s="5">
        <f t="shared" si="47"/>
        <v>-1.2760436035316989</v>
      </c>
      <c r="AA108" s="5">
        <f t="shared" si="48"/>
        <v>22.12937085551507</v>
      </c>
      <c r="AB108" s="5">
        <f t="shared" si="49"/>
        <v>0</v>
      </c>
      <c r="AC108" s="5">
        <f t="shared" si="49"/>
        <v>35.559458819236056</v>
      </c>
      <c r="AD108" s="5">
        <f t="shared" si="50"/>
        <v>-7.920587410251219</v>
      </c>
      <c r="AE108">
        <f t="shared" si="62"/>
        <v>0</v>
      </c>
    </row>
    <row r="109" spans="1:31" x14ac:dyDescent="0.2">
      <c r="A109">
        <f t="shared" si="51"/>
        <v>7.6000000000000054E-2</v>
      </c>
      <c r="B109" s="5">
        <f t="shared" si="52"/>
        <v>0</v>
      </c>
      <c r="C109" s="5">
        <f t="shared" si="53"/>
        <v>44.528459280537767</v>
      </c>
      <c r="D109" s="5">
        <f t="shared" si="54"/>
        <v>5.4238078087604409</v>
      </c>
      <c r="E109" s="2">
        <f t="shared" si="55"/>
        <v>44.528459280537767</v>
      </c>
      <c r="F109" s="2">
        <f t="shared" si="56"/>
        <v>0</v>
      </c>
      <c r="G109" s="3">
        <f t="shared" si="57"/>
        <v>0</v>
      </c>
      <c r="H109" s="3">
        <f t="shared" si="58"/>
        <v>-136.41284648165743</v>
      </c>
      <c r="I109" s="3">
        <f t="shared" si="59"/>
        <v>-7.8759307874855651</v>
      </c>
      <c r="J109" s="2">
        <f t="shared" si="38"/>
        <v>136.64001965382431</v>
      </c>
      <c r="K109" s="2">
        <f t="shared" si="60"/>
        <v>93.142481018285139</v>
      </c>
      <c r="L109" s="6">
        <f t="shared" si="39"/>
        <v>2300.0010000000002</v>
      </c>
      <c r="M109" s="2">
        <f t="shared" si="40"/>
        <v>29.149318229166671</v>
      </c>
      <c r="N109" s="2">
        <f t="shared" si="61"/>
        <v>136.64001965382431</v>
      </c>
      <c r="O109" s="2">
        <f t="shared" si="41"/>
        <v>93.142481018285139</v>
      </c>
      <c r="P109" s="5">
        <f t="shared" si="42"/>
        <v>0.36795955378735007</v>
      </c>
      <c r="Q109" s="4">
        <f t="shared" si="43"/>
        <v>0.21332777879218387</v>
      </c>
      <c r="R109" s="4">
        <f t="shared" si="44"/>
        <v>0.22108679868843489</v>
      </c>
      <c r="S109" s="4">
        <f t="shared" si="63"/>
        <v>0</v>
      </c>
      <c r="T109" s="4">
        <f t="shared" si="64"/>
        <v>0</v>
      </c>
      <c r="U109" s="5">
        <f t="shared" si="65"/>
        <v>0</v>
      </c>
      <c r="V109" s="5">
        <f t="shared" si="66"/>
        <v>36.816459863198737</v>
      </c>
      <c r="W109" s="5">
        <f t="shared" si="67"/>
        <v>2.1256347712221011</v>
      </c>
      <c r="X109" s="5">
        <f t="shared" si="45"/>
        <v>0.99999628292996101</v>
      </c>
      <c r="Y109" s="5">
        <f t="shared" si="46"/>
        <v>0</v>
      </c>
      <c r="Z109" s="5">
        <f t="shared" si="47"/>
        <v>-1.2771772810008466</v>
      </c>
      <c r="AA109" s="5">
        <f t="shared" si="48"/>
        <v>22.120990275823758</v>
      </c>
      <c r="AB109" s="5">
        <f t="shared" si="49"/>
        <v>0</v>
      </c>
      <c r="AC109" s="5">
        <f t="shared" si="49"/>
        <v>35.539282582197892</v>
      </c>
      <c r="AD109" s="5">
        <f t="shared" si="50"/>
        <v>-7.9273749529541391</v>
      </c>
      <c r="AE109">
        <f t="shared" si="62"/>
        <v>0</v>
      </c>
    </row>
    <row r="110" spans="1:31" x14ac:dyDescent="0.2">
      <c r="A110">
        <f t="shared" si="51"/>
        <v>7.7000000000000055E-2</v>
      </c>
      <c r="B110" s="5">
        <f t="shared" si="52"/>
        <v>0</v>
      </c>
      <c r="C110" s="5">
        <f t="shared" si="53"/>
        <v>44.392064203697402</v>
      </c>
      <c r="D110" s="5">
        <f t="shared" si="54"/>
        <v>5.4159279142854784</v>
      </c>
      <c r="E110" s="2">
        <f t="shared" si="55"/>
        <v>44.392064203697402</v>
      </c>
      <c r="F110" s="2">
        <f t="shared" si="56"/>
        <v>0</v>
      </c>
      <c r="G110" s="3">
        <f t="shared" si="57"/>
        <v>0</v>
      </c>
      <c r="H110" s="3">
        <f t="shared" si="58"/>
        <v>-136.37730719907523</v>
      </c>
      <c r="I110" s="3">
        <f t="shared" si="59"/>
        <v>-7.8838581624385196</v>
      </c>
      <c r="J110" s="2">
        <f t="shared" si="38"/>
        <v>136.60499675486392</v>
      </c>
      <c r="K110" s="2">
        <f t="shared" si="60"/>
        <v>93.118607194862932</v>
      </c>
      <c r="L110" s="6">
        <f t="shared" si="39"/>
        <v>2300.0010000000002</v>
      </c>
      <c r="M110" s="2">
        <f t="shared" si="40"/>
        <v>29.149318229166671</v>
      </c>
      <c r="N110" s="2">
        <f t="shared" si="61"/>
        <v>136.60499675486392</v>
      </c>
      <c r="O110" s="2">
        <f t="shared" si="41"/>
        <v>93.118607194862932</v>
      </c>
      <c r="P110" s="5">
        <f t="shared" si="42"/>
        <v>0.36795954765540129</v>
      </c>
      <c r="Q110" s="4">
        <f t="shared" si="43"/>
        <v>0.21338245245700865</v>
      </c>
      <c r="R110" s="4">
        <f t="shared" si="44"/>
        <v>0.22111736255261813</v>
      </c>
      <c r="S110" s="4">
        <f t="shared" si="63"/>
        <v>0</v>
      </c>
      <c r="T110" s="4">
        <f t="shared" si="64"/>
        <v>0</v>
      </c>
      <c r="U110" s="5">
        <f t="shared" si="65"/>
        <v>0</v>
      </c>
      <c r="V110" s="5">
        <f t="shared" si="66"/>
        <v>36.797433398122351</v>
      </c>
      <c r="W110" s="5">
        <f t="shared" si="67"/>
        <v>2.1272288741490994</v>
      </c>
      <c r="X110" s="5">
        <f t="shared" si="45"/>
        <v>0.99999628292996101</v>
      </c>
      <c r="Y110" s="5">
        <f t="shared" si="46"/>
        <v>0</v>
      </c>
      <c r="Z110" s="5">
        <f t="shared" si="47"/>
        <v>-1.2783118054344458</v>
      </c>
      <c r="AA110" s="5">
        <f t="shared" si="48"/>
        <v>22.112615193474749</v>
      </c>
      <c r="AB110" s="5">
        <f t="shared" si="49"/>
        <v>0</v>
      </c>
      <c r="AC110" s="5">
        <f t="shared" si="49"/>
        <v>35.519121592687902</v>
      </c>
      <c r="AD110" s="5">
        <f t="shared" si="50"/>
        <v>-7.9341559323761501</v>
      </c>
      <c r="AE110">
        <f t="shared" si="62"/>
        <v>0</v>
      </c>
    </row>
    <row r="111" spans="1:31" x14ac:dyDescent="0.2">
      <c r="A111">
        <f t="shared" si="51"/>
        <v>7.8000000000000055E-2</v>
      </c>
      <c r="B111" s="5">
        <f t="shared" si="52"/>
        <v>0</v>
      </c>
      <c r="C111" s="5">
        <f t="shared" si="53"/>
        <v>44.255704656059123</v>
      </c>
      <c r="D111" s="5">
        <f t="shared" si="54"/>
        <v>5.4080400890450733</v>
      </c>
      <c r="E111" s="2">
        <f t="shared" si="55"/>
        <v>44.255704656059123</v>
      </c>
      <c r="F111" s="2">
        <f t="shared" si="56"/>
        <v>0</v>
      </c>
      <c r="G111" s="3">
        <f t="shared" si="57"/>
        <v>0</v>
      </c>
      <c r="H111" s="3">
        <f t="shared" si="58"/>
        <v>-136.34178807748253</v>
      </c>
      <c r="I111" s="3">
        <f t="shared" si="59"/>
        <v>-7.8917923183708956</v>
      </c>
      <c r="J111" s="2">
        <f t="shared" si="38"/>
        <v>136.56999510200421</v>
      </c>
      <c r="K111" s="2">
        <f t="shared" si="60"/>
        <v>93.094747854126936</v>
      </c>
      <c r="L111" s="6">
        <f t="shared" si="39"/>
        <v>2300.0010000000002</v>
      </c>
      <c r="M111" s="2">
        <f t="shared" si="40"/>
        <v>29.149318229166671</v>
      </c>
      <c r="N111" s="2">
        <f t="shared" si="61"/>
        <v>136.56999510200421</v>
      </c>
      <c r="O111" s="2">
        <f t="shared" si="41"/>
        <v>93.094747854126936</v>
      </c>
      <c r="P111" s="5">
        <f t="shared" si="42"/>
        <v>0.36795954152658383</v>
      </c>
      <c r="Q111" s="4">
        <f t="shared" si="43"/>
        <v>0.2134371209692589</v>
      </c>
      <c r="R111" s="4">
        <f t="shared" si="44"/>
        <v>0.22114791632424255</v>
      </c>
      <c r="S111" s="4">
        <f t="shared" si="63"/>
        <v>0</v>
      </c>
      <c r="T111" s="4">
        <f t="shared" si="64"/>
        <v>0</v>
      </c>
      <c r="U111" s="5">
        <f t="shared" si="65"/>
        <v>0</v>
      </c>
      <c r="V111" s="5">
        <f t="shared" si="66"/>
        <v>36.778423011039358</v>
      </c>
      <c r="W111" s="5">
        <f t="shared" si="67"/>
        <v>2.1288240406189267</v>
      </c>
      <c r="X111" s="5">
        <f t="shared" si="45"/>
        <v>0.99999628292996101</v>
      </c>
      <c r="Y111" s="5">
        <f t="shared" si="46"/>
        <v>0</v>
      </c>
      <c r="Z111" s="5">
        <f t="shared" si="47"/>
        <v>-1.2794471755280625</v>
      </c>
      <c r="AA111" s="5">
        <f t="shared" si="48"/>
        <v>22.104245604145703</v>
      </c>
      <c r="AB111" s="5">
        <f t="shared" si="49"/>
        <v>0</v>
      </c>
      <c r="AC111" s="5">
        <f t="shared" si="49"/>
        <v>35.498975835511295</v>
      </c>
      <c r="AD111" s="5">
        <f t="shared" si="50"/>
        <v>-7.9409303552353698</v>
      </c>
      <c r="AE111">
        <f t="shared" si="62"/>
        <v>0</v>
      </c>
    </row>
    <row r="112" spans="1:31" x14ac:dyDescent="0.2">
      <c r="A112">
        <f t="shared" si="51"/>
        <v>7.9000000000000056E-2</v>
      </c>
      <c r="B112" s="5">
        <f t="shared" si="52"/>
        <v>0</v>
      </c>
      <c r="C112" s="5">
        <f t="shared" si="53"/>
        <v>44.11938061746956</v>
      </c>
      <c r="D112" s="5">
        <f t="shared" si="54"/>
        <v>5.4001443262615245</v>
      </c>
      <c r="E112" s="2">
        <f t="shared" si="55"/>
        <v>44.11938061746956</v>
      </c>
      <c r="F112" s="2">
        <f t="shared" si="56"/>
        <v>0</v>
      </c>
      <c r="G112" s="3">
        <f t="shared" si="57"/>
        <v>0</v>
      </c>
      <c r="H112" s="3">
        <f t="shared" si="58"/>
        <v>-136.30628910164702</v>
      </c>
      <c r="I112" s="3">
        <f t="shared" si="59"/>
        <v>-7.8997332487261307</v>
      </c>
      <c r="J112" s="2">
        <f t="shared" si="38"/>
        <v>136.53501468144648</v>
      </c>
      <c r="K112" s="2">
        <f t="shared" si="60"/>
        <v>93.070902986671086</v>
      </c>
      <c r="L112" s="6">
        <f t="shared" si="39"/>
        <v>2300.0010000000002</v>
      </c>
      <c r="M112" s="2">
        <f t="shared" si="40"/>
        <v>29.149318229166671</v>
      </c>
      <c r="N112" s="2">
        <f t="shared" si="61"/>
        <v>136.53501468144648</v>
      </c>
      <c r="O112" s="2">
        <f t="shared" si="41"/>
        <v>93.070902986671086</v>
      </c>
      <c r="P112" s="5">
        <f t="shared" si="42"/>
        <v>0.36795953540089499</v>
      </c>
      <c r="Q112" s="4">
        <f t="shared" si="43"/>
        <v>0.21349178432101826</v>
      </c>
      <c r="R112" s="4">
        <f t="shared" si="44"/>
        <v>0.2211784600034766</v>
      </c>
      <c r="S112" s="4">
        <f t="shared" si="63"/>
        <v>0</v>
      </c>
      <c r="T112" s="4">
        <f t="shared" si="64"/>
        <v>0</v>
      </c>
      <c r="U112" s="5">
        <f t="shared" si="65"/>
        <v>0</v>
      </c>
      <c r="V112" s="5">
        <f t="shared" si="66"/>
        <v>36.759428685472109</v>
      </c>
      <c r="W112" s="5">
        <f t="shared" si="67"/>
        <v>2.1304202682405227</v>
      </c>
      <c r="X112" s="5">
        <f t="shared" si="45"/>
        <v>0.99999628292996101</v>
      </c>
      <c r="Y112" s="5">
        <f t="shared" si="46"/>
        <v>0</v>
      </c>
      <c r="Z112" s="5">
        <f t="shared" si="47"/>
        <v>-1.2805833899791186</v>
      </c>
      <c r="AA112" s="5">
        <f t="shared" si="48"/>
        <v>22.095881503518893</v>
      </c>
      <c r="AB112" s="5">
        <f t="shared" si="49"/>
        <v>0</v>
      </c>
      <c r="AC112" s="5">
        <f t="shared" si="49"/>
        <v>35.478845295492988</v>
      </c>
      <c r="AD112" s="5">
        <f t="shared" si="50"/>
        <v>-7.9476982282405828</v>
      </c>
      <c r="AE112">
        <f t="shared" si="62"/>
        <v>0</v>
      </c>
    </row>
    <row r="113" spans="1:31" x14ac:dyDescent="0.2">
      <c r="A113">
        <f t="shared" si="51"/>
        <v>8.0000000000000057E-2</v>
      </c>
      <c r="B113" s="5">
        <f t="shared" si="52"/>
        <v>0</v>
      </c>
      <c r="C113" s="5">
        <f t="shared" si="53"/>
        <v>43.983092067790558</v>
      </c>
      <c r="D113" s="5">
        <f t="shared" si="54"/>
        <v>5.3922406191636849</v>
      </c>
      <c r="E113" s="2">
        <f t="shared" si="55"/>
        <v>43.983092067790558</v>
      </c>
      <c r="F113" s="2">
        <f t="shared" si="56"/>
        <v>0</v>
      </c>
      <c r="G113" s="3">
        <f t="shared" si="57"/>
        <v>0</v>
      </c>
      <c r="H113" s="3">
        <f t="shared" si="58"/>
        <v>-136.27081025635152</v>
      </c>
      <c r="I113" s="3">
        <f t="shared" si="59"/>
        <v>-7.907680946954371</v>
      </c>
      <c r="J113" s="2">
        <f t="shared" si="38"/>
        <v>136.50005547940771</v>
      </c>
      <c r="K113" s="2">
        <f t="shared" si="60"/>
        <v>93.047072583100004</v>
      </c>
      <c r="L113" s="6">
        <f t="shared" si="39"/>
        <v>2300.0010000000002</v>
      </c>
      <c r="M113" s="2">
        <f t="shared" si="40"/>
        <v>29.149318229166671</v>
      </c>
      <c r="N113" s="2">
        <f t="shared" si="61"/>
        <v>136.50005547940771</v>
      </c>
      <c r="O113" s="2">
        <f t="shared" si="41"/>
        <v>93.047072583100004</v>
      </c>
      <c r="P113" s="5">
        <f t="shared" si="42"/>
        <v>0.36795952927833175</v>
      </c>
      <c r="Q113" s="4">
        <f t="shared" si="43"/>
        <v>0.21354644250436466</v>
      </c>
      <c r="R113" s="4">
        <f t="shared" si="44"/>
        <v>0.22120899359048687</v>
      </c>
      <c r="S113" s="4">
        <f t="shared" si="63"/>
        <v>0</v>
      </c>
      <c r="T113" s="4">
        <f t="shared" si="64"/>
        <v>0</v>
      </c>
      <c r="U113" s="5">
        <f t="shared" si="65"/>
        <v>0</v>
      </c>
      <c r="V113" s="5">
        <f t="shared" si="66"/>
        <v>36.740450404964371</v>
      </c>
      <c r="W113" s="5">
        <f t="shared" si="67"/>
        <v>2.1320175546275304</v>
      </c>
      <c r="X113" s="5">
        <f t="shared" si="45"/>
        <v>0.99999628292996101</v>
      </c>
      <c r="Y113" s="5">
        <f t="shared" si="46"/>
        <v>0</v>
      </c>
      <c r="Z113" s="5">
        <f t="shared" si="47"/>
        <v>-1.2817204474868884</v>
      </c>
      <c r="AA113" s="5">
        <f t="shared" si="48"/>
        <v>22.08752288728115</v>
      </c>
      <c r="AB113" s="5">
        <f t="shared" si="49"/>
        <v>0</v>
      </c>
      <c r="AC113" s="5">
        <f t="shared" si="49"/>
        <v>35.45872995747748</v>
      </c>
      <c r="AD113" s="5">
        <f t="shared" si="50"/>
        <v>-7.9544595580913189</v>
      </c>
      <c r="AE113">
        <f t="shared" si="62"/>
        <v>0</v>
      </c>
    </row>
    <row r="114" spans="1:31" x14ac:dyDescent="0.2">
      <c r="A114">
        <f t="shared" si="51"/>
        <v>8.1000000000000058E-2</v>
      </c>
      <c r="B114" s="5">
        <f t="shared" si="52"/>
        <v>0</v>
      </c>
      <c r="C114" s="5">
        <f t="shared" si="53"/>
        <v>43.846838986899186</v>
      </c>
      <c r="D114" s="5">
        <f t="shared" si="54"/>
        <v>5.3843289609869514</v>
      </c>
      <c r="E114" s="2">
        <f t="shared" si="55"/>
        <v>43.846838986899186</v>
      </c>
      <c r="F114" s="2">
        <f t="shared" si="56"/>
        <v>0</v>
      </c>
      <c r="G114" s="3">
        <f t="shared" si="57"/>
        <v>0</v>
      </c>
      <c r="H114" s="3">
        <f t="shared" si="58"/>
        <v>-136.23535152639406</v>
      </c>
      <c r="I114" s="3">
        <f t="shared" si="59"/>
        <v>-7.9156354065124619</v>
      </c>
      <c r="J114" s="2">
        <f t="shared" si="38"/>
        <v>136.46511748212066</v>
      </c>
      <c r="K114" s="2">
        <f t="shared" si="60"/>
        <v>93.023256634029082</v>
      </c>
      <c r="L114" s="6">
        <f t="shared" si="39"/>
        <v>2300.0010000000002</v>
      </c>
      <c r="M114" s="2">
        <f t="shared" si="40"/>
        <v>29.149318229166671</v>
      </c>
      <c r="N114" s="2">
        <f t="shared" si="61"/>
        <v>136.46511748212066</v>
      </c>
      <c r="O114" s="2">
        <f t="shared" si="41"/>
        <v>93.023256634029082</v>
      </c>
      <c r="P114" s="5">
        <f t="shared" si="42"/>
        <v>0.36795952315889136</v>
      </c>
      <c r="Q114" s="4">
        <f t="shared" si="43"/>
        <v>0.21360109551137013</v>
      </c>
      <c r="R114" s="4">
        <f t="shared" si="44"/>
        <v>0.22123951708543804</v>
      </c>
      <c r="S114" s="4">
        <f t="shared" si="63"/>
        <v>0</v>
      </c>
      <c r="T114" s="4">
        <f t="shared" si="64"/>
        <v>0</v>
      </c>
      <c r="U114" s="5">
        <f t="shared" si="65"/>
        <v>0</v>
      </c>
      <c r="V114" s="5">
        <f t="shared" si="66"/>
        <v>36.721488153081417</v>
      </c>
      <c r="W114" s="5">
        <f t="shared" si="67"/>
        <v>2.1336158973982933</v>
      </c>
      <c r="X114" s="5">
        <f t="shared" si="45"/>
        <v>0.99999628292996101</v>
      </c>
      <c r="Y114" s="5">
        <f t="shared" si="46"/>
        <v>0</v>
      </c>
      <c r="Z114" s="5">
        <f t="shared" si="47"/>
        <v>-1.2828583467524979</v>
      </c>
      <c r="AA114" s="5">
        <f t="shared" si="48"/>
        <v>22.079169751123899</v>
      </c>
      <c r="AB114" s="5">
        <f t="shared" si="49"/>
        <v>0</v>
      </c>
      <c r="AC114" s="5">
        <f t="shared" si="49"/>
        <v>35.438629806328919</v>
      </c>
      <c r="AD114" s="5">
        <f t="shared" si="50"/>
        <v>-7.9612143514778069</v>
      </c>
      <c r="AE114">
        <f t="shared" si="62"/>
        <v>0</v>
      </c>
    </row>
    <row r="115" spans="1:31" x14ac:dyDescent="0.2">
      <c r="A115">
        <f t="shared" si="51"/>
        <v>8.2000000000000059E-2</v>
      </c>
      <c r="B115" s="5">
        <f t="shared" si="52"/>
        <v>0</v>
      </c>
      <c r="C115" s="5">
        <f t="shared" si="53"/>
        <v>43.710621354687696</v>
      </c>
      <c r="D115" s="5">
        <f t="shared" si="54"/>
        <v>5.3764093449732631</v>
      </c>
      <c r="E115" s="2">
        <f t="shared" si="55"/>
        <v>43.710621354687696</v>
      </c>
      <c r="F115" s="2">
        <f t="shared" si="56"/>
        <v>0</v>
      </c>
      <c r="G115" s="3">
        <f t="shared" si="57"/>
        <v>0</v>
      </c>
      <c r="H115" s="3">
        <f t="shared" si="58"/>
        <v>-136.19991289658773</v>
      </c>
      <c r="I115" s="3">
        <f t="shared" si="59"/>
        <v>-7.9235966208639397</v>
      </c>
      <c r="J115" s="2">
        <f t="shared" si="38"/>
        <v>136.43020067583367</v>
      </c>
      <c r="K115" s="2">
        <f t="shared" si="60"/>
        <v>92.9994551300843</v>
      </c>
      <c r="L115" s="6">
        <f t="shared" si="39"/>
        <v>2300.0010000000002</v>
      </c>
      <c r="M115" s="2">
        <f t="shared" si="40"/>
        <v>29.149318229166671</v>
      </c>
      <c r="N115" s="2">
        <f t="shared" si="61"/>
        <v>136.43020067583367</v>
      </c>
      <c r="O115" s="2">
        <f t="shared" si="41"/>
        <v>92.9994551300843</v>
      </c>
      <c r="P115" s="5">
        <f t="shared" si="42"/>
        <v>0.36795951704257085</v>
      </c>
      <c r="Q115" s="4">
        <f t="shared" si="43"/>
        <v>0.21365574333410103</v>
      </c>
      <c r="R115" s="4">
        <f t="shared" si="44"/>
        <v>0.22127003048849289</v>
      </c>
      <c r="S115" s="4">
        <f t="shared" si="63"/>
        <v>0</v>
      </c>
      <c r="T115" s="4">
        <f t="shared" si="64"/>
        <v>0</v>
      </c>
      <c r="U115" s="5">
        <f t="shared" si="65"/>
        <v>0</v>
      </c>
      <c r="V115" s="5">
        <f t="shared" si="66"/>
        <v>36.702541913409867</v>
      </c>
      <c r="W115" s="5">
        <f t="shared" si="67"/>
        <v>2.1352152941758411</v>
      </c>
      <c r="X115" s="5">
        <f t="shared" si="45"/>
        <v>0.99999628292996101</v>
      </c>
      <c r="Y115" s="5">
        <f t="shared" si="46"/>
        <v>0</v>
      </c>
      <c r="Z115" s="5">
        <f t="shared" si="47"/>
        <v>-1.2839970864789181</v>
      </c>
      <c r="AA115" s="5">
        <f t="shared" si="48"/>
        <v>22.070822090743086</v>
      </c>
      <c r="AB115" s="5">
        <f t="shared" si="49"/>
        <v>0</v>
      </c>
      <c r="AC115" s="5">
        <f t="shared" si="49"/>
        <v>35.418544826930948</v>
      </c>
      <c r="AD115" s="5">
        <f t="shared" si="50"/>
        <v>-7.9679626150810741</v>
      </c>
      <c r="AE115">
        <f t="shared" si="62"/>
        <v>0</v>
      </c>
    </row>
    <row r="116" spans="1:31" x14ac:dyDescent="0.2">
      <c r="A116">
        <f t="shared" si="51"/>
        <v>8.300000000000006E-2</v>
      </c>
      <c r="B116" s="5">
        <f t="shared" si="52"/>
        <v>0</v>
      </c>
      <c r="C116" s="5">
        <f t="shared" si="53"/>
        <v>43.574439151063523</v>
      </c>
      <c r="D116" s="5">
        <f t="shared" si="54"/>
        <v>5.3684817643710918</v>
      </c>
      <c r="E116" s="2">
        <f t="shared" si="55"/>
        <v>43.574439151063523</v>
      </c>
      <c r="F116" s="2">
        <f t="shared" si="56"/>
        <v>0</v>
      </c>
      <c r="G116" s="3">
        <f t="shared" si="57"/>
        <v>0</v>
      </c>
      <c r="H116" s="3">
        <f t="shared" si="58"/>
        <v>-136.16449435176079</v>
      </c>
      <c r="I116" s="3">
        <f t="shared" si="59"/>
        <v>-7.9315645834790205</v>
      </c>
      <c r="J116" s="2">
        <f t="shared" si="38"/>
        <v>136.39530504681088</v>
      </c>
      <c r="K116" s="2">
        <f t="shared" si="60"/>
        <v>92.975668061902425</v>
      </c>
      <c r="L116" s="6">
        <f t="shared" si="39"/>
        <v>2300.0010000000002</v>
      </c>
      <c r="M116" s="2">
        <f t="shared" si="40"/>
        <v>29.149318229166671</v>
      </c>
      <c r="N116" s="2">
        <f t="shared" si="61"/>
        <v>136.39530504681088</v>
      </c>
      <c r="O116" s="2">
        <f t="shared" si="41"/>
        <v>92.975668061902425</v>
      </c>
      <c r="P116" s="5">
        <f t="shared" si="42"/>
        <v>0.36795951092936746</v>
      </c>
      <c r="Q116" s="4">
        <f t="shared" si="43"/>
        <v>0.21371038596461781</v>
      </c>
      <c r="R116" s="4">
        <f t="shared" si="44"/>
        <v>0.22130053379981224</v>
      </c>
      <c r="S116" s="4">
        <f t="shared" si="63"/>
        <v>0</v>
      </c>
      <c r="T116" s="4">
        <f t="shared" si="64"/>
        <v>0</v>
      </c>
      <c r="U116" s="5">
        <f t="shared" si="65"/>
        <v>0</v>
      </c>
      <c r="V116" s="5">
        <f t="shared" si="66"/>
        <v>36.68361166955777</v>
      </c>
      <c r="W116" s="5">
        <f t="shared" si="67"/>
        <v>2.1368157425878889</v>
      </c>
      <c r="X116" s="5">
        <f t="shared" si="45"/>
        <v>0.99999628292996101</v>
      </c>
      <c r="Y116" s="5">
        <f t="shared" si="46"/>
        <v>0</v>
      </c>
      <c r="Z116" s="5">
        <f t="shared" si="47"/>
        <v>-1.2851366653709662</v>
      </c>
      <c r="AA116" s="5">
        <f t="shared" si="48"/>
        <v>22.062479901839215</v>
      </c>
      <c r="AB116" s="5">
        <f t="shared" si="49"/>
        <v>0</v>
      </c>
      <c r="AC116" s="5">
        <f t="shared" si="49"/>
        <v>35.398475004186807</v>
      </c>
      <c r="AD116" s="5">
        <f t="shared" si="50"/>
        <v>-7.9747043555728965</v>
      </c>
      <c r="AE116">
        <f t="shared" si="62"/>
        <v>0</v>
      </c>
    </row>
    <row r="117" spans="1:31" x14ac:dyDescent="0.2">
      <c r="A117">
        <f t="shared" si="51"/>
        <v>8.4000000000000061E-2</v>
      </c>
      <c r="B117" s="5">
        <f t="shared" si="52"/>
        <v>0</v>
      </c>
      <c r="C117" s="5">
        <f t="shared" si="53"/>
        <v>43.438292355949265</v>
      </c>
      <c r="D117" s="5">
        <f t="shared" si="54"/>
        <v>5.3605462124354348</v>
      </c>
      <c r="E117" s="2">
        <f t="shared" si="55"/>
        <v>43.438292355949265</v>
      </c>
      <c r="F117" s="2">
        <f t="shared" si="56"/>
        <v>0</v>
      </c>
      <c r="G117" s="3">
        <f t="shared" si="57"/>
        <v>0</v>
      </c>
      <c r="H117" s="3">
        <f t="shared" si="58"/>
        <v>-136.12909587675659</v>
      </c>
      <c r="I117" s="3">
        <f t="shared" si="59"/>
        <v>-7.9395392878345934</v>
      </c>
      <c r="J117" s="2">
        <f t="shared" si="38"/>
        <v>136.36043058133197</v>
      </c>
      <c r="K117" s="2">
        <f t="shared" si="60"/>
        <v>92.951895420130853</v>
      </c>
      <c r="L117" s="6">
        <f t="shared" si="39"/>
        <v>2300.0010000000002</v>
      </c>
      <c r="M117" s="2">
        <f t="shared" si="40"/>
        <v>29.149318229166671</v>
      </c>
      <c r="N117" s="2">
        <f t="shared" si="61"/>
        <v>136.36043058133197</v>
      </c>
      <c r="O117" s="2">
        <f t="shared" si="41"/>
        <v>92.951895420130853</v>
      </c>
      <c r="P117" s="5">
        <f t="shared" si="42"/>
        <v>0.3679595048192783</v>
      </c>
      <c r="Q117" s="4">
        <f t="shared" si="43"/>
        <v>0.21376502339497516</v>
      </c>
      <c r="R117" s="4">
        <f t="shared" si="44"/>
        <v>0.22133102701955512</v>
      </c>
      <c r="S117" s="4">
        <f t="shared" si="63"/>
        <v>0</v>
      </c>
      <c r="T117" s="4">
        <f t="shared" si="64"/>
        <v>0</v>
      </c>
      <c r="U117" s="5">
        <f t="shared" si="65"/>
        <v>0</v>
      </c>
      <c r="V117" s="5">
        <f t="shared" si="66"/>
        <v>36.664697405154506</v>
      </c>
      <c r="W117" s="5">
        <f t="shared" si="67"/>
        <v>2.1384172402668207</v>
      </c>
      <c r="X117" s="5">
        <f t="shared" si="45"/>
        <v>0.99999628292996101</v>
      </c>
      <c r="Y117" s="5">
        <f t="shared" si="46"/>
        <v>0</v>
      </c>
      <c r="Z117" s="5">
        <f t="shared" si="47"/>
        <v>-1.2862770821353022</v>
      </c>
      <c r="AA117" s="5">
        <f t="shared" si="48"/>
        <v>22.054143180117375</v>
      </c>
      <c r="AB117" s="5">
        <f t="shared" si="49"/>
        <v>0</v>
      </c>
      <c r="AC117" s="5">
        <f t="shared" si="49"/>
        <v>35.378420323019206</v>
      </c>
      <c r="AD117" s="5">
        <f t="shared" si="50"/>
        <v>-7.9814395796158024</v>
      </c>
      <c r="AE117">
        <f t="shared" si="62"/>
        <v>0</v>
      </c>
    </row>
    <row r="118" spans="1:31" x14ac:dyDescent="0.2">
      <c r="A118">
        <f t="shared" si="51"/>
        <v>8.5000000000000062E-2</v>
      </c>
      <c r="B118" s="5">
        <f t="shared" si="52"/>
        <v>0</v>
      </c>
      <c r="C118" s="5">
        <f t="shared" si="53"/>
        <v>43.302180949282672</v>
      </c>
      <c r="D118" s="5">
        <f t="shared" si="54"/>
        <v>5.3526026824278103</v>
      </c>
      <c r="E118" s="2">
        <f t="shared" si="55"/>
        <v>43.302180949282672</v>
      </c>
      <c r="F118" s="2">
        <f t="shared" si="56"/>
        <v>0</v>
      </c>
      <c r="G118" s="3">
        <f t="shared" si="57"/>
        <v>0</v>
      </c>
      <c r="H118" s="3">
        <f t="shared" si="58"/>
        <v>-136.09371745643358</v>
      </c>
      <c r="I118" s="3">
        <f t="shared" si="59"/>
        <v>-7.9475207274142088</v>
      </c>
      <c r="J118" s="2">
        <f t="shared" si="38"/>
        <v>136.32557726569235</v>
      </c>
      <c r="K118" s="2">
        <f t="shared" si="60"/>
        <v>92.928137195427638</v>
      </c>
      <c r="L118" s="6">
        <f t="shared" si="39"/>
        <v>2300.0010000000002</v>
      </c>
      <c r="M118" s="2">
        <f t="shared" si="40"/>
        <v>29.149318229166671</v>
      </c>
      <c r="N118" s="2">
        <f t="shared" si="61"/>
        <v>136.32557726569235</v>
      </c>
      <c r="O118" s="2">
        <f t="shared" si="41"/>
        <v>92.928137195427638</v>
      </c>
      <c r="P118" s="5">
        <f t="shared" si="42"/>
        <v>0.36795949871230049</v>
      </c>
      <c r="Q118" s="4">
        <f t="shared" si="43"/>
        <v>0.21381965561722191</v>
      </c>
      <c r="R118" s="4">
        <f t="shared" si="44"/>
        <v>0.22136151014787853</v>
      </c>
      <c r="S118" s="4">
        <f t="shared" si="63"/>
        <v>0</v>
      </c>
      <c r="T118" s="4">
        <f t="shared" si="64"/>
        <v>0</v>
      </c>
      <c r="U118" s="5">
        <f t="shared" si="65"/>
        <v>0</v>
      </c>
      <c r="V118" s="5">
        <f t="shared" si="66"/>
        <v>36.645799103850784</v>
      </c>
      <c r="W118" s="5">
        <f t="shared" si="67"/>
        <v>2.1400197848496876</v>
      </c>
      <c r="X118" s="5">
        <f t="shared" si="45"/>
        <v>0.99999628292996101</v>
      </c>
      <c r="Y118" s="5">
        <f t="shared" si="46"/>
        <v>0</v>
      </c>
      <c r="Z118" s="5">
        <f t="shared" si="47"/>
        <v>-1.2874183354804256</v>
      </c>
      <c r="AA118" s="5">
        <f t="shared" si="48"/>
        <v>22.045811921287171</v>
      </c>
      <c r="AB118" s="5">
        <f t="shared" si="49"/>
        <v>0</v>
      </c>
      <c r="AC118" s="5">
        <f t="shared" si="49"/>
        <v>35.35838076837036</v>
      </c>
      <c r="AD118" s="5">
        <f t="shared" si="50"/>
        <v>-7.98816829386314</v>
      </c>
      <c r="AE118">
        <f t="shared" si="62"/>
        <v>0</v>
      </c>
    </row>
    <row r="119" spans="1:31" x14ac:dyDescent="0.2">
      <c r="A119">
        <f t="shared" si="51"/>
        <v>8.6000000000000063E-2</v>
      </c>
      <c r="B119" s="5">
        <f t="shared" si="52"/>
        <v>0</v>
      </c>
      <c r="C119" s="5">
        <f t="shared" si="53"/>
        <v>43.166104911016625</v>
      </c>
      <c r="D119" s="5">
        <f t="shared" si="54"/>
        <v>5.3446511676162496</v>
      </c>
      <c r="E119" s="2">
        <f t="shared" si="55"/>
        <v>43.166104911016625</v>
      </c>
      <c r="F119" s="2">
        <f t="shared" si="56"/>
        <v>0</v>
      </c>
      <c r="G119" s="3">
        <f t="shared" si="57"/>
        <v>0</v>
      </c>
      <c r="H119" s="3">
        <f t="shared" si="58"/>
        <v>-136.05835907566521</v>
      </c>
      <c r="I119" s="3">
        <f t="shared" si="59"/>
        <v>-7.9555088957080722</v>
      </c>
      <c r="J119" s="2">
        <f t="shared" si="38"/>
        <v>136.29074508620289</v>
      </c>
      <c r="K119" s="2">
        <f t="shared" si="60"/>
        <v>92.904393378461407</v>
      </c>
      <c r="L119" s="6">
        <f t="shared" si="39"/>
        <v>2300.0010000000002</v>
      </c>
      <c r="M119" s="2">
        <f t="shared" si="40"/>
        <v>29.149318229166671</v>
      </c>
      <c r="N119" s="2">
        <f t="shared" si="61"/>
        <v>136.29074508620289</v>
      </c>
      <c r="O119" s="2">
        <f t="shared" si="41"/>
        <v>92.904393378461407</v>
      </c>
      <c r="P119" s="5">
        <f t="shared" si="42"/>
        <v>0.36795949260843125</v>
      </c>
      <c r="Q119" s="4">
        <f t="shared" si="43"/>
        <v>0.21387428262340133</v>
      </c>
      <c r="R119" s="4">
        <f t="shared" si="44"/>
        <v>0.22139198318493769</v>
      </c>
      <c r="S119" s="4">
        <f t="shared" si="63"/>
        <v>0</v>
      </c>
      <c r="T119" s="4">
        <f t="shared" si="64"/>
        <v>0</v>
      </c>
      <c r="U119" s="5">
        <f t="shared" si="65"/>
        <v>0</v>
      </c>
      <c r="V119" s="5">
        <f t="shared" si="66"/>
        <v>36.626916749318568</v>
      </c>
      <c r="W119" s="5">
        <f t="shared" si="67"/>
        <v>2.1416233739781947</v>
      </c>
      <c r="X119" s="5">
        <f t="shared" si="45"/>
        <v>0.99999628292996101</v>
      </c>
      <c r="Y119" s="5">
        <f t="shared" si="46"/>
        <v>0</v>
      </c>
      <c r="Z119" s="5">
        <f t="shared" si="47"/>
        <v>-1.2885604241166733</v>
      </c>
      <c r="AA119" s="5">
        <f t="shared" si="48"/>
        <v>22.037486121062738</v>
      </c>
      <c r="AB119" s="5">
        <f t="shared" si="49"/>
        <v>0</v>
      </c>
      <c r="AC119" s="5">
        <f t="shared" si="49"/>
        <v>35.338356325201893</v>
      </c>
      <c r="AD119" s="5">
        <f t="shared" si="50"/>
        <v>-7.9948905049590664</v>
      </c>
      <c r="AE119">
        <f t="shared" si="62"/>
        <v>0</v>
      </c>
    </row>
    <row r="120" spans="1:31" x14ac:dyDescent="0.2">
      <c r="A120">
        <f t="shared" si="51"/>
        <v>8.7000000000000063E-2</v>
      </c>
      <c r="B120" s="5">
        <f t="shared" si="52"/>
        <v>0</v>
      </c>
      <c r="C120" s="5">
        <f t="shared" si="53"/>
        <v>43.030064221119126</v>
      </c>
      <c r="D120" s="5">
        <f t="shared" si="54"/>
        <v>5.3366916612752897</v>
      </c>
      <c r="E120" s="2">
        <f t="shared" si="55"/>
        <v>43.030064221119126</v>
      </c>
      <c r="F120" s="2">
        <f t="shared" si="56"/>
        <v>0</v>
      </c>
      <c r="G120" s="3">
        <f t="shared" si="57"/>
        <v>0</v>
      </c>
      <c r="H120" s="3">
        <f t="shared" si="58"/>
        <v>-136.02302071934</v>
      </c>
      <c r="I120" s="3">
        <f t="shared" si="59"/>
        <v>-7.9635037862130309</v>
      </c>
      <c r="J120" s="2">
        <f t="shared" si="38"/>
        <v>136.25593402919017</v>
      </c>
      <c r="K120" s="2">
        <f t="shared" si="60"/>
        <v>92.880663959911502</v>
      </c>
      <c r="L120" s="6">
        <f t="shared" si="39"/>
        <v>2300.0010000000002</v>
      </c>
      <c r="M120" s="2">
        <f t="shared" si="40"/>
        <v>29.149318229166671</v>
      </c>
      <c r="N120" s="2">
        <f t="shared" si="61"/>
        <v>136.25593402919017</v>
      </c>
      <c r="O120" s="2">
        <f t="shared" si="41"/>
        <v>92.880663959911502</v>
      </c>
      <c r="P120" s="5">
        <f t="shared" si="42"/>
        <v>0.36795948650766763</v>
      </c>
      <c r="Q120" s="4">
        <f t="shared" si="43"/>
        <v>0.21392890440555062</v>
      </c>
      <c r="R120" s="4">
        <f t="shared" si="44"/>
        <v>0.22142244613088588</v>
      </c>
      <c r="S120" s="4">
        <f t="shared" si="63"/>
        <v>0</v>
      </c>
      <c r="T120" s="4">
        <f t="shared" si="64"/>
        <v>0</v>
      </c>
      <c r="U120" s="5">
        <f t="shared" si="65"/>
        <v>0</v>
      </c>
      <c r="V120" s="5">
        <f t="shared" si="66"/>
        <v>36.608050325251057</v>
      </c>
      <c r="W120" s="5">
        <f t="shared" si="67"/>
        <v>2.1432280052986941</v>
      </c>
      <c r="X120" s="5">
        <f t="shared" si="45"/>
        <v>0.99999628292996101</v>
      </c>
      <c r="Y120" s="5">
        <f t="shared" si="46"/>
        <v>0</v>
      </c>
      <c r="Z120" s="5">
        <f t="shared" si="47"/>
        <v>-1.2897033467562171</v>
      </c>
      <c r="AA120" s="5">
        <f t="shared" si="48"/>
        <v>22.029165775162749</v>
      </c>
      <c r="AB120" s="5">
        <f t="shared" si="49"/>
        <v>0</v>
      </c>
      <c r="AC120" s="5">
        <f t="shared" si="49"/>
        <v>35.318346978494837</v>
      </c>
      <c r="AD120" s="5">
        <f t="shared" si="50"/>
        <v>-8.0016062195385551</v>
      </c>
      <c r="AE120">
        <f t="shared" si="62"/>
        <v>0</v>
      </c>
    </row>
    <row r="121" spans="1:31" x14ac:dyDescent="0.2">
      <c r="A121">
        <f t="shared" si="51"/>
        <v>8.8000000000000064E-2</v>
      </c>
      <c r="B121" s="5">
        <f t="shared" si="52"/>
        <v>0</v>
      </c>
      <c r="C121" s="5">
        <f t="shared" si="53"/>
        <v>42.894058859573271</v>
      </c>
      <c r="D121" s="5">
        <f t="shared" si="54"/>
        <v>5.3287241566859667</v>
      </c>
      <c r="E121" s="2">
        <f t="shared" si="55"/>
        <v>42.894058859573271</v>
      </c>
      <c r="F121" s="2">
        <f t="shared" si="56"/>
        <v>0</v>
      </c>
      <c r="G121" s="3">
        <f t="shared" si="57"/>
        <v>0</v>
      </c>
      <c r="H121" s="3">
        <f t="shared" si="58"/>
        <v>-135.9877023723615</v>
      </c>
      <c r="I121" s="3">
        <f t="shared" si="59"/>
        <v>-7.9715053924325696</v>
      </c>
      <c r="J121" s="2">
        <f t="shared" si="38"/>
        <v>136.22114408099631</v>
      </c>
      <c r="K121" s="2">
        <f t="shared" si="60"/>
        <v>92.856948930467823</v>
      </c>
      <c r="L121" s="6">
        <f t="shared" si="39"/>
        <v>2300.0010000000002</v>
      </c>
      <c r="M121" s="2">
        <f t="shared" si="40"/>
        <v>29.149318229166671</v>
      </c>
      <c r="N121" s="2">
        <f t="shared" si="61"/>
        <v>136.22114408099631</v>
      </c>
      <c r="O121" s="2">
        <f t="shared" si="41"/>
        <v>92.856948930467823</v>
      </c>
      <c r="P121" s="5">
        <f t="shared" si="42"/>
        <v>0.36795948041000687</v>
      </c>
      <c r="Q121" s="4">
        <f t="shared" si="43"/>
        <v>0.21398352095570128</v>
      </c>
      <c r="R121" s="4">
        <f t="shared" si="44"/>
        <v>0.2214528989858745</v>
      </c>
      <c r="S121" s="4">
        <f t="shared" si="63"/>
        <v>0</v>
      </c>
      <c r="T121" s="4">
        <f t="shared" si="64"/>
        <v>0</v>
      </c>
      <c r="U121" s="5">
        <f t="shared" si="65"/>
        <v>0</v>
      </c>
      <c r="V121" s="5">
        <f t="shared" si="66"/>
        <v>36.589199815362718</v>
      </c>
      <c r="W121" s="5">
        <f t="shared" si="67"/>
        <v>2.1448336764621789</v>
      </c>
      <c r="X121" s="5">
        <f t="shared" si="45"/>
        <v>0.99999628292996101</v>
      </c>
      <c r="Y121" s="5">
        <f t="shared" si="46"/>
        <v>0</v>
      </c>
      <c r="Z121" s="5">
        <f t="shared" si="47"/>
        <v>-1.2908471021130619</v>
      </c>
      <c r="AA121" s="5">
        <f t="shared" si="48"/>
        <v>22.020850879310405</v>
      </c>
      <c r="AB121" s="5">
        <f t="shared" si="49"/>
        <v>0</v>
      </c>
      <c r="AC121" s="5">
        <f t="shared" si="49"/>
        <v>35.298352713249656</v>
      </c>
      <c r="AD121" s="5">
        <f t="shared" si="50"/>
        <v>-8.0083154442274136</v>
      </c>
      <c r="AE121">
        <f t="shared" si="62"/>
        <v>0</v>
      </c>
    </row>
    <row r="122" spans="1:31" x14ac:dyDescent="0.2">
      <c r="A122">
        <f t="shared" si="51"/>
        <v>8.9000000000000065E-2</v>
      </c>
      <c r="B122" s="5">
        <f t="shared" si="52"/>
        <v>0</v>
      </c>
      <c r="C122" s="5">
        <f t="shared" si="53"/>
        <v>42.758088806377266</v>
      </c>
      <c r="D122" s="5">
        <f t="shared" si="54"/>
        <v>5.3207486471358125</v>
      </c>
      <c r="E122" s="2">
        <f t="shared" si="55"/>
        <v>42.758088806377266</v>
      </c>
      <c r="F122" s="2">
        <f t="shared" si="56"/>
        <v>0</v>
      </c>
      <c r="G122" s="3">
        <f t="shared" si="57"/>
        <v>0</v>
      </c>
      <c r="H122" s="3">
        <f t="shared" si="58"/>
        <v>-135.95240401964824</v>
      </c>
      <c r="I122" s="3">
        <f t="shared" si="59"/>
        <v>-7.979513707876797</v>
      </c>
      <c r="J122" s="2">
        <f t="shared" si="38"/>
        <v>136.18637522797889</v>
      </c>
      <c r="K122" s="2">
        <f t="shared" si="60"/>
        <v>92.833248280830858</v>
      </c>
      <c r="L122" s="6">
        <f t="shared" si="39"/>
        <v>2300.0010000000002</v>
      </c>
      <c r="M122" s="2">
        <f t="shared" si="40"/>
        <v>29.149318229166671</v>
      </c>
      <c r="N122" s="2">
        <f t="shared" si="61"/>
        <v>136.18637522797889</v>
      </c>
      <c r="O122" s="2">
        <f t="shared" si="41"/>
        <v>92.833248280830858</v>
      </c>
      <c r="P122" s="5">
        <f t="shared" si="42"/>
        <v>0.36795947431544607</v>
      </c>
      <c r="Q122" s="4">
        <f t="shared" si="43"/>
        <v>0.21403813226587926</v>
      </c>
      <c r="R122" s="4">
        <f t="shared" si="44"/>
        <v>0.2214833417500531</v>
      </c>
      <c r="S122" s="4">
        <f t="shared" si="63"/>
        <v>0</v>
      </c>
      <c r="T122" s="4">
        <f t="shared" si="64"/>
        <v>0</v>
      </c>
      <c r="U122" s="5">
        <f t="shared" si="65"/>
        <v>0</v>
      </c>
      <c r="V122" s="5">
        <f t="shared" si="66"/>
        <v>36.570365203389109</v>
      </c>
      <c r="W122" s="5">
        <f t="shared" si="67"/>
        <v>2.1464403851242695</v>
      </c>
      <c r="X122" s="5">
        <f t="shared" si="45"/>
        <v>0.99999628292996101</v>
      </c>
      <c r="Y122" s="5">
        <f t="shared" si="46"/>
        <v>0</v>
      </c>
      <c r="Z122" s="5">
        <f t="shared" si="47"/>
        <v>-1.2919916889030418</v>
      </c>
      <c r="AA122" s="5">
        <f t="shared" si="48"/>
        <v>22.012541429233426</v>
      </c>
      <c r="AB122" s="5">
        <f t="shared" si="49"/>
        <v>0</v>
      </c>
      <c r="AC122" s="5">
        <f t="shared" si="49"/>
        <v>35.27837351448607</v>
      </c>
      <c r="AD122" s="5">
        <f t="shared" si="50"/>
        <v>-8.0150181856423046</v>
      </c>
      <c r="AE122">
        <f t="shared" si="62"/>
        <v>0</v>
      </c>
    </row>
    <row r="123" spans="1:31" x14ac:dyDescent="0.2">
      <c r="A123">
        <f t="shared" si="51"/>
        <v>9.0000000000000066E-2</v>
      </c>
      <c r="B123" s="5">
        <f t="shared" si="52"/>
        <v>0</v>
      </c>
      <c r="C123" s="5">
        <f t="shared" si="53"/>
        <v>42.622154041544377</v>
      </c>
      <c r="D123" s="5">
        <f t="shared" si="54"/>
        <v>5.3127651259188431</v>
      </c>
      <c r="E123" s="2">
        <f t="shared" si="55"/>
        <v>42.622154041544377</v>
      </c>
      <c r="F123" s="2">
        <f t="shared" si="56"/>
        <v>0</v>
      </c>
      <c r="G123" s="3">
        <f t="shared" si="57"/>
        <v>0</v>
      </c>
      <c r="H123" s="3">
        <f t="shared" si="58"/>
        <v>-135.91712564613377</v>
      </c>
      <c r="I123" s="3">
        <f t="shared" si="59"/>
        <v>-7.9875287260624397</v>
      </c>
      <c r="J123" s="2">
        <f t="shared" si="38"/>
        <v>136.15162745651111</v>
      </c>
      <c r="K123" s="2">
        <f t="shared" si="60"/>
        <v>92.809562001711726</v>
      </c>
      <c r="L123" s="6">
        <f t="shared" si="39"/>
        <v>2300.0010000000002</v>
      </c>
      <c r="M123" s="2">
        <f t="shared" si="40"/>
        <v>29.149318229166671</v>
      </c>
      <c r="N123" s="2">
        <f t="shared" si="61"/>
        <v>136.15162745651111</v>
      </c>
      <c r="O123" s="2">
        <f t="shared" si="41"/>
        <v>92.809562001711726</v>
      </c>
      <c r="P123" s="5">
        <f t="shared" si="42"/>
        <v>0.36795946822398246</v>
      </c>
      <c r="Q123" s="4">
        <f t="shared" si="43"/>
        <v>0.2140927383281043</v>
      </c>
      <c r="R123" s="4">
        <f t="shared" si="44"/>
        <v>0.22151377442356929</v>
      </c>
      <c r="S123" s="4">
        <f t="shared" si="63"/>
        <v>0</v>
      </c>
      <c r="T123" s="4">
        <f t="shared" si="64"/>
        <v>0</v>
      </c>
      <c r="U123" s="5">
        <f t="shared" si="65"/>
        <v>0</v>
      </c>
      <c r="V123" s="5">
        <f t="shared" si="66"/>
        <v>36.551546473087043</v>
      </c>
      <c r="W123" s="5">
        <f t="shared" si="67"/>
        <v>2.1480481289452125</v>
      </c>
      <c r="X123" s="5">
        <f t="shared" si="45"/>
        <v>0.99999628292996101</v>
      </c>
      <c r="Y123" s="5">
        <f t="shared" si="46"/>
        <v>0</v>
      </c>
      <c r="Z123" s="5">
        <f t="shared" si="47"/>
        <v>-1.2931371058438186</v>
      </c>
      <c r="AA123" s="5">
        <f t="shared" si="48"/>
        <v>22.004237420664037</v>
      </c>
      <c r="AB123" s="5">
        <f t="shared" si="49"/>
        <v>0</v>
      </c>
      <c r="AC123" s="5">
        <f t="shared" si="49"/>
        <v>35.258409367243225</v>
      </c>
      <c r="AD123" s="5">
        <f t="shared" si="50"/>
        <v>-8.0217144503907498</v>
      </c>
      <c r="AE123">
        <f t="shared" si="62"/>
        <v>0</v>
      </c>
    </row>
    <row r="124" spans="1:31" x14ac:dyDescent="0.2">
      <c r="A124">
        <f t="shared" si="51"/>
        <v>9.1000000000000067E-2</v>
      </c>
      <c r="B124" s="5">
        <f t="shared" si="52"/>
        <v>0</v>
      </c>
      <c r="C124" s="5">
        <f t="shared" si="53"/>
        <v>42.486254545102931</v>
      </c>
      <c r="D124" s="5">
        <f t="shared" si="54"/>
        <v>5.3047735863355561</v>
      </c>
      <c r="E124" s="2">
        <f t="shared" si="55"/>
        <v>42.486254545102931</v>
      </c>
      <c r="F124" s="2">
        <f t="shared" si="56"/>
        <v>0</v>
      </c>
      <c r="G124" s="3">
        <f t="shared" si="57"/>
        <v>0</v>
      </c>
      <c r="H124" s="3">
        <f t="shared" si="58"/>
        <v>-135.88186723676654</v>
      </c>
      <c r="I124" s="3">
        <f t="shared" si="59"/>
        <v>-7.9955504405128304</v>
      </c>
      <c r="J124" s="2">
        <f t="shared" si="38"/>
        <v>136.11690075298156</v>
      </c>
      <c r="K124" s="2">
        <f t="shared" si="60"/>
        <v>92.785890083832015</v>
      </c>
      <c r="L124" s="6">
        <f t="shared" si="39"/>
        <v>2300.0010000000002</v>
      </c>
      <c r="M124" s="2">
        <f t="shared" si="40"/>
        <v>29.149318229166671</v>
      </c>
      <c r="N124" s="2">
        <f t="shared" si="61"/>
        <v>136.11690075298156</v>
      </c>
      <c r="O124" s="2">
        <f t="shared" si="41"/>
        <v>92.785890083832015</v>
      </c>
      <c r="P124" s="5">
        <f t="shared" si="42"/>
        <v>0.36795946213561309</v>
      </c>
      <c r="Q124" s="4">
        <f t="shared" si="43"/>
        <v>0.21414733913439077</v>
      </c>
      <c r="R124" s="4">
        <f t="shared" si="44"/>
        <v>0.2215441970065688</v>
      </c>
      <c r="S124" s="4">
        <f t="shared" si="63"/>
        <v>0</v>
      </c>
      <c r="T124" s="4">
        <f t="shared" si="64"/>
        <v>0</v>
      </c>
      <c r="U124" s="5">
        <f t="shared" si="65"/>
        <v>0</v>
      </c>
      <c r="V124" s="5">
        <f t="shared" si="66"/>
        <v>36.532743608234341</v>
      </c>
      <c r="W124" s="5">
        <f t="shared" si="67"/>
        <v>2.1496569055898647</v>
      </c>
      <c r="X124" s="5">
        <f t="shared" si="45"/>
        <v>0.99999628292996101</v>
      </c>
      <c r="Y124" s="5">
        <f t="shared" si="46"/>
        <v>0</v>
      </c>
      <c r="Z124" s="5">
        <f t="shared" si="47"/>
        <v>-1.2942833516548784</v>
      </c>
      <c r="AA124" s="5">
        <f t="shared" si="48"/>
        <v>21.995938849338959</v>
      </c>
      <c r="AB124" s="5">
        <f t="shared" si="49"/>
        <v>0</v>
      </c>
      <c r="AC124" s="5">
        <f t="shared" si="49"/>
        <v>35.238460256579465</v>
      </c>
      <c r="AD124" s="5">
        <f t="shared" si="50"/>
        <v>-8.0284042450711759</v>
      </c>
      <c r="AE124">
        <f t="shared" si="62"/>
        <v>0</v>
      </c>
    </row>
    <row r="125" spans="1:31" x14ac:dyDescent="0.2">
      <c r="A125">
        <f t="shared" si="51"/>
        <v>9.2000000000000068E-2</v>
      </c>
      <c r="B125" s="5">
        <f t="shared" si="52"/>
        <v>0</v>
      </c>
      <c r="C125" s="5">
        <f t="shared" si="53"/>
        <v>42.35039029709629</v>
      </c>
      <c r="D125" s="5">
        <f t="shared" si="54"/>
        <v>5.2967740216929204</v>
      </c>
      <c r="E125" s="2">
        <f t="shared" si="55"/>
        <v>42.35039029709629</v>
      </c>
      <c r="F125" s="2">
        <f t="shared" si="56"/>
        <v>0</v>
      </c>
      <c r="G125" s="3">
        <f t="shared" si="57"/>
        <v>0</v>
      </c>
      <c r="H125" s="3">
        <f t="shared" si="58"/>
        <v>-135.84662877650996</v>
      </c>
      <c r="I125" s="3">
        <f t="shared" si="59"/>
        <v>-8.0035788447579019</v>
      </c>
      <c r="J125" s="2">
        <f t="shared" si="38"/>
        <v>136.08219510379439</v>
      </c>
      <c r="K125" s="2">
        <f t="shared" si="60"/>
        <v>92.76223251792392</v>
      </c>
      <c r="L125" s="6">
        <f t="shared" si="39"/>
        <v>2300.0010000000002</v>
      </c>
      <c r="M125" s="2">
        <f t="shared" si="40"/>
        <v>29.149318229166671</v>
      </c>
      <c r="N125" s="2">
        <f t="shared" si="61"/>
        <v>136.08219510379439</v>
      </c>
      <c r="O125" s="2">
        <f t="shared" si="41"/>
        <v>92.76223251792392</v>
      </c>
      <c r="P125" s="5">
        <f t="shared" si="42"/>
        <v>0.3679594560503352</v>
      </c>
      <c r="Q125" s="4">
        <f t="shared" si="43"/>
        <v>0.21420193467674703</v>
      </c>
      <c r="R125" s="4">
        <f t="shared" si="44"/>
        <v>0.22157460949919558</v>
      </c>
      <c r="S125" s="4">
        <f t="shared" si="63"/>
        <v>0</v>
      </c>
      <c r="T125" s="4">
        <f t="shared" si="64"/>
        <v>0</v>
      </c>
      <c r="U125" s="5">
        <f t="shared" si="65"/>
        <v>0</v>
      </c>
      <c r="V125" s="5">
        <f t="shared" si="66"/>
        <v>36.513956592629953</v>
      </c>
      <c r="W125" s="5">
        <f t="shared" si="67"/>
        <v>2.1512667127276899</v>
      </c>
      <c r="X125" s="5">
        <f t="shared" si="45"/>
        <v>0.99999628292996101</v>
      </c>
      <c r="Y125" s="5">
        <f t="shared" si="46"/>
        <v>0</v>
      </c>
      <c r="Z125" s="5">
        <f t="shared" si="47"/>
        <v>-1.2954304250575308</v>
      </c>
      <c r="AA125" s="5">
        <f t="shared" si="48"/>
        <v>21.987645710999434</v>
      </c>
      <c r="AB125" s="5">
        <f t="shared" si="49"/>
        <v>0</v>
      </c>
      <c r="AC125" s="5">
        <f t="shared" si="49"/>
        <v>35.218526167572421</v>
      </c>
      <c r="AD125" s="5">
        <f t="shared" si="50"/>
        <v>-8.0350875762728755</v>
      </c>
      <c r="AE125">
        <f t="shared" si="62"/>
        <v>0</v>
      </c>
    </row>
    <row r="126" spans="1:31" x14ac:dyDescent="0.2">
      <c r="A126">
        <f t="shared" si="51"/>
        <v>9.3000000000000069E-2</v>
      </c>
      <c r="B126" s="5">
        <f t="shared" si="52"/>
        <v>0</v>
      </c>
      <c r="C126" s="5">
        <f t="shared" si="53"/>
        <v>42.21456127758286</v>
      </c>
      <c r="D126" s="5">
        <f t="shared" si="54"/>
        <v>5.2887664253043738</v>
      </c>
      <c r="E126" s="2">
        <f t="shared" si="55"/>
        <v>42.21456127758286</v>
      </c>
      <c r="F126" s="2">
        <f t="shared" si="56"/>
        <v>0</v>
      </c>
      <c r="G126" s="3">
        <f t="shared" si="57"/>
        <v>0</v>
      </c>
      <c r="H126" s="3">
        <f t="shared" si="58"/>
        <v>-135.81141025034239</v>
      </c>
      <c r="I126" s="3">
        <f t="shared" si="59"/>
        <v>-8.0116139323341748</v>
      </c>
      <c r="J126" s="2">
        <f t="shared" si="38"/>
        <v>136.04751049536915</v>
      </c>
      <c r="K126" s="2">
        <f t="shared" si="60"/>
        <v>92.738589294730161</v>
      </c>
      <c r="L126" s="6">
        <f t="shared" si="39"/>
        <v>2300.0010000000002</v>
      </c>
      <c r="M126" s="2">
        <f t="shared" si="40"/>
        <v>29.149318229166671</v>
      </c>
      <c r="N126" s="2">
        <f t="shared" si="61"/>
        <v>136.04751049536915</v>
      </c>
      <c r="O126" s="2">
        <f t="shared" si="41"/>
        <v>92.738589294730161</v>
      </c>
      <c r="P126" s="5">
        <f t="shared" si="42"/>
        <v>0.36795944996814595</v>
      </c>
      <c r="Q126" s="4">
        <f t="shared" si="43"/>
        <v>0.21425652494717579</v>
      </c>
      <c r="R126" s="4">
        <f t="shared" si="44"/>
        <v>0.22160501190159165</v>
      </c>
      <c r="S126" s="4">
        <f t="shared" si="63"/>
        <v>0</v>
      </c>
      <c r="T126" s="4">
        <f t="shared" si="64"/>
        <v>0</v>
      </c>
      <c r="U126" s="5">
        <f t="shared" si="65"/>
        <v>0</v>
      </c>
      <c r="V126" s="5">
        <f t="shared" si="66"/>
        <v>36.495185410093875</v>
      </c>
      <c r="W126" s="5">
        <f t="shared" si="67"/>
        <v>2.15287754803275</v>
      </c>
      <c r="X126" s="5">
        <f t="shared" si="45"/>
        <v>0.99999628292996101</v>
      </c>
      <c r="Y126" s="5">
        <f t="shared" si="46"/>
        <v>0</v>
      </c>
      <c r="Z126" s="5">
        <f t="shared" si="47"/>
        <v>-1.2965783247749052</v>
      </c>
      <c r="AA126" s="5">
        <f t="shared" si="48"/>
        <v>21.979358001391198</v>
      </c>
      <c r="AB126" s="5">
        <f t="shared" si="49"/>
        <v>0</v>
      </c>
      <c r="AC126" s="5">
        <f t="shared" si="49"/>
        <v>35.198607085318969</v>
      </c>
      <c r="AD126" s="5">
        <f t="shared" si="50"/>
        <v>-8.0417644505760535</v>
      </c>
      <c r="AE126">
        <f t="shared" si="62"/>
        <v>0</v>
      </c>
    </row>
    <row r="127" spans="1:31" x14ac:dyDescent="0.2">
      <c r="A127">
        <f t="shared" si="51"/>
        <v>9.400000000000007E-2</v>
      </c>
      <c r="B127" s="5">
        <f t="shared" si="52"/>
        <v>0</v>
      </c>
      <c r="C127" s="5">
        <f t="shared" si="53"/>
        <v>42.078767466636059</v>
      </c>
      <c r="D127" s="5">
        <f t="shared" si="54"/>
        <v>5.2807507904898143</v>
      </c>
      <c r="E127" s="2">
        <f t="shared" si="55"/>
        <v>42.078767466636059</v>
      </c>
      <c r="F127" s="2">
        <f t="shared" si="56"/>
        <v>0</v>
      </c>
      <c r="G127" s="3">
        <f t="shared" si="57"/>
        <v>0</v>
      </c>
      <c r="H127" s="3">
        <f t="shared" si="58"/>
        <v>-135.77621164325708</v>
      </c>
      <c r="I127" s="3">
        <f t="shared" si="59"/>
        <v>-8.019655696784751</v>
      </c>
      <c r="J127" s="2">
        <f t="shared" si="38"/>
        <v>136.01284691414085</v>
      </c>
      <c r="K127" s="2">
        <f t="shared" si="60"/>
        <v>92.714960405003978</v>
      </c>
      <c r="L127" s="6">
        <f t="shared" si="39"/>
        <v>2300.0010000000002</v>
      </c>
      <c r="M127" s="2">
        <f t="shared" si="40"/>
        <v>29.149318229166671</v>
      </c>
      <c r="N127" s="2">
        <f t="shared" si="61"/>
        <v>136.01284691414085</v>
      </c>
      <c r="O127" s="2">
        <f t="shared" si="41"/>
        <v>92.714960405003978</v>
      </c>
      <c r="P127" s="5">
        <f t="shared" si="42"/>
        <v>0.36795944388904245</v>
      </c>
      <c r="Q127" s="4">
        <f t="shared" si="43"/>
        <v>0.21431110993767388</v>
      </c>
      <c r="R127" s="4">
        <f t="shared" si="44"/>
        <v>0.22163540421389705</v>
      </c>
      <c r="S127" s="4">
        <f t="shared" si="63"/>
        <v>0</v>
      </c>
      <c r="T127" s="4">
        <f t="shared" si="64"/>
        <v>0</v>
      </c>
      <c r="U127" s="5">
        <f t="shared" si="65"/>
        <v>0</v>
      </c>
      <c r="V127" s="5">
        <f t="shared" si="66"/>
        <v>36.476430044467108</v>
      </c>
      <c r="W127" s="5">
        <f t="shared" si="67"/>
        <v>2.1544894091836939</v>
      </c>
      <c r="X127" s="5">
        <f t="shared" si="45"/>
        <v>0.99999628292996101</v>
      </c>
      <c r="Y127" s="5">
        <f t="shared" si="46"/>
        <v>0</v>
      </c>
      <c r="Z127" s="5">
        <f t="shared" si="47"/>
        <v>-1.2977270495319471</v>
      </c>
      <c r="AA127" s="5">
        <f t="shared" si="48"/>
        <v>21.971075716264441</v>
      </c>
      <c r="AB127" s="5">
        <f t="shared" si="49"/>
        <v>0</v>
      </c>
      <c r="AC127" s="5">
        <f t="shared" si="49"/>
        <v>35.178702994935158</v>
      </c>
      <c r="AD127" s="5">
        <f t="shared" si="50"/>
        <v>-8.0484348745518659</v>
      </c>
      <c r="AE127">
        <f t="shared" si="62"/>
        <v>0</v>
      </c>
    </row>
    <row r="128" spans="1:31" x14ac:dyDescent="0.2">
      <c r="A128">
        <f t="shared" si="51"/>
        <v>9.500000000000007E-2</v>
      </c>
      <c r="B128" s="5">
        <f t="shared" si="52"/>
        <v>0</v>
      </c>
      <c r="C128" s="5">
        <f t="shared" si="53"/>
        <v>41.943008844344305</v>
      </c>
      <c r="D128" s="5">
        <f t="shared" si="54"/>
        <v>5.272727110575592</v>
      </c>
      <c r="E128" s="2">
        <f t="shared" si="55"/>
        <v>41.943008844344305</v>
      </c>
      <c r="F128" s="2">
        <f t="shared" si="56"/>
        <v>0</v>
      </c>
      <c r="G128" s="3">
        <f t="shared" si="57"/>
        <v>0</v>
      </c>
      <c r="H128" s="3">
        <f t="shared" si="58"/>
        <v>-135.74103294026216</v>
      </c>
      <c r="I128" s="3">
        <f t="shared" si="59"/>
        <v>-8.0277041316593021</v>
      </c>
      <c r="J128" s="2">
        <f t="shared" si="38"/>
        <v>135.97820434655986</v>
      </c>
      <c r="K128" s="2">
        <f t="shared" si="60"/>
        <v>92.691345839509111</v>
      </c>
      <c r="L128" s="6">
        <f t="shared" si="39"/>
        <v>2300.0010000000002</v>
      </c>
      <c r="M128" s="2">
        <f t="shared" si="40"/>
        <v>29.149318229166671</v>
      </c>
      <c r="N128" s="2">
        <f t="shared" si="61"/>
        <v>135.97820434655986</v>
      </c>
      <c r="O128" s="2">
        <f t="shared" si="41"/>
        <v>92.691345839509111</v>
      </c>
      <c r="P128" s="5">
        <f t="shared" si="42"/>
        <v>0.36795943781302198</v>
      </c>
      <c r="Q128" s="4">
        <f t="shared" si="43"/>
        <v>0.21436568964023256</v>
      </c>
      <c r="R128" s="4">
        <f t="shared" si="44"/>
        <v>0.22166578643625015</v>
      </c>
      <c r="S128" s="4">
        <f t="shared" si="63"/>
        <v>0</v>
      </c>
      <c r="T128" s="4">
        <f t="shared" si="64"/>
        <v>0</v>
      </c>
      <c r="U128" s="5">
        <f t="shared" si="65"/>
        <v>0</v>
      </c>
      <c r="V128" s="5">
        <f t="shared" si="66"/>
        <v>36.457690479611635</v>
      </c>
      <c r="W128" s="5">
        <f t="shared" si="67"/>
        <v>2.1561022938637517</v>
      </c>
      <c r="X128" s="5">
        <f t="shared" si="45"/>
        <v>0.99999628292996101</v>
      </c>
      <c r="Y128" s="5">
        <f t="shared" si="46"/>
        <v>0</v>
      </c>
      <c r="Z128" s="5">
        <f t="shared" si="47"/>
        <v>-1.2988765980554184</v>
      </c>
      <c r="AA128" s="5">
        <f t="shared" si="48"/>
        <v>21.962798851373872</v>
      </c>
      <c r="AB128" s="5">
        <f t="shared" si="49"/>
        <v>0</v>
      </c>
      <c r="AC128" s="5">
        <f t="shared" si="49"/>
        <v>35.158813881556213</v>
      </c>
      <c r="AD128" s="5">
        <f t="shared" si="50"/>
        <v>-8.0550988547623774</v>
      </c>
      <c r="AE128">
        <f t="shared" si="62"/>
        <v>0</v>
      </c>
    </row>
    <row r="129" spans="1:31" x14ac:dyDescent="0.2">
      <c r="A129">
        <f t="shared" si="51"/>
        <v>9.6000000000000071E-2</v>
      </c>
      <c r="B129" s="5">
        <f t="shared" si="52"/>
        <v>0</v>
      </c>
      <c r="C129" s="5">
        <f t="shared" si="53"/>
        <v>41.807285390810989</v>
      </c>
      <c r="D129" s="5">
        <f t="shared" si="54"/>
        <v>5.2646953788945057</v>
      </c>
      <c r="E129" s="2">
        <f t="shared" si="55"/>
        <v>41.807285390810989</v>
      </c>
      <c r="F129" s="2">
        <f t="shared" si="56"/>
        <v>0</v>
      </c>
      <c r="G129" s="3">
        <f t="shared" si="57"/>
        <v>0</v>
      </c>
      <c r="H129" s="3">
        <f t="shared" si="58"/>
        <v>-135.70587412638059</v>
      </c>
      <c r="I129" s="3">
        <f t="shared" si="59"/>
        <v>-8.0357592305140653</v>
      </c>
      <c r="J129" s="2">
        <f t="shared" si="38"/>
        <v>135.94358277909203</v>
      </c>
      <c r="K129" s="2">
        <f t="shared" si="60"/>
        <v>92.667745589019788</v>
      </c>
      <c r="L129" s="6">
        <f t="shared" si="39"/>
        <v>2300.0010000000002</v>
      </c>
      <c r="M129" s="2">
        <f t="shared" si="40"/>
        <v>29.149318229166671</v>
      </c>
      <c r="N129" s="2">
        <f t="shared" si="61"/>
        <v>135.94358277909203</v>
      </c>
      <c r="O129" s="2">
        <f t="shared" si="41"/>
        <v>92.667745589019788</v>
      </c>
      <c r="P129" s="5">
        <f t="shared" si="42"/>
        <v>0.36795943174008161</v>
      </c>
      <c r="Q129" s="4">
        <f t="shared" si="43"/>
        <v>0.21442026404683706</v>
      </c>
      <c r="R129" s="4">
        <f t="shared" si="44"/>
        <v>0.22169615856878738</v>
      </c>
      <c r="S129" s="4">
        <f t="shared" si="63"/>
        <v>0</v>
      </c>
      <c r="T129" s="4">
        <f t="shared" si="64"/>
        <v>0</v>
      </c>
      <c r="U129" s="5">
        <f t="shared" si="65"/>
        <v>0</v>
      </c>
      <c r="V129" s="5">
        <f t="shared" si="66"/>
        <v>36.438966699410386</v>
      </c>
      <c r="W129" s="5">
        <f t="shared" si="67"/>
        <v>2.1577161997607281</v>
      </c>
      <c r="X129" s="5">
        <f t="shared" si="45"/>
        <v>0.99999628292996101</v>
      </c>
      <c r="Y129" s="5">
        <f t="shared" si="46"/>
        <v>0</v>
      </c>
      <c r="Z129" s="5">
        <f t="shared" si="47"/>
        <v>-1.3000269690738946</v>
      </c>
      <c r="AA129" s="5">
        <f t="shared" si="48"/>
        <v>21.954527402478679</v>
      </c>
      <c r="AB129" s="5">
        <f t="shared" si="49"/>
        <v>0</v>
      </c>
      <c r="AC129" s="5">
        <f t="shared" si="49"/>
        <v>35.138939730336489</v>
      </c>
      <c r="AD129" s="5">
        <f t="shared" si="50"/>
        <v>-8.0617563977605933</v>
      </c>
      <c r="AE129">
        <f t="shared" si="62"/>
        <v>0</v>
      </c>
    </row>
    <row r="130" spans="1:31" x14ac:dyDescent="0.2">
      <c r="A130">
        <f t="shared" si="51"/>
        <v>9.7000000000000072E-2</v>
      </c>
      <c r="B130" s="5">
        <f t="shared" si="52"/>
        <v>0</v>
      </c>
      <c r="C130" s="5">
        <f t="shared" si="53"/>
        <v>41.671597086154478</v>
      </c>
      <c r="D130" s="5">
        <f t="shared" si="54"/>
        <v>5.256655588785792</v>
      </c>
      <c r="E130" s="2">
        <f t="shared" si="55"/>
        <v>41.671597086154478</v>
      </c>
      <c r="F130" s="2">
        <f t="shared" si="56"/>
        <v>0</v>
      </c>
      <c r="G130" s="3">
        <f t="shared" si="57"/>
        <v>0</v>
      </c>
      <c r="H130" s="3">
        <f t="shared" si="58"/>
        <v>-135.67073518665026</v>
      </c>
      <c r="I130" s="3">
        <f t="shared" si="59"/>
        <v>-8.0438209869118253</v>
      </c>
      <c r="J130" s="2">
        <f t="shared" si="38"/>
        <v>135.90898219821847</v>
      </c>
      <c r="K130" s="2">
        <f t="shared" si="60"/>
        <v>92.644159644320695</v>
      </c>
      <c r="L130" s="6">
        <f t="shared" si="39"/>
        <v>2300.0010000000002</v>
      </c>
      <c r="M130" s="2">
        <f t="shared" si="40"/>
        <v>29.149318229166671</v>
      </c>
      <c r="N130" s="2">
        <f t="shared" si="61"/>
        <v>135.90898219821847</v>
      </c>
      <c r="O130" s="2">
        <f t="shared" si="41"/>
        <v>92.644159644320695</v>
      </c>
      <c r="P130" s="5">
        <f t="shared" si="42"/>
        <v>0.36795942567021855</v>
      </c>
      <c r="Q130" s="4">
        <f t="shared" si="43"/>
        <v>0.21447483314946703</v>
      </c>
      <c r="R130" s="4">
        <f t="shared" si="44"/>
        <v>0.22172652061164319</v>
      </c>
      <c r="S130" s="4">
        <f t="shared" si="63"/>
        <v>0</v>
      </c>
      <c r="T130" s="4">
        <f t="shared" si="64"/>
        <v>0</v>
      </c>
      <c r="U130" s="5">
        <f t="shared" si="65"/>
        <v>0</v>
      </c>
      <c r="V130" s="5">
        <f t="shared" si="66"/>
        <v>36.420258687767195</v>
      </c>
      <c r="W130" s="5">
        <f t="shared" si="67"/>
        <v>2.1593311245669877</v>
      </c>
      <c r="X130" s="5">
        <f t="shared" si="45"/>
        <v>0.99999628292996101</v>
      </c>
      <c r="Y130" s="5">
        <f t="shared" si="46"/>
        <v>0</v>
      </c>
      <c r="Z130" s="5">
        <f t="shared" si="47"/>
        <v>-1.3011781613177578</v>
      </c>
      <c r="AA130" s="5">
        <f t="shared" si="48"/>
        <v>21.946261365342476</v>
      </c>
      <c r="AB130" s="5">
        <f t="shared" si="49"/>
        <v>0</v>
      </c>
      <c r="AC130" s="5">
        <f t="shared" si="49"/>
        <v>35.119080526449437</v>
      </c>
      <c r="AD130" s="5">
        <f t="shared" si="50"/>
        <v>-8.0684075100905375</v>
      </c>
      <c r="AE130">
        <f t="shared" si="62"/>
        <v>0</v>
      </c>
    </row>
    <row r="131" spans="1:31" x14ac:dyDescent="0.2">
      <c r="A131">
        <f t="shared" si="51"/>
        <v>9.8000000000000073E-2</v>
      </c>
      <c r="B131" s="5">
        <f t="shared" si="52"/>
        <v>0</v>
      </c>
      <c r="C131" s="5">
        <f t="shared" si="53"/>
        <v>41.535943910508088</v>
      </c>
      <c r="D131" s="5">
        <f t="shared" si="54"/>
        <v>5.2486077335951249</v>
      </c>
      <c r="E131" s="2">
        <f t="shared" si="55"/>
        <v>41.535943910508088</v>
      </c>
      <c r="F131" s="2">
        <f t="shared" si="56"/>
        <v>0</v>
      </c>
      <c r="G131" s="3">
        <f t="shared" si="57"/>
        <v>0</v>
      </c>
      <c r="H131" s="3">
        <f t="shared" si="58"/>
        <v>-135.63561610612382</v>
      </c>
      <c r="I131" s="3">
        <f t="shared" si="59"/>
        <v>-8.0518893944219165</v>
      </c>
      <c r="J131" s="2">
        <f t="shared" si="38"/>
        <v>135.87440259043569</v>
      </c>
      <c r="K131" s="2">
        <f t="shared" si="60"/>
        <v>92.620587996207007</v>
      </c>
      <c r="L131" s="6">
        <f t="shared" si="39"/>
        <v>2300.0010000000002</v>
      </c>
      <c r="M131" s="2">
        <f t="shared" si="40"/>
        <v>29.149318229166671</v>
      </c>
      <c r="N131" s="2">
        <f t="shared" si="61"/>
        <v>135.87440259043569</v>
      </c>
      <c r="O131" s="2">
        <f t="shared" si="41"/>
        <v>92.620587996207007</v>
      </c>
      <c r="P131" s="5">
        <f t="shared" si="42"/>
        <v>0.36795941960342998</v>
      </c>
      <c r="Q131" s="4">
        <f t="shared" si="43"/>
        <v>0.21452939694009632</v>
      </c>
      <c r="R131" s="4">
        <f t="shared" si="44"/>
        <v>0.22175687256495036</v>
      </c>
      <c r="S131" s="4">
        <f t="shared" si="63"/>
        <v>0</v>
      </c>
      <c r="T131" s="4">
        <f t="shared" si="64"/>
        <v>0</v>
      </c>
      <c r="U131" s="5">
        <f t="shared" si="65"/>
        <v>0</v>
      </c>
      <c r="V131" s="5">
        <f t="shared" si="66"/>
        <v>36.401566428606806</v>
      </c>
      <c r="W131" s="5">
        <f t="shared" si="67"/>
        <v>2.1609470659794554</v>
      </c>
      <c r="X131" s="5">
        <f t="shared" si="45"/>
        <v>0.99999628292996101</v>
      </c>
      <c r="Y131" s="5">
        <f t="shared" si="46"/>
        <v>0</v>
      </c>
      <c r="Z131" s="5">
        <f t="shared" si="47"/>
        <v>-1.3023301735192008</v>
      </c>
      <c r="AA131" s="5">
        <f t="shared" si="48"/>
        <v>21.9380007357334</v>
      </c>
      <c r="AB131" s="5">
        <f t="shared" si="49"/>
        <v>0</v>
      </c>
      <c r="AC131" s="5">
        <f t="shared" si="49"/>
        <v>35.099236255087604</v>
      </c>
      <c r="AD131" s="5">
        <f t="shared" si="50"/>
        <v>-8.0750521982871426</v>
      </c>
      <c r="AE131">
        <f t="shared" si="62"/>
        <v>0</v>
      </c>
    </row>
    <row r="132" spans="1:31" x14ac:dyDescent="0.2">
      <c r="A132">
        <f t="shared" si="51"/>
        <v>9.9000000000000074E-2</v>
      </c>
      <c r="B132" s="5">
        <f t="shared" si="52"/>
        <v>0</v>
      </c>
      <c r="C132" s="5">
        <f t="shared" si="53"/>
        <v>41.400325844020095</v>
      </c>
      <c r="D132" s="5">
        <f t="shared" si="54"/>
        <v>5.2405518066746035</v>
      </c>
      <c r="E132" s="2">
        <f t="shared" si="55"/>
        <v>41.400325844020095</v>
      </c>
      <c r="F132" s="2">
        <f t="shared" si="56"/>
        <v>0</v>
      </c>
      <c r="G132" s="3">
        <f t="shared" si="57"/>
        <v>0</v>
      </c>
      <c r="H132" s="3">
        <f t="shared" si="58"/>
        <v>-135.60051686986873</v>
      </c>
      <c r="I132" s="3">
        <f t="shared" si="59"/>
        <v>-8.0599644466202029</v>
      </c>
      <c r="J132" s="2">
        <f t="shared" si="38"/>
        <v>135.83984394225553</v>
      </c>
      <c r="K132" s="2">
        <f t="shared" si="60"/>
        <v>92.59703063548433</v>
      </c>
      <c r="L132" s="6">
        <f t="shared" si="39"/>
        <v>2300.0010000000002</v>
      </c>
      <c r="M132" s="2">
        <f t="shared" si="40"/>
        <v>29.149318229166671</v>
      </c>
      <c r="N132" s="2">
        <f t="shared" si="61"/>
        <v>135.83984394225553</v>
      </c>
      <c r="O132" s="2">
        <f t="shared" si="41"/>
        <v>92.59703063548433</v>
      </c>
      <c r="P132" s="5">
        <f t="shared" si="42"/>
        <v>0.36795941353971306</v>
      </c>
      <c r="Q132" s="4">
        <f t="shared" si="43"/>
        <v>0.21458395541069308</v>
      </c>
      <c r="R132" s="4">
        <f t="shared" si="44"/>
        <v>0.22178721442883972</v>
      </c>
      <c r="S132" s="4">
        <f t="shared" si="63"/>
        <v>0</v>
      </c>
      <c r="T132" s="4">
        <f t="shared" si="64"/>
        <v>0</v>
      </c>
      <c r="U132" s="5">
        <f t="shared" si="65"/>
        <v>0</v>
      </c>
      <c r="V132" s="5">
        <f t="shared" si="66"/>
        <v>36.382889905874769</v>
      </c>
      <c r="W132" s="5">
        <f t="shared" si="67"/>
        <v>2.1625640216995996</v>
      </c>
      <c r="X132" s="5">
        <f t="shared" si="45"/>
        <v>0.99999628292996101</v>
      </c>
      <c r="Y132" s="5">
        <f t="shared" si="46"/>
        <v>0</v>
      </c>
      <c r="Z132" s="5">
        <f t="shared" si="47"/>
        <v>-1.3034830044122203</v>
      </c>
      <c r="AA132" s="5">
        <f t="shared" si="48"/>
        <v>21.929745509423995</v>
      </c>
      <c r="AB132" s="5">
        <f t="shared" si="49"/>
        <v>0</v>
      </c>
      <c r="AC132" s="5">
        <f t="shared" si="49"/>
        <v>35.079406901462548</v>
      </c>
      <c r="AD132" s="5">
        <f t="shared" si="50"/>
        <v>-8.0816904688764062</v>
      </c>
      <c r="AE132">
        <f t="shared" si="62"/>
        <v>0</v>
      </c>
    </row>
    <row r="133" spans="1:31" x14ac:dyDescent="0.2">
      <c r="A133">
        <f t="shared" si="51"/>
        <v>0.10000000000000007</v>
      </c>
      <c r="B133" s="5">
        <f t="shared" si="52"/>
        <v>0</v>
      </c>
      <c r="C133" s="5">
        <f t="shared" si="53"/>
        <v>41.264742866853673</v>
      </c>
      <c r="D133" s="5">
        <f t="shared" si="54"/>
        <v>5.2324878013827485</v>
      </c>
      <c r="E133" s="2">
        <f t="shared" si="55"/>
        <v>41.264742866853673</v>
      </c>
      <c r="F133" s="2">
        <f t="shared" si="56"/>
        <v>0</v>
      </c>
      <c r="G133" s="3">
        <f t="shared" si="57"/>
        <v>0</v>
      </c>
      <c r="H133" s="3">
        <f t="shared" si="58"/>
        <v>-135.56543746296725</v>
      </c>
      <c r="I133" s="3">
        <f t="shared" si="59"/>
        <v>-8.0680461370890786</v>
      </c>
      <c r="J133" s="2">
        <f t="shared" si="38"/>
        <v>135.80530624020508</v>
      </c>
      <c r="K133" s="2">
        <f t="shared" si="60"/>
        <v>92.5734875529687</v>
      </c>
      <c r="L133" s="6">
        <f t="shared" si="39"/>
        <v>2300.0010000000002</v>
      </c>
      <c r="M133" s="2">
        <f t="shared" si="40"/>
        <v>29.149318229166671</v>
      </c>
      <c r="N133" s="2">
        <f t="shared" si="61"/>
        <v>135.80530624020508</v>
      </c>
      <c r="O133" s="2">
        <f t="shared" si="41"/>
        <v>92.5734875529687</v>
      </c>
      <c r="P133" s="5">
        <f t="shared" si="42"/>
        <v>0.36795940747906508</v>
      </c>
      <c r="Q133" s="4">
        <f t="shared" si="43"/>
        <v>0.21463850855321959</v>
      </c>
      <c r="R133" s="4">
        <f t="shared" si="44"/>
        <v>0.22181754620344024</v>
      </c>
      <c r="S133" s="4">
        <f t="shared" si="63"/>
        <v>0</v>
      </c>
      <c r="T133" s="4">
        <f t="shared" si="64"/>
        <v>0</v>
      </c>
      <c r="U133" s="5">
        <f t="shared" si="65"/>
        <v>0</v>
      </c>
      <c r="V133" s="5">
        <f t="shared" si="66"/>
        <v>36.364229103537483</v>
      </c>
      <c r="W133" s="5">
        <f t="shared" si="67"/>
        <v>2.1641819894334309</v>
      </c>
      <c r="X133" s="5">
        <f t="shared" si="45"/>
        <v>0.99999628292996101</v>
      </c>
      <c r="Y133" s="5">
        <f t="shared" si="46"/>
        <v>0</v>
      </c>
      <c r="Z133" s="5">
        <f t="shared" si="47"/>
        <v>-1.3046366527326159</v>
      </c>
      <c r="AA133" s="5">
        <f t="shared" si="48"/>
        <v>21.921495682191292</v>
      </c>
      <c r="AB133" s="5">
        <f t="shared" si="49"/>
        <v>0</v>
      </c>
      <c r="AC133" s="5">
        <f t="shared" si="49"/>
        <v>35.059592450804864</v>
      </c>
      <c r="AD133" s="5">
        <f t="shared" si="50"/>
        <v>-8.088322328375277</v>
      </c>
      <c r="AE133">
        <f t="shared" si="62"/>
        <v>0</v>
      </c>
    </row>
    <row r="134" spans="1:31" x14ac:dyDescent="0.2">
      <c r="A134">
        <f t="shared" si="51"/>
        <v>0.10100000000000008</v>
      </c>
      <c r="B134" s="5">
        <f t="shared" si="52"/>
        <v>0</v>
      </c>
      <c r="C134" s="5">
        <f t="shared" si="53"/>
        <v>41.129194959186933</v>
      </c>
      <c r="D134" s="5">
        <f t="shared" si="54"/>
        <v>5.2244157110844949</v>
      </c>
      <c r="E134" s="2">
        <f t="shared" si="55"/>
        <v>41.129194959186933</v>
      </c>
      <c r="F134" s="2">
        <f t="shared" si="56"/>
        <v>0</v>
      </c>
      <c r="G134" s="3">
        <f t="shared" si="57"/>
        <v>0</v>
      </c>
      <c r="H134" s="3">
        <f t="shared" si="58"/>
        <v>-135.53037787051645</v>
      </c>
      <c r="I134" s="3">
        <f t="shared" si="59"/>
        <v>-8.0761344594174531</v>
      </c>
      <c r="J134" s="2">
        <f t="shared" si="38"/>
        <v>135.77078947082677</v>
      </c>
      <c r="K134" s="2">
        <f t="shared" si="60"/>
        <v>92.549958739486542</v>
      </c>
      <c r="L134" s="6">
        <f t="shared" si="39"/>
        <v>2300.0010000000002</v>
      </c>
      <c r="M134" s="2">
        <f t="shared" si="40"/>
        <v>29.149318229166671</v>
      </c>
      <c r="N134" s="2">
        <f t="shared" si="61"/>
        <v>135.77078947082677</v>
      </c>
      <c r="O134" s="2">
        <f t="shared" si="41"/>
        <v>92.549958739486542</v>
      </c>
      <c r="P134" s="5">
        <f t="shared" si="42"/>
        <v>0.36795940142148303</v>
      </c>
      <c r="Q134" s="4">
        <f t="shared" si="43"/>
        <v>0.21469305635963251</v>
      </c>
      <c r="R134" s="4">
        <f t="shared" si="44"/>
        <v>0.22184786788887903</v>
      </c>
      <c r="S134" s="4">
        <f t="shared" si="63"/>
        <v>0</v>
      </c>
      <c r="T134" s="4">
        <f t="shared" si="64"/>
        <v>0</v>
      </c>
      <c r="U134" s="5">
        <f t="shared" si="65"/>
        <v>0</v>
      </c>
      <c r="V134" s="5">
        <f t="shared" si="66"/>
        <v>36.345584005582111</v>
      </c>
      <c r="W134" s="5">
        <f t="shared" si="67"/>
        <v>2.1658009668914899</v>
      </c>
      <c r="X134" s="5">
        <f t="shared" si="45"/>
        <v>0.99999628292996101</v>
      </c>
      <c r="Y134" s="5">
        <f t="shared" si="46"/>
        <v>0</v>
      </c>
      <c r="Z134" s="5">
        <f t="shared" si="47"/>
        <v>-1.305791117217987</v>
      </c>
      <c r="AA134" s="5">
        <f t="shared" si="48"/>
        <v>21.913251249816749</v>
      </c>
      <c r="AB134" s="5">
        <f t="shared" si="49"/>
        <v>0</v>
      </c>
      <c r="AC134" s="5">
        <f t="shared" si="49"/>
        <v>35.039792888364126</v>
      </c>
      <c r="AD134" s="5">
        <f t="shared" si="50"/>
        <v>-8.0949477832917616</v>
      </c>
      <c r="AE134">
        <f t="shared" si="62"/>
        <v>0</v>
      </c>
    </row>
    <row r="135" spans="1:31" x14ac:dyDescent="0.2">
      <c r="A135">
        <f t="shared" si="51"/>
        <v>0.10200000000000008</v>
      </c>
      <c r="B135" s="5">
        <f t="shared" si="52"/>
        <v>0</v>
      </c>
      <c r="C135" s="5">
        <f t="shared" si="53"/>
        <v>40.993682101212862</v>
      </c>
      <c r="D135" s="5">
        <f t="shared" si="54"/>
        <v>5.216335529151185</v>
      </c>
      <c r="E135" s="2">
        <f t="shared" si="55"/>
        <v>40.993682101212862</v>
      </c>
      <c r="F135" s="2">
        <f t="shared" si="56"/>
        <v>0</v>
      </c>
      <c r="G135" s="3">
        <f t="shared" si="57"/>
        <v>0</v>
      </c>
      <c r="H135" s="3">
        <f t="shared" si="58"/>
        <v>-135.49533807762808</v>
      </c>
      <c r="I135" s="3">
        <f t="shared" si="59"/>
        <v>-8.0842294072007448</v>
      </c>
      <c r="J135" s="2">
        <f t="shared" si="38"/>
        <v>135.73629362067825</v>
      </c>
      <c r="K135" s="2">
        <f t="shared" si="60"/>
        <v>92.526444185874738</v>
      </c>
      <c r="L135" s="6">
        <f t="shared" si="39"/>
        <v>2300.0010000000002</v>
      </c>
      <c r="M135" s="2">
        <f t="shared" si="40"/>
        <v>29.149318229166671</v>
      </c>
      <c r="N135" s="2">
        <f t="shared" si="61"/>
        <v>135.73629362067825</v>
      </c>
      <c r="O135" s="2">
        <f t="shared" si="41"/>
        <v>92.526444185874738</v>
      </c>
      <c r="P135" s="5">
        <f t="shared" si="42"/>
        <v>0.36795939536696426</v>
      </c>
      <c r="Q135" s="4">
        <f t="shared" si="43"/>
        <v>0.21474759882188266</v>
      </c>
      <c r="R135" s="4">
        <f t="shared" si="44"/>
        <v>0.22187817948528138</v>
      </c>
      <c r="S135" s="4">
        <f t="shared" si="63"/>
        <v>0</v>
      </c>
      <c r="T135" s="4">
        <f t="shared" si="64"/>
        <v>0</v>
      </c>
      <c r="U135" s="5">
        <f t="shared" si="65"/>
        <v>0</v>
      </c>
      <c r="V135" s="5">
        <f t="shared" si="66"/>
        <v>36.326954596016591</v>
      </c>
      <c r="W135" s="5">
        <f t="shared" si="67"/>
        <v>2.1674209517888419</v>
      </c>
      <c r="X135" s="5">
        <f t="shared" si="45"/>
        <v>0.99999628292996101</v>
      </c>
      <c r="Y135" s="5">
        <f t="shared" si="46"/>
        <v>0</v>
      </c>
      <c r="Z135" s="5">
        <f t="shared" si="47"/>
        <v>-1.3069463966077315</v>
      </c>
      <c r="AA135" s="5">
        <f t="shared" si="48"/>
        <v>21.905012208086273</v>
      </c>
      <c r="AB135" s="5">
        <f t="shared" si="49"/>
        <v>0</v>
      </c>
      <c r="AC135" s="5">
        <f t="shared" si="49"/>
        <v>35.020008199408863</v>
      </c>
      <c r="AD135" s="5">
        <f t="shared" si="50"/>
        <v>-8.1015668401248853</v>
      </c>
      <c r="AE135">
        <f t="shared" si="62"/>
        <v>0</v>
      </c>
    </row>
    <row r="136" spans="1:31" x14ac:dyDescent="0.2">
      <c r="A136">
        <f t="shared" si="51"/>
        <v>0.10300000000000008</v>
      </c>
      <c r="B136" s="5">
        <f t="shared" si="52"/>
        <v>0</v>
      </c>
      <c r="C136" s="5">
        <f t="shared" si="53"/>
        <v>40.858204273139336</v>
      </c>
      <c r="D136" s="5">
        <f t="shared" si="54"/>
        <v>5.2082472489605642</v>
      </c>
      <c r="E136" s="2">
        <f t="shared" si="55"/>
        <v>40.858204273139336</v>
      </c>
      <c r="F136" s="2">
        <f t="shared" si="56"/>
        <v>0</v>
      </c>
      <c r="G136" s="3">
        <f t="shared" si="57"/>
        <v>0</v>
      </c>
      <c r="H136" s="3">
        <f t="shared" si="58"/>
        <v>-135.46031806942867</v>
      </c>
      <c r="I136" s="3">
        <f t="shared" si="59"/>
        <v>-8.0923309740408698</v>
      </c>
      <c r="J136" s="2">
        <f t="shared" si="38"/>
        <v>135.70181867633244</v>
      </c>
      <c r="K136" s="2">
        <f t="shared" si="60"/>
        <v>92.502943882980517</v>
      </c>
      <c r="L136" s="6">
        <f t="shared" si="39"/>
        <v>2300.0010000000002</v>
      </c>
      <c r="M136" s="2">
        <f t="shared" si="40"/>
        <v>29.149318229166671</v>
      </c>
      <c r="N136" s="2">
        <f t="shared" si="61"/>
        <v>135.70181867633244</v>
      </c>
      <c r="O136" s="2">
        <f t="shared" si="41"/>
        <v>92.502943882980517</v>
      </c>
      <c r="P136" s="5">
        <f t="shared" si="42"/>
        <v>0.36795938931550592</v>
      </c>
      <c r="Q136" s="4">
        <f t="shared" si="43"/>
        <v>0.21480213593191511</v>
      </c>
      <c r="R136" s="4">
        <f t="shared" si="44"/>
        <v>0.22190848099277069</v>
      </c>
      <c r="S136" s="4">
        <f t="shared" si="63"/>
        <v>0</v>
      </c>
      <c r="T136" s="4">
        <f t="shared" si="64"/>
        <v>0</v>
      </c>
      <c r="U136" s="5">
        <f t="shared" si="65"/>
        <v>0</v>
      </c>
      <c r="V136" s="5">
        <f t="shared" si="66"/>
        <v>36.308340858869549</v>
      </c>
      <c r="W136" s="5">
        <f t="shared" si="67"/>
        <v>2.169041941845065</v>
      </c>
      <c r="X136" s="5">
        <f t="shared" si="45"/>
        <v>0.99999628292996101</v>
      </c>
      <c r="Y136" s="5">
        <f t="shared" si="46"/>
        <v>0</v>
      </c>
      <c r="Z136" s="5">
        <f t="shared" si="47"/>
        <v>-1.3081024896430418</v>
      </c>
      <c r="AA136" s="5">
        <f t="shared" si="48"/>
        <v>21.896778552790202</v>
      </c>
      <c r="AB136" s="5">
        <f t="shared" si="49"/>
        <v>0</v>
      </c>
      <c r="AC136" s="5">
        <f t="shared" si="49"/>
        <v>35.000238369226508</v>
      </c>
      <c r="AD136" s="5">
        <f t="shared" si="50"/>
        <v>-8.1081795053647312</v>
      </c>
      <c r="AE136">
        <f t="shared" si="62"/>
        <v>0</v>
      </c>
    </row>
    <row r="137" spans="1:31" x14ac:dyDescent="0.2">
      <c r="A137">
        <f t="shared" si="51"/>
        <v>0.10400000000000008</v>
      </c>
      <c r="B137" s="5">
        <f t="shared" si="52"/>
        <v>0</v>
      </c>
      <c r="C137" s="5">
        <f t="shared" si="53"/>
        <v>40.722761455189094</v>
      </c>
      <c r="D137" s="5">
        <f t="shared" si="54"/>
        <v>5.2001508638967708</v>
      </c>
      <c r="E137" s="2">
        <f t="shared" si="55"/>
        <v>40.722761455189094</v>
      </c>
      <c r="F137" s="2">
        <f t="shared" si="56"/>
        <v>0</v>
      </c>
      <c r="G137" s="3">
        <f t="shared" si="57"/>
        <v>0</v>
      </c>
      <c r="H137" s="3">
        <f t="shared" si="58"/>
        <v>-135.42531783105943</v>
      </c>
      <c r="I137" s="3">
        <f t="shared" si="59"/>
        <v>-8.100439153546235</v>
      </c>
      <c r="J137" s="2">
        <f t="shared" si="38"/>
        <v>135.6673646243774</v>
      </c>
      <c r="K137" s="2">
        <f t="shared" si="60"/>
        <v>92.479457821661484</v>
      </c>
      <c r="L137" s="6">
        <f t="shared" si="39"/>
        <v>2300.0010000000002</v>
      </c>
      <c r="M137" s="2">
        <f t="shared" si="40"/>
        <v>29.149318229166671</v>
      </c>
      <c r="N137" s="2">
        <f t="shared" si="61"/>
        <v>135.6673646243774</v>
      </c>
      <c r="O137" s="2">
        <f t="shared" si="41"/>
        <v>92.479457821661484</v>
      </c>
      <c r="P137" s="5">
        <f t="shared" si="42"/>
        <v>0.36795938326710514</v>
      </c>
      <c r="Q137" s="4">
        <f t="shared" si="43"/>
        <v>0.21485666768166933</v>
      </c>
      <c r="R137" s="4">
        <f t="shared" si="44"/>
        <v>0.2219387724114687</v>
      </c>
      <c r="S137" s="4">
        <f t="shared" si="63"/>
        <v>0</v>
      </c>
      <c r="T137" s="4">
        <f t="shared" si="64"/>
        <v>0</v>
      </c>
      <c r="U137" s="5">
        <f t="shared" si="65"/>
        <v>0</v>
      </c>
      <c r="V137" s="5">
        <f t="shared" si="66"/>
        <v>36.289742778190309</v>
      </c>
      <c r="W137" s="5">
        <f t="shared" si="67"/>
        <v>2.1706639347842454</v>
      </c>
      <c r="X137" s="5">
        <f t="shared" si="45"/>
        <v>0.99999628292996101</v>
      </c>
      <c r="Y137" s="5">
        <f t="shared" si="46"/>
        <v>0</v>
      </c>
      <c r="Z137" s="5">
        <f t="shared" si="47"/>
        <v>-1.309259395066904</v>
      </c>
      <c r="AA137" s="5">
        <f t="shared" si="48"/>
        <v>21.888550279723312</v>
      </c>
      <c r="AB137" s="5">
        <f t="shared" si="49"/>
        <v>0</v>
      </c>
      <c r="AC137" s="5">
        <f t="shared" si="49"/>
        <v>34.980483383123406</v>
      </c>
      <c r="AD137" s="5">
        <f t="shared" si="50"/>
        <v>-8.1147857854924439</v>
      </c>
      <c r="AE137">
        <f t="shared" si="62"/>
        <v>0</v>
      </c>
    </row>
    <row r="138" spans="1:31" x14ac:dyDescent="0.2">
      <c r="A138">
        <f t="shared" si="51"/>
        <v>0.10500000000000008</v>
      </c>
      <c r="B138" s="5">
        <f t="shared" si="52"/>
        <v>0</v>
      </c>
      <c r="C138" s="5">
        <f t="shared" si="53"/>
        <v>40.587353627599725</v>
      </c>
      <c r="D138" s="5">
        <f t="shared" si="54"/>
        <v>5.1920463673503319</v>
      </c>
      <c r="E138" s="2">
        <f t="shared" si="55"/>
        <v>40.587353627599725</v>
      </c>
      <c r="F138" s="2">
        <f t="shared" si="56"/>
        <v>0</v>
      </c>
      <c r="G138" s="3">
        <f t="shared" si="57"/>
        <v>0</v>
      </c>
      <c r="H138" s="3">
        <f t="shared" si="58"/>
        <v>-135.39033734767631</v>
      </c>
      <c r="I138" s="3">
        <f t="shared" si="59"/>
        <v>-8.1085539393317276</v>
      </c>
      <c r="J138" s="2">
        <f t="shared" si="38"/>
        <v>135.63293145141651</v>
      </c>
      <c r="K138" s="2">
        <f t="shared" si="60"/>
        <v>92.455985992785614</v>
      </c>
      <c r="L138" s="6">
        <f t="shared" si="39"/>
        <v>2300.0010000000002</v>
      </c>
      <c r="M138" s="2">
        <f t="shared" si="40"/>
        <v>29.149318229166671</v>
      </c>
      <c r="N138" s="2">
        <f t="shared" si="61"/>
        <v>135.63293145141651</v>
      </c>
      <c r="O138" s="2">
        <f t="shared" si="41"/>
        <v>92.455985992785614</v>
      </c>
      <c r="P138" s="5">
        <f t="shared" si="42"/>
        <v>0.3679593772217592</v>
      </c>
      <c r="Q138" s="4">
        <f t="shared" si="43"/>
        <v>0.21491119406307885</v>
      </c>
      <c r="R138" s="4">
        <f t="shared" si="44"/>
        <v>0.22196905374149503</v>
      </c>
      <c r="S138" s="4">
        <f t="shared" si="63"/>
        <v>0</v>
      </c>
      <c r="T138" s="4">
        <f t="shared" si="64"/>
        <v>0</v>
      </c>
      <c r="U138" s="5">
        <f t="shared" si="65"/>
        <v>0</v>
      </c>
      <c r="V138" s="5">
        <f t="shared" si="66"/>
        <v>36.271160338048865</v>
      </c>
      <c r="W138" s="5">
        <f t="shared" si="67"/>
        <v>2.1722869283349677</v>
      </c>
      <c r="X138" s="5">
        <f t="shared" si="45"/>
        <v>0.99999628292996101</v>
      </c>
      <c r="Y138" s="5">
        <f t="shared" si="46"/>
        <v>0</v>
      </c>
      <c r="Z138" s="5">
        <f t="shared" si="47"/>
        <v>-1.3104171116240946</v>
      </c>
      <c r="AA138" s="5">
        <f t="shared" si="48"/>
        <v>21.880327384684794</v>
      </c>
      <c r="AB138" s="5">
        <f t="shared" si="49"/>
        <v>0</v>
      </c>
      <c r="AC138" s="5">
        <f t="shared" si="49"/>
        <v>34.960743226424768</v>
      </c>
      <c r="AD138" s="5">
        <f t="shared" si="50"/>
        <v>-8.1213856869802399</v>
      </c>
      <c r="AE138">
        <f t="shared" si="62"/>
        <v>0</v>
      </c>
    </row>
    <row r="139" spans="1:31" x14ac:dyDescent="0.2">
      <c r="A139">
        <f t="shared" si="51"/>
        <v>0.10600000000000008</v>
      </c>
      <c r="B139" s="5">
        <f t="shared" si="52"/>
        <v>0</v>
      </c>
      <c r="C139" s="5">
        <f t="shared" si="53"/>
        <v>40.451980770623656</v>
      </c>
      <c r="D139" s="5">
        <f t="shared" si="54"/>
        <v>5.1839337527181568</v>
      </c>
      <c r="E139" s="2">
        <f t="shared" si="55"/>
        <v>40.451980770623656</v>
      </c>
      <c r="F139" s="2">
        <f t="shared" si="56"/>
        <v>0</v>
      </c>
      <c r="G139" s="3">
        <f t="shared" si="57"/>
        <v>0</v>
      </c>
      <c r="H139" s="3">
        <f t="shared" si="58"/>
        <v>-135.35537660444987</v>
      </c>
      <c r="I139" s="3">
        <f t="shared" si="59"/>
        <v>-8.1166753250187078</v>
      </c>
      <c r="J139" s="2">
        <f t="shared" si="38"/>
        <v>135.59851914406818</v>
      </c>
      <c r="K139" s="2">
        <f t="shared" si="60"/>
        <v>92.432528387231201</v>
      </c>
      <c r="L139" s="6">
        <f t="shared" si="39"/>
        <v>2300.0010000000002</v>
      </c>
      <c r="M139" s="2">
        <f t="shared" si="40"/>
        <v>29.149318229166671</v>
      </c>
      <c r="N139" s="2">
        <f t="shared" si="61"/>
        <v>135.59851914406818</v>
      </c>
      <c r="O139" s="2">
        <f t="shared" si="41"/>
        <v>92.432528387231201</v>
      </c>
      <c r="P139" s="5">
        <f t="shared" si="42"/>
        <v>0.36795937117946526</v>
      </c>
      <c r="Q139" s="4">
        <f t="shared" si="43"/>
        <v>0.21496571506807169</v>
      </c>
      <c r="R139" s="4">
        <f t="shared" si="44"/>
        <v>0.22199932498296765</v>
      </c>
      <c r="S139" s="4">
        <f t="shared" si="63"/>
        <v>0</v>
      </c>
      <c r="T139" s="4">
        <f t="shared" si="64"/>
        <v>0</v>
      </c>
      <c r="U139" s="5">
        <f t="shared" si="65"/>
        <v>0</v>
      </c>
      <c r="V139" s="5">
        <f t="shared" si="66"/>
        <v>36.25259352253579</v>
      </c>
      <c r="W139" s="5">
        <f t="shared" si="67"/>
        <v>2.1739109202303064</v>
      </c>
      <c r="X139" s="5">
        <f t="shared" si="45"/>
        <v>0.99999628292996101</v>
      </c>
      <c r="Y139" s="5">
        <f t="shared" si="46"/>
        <v>0</v>
      </c>
      <c r="Z139" s="5">
        <f t="shared" si="47"/>
        <v>-1.3115756380611767</v>
      </c>
      <c r="AA139" s="5">
        <f t="shared" si="48"/>
        <v>21.872109863478254</v>
      </c>
      <c r="AB139" s="5">
        <f t="shared" si="49"/>
        <v>0</v>
      </c>
      <c r="AC139" s="5">
        <f t="shared" si="49"/>
        <v>34.941017884474611</v>
      </c>
      <c r="AD139" s="5">
        <f t="shared" si="50"/>
        <v>-8.1279792162914397</v>
      </c>
      <c r="AE139">
        <f t="shared" si="62"/>
        <v>0</v>
      </c>
    </row>
    <row r="140" spans="1:31" x14ac:dyDescent="0.2">
      <c r="A140">
        <f t="shared" si="51"/>
        <v>0.10700000000000008</v>
      </c>
      <c r="B140" s="5">
        <f t="shared" si="52"/>
        <v>0</v>
      </c>
      <c r="C140" s="5">
        <f t="shared" si="53"/>
        <v>40.316642864528148</v>
      </c>
      <c r="D140" s="5">
        <f t="shared" si="54"/>
        <v>5.1758130134035305</v>
      </c>
      <c r="E140" s="2">
        <f t="shared" si="55"/>
        <v>40.316642864528148</v>
      </c>
      <c r="F140" s="2">
        <f t="shared" si="56"/>
        <v>0</v>
      </c>
      <c r="G140" s="3">
        <f t="shared" si="57"/>
        <v>0</v>
      </c>
      <c r="H140" s="3">
        <f t="shared" si="58"/>
        <v>-135.3204355865654</v>
      </c>
      <c r="I140" s="3">
        <f t="shared" si="59"/>
        <v>-8.1248033042349999</v>
      </c>
      <c r="J140" s="2">
        <f t="shared" si="38"/>
        <v>135.5641276889661</v>
      </c>
      <c r="K140" s="2">
        <f t="shared" si="60"/>
        <v>92.4090849958869</v>
      </c>
      <c r="L140" s="6">
        <f t="shared" si="39"/>
        <v>2300.0010000000002</v>
      </c>
      <c r="M140" s="2">
        <f t="shared" si="40"/>
        <v>29.149318229166671</v>
      </c>
      <c r="N140" s="2">
        <f t="shared" si="61"/>
        <v>135.5641276889661</v>
      </c>
      <c r="O140" s="2">
        <f t="shared" si="41"/>
        <v>92.4090849958869</v>
      </c>
      <c r="P140" s="5">
        <f t="shared" si="42"/>
        <v>0.36795936514022048</v>
      </c>
      <c r="Q140" s="4">
        <f t="shared" si="43"/>
        <v>0.2150202306885699</v>
      </c>
      <c r="R140" s="4">
        <f t="shared" si="44"/>
        <v>0.22202958613600265</v>
      </c>
      <c r="S140" s="4">
        <f t="shared" si="63"/>
        <v>0</v>
      </c>
      <c r="T140" s="4">
        <f t="shared" si="64"/>
        <v>0</v>
      </c>
      <c r="U140" s="5">
        <f t="shared" si="65"/>
        <v>0</v>
      </c>
      <c r="V140" s="5">
        <f t="shared" si="66"/>
        <v>36.234042315762309</v>
      </c>
      <c r="W140" s="5">
        <f t="shared" si="67"/>
        <v>2.1755359082078205</v>
      </c>
      <c r="X140" s="5">
        <f t="shared" si="45"/>
        <v>0.99999628292996101</v>
      </c>
      <c r="Y140" s="5">
        <f t="shared" si="46"/>
        <v>0</v>
      </c>
      <c r="Z140" s="5">
        <f t="shared" si="47"/>
        <v>-1.312734973126501</v>
      </c>
      <c r="AA140" s="5">
        <f t="shared" si="48"/>
        <v>21.863897711911715</v>
      </c>
      <c r="AB140" s="5">
        <f t="shared" si="49"/>
        <v>0</v>
      </c>
      <c r="AC140" s="5">
        <f t="shared" si="49"/>
        <v>34.921307342635806</v>
      </c>
      <c r="AD140" s="5">
        <f t="shared" si="50"/>
        <v>-8.1345663798804644</v>
      </c>
      <c r="AE140">
        <f t="shared" si="62"/>
        <v>0</v>
      </c>
    </row>
    <row r="141" spans="1:31" x14ac:dyDescent="0.2">
      <c r="A141">
        <f t="shared" si="51"/>
        <v>0.10800000000000008</v>
      </c>
      <c r="B141" s="5">
        <f t="shared" si="52"/>
        <v>0</v>
      </c>
      <c r="C141" s="5">
        <f t="shared" si="53"/>
        <v>40.181339889595257</v>
      </c>
      <c r="D141" s="5">
        <f t="shared" si="54"/>
        <v>5.1676841428161051</v>
      </c>
      <c r="E141" s="2">
        <f t="shared" si="55"/>
        <v>40.181339889595257</v>
      </c>
      <c r="F141" s="2">
        <f t="shared" si="56"/>
        <v>0</v>
      </c>
      <c r="G141" s="3">
        <f t="shared" si="57"/>
        <v>0</v>
      </c>
      <c r="H141" s="3">
        <f t="shared" si="58"/>
        <v>-135.28551427922275</v>
      </c>
      <c r="I141" s="3">
        <f t="shared" si="59"/>
        <v>-8.1329378706148798</v>
      </c>
      <c r="J141" s="2">
        <f t="shared" si="38"/>
        <v>135.529757072759</v>
      </c>
      <c r="K141" s="2">
        <f t="shared" si="60"/>
        <v>92.385655809651666</v>
      </c>
      <c r="L141" s="6">
        <f t="shared" si="39"/>
        <v>2300.0010000000002</v>
      </c>
      <c r="M141" s="2">
        <f t="shared" si="40"/>
        <v>29.149318229166671</v>
      </c>
      <c r="N141" s="2">
        <f t="shared" si="61"/>
        <v>135.529757072759</v>
      </c>
      <c r="O141" s="2">
        <f t="shared" si="41"/>
        <v>92.385655809651666</v>
      </c>
      <c r="P141" s="5">
        <f t="shared" si="42"/>
        <v>0.36795935910402211</v>
      </c>
      <c r="Q141" s="4">
        <f t="shared" si="43"/>
        <v>0.21507474091649006</v>
      </c>
      <c r="R141" s="4">
        <f t="shared" si="44"/>
        <v>0.22205983720071434</v>
      </c>
      <c r="S141" s="4">
        <f t="shared" si="63"/>
        <v>0</v>
      </c>
      <c r="T141" s="4">
        <f t="shared" si="64"/>
        <v>0</v>
      </c>
      <c r="U141" s="5">
        <f t="shared" si="65"/>
        <v>0</v>
      </c>
      <c r="V141" s="5">
        <f t="shared" si="66"/>
        <v>36.215506701860114</v>
      </c>
      <c r="W141" s="5">
        <f t="shared" si="67"/>
        <v>2.1771618900095393</v>
      </c>
      <c r="X141" s="5">
        <f t="shared" si="45"/>
        <v>0.99999628292996101</v>
      </c>
      <c r="Y141" s="5">
        <f t="shared" si="46"/>
        <v>0</v>
      </c>
      <c r="Z141" s="5">
        <f t="shared" si="47"/>
        <v>-1.3138951155702001</v>
      </c>
      <c r="AA141" s="5">
        <f t="shared" si="48"/>
        <v>21.855690925797607</v>
      </c>
      <c r="AB141" s="5">
        <f t="shared" si="49"/>
        <v>0</v>
      </c>
      <c r="AC141" s="5">
        <f t="shared" si="49"/>
        <v>34.901611586289917</v>
      </c>
      <c r="AD141" s="5">
        <f t="shared" si="50"/>
        <v>-8.1411471841928531</v>
      </c>
      <c r="AE141">
        <f t="shared" si="62"/>
        <v>0</v>
      </c>
    </row>
    <row r="142" spans="1:31" x14ac:dyDescent="0.2">
      <c r="A142">
        <f t="shared" si="51"/>
        <v>0.10900000000000008</v>
      </c>
      <c r="B142" s="5">
        <f t="shared" si="52"/>
        <v>0</v>
      </c>
      <c r="C142" s="5">
        <f t="shared" si="53"/>
        <v>40.046071826121825</v>
      </c>
      <c r="D142" s="5">
        <f t="shared" si="54"/>
        <v>5.1595471343718984</v>
      </c>
      <c r="E142" s="2">
        <f t="shared" si="55"/>
        <v>40.046071826121825</v>
      </c>
      <c r="F142" s="2">
        <f t="shared" si="56"/>
        <v>0</v>
      </c>
      <c r="G142" s="3">
        <f t="shared" si="57"/>
        <v>0</v>
      </c>
      <c r="H142" s="3">
        <f t="shared" si="58"/>
        <v>-135.25061266763646</v>
      </c>
      <c r="I142" s="3">
        <f t="shared" si="59"/>
        <v>-8.1410790177990719</v>
      </c>
      <c r="J142" s="2">
        <f t="shared" si="38"/>
        <v>135.49540728211076</v>
      </c>
      <c r="K142" s="2">
        <f t="shared" si="60"/>
        <v>92.362240819434732</v>
      </c>
      <c r="L142" s="6">
        <f t="shared" si="39"/>
        <v>2300.0010000000002</v>
      </c>
      <c r="M142" s="2">
        <f t="shared" si="40"/>
        <v>29.149318229166671</v>
      </c>
      <c r="N142" s="2">
        <f t="shared" si="61"/>
        <v>135.49540728211076</v>
      </c>
      <c r="O142" s="2">
        <f t="shared" si="41"/>
        <v>92.362240819434732</v>
      </c>
      <c r="P142" s="5">
        <f t="shared" si="42"/>
        <v>0.36795935307086736</v>
      </c>
      <c r="Q142" s="4">
        <f t="shared" si="43"/>
        <v>0.21512924574374279</v>
      </c>
      <c r="R142" s="4">
        <f t="shared" si="44"/>
        <v>0.2220900781772151</v>
      </c>
      <c r="S142" s="4">
        <f t="shared" si="63"/>
        <v>0</v>
      </c>
      <c r="T142" s="4">
        <f t="shared" si="64"/>
        <v>0</v>
      </c>
      <c r="U142" s="5">
        <f t="shared" si="65"/>
        <v>0</v>
      </c>
      <c r="V142" s="5">
        <f t="shared" si="66"/>
        <v>36.19698666498153</v>
      </c>
      <c r="W142" s="5">
        <f t="shared" si="67"/>
        <v>2.1787888633819645</v>
      </c>
      <c r="X142" s="5">
        <f t="shared" si="45"/>
        <v>0.99999628292996101</v>
      </c>
      <c r="Y142" s="5">
        <f t="shared" si="46"/>
        <v>0</v>
      </c>
      <c r="Z142" s="5">
        <f t="shared" si="47"/>
        <v>-1.3150560641441873</v>
      </c>
      <c r="AA142" s="5">
        <f t="shared" si="48"/>
        <v>21.847489500952751</v>
      </c>
      <c r="AB142" s="5">
        <f t="shared" si="49"/>
        <v>0</v>
      </c>
      <c r="AC142" s="5">
        <f t="shared" si="49"/>
        <v>34.881930600837343</v>
      </c>
      <c r="AD142" s="5">
        <f t="shared" si="50"/>
        <v>-8.1477216356652846</v>
      </c>
      <c r="AE142">
        <f t="shared" si="62"/>
        <v>0</v>
      </c>
    </row>
    <row r="143" spans="1:31" x14ac:dyDescent="0.2">
      <c r="A143">
        <f t="shared" si="51"/>
        <v>0.11000000000000008</v>
      </c>
      <c r="B143" s="5">
        <f t="shared" si="52"/>
        <v>0</v>
      </c>
      <c r="C143" s="5">
        <f t="shared" si="53"/>
        <v>39.910838654419493</v>
      </c>
      <c r="D143" s="5">
        <f t="shared" si="54"/>
        <v>5.1514019814932821</v>
      </c>
      <c r="E143" s="2">
        <f t="shared" si="55"/>
        <v>39.910838654419493</v>
      </c>
      <c r="F143" s="2">
        <f t="shared" si="56"/>
        <v>0</v>
      </c>
      <c r="G143" s="3">
        <f t="shared" si="57"/>
        <v>0</v>
      </c>
      <c r="H143" s="3">
        <f t="shared" si="58"/>
        <v>-135.21573073703561</v>
      </c>
      <c r="I143" s="3">
        <f t="shared" si="59"/>
        <v>-8.149226739434738</v>
      </c>
      <c r="J143" s="2">
        <f t="shared" si="38"/>
        <v>135.46107830370033</v>
      </c>
      <c r="K143" s="2">
        <f t="shared" si="60"/>
        <v>92.338840016155643</v>
      </c>
      <c r="L143" s="6">
        <f t="shared" si="39"/>
        <v>2300.0010000000002</v>
      </c>
      <c r="M143" s="2">
        <f t="shared" si="40"/>
        <v>29.149318229166671</v>
      </c>
      <c r="N143" s="2">
        <f t="shared" si="61"/>
        <v>135.46107830370033</v>
      </c>
      <c r="O143" s="2">
        <f t="shared" si="41"/>
        <v>92.338840016155643</v>
      </c>
      <c r="P143" s="5">
        <f t="shared" si="42"/>
        <v>0.36795934704075339</v>
      </c>
      <c r="Q143" s="4">
        <f t="shared" si="43"/>
        <v>0.2151837451622331</v>
      </c>
      <c r="R143" s="4">
        <f t="shared" si="44"/>
        <v>0.22212030906561553</v>
      </c>
      <c r="S143" s="4">
        <f t="shared" si="63"/>
        <v>0</v>
      </c>
      <c r="T143" s="4">
        <f t="shared" si="64"/>
        <v>0</v>
      </c>
      <c r="U143" s="5">
        <f t="shared" si="65"/>
        <v>0</v>
      </c>
      <c r="V143" s="5">
        <f t="shared" si="66"/>
        <v>36.178482189299281</v>
      </c>
      <c r="W143" s="5">
        <f t="shared" si="67"/>
        <v>2.1804168260760508</v>
      </c>
      <c r="X143" s="5">
        <f t="shared" si="45"/>
        <v>0.99999628292996101</v>
      </c>
      <c r="Y143" s="5">
        <f t="shared" si="46"/>
        <v>0</v>
      </c>
      <c r="Z143" s="5">
        <f t="shared" si="47"/>
        <v>-1.3162178176021546</v>
      </c>
      <c r="AA143" s="5">
        <f t="shared" si="48"/>
        <v>21.839293433198367</v>
      </c>
      <c r="AB143" s="5">
        <f t="shared" si="49"/>
        <v>0</v>
      </c>
      <c r="AC143" s="5">
        <f t="shared" si="49"/>
        <v>34.86226437169713</v>
      </c>
      <c r="AD143" s="5">
        <f t="shared" si="50"/>
        <v>-8.1542897407255808</v>
      </c>
      <c r="AE143">
        <f t="shared" si="62"/>
        <v>0</v>
      </c>
    </row>
    <row r="144" spans="1:31" x14ac:dyDescent="0.2">
      <c r="A144">
        <f t="shared" si="51"/>
        <v>0.11100000000000008</v>
      </c>
      <c r="B144" s="5">
        <f t="shared" si="52"/>
        <v>0</v>
      </c>
      <c r="C144" s="5">
        <f t="shared" si="53"/>
        <v>39.775640354814641</v>
      </c>
      <c r="D144" s="5">
        <f t="shared" si="54"/>
        <v>5.1432486776089767</v>
      </c>
      <c r="E144" s="2">
        <f t="shared" si="55"/>
        <v>39.775640354814641</v>
      </c>
      <c r="F144" s="2">
        <f t="shared" si="56"/>
        <v>0</v>
      </c>
      <c r="G144" s="3">
        <f t="shared" si="57"/>
        <v>0</v>
      </c>
      <c r="H144" s="3">
        <f t="shared" si="58"/>
        <v>-135.18086847266392</v>
      </c>
      <c r="I144" s="3">
        <f t="shared" si="59"/>
        <v>-8.1573810291754629</v>
      </c>
      <c r="J144" s="2">
        <f t="shared" si="38"/>
        <v>135.4267701242218</v>
      </c>
      <c r="K144" s="2">
        <f t="shared" si="60"/>
        <v>92.315453390744239</v>
      </c>
      <c r="L144" s="6">
        <f t="shared" si="39"/>
        <v>2300.0010000000002</v>
      </c>
      <c r="M144" s="2">
        <f t="shared" si="40"/>
        <v>29.149318229166671</v>
      </c>
      <c r="N144" s="2">
        <f t="shared" si="61"/>
        <v>135.4267701242218</v>
      </c>
      <c r="O144" s="2">
        <f t="shared" si="41"/>
        <v>92.315453390744239</v>
      </c>
      <c r="P144" s="5">
        <f t="shared" si="42"/>
        <v>0.36795934101367744</v>
      </c>
      <c r="Q144" s="4">
        <f t="shared" si="43"/>
        <v>0.21523823916386026</v>
      </c>
      <c r="R144" s="4">
        <f t="shared" si="44"/>
        <v>0.2221505298660244</v>
      </c>
      <c r="S144" s="4">
        <f t="shared" si="63"/>
        <v>0</v>
      </c>
      <c r="T144" s="4">
        <f t="shared" si="64"/>
        <v>0</v>
      </c>
      <c r="U144" s="5">
        <f t="shared" si="65"/>
        <v>0</v>
      </c>
      <c r="V144" s="5">
        <f t="shared" si="66"/>
        <v>36.159993259006605</v>
      </c>
      <c r="W144" s="5">
        <f t="shared" si="67"/>
        <v>2.182045775847206</v>
      </c>
      <c r="X144" s="5">
        <f t="shared" si="45"/>
        <v>0.99999628292996101</v>
      </c>
      <c r="Y144" s="5">
        <f t="shared" si="46"/>
        <v>0</v>
      </c>
      <c r="Z144" s="5">
        <f t="shared" si="47"/>
        <v>-1.3173803746995707</v>
      </c>
      <c r="AA144" s="5">
        <f t="shared" si="48"/>
        <v>21.831102718360079</v>
      </c>
      <c r="AB144" s="5">
        <f t="shared" si="49"/>
        <v>0</v>
      </c>
      <c r="AC144" s="5">
        <f t="shared" si="49"/>
        <v>34.842612884307037</v>
      </c>
      <c r="AD144" s="5">
        <f t="shared" si="50"/>
        <v>-8.1608515057927136</v>
      </c>
      <c r="AE144">
        <f t="shared" si="62"/>
        <v>0</v>
      </c>
    </row>
    <row r="145" spans="1:31" x14ac:dyDescent="0.2">
      <c r="A145">
        <f t="shared" si="51"/>
        <v>0.11200000000000009</v>
      </c>
      <c r="B145" s="5">
        <f t="shared" si="52"/>
        <v>0</v>
      </c>
      <c r="C145" s="5">
        <f t="shared" si="53"/>
        <v>39.64047690764842</v>
      </c>
      <c r="D145" s="5">
        <f t="shared" si="54"/>
        <v>5.1350872161540488</v>
      </c>
      <c r="E145" s="2">
        <f t="shared" si="55"/>
        <v>39.64047690764842</v>
      </c>
      <c r="F145" s="2">
        <f t="shared" si="56"/>
        <v>0</v>
      </c>
      <c r="G145" s="3">
        <f t="shared" si="57"/>
        <v>0</v>
      </c>
      <c r="H145" s="3">
        <f t="shared" si="58"/>
        <v>-135.1460258597796</v>
      </c>
      <c r="I145" s="3">
        <f t="shared" si="59"/>
        <v>-8.1655418806812552</v>
      </c>
      <c r="J145" s="2">
        <f t="shared" si="38"/>
        <v>135.39248273038416</v>
      </c>
      <c r="K145" s="2">
        <f t="shared" si="60"/>
        <v>92.292080934140529</v>
      </c>
      <c r="L145" s="6">
        <f t="shared" si="39"/>
        <v>2300.0010000000002</v>
      </c>
      <c r="M145" s="2">
        <f t="shared" si="40"/>
        <v>29.149318229166671</v>
      </c>
      <c r="N145" s="2">
        <f t="shared" si="61"/>
        <v>135.39248273038416</v>
      </c>
      <c r="O145" s="2">
        <f t="shared" si="41"/>
        <v>92.292080934140529</v>
      </c>
      <c r="P145" s="5">
        <f t="shared" si="42"/>
        <v>0.36795933498963673</v>
      </c>
      <c r="Q145" s="4">
        <f t="shared" si="43"/>
        <v>0.21529272774051789</v>
      </c>
      <c r="R145" s="4">
        <f t="shared" si="44"/>
        <v>0.22218074057854875</v>
      </c>
      <c r="S145" s="4">
        <f t="shared" si="63"/>
        <v>0</v>
      </c>
      <c r="T145" s="4">
        <f t="shared" si="64"/>
        <v>0</v>
      </c>
      <c r="U145" s="5">
        <f t="shared" si="65"/>
        <v>0</v>
      </c>
      <c r="V145" s="5">
        <f t="shared" si="66"/>
        <v>36.141519858317118</v>
      </c>
      <c r="W145" s="5">
        <f t="shared" si="67"/>
        <v>2.1836757104552786</v>
      </c>
      <c r="X145" s="5">
        <f t="shared" si="45"/>
        <v>0.99999628292996101</v>
      </c>
      <c r="Y145" s="5">
        <f t="shared" si="46"/>
        <v>0</v>
      </c>
      <c r="Z145" s="5">
        <f t="shared" si="47"/>
        <v>-1.3185437341936757</v>
      </c>
      <c r="AA145" s="5">
        <f t="shared" si="48"/>
        <v>21.822917352267854</v>
      </c>
      <c r="AB145" s="5">
        <f t="shared" si="49"/>
        <v>0</v>
      </c>
      <c r="AC145" s="5">
        <f t="shared" si="49"/>
        <v>34.822976124123443</v>
      </c>
      <c r="AD145" s="5">
        <f t="shared" si="50"/>
        <v>-8.1674069372768656</v>
      </c>
      <c r="AE145">
        <f t="shared" si="62"/>
        <v>0</v>
      </c>
    </row>
    <row r="146" spans="1:31" x14ac:dyDescent="0.2">
      <c r="A146">
        <f t="shared" si="51"/>
        <v>0.11300000000000009</v>
      </c>
      <c r="B146" s="5">
        <f t="shared" si="52"/>
        <v>0</v>
      </c>
      <c r="C146" s="5">
        <f t="shared" si="53"/>
        <v>39.505348293276697</v>
      </c>
      <c r="D146" s="5">
        <f t="shared" si="54"/>
        <v>5.1269175905698985</v>
      </c>
      <c r="E146" s="2">
        <f t="shared" si="55"/>
        <v>39.505348293276697</v>
      </c>
      <c r="F146" s="2">
        <f t="shared" si="56"/>
        <v>0</v>
      </c>
      <c r="G146" s="3">
        <f t="shared" si="57"/>
        <v>0</v>
      </c>
      <c r="H146" s="3">
        <f t="shared" si="58"/>
        <v>-135.11120288365547</v>
      </c>
      <c r="I146" s="3">
        <f t="shared" si="59"/>
        <v>-8.1737092876185322</v>
      </c>
      <c r="J146" s="2">
        <f t="shared" si="38"/>
        <v>135.35821610891159</v>
      </c>
      <c r="K146" s="2">
        <f t="shared" si="60"/>
        <v>92.268722637294871</v>
      </c>
      <c r="L146" s="6">
        <f t="shared" si="39"/>
        <v>2300.0010000000002</v>
      </c>
      <c r="M146" s="2">
        <f t="shared" si="40"/>
        <v>29.149318229166671</v>
      </c>
      <c r="N146" s="2">
        <f t="shared" si="61"/>
        <v>135.35821610891159</v>
      </c>
      <c r="O146" s="2">
        <f t="shared" si="41"/>
        <v>92.268722637294871</v>
      </c>
      <c r="P146" s="5">
        <f t="shared" si="42"/>
        <v>0.36795932896862843</v>
      </c>
      <c r="Q146" s="4">
        <f t="shared" si="43"/>
        <v>0.21534721088409378</v>
      </c>
      <c r="R146" s="4">
        <f t="shared" si="44"/>
        <v>0.22221094120329371</v>
      </c>
      <c r="S146" s="4">
        <f t="shared" si="63"/>
        <v>0</v>
      </c>
      <c r="T146" s="4">
        <f t="shared" si="64"/>
        <v>0</v>
      </c>
      <c r="U146" s="5">
        <f t="shared" si="65"/>
        <v>0</v>
      </c>
      <c r="V146" s="5">
        <f t="shared" si="66"/>
        <v>36.123061971464907</v>
      </c>
      <c r="W146" s="5">
        <f t="shared" si="67"/>
        <v>2.1853066276645543</v>
      </c>
      <c r="X146" s="5">
        <f t="shared" si="45"/>
        <v>0.99999628292996101</v>
      </c>
      <c r="Y146" s="5">
        <f t="shared" si="46"/>
        <v>0</v>
      </c>
      <c r="Z146" s="5">
        <f t="shared" si="47"/>
        <v>-1.3197078948434839</v>
      </c>
      <c r="AA146" s="5">
        <f t="shared" si="48"/>
        <v>21.814737330756092</v>
      </c>
      <c r="AB146" s="5">
        <f t="shared" si="49"/>
        <v>0</v>
      </c>
      <c r="AC146" s="5">
        <f t="shared" si="49"/>
        <v>34.803354076621424</v>
      </c>
      <c r="AD146" s="5">
        <f t="shared" si="50"/>
        <v>-8.173956041579352</v>
      </c>
      <c r="AE146">
        <f t="shared" si="62"/>
        <v>0</v>
      </c>
    </row>
    <row r="147" spans="1:31" x14ac:dyDescent="0.2">
      <c r="A147">
        <f t="shared" si="51"/>
        <v>0.11400000000000009</v>
      </c>
      <c r="B147" s="5">
        <f t="shared" si="52"/>
        <v>0</v>
      </c>
      <c r="C147" s="5">
        <f t="shared" si="53"/>
        <v>39.370254492070082</v>
      </c>
      <c r="D147" s="5">
        <f t="shared" si="54"/>
        <v>5.1187397943042594</v>
      </c>
      <c r="E147" s="2">
        <f t="shared" si="55"/>
        <v>39.370254492070082</v>
      </c>
      <c r="F147" s="2">
        <f t="shared" si="56"/>
        <v>0</v>
      </c>
      <c r="G147" s="3">
        <f t="shared" si="57"/>
        <v>0</v>
      </c>
      <c r="H147" s="3">
        <f t="shared" si="58"/>
        <v>-135.07639952957885</v>
      </c>
      <c r="I147" s="3">
        <f t="shared" si="59"/>
        <v>-8.1818832436601117</v>
      </c>
      <c r="J147" s="2">
        <f t="shared" si="38"/>
        <v>135.32397024654315</v>
      </c>
      <c r="K147" s="2">
        <f t="shared" si="60"/>
        <v>92.245378491167784</v>
      </c>
      <c r="L147" s="6">
        <f t="shared" si="39"/>
        <v>2300.0010000000002</v>
      </c>
      <c r="M147" s="2">
        <f t="shared" si="40"/>
        <v>29.149318229166671</v>
      </c>
      <c r="N147" s="2">
        <f t="shared" si="61"/>
        <v>135.32397024654315</v>
      </c>
      <c r="O147" s="2">
        <f t="shared" si="41"/>
        <v>92.245378491167784</v>
      </c>
      <c r="P147" s="5">
        <f t="shared" si="42"/>
        <v>0.36795932295064981</v>
      </c>
      <c r="Q147" s="4">
        <f t="shared" si="43"/>
        <v>0.2154016885864701</v>
      </c>
      <c r="R147" s="4">
        <f t="shared" si="44"/>
        <v>0.22224113174036253</v>
      </c>
      <c r="S147" s="4">
        <f t="shared" si="63"/>
        <v>0</v>
      </c>
      <c r="T147" s="4">
        <f t="shared" si="64"/>
        <v>0</v>
      </c>
      <c r="U147" s="5">
        <f t="shared" si="65"/>
        <v>0</v>
      </c>
      <c r="V147" s="5">
        <f t="shared" si="66"/>
        <v>36.104619582704366</v>
      </c>
      <c r="W147" s="5">
        <f t="shared" si="67"/>
        <v>2.1869385252437414</v>
      </c>
      <c r="X147" s="5">
        <f t="shared" si="45"/>
        <v>0.99999628292996101</v>
      </c>
      <c r="Y147" s="5">
        <f t="shared" si="46"/>
        <v>0</v>
      </c>
      <c r="Z147" s="5">
        <f t="shared" si="47"/>
        <v>-1.3208728554097739</v>
      </c>
      <c r="AA147" s="5">
        <f t="shared" si="48"/>
        <v>21.806562649663505</v>
      </c>
      <c r="AB147" s="5">
        <f t="shared" si="49"/>
        <v>0</v>
      </c>
      <c r="AC147" s="5">
        <f t="shared" si="49"/>
        <v>34.783746727294591</v>
      </c>
      <c r="AD147" s="5">
        <f t="shared" si="50"/>
        <v>-8.1804988250927551</v>
      </c>
      <c r="AE147">
        <f t="shared" si="62"/>
        <v>0</v>
      </c>
    </row>
    <row r="148" spans="1:31" x14ac:dyDescent="0.2">
      <c r="A148">
        <f t="shared" si="51"/>
        <v>0.11500000000000009</v>
      </c>
      <c r="B148" s="5">
        <f t="shared" si="52"/>
        <v>0</v>
      </c>
      <c r="C148" s="5">
        <f t="shared" si="53"/>
        <v>39.235195484413865</v>
      </c>
      <c r="D148" s="5">
        <f t="shared" si="54"/>
        <v>5.1105538208111865</v>
      </c>
      <c r="E148" s="2">
        <f t="shared" si="55"/>
        <v>39.235195484413865</v>
      </c>
      <c r="F148" s="2">
        <f t="shared" si="56"/>
        <v>0</v>
      </c>
      <c r="G148" s="3">
        <f t="shared" si="57"/>
        <v>0</v>
      </c>
      <c r="H148" s="3">
        <f t="shared" si="58"/>
        <v>-135.04161578285155</v>
      </c>
      <c r="I148" s="3">
        <f t="shared" si="59"/>
        <v>-8.1900637424852043</v>
      </c>
      <c r="J148" s="2">
        <f t="shared" si="38"/>
        <v>135.28974513003294</v>
      </c>
      <c r="K148" s="2">
        <f t="shared" si="60"/>
        <v>92.222048486730017</v>
      </c>
      <c r="L148" s="6">
        <f t="shared" si="39"/>
        <v>2300.0010000000002</v>
      </c>
      <c r="M148" s="2">
        <f t="shared" si="40"/>
        <v>29.149318229166671</v>
      </c>
      <c r="N148" s="2">
        <f t="shared" si="61"/>
        <v>135.28974513003294</v>
      </c>
      <c r="O148" s="2">
        <f t="shared" si="41"/>
        <v>92.222048486730017</v>
      </c>
      <c r="P148" s="5">
        <f t="shared" si="42"/>
        <v>0.36795931693569806</v>
      </c>
      <c r="Q148" s="4">
        <f t="shared" si="43"/>
        <v>0.21545616083952329</v>
      </c>
      <c r="R148" s="4">
        <f t="shared" si="44"/>
        <v>0.22227131218985688</v>
      </c>
      <c r="S148" s="4">
        <f t="shared" si="63"/>
        <v>0</v>
      </c>
      <c r="T148" s="4">
        <f t="shared" si="64"/>
        <v>0</v>
      </c>
      <c r="U148" s="5">
        <f t="shared" si="65"/>
        <v>0</v>
      </c>
      <c r="V148" s="5">
        <f t="shared" si="66"/>
        <v>36.086192676310219</v>
      </c>
      <c r="W148" s="5">
        <f t="shared" si="67"/>
        <v>2.1885714009659685</v>
      </c>
      <c r="X148" s="5">
        <f t="shared" si="45"/>
        <v>0.99999628292996101</v>
      </c>
      <c r="Y148" s="5">
        <f t="shared" si="46"/>
        <v>0</v>
      </c>
      <c r="Z148" s="5">
        <f t="shared" si="47"/>
        <v>-1.3220386146550953</v>
      </c>
      <c r="AA148" s="5">
        <f t="shared" si="48"/>
        <v>21.798393304833212</v>
      </c>
      <c r="AB148" s="5">
        <f t="shared" si="49"/>
        <v>0</v>
      </c>
      <c r="AC148" s="5">
        <f t="shared" si="49"/>
        <v>34.764154061655127</v>
      </c>
      <c r="AD148" s="5">
        <f t="shared" si="50"/>
        <v>-8.1870352942008182</v>
      </c>
      <c r="AE148">
        <f t="shared" si="62"/>
        <v>0</v>
      </c>
    </row>
    <row r="149" spans="1:31" x14ac:dyDescent="0.2">
      <c r="A149">
        <f t="shared" si="51"/>
        <v>0.11600000000000009</v>
      </c>
      <c r="B149" s="5">
        <f t="shared" si="52"/>
        <v>0</v>
      </c>
      <c r="C149" s="5">
        <f t="shared" si="53"/>
        <v>39.100171250708044</v>
      </c>
      <c r="D149" s="5">
        <f t="shared" si="54"/>
        <v>5.102359663551054</v>
      </c>
      <c r="E149" s="2">
        <f t="shared" si="55"/>
        <v>39.100171250708044</v>
      </c>
      <c r="F149" s="2">
        <f t="shared" si="56"/>
        <v>0</v>
      </c>
      <c r="G149" s="3">
        <f t="shared" si="57"/>
        <v>0</v>
      </c>
      <c r="H149" s="3">
        <f t="shared" si="58"/>
        <v>-135.00685162878989</v>
      </c>
      <c r="I149" s="3">
        <f t="shared" si="59"/>
        <v>-8.1982507777794051</v>
      </c>
      <c r="J149" s="2">
        <f t="shared" si="38"/>
        <v>135.25554074615002</v>
      </c>
      <c r="K149" s="2">
        <f t="shared" si="60"/>
        <v>92.198732614962509</v>
      </c>
      <c r="L149" s="6">
        <f t="shared" si="39"/>
        <v>2300.0010000000002</v>
      </c>
      <c r="M149" s="2">
        <f t="shared" si="40"/>
        <v>29.149318229166671</v>
      </c>
      <c r="N149" s="2">
        <f t="shared" si="61"/>
        <v>135.25554074615002</v>
      </c>
      <c r="O149" s="2">
        <f t="shared" si="41"/>
        <v>92.198732614962509</v>
      </c>
      <c r="P149" s="5">
        <f t="shared" si="42"/>
        <v>0.36795931092377038</v>
      </c>
      <c r="Q149" s="4">
        <f t="shared" si="43"/>
        <v>0.21551062763512405</v>
      </c>
      <c r="R149" s="4">
        <f t="shared" si="44"/>
        <v>0.22230148255187632</v>
      </c>
      <c r="S149" s="4">
        <f t="shared" si="63"/>
        <v>0</v>
      </c>
      <c r="T149" s="4">
        <f t="shared" si="64"/>
        <v>0</v>
      </c>
      <c r="U149" s="5">
        <f t="shared" si="65"/>
        <v>0</v>
      </c>
      <c r="V149" s="5">
        <f t="shared" si="66"/>
        <v>36.067781236577531</v>
      </c>
      <c r="W149" s="5">
        <f t="shared" si="67"/>
        <v>2.190205252608775</v>
      </c>
      <c r="X149" s="5">
        <f t="shared" si="45"/>
        <v>0.99999628292996101</v>
      </c>
      <c r="Y149" s="5">
        <f t="shared" si="46"/>
        <v>0</v>
      </c>
      <c r="Z149" s="5">
        <f t="shared" si="47"/>
        <v>-1.3232051713437578</v>
      </c>
      <c r="AA149" s="5">
        <f t="shared" si="48"/>
        <v>21.790229292112663</v>
      </c>
      <c r="AB149" s="5">
        <f t="shared" si="49"/>
        <v>0</v>
      </c>
      <c r="AC149" s="5">
        <f t="shared" si="49"/>
        <v>34.744576065233773</v>
      </c>
      <c r="AD149" s="5">
        <f t="shared" si="50"/>
        <v>-8.1935654552785628</v>
      </c>
      <c r="AE149">
        <f t="shared" si="62"/>
        <v>0</v>
      </c>
    </row>
    <row r="150" spans="1:31" x14ac:dyDescent="0.2">
      <c r="A150">
        <f t="shared" si="51"/>
        <v>0.11700000000000009</v>
      </c>
      <c r="B150" s="5">
        <f t="shared" si="52"/>
        <v>0</v>
      </c>
      <c r="C150" s="5">
        <f t="shared" si="53"/>
        <v>38.965181771367291</v>
      </c>
      <c r="D150" s="5">
        <f t="shared" si="54"/>
        <v>5.0941573159905476</v>
      </c>
      <c r="E150" s="2">
        <f t="shared" si="55"/>
        <v>38.965181771367291</v>
      </c>
      <c r="F150" s="2">
        <f t="shared" si="56"/>
        <v>0</v>
      </c>
      <c r="G150" s="3">
        <f t="shared" si="57"/>
        <v>0</v>
      </c>
      <c r="H150" s="3">
        <f t="shared" si="58"/>
        <v>-134.97210705272465</v>
      </c>
      <c r="I150" s="3">
        <f t="shared" si="59"/>
        <v>-8.2064443432346845</v>
      </c>
      <c r="J150" s="2">
        <f t="shared" si="38"/>
        <v>135.22135708167841</v>
      </c>
      <c r="K150" s="2">
        <f t="shared" si="60"/>
        <v>92.175430866856445</v>
      </c>
      <c r="L150" s="6">
        <f t="shared" si="39"/>
        <v>2300.0010000000002</v>
      </c>
      <c r="M150" s="2">
        <f t="shared" si="40"/>
        <v>29.149318229166671</v>
      </c>
      <c r="N150" s="2">
        <f t="shared" si="61"/>
        <v>135.22135708167841</v>
      </c>
      <c r="O150" s="2">
        <f t="shared" si="41"/>
        <v>92.175430866856445</v>
      </c>
      <c r="P150" s="5">
        <f t="shared" si="42"/>
        <v>0.36795930491486406</v>
      </c>
      <c r="Q150" s="4">
        <f t="shared" si="43"/>
        <v>0.21556508896513737</v>
      </c>
      <c r="R150" s="4">
        <f t="shared" si="44"/>
        <v>0.22233164282651888</v>
      </c>
      <c r="S150" s="4">
        <f t="shared" si="63"/>
        <v>0</v>
      </c>
      <c r="T150" s="4">
        <f t="shared" si="64"/>
        <v>0</v>
      </c>
      <c r="U150" s="5">
        <f t="shared" si="65"/>
        <v>0</v>
      </c>
      <c r="V150" s="5">
        <f t="shared" si="66"/>
        <v>36.049385247821611</v>
      </c>
      <c r="W150" s="5">
        <f t="shared" si="67"/>
        <v>2.1918400779541032</v>
      </c>
      <c r="X150" s="5">
        <f t="shared" si="45"/>
        <v>0.99999628292996101</v>
      </c>
      <c r="Y150" s="5">
        <f t="shared" si="46"/>
        <v>0</v>
      </c>
      <c r="Z150" s="5">
        <f t="shared" si="47"/>
        <v>-1.3243725242418358</v>
      </c>
      <c r="AA150" s="5">
        <f t="shared" si="48"/>
        <v>21.782070607353695</v>
      </c>
      <c r="AB150" s="5">
        <f t="shared" si="49"/>
        <v>0</v>
      </c>
      <c r="AC150" s="5">
        <f t="shared" si="49"/>
        <v>34.725012723579773</v>
      </c>
      <c r="AD150" s="5">
        <f t="shared" si="50"/>
        <v>-8.2000893146921996</v>
      </c>
      <c r="AE150">
        <f t="shared" si="62"/>
        <v>0</v>
      </c>
    </row>
    <row r="151" spans="1:31" x14ac:dyDescent="0.2">
      <c r="A151">
        <f t="shared" si="51"/>
        <v>0.11800000000000009</v>
      </c>
      <c r="B151" s="5">
        <f t="shared" si="52"/>
        <v>0</v>
      </c>
      <c r="C151" s="5">
        <f t="shared" si="53"/>
        <v>38.830227026820928</v>
      </c>
      <c r="D151" s="5">
        <f t="shared" si="54"/>
        <v>5.0859467716026554</v>
      </c>
      <c r="E151" s="2">
        <f t="shared" si="55"/>
        <v>38.830227026820928</v>
      </c>
      <c r="F151" s="2">
        <f t="shared" si="56"/>
        <v>0</v>
      </c>
      <c r="G151" s="3">
        <f t="shared" si="57"/>
        <v>0</v>
      </c>
      <c r="H151" s="3">
        <f t="shared" si="58"/>
        <v>-134.93738204000107</v>
      </c>
      <c r="I151" s="3">
        <f t="shared" si="59"/>
        <v>-8.2146444325493775</v>
      </c>
      <c r="J151" s="2">
        <f t="shared" si="38"/>
        <v>135.18719412341696</v>
      </c>
      <c r="K151" s="2">
        <f t="shared" si="60"/>
        <v>92.152143233413057</v>
      </c>
      <c r="L151" s="6">
        <f t="shared" si="39"/>
        <v>2300.0010000000002</v>
      </c>
      <c r="M151" s="2">
        <f t="shared" si="40"/>
        <v>29.149318229166671</v>
      </c>
      <c r="N151" s="2">
        <f t="shared" si="61"/>
        <v>135.18719412341696</v>
      </c>
      <c r="O151" s="2">
        <f t="shared" si="41"/>
        <v>92.152143233413057</v>
      </c>
      <c r="P151" s="5">
        <f t="shared" si="42"/>
        <v>0.36795929890897622</v>
      </c>
      <c r="Q151" s="4">
        <f t="shared" si="43"/>
        <v>0.21561954482142273</v>
      </c>
      <c r="R151" s="4">
        <f t="shared" si="44"/>
        <v>0.22236179301388065</v>
      </c>
      <c r="S151" s="4">
        <f t="shared" si="63"/>
        <v>0</v>
      </c>
      <c r="T151" s="4">
        <f t="shared" si="64"/>
        <v>0</v>
      </c>
      <c r="U151" s="5">
        <f t="shared" si="65"/>
        <v>0</v>
      </c>
      <c r="V151" s="5">
        <f t="shared" si="66"/>
        <v>36.031004694377984</v>
      </c>
      <c r="W151" s="5">
        <f t="shared" si="67"/>
        <v>2.193475874788287</v>
      </c>
      <c r="X151" s="5">
        <f t="shared" si="45"/>
        <v>0.99999628292996101</v>
      </c>
      <c r="Y151" s="5">
        <f t="shared" si="46"/>
        <v>0</v>
      </c>
      <c r="Z151" s="5">
        <f t="shared" si="47"/>
        <v>-1.3255406721171594</v>
      </c>
      <c r="AA151" s="5">
        <f t="shared" si="48"/>
        <v>21.773917246412456</v>
      </c>
      <c r="AB151" s="5">
        <f t="shared" si="49"/>
        <v>0</v>
      </c>
      <c r="AC151" s="5">
        <f t="shared" si="49"/>
        <v>34.705464022260827</v>
      </c>
      <c r="AD151" s="5">
        <f t="shared" si="50"/>
        <v>-8.2066068787992563</v>
      </c>
      <c r="AE151">
        <f t="shared" si="62"/>
        <v>0</v>
      </c>
    </row>
    <row r="152" spans="1:31" x14ac:dyDescent="0.2">
      <c r="A152">
        <f t="shared" si="51"/>
        <v>0.11900000000000009</v>
      </c>
      <c r="B152" s="5">
        <f t="shared" si="52"/>
        <v>0</v>
      </c>
      <c r="C152" s="5">
        <f t="shared" si="53"/>
        <v>38.695306997512937</v>
      </c>
      <c r="D152" s="5">
        <f t="shared" si="54"/>
        <v>5.0777280238666664</v>
      </c>
      <c r="E152" s="2">
        <f t="shared" si="55"/>
        <v>38.695306997512937</v>
      </c>
      <c r="F152" s="2">
        <f t="shared" si="56"/>
        <v>0</v>
      </c>
      <c r="G152" s="3">
        <f t="shared" si="57"/>
        <v>0</v>
      </c>
      <c r="H152" s="3">
        <f t="shared" si="58"/>
        <v>-134.9026765759788</v>
      </c>
      <c r="I152" s="3">
        <f t="shared" si="59"/>
        <v>-8.2228510394281766</v>
      </c>
      <c r="J152" s="2">
        <f t="shared" si="38"/>
        <v>135.15305185817951</v>
      </c>
      <c r="K152" s="2">
        <f t="shared" si="60"/>
        <v>92.128869705643837</v>
      </c>
      <c r="L152" s="6">
        <f t="shared" si="39"/>
        <v>2300.0010000000002</v>
      </c>
      <c r="M152" s="2">
        <f t="shared" si="40"/>
        <v>29.149318229166671</v>
      </c>
      <c r="N152" s="2">
        <f t="shared" si="61"/>
        <v>135.15305185817951</v>
      </c>
      <c r="O152" s="2">
        <f t="shared" si="41"/>
        <v>92.128869705643837</v>
      </c>
      <c r="P152" s="5">
        <f t="shared" si="42"/>
        <v>0.36795929290610419</v>
      </c>
      <c r="Q152" s="4">
        <f t="shared" si="43"/>
        <v>0.21567399519583366</v>
      </c>
      <c r="R152" s="4">
        <f t="shared" si="44"/>
        <v>0.22239193311405589</v>
      </c>
      <c r="S152" s="4">
        <f t="shared" si="63"/>
        <v>0</v>
      </c>
      <c r="T152" s="4">
        <f t="shared" si="64"/>
        <v>0</v>
      </c>
      <c r="U152" s="5">
        <f t="shared" si="65"/>
        <v>0</v>
      </c>
      <c r="V152" s="5">
        <f t="shared" si="66"/>
        <v>36.012639560602416</v>
      </c>
      <c r="W152" s="5">
        <f t="shared" si="67"/>
        <v>2.1951126409020496</v>
      </c>
      <c r="X152" s="5">
        <f t="shared" si="45"/>
        <v>0.99999628292996101</v>
      </c>
      <c r="Y152" s="5">
        <f t="shared" si="46"/>
        <v>0</v>
      </c>
      <c r="Z152" s="5">
        <f t="shared" si="47"/>
        <v>-1.326709613739318</v>
      </c>
      <c r="AA152" s="5">
        <f t="shared" si="48"/>
        <v>21.76576920514945</v>
      </c>
      <c r="AB152" s="5">
        <f t="shared" si="49"/>
        <v>0</v>
      </c>
      <c r="AC152" s="5">
        <f t="shared" si="49"/>
        <v>34.685929946863098</v>
      </c>
      <c r="AD152" s="5">
        <f t="shared" si="50"/>
        <v>-8.2131181539484999</v>
      </c>
      <c r="AE152">
        <f t="shared" si="62"/>
        <v>0</v>
      </c>
    </row>
    <row r="153" spans="1:31" x14ac:dyDescent="0.2">
      <c r="A153">
        <f t="shared" si="51"/>
        <v>0.12000000000000009</v>
      </c>
      <c r="B153" s="5">
        <f t="shared" si="52"/>
        <v>0</v>
      </c>
      <c r="C153" s="5">
        <f t="shared" si="53"/>
        <v>38.560421663901934</v>
      </c>
      <c r="D153" s="5">
        <f t="shared" si="54"/>
        <v>5.0695010662681614</v>
      </c>
      <c r="E153" s="2">
        <f t="shared" si="55"/>
        <v>38.560421663901934</v>
      </c>
      <c r="F153" s="2">
        <f t="shared" si="56"/>
        <v>0</v>
      </c>
      <c r="G153" s="3">
        <f t="shared" si="57"/>
        <v>0</v>
      </c>
      <c r="H153" s="3">
        <f t="shared" si="58"/>
        <v>-134.86799064603193</v>
      </c>
      <c r="I153" s="3">
        <f t="shared" si="59"/>
        <v>-8.2310641575821251</v>
      </c>
      <c r="J153" s="2">
        <f t="shared" si="38"/>
        <v>135.11893027279481</v>
      </c>
      <c r="K153" s="2">
        <f t="shared" si="60"/>
        <v>92.105610274570424</v>
      </c>
      <c r="L153" s="6">
        <f t="shared" si="39"/>
        <v>2300.0010000000002</v>
      </c>
      <c r="M153" s="2">
        <f t="shared" si="40"/>
        <v>29.149318229166671</v>
      </c>
      <c r="N153" s="2">
        <f t="shared" si="61"/>
        <v>135.11893027279481</v>
      </c>
      <c r="O153" s="2">
        <f t="shared" si="41"/>
        <v>92.105610274570424</v>
      </c>
      <c r="P153" s="5">
        <f t="shared" si="42"/>
        <v>0.36795928690624513</v>
      </c>
      <c r="Q153" s="4">
        <f t="shared" si="43"/>
        <v>0.21572844008021808</v>
      </c>
      <c r="R153" s="4">
        <f t="shared" si="44"/>
        <v>0.22242206312713719</v>
      </c>
      <c r="S153" s="4">
        <f t="shared" si="63"/>
        <v>0</v>
      </c>
      <c r="T153" s="4">
        <f t="shared" si="64"/>
        <v>0</v>
      </c>
      <c r="U153" s="5">
        <f t="shared" si="65"/>
        <v>0</v>
      </c>
      <c r="V153" s="5">
        <f t="shared" si="66"/>
        <v>35.994289830870862</v>
      </c>
      <c r="W153" s="5">
        <f t="shared" si="67"/>
        <v>2.1967503740904943</v>
      </c>
      <c r="X153" s="5">
        <f t="shared" si="45"/>
        <v>0.99999628292996101</v>
      </c>
      <c r="Y153" s="5">
        <f t="shared" si="46"/>
        <v>0</v>
      </c>
      <c r="Z153" s="5">
        <f t="shared" si="47"/>
        <v>-1.3278793478796549</v>
      </c>
      <c r="AA153" s="5">
        <f t="shared" si="48"/>
        <v>21.757626479429543</v>
      </c>
      <c r="AB153" s="5">
        <f t="shared" si="49"/>
        <v>0</v>
      </c>
      <c r="AC153" s="5">
        <f t="shared" si="49"/>
        <v>34.666410482991211</v>
      </c>
      <c r="AD153" s="5">
        <f t="shared" si="50"/>
        <v>-8.219623146479961</v>
      </c>
      <c r="AE153">
        <f t="shared" si="62"/>
        <v>0</v>
      </c>
    </row>
    <row r="154" spans="1:31" x14ac:dyDescent="0.2">
      <c r="A154">
        <f t="shared" si="51"/>
        <v>0.12100000000000009</v>
      </c>
      <c r="B154" s="5">
        <f t="shared" si="52"/>
        <v>0</v>
      </c>
      <c r="C154" s="5">
        <f t="shared" si="53"/>
        <v>38.425571006461148</v>
      </c>
      <c r="D154" s="5">
        <f t="shared" si="54"/>
        <v>5.0612658922990068</v>
      </c>
      <c r="E154" s="2">
        <f t="shared" si="55"/>
        <v>38.425571006461148</v>
      </c>
      <c r="F154" s="2">
        <f t="shared" si="56"/>
        <v>0</v>
      </c>
      <c r="G154" s="3">
        <f t="shared" si="57"/>
        <v>0</v>
      </c>
      <c r="H154" s="3">
        <f t="shared" si="58"/>
        <v>-134.83332423554893</v>
      </c>
      <c r="I154" s="3">
        <f t="shared" si="59"/>
        <v>-8.2392837807286057</v>
      </c>
      <c r="J154" s="2">
        <f t="shared" si="38"/>
        <v>135.0848293541064</v>
      </c>
      <c r="K154" s="2">
        <f t="shared" si="60"/>
        <v>92.082364931224532</v>
      </c>
      <c r="L154" s="6">
        <f t="shared" si="39"/>
        <v>2300.0010000000002</v>
      </c>
      <c r="M154" s="2">
        <f t="shared" si="40"/>
        <v>29.149318229166671</v>
      </c>
      <c r="N154" s="2">
        <f t="shared" si="61"/>
        <v>135.0848293541064</v>
      </c>
      <c r="O154" s="2">
        <f t="shared" si="41"/>
        <v>92.082364931224532</v>
      </c>
      <c r="P154" s="5">
        <f t="shared" si="42"/>
        <v>0.36795928090939634</v>
      </c>
      <c r="Q154" s="4">
        <f t="shared" si="43"/>
        <v>0.21578287946641819</v>
      </c>
      <c r="R154" s="4">
        <f t="shared" si="44"/>
        <v>0.22245218305321518</v>
      </c>
      <c r="S154" s="4">
        <f t="shared" si="63"/>
        <v>0</v>
      </c>
      <c r="T154" s="4">
        <f t="shared" si="64"/>
        <v>0</v>
      </c>
      <c r="U154" s="5">
        <f t="shared" si="65"/>
        <v>0</v>
      </c>
      <c r="V154" s="5">
        <f t="shared" si="66"/>
        <v>35.975955489579363</v>
      </c>
      <c r="W154" s="5">
        <f t="shared" si="67"/>
        <v>2.1983890721530925</v>
      </c>
      <c r="X154" s="5">
        <f t="shared" si="45"/>
        <v>0.99999628292996101</v>
      </c>
      <c r="Y154" s="5">
        <f t="shared" si="46"/>
        <v>0</v>
      </c>
      <c r="Z154" s="5">
        <f t="shared" si="47"/>
        <v>-1.3290498733112648</v>
      </c>
      <c r="AA154" s="5">
        <f t="shared" si="48"/>
        <v>21.749489065121896</v>
      </c>
      <c r="AB154" s="5">
        <f t="shared" si="49"/>
        <v>0</v>
      </c>
      <c r="AC154" s="5">
        <f t="shared" si="49"/>
        <v>34.6469056162681</v>
      </c>
      <c r="AD154" s="5">
        <f t="shared" si="50"/>
        <v>-8.2261218627250123</v>
      </c>
      <c r="AE154">
        <f t="shared" si="62"/>
        <v>0</v>
      </c>
    </row>
    <row r="155" spans="1:31" x14ac:dyDescent="0.2">
      <c r="A155">
        <f t="shared" si="51"/>
        <v>0.12200000000000009</v>
      </c>
      <c r="B155" s="5">
        <f t="shared" si="52"/>
        <v>0</v>
      </c>
      <c r="C155" s="5">
        <f t="shared" si="53"/>
        <v>38.290755005678406</v>
      </c>
      <c r="D155" s="5">
        <f t="shared" si="54"/>
        <v>5.0530224954573475</v>
      </c>
      <c r="E155" s="2">
        <f t="shared" si="55"/>
        <v>38.290755005678406</v>
      </c>
      <c r="F155" s="2">
        <f t="shared" si="56"/>
        <v>0</v>
      </c>
      <c r="G155" s="3">
        <f t="shared" si="57"/>
        <v>0</v>
      </c>
      <c r="H155" s="3">
        <f t="shared" si="58"/>
        <v>-134.79867732993267</v>
      </c>
      <c r="I155" s="3">
        <f t="shared" si="59"/>
        <v>-8.2475099025913305</v>
      </c>
      <c r="J155" s="2">
        <f t="shared" si="38"/>
        <v>135.05074908897265</v>
      </c>
      <c r="K155" s="2">
        <f t="shared" si="60"/>
        <v>92.059133666648023</v>
      </c>
      <c r="L155" s="6">
        <f t="shared" si="39"/>
        <v>2300.0010000000002</v>
      </c>
      <c r="M155" s="2">
        <f t="shared" si="40"/>
        <v>29.149318229166671</v>
      </c>
      <c r="N155" s="2">
        <f t="shared" si="61"/>
        <v>135.05074908897265</v>
      </c>
      <c r="O155" s="2">
        <f t="shared" si="41"/>
        <v>92.059133666648023</v>
      </c>
      <c r="P155" s="5">
        <f t="shared" si="42"/>
        <v>0.36795927491555497</v>
      </c>
      <c r="Q155" s="4">
        <f t="shared" si="43"/>
        <v>0.21583731334627068</v>
      </c>
      <c r="R155" s="4">
        <f t="shared" si="44"/>
        <v>0.22248229289237886</v>
      </c>
      <c r="S155" s="4">
        <f t="shared" si="63"/>
        <v>0</v>
      </c>
      <c r="T155" s="4">
        <f t="shared" si="64"/>
        <v>0</v>
      </c>
      <c r="U155" s="5">
        <f t="shared" si="65"/>
        <v>0</v>
      </c>
      <c r="V155" s="5">
        <f t="shared" si="66"/>
        <v>35.957636521144124</v>
      </c>
      <c r="W155" s="5">
        <f t="shared" si="67"/>
        <v>2.2000287328936805</v>
      </c>
      <c r="X155" s="5">
        <f t="shared" si="45"/>
        <v>0.99999628292996101</v>
      </c>
      <c r="Y155" s="5">
        <f t="shared" si="46"/>
        <v>0</v>
      </c>
      <c r="Z155" s="5">
        <f t="shared" si="47"/>
        <v>-1.3302211888089921</v>
      </c>
      <c r="AA155" s="5">
        <f t="shared" si="48"/>
        <v>21.741356958100017</v>
      </c>
      <c r="AB155" s="5">
        <f t="shared" si="49"/>
        <v>0</v>
      </c>
      <c r="AC155" s="5">
        <f t="shared" si="49"/>
        <v>34.627415332335133</v>
      </c>
      <c r="AD155" s="5">
        <f t="shared" si="50"/>
        <v>-8.2326143090063013</v>
      </c>
      <c r="AE155">
        <f t="shared" si="62"/>
        <v>0</v>
      </c>
    </row>
    <row r="156" spans="1:31" x14ac:dyDescent="0.2">
      <c r="A156">
        <f t="shared" si="51"/>
        <v>0.1230000000000001</v>
      </c>
      <c r="B156" s="5">
        <f t="shared" si="52"/>
        <v>0</v>
      </c>
      <c r="C156" s="5">
        <f t="shared" si="53"/>
        <v>38.155973642056139</v>
      </c>
      <c r="D156" s="5">
        <f t="shared" si="54"/>
        <v>5.0447708692476017</v>
      </c>
      <c r="E156" s="2">
        <f t="shared" si="55"/>
        <v>38.155973642056139</v>
      </c>
      <c r="F156" s="2">
        <f t="shared" si="56"/>
        <v>0</v>
      </c>
      <c r="G156" s="3">
        <f t="shared" si="57"/>
        <v>0</v>
      </c>
      <c r="H156" s="3">
        <f t="shared" si="58"/>
        <v>-134.76404991460035</v>
      </c>
      <c r="I156" s="3">
        <f t="shared" si="59"/>
        <v>-8.2557425169003373</v>
      </c>
      <c r="J156" s="2">
        <f t="shared" si="38"/>
        <v>135.01668946426679</v>
      </c>
      <c r="K156" s="2">
        <f t="shared" si="60"/>
        <v>92.035916471892833</v>
      </c>
      <c r="L156" s="6">
        <f t="shared" si="39"/>
        <v>2300.0010000000002</v>
      </c>
      <c r="M156" s="2">
        <f t="shared" si="40"/>
        <v>29.149318229166671</v>
      </c>
      <c r="N156" s="2">
        <f t="shared" si="61"/>
        <v>135.01668946426679</v>
      </c>
      <c r="O156" s="2">
        <f t="shared" si="41"/>
        <v>92.035916471892833</v>
      </c>
      <c r="P156" s="5">
        <f t="shared" si="42"/>
        <v>0.36795926892471831</v>
      </c>
      <c r="Q156" s="4">
        <f t="shared" si="43"/>
        <v>0.21589174171160636</v>
      </c>
      <c r="R156" s="4">
        <f t="shared" si="44"/>
        <v>0.22251239264471528</v>
      </c>
      <c r="S156" s="4">
        <f t="shared" si="63"/>
        <v>0</v>
      </c>
      <c r="T156" s="4">
        <f t="shared" si="64"/>
        <v>0</v>
      </c>
      <c r="U156" s="5">
        <f t="shared" si="65"/>
        <v>0</v>
      </c>
      <c r="V156" s="5">
        <f t="shared" si="66"/>
        <v>35.93933291000139</v>
      </c>
      <c r="W156" s="5">
        <f t="shared" si="67"/>
        <v>2.2016693541204484</v>
      </c>
      <c r="X156" s="5">
        <f t="shared" si="45"/>
        <v>0.99999628292996101</v>
      </c>
      <c r="Y156" s="5">
        <f t="shared" si="46"/>
        <v>0</v>
      </c>
      <c r="Z156" s="5">
        <f t="shared" si="47"/>
        <v>-1.3313932931494281</v>
      </c>
      <c r="AA156" s="5">
        <f t="shared" si="48"/>
        <v>21.733230154241699</v>
      </c>
      <c r="AB156" s="5">
        <f t="shared" si="49"/>
        <v>0</v>
      </c>
      <c r="AC156" s="5">
        <f t="shared" si="49"/>
        <v>34.607939616851965</v>
      </c>
      <c r="AD156" s="5">
        <f t="shared" si="50"/>
        <v>-8.2391004916378527</v>
      </c>
      <c r="AE156">
        <f t="shared" si="62"/>
        <v>0</v>
      </c>
    </row>
    <row r="157" spans="1:31" x14ac:dyDescent="0.2">
      <c r="A157">
        <f t="shared" si="51"/>
        <v>0.1240000000000001</v>
      </c>
      <c r="B157" s="5">
        <f t="shared" si="52"/>
        <v>0</v>
      </c>
      <c r="C157" s="5">
        <f t="shared" si="53"/>
        <v>38.021226896111344</v>
      </c>
      <c r="D157" s="5">
        <f t="shared" si="54"/>
        <v>5.0365110071804553</v>
      </c>
      <c r="E157" s="2">
        <f t="shared" si="55"/>
        <v>38.021226896111344</v>
      </c>
      <c r="F157" s="2">
        <f t="shared" si="56"/>
        <v>0</v>
      </c>
      <c r="G157" s="3">
        <f t="shared" si="57"/>
        <v>0</v>
      </c>
      <c r="H157" s="3">
        <f t="shared" si="58"/>
        <v>-134.7294419749835</v>
      </c>
      <c r="I157" s="3">
        <f t="shared" si="59"/>
        <v>-8.2639816173919751</v>
      </c>
      <c r="J157" s="2">
        <f t="shared" si="38"/>
        <v>134.98265046687681</v>
      </c>
      <c r="K157" s="2">
        <f t="shared" si="60"/>
        <v>92.012713338020987</v>
      </c>
      <c r="L157" s="6">
        <f t="shared" si="39"/>
        <v>2300.0010000000002</v>
      </c>
      <c r="M157" s="2">
        <f t="shared" si="40"/>
        <v>29.149318229166671</v>
      </c>
      <c r="N157" s="2">
        <f t="shared" si="61"/>
        <v>134.98265046687681</v>
      </c>
      <c r="O157" s="2">
        <f t="shared" si="41"/>
        <v>92.012713338020987</v>
      </c>
      <c r="P157" s="5">
        <f t="shared" si="42"/>
        <v>0.36795926293688358</v>
      </c>
      <c r="Q157" s="4">
        <f t="shared" si="43"/>
        <v>0.2159461645542505</v>
      </c>
      <c r="R157" s="4">
        <f t="shared" si="44"/>
        <v>0.22254248231030993</v>
      </c>
      <c r="S157" s="4">
        <f t="shared" si="63"/>
        <v>0</v>
      </c>
      <c r="T157" s="4">
        <f t="shared" si="64"/>
        <v>0</v>
      </c>
      <c r="U157" s="5">
        <f t="shared" si="65"/>
        <v>0</v>
      </c>
      <c r="V157" s="5">
        <f t="shared" si="66"/>
        <v>35.921044640607484</v>
      </c>
      <c r="W157" s="5">
        <f t="shared" si="67"/>
        <v>2.2033109336459353</v>
      </c>
      <c r="X157" s="5">
        <f t="shared" si="45"/>
        <v>0.99999628292996101</v>
      </c>
      <c r="Y157" s="5">
        <f t="shared" si="46"/>
        <v>0</v>
      </c>
      <c r="Z157" s="5">
        <f t="shared" si="47"/>
        <v>-1.3325661851109103</v>
      </c>
      <c r="AA157" s="5">
        <f t="shared" si="48"/>
        <v>21.725108649429099</v>
      </c>
      <c r="AB157" s="5">
        <f t="shared" si="49"/>
        <v>0</v>
      </c>
      <c r="AC157" s="5">
        <f t="shared" si="49"/>
        <v>34.588478455496571</v>
      </c>
      <c r="AD157" s="5">
        <f t="shared" si="50"/>
        <v>-8.245580416924966</v>
      </c>
      <c r="AE157">
        <f t="shared" si="62"/>
        <v>0</v>
      </c>
    </row>
    <row r="158" spans="1:31" x14ac:dyDescent="0.2">
      <c r="A158">
        <f t="shared" si="51"/>
        <v>0.12500000000000008</v>
      </c>
      <c r="B158" s="5">
        <f t="shared" si="52"/>
        <v>0</v>
      </c>
      <c r="C158" s="5">
        <f t="shared" si="53"/>
        <v>37.886514748375589</v>
      </c>
      <c r="D158" s="5">
        <f t="shared" si="54"/>
        <v>5.0282429027728544</v>
      </c>
      <c r="E158" s="2">
        <f t="shared" si="55"/>
        <v>37.886514748375589</v>
      </c>
      <c r="F158" s="2">
        <f t="shared" si="56"/>
        <v>0</v>
      </c>
      <c r="G158" s="3">
        <f t="shared" si="57"/>
        <v>0</v>
      </c>
      <c r="H158" s="3">
        <f t="shared" si="58"/>
        <v>-134.694853496528</v>
      </c>
      <c r="I158" s="3">
        <f t="shared" si="59"/>
        <v>-8.2722271978089008</v>
      </c>
      <c r="J158" s="2">
        <f t="shared" si="38"/>
        <v>134.94863208370549</v>
      </c>
      <c r="K158" s="2">
        <f t="shared" si="60"/>
        <v>91.98952425610463</v>
      </c>
      <c r="L158" s="6">
        <f t="shared" si="39"/>
        <v>2300.0010000000002</v>
      </c>
      <c r="M158" s="2">
        <f t="shared" si="40"/>
        <v>29.149318229166671</v>
      </c>
      <c r="N158" s="2">
        <f t="shared" si="61"/>
        <v>134.94863208370549</v>
      </c>
      <c r="O158" s="2">
        <f t="shared" si="41"/>
        <v>91.98952425610463</v>
      </c>
      <c r="P158" s="5">
        <f t="shared" si="42"/>
        <v>0.36795925695204806</v>
      </c>
      <c r="Q158" s="4">
        <f t="shared" si="43"/>
        <v>0.21600058186602256</v>
      </c>
      <c r="R158" s="4">
        <f t="shared" si="44"/>
        <v>0.22257256188924626</v>
      </c>
      <c r="S158" s="4">
        <f t="shared" si="63"/>
        <v>0</v>
      </c>
      <c r="T158" s="4">
        <f t="shared" si="64"/>
        <v>0</v>
      </c>
      <c r="U158" s="5">
        <f t="shared" si="65"/>
        <v>0</v>
      </c>
      <c r="V158" s="5">
        <f t="shared" si="66"/>
        <v>35.902771697438716</v>
      </c>
      <c r="W158" s="5">
        <f t="shared" si="67"/>
        <v>2.2049534692870187</v>
      </c>
      <c r="X158" s="5">
        <f t="shared" si="45"/>
        <v>0.99999628292996101</v>
      </c>
      <c r="Y158" s="5">
        <f t="shared" si="46"/>
        <v>0</v>
      </c>
      <c r="Z158" s="5">
        <f t="shared" si="47"/>
        <v>-1.3337398634735171</v>
      </c>
      <c r="AA158" s="5">
        <f t="shared" si="48"/>
        <v>21.716992439548655</v>
      </c>
      <c r="AB158" s="5">
        <f t="shared" si="49"/>
        <v>0</v>
      </c>
      <c r="AC158" s="5">
        <f t="shared" si="49"/>
        <v>34.569031833965198</v>
      </c>
      <c r="AD158" s="5">
        <f t="shared" si="50"/>
        <v>-8.2520540911643252</v>
      </c>
      <c r="AE158">
        <f t="shared" si="62"/>
        <v>0</v>
      </c>
    </row>
    <row r="159" spans="1:31" x14ac:dyDescent="0.2">
      <c r="A159">
        <f t="shared" si="51"/>
        <v>0.12600000000000008</v>
      </c>
      <c r="B159" s="5">
        <f t="shared" si="52"/>
        <v>0</v>
      </c>
      <c r="C159" s="5">
        <f t="shared" si="53"/>
        <v>37.751837179394983</v>
      </c>
      <c r="D159" s="5">
        <f t="shared" si="54"/>
        <v>5.0199665495480001</v>
      </c>
      <c r="E159" s="2">
        <f t="shared" si="55"/>
        <v>37.751837179394983</v>
      </c>
      <c r="F159" s="2">
        <f t="shared" si="56"/>
        <v>0</v>
      </c>
      <c r="G159" s="3">
        <f t="shared" si="57"/>
        <v>0</v>
      </c>
      <c r="H159" s="3">
        <f t="shared" si="58"/>
        <v>-134.66028446469403</v>
      </c>
      <c r="I159" s="3">
        <f t="shared" si="59"/>
        <v>-8.280479251900065</v>
      </c>
      <c r="J159" s="2">
        <f t="shared" si="38"/>
        <v>134.91463430167042</v>
      </c>
      <c r="K159" s="2">
        <f t="shared" si="60"/>
        <v>91.966349217225911</v>
      </c>
      <c r="L159" s="6">
        <f t="shared" si="39"/>
        <v>2300.0010000000002</v>
      </c>
      <c r="M159" s="2">
        <f t="shared" si="40"/>
        <v>29.149318229166671</v>
      </c>
      <c r="N159" s="2">
        <f t="shared" si="61"/>
        <v>134.91463430167042</v>
      </c>
      <c r="O159" s="2">
        <f t="shared" si="41"/>
        <v>91.966349217225911</v>
      </c>
      <c r="P159" s="5">
        <f t="shared" si="42"/>
        <v>0.36795925097020893</v>
      </c>
      <c r="Q159" s="4">
        <f t="shared" si="43"/>
        <v>0.21605499363873637</v>
      </c>
      <c r="R159" s="4">
        <f t="shared" si="44"/>
        <v>0.22260263138160613</v>
      </c>
      <c r="S159" s="4">
        <f t="shared" si="63"/>
        <v>0</v>
      </c>
      <c r="T159" s="4">
        <f t="shared" si="64"/>
        <v>0</v>
      </c>
      <c r="U159" s="5">
        <f t="shared" si="65"/>
        <v>0</v>
      </c>
      <c r="V159" s="5">
        <f t="shared" si="66"/>
        <v>35.884514064991414</v>
      </c>
      <c r="W159" s="5">
        <f t="shared" si="67"/>
        <v>2.2065969588649099</v>
      </c>
      <c r="X159" s="5">
        <f t="shared" si="45"/>
        <v>0.99999628292996101</v>
      </c>
      <c r="Y159" s="5">
        <f t="shared" si="46"/>
        <v>0</v>
      </c>
      <c r="Z159" s="5">
        <f t="shared" si="47"/>
        <v>-1.3349143270190682</v>
      </c>
      <c r="AA159" s="5">
        <f t="shared" si="48"/>
        <v>21.708881520491104</v>
      </c>
      <c r="AB159" s="5">
        <f t="shared" si="49"/>
        <v>0</v>
      </c>
      <c r="AC159" s="5">
        <f t="shared" si="49"/>
        <v>34.549599737972343</v>
      </c>
      <c r="AD159" s="5">
        <f t="shared" si="50"/>
        <v>-8.2585215206439848</v>
      </c>
      <c r="AE159">
        <f t="shared" si="62"/>
        <v>0</v>
      </c>
    </row>
    <row r="160" spans="1:31" x14ac:dyDescent="0.2">
      <c r="A160">
        <f t="shared" si="51"/>
        <v>0.12700000000000009</v>
      </c>
      <c r="B160" s="5">
        <f t="shared" si="52"/>
        <v>0</v>
      </c>
      <c r="C160" s="5">
        <f t="shared" si="53"/>
        <v>37.617194169730155</v>
      </c>
      <c r="D160" s="5">
        <f t="shared" si="54"/>
        <v>5.0116819410353397</v>
      </c>
      <c r="E160" s="2">
        <f t="shared" si="55"/>
        <v>37.617194169730155</v>
      </c>
      <c r="F160" s="2">
        <f t="shared" si="56"/>
        <v>0</v>
      </c>
      <c r="G160" s="3">
        <f t="shared" si="57"/>
        <v>0</v>
      </c>
      <c r="H160" s="3">
        <f t="shared" si="58"/>
        <v>-134.62573486495606</v>
      </c>
      <c r="I160" s="3">
        <f t="shared" si="59"/>
        <v>-8.2887377734207082</v>
      </c>
      <c r="J160" s="2">
        <f t="shared" si="38"/>
        <v>134.88065710770385</v>
      </c>
      <c r="K160" s="2">
        <f t="shared" si="60"/>
        <v>91.943188212477054</v>
      </c>
      <c r="L160" s="6">
        <f t="shared" si="39"/>
        <v>2300.0010000000002</v>
      </c>
      <c r="M160" s="2">
        <f t="shared" si="40"/>
        <v>29.149318229166671</v>
      </c>
      <c r="N160" s="2">
        <f t="shared" si="61"/>
        <v>134.88065710770385</v>
      </c>
      <c r="O160" s="2">
        <f t="shared" si="41"/>
        <v>91.943188212477054</v>
      </c>
      <c r="P160" s="5">
        <f t="shared" si="42"/>
        <v>0.36795924499136351</v>
      </c>
      <c r="Q160" s="4">
        <f t="shared" si="43"/>
        <v>0.21610939986420019</v>
      </c>
      <c r="R160" s="4">
        <f t="shared" si="44"/>
        <v>0.22263269078746953</v>
      </c>
      <c r="S160" s="4">
        <f t="shared" si="63"/>
        <v>0</v>
      </c>
      <c r="T160" s="4">
        <f t="shared" si="64"/>
        <v>0</v>
      </c>
      <c r="U160" s="5">
        <f t="shared" si="65"/>
        <v>0</v>
      </c>
      <c r="V160" s="5">
        <f t="shared" si="66"/>
        <v>35.866271727781879</v>
      </c>
      <c r="W160" s="5">
        <f t="shared" si="67"/>
        <v>2.2082414002051429</v>
      </c>
      <c r="X160" s="5">
        <f t="shared" si="45"/>
        <v>0.99999628292996101</v>
      </c>
      <c r="Y160" s="5">
        <f t="shared" si="46"/>
        <v>0</v>
      </c>
      <c r="Z160" s="5">
        <f t="shared" si="47"/>
        <v>-1.3360895745311205</v>
      </c>
      <c r="AA160" s="5">
        <f t="shared" si="48"/>
        <v>21.70077588815149</v>
      </c>
      <c r="AB160" s="5">
        <f t="shared" si="49"/>
        <v>0</v>
      </c>
      <c r="AC160" s="5">
        <f t="shared" si="49"/>
        <v>34.530182153250756</v>
      </c>
      <c r="AD160" s="5">
        <f t="shared" si="50"/>
        <v>-8.2649827116433663</v>
      </c>
      <c r="AE160">
        <f t="shared" si="62"/>
        <v>0</v>
      </c>
    </row>
    <row r="161" spans="1:31" x14ac:dyDescent="0.2">
      <c r="A161">
        <f t="shared" si="51"/>
        <v>0.12800000000000009</v>
      </c>
      <c r="B161" s="5">
        <f t="shared" si="52"/>
        <v>0</v>
      </c>
      <c r="C161" s="5">
        <f t="shared" si="53"/>
        <v>37.482585699956275</v>
      </c>
      <c r="D161" s="5">
        <f t="shared" si="54"/>
        <v>5.0033890707705631</v>
      </c>
      <c r="E161" s="2">
        <f t="shared" si="55"/>
        <v>37.482585699956275</v>
      </c>
      <c r="F161" s="2">
        <f t="shared" si="56"/>
        <v>0</v>
      </c>
      <c r="G161" s="3">
        <f t="shared" si="57"/>
        <v>0</v>
      </c>
      <c r="H161" s="3">
        <f t="shared" si="58"/>
        <v>-134.59120468280281</v>
      </c>
      <c r="I161" s="3">
        <f t="shared" si="59"/>
        <v>-8.2970027561323523</v>
      </c>
      <c r="J161" s="2">
        <f t="shared" ref="J161:J224" si="68">SQRT(G161^2+H161^2+I161^2)</f>
        <v>134.84670048875273</v>
      </c>
      <c r="K161" s="2">
        <f t="shared" si="60"/>
        <v>91.920041232960273</v>
      </c>
      <c r="L161" s="6">
        <f t="shared" ref="L161:L224" si="69">SQRT(spin^2-flag*((30/PI())*(wx*G161+wy*H161+wz*I161)/J161)^2)</f>
        <v>2300.0010000000002</v>
      </c>
      <c r="M161" s="2">
        <f t="shared" ref="M161:M224" si="70">(L161*PI()/30)*(circ/(2*PI()))/12</f>
        <v>29.149318229166671</v>
      </c>
      <c r="N161" s="2">
        <f t="shared" si="61"/>
        <v>134.84670048875273</v>
      </c>
      <c r="O161" s="2">
        <f t="shared" ref="O161:O224" si="71">J161/1.467</f>
        <v>91.920041232960273</v>
      </c>
      <c r="P161" s="5">
        <f t="shared" ref="P161:P224" si="72">cd0+(cdspin*L161/1000)*EXP(-A161/(tau*146.7/N161))</f>
        <v>0.36795923901550898</v>
      </c>
      <c r="Q161" s="4">
        <f t="shared" ref="Q161:Q224" si="73">(M161/N161)*EXP(-A161/(tau*146.7/N161))</f>
        <v>0.21616380053421655</v>
      </c>
      <c r="R161" s="4">
        <f t="shared" ref="R161:R224" si="74">cl2_*Q161/(cl0+cl1_*Q161)</f>
        <v>0.22266274010691481</v>
      </c>
      <c r="S161" s="4">
        <f t="shared" si="63"/>
        <v>0</v>
      </c>
      <c r="T161" s="4">
        <f t="shared" si="64"/>
        <v>0</v>
      </c>
      <c r="U161" s="5">
        <f t="shared" si="65"/>
        <v>0</v>
      </c>
      <c r="V161" s="5">
        <f t="shared" si="66"/>
        <v>35.848044670346262</v>
      </c>
      <c r="W161" s="5">
        <f t="shared" si="67"/>
        <v>2.2098867911375675</v>
      </c>
      <c r="X161" s="5">
        <f t="shared" ref="X161:X224" si="75">M161/romega</f>
        <v>0.99999628292996101</v>
      </c>
      <c r="Y161" s="5">
        <f t="shared" ref="Y161:Y224" si="76">const*($R161/omega)*N161*(wy*I161-wz*(H161-T161))/X161</f>
        <v>0</v>
      </c>
      <c r="Z161" s="5">
        <f t="shared" ref="Z161:Z224" si="77">const*($R161/omega)*N161*(wz*(G161-S161)-wx*I161)/X161</f>
        <v>-1.3372656047949667</v>
      </c>
      <c r="AA161" s="5">
        <f t="shared" ref="AA161:AA224" si="78">const*($R161/omega)*N161*(wx*(H161-T161)-wy*(G161-S161))/X161</f>
        <v>21.692675538429146</v>
      </c>
      <c r="AB161" s="5">
        <f t="shared" ref="AB161:AC224" si="79">U161+Y161</f>
        <v>0</v>
      </c>
      <c r="AC161" s="5">
        <f t="shared" si="79"/>
        <v>34.510779065551297</v>
      </c>
      <c r="AD161" s="5">
        <f t="shared" ref="AD161:AD224" si="80">W161+AA161-32.174</f>
        <v>-8.2714376704332864</v>
      </c>
      <c r="AE161">
        <f t="shared" si="62"/>
        <v>0</v>
      </c>
    </row>
    <row r="162" spans="1:31" x14ac:dyDescent="0.2">
      <c r="A162">
        <f t="shared" ref="A162:A225" si="81">A161+dt</f>
        <v>0.12900000000000009</v>
      </c>
      <c r="B162" s="5">
        <f t="shared" ref="B162:B225" si="82">B161+G161*dt+0.5*AB161*dt*dt</f>
        <v>0</v>
      </c>
      <c r="C162" s="5">
        <f t="shared" ref="C162:C225" si="83">C161+H161*dt+0.5*AC161*dt*dt</f>
        <v>37.348011750662998</v>
      </c>
      <c r="D162" s="5">
        <f t="shared" ref="D162:D225" si="84">D161+I161*dt+0.5*AD161*dt*dt</f>
        <v>4.9950879322955961</v>
      </c>
      <c r="E162" s="2">
        <f t="shared" ref="E162:E225" si="85">SQRT(B162^2+C162^2)</f>
        <v>37.348011750662998</v>
      </c>
      <c r="F162" s="2">
        <f t="shared" ref="F162:F225" si="86">ATAN2(C162,B162)*180/PI()</f>
        <v>0</v>
      </c>
      <c r="G162" s="3">
        <f t="shared" ref="G162:G225" si="87">G161+AB161*dt</f>
        <v>0</v>
      </c>
      <c r="H162" s="3">
        <f t="shared" ref="H162:H225" si="88">H161+AC161*dt</f>
        <v>-134.55669390373725</v>
      </c>
      <c r="I162" s="3">
        <f t="shared" ref="I162:I225" si="89">I161+AD161*dt</f>
        <v>-8.3052741938027861</v>
      </c>
      <c r="J162" s="2">
        <f t="shared" si="68"/>
        <v>134.81276443177882</v>
      </c>
      <c r="K162" s="2">
        <f t="shared" ref="K162:K225" si="90">J162/1.467</f>
        <v>91.896908269787872</v>
      </c>
      <c r="L162" s="6">
        <f t="shared" si="69"/>
        <v>2300.0010000000002</v>
      </c>
      <c r="M162" s="2">
        <f t="shared" si="70"/>
        <v>29.149318229166671</v>
      </c>
      <c r="N162" s="2">
        <f t="shared" ref="N162:N225" si="91">IF(D162&gt;=hwind,SQRT((G162-vxw)^2+(H162-vyw)^2+I162^2),J162)</f>
        <v>134.81276443177882</v>
      </c>
      <c r="O162" s="2">
        <f t="shared" si="71"/>
        <v>91.896908269787872</v>
      </c>
      <c r="P162" s="5">
        <f t="shared" si="72"/>
        <v>0.36795923304264261</v>
      </c>
      <c r="Q162" s="4">
        <f t="shared" si="73"/>
        <v>0.2162181956405822</v>
      </c>
      <c r="R162" s="4">
        <f t="shared" si="74"/>
        <v>0.22269277934001822</v>
      </c>
      <c r="S162" s="4">
        <f t="shared" si="63"/>
        <v>0</v>
      </c>
      <c r="T162" s="4">
        <f t="shared" si="64"/>
        <v>0</v>
      </c>
      <c r="U162" s="5">
        <f t="shared" si="65"/>
        <v>0</v>
      </c>
      <c r="V162" s="5">
        <f t="shared" si="66"/>
        <v>35.829832877240662</v>
      </c>
      <c r="W162" s="5">
        <f t="shared" si="67"/>
        <v>2.2115331294963427</v>
      </c>
      <c r="X162" s="5">
        <f t="shared" si="75"/>
        <v>0.99999628292996101</v>
      </c>
      <c r="Y162" s="5">
        <f t="shared" si="76"/>
        <v>0</v>
      </c>
      <c r="Z162" s="5">
        <f t="shared" si="77"/>
        <v>-1.3384424165976323</v>
      </c>
      <c r="AA162" s="5">
        <f t="shared" si="78"/>
        <v>21.684580467227672</v>
      </c>
      <c r="AB162" s="5">
        <f t="shared" si="79"/>
        <v>0</v>
      </c>
      <c r="AC162" s="5">
        <f t="shared" si="79"/>
        <v>34.491390460643032</v>
      </c>
      <c r="AD162" s="5">
        <f t="shared" si="80"/>
        <v>-8.2778864032759856</v>
      </c>
      <c r="AE162">
        <f t="shared" ref="AE162:AE225" si="92">IF(($C162-17/12)*($C163-17/12)&lt;0,1,0)</f>
        <v>0</v>
      </c>
    </row>
    <row r="163" spans="1:31" x14ac:dyDescent="0.2">
      <c r="A163">
        <f t="shared" si="81"/>
        <v>0.13000000000000009</v>
      </c>
      <c r="B163" s="5">
        <f t="shared" si="82"/>
        <v>0</v>
      </c>
      <c r="C163" s="5">
        <f t="shared" si="83"/>
        <v>37.213472302454491</v>
      </c>
      <c r="D163" s="5">
        <f t="shared" si="84"/>
        <v>4.9867785191585918</v>
      </c>
      <c r="E163" s="2">
        <f t="shared" si="85"/>
        <v>37.213472302454491</v>
      </c>
      <c r="F163" s="2">
        <f t="shared" si="86"/>
        <v>0</v>
      </c>
      <c r="G163" s="3">
        <f t="shared" si="87"/>
        <v>0</v>
      </c>
      <c r="H163" s="3">
        <f t="shared" si="88"/>
        <v>-134.52220251327662</v>
      </c>
      <c r="I163" s="3">
        <f t="shared" si="89"/>
        <v>-8.3135520802060618</v>
      </c>
      <c r="J163" s="2">
        <f t="shared" si="68"/>
        <v>134.77884892375846</v>
      </c>
      <c r="K163" s="2">
        <f t="shared" si="90"/>
        <v>91.873789314082103</v>
      </c>
      <c r="L163" s="6">
        <f t="shared" si="69"/>
        <v>2300.0010000000002</v>
      </c>
      <c r="M163" s="2">
        <f t="shared" si="70"/>
        <v>29.149318229166671</v>
      </c>
      <c r="N163" s="2">
        <f t="shared" si="91"/>
        <v>134.77884892375846</v>
      </c>
      <c r="O163" s="2">
        <f t="shared" si="71"/>
        <v>91.873789314082103</v>
      </c>
      <c r="P163" s="5">
        <f t="shared" si="72"/>
        <v>0.36795922707276169</v>
      </c>
      <c r="Q163" s="4">
        <f t="shared" si="73"/>
        <v>0.21627258517508832</v>
      </c>
      <c r="R163" s="4">
        <f t="shared" si="74"/>
        <v>0.22272280848685458</v>
      </c>
      <c r="S163" s="4">
        <f t="shared" ref="S163:S226" si="93">IF(D163&gt;=hwind,vxw,0)</f>
        <v>0</v>
      </c>
      <c r="T163" s="4">
        <f t="shared" ref="T163:T226" si="94">IF(D163&gt;=hwind,vyw,0)</f>
        <v>0</v>
      </c>
      <c r="U163" s="5">
        <f t="shared" ref="U163:U226" si="95">-const*$P163*$N163*(G163-S163)</f>
        <v>0</v>
      </c>
      <c r="V163" s="5">
        <f t="shared" ref="V163:V226" si="96">-const*$P163*$N163*(H163-T163)</f>
        <v>35.811636333041065</v>
      </c>
      <c r="W163" s="5">
        <f t="shared" ref="W163:W226" si="97">-const*$P163*$N163*I163</f>
        <v>2.2131804131199306</v>
      </c>
      <c r="X163" s="5">
        <f t="shared" si="75"/>
        <v>0.99999628292996101</v>
      </c>
      <c r="Y163" s="5">
        <f t="shared" si="76"/>
        <v>0</v>
      </c>
      <c r="Z163" s="5">
        <f t="shared" si="77"/>
        <v>-1.3396200087278731</v>
      </c>
      <c r="AA163" s="5">
        <f t="shared" si="78"/>
        <v>21.676490670454992</v>
      </c>
      <c r="AB163" s="5">
        <f t="shared" si="79"/>
        <v>0</v>
      </c>
      <c r="AC163" s="5">
        <f t="shared" si="79"/>
        <v>34.472016324313195</v>
      </c>
      <c r="AD163" s="5">
        <f t="shared" si="80"/>
        <v>-8.2843289164250749</v>
      </c>
      <c r="AE163">
        <f t="shared" si="92"/>
        <v>0</v>
      </c>
    </row>
    <row r="164" spans="1:31" x14ac:dyDescent="0.2">
      <c r="A164">
        <f t="shared" si="81"/>
        <v>0.13100000000000009</v>
      </c>
      <c r="B164" s="5">
        <f t="shared" si="82"/>
        <v>0</v>
      </c>
      <c r="C164" s="5">
        <f t="shared" si="83"/>
        <v>37.078967335949379</v>
      </c>
      <c r="D164" s="5">
        <f t="shared" si="84"/>
        <v>4.9784608249139275</v>
      </c>
      <c r="E164" s="2">
        <f t="shared" si="85"/>
        <v>37.078967335949379</v>
      </c>
      <c r="F164" s="2">
        <f t="shared" si="86"/>
        <v>0</v>
      </c>
      <c r="G164" s="3">
        <f t="shared" si="87"/>
        <v>0</v>
      </c>
      <c r="H164" s="3">
        <f t="shared" si="88"/>
        <v>-134.48773049695231</v>
      </c>
      <c r="I164" s="3">
        <f t="shared" si="89"/>
        <v>-8.3218364091224863</v>
      </c>
      <c r="J164" s="2">
        <f t="shared" si="68"/>
        <v>134.74495395168265</v>
      </c>
      <c r="K164" s="2">
        <f t="shared" si="90"/>
        <v>91.850684356975208</v>
      </c>
      <c r="L164" s="6">
        <f t="shared" si="69"/>
        <v>2300.0010000000002</v>
      </c>
      <c r="M164" s="2">
        <f t="shared" si="70"/>
        <v>29.149318229166671</v>
      </c>
      <c r="N164" s="2">
        <f t="shared" si="91"/>
        <v>134.74495395168265</v>
      </c>
      <c r="O164" s="2">
        <f t="shared" si="71"/>
        <v>91.850684356975208</v>
      </c>
      <c r="P164" s="5">
        <f t="shared" si="72"/>
        <v>0.36795922110586343</v>
      </c>
      <c r="Q164" s="4">
        <f t="shared" si="73"/>
        <v>0.21632696912952057</v>
      </c>
      <c r="R164" s="4">
        <f t="shared" si="74"/>
        <v>0.22275282754749692</v>
      </c>
      <c r="S164" s="4">
        <f t="shared" si="93"/>
        <v>0</v>
      </c>
      <c r="T164" s="4">
        <f t="shared" si="94"/>
        <v>0</v>
      </c>
      <c r="U164" s="5">
        <f t="shared" si="95"/>
        <v>0</v>
      </c>
      <c r="V164" s="5">
        <f t="shared" si="96"/>
        <v>35.793455022343224</v>
      </c>
      <c r="W164" s="5">
        <f t="shared" si="97"/>
        <v>2.2148286398510835</v>
      </c>
      <c r="X164" s="5">
        <f t="shared" si="75"/>
        <v>0.99999628292996101</v>
      </c>
      <c r="Y164" s="5">
        <f t="shared" si="76"/>
        <v>0</v>
      </c>
      <c r="Z164" s="5">
        <f t="shared" si="77"/>
        <v>-1.3407983799761753</v>
      </c>
      <c r="AA164" s="5">
        <f t="shared" si="78"/>
        <v>21.668406144023255</v>
      </c>
      <c r="AB164" s="5">
        <f t="shared" si="79"/>
        <v>0</v>
      </c>
      <c r="AC164" s="5">
        <f t="shared" si="79"/>
        <v>34.452656642367046</v>
      </c>
      <c r="AD164" s="5">
        <f t="shared" si="80"/>
        <v>-8.29076521612566</v>
      </c>
      <c r="AE164">
        <f t="shared" si="92"/>
        <v>0</v>
      </c>
    </row>
    <row r="165" spans="1:31" x14ac:dyDescent="0.2">
      <c r="A165">
        <f t="shared" si="81"/>
        <v>0.13200000000000009</v>
      </c>
      <c r="B165" s="5">
        <f t="shared" si="82"/>
        <v>0</v>
      </c>
      <c r="C165" s="5">
        <f t="shared" si="83"/>
        <v>36.944496831780754</v>
      </c>
      <c r="D165" s="5">
        <f t="shared" si="84"/>
        <v>4.9701348431221968</v>
      </c>
      <c r="E165" s="2">
        <f t="shared" si="85"/>
        <v>36.944496831780754</v>
      </c>
      <c r="F165" s="2">
        <f t="shared" si="86"/>
        <v>0</v>
      </c>
      <c r="G165" s="3">
        <f t="shared" si="87"/>
        <v>0</v>
      </c>
      <c r="H165" s="3">
        <f t="shared" si="88"/>
        <v>-134.45327784030994</v>
      </c>
      <c r="I165" s="3">
        <f t="shared" si="89"/>
        <v>-8.3301271743386121</v>
      </c>
      <c r="J165" s="2">
        <f t="shared" si="68"/>
        <v>134.711079502557</v>
      </c>
      <c r="K165" s="2">
        <f t="shared" si="90"/>
        <v>91.827593389609405</v>
      </c>
      <c r="L165" s="6">
        <f t="shared" si="69"/>
        <v>2300.0010000000002</v>
      </c>
      <c r="M165" s="2">
        <f t="shared" si="70"/>
        <v>29.149318229166671</v>
      </c>
      <c r="N165" s="2">
        <f t="shared" si="91"/>
        <v>134.711079502557</v>
      </c>
      <c r="O165" s="2">
        <f t="shared" si="71"/>
        <v>91.827593389609405</v>
      </c>
      <c r="P165" s="5">
        <f t="shared" si="72"/>
        <v>0.36795921514194507</v>
      </c>
      <c r="Q165" s="4">
        <f t="shared" si="73"/>
        <v>0.21638134749565877</v>
      </c>
      <c r="R165" s="4">
        <f t="shared" si="74"/>
        <v>0.22278283652201628</v>
      </c>
      <c r="S165" s="4">
        <f t="shared" si="93"/>
        <v>0</v>
      </c>
      <c r="T165" s="4">
        <f t="shared" si="94"/>
        <v>0</v>
      </c>
      <c r="U165" s="5">
        <f t="shared" si="95"/>
        <v>0</v>
      </c>
      <c r="V165" s="5">
        <f t="shared" si="96"/>
        <v>35.775288929762702</v>
      </c>
      <c r="W165" s="5">
        <f t="shared" si="97"/>
        <v>2.216477807536839</v>
      </c>
      <c r="X165" s="5">
        <f t="shared" si="75"/>
        <v>0.99999628292996101</v>
      </c>
      <c r="Y165" s="5">
        <f t="shared" si="76"/>
        <v>0</v>
      </c>
      <c r="Z165" s="5">
        <f t="shared" si="77"/>
        <v>-1.3419775291347478</v>
      </c>
      <c r="AA165" s="5">
        <f t="shared" si="78"/>
        <v>21.660326883848896</v>
      </c>
      <c r="AB165" s="5">
        <f t="shared" si="79"/>
        <v>0</v>
      </c>
      <c r="AC165" s="5">
        <f t="shared" si="79"/>
        <v>34.433311400627957</v>
      </c>
      <c r="AD165" s="5">
        <f t="shared" si="80"/>
        <v>-8.2971953086142634</v>
      </c>
      <c r="AE165">
        <f t="shared" si="92"/>
        <v>0</v>
      </c>
    </row>
    <row r="166" spans="1:31" x14ac:dyDescent="0.2">
      <c r="A166">
        <f t="shared" si="81"/>
        <v>0.13300000000000009</v>
      </c>
      <c r="B166" s="5">
        <f t="shared" si="82"/>
        <v>0</v>
      </c>
      <c r="C166" s="5">
        <f t="shared" si="83"/>
        <v>36.810060770596145</v>
      </c>
      <c r="D166" s="5">
        <f t="shared" si="84"/>
        <v>4.9618005673502035</v>
      </c>
      <c r="E166" s="2">
        <f t="shared" si="85"/>
        <v>36.810060770596145</v>
      </c>
      <c r="F166" s="2">
        <f t="shared" si="86"/>
        <v>0</v>
      </c>
      <c r="G166" s="3">
        <f t="shared" si="87"/>
        <v>0</v>
      </c>
      <c r="H166" s="3">
        <f t="shared" si="88"/>
        <v>-134.41884452890932</v>
      </c>
      <c r="I166" s="3">
        <f t="shared" si="89"/>
        <v>-8.3384243696472264</v>
      </c>
      <c r="J166" s="2">
        <f t="shared" si="68"/>
        <v>134.67722556340186</v>
      </c>
      <c r="K166" s="2">
        <f t="shared" si="90"/>
        <v>91.804516403136915</v>
      </c>
      <c r="L166" s="6">
        <f t="shared" si="69"/>
        <v>2300.0010000000002</v>
      </c>
      <c r="M166" s="2">
        <f t="shared" si="70"/>
        <v>29.149318229166671</v>
      </c>
      <c r="N166" s="2">
        <f t="shared" si="91"/>
        <v>134.67722556340186</v>
      </c>
      <c r="O166" s="2">
        <f t="shared" si="71"/>
        <v>91.804516403136915</v>
      </c>
      <c r="P166" s="5">
        <f t="shared" si="72"/>
        <v>0.36795920918100394</v>
      </c>
      <c r="Q166" s="4">
        <f t="shared" si="73"/>
        <v>0.21643572026527708</v>
      </c>
      <c r="R166" s="4">
        <f t="shared" si="74"/>
        <v>0.22281283541048208</v>
      </c>
      <c r="S166" s="4">
        <f t="shared" si="93"/>
        <v>0</v>
      </c>
      <c r="T166" s="4">
        <f t="shared" si="94"/>
        <v>0</v>
      </c>
      <c r="U166" s="5">
        <f t="shared" si="95"/>
        <v>0</v>
      </c>
      <c r="V166" s="5">
        <f t="shared" si="96"/>
        <v>35.757138039934908</v>
      </c>
      <c r="W166" s="5">
        <f t="shared" si="97"/>
        <v>2.2181279140285164</v>
      </c>
      <c r="X166" s="5">
        <f t="shared" si="75"/>
        <v>0.99999628292996101</v>
      </c>
      <c r="Y166" s="5">
        <f t="shared" si="76"/>
        <v>0</v>
      </c>
      <c r="Z166" s="5">
        <f t="shared" si="77"/>
        <v>-1.3431574549975269</v>
      </c>
      <c r="AA166" s="5">
        <f t="shared" si="78"/>
        <v>21.652252885852633</v>
      </c>
      <c r="AB166" s="5">
        <f t="shared" si="79"/>
        <v>0</v>
      </c>
      <c r="AC166" s="5">
        <f t="shared" si="79"/>
        <v>34.413980584937384</v>
      </c>
      <c r="AD166" s="5">
        <f t="shared" si="80"/>
        <v>-8.3036192001188489</v>
      </c>
      <c r="AE166">
        <f t="shared" si="92"/>
        <v>0</v>
      </c>
    </row>
    <row r="167" spans="1:31" x14ac:dyDescent="0.2">
      <c r="A167">
        <f t="shared" si="81"/>
        <v>0.13400000000000009</v>
      </c>
      <c r="B167" s="5">
        <f t="shared" si="82"/>
        <v>0</v>
      </c>
      <c r="C167" s="5">
        <f t="shared" si="83"/>
        <v>36.675659133057529</v>
      </c>
      <c r="D167" s="5">
        <f t="shared" si="84"/>
        <v>4.9534579911709562</v>
      </c>
      <c r="E167" s="2">
        <f t="shared" si="85"/>
        <v>36.675659133057529</v>
      </c>
      <c r="F167" s="2">
        <f t="shared" si="86"/>
        <v>0</v>
      </c>
      <c r="G167" s="3">
        <f t="shared" si="87"/>
        <v>0</v>
      </c>
      <c r="H167" s="3">
        <f t="shared" si="88"/>
        <v>-134.38443054832439</v>
      </c>
      <c r="I167" s="3">
        <f t="shared" si="89"/>
        <v>-8.3467279888473449</v>
      </c>
      <c r="J167" s="2">
        <f t="shared" si="68"/>
        <v>134.64339212125202</v>
      </c>
      <c r="K167" s="2">
        <f t="shared" si="90"/>
        <v>91.781453388719839</v>
      </c>
      <c r="L167" s="6">
        <f t="shared" si="69"/>
        <v>2300.0010000000002</v>
      </c>
      <c r="M167" s="2">
        <f t="shared" si="70"/>
        <v>29.149318229166671</v>
      </c>
      <c r="N167" s="2">
        <f t="shared" si="91"/>
        <v>134.64339212125202</v>
      </c>
      <c r="O167" s="2">
        <f t="shared" si="71"/>
        <v>91.781453388719839</v>
      </c>
      <c r="P167" s="5">
        <f t="shared" si="72"/>
        <v>0.36795920322303727</v>
      </c>
      <c r="Q167" s="4">
        <f t="shared" si="73"/>
        <v>0.21649008743014408</v>
      </c>
      <c r="R167" s="4">
        <f t="shared" si="74"/>
        <v>0.222842824212962</v>
      </c>
      <c r="S167" s="4">
        <f t="shared" si="93"/>
        <v>0</v>
      </c>
      <c r="T167" s="4">
        <f t="shared" si="94"/>
        <v>0</v>
      </c>
      <c r="U167" s="5">
        <f t="shared" si="95"/>
        <v>0</v>
      </c>
      <c r="V167" s="5">
        <f t="shared" si="96"/>
        <v>35.73900233751489</v>
      </c>
      <c r="W167" s="5">
        <f t="shared" si="97"/>
        <v>2.2197789571817008</v>
      </c>
      <c r="X167" s="5">
        <f t="shared" si="75"/>
        <v>0.99999628292996101</v>
      </c>
      <c r="Y167" s="5">
        <f t="shared" si="76"/>
        <v>0</v>
      </c>
      <c r="Z167" s="5">
        <f t="shared" si="77"/>
        <v>-1.3443381563601677</v>
      </c>
      <c r="AA167" s="5">
        <f t="shared" si="78"/>
        <v>21.644184145959414</v>
      </c>
      <c r="AB167" s="5">
        <f t="shared" si="79"/>
        <v>0</v>
      </c>
      <c r="AC167" s="5">
        <f t="shared" si="79"/>
        <v>34.394664181154724</v>
      </c>
      <c r="AD167" s="5">
        <f t="shared" si="80"/>
        <v>-8.3100368968588825</v>
      </c>
      <c r="AE167">
        <f t="shared" si="92"/>
        <v>0</v>
      </c>
    </row>
    <row r="168" spans="1:31" x14ac:dyDescent="0.2">
      <c r="A168">
        <f t="shared" si="81"/>
        <v>0.13500000000000009</v>
      </c>
      <c r="B168" s="5">
        <f t="shared" si="82"/>
        <v>0</v>
      </c>
      <c r="C168" s="5">
        <f t="shared" si="83"/>
        <v>36.541291899841298</v>
      </c>
      <c r="D168" s="5">
        <f t="shared" si="84"/>
        <v>4.9451071081636604</v>
      </c>
      <c r="E168" s="2">
        <f t="shared" si="85"/>
        <v>36.541291899841298</v>
      </c>
      <c r="F168" s="2">
        <f t="shared" si="86"/>
        <v>0</v>
      </c>
      <c r="G168" s="3">
        <f t="shared" si="87"/>
        <v>0</v>
      </c>
      <c r="H168" s="3">
        <f t="shared" si="88"/>
        <v>-134.35003588414324</v>
      </c>
      <c r="I168" s="3">
        <f t="shared" si="89"/>
        <v>-8.3550380257442036</v>
      </c>
      <c r="J168" s="2">
        <f t="shared" si="68"/>
        <v>134.60957916315692</v>
      </c>
      <c r="K168" s="2">
        <f t="shared" si="90"/>
        <v>91.75840433753028</v>
      </c>
      <c r="L168" s="6">
        <f t="shared" si="69"/>
        <v>2300.0010000000002</v>
      </c>
      <c r="M168" s="2">
        <f t="shared" si="70"/>
        <v>29.149318229166671</v>
      </c>
      <c r="N168" s="2">
        <f t="shared" si="91"/>
        <v>134.60957916315692</v>
      </c>
      <c r="O168" s="2">
        <f t="shared" si="71"/>
        <v>91.75840433753028</v>
      </c>
      <c r="P168" s="5">
        <f t="shared" si="72"/>
        <v>0.36795919726804227</v>
      </c>
      <c r="Q168" s="4">
        <f t="shared" si="73"/>
        <v>0.2165444489820228</v>
      </c>
      <c r="R168" s="4">
        <f t="shared" si="74"/>
        <v>0.22287280292952205</v>
      </c>
      <c r="S168" s="4">
        <f t="shared" si="93"/>
        <v>0</v>
      </c>
      <c r="T168" s="4">
        <f t="shared" si="94"/>
        <v>0</v>
      </c>
      <c r="U168" s="5">
        <f t="shared" si="95"/>
        <v>0</v>
      </c>
      <c r="V168" s="5">
        <f t="shared" si="96"/>
        <v>35.720881807177456</v>
      </c>
      <c r="W168" s="5">
        <f t="shared" si="97"/>
        <v>2.221430934856242</v>
      </c>
      <c r="X168" s="5">
        <f t="shared" si="75"/>
        <v>0.99999628292996101</v>
      </c>
      <c r="Y168" s="5">
        <f t="shared" si="76"/>
        <v>0</v>
      </c>
      <c r="Z168" s="5">
        <f t="shared" si="77"/>
        <v>-1.3455196320200464</v>
      </c>
      <c r="AA168" s="5">
        <f t="shared" si="78"/>
        <v>21.636120660098463</v>
      </c>
      <c r="AB168" s="5">
        <f t="shared" si="79"/>
        <v>0</v>
      </c>
      <c r="AC168" s="5">
        <f t="shared" si="79"/>
        <v>34.375362175157406</v>
      </c>
      <c r="AD168" s="5">
        <f t="shared" si="80"/>
        <v>-8.3164484050452927</v>
      </c>
      <c r="AE168">
        <f t="shared" si="92"/>
        <v>0</v>
      </c>
    </row>
    <row r="169" spans="1:31" x14ac:dyDescent="0.2">
      <c r="A169">
        <f t="shared" si="81"/>
        <v>0.13600000000000009</v>
      </c>
      <c r="B169" s="5">
        <f t="shared" si="82"/>
        <v>0</v>
      </c>
      <c r="C169" s="5">
        <f t="shared" si="83"/>
        <v>36.406959051638239</v>
      </c>
      <c r="D169" s="5">
        <f t="shared" si="84"/>
        <v>4.9367479119137139</v>
      </c>
      <c r="E169" s="2">
        <f t="shared" si="85"/>
        <v>36.406959051638239</v>
      </c>
      <c r="F169" s="2">
        <f t="shared" si="86"/>
        <v>0</v>
      </c>
      <c r="G169" s="3">
        <f t="shared" si="87"/>
        <v>0</v>
      </c>
      <c r="H169" s="3">
        <f t="shared" si="88"/>
        <v>-134.31566052196808</v>
      </c>
      <c r="I169" s="3">
        <f t="shared" si="89"/>
        <v>-8.3633544741492489</v>
      </c>
      <c r="J169" s="2">
        <f t="shared" si="68"/>
        <v>134.57578667618054</v>
      </c>
      <c r="K169" s="2">
        <f t="shared" si="90"/>
        <v>91.735369240750188</v>
      </c>
      <c r="L169" s="6">
        <f t="shared" si="69"/>
        <v>2300.0010000000002</v>
      </c>
      <c r="M169" s="2">
        <f t="shared" si="70"/>
        <v>29.149318229166671</v>
      </c>
      <c r="N169" s="2">
        <f t="shared" si="91"/>
        <v>134.57578667618054</v>
      </c>
      <c r="O169" s="2">
        <f t="shared" si="71"/>
        <v>91.735369240750188</v>
      </c>
      <c r="P169" s="5">
        <f t="shared" si="72"/>
        <v>0.36795919131601629</v>
      </c>
      <c r="Q169" s="4">
        <f t="shared" si="73"/>
        <v>0.21659880491267042</v>
      </c>
      <c r="R169" s="4">
        <f t="shared" si="74"/>
        <v>0.22290277156022614</v>
      </c>
      <c r="S169" s="4">
        <f t="shared" si="93"/>
        <v>0</v>
      </c>
      <c r="T169" s="4">
        <f t="shared" si="94"/>
        <v>0</v>
      </c>
      <c r="U169" s="5">
        <f t="shared" si="95"/>
        <v>0</v>
      </c>
      <c r="V169" s="5">
        <f t="shared" si="96"/>
        <v>35.702776433617096</v>
      </c>
      <c r="W169" s="5">
        <f t="shared" si="97"/>
        <v>2.2230838449162449</v>
      </c>
      <c r="X169" s="5">
        <f t="shared" si="75"/>
        <v>0.99999628292996101</v>
      </c>
      <c r="Y169" s="5">
        <f t="shared" si="76"/>
        <v>0</v>
      </c>
      <c r="Z169" s="5">
        <f t="shared" si="77"/>
        <v>-1.3467018807762532</v>
      </c>
      <c r="AA169" s="5">
        <f t="shared" si="78"/>
        <v>21.628062424203208</v>
      </c>
      <c r="AB169" s="5">
        <f t="shared" si="79"/>
        <v>0</v>
      </c>
      <c r="AC169" s="5">
        <f t="shared" si="79"/>
        <v>34.356074552840845</v>
      </c>
      <c r="AD169" s="5">
        <f t="shared" si="80"/>
        <v>-8.3228537308805457</v>
      </c>
      <c r="AE169">
        <f t="shared" si="92"/>
        <v>0</v>
      </c>
    </row>
    <row r="170" spans="1:31" x14ac:dyDescent="0.2">
      <c r="A170">
        <f t="shared" si="81"/>
        <v>0.13700000000000009</v>
      </c>
      <c r="B170" s="5">
        <f t="shared" si="82"/>
        <v>0</v>
      </c>
      <c r="C170" s="5">
        <f t="shared" si="83"/>
        <v>36.272660569153544</v>
      </c>
      <c r="D170" s="5">
        <f t="shared" si="84"/>
        <v>4.9283803960126997</v>
      </c>
      <c r="E170" s="2">
        <f t="shared" si="85"/>
        <v>36.272660569153544</v>
      </c>
      <c r="F170" s="2">
        <f t="shared" si="86"/>
        <v>0</v>
      </c>
      <c r="G170" s="3">
        <f t="shared" si="87"/>
        <v>0</v>
      </c>
      <c r="H170" s="3">
        <f t="shared" si="88"/>
        <v>-134.28130444741524</v>
      </c>
      <c r="I170" s="3">
        <f t="shared" si="89"/>
        <v>-8.3716773278801302</v>
      </c>
      <c r="J170" s="2">
        <f t="shared" si="68"/>
        <v>134.54201464740137</v>
      </c>
      <c r="K170" s="2">
        <f t="shared" si="90"/>
        <v>91.712348089571478</v>
      </c>
      <c r="L170" s="6">
        <f t="shared" si="69"/>
        <v>2300.0010000000002</v>
      </c>
      <c r="M170" s="2">
        <f t="shared" si="70"/>
        <v>29.149318229166671</v>
      </c>
      <c r="N170" s="2">
        <f t="shared" si="91"/>
        <v>134.54201464740137</v>
      </c>
      <c r="O170" s="2">
        <f t="shared" si="71"/>
        <v>91.712348089571478</v>
      </c>
      <c r="P170" s="5">
        <f t="shared" si="72"/>
        <v>0.3679591853669566</v>
      </c>
      <c r="Q170" s="4">
        <f t="shared" si="73"/>
        <v>0.21665315521383868</v>
      </c>
      <c r="R170" s="4">
        <f t="shared" si="74"/>
        <v>0.22293273010513692</v>
      </c>
      <c r="S170" s="4">
        <f t="shared" si="93"/>
        <v>0</v>
      </c>
      <c r="T170" s="4">
        <f t="shared" si="94"/>
        <v>0</v>
      </c>
      <c r="U170" s="5">
        <f t="shared" si="95"/>
        <v>0</v>
      </c>
      <c r="V170" s="5">
        <f t="shared" si="96"/>
        <v>35.684686201547926</v>
      </c>
      <c r="W170" s="5">
        <f t="shared" si="97"/>
        <v>2.2247376852300613</v>
      </c>
      <c r="X170" s="5">
        <f t="shared" si="75"/>
        <v>0.99999628292996101</v>
      </c>
      <c r="Y170" s="5">
        <f t="shared" si="76"/>
        <v>0</v>
      </c>
      <c r="Z170" s="5">
        <f t="shared" si="77"/>
        <v>-1.3478849014295962</v>
      </c>
      <c r="AA170" s="5">
        <f t="shared" si="78"/>
        <v>21.620009434211376</v>
      </c>
      <c r="AB170" s="5">
        <f t="shared" si="79"/>
        <v>0</v>
      </c>
      <c r="AC170" s="5">
        <f t="shared" si="79"/>
        <v>34.336801300118331</v>
      </c>
      <c r="AD170" s="5">
        <f t="shared" si="80"/>
        <v>-8.3292528805585633</v>
      </c>
      <c r="AE170">
        <f t="shared" si="92"/>
        <v>0</v>
      </c>
    </row>
    <row r="171" spans="1:31" x14ac:dyDescent="0.2">
      <c r="A171">
        <f t="shared" si="81"/>
        <v>0.13800000000000009</v>
      </c>
      <c r="B171" s="5">
        <f t="shared" si="82"/>
        <v>0</v>
      </c>
      <c r="C171" s="5">
        <f t="shared" si="83"/>
        <v>36.138396433106784</v>
      </c>
      <c r="D171" s="5">
        <f t="shared" si="84"/>
        <v>4.9200045540583792</v>
      </c>
      <c r="E171" s="2">
        <f t="shared" si="85"/>
        <v>36.138396433106784</v>
      </c>
      <c r="F171" s="2">
        <f t="shared" si="86"/>
        <v>0</v>
      </c>
      <c r="G171" s="3">
        <f t="shared" si="87"/>
        <v>0</v>
      </c>
      <c r="H171" s="3">
        <f t="shared" si="88"/>
        <v>-134.24696764611511</v>
      </c>
      <c r="I171" s="3">
        <f t="shared" si="89"/>
        <v>-8.3800065807606892</v>
      </c>
      <c r="J171" s="2">
        <f t="shared" si="68"/>
        <v>134.50826306391244</v>
      </c>
      <c r="K171" s="2">
        <f t="shared" si="90"/>
        <v>91.689340875195924</v>
      </c>
      <c r="L171" s="6">
        <f t="shared" si="69"/>
        <v>2300.0010000000002</v>
      </c>
      <c r="M171" s="2">
        <f t="shared" si="70"/>
        <v>29.149318229166671</v>
      </c>
      <c r="N171" s="2">
        <f t="shared" si="91"/>
        <v>134.50826306391244</v>
      </c>
      <c r="O171" s="2">
        <f t="shared" si="71"/>
        <v>91.689340875195924</v>
      </c>
      <c r="P171" s="5">
        <f t="shared" si="72"/>
        <v>0.36795917942086037</v>
      </c>
      <c r="Q171" s="4">
        <f t="shared" si="73"/>
        <v>0.21670749987727356</v>
      </c>
      <c r="R171" s="4">
        <f t="shared" si="74"/>
        <v>0.22296267856431493</v>
      </c>
      <c r="S171" s="4">
        <f t="shared" si="93"/>
        <v>0</v>
      </c>
      <c r="T171" s="4">
        <f t="shared" si="94"/>
        <v>0</v>
      </c>
      <c r="U171" s="5">
        <f t="shared" si="95"/>
        <v>0</v>
      </c>
      <c r="V171" s="5">
        <f t="shared" si="96"/>
        <v>35.666611095703679</v>
      </c>
      <c r="W171" s="5">
        <f t="shared" si="97"/>
        <v>2.226392453670281</v>
      </c>
      <c r="X171" s="5">
        <f t="shared" si="75"/>
        <v>0.99999628292996101</v>
      </c>
      <c r="Y171" s="5">
        <f t="shared" si="76"/>
        <v>0</v>
      </c>
      <c r="Z171" s="5">
        <f t="shared" si="77"/>
        <v>-1.3490686927825932</v>
      </c>
      <c r="AA171" s="5">
        <f t="shared" si="78"/>
        <v>21.61196168606488</v>
      </c>
      <c r="AB171" s="5">
        <f t="shared" si="79"/>
        <v>0</v>
      </c>
      <c r="AC171" s="5">
        <f t="shared" si="79"/>
        <v>34.317542402921084</v>
      </c>
      <c r="AD171" s="5">
        <f t="shared" si="80"/>
        <v>-8.3356458602648367</v>
      </c>
      <c r="AE171">
        <f t="shared" si="92"/>
        <v>0</v>
      </c>
    </row>
    <row r="172" spans="1:31" x14ac:dyDescent="0.2">
      <c r="A172">
        <f t="shared" si="81"/>
        <v>0.1390000000000001</v>
      </c>
      <c r="B172" s="5">
        <f t="shared" si="82"/>
        <v>0</v>
      </c>
      <c r="C172" s="5">
        <f t="shared" si="83"/>
        <v>36.004166624231871</v>
      </c>
      <c r="D172" s="5">
        <f t="shared" si="84"/>
        <v>4.9116203796546882</v>
      </c>
      <c r="E172" s="2">
        <f t="shared" si="85"/>
        <v>36.004166624231871</v>
      </c>
      <c r="F172" s="2">
        <f t="shared" si="86"/>
        <v>0</v>
      </c>
      <c r="G172" s="3">
        <f t="shared" si="87"/>
        <v>0</v>
      </c>
      <c r="H172" s="3">
        <f t="shared" si="88"/>
        <v>-134.21265010371218</v>
      </c>
      <c r="I172" s="3">
        <f t="shared" si="89"/>
        <v>-8.3883422266209546</v>
      </c>
      <c r="J172" s="2">
        <f t="shared" si="68"/>
        <v>134.47453191282125</v>
      </c>
      <c r="K172" s="2">
        <f t="shared" si="90"/>
        <v>91.666347588835208</v>
      </c>
      <c r="L172" s="6">
        <f t="shared" si="69"/>
        <v>2300.0010000000002</v>
      </c>
      <c r="M172" s="2">
        <f t="shared" si="70"/>
        <v>29.149318229166671</v>
      </c>
      <c r="N172" s="2">
        <f t="shared" si="91"/>
        <v>134.47453191282125</v>
      </c>
      <c r="O172" s="2">
        <f t="shared" si="71"/>
        <v>91.666347588835208</v>
      </c>
      <c r="P172" s="5">
        <f t="shared" si="72"/>
        <v>0.36795917347772494</v>
      </c>
      <c r="Q172" s="4">
        <f t="shared" si="73"/>
        <v>0.21676183889471545</v>
      </c>
      <c r="R172" s="4">
        <f t="shared" si="74"/>
        <v>0.22299261693781908</v>
      </c>
      <c r="S172" s="4">
        <f t="shared" si="93"/>
        <v>0</v>
      </c>
      <c r="T172" s="4">
        <f t="shared" si="94"/>
        <v>0</v>
      </c>
      <c r="U172" s="5">
        <f t="shared" si="95"/>
        <v>0</v>
      </c>
      <c r="V172" s="5">
        <f t="shared" si="96"/>
        <v>35.6485511008377</v>
      </c>
      <c r="W172" s="5">
        <f t="shared" si="97"/>
        <v>2.2280481481137286</v>
      </c>
      <c r="X172" s="5">
        <f t="shared" si="75"/>
        <v>0.99999628292996101</v>
      </c>
      <c r="Y172" s="5">
        <f t="shared" si="76"/>
        <v>0</v>
      </c>
      <c r="Z172" s="5">
        <f t="shared" si="77"/>
        <v>-1.3502532536394722</v>
      </c>
      <c r="AA172" s="5">
        <f t="shared" si="78"/>
        <v>21.603919175709887</v>
      </c>
      <c r="AB172" s="5">
        <f t="shared" si="79"/>
        <v>0</v>
      </c>
      <c r="AC172" s="5">
        <f t="shared" si="79"/>
        <v>34.298297847198228</v>
      </c>
      <c r="AD172" s="5">
        <f t="shared" si="80"/>
        <v>-8.3420326761763839</v>
      </c>
      <c r="AE172">
        <f t="shared" si="92"/>
        <v>0</v>
      </c>
    </row>
    <row r="173" spans="1:31" x14ac:dyDescent="0.2">
      <c r="A173">
        <f t="shared" si="81"/>
        <v>0.1400000000000001</v>
      </c>
      <c r="B173" s="5">
        <f t="shared" si="82"/>
        <v>0</v>
      </c>
      <c r="C173" s="5">
        <f t="shared" si="83"/>
        <v>35.869971123277082</v>
      </c>
      <c r="D173" s="5">
        <f t="shared" si="84"/>
        <v>4.9032278664117293</v>
      </c>
      <c r="E173" s="2">
        <f t="shared" si="85"/>
        <v>35.869971123277082</v>
      </c>
      <c r="F173" s="2">
        <f t="shared" si="86"/>
        <v>0</v>
      </c>
      <c r="G173" s="3">
        <f t="shared" si="87"/>
        <v>0</v>
      </c>
      <c r="H173" s="3">
        <f t="shared" si="88"/>
        <v>-134.17835180586499</v>
      </c>
      <c r="I173" s="3">
        <f t="shared" si="89"/>
        <v>-8.3966842592971318</v>
      </c>
      <c r="J173" s="2">
        <f t="shared" si="68"/>
        <v>134.44082118124987</v>
      </c>
      <c r="K173" s="2">
        <f t="shared" si="90"/>
        <v>91.643368221710887</v>
      </c>
      <c r="L173" s="6">
        <f t="shared" si="69"/>
        <v>2300.0010000000002</v>
      </c>
      <c r="M173" s="2">
        <f t="shared" si="70"/>
        <v>29.149318229166671</v>
      </c>
      <c r="N173" s="2">
        <f t="shared" si="91"/>
        <v>134.44082118124987</v>
      </c>
      <c r="O173" s="2">
        <f t="shared" si="71"/>
        <v>91.643368221710887</v>
      </c>
      <c r="P173" s="5">
        <f t="shared" si="72"/>
        <v>0.36795916753754765</v>
      </c>
      <c r="Q173" s="4">
        <f t="shared" si="73"/>
        <v>0.21681617225789895</v>
      </c>
      <c r="R173" s="4">
        <f t="shared" si="74"/>
        <v>0.2230225452257065</v>
      </c>
      <c r="S173" s="4">
        <f t="shared" si="93"/>
        <v>0</v>
      </c>
      <c r="T173" s="4">
        <f t="shared" si="94"/>
        <v>0</v>
      </c>
      <c r="U173" s="5">
        <f t="shared" si="95"/>
        <v>0</v>
      </c>
      <c r="V173" s="5">
        <f t="shared" si="96"/>
        <v>35.630506201722895</v>
      </c>
      <c r="W173" s="5">
        <f t="shared" si="97"/>
        <v>2.2297047664414538</v>
      </c>
      <c r="X173" s="5">
        <f t="shared" si="75"/>
        <v>0.99999628292996101</v>
      </c>
      <c r="Y173" s="5">
        <f t="shared" si="76"/>
        <v>0</v>
      </c>
      <c r="Z173" s="5">
        <f t="shared" si="77"/>
        <v>-1.3514385828061706</v>
      </c>
      <c r="AA173" s="5">
        <f t="shared" si="78"/>
        <v>21.595881899096803</v>
      </c>
      <c r="AB173" s="5">
        <f t="shared" si="79"/>
        <v>0</v>
      </c>
      <c r="AC173" s="5">
        <f t="shared" si="79"/>
        <v>34.279067618916727</v>
      </c>
      <c r="AD173" s="5">
        <f t="shared" si="80"/>
        <v>-8.3484133344617426</v>
      </c>
      <c r="AE173">
        <f t="shared" si="92"/>
        <v>0</v>
      </c>
    </row>
    <row r="174" spans="1:31" x14ac:dyDescent="0.2">
      <c r="A174">
        <f t="shared" si="81"/>
        <v>0.1410000000000001</v>
      </c>
      <c r="B174" s="5">
        <f t="shared" si="82"/>
        <v>0</v>
      </c>
      <c r="C174" s="5">
        <f t="shared" si="83"/>
        <v>35.735809911005028</v>
      </c>
      <c r="D174" s="5">
        <f t="shared" si="84"/>
        <v>4.8948270079457643</v>
      </c>
      <c r="E174" s="2">
        <f t="shared" si="85"/>
        <v>35.735809911005028</v>
      </c>
      <c r="F174" s="2">
        <f t="shared" si="86"/>
        <v>0</v>
      </c>
      <c r="G174" s="3">
        <f t="shared" si="87"/>
        <v>0</v>
      </c>
      <c r="H174" s="3">
        <f t="shared" si="88"/>
        <v>-134.14407273824608</v>
      </c>
      <c r="I174" s="3">
        <f t="shared" si="89"/>
        <v>-8.4050326726315934</v>
      </c>
      <c r="J174" s="2">
        <f t="shared" si="68"/>
        <v>134.40713085633462</v>
      </c>
      <c r="K174" s="2">
        <f t="shared" si="90"/>
        <v>91.620402765054266</v>
      </c>
      <c r="L174" s="6">
        <f t="shared" si="69"/>
        <v>2300.0010000000002</v>
      </c>
      <c r="M174" s="2">
        <f t="shared" si="70"/>
        <v>29.149318229166671</v>
      </c>
      <c r="N174" s="2">
        <f t="shared" si="91"/>
        <v>134.40713085633462</v>
      </c>
      <c r="O174" s="2">
        <f t="shared" si="71"/>
        <v>91.620402765054266</v>
      </c>
      <c r="P174" s="5">
        <f t="shared" si="72"/>
        <v>0.36795916160032566</v>
      </c>
      <c r="Q174" s="4">
        <f t="shared" si="73"/>
        <v>0.2168704999585534</v>
      </c>
      <c r="R174" s="4">
        <f t="shared" si="74"/>
        <v>0.22305246342803273</v>
      </c>
      <c r="S174" s="4">
        <f t="shared" si="93"/>
        <v>0</v>
      </c>
      <c r="T174" s="4">
        <f t="shared" si="94"/>
        <v>0</v>
      </c>
      <c r="U174" s="5">
        <f t="shared" si="95"/>
        <v>0</v>
      </c>
      <c r="V174" s="5">
        <f t="shared" si="96"/>
        <v>35.61247638315163</v>
      </c>
      <c r="W174" s="5">
        <f t="shared" si="97"/>
        <v>2.2313623065387191</v>
      </c>
      <c r="X174" s="5">
        <f t="shared" si="75"/>
        <v>0.99999628292996101</v>
      </c>
      <c r="Y174" s="5">
        <f t="shared" si="76"/>
        <v>0</v>
      </c>
      <c r="Z174" s="5">
        <f t="shared" si="77"/>
        <v>-1.352624679090328</v>
      </c>
      <c r="AA174" s="5">
        <f t="shared" si="78"/>
        <v>21.587849852180206</v>
      </c>
      <c r="AB174" s="5">
        <f t="shared" si="79"/>
        <v>0</v>
      </c>
      <c r="AC174" s="5">
        <f t="shared" si="79"/>
        <v>34.259851704061305</v>
      </c>
      <c r="AD174" s="5">
        <f t="shared" si="80"/>
        <v>-8.3547878412810732</v>
      </c>
      <c r="AE174">
        <f t="shared" si="92"/>
        <v>0</v>
      </c>
    </row>
    <row r="175" spans="1:31" x14ac:dyDescent="0.2">
      <c r="A175">
        <f t="shared" si="81"/>
        <v>0.1420000000000001</v>
      </c>
      <c r="B175" s="5">
        <f t="shared" si="82"/>
        <v>0</v>
      </c>
      <c r="C175" s="5">
        <f t="shared" si="83"/>
        <v>35.601682968192634</v>
      </c>
      <c r="D175" s="5">
        <f t="shared" si="84"/>
        <v>4.8864177978792123</v>
      </c>
      <c r="E175" s="2">
        <f t="shared" si="85"/>
        <v>35.601682968192634</v>
      </c>
      <c r="F175" s="2">
        <f t="shared" si="86"/>
        <v>0</v>
      </c>
      <c r="G175" s="3">
        <f t="shared" si="87"/>
        <v>0</v>
      </c>
      <c r="H175" s="3">
        <f t="shared" si="88"/>
        <v>-134.10981288654202</v>
      </c>
      <c r="I175" s="3">
        <f t="shared" si="89"/>
        <v>-8.4133874604728742</v>
      </c>
      <c r="J175" s="2">
        <f t="shared" si="68"/>
        <v>134.37346092522642</v>
      </c>
      <c r="K175" s="2">
        <f t="shared" si="90"/>
        <v>91.597451210106627</v>
      </c>
      <c r="L175" s="6">
        <f t="shared" si="69"/>
        <v>2300.0010000000002</v>
      </c>
      <c r="M175" s="2">
        <f t="shared" si="70"/>
        <v>29.149318229166671</v>
      </c>
      <c r="N175" s="2">
        <f t="shared" si="91"/>
        <v>134.37346092522642</v>
      </c>
      <c r="O175" s="2">
        <f t="shared" si="71"/>
        <v>91.597451210106627</v>
      </c>
      <c r="P175" s="5">
        <f t="shared" si="72"/>
        <v>0.3679591556660563</v>
      </c>
      <c r="Q175" s="4">
        <f t="shared" si="73"/>
        <v>0.21692482198840218</v>
      </c>
      <c r="R175" s="4">
        <f t="shared" si="74"/>
        <v>0.22308237154485142</v>
      </c>
      <c r="S175" s="4">
        <f t="shared" si="93"/>
        <v>0</v>
      </c>
      <c r="T175" s="4">
        <f t="shared" si="94"/>
        <v>0</v>
      </c>
      <c r="U175" s="5">
        <f t="shared" si="95"/>
        <v>0</v>
      </c>
      <c r="V175" s="5">
        <f t="shared" si="96"/>
        <v>35.594461629935836</v>
      </c>
      <c r="W175" s="5">
        <f t="shared" si="97"/>
        <v>2.2330207662949997</v>
      </c>
      <c r="X175" s="5">
        <f t="shared" si="75"/>
        <v>0.99999628292996101</v>
      </c>
      <c r="Y175" s="5">
        <f t="shared" si="76"/>
        <v>0</v>
      </c>
      <c r="Z175" s="5">
        <f t="shared" si="77"/>
        <v>-1.3538115413012894</v>
      </c>
      <c r="AA175" s="5">
        <f t="shared" si="78"/>
        <v>21.57982303091892</v>
      </c>
      <c r="AB175" s="5">
        <f t="shared" si="79"/>
        <v>0</v>
      </c>
      <c r="AC175" s="5">
        <f t="shared" si="79"/>
        <v>34.240650088634546</v>
      </c>
      <c r="AD175" s="5">
        <f t="shared" si="80"/>
        <v>-8.3611562027860806</v>
      </c>
      <c r="AE175">
        <f t="shared" si="92"/>
        <v>0</v>
      </c>
    </row>
    <row r="176" spans="1:31" x14ac:dyDescent="0.2">
      <c r="A176">
        <f t="shared" si="81"/>
        <v>0.1430000000000001</v>
      </c>
      <c r="B176" s="5">
        <f t="shared" si="82"/>
        <v>0</v>
      </c>
      <c r="C176" s="5">
        <f t="shared" si="83"/>
        <v>35.467590275631139</v>
      </c>
      <c r="D176" s="5">
        <f t="shared" si="84"/>
        <v>4.8780002298406382</v>
      </c>
      <c r="E176" s="2">
        <f t="shared" si="85"/>
        <v>35.467590275631139</v>
      </c>
      <c r="F176" s="2">
        <f t="shared" si="86"/>
        <v>0</v>
      </c>
      <c r="G176" s="3">
        <f t="shared" si="87"/>
        <v>0</v>
      </c>
      <c r="H176" s="3">
        <f t="shared" si="88"/>
        <v>-134.07557223645338</v>
      </c>
      <c r="I176" s="3">
        <f t="shared" si="89"/>
        <v>-8.4217486166756608</v>
      </c>
      <c r="J176" s="2">
        <f t="shared" si="68"/>
        <v>134.33981137509056</v>
      </c>
      <c r="K176" s="2">
        <f t="shared" si="90"/>
        <v>91.574513548118986</v>
      </c>
      <c r="L176" s="6">
        <f t="shared" si="69"/>
        <v>2300.0010000000002</v>
      </c>
      <c r="M176" s="2">
        <f t="shared" si="70"/>
        <v>29.149318229166671</v>
      </c>
      <c r="N176" s="2">
        <f t="shared" si="91"/>
        <v>134.33981137509056</v>
      </c>
      <c r="O176" s="2">
        <f t="shared" si="71"/>
        <v>91.574513548118986</v>
      </c>
      <c r="P176" s="5">
        <f t="shared" si="72"/>
        <v>0.36795914973473687</v>
      </c>
      <c r="Q176" s="4">
        <f t="shared" si="73"/>
        <v>0.21697913833916319</v>
      </c>
      <c r="R176" s="4">
        <f t="shared" si="74"/>
        <v>0.22311226957621444</v>
      </c>
      <c r="S176" s="4">
        <f t="shared" si="93"/>
        <v>0</v>
      </c>
      <c r="T176" s="4">
        <f t="shared" si="94"/>
        <v>0</v>
      </c>
      <c r="U176" s="5">
        <f t="shared" si="95"/>
        <v>0</v>
      </c>
      <c r="V176" s="5">
        <f t="shared" si="96"/>
        <v>35.576461926906887</v>
      </c>
      <c r="W176" s="5">
        <f t="shared" si="97"/>
        <v>2.2346801436039723</v>
      </c>
      <c r="X176" s="5">
        <f t="shared" si="75"/>
        <v>0.99999628292996101</v>
      </c>
      <c r="Y176" s="5">
        <f t="shared" si="76"/>
        <v>0</v>
      </c>
      <c r="Z176" s="5">
        <f t="shared" si="77"/>
        <v>-1.354999168250099</v>
      </c>
      <c r="AA176" s="5">
        <f t="shared" si="78"/>
        <v>21.571801431275968</v>
      </c>
      <c r="AB176" s="5">
        <f t="shared" si="79"/>
        <v>0</v>
      </c>
      <c r="AC176" s="5">
        <f t="shared" si="79"/>
        <v>34.221462758656791</v>
      </c>
      <c r="AD176" s="5">
        <f t="shared" si="80"/>
        <v>-8.3675184251200605</v>
      </c>
      <c r="AE176">
        <f t="shared" si="92"/>
        <v>0</v>
      </c>
    </row>
    <row r="177" spans="1:31" x14ac:dyDescent="0.2">
      <c r="A177">
        <f t="shared" si="81"/>
        <v>0.1440000000000001</v>
      </c>
      <c r="B177" s="5">
        <f t="shared" si="82"/>
        <v>0</v>
      </c>
      <c r="C177" s="5">
        <f t="shared" si="83"/>
        <v>35.333531814126061</v>
      </c>
      <c r="D177" s="5">
        <f t="shared" si="84"/>
        <v>4.8695742974647498</v>
      </c>
      <c r="E177" s="2">
        <f t="shared" si="85"/>
        <v>35.333531814126061</v>
      </c>
      <c r="F177" s="2">
        <f t="shared" si="86"/>
        <v>0</v>
      </c>
      <c r="G177" s="3">
        <f t="shared" si="87"/>
        <v>0</v>
      </c>
      <c r="H177" s="3">
        <f t="shared" si="88"/>
        <v>-134.04135077369472</v>
      </c>
      <c r="I177" s="3">
        <f t="shared" si="89"/>
        <v>-8.4301161351007803</v>
      </c>
      <c r="J177" s="2">
        <f t="shared" si="68"/>
        <v>134.30618219310665</v>
      </c>
      <c r="K177" s="2">
        <f t="shared" si="90"/>
        <v>91.55158977035218</v>
      </c>
      <c r="L177" s="6">
        <f t="shared" si="69"/>
        <v>2300.0010000000002</v>
      </c>
      <c r="M177" s="2">
        <f t="shared" si="70"/>
        <v>29.149318229166671</v>
      </c>
      <c r="N177" s="2">
        <f t="shared" si="91"/>
        <v>134.30618219310665</v>
      </c>
      <c r="O177" s="2">
        <f t="shared" si="71"/>
        <v>91.55158977035218</v>
      </c>
      <c r="P177" s="5">
        <f t="shared" si="72"/>
        <v>0.36795914380636463</v>
      </c>
      <c r="Q177" s="4">
        <f t="shared" si="73"/>
        <v>0.21703344900254873</v>
      </c>
      <c r="R177" s="4">
        <f t="shared" si="74"/>
        <v>0.2231421575221722</v>
      </c>
      <c r="S177" s="4">
        <f t="shared" si="93"/>
        <v>0</v>
      </c>
      <c r="T177" s="4">
        <f t="shared" si="94"/>
        <v>0</v>
      </c>
      <c r="U177" s="5">
        <f t="shared" si="95"/>
        <v>0</v>
      </c>
      <c r="V177" s="5">
        <f t="shared" si="96"/>
        <v>35.558477258915566</v>
      </c>
      <c r="W177" s="5">
        <f t="shared" si="97"/>
        <v>2.2363404363635064</v>
      </c>
      <c r="X177" s="5">
        <f t="shared" si="75"/>
        <v>0.99999628292996101</v>
      </c>
      <c r="Y177" s="5">
        <f t="shared" si="76"/>
        <v>0</v>
      </c>
      <c r="Z177" s="5">
        <f t="shared" si="77"/>
        <v>-1.3561875587495007</v>
      </c>
      <c r="AA177" s="5">
        <f t="shared" si="78"/>
        <v>21.563785049218581</v>
      </c>
      <c r="AB177" s="5">
        <f t="shared" si="79"/>
        <v>0</v>
      </c>
      <c r="AC177" s="5">
        <f t="shared" si="79"/>
        <v>34.202289700166062</v>
      </c>
      <c r="AD177" s="5">
        <f t="shared" si="80"/>
        <v>-8.3738745144179134</v>
      </c>
      <c r="AE177">
        <f t="shared" si="92"/>
        <v>0</v>
      </c>
    </row>
    <row r="178" spans="1:31" x14ac:dyDescent="0.2">
      <c r="A178">
        <f t="shared" si="81"/>
        <v>0.1450000000000001</v>
      </c>
      <c r="B178" s="5">
        <f t="shared" si="82"/>
        <v>0</v>
      </c>
      <c r="C178" s="5">
        <f t="shared" si="83"/>
        <v>35.199507564497218</v>
      </c>
      <c r="D178" s="5">
        <f t="shared" si="84"/>
        <v>4.8611399943923921</v>
      </c>
      <c r="E178" s="2">
        <f t="shared" si="85"/>
        <v>35.199507564497218</v>
      </c>
      <c r="F178" s="2">
        <f t="shared" si="86"/>
        <v>0</v>
      </c>
      <c r="G178" s="3">
        <f t="shared" si="87"/>
        <v>0</v>
      </c>
      <c r="H178" s="3">
        <f t="shared" si="88"/>
        <v>-134.00714848399454</v>
      </c>
      <c r="I178" s="3">
        <f t="shared" si="89"/>
        <v>-8.4384900096151974</v>
      </c>
      <c r="J178" s="2">
        <f t="shared" si="68"/>
        <v>134.27257336646875</v>
      </c>
      <c r="K178" s="2">
        <f t="shared" si="90"/>
        <v>91.52867986807685</v>
      </c>
      <c r="L178" s="6">
        <f t="shared" si="69"/>
        <v>2300.0010000000002</v>
      </c>
      <c r="M178" s="2">
        <f t="shared" si="70"/>
        <v>29.149318229166671</v>
      </c>
      <c r="N178" s="2">
        <f t="shared" si="91"/>
        <v>134.27257336646875</v>
      </c>
      <c r="O178" s="2">
        <f t="shared" si="71"/>
        <v>91.52867986807685</v>
      </c>
      <c r="P178" s="5">
        <f t="shared" si="72"/>
        <v>0.36795913788093687</v>
      </c>
      <c r="Q178" s="4">
        <f t="shared" si="73"/>
        <v>0.2170877539702655</v>
      </c>
      <c r="R178" s="4">
        <f t="shared" si="74"/>
        <v>0.22317203538277322</v>
      </c>
      <c r="S178" s="4">
        <f t="shared" si="93"/>
        <v>0</v>
      </c>
      <c r="T178" s="4">
        <f t="shared" si="94"/>
        <v>0</v>
      </c>
      <c r="U178" s="5">
        <f t="shared" si="95"/>
        <v>0</v>
      </c>
      <c r="V178" s="5">
        <f t="shared" si="96"/>
        <v>35.540507610832094</v>
      </c>
      <c r="W178" s="5">
        <f t="shared" si="97"/>
        <v>2.2380016424756604</v>
      </c>
      <c r="X178" s="5">
        <f t="shared" si="75"/>
        <v>0.99999628292996101</v>
      </c>
      <c r="Y178" s="5">
        <f t="shared" si="76"/>
        <v>0</v>
      </c>
      <c r="Z178" s="5">
        <f t="shared" si="77"/>
        <v>-1.3573767116139335</v>
      </c>
      <c r="AA178" s="5">
        <f t="shared" si="78"/>
        <v>21.555773880718185</v>
      </c>
      <c r="AB178" s="5">
        <f t="shared" si="79"/>
        <v>0</v>
      </c>
      <c r="AC178" s="5">
        <f t="shared" si="79"/>
        <v>34.183130899218163</v>
      </c>
      <c r="AD178" s="5">
        <f t="shared" si="80"/>
        <v>-8.3802244768061556</v>
      </c>
      <c r="AE178">
        <f t="shared" si="92"/>
        <v>0</v>
      </c>
    </row>
    <row r="179" spans="1:31" x14ac:dyDescent="0.2">
      <c r="A179">
        <f t="shared" si="81"/>
        <v>0.1460000000000001</v>
      </c>
      <c r="B179" s="5">
        <f t="shared" si="82"/>
        <v>0</v>
      </c>
      <c r="C179" s="5">
        <f t="shared" si="83"/>
        <v>35.065517507578669</v>
      </c>
      <c r="D179" s="5">
        <f t="shared" si="84"/>
        <v>4.8526973142705385</v>
      </c>
      <c r="E179" s="2">
        <f t="shared" si="85"/>
        <v>35.065517507578669</v>
      </c>
      <c r="F179" s="2">
        <f t="shared" si="86"/>
        <v>0</v>
      </c>
      <c r="G179" s="3">
        <f t="shared" si="87"/>
        <v>0</v>
      </c>
      <c r="H179" s="3">
        <f t="shared" si="88"/>
        <v>-133.97296535309533</v>
      </c>
      <c r="I179" s="3">
        <f t="shared" si="89"/>
        <v>-8.4468702340920032</v>
      </c>
      <c r="J179" s="2">
        <f t="shared" si="68"/>
        <v>134.2389848823853</v>
      </c>
      <c r="K179" s="2">
        <f t="shared" si="90"/>
        <v>91.505783832573471</v>
      </c>
      <c r="L179" s="6">
        <f t="shared" si="69"/>
        <v>2300.0010000000002</v>
      </c>
      <c r="M179" s="2">
        <f t="shared" si="70"/>
        <v>29.149318229166671</v>
      </c>
      <c r="N179" s="2">
        <f t="shared" si="91"/>
        <v>134.2389848823853</v>
      </c>
      <c r="O179" s="2">
        <f t="shared" si="71"/>
        <v>91.505783832573471</v>
      </c>
      <c r="P179" s="5">
        <f t="shared" si="72"/>
        <v>0.36795913195845087</v>
      </c>
      <c r="Q179" s="4">
        <f t="shared" si="73"/>
        <v>0.21714205323401442</v>
      </c>
      <c r="R179" s="4">
        <f t="shared" si="74"/>
        <v>0.22320190315806412</v>
      </c>
      <c r="S179" s="4">
        <f t="shared" si="93"/>
        <v>0</v>
      </c>
      <c r="T179" s="4">
        <f t="shared" si="94"/>
        <v>0</v>
      </c>
      <c r="U179" s="5">
        <f t="shared" si="95"/>
        <v>0</v>
      </c>
      <c r="V179" s="5">
        <f t="shared" si="96"/>
        <v>35.522552967546069</v>
      </c>
      <c r="W179" s="5">
        <f t="shared" si="97"/>
        <v>2.239663759846672</v>
      </c>
      <c r="X179" s="5">
        <f t="shared" si="75"/>
        <v>0.99999628292996101</v>
      </c>
      <c r="Y179" s="5">
        <f t="shared" si="76"/>
        <v>0</v>
      </c>
      <c r="Z179" s="5">
        <f t="shared" si="77"/>
        <v>-1.3585666256595306</v>
      </c>
      <c r="AA179" s="5">
        <f t="shared" si="78"/>
        <v>21.547767921750395</v>
      </c>
      <c r="AB179" s="5">
        <f t="shared" si="79"/>
        <v>0</v>
      </c>
      <c r="AC179" s="5">
        <f t="shared" si="79"/>
        <v>34.163986341886542</v>
      </c>
      <c r="AD179" s="5">
        <f t="shared" si="80"/>
        <v>-8.3865683184029329</v>
      </c>
      <c r="AE179">
        <f t="shared" si="92"/>
        <v>0</v>
      </c>
    </row>
    <row r="180" spans="1:31" x14ac:dyDescent="0.2">
      <c r="A180">
        <f t="shared" si="81"/>
        <v>0.1470000000000001</v>
      </c>
      <c r="B180" s="5">
        <f t="shared" si="82"/>
        <v>0</v>
      </c>
      <c r="C180" s="5">
        <f t="shared" si="83"/>
        <v>34.931561624218745</v>
      </c>
      <c r="D180" s="5">
        <f t="shared" si="84"/>
        <v>4.8442462507522874</v>
      </c>
      <c r="E180" s="2">
        <f t="shared" si="85"/>
        <v>34.931561624218745</v>
      </c>
      <c r="F180" s="2">
        <f t="shared" si="86"/>
        <v>0</v>
      </c>
      <c r="G180" s="3">
        <f t="shared" si="87"/>
        <v>0</v>
      </c>
      <c r="H180" s="3">
        <f t="shared" si="88"/>
        <v>-133.93880136675344</v>
      </c>
      <c r="I180" s="3">
        <f t="shared" si="89"/>
        <v>-8.4552568024104069</v>
      </c>
      <c r="J180" s="2">
        <f t="shared" si="68"/>
        <v>134.20541672807897</v>
      </c>
      <c r="K180" s="2">
        <f t="shared" si="90"/>
        <v>91.482901655132224</v>
      </c>
      <c r="L180" s="6">
        <f t="shared" si="69"/>
        <v>2300.0010000000002</v>
      </c>
      <c r="M180" s="2">
        <f t="shared" si="70"/>
        <v>29.149318229166671</v>
      </c>
      <c r="N180" s="2">
        <f t="shared" si="91"/>
        <v>134.20541672807897</v>
      </c>
      <c r="O180" s="2">
        <f t="shared" si="71"/>
        <v>91.482901655132224</v>
      </c>
      <c r="P180" s="5">
        <f t="shared" si="72"/>
        <v>0.36795912603890396</v>
      </c>
      <c r="Q180" s="4">
        <f t="shared" si="73"/>
        <v>0.21719634678549093</v>
      </c>
      <c r="R180" s="4">
        <f t="shared" si="74"/>
        <v>0.22323176084809002</v>
      </c>
      <c r="S180" s="4">
        <f t="shared" si="93"/>
        <v>0</v>
      </c>
      <c r="T180" s="4">
        <f t="shared" si="94"/>
        <v>0</v>
      </c>
      <c r="U180" s="5">
        <f t="shared" si="95"/>
        <v>0</v>
      </c>
      <c r="V180" s="5">
        <f t="shared" si="96"/>
        <v>35.504613313966409</v>
      </c>
      <c r="W180" s="5">
        <f t="shared" si="97"/>
        <v>2.2413267863869502</v>
      </c>
      <c r="X180" s="5">
        <f t="shared" si="75"/>
        <v>0.99999628292996101</v>
      </c>
      <c r="Y180" s="5">
        <f t="shared" si="76"/>
        <v>0</v>
      </c>
      <c r="Z180" s="5">
        <f t="shared" si="77"/>
        <v>-1.3597572997041154</v>
      </c>
      <c r="AA180" s="5">
        <f t="shared" si="78"/>
        <v>21.53976716829499</v>
      </c>
      <c r="AB180" s="5">
        <f t="shared" si="79"/>
        <v>0</v>
      </c>
      <c r="AC180" s="5">
        <f t="shared" si="79"/>
        <v>34.144856014262295</v>
      </c>
      <c r="AD180" s="5">
        <f t="shared" si="80"/>
        <v>-8.3929060453180604</v>
      </c>
      <c r="AE180">
        <f t="shared" si="92"/>
        <v>0</v>
      </c>
    </row>
    <row r="181" spans="1:31" x14ac:dyDescent="0.2">
      <c r="A181">
        <f t="shared" si="81"/>
        <v>0.1480000000000001</v>
      </c>
      <c r="B181" s="5">
        <f t="shared" si="82"/>
        <v>0</v>
      </c>
      <c r="C181" s="5">
        <f t="shared" si="83"/>
        <v>34.79763989528</v>
      </c>
      <c r="D181" s="5">
        <f t="shared" si="84"/>
        <v>4.8357867974968549</v>
      </c>
      <c r="E181" s="2">
        <f t="shared" si="85"/>
        <v>34.79763989528</v>
      </c>
      <c r="F181" s="2">
        <f t="shared" si="86"/>
        <v>0</v>
      </c>
      <c r="G181" s="3">
        <f t="shared" si="87"/>
        <v>0</v>
      </c>
      <c r="H181" s="3">
        <f t="shared" si="88"/>
        <v>-133.90465651073919</v>
      </c>
      <c r="I181" s="3">
        <f t="shared" si="89"/>
        <v>-8.4636497084557245</v>
      </c>
      <c r="J181" s="2">
        <f t="shared" si="68"/>
        <v>134.17186889078681</v>
      </c>
      <c r="K181" s="2">
        <f t="shared" si="90"/>
        <v>91.46003332705304</v>
      </c>
      <c r="L181" s="6">
        <f t="shared" si="69"/>
        <v>2300.0010000000002</v>
      </c>
      <c r="M181" s="2">
        <f t="shared" si="70"/>
        <v>29.149318229166671</v>
      </c>
      <c r="N181" s="2">
        <f t="shared" si="91"/>
        <v>134.17186889078681</v>
      </c>
      <c r="O181" s="2">
        <f t="shared" si="71"/>
        <v>91.46003332705304</v>
      </c>
      <c r="P181" s="5">
        <f t="shared" si="72"/>
        <v>0.36795912012229337</v>
      </c>
      <c r="Q181" s="4">
        <f t="shared" si="73"/>
        <v>0.217250634616385</v>
      </c>
      <c r="R181" s="4">
        <f t="shared" si="74"/>
        <v>0.22326160845289442</v>
      </c>
      <c r="S181" s="4">
        <f t="shared" si="93"/>
        <v>0</v>
      </c>
      <c r="T181" s="4">
        <f t="shared" si="94"/>
        <v>0</v>
      </c>
      <c r="U181" s="5">
        <f t="shared" si="95"/>
        <v>0</v>
      </c>
      <c r="V181" s="5">
        <f t="shared" si="96"/>
        <v>35.486688635021345</v>
      </c>
      <c r="W181" s="5">
        <f t="shared" si="97"/>
        <v>2.242990720011067</v>
      </c>
      <c r="X181" s="5">
        <f t="shared" si="75"/>
        <v>0.99999628292996101</v>
      </c>
      <c r="Y181" s="5">
        <f t="shared" si="76"/>
        <v>0</v>
      </c>
      <c r="Z181" s="5">
        <f t="shared" si="77"/>
        <v>-1.3609487325672036</v>
      </c>
      <c r="AA181" s="5">
        <f t="shared" si="78"/>
        <v>21.531771616335977</v>
      </c>
      <c r="AB181" s="5">
        <f t="shared" si="79"/>
        <v>0</v>
      </c>
      <c r="AC181" s="5">
        <f t="shared" si="79"/>
        <v>34.125739902454143</v>
      </c>
      <c r="AD181" s="5">
        <f t="shared" si="80"/>
        <v>-8.3992376636529542</v>
      </c>
      <c r="AE181">
        <f t="shared" si="92"/>
        <v>0</v>
      </c>
    </row>
    <row r="182" spans="1:31" x14ac:dyDescent="0.2">
      <c r="A182">
        <f t="shared" si="81"/>
        <v>0.1490000000000001</v>
      </c>
      <c r="B182" s="5">
        <f t="shared" si="82"/>
        <v>0</v>
      </c>
      <c r="C182" s="5">
        <f t="shared" si="83"/>
        <v>34.663752301639214</v>
      </c>
      <c r="D182" s="5">
        <f t="shared" si="84"/>
        <v>4.8273189481695669</v>
      </c>
      <c r="E182" s="2">
        <f t="shared" si="85"/>
        <v>34.663752301639214</v>
      </c>
      <c r="F182" s="2">
        <f t="shared" si="86"/>
        <v>0</v>
      </c>
      <c r="G182" s="3">
        <f t="shared" si="87"/>
        <v>0</v>
      </c>
      <c r="H182" s="3">
        <f t="shared" si="88"/>
        <v>-133.87053077083672</v>
      </c>
      <c r="I182" s="3">
        <f t="shared" si="89"/>
        <v>-8.4720489461193775</v>
      </c>
      <c r="J182" s="2">
        <f t="shared" si="68"/>
        <v>134.13834135776014</v>
      </c>
      <c r="K182" s="2">
        <f t="shared" si="90"/>
        <v>91.437178839645625</v>
      </c>
      <c r="L182" s="6">
        <f t="shared" si="69"/>
        <v>2300.0010000000002</v>
      </c>
      <c r="M182" s="2">
        <f t="shared" si="70"/>
        <v>29.149318229166671</v>
      </c>
      <c r="N182" s="2">
        <f t="shared" si="91"/>
        <v>134.13834135776014</v>
      </c>
      <c r="O182" s="2">
        <f t="shared" si="71"/>
        <v>91.437178839645625</v>
      </c>
      <c r="P182" s="5">
        <f t="shared" si="72"/>
        <v>0.36795911420861649</v>
      </c>
      <c r="Q182" s="4">
        <f t="shared" si="73"/>
        <v>0.21730491671838073</v>
      </c>
      <c r="R182" s="4">
        <f t="shared" si="74"/>
        <v>0.22329144597251879</v>
      </c>
      <c r="S182" s="4">
        <f t="shared" si="93"/>
        <v>0</v>
      </c>
      <c r="T182" s="4">
        <f t="shared" si="94"/>
        <v>0</v>
      </c>
      <c r="U182" s="5">
        <f t="shared" si="95"/>
        <v>0</v>
      </c>
      <c r="V182" s="5">
        <f t="shared" si="96"/>
        <v>35.468778915658433</v>
      </c>
      <c r="W182" s="5">
        <f t="shared" si="97"/>
        <v>2.2446555586377546</v>
      </c>
      <c r="X182" s="5">
        <f t="shared" si="75"/>
        <v>0.99999628292996101</v>
      </c>
      <c r="Y182" s="5">
        <f t="shared" si="76"/>
        <v>0</v>
      </c>
      <c r="Z182" s="5">
        <f t="shared" si="77"/>
        <v>-1.3621409230699946</v>
      </c>
      <c r="AA182" s="5">
        <f t="shared" si="78"/>
        <v>21.52378126186149</v>
      </c>
      <c r="AB182" s="5">
        <f t="shared" si="79"/>
        <v>0</v>
      </c>
      <c r="AC182" s="5">
        <f t="shared" si="79"/>
        <v>34.106637992588439</v>
      </c>
      <c r="AD182" s="5">
        <f t="shared" si="80"/>
        <v>-8.4055631795007528</v>
      </c>
      <c r="AE182">
        <f t="shared" si="92"/>
        <v>0</v>
      </c>
    </row>
    <row r="183" spans="1:31" x14ac:dyDescent="0.2">
      <c r="A183">
        <f t="shared" si="81"/>
        <v>0.15000000000000011</v>
      </c>
      <c r="B183" s="5">
        <f t="shared" si="82"/>
        <v>0</v>
      </c>
      <c r="C183" s="5">
        <f t="shared" si="83"/>
        <v>34.529898824187377</v>
      </c>
      <c r="D183" s="5">
        <f t="shared" si="84"/>
        <v>4.818842696441858</v>
      </c>
      <c r="E183" s="2">
        <f t="shared" si="85"/>
        <v>34.529898824187377</v>
      </c>
      <c r="F183" s="2">
        <f t="shared" si="86"/>
        <v>0</v>
      </c>
      <c r="G183" s="3">
        <f t="shared" si="87"/>
        <v>0</v>
      </c>
      <c r="H183" s="3">
        <f t="shared" si="88"/>
        <v>-133.83642413284414</v>
      </c>
      <c r="I183" s="3">
        <f t="shared" si="89"/>
        <v>-8.4804545092988786</v>
      </c>
      <c r="J183" s="2">
        <f t="shared" si="68"/>
        <v>134.10483411626456</v>
      </c>
      <c r="K183" s="2">
        <f t="shared" si="90"/>
        <v>91.414338184229408</v>
      </c>
      <c r="L183" s="6">
        <f t="shared" si="69"/>
        <v>2300.0010000000002</v>
      </c>
      <c r="M183" s="2">
        <f t="shared" si="70"/>
        <v>29.149318229166671</v>
      </c>
      <c r="N183" s="2">
        <f t="shared" si="91"/>
        <v>134.10483411626456</v>
      </c>
      <c r="O183" s="2">
        <f t="shared" si="71"/>
        <v>91.414338184229408</v>
      </c>
      <c r="P183" s="5">
        <f t="shared" si="72"/>
        <v>0.36795910829787054</v>
      </c>
      <c r="Q183" s="4">
        <f t="shared" si="73"/>
        <v>0.21735919308315682</v>
      </c>
      <c r="R183" s="4">
        <f t="shared" si="74"/>
        <v>0.22332127340700306</v>
      </c>
      <c r="S183" s="4">
        <f t="shared" si="93"/>
        <v>0</v>
      </c>
      <c r="T183" s="4">
        <f t="shared" si="94"/>
        <v>0</v>
      </c>
      <c r="U183" s="5">
        <f t="shared" si="95"/>
        <v>0</v>
      </c>
      <c r="V183" s="5">
        <f t="shared" si="96"/>
        <v>35.450884140844451</v>
      </c>
      <c r="W183" s="5">
        <f t="shared" si="97"/>
        <v>2.246321300189893</v>
      </c>
      <c r="X183" s="5">
        <f t="shared" si="75"/>
        <v>0.99999628292996101</v>
      </c>
      <c r="Y183" s="5">
        <f t="shared" si="76"/>
        <v>0</v>
      </c>
      <c r="Z183" s="5">
        <f t="shared" si="77"/>
        <v>-1.3633338700353739</v>
      </c>
      <c r="AA183" s="5">
        <f t="shared" si="78"/>
        <v>21.515796100863856</v>
      </c>
      <c r="AB183" s="5">
        <f t="shared" si="79"/>
        <v>0</v>
      </c>
      <c r="AC183" s="5">
        <f t="shared" si="79"/>
        <v>34.087550270809075</v>
      </c>
      <c r="AD183" s="5">
        <f t="shared" si="80"/>
        <v>-8.4118825989462493</v>
      </c>
      <c r="AE183">
        <f t="shared" si="92"/>
        <v>0</v>
      </c>
    </row>
    <row r="184" spans="1:31" x14ac:dyDescent="0.2">
      <c r="A184">
        <f t="shared" si="81"/>
        <v>0.15100000000000011</v>
      </c>
      <c r="B184" s="5">
        <f t="shared" si="82"/>
        <v>0</v>
      </c>
      <c r="C184" s="5">
        <f t="shared" si="83"/>
        <v>34.39607944382967</v>
      </c>
      <c r="D184" s="5">
        <f t="shared" si="84"/>
        <v>4.8103580359912597</v>
      </c>
      <c r="E184" s="2">
        <f t="shared" si="85"/>
        <v>34.39607944382967</v>
      </c>
      <c r="F184" s="2">
        <f t="shared" si="86"/>
        <v>0</v>
      </c>
      <c r="G184" s="3">
        <f t="shared" si="87"/>
        <v>0</v>
      </c>
      <c r="H184" s="3">
        <f t="shared" si="88"/>
        <v>-133.80233658257333</v>
      </c>
      <c r="I184" s="3">
        <f t="shared" si="89"/>
        <v>-8.4888663918978242</v>
      </c>
      <c r="J184" s="2">
        <f t="shared" si="68"/>
        <v>134.07134715357989</v>
      </c>
      <c r="K184" s="2">
        <f t="shared" si="90"/>
        <v>91.391511352133534</v>
      </c>
      <c r="L184" s="6">
        <f t="shared" si="69"/>
        <v>2300.0010000000002</v>
      </c>
      <c r="M184" s="2">
        <f t="shared" si="70"/>
        <v>29.149318229166671</v>
      </c>
      <c r="N184" s="2">
        <f t="shared" si="91"/>
        <v>134.07134715357989</v>
      </c>
      <c r="O184" s="2">
        <f t="shared" si="71"/>
        <v>91.391511352133534</v>
      </c>
      <c r="P184" s="5">
        <f t="shared" si="72"/>
        <v>0.36795910239005286</v>
      </c>
      <c r="Q184" s="4">
        <f t="shared" si="73"/>
        <v>0.21741346370238632</v>
      </c>
      <c r="R184" s="4">
        <f t="shared" si="74"/>
        <v>0.22335109075638557</v>
      </c>
      <c r="S184" s="4">
        <f t="shared" si="93"/>
        <v>0</v>
      </c>
      <c r="T184" s="4">
        <f t="shared" si="94"/>
        <v>0</v>
      </c>
      <c r="U184" s="5">
        <f t="shared" si="95"/>
        <v>0</v>
      </c>
      <c r="V184" s="5">
        <f t="shared" si="96"/>
        <v>35.433004295565389</v>
      </c>
      <c r="W184" s="5">
        <f t="shared" si="97"/>
        <v>2.2479879425945035</v>
      </c>
      <c r="X184" s="5">
        <f t="shared" si="75"/>
        <v>0.99999628292996101</v>
      </c>
      <c r="Y184" s="5">
        <f t="shared" si="76"/>
        <v>0</v>
      </c>
      <c r="Z184" s="5">
        <f t="shared" si="77"/>
        <v>-1.3645275722879096</v>
      </c>
      <c r="AA184" s="5">
        <f t="shared" si="78"/>
        <v>21.50781612933956</v>
      </c>
      <c r="AB184" s="5">
        <f t="shared" si="79"/>
        <v>0</v>
      </c>
      <c r="AC184" s="5">
        <f t="shared" si="79"/>
        <v>34.068476723277477</v>
      </c>
      <c r="AD184" s="5">
        <f t="shared" si="80"/>
        <v>-8.4181959280659377</v>
      </c>
      <c r="AE184">
        <f t="shared" si="92"/>
        <v>0</v>
      </c>
    </row>
    <row r="185" spans="1:31" x14ac:dyDescent="0.2">
      <c r="A185">
        <f t="shared" si="81"/>
        <v>0.15200000000000011</v>
      </c>
      <c r="B185" s="5">
        <f t="shared" si="82"/>
        <v>0</v>
      </c>
      <c r="C185" s="5">
        <f t="shared" si="83"/>
        <v>34.262294141485455</v>
      </c>
      <c r="D185" s="5">
        <f t="shared" si="84"/>
        <v>4.8018649605013977</v>
      </c>
      <c r="E185" s="2">
        <f t="shared" si="85"/>
        <v>34.262294141485455</v>
      </c>
      <c r="F185" s="2">
        <f t="shared" si="86"/>
        <v>0</v>
      </c>
      <c r="G185" s="3">
        <f t="shared" si="87"/>
        <v>0</v>
      </c>
      <c r="H185" s="3">
        <f t="shared" si="88"/>
        <v>-133.76826810585004</v>
      </c>
      <c r="I185" s="3">
        <f t="shared" si="89"/>
        <v>-8.4972845878258898</v>
      </c>
      <c r="J185" s="2">
        <f t="shared" si="68"/>
        <v>134.03788045700023</v>
      </c>
      <c r="K185" s="2">
        <f t="shared" si="90"/>
        <v>91.368698334696816</v>
      </c>
      <c r="L185" s="6">
        <f t="shared" si="69"/>
        <v>2300.0010000000002</v>
      </c>
      <c r="M185" s="2">
        <f t="shared" si="70"/>
        <v>29.149318229166671</v>
      </c>
      <c r="N185" s="2">
        <f t="shared" si="91"/>
        <v>134.03788045700023</v>
      </c>
      <c r="O185" s="2">
        <f t="shared" si="71"/>
        <v>91.368698334696816</v>
      </c>
      <c r="P185" s="5">
        <f t="shared" si="72"/>
        <v>0.36795909648516073</v>
      </c>
      <c r="Q185" s="4">
        <f t="shared" si="73"/>
        <v>0.21746772856773672</v>
      </c>
      <c r="R185" s="4">
        <f t="shared" si="74"/>
        <v>0.22338089802070277</v>
      </c>
      <c r="S185" s="4">
        <f t="shared" si="93"/>
        <v>0</v>
      </c>
      <c r="T185" s="4">
        <f t="shared" si="94"/>
        <v>0</v>
      </c>
      <c r="U185" s="5">
        <f t="shared" si="95"/>
        <v>0</v>
      </c>
      <c r="V185" s="5">
        <f t="shared" si="96"/>
        <v>35.415139364826459</v>
      </c>
      <c r="W185" s="5">
        <f t="shared" si="97"/>
        <v>2.2496554837827438</v>
      </c>
      <c r="X185" s="5">
        <f t="shared" si="75"/>
        <v>0.99999628292996101</v>
      </c>
      <c r="Y185" s="5">
        <f t="shared" si="76"/>
        <v>0</v>
      </c>
      <c r="Z185" s="5">
        <f t="shared" si="77"/>
        <v>-1.3657220286538498</v>
      </c>
      <c r="AA185" s="5">
        <f t="shared" si="78"/>
        <v>21.499841343289248</v>
      </c>
      <c r="AB185" s="5">
        <f t="shared" si="79"/>
        <v>0</v>
      </c>
      <c r="AC185" s="5">
        <f t="shared" si="79"/>
        <v>34.04941733617261</v>
      </c>
      <c r="AD185" s="5">
        <f t="shared" si="80"/>
        <v>-8.4245031729280093</v>
      </c>
      <c r="AE185">
        <f t="shared" si="92"/>
        <v>0</v>
      </c>
    </row>
    <row r="186" spans="1:31" x14ac:dyDescent="0.2">
      <c r="A186">
        <f t="shared" si="81"/>
        <v>0.15300000000000011</v>
      </c>
      <c r="B186" s="5">
        <f t="shared" si="82"/>
        <v>0</v>
      </c>
      <c r="C186" s="5">
        <f t="shared" si="83"/>
        <v>34.128542898088277</v>
      </c>
      <c r="D186" s="5">
        <f t="shared" si="84"/>
        <v>4.7933634636619855</v>
      </c>
      <c r="E186" s="2">
        <f t="shared" si="85"/>
        <v>34.128542898088277</v>
      </c>
      <c r="F186" s="2">
        <f t="shared" si="86"/>
        <v>0</v>
      </c>
      <c r="G186" s="3">
        <f t="shared" si="87"/>
        <v>0</v>
      </c>
      <c r="H186" s="3">
        <f t="shared" si="88"/>
        <v>-133.73421868851386</v>
      </c>
      <c r="I186" s="3">
        <f t="shared" si="89"/>
        <v>-8.5057090909988187</v>
      </c>
      <c r="J186" s="2">
        <f t="shared" si="68"/>
        <v>134.00443401383384</v>
      </c>
      <c r="K186" s="2">
        <f t="shared" si="90"/>
        <v>91.345899123267785</v>
      </c>
      <c r="L186" s="6">
        <f t="shared" si="69"/>
        <v>2300.0010000000002</v>
      </c>
      <c r="M186" s="2">
        <f t="shared" si="70"/>
        <v>29.149318229166671</v>
      </c>
      <c r="N186" s="2">
        <f t="shared" si="91"/>
        <v>134.00443401383384</v>
      </c>
      <c r="O186" s="2">
        <f t="shared" si="71"/>
        <v>91.345899123267785</v>
      </c>
      <c r="P186" s="5">
        <f t="shared" si="72"/>
        <v>0.36795909058319143</v>
      </c>
      <c r="Q186" s="4">
        <f t="shared" si="73"/>
        <v>0.2175219876708698</v>
      </c>
      <c r="R186" s="4">
        <f t="shared" si="74"/>
        <v>0.22341069519998943</v>
      </c>
      <c r="S186" s="4">
        <f t="shared" si="93"/>
        <v>0</v>
      </c>
      <c r="T186" s="4">
        <f t="shared" si="94"/>
        <v>0</v>
      </c>
      <c r="U186" s="5">
        <f t="shared" si="95"/>
        <v>0</v>
      </c>
      <c r="V186" s="5">
        <f t="shared" si="96"/>
        <v>35.39728933365204</v>
      </c>
      <c r="W186" s="5">
        <f t="shared" si="97"/>
        <v>2.2513239216898993</v>
      </c>
      <c r="X186" s="5">
        <f t="shared" si="75"/>
        <v>0.99999628292996101</v>
      </c>
      <c r="Y186" s="5">
        <f t="shared" si="76"/>
        <v>0</v>
      </c>
      <c r="Z186" s="5">
        <f t="shared" si="77"/>
        <v>-1.3669172379611201</v>
      </c>
      <c r="AA186" s="5">
        <f t="shared" si="78"/>
        <v>21.491871738717709</v>
      </c>
      <c r="AB186" s="5">
        <f t="shared" si="79"/>
        <v>0</v>
      </c>
      <c r="AC186" s="5">
        <f t="shared" si="79"/>
        <v>34.030372095690922</v>
      </c>
      <c r="AD186" s="5">
        <f t="shared" si="80"/>
        <v>-8.4308043395923917</v>
      </c>
      <c r="AE186">
        <f t="shared" si="92"/>
        <v>0</v>
      </c>
    </row>
    <row r="187" spans="1:31" x14ac:dyDescent="0.2">
      <c r="A187">
        <f t="shared" si="81"/>
        <v>0.15400000000000011</v>
      </c>
      <c r="B187" s="5">
        <f t="shared" si="82"/>
        <v>0</v>
      </c>
      <c r="C187" s="5">
        <f t="shared" si="83"/>
        <v>33.994825694585806</v>
      </c>
      <c r="D187" s="5">
        <f t="shared" si="84"/>
        <v>4.7848535391688172</v>
      </c>
      <c r="E187" s="2">
        <f t="shared" si="85"/>
        <v>33.994825694585806</v>
      </c>
      <c r="F187" s="2">
        <f t="shared" si="86"/>
        <v>0</v>
      </c>
      <c r="G187" s="3">
        <f t="shared" si="87"/>
        <v>0</v>
      </c>
      <c r="H187" s="3">
        <f t="shared" si="88"/>
        <v>-133.70018831641818</v>
      </c>
      <c r="I187" s="3">
        <f t="shared" si="89"/>
        <v>-8.5141398953384115</v>
      </c>
      <c r="J187" s="2">
        <f t="shared" si="68"/>
        <v>133.97100781140327</v>
      </c>
      <c r="K187" s="2">
        <f t="shared" si="90"/>
        <v>91.323113709204677</v>
      </c>
      <c r="L187" s="6">
        <f t="shared" si="69"/>
        <v>2300.0010000000002</v>
      </c>
      <c r="M187" s="2">
        <f t="shared" si="70"/>
        <v>29.149318229166671</v>
      </c>
      <c r="N187" s="2">
        <f t="shared" si="91"/>
        <v>133.97100781140327</v>
      </c>
      <c r="O187" s="2">
        <f t="shared" si="71"/>
        <v>91.323113709204677</v>
      </c>
      <c r="P187" s="5">
        <f t="shared" si="72"/>
        <v>0.36795908468414229</v>
      </c>
      <c r="Q187" s="4">
        <f t="shared" si="73"/>
        <v>0.21757624100344192</v>
      </c>
      <c r="R187" s="4">
        <f t="shared" si="74"/>
        <v>0.22344048229427874</v>
      </c>
      <c r="S187" s="4">
        <f t="shared" si="93"/>
        <v>0</v>
      </c>
      <c r="T187" s="4">
        <f t="shared" si="94"/>
        <v>0</v>
      </c>
      <c r="U187" s="5">
        <f t="shared" si="95"/>
        <v>0</v>
      </c>
      <c r="V187" s="5">
        <f t="shared" si="96"/>
        <v>35.379454187085628</v>
      </c>
      <c r="W187" s="5">
        <f t="shared" si="97"/>
        <v>2.2529932542553746</v>
      </c>
      <c r="X187" s="5">
        <f t="shared" si="75"/>
        <v>0.99999628292996101</v>
      </c>
      <c r="Y187" s="5">
        <f t="shared" si="76"/>
        <v>0</v>
      </c>
      <c r="Z187" s="5">
        <f t="shared" si="77"/>
        <v>-1.3681131990393234</v>
      </c>
      <c r="AA187" s="5">
        <f t="shared" si="78"/>
        <v>21.483907311633907</v>
      </c>
      <c r="AB187" s="5">
        <f t="shared" si="79"/>
        <v>0</v>
      </c>
      <c r="AC187" s="5">
        <f t="shared" si="79"/>
        <v>34.011340988046307</v>
      </c>
      <c r="AD187" s="5">
        <f t="shared" si="80"/>
        <v>-8.4370994341107171</v>
      </c>
      <c r="AE187">
        <f t="shared" si="92"/>
        <v>0</v>
      </c>
    </row>
    <row r="188" spans="1:31" x14ac:dyDescent="0.2">
      <c r="A188">
        <f t="shared" si="81"/>
        <v>0.15500000000000011</v>
      </c>
      <c r="B188" s="5">
        <f t="shared" si="82"/>
        <v>0</v>
      </c>
      <c r="C188" s="5">
        <f t="shared" si="83"/>
        <v>33.861142511939882</v>
      </c>
      <c r="D188" s="5">
        <f t="shared" si="84"/>
        <v>4.7763351807237617</v>
      </c>
      <c r="E188" s="2">
        <f t="shared" si="85"/>
        <v>33.861142511939882</v>
      </c>
      <c r="F188" s="2">
        <f t="shared" si="86"/>
        <v>0</v>
      </c>
      <c r="G188" s="3">
        <f t="shared" si="87"/>
        <v>0</v>
      </c>
      <c r="H188" s="3">
        <f t="shared" si="88"/>
        <v>-133.66617697543012</v>
      </c>
      <c r="I188" s="3">
        <f t="shared" si="89"/>
        <v>-8.522576994772523</v>
      </c>
      <c r="J188" s="2">
        <f t="shared" si="68"/>
        <v>133.93760183704512</v>
      </c>
      <c r="K188" s="2">
        <f t="shared" si="90"/>
        <v>91.300342083875336</v>
      </c>
      <c r="L188" s="6">
        <f t="shared" si="69"/>
        <v>2300.0010000000002</v>
      </c>
      <c r="M188" s="2">
        <f t="shared" si="70"/>
        <v>29.149318229166671</v>
      </c>
      <c r="N188" s="2">
        <f t="shared" si="91"/>
        <v>133.93760183704512</v>
      </c>
      <c r="O188" s="2">
        <f t="shared" si="71"/>
        <v>91.300342083875336</v>
      </c>
      <c r="P188" s="5">
        <f t="shared" si="72"/>
        <v>0.36795907878801071</v>
      </c>
      <c r="Q188" s="4">
        <f t="shared" si="73"/>
        <v>0.21763048855710376</v>
      </c>
      <c r="R188" s="4">
        <f t="shared" si="74"/>
        <v>0.22347025930360198</v>
      </c>
      <c r="S188" s="4">
        <f t="shared" si="93"/>
        <v>0</v>
      </c>
      <c r="T188" s="4">
        <f t="shared" si="94"/>
        <v>0</v>
      </c>
      <c r="U188" s="5">
        <f t="shared" si="95"/>
        <v>0</v>
      </c>
      <c r="V188" s="5">
        <f t="shared" si="96"/>
        <v>35.361633910189859</v>
      </c>
      <c r="W188" s="5">
        <f t="shared" si="97"/>
        <v>2.2546634794226876</v>
      </c>
      <c r="X188" s="5">
        <f t="shared" si="75"/>
        <v>0.99999628292996101</v>
      </c>
      <c r="Y188" s="5">
        <f t="shared" si="76"/>
        <v>0</v>
      </c>
      <c r="Z188" s="5">
        <f t="shared" si="77"/>
        <v>-1.3693099107197328</v>
      </c>
      <c r="AA188" s="5">
        <f t="shared" si="78"/>
        <v>21.4759480580509</v>
      </c>
      <c r="AB188" s="5">
        <f t="shared" si="79"/>
        <v>0</v>
      </c>
      <c r="AC188" s="5">
        <f t="shared" si="79"/>
        <v>33.992323999470123</v>
      </c>
      <c r="AD188" s="5">
        <f t="shared" si="80"/>
        <v>-8.4433884625264106</v>
      </c>
      <c r="AE188">
        <f t="shared" si="92"/>
        <v>0</v>
      </c>
    </row>
    <row r="189" spans="1:31" x14ac:dyDescent="0.2">
      <c r="A189">
        <f t="shared" si="81"/>
        <v>0.15600000000000011</v>
      </c>
      <c r="B189" s="5">
        <f t="shared" si="82"/>
        <v>0</v>
      </c>
      <c r="C189" s="5">
        <f t="shared" si="83"/>
        <v>33.727493331126453</v>
      </c>
      <c r="D189" s="5">
        <f t="shared" si="84"/>
        <v>4.7678083820347581</v>
      </c>
      <c r="E189" s="2">
        <f t="shared" si="85"/>
        <v>33.727493331126453</v>
      </c>
      <c r="F189" s="2">
        <f t="shared" si="86"/>
        <v>0</v>
      </c>
      <c r="G189" s="3">
        <f t="shared" si="87"/>
        <v>0</v>
      </c>
      <c r="H189" s="3">
        <f t="shared" si="88"/>
        <v>-133.63218465143066</v>
      </c>
      <c r="I189" s="3">
        <f t="shared" si="89"/>
        <v>-8.5310203832350489</v>
      </c>
      <c r="J189" s="2">
        <f t="shared" si="68"/>
        <v>133.90421607811021</v>
      </c>
      <c r="K189" s="2">
        <f t="shared" si="90"/>
        <v>91.277584238657255</v>
      </c>
      <c r="L189" s="6">
        <f t="shared" si="69"/>
        <v>2300.0010000000002</v>
      </c>
      <c r="M189" s="2">
        <f t="shared" si="70"/>
        <v>29.149318229166671</v>
      </c>
      <c r="N189" s="2">
        <f t="shared" si="91"/>
        <v>133.90421607811021</v>
      </c>
      <c r="O189" s="2">
        <f t="shared" si="71"/>
        <v>91.277584238657255</v>
      </c>
      <c r="P189" s="5">
        <f t="shared" si="72"/>
        <v>0.36795907289479385</v>
      </c>
      <c r="Q189" s="4">
        <f t="shared" si="73"/>
        <v>0.2176847303235005</v>
      </c>
      <c r="R189" s="4">
        <f t="shared" si="74"/>
        <v>0.22350002622798906</v>
      </c>
      <c r="S189" s="4">
        <f t="shared" si="93"/>
        <v>0</v>
      </c>
      <c r="T189" s="4">
        <f t="shared" si="94"/>
        <v>0</v>
      </c>
      <c r="U189" s="5">
        <f t="shared" si="95"/>
        <v>0</v>
      </c>
      <c r="V189" s="5">
        <f t="shared" si="96"/>
        <v>35.343828488046391</v>
      </c>
      <c r="W189" s="5">
        <f t="shared" si="97"/>
        <v>2.2563345951394598</v>
      </c>
      <c r="X189" s="5">
        <f t="shared" si="75"/>
        <v>0.99999628292996101</v>
      </c>
      <c r="Y189" s="5">
        <f t="shared" si="76"/>
        <v>0</v>
      </c>
      <c r="Z189" s="5">
        <f t="shared" si="77"/>
        <v>-1.370507371835296</v>
      </c>
      <c r="AA189" s="5">
        <f t="shared" si="78"/>
        <v>21.467993973985941</v>
      </c>
      <c r="AB189" s="5">
        <f t="shared" si="79"/>
        <v>0</v>
      </c>
      <c r="AC189" s="5">
        <f t="shared" si="79"/>
        <v>33.973321116211096</v>
      </c>
      <c r="AD189" s="5">
        <f t="shared" si="80"/>
        <v>-8.4496714308745986</v>
      </c>
      <c r="AE189">
        <f t="shared" si="92"/>
        <v>0</v>
      </c>
    </row>
    <row r="190" spans="1:31" x14ac:dyDescent="0.2">
      <c r="A190">
        <f t="shared" si="81"/>
        <v>0.15700000000000011</v>
      </c>
      <c r="B190" s="5">
        <f t="shared" si="82"/>
        <v>0</v>
      </c>
      <c r="C190" s="5">
        <f t="shared" si="83"/>
        <v>33.593878133135576</v>
      </c>
      <c r="D190" s="5">
        <f t="shared" si="84"/>
        <v>4.7592731368158079</v>
      </c>
      <c r="E190" s="2">
        <f t="shared" si="85"/>
        <v>33.593878133135576</v>
      </c>
      <c r="F190" s="2">
        <f t="shared" si="86"/>
        <v>0</v>
      </c>
      <c r="G190" s="3">
        <f t="shared" si="87"/>
        <v>0</v>
      </c>
      <c r="H190" s="3">
        <f t="shared" si="88"/>
        <v>-133.59821133031446</v>
      </c>
      <c r="I190" s="3">
        <f t="shared" si="89"/>
        <v>-8.539470054665923</v>
      </c>
      <c r="J190" s="2">
        <f t="shared" si="68"/>
        <v>133.87085052196349</v>
      </c>
      <c r="K190" s="2">
        <f t="shared" si="90"/>
        <v>91.254840164937619</v>
      </c>
      <c r="L190" s="6">
        <f t="shared" si="69"/>
        <v>2300.0010000000002</v>
      </c>
      <c r="M190" s="2">
        <f t="shared" si="70"/>
        <v>29.149318229166671</v>
      </c>
      <c r="N190" s="2">
        <f t="shared" si="91"/>
        <v>133.87085052196349</v>
      </c>
      <c r="O190" s="2">
        <f t="shared" si="71"/>
        <v>91.254840164937619</v>
      </c>
      <c r="P190" s="5">
        <f t="shared" si="72"/>
        <v>0.3679590670044891</v>
      </c>
      <c r="Q190" s="4">
        <f t="shared" si="73"/>
        <v>0.21773896629427159</v>
      </c>
      <c r="R190" s="4">
        <f t="shared" si="74"/>
        <v>0.22352978306746782</v>
      </c>
      <c r="S190" s="4">
        <f t="shared" si="93"/>
        <v>0</v>
      </c>
      <c r="T190" s="4">
        <f t="shared" si="94"/>
        <v>0</v>
      </c>
      <c r="U190" s="5">
        <f t="shared" si="95"/>
        <v>0</v>
      </c>
      <c r="V190" s="5">
        <f t="shared" si="96"/>
        <v>35.326037905755975</v>
      </c>
      <c r="W190" s="5">
        <f t="shared" si="97"/>
        <v>2.2580065993574134</v>
      </c>
      <c r="X190" s="5">
        <f t="shared" si="75"/>
        <v>0.99999628292996101</v>
      </c>
      <c r="Y190" s="5">
        <f t="shared" si="76"/>
        <v>0</v>
      </c>
      <c r="Z190" s="5">
        <f t="shared" si="77"/>
        <v>-1.3717055812206274</v>
      </c>
      <c r="AA190" s="5">
        <f t="shared" si="78"/>
        <v>21.460045055460352</v>
      </c>
      <c r="AB190" s="5">
        <f t="shared" si="79"/>
        <v>0</v>
      </c>
      <c r="AC190" s="5">
        <f t="shared" si="79"/>
        <v>33.954332324535351</v>
      </c>
      <c r="AD190" s="5">
        <f t="shared" si="80"/>
        <v>-8.4559483451822359</v>
      </c>
      <c r="AE190">
        <f t="shared" si="92"/>
        <v>0</v>
      </c>
    </row>
    <row r="191" spans="1:31" x14ac:dyDescent="0.2">
      <c r="A191">
        <f t="shared" si="81"/>
        <v>0.15800000000000011</v>
      </c>
      <c r="B191" s="5">
        <f t="shared" si="82"/>
        <v>0</v>
      </c>
      <c r="C191" s="5">
        <f t="shared" si="83"/>
        <v>33.460296898971421</v>
      </c>
      <c r="D191" s="5">
        <f t="shared" si="84"/>
        <v>4.7507294387869692</v>
      </c>
      <c r="E191" s="2">
        <f t="shared" si="85"/>
        <v>33.460296898971421</v>
      </c>
      <c r="F191" s="2">
        <f t="shared" si="86"/>
        <v>0</v>
      </c>
      <c r="G191" s="3">
        <f t="shared" si="87"/>
        <v>0</v>
      </c>
      <c r="H191" s="3">
        <f t="shared" si="88"/>
        <v>-133.56425699798993</v>
      </c>
      <c r="I191" s="3">
        <f t="shared" si="89"/>
        <v>-8.5479260030111046</v>
      </c>
      <c r="J191" s="2">
        <f t="shared" si="68"/>
        <v>133.83750515598405</v>
      </c>
      <c r="K191" s="2">
        <f t="shared" si="90"/>
        <v>91.232109854113176</v>
      </c>
      <c r="L191" s="6">
        <f t="shared" si="69"/>
        <v>2300.0010000000002</v>
      </c>
      <c r="M191" s="2">
        <f t="shared" si="70"/>
        <v>29.149318229166671</v>
      </c>
      <c r="N191" s="2">
        <f t="shared" si="91"/>
        <v>133.83750515598405</v>
      </c>
      <c r="O191" s="2">
        <f t="shared" si="71"/>
        <v>91.232109854113176</v>
      </c>
      <c r="P191" s="5">
        <f t="shared" si="72"/>
        <v>0.36795906111709376</v>
      </c>
      <c r="Q191" s="4">
        <f t="shared" si="73"/>
        <v>0.21779319646105105</v>
      </c>
      <c r="R191" s="4">
        <f t="shared" si="74"/>
        <v>0.22355952982206465</v>
      </c>
      <c r="S191" s="4">
        <f t="shared" si="93"/>
        <v>0</v>
      </c>
      <c r="T191" s="4">
        <f t="shared" si="94"/>
        <v>0</v>
      </c>
      <c r="U191" s="5">
        <f t="shared" si="95"/>
        <v>0</v>
      </c>
      <c r="V191" s="5">
        <f t="shared" si="96"/>
        <v>35.308262148438381</v>
      </c>
      <c r="W191" s="5">
        <f t="shared" si="97"/>
        <v>2.2596794900323616</v>
      </c>
      <c r="X191" s="5">
        <f t="shared" si="75"/>
        <v>0.99999628292996101</v>
      </c>
      <c r="Y191" s="5">
        <f t="shared" si="76"/>
        <v>0</v>
      </c>
      <c r="Z191" s="5">
        <f t="shared" si="77"/>
        <v>-1.3729045377120088</v>
      </c>
      <c r="AA191" s="5">
        <f t="shared" si="78"/>
        <v>21.452101298499635</v>
      </c>
      <c r="AB191" s="5">
        <f t="shared" si="79"/>
        <v>0</v>
      </c>
      <c r="AC191" s="5">
        <f t="shared" si="79"/>
        <v>33.935357610726371</v>
      </c>
      <c r="AD191" s="5">
        <f t="shared" si="80"/>
        <v>-8.4622192114680033</v>
      </c>
      <c r="AE191">
        <f t="shared" si="92"/>
        <v>0</v>
      </c>
    </row>
    <row r="192" spans="1:31" x14ac:dyDescent="0.2">
      <c r="A192">
        <f t="shared" si="81"/>
        <v>0.15900000000000011</v>
      </c>
      <c r="B192" s="5">
        <f t="shared" si="82"/>
        <v>0</v>
      </c>
      <c r="C192" s="5">
        <f t="shared" si="83"/>
        <v>33.326749609652232</v>
      </c>
      <c r="D192" s="5">
        <f t="shared" si="84"/>
        <v>4.7421772816743522</v>
      </c>
      <c r="E192" s="2">
        <f t="shared" si="85"/>
        <v>33.326749609652232</v>
      </c>
      <c r="F192" s="2">
        <f t="shared" si="86"/>
        <v>0</v>
      </c>
      <c r="G192" s="3">
        <f t="shared" si="87"/>
        <v>0</v>
      </c>
      <c r="H192" s="3">
        <f t="shared" si="88"/>
        <v>-133.53032164037921</v>
      </c>
      <c r="I192" s="3">
        <f t="shared" si="89"/>
        <v>-8.5563882222225729</v>
      </c>
      <c r="J192" s="2">
        <f t="shared" si="68"/>
        <v>133.80417996756498</v>
      </c>
      <c r="K192" s="2">
        <f t="shared" si="90"/>
        <v>91.209393297590296</v>
      </c>
      <c r="L192" s="6">
        <f t="shared" si="69"/>
        <v>2300.0010000000002</v>
      </c>
      <c r="M192" s="2">
        <f t="shared" si="70"/>
        <v>29.149318229166671</v>
      </c>
      <c r="N192" s="2">
        <f t="shared" si="91"/>
        <v>133.80417996756498</v>
      </c>
      <c r="O192" s="2">
        <f t="shared" si="71"/>
        <v>91.209393297590296</v>
      </c>
      <c r="P192" s="5">
        <f t="shared" si="72"/>
        <v>0.36795905523260519</v>
      </c>
      <c r="Q192" s="4">
        <f t="shared" si="73"/>
        <v>0.2178474208154674</v>
      </c>
      <c r="R192" s="4">
        <f t="shared" si="74"/>
        <v>0.22358926649180422</v>
      </c>
      <c r="S192" s="4">
        <f t="shared" si="93"/>
        <v>0</v>
      </c>
      <c r="T192" s="4">
        <f t="shared" si="94"/>
        <v>0</v>
      </c>
      <c r="U192" s="5">
        <f t="shared" si="95"/>
        <v>0</v>
      </c>
      <c r="V192" s="5">
        <f t="shared" si="96"/>
        <v>35.290501201232331</v>
      </c>
      <c r="W192" s="5">
        <f t="shared" si="97"/>
        <v>2.2613532651241979</v>
      </c>
      <c r="X192" s="5">
        <f t="shared" si="75"/>
        <v>0.99999628292996101</v>
      </c>
      <c r="Y192" s="5">
        <f t="shared" si="76"/>
        <v>0</v>
      </c>
      <c r="Z192" s="5">
        <f t="shared" si="77"/>
        <v>-1.3741042401473869</v>
      </c>
      <c r="AA192" s="5">
        <f t="shared" si="78"/>
        <v>21.444162699133379</v>
      </c>
      <c r="AB192" s="5">
        <f t="shared" si="79"/>
        <v>0</v>
      </c>
      <c r="AC192" s="5">
        <f t="shared" si="79"/>
        <v>33.916396961084942</v>
      </c>
      <c r="AD192" s="5">
        <f t="shared" si="80"/>
        <v>-8.4684840357424207</v>
      </c>
      <c r="AE192">
        <f t="shared" si="92"/>
        <v>0</v>
      </c>
    </row>
    <row r="193" spans="1:31" x14ac:dyDescent="0.2">
      <c r="A193">
        <f t="shared" si="81"/>
        <v>0.16000000000000011</v>
      </c>
      <c r="B193" s="5">
        <f t="shared" si="82"/>
        <v>0</v>
      </c>
      <c r="C193" s="5">
        <f t="shared" si="83"/>
        <v>33.193236246210333</v>
      </c>
      <c r="D193" s="5">
        <f t="shared" si="84"/>
        <v>4.7336166592101119</v>
      </c>
      <c r="E193" s="2">
        <f t="shared" si="85"/>
        <v>33.193236246210333</v>
      </c>
      <c r="F193" s="2">
        <f t="shared" si="86"/>
        <v>0</v>
      </c>
      <c r="G193" s="3">
        <f t="shared" si="87"/>
        <v>0</v>
      </c>
      <c r="H193" s="3">
        <f t="shared" si="88"/>
        <v>-133.49640524341814</v>
      </c>
      <c r="I193" s="3">
        <f t="shared" si="89"/>
        <v>-8.5648567062583147</v>
      </c>
      <c r="J193" s="2">
        <f t="shared" si="68"/>
        <v>133.77087494411353</v>
      </c>
      <c r="K193" s="2">
        <f t="shared" si="90"/>
        <v>91.186690486784954</v>
      </c>
      <c r="L193" s="6">
        <f t="shared" si="69"/>
        <v>2300.0010000000002</v>
      </c>
      <c r="M193" s="2">
        <f t="shared" si="70"/>
        <v>29.149318229166671</v>
      </c>
      <c r="N193" s="2">
        <f t="shared" si="91"/>
        <v>133.77087494411353</v>
      </c>
      <c r="O193" s="2">
        <f t="shared" si="71"/>
        <v>91.186690486784954</v>
      </c>
      <c r="P193" s="5">
        <f t="shared" si="72"/>
        <v>0.36795904935102064</v>
      </c>
      <c r="Q193" s="4">
        <f t="shared" si="73"/>
        <v>0.21790163934914347</v>
      </c>
      <c r="R193" s="4">
        <f t="shared" si="74"/>
        <v>0.22361899307670946</v>
      </c>
      <c r="S193" s="4">
        <f t="shared" si="93"/>
        <v>0</v>
      </c>
      <c r="T193" s="4">
        <f t="shared" si="94"/>
        <v>0</v>
      </c>
      <c r="U193" s="5">
        <f t="shared" si="95"/>
        <v>0</v>
      </c>
      <c r="V193" s="5">
        <f t="shared" si="96"/>
        <v>35.27275504929554</v>
      </c>
      <c r="W193" s="5">
        <f t="shared" si="97"/>
        <v>2.2630279225968946</v>
      </c>
      <c r="X193" s="5">
        <f t="shared" si="75"/>
        <v>0.99999628292996101</v>
      </c>
      <c r="Y193" s="5">
        <f t="shared" si="76"/>
        <v>0</v>
      </c>
      <c r="Z193" s="5">
        <f t="shared" si="77"/>
        <v>-1.3753046873663695</v>
      </c>
      <c r="AA193" s="5">
        <f t="shared" si="78"/>
        <v>21.436229253395293</v>
      </c>
      <c r="AB193" s="5">
        <f t="shared" si="79"/>
        <v>0</v>
      </c>
      <c r="AC193" s="5">
        <f t="shared" si="79"/>
        <v>33.897450361929174</v>
      </c>
      <c r="AD193" s="5">
        <f t="shared" si="80"/>
        <v>-8.4747428240078122</v>
      </c>
      <c r="AE193">
        <f t="shared" si="92"/>
        <v>0</v>
      </c>
    </row>
    <row r="194" spans="1:31" x14ac:dyDescent="0.2">
      <c r="A194">
        <f t="shared" si="81"/>
        <v>0.16100000000000012</v>
      </c>
      <c r="B194" s="5">
        <f t="shared" si="82"/>
        <v>0</v>
      </c>
      <c r="C194" s="5">
        <f t="shared" si="83"/>
        <v>33.059756789692095</v>
      </c>
      <c r="D194" s="5">
        <f t="shared" si="84"/>
        <v>4.7250475651324413</v>
      </c>
      <c r="E194" s="2">
        <f t="shared" si="85"/>
        <v>33.059756789692095</v>
      </c>
      <c r="F194" s="2">
        <f t="shared" si="86"/>
        <v>0</v>
      </c>
      <c r="G194" s="3">
        <f t="shared" si="87"/>
        <v>0</v>
      </c>
      <c r="H194" s="3">
        <f t="shared" si="88"/>
        <v>-133.4625077930562</v>
      </c>
      <c r="I194" s="3">
        <f t="shared" si="89"/>
        <v>-8.5733314490823229</v>
      </c>
      <c r="J194" s="2">
        <f t="shared" si="68"/>
        <v>133.73759007305094</v>
      </c>
      <c r="K194" s="2">
        <f t="shared" si="90"/>
        <v>91.164001413122648</v>
      </c>
      <c r="L194" s="6">
        <f t="shared" si="69"/>
        <v>2300.0010000000002</v>
      </c>
      <c r="M194" s="2">
        <f t="shared" si="70"/>
        <v>29.149318229166671</v>
      </c>
      <c r="N194" s="2">
        <f t="shared" si="91"/>
        <v>133.73759007305094</v>
      </c>
      <c r="O194" s="2">
        <f t="shared" si="71"/>
        <v>91.164001413122648</v>
      </c>
      <c r="P194" s="5">
        <f t="shared" si="72"/>
        <v>0.36795904347233749</v>
      </c>
      <c r="Q194" s="4">
        <f t="shared" si="73"/>
        <v>0.21795585205369661</v>
      </c>
      <c r="R194" s="4">
        <f t="shared" si="74"/>
        <v>0.22364870957680172</v>
      </c>
      <c r="S194" s="4">
        <f t="shared" si="93"/>
        <v>0</v>
      </c>
      <c r="T194" s="4">
        <f t="shared" si="94"/>
        <v>0</v>
      </c>
      <c r="U194" s="5">
        <f t="shared" si="95"/>
        <v>0</v>
      </c>
      <c r="V194" s="5">
        <f t="shared" si="96"/>
        <v>35.255023677804623</v>
      </c>
      <c r="W194" s="5">
        <f t="shared" si="97"/>
        <v>2.2647034604184921</v>
      </c>
      <c r="X194" s="5">
        <f t="shared" si="75"/>
        <v>0.99999628292996101</v>
      </c>
      <c r="Y194" s="5">
        <f t="shared" si="76"/>
        <v>0</v>
      </c>
      <c r="Z194" s="5">
        <f t="shared" si="77"/>
        <v>-1.3765058782102251</v>
      </c>
      <c r="AA194" s="5">
        <f t="shared" si="78"/>
        <v>21.428300957323199</v>
      </c>
      <c r="AB194" s="5">
        <f t="shared" si="79"/>
        <v>0</v>
      </c>
      <c r="AC194" s="5">
        <f t="shared" si="79"/>
        <v>33.878517799594398</v>
      </c>
      <c r="AD194" s="5">
        <f t="shared" si="80"/>
        <v>-8.4809955822583092</v>
      </c>
      <c r="AE194">
        <f t="shared" si="92"/>
        <v>0</v>
      </c>
    </row>
    <row r="195" spans="1:31" x14ac:dyDescent="0.2">
      <c r="A195">
        <f t="shared" si="81"/>
        <v>0.16200000000000012</v>
      </c>
      <c r="B195" s="5">
        <f t="shared" si="82"/>
        <v>0</v>
      </c>
      <c r="C195" s="5">
        <f t="shared" si="83"/>
        <v>32.926311221157938</v>
      </c>
      <c r="D195" s="5">
        <f t="shared" si="84"/>
        <v>4.7164699931855676</v>
      </c>
      <c r="E195" s="2">
        <f t="shared" si="85"/>
        <v>32.926311221157938</v>
      </c>
      <c r="F195" s="2">
        <f t="shared" si="86"/>
        <v>0</v>
      </c>
      <c r="G195" s="3">
        <f t="shared" si="87"/>
        <v>0</v>
      </c>
      <c r="H195" s="3">
        <f t="shared" si="88"/>
        <v>-133.42862927525661</v>
      </c>
      <c r="I195" s="3">
        <f t="shared" si="89"/>
        <v>-8.5818124446645818</v>
      </c>
      <c r="J195" s="2">
        <f t="shared" si="68"/>
        <v>133.70432534181259</v>
      </c>
      <c r="K195" s="2">
        <f t="shared" si="90"/>
        <v>91.141326068038566</v>
      </c>
      <c r="L195" s="6">
        <f t="shared" si="69"/>
        <v>2300.0010000000002</v>
      </c>
      <c r="M195" s="2">
        <f t="shared" si="70"/>
        <v>29.149318229166671</v>
      </c>
      <c r="N195" s="2">
        <f t="shared" si="91"/>
        <v>133.70432534181259</v>
      </c>
      <c r="O195" s="2">
        <f t="shared" si="71"/>
        <v>91.141326068038566</v>
      </c>
      <c r="P195" s="5">
        <f t="shared" si="72"/>
        <v>0.36795903759655302</v>
      </c>
      <c r="Q195" s="4">
        <f t="shared" si="73"/>
        <v>0.21801005892073844</v>
      </c>
      <c r="R195" s="4">
        <f t="shared" si="74"/>
        <v>0.22367841599210062</v>
      </c>
      <c r="S195" s="4">
        <f t="shared" si="93"/>
        <v>0</v>
      </c>
      <c r="T195" s="4">
        <f t="shared" si="94"/>
        <v>0</v>
      </c>
      <c r="U195" s="5">
        <f t="shared" si="95"/>
        <v>0</v>
      </c>
      <c r="V195" s="5">
        <f t="shared" si="96"/>
        <v>35.237307071955144</v>
      </c>
      <c r="W195" s="5">
        <f t="shared" si="97"/>
        <v>2.2663798765610932</v>
      </c>
      <c r="X195" s="5">
        <f t="shared" si="75"/>
        <v>0.99999628292996101</v>
      </c>
      <c r="Y195" s="5">
        <f t="shared" si="76"/>
        <v>0</v>
      </c>
      <c r="Z195" s="5">
        <f t="shared" si="77"/>
        <v>-1.3777078115218806</v>
      </c>
      <c r="AA195" s="5">
        <f t="shared" si="78"/>
        <v>21.420377806959042</v>
      </c>
      <c r="AB195" s="5">
        <f t="shared" si="79"/>
        <v>0</v>
      </c>
      <c r="AC195" s="5">
        <f t="shared" si="79"/>
        <v>33.859599260433264</v>
      </c>
      <c r="AD195" s="5">
        <f t="shared" si="80"/>
        <v>-8.4872423164798647</v>
      </c>
      <c r="AE195">
        <f t="shared" si="92"/>
        <v>0</v>
      </c>
    </row>
    <row r="196" spans="1:31" x14ac:dyDescent="0.2">
      <c r="A196">
        <f t="shared" si="81"/>
        <v>0.16300000000000012</v>
      </c>
      <c r="B196" s="5">
        <f t="shared" si="82"/>
        <v>0</v>
      </c>
      <c r="C196" s="5">
        <f t="shared" si="83"/>
        <v>32.792899521682308</v>
      </c>
      <c r="D196" s="5">
        <f t="shared" si="84"/>
        <v>4.7078839371197443</v>
      </c>
      <c r="E196" s="2">
        <f t="shared" si="85"/>
        <v>32.792899521682308</v>
      </c>
      <c r="F196" s="2">
        <f t="shared" si="86"/>
        <v>0</v>
      </c>
      <c r="G196" s="3">
        <f t="shared" si="87"/>
        <v>0</v>
      </c>
      <c r="H196" s="3">
        <f t="shared" si="88"/>
        <v>-133.39476967599617</v>
      </c>
      <c r="I196" s="3">
        <f t="shared" si="89"/>
        <v>-8.5902996869810622</v>
      </c>
      <c r="J196" s="2">
        <f t="shared" si="68"/>
        <v>133.67108073784777</v>
      </c>
      <c r="K196" s="2">
        <f t="shared" si="90"/>
        <v>91.118664442977348</v>
      </c>
      <c r="L196" s="6">
        <f t="shared" si="69"/>
        <v>2300.0010000000002</v>
      </c>
      <c r="M196" s="2">
        <f t="shared" si="70"/>
        <v>29.149318229166671</v>
      </c>
      <c r="N196" s="2">
        <f t="shared" si="91"/>
        <v>133.67108073784777</v>
      </c>
      <c r="O196" s="2">
        <f t="shared" si="71"/>
        <v>91.118664442977348</v>
      </c>
      <c r="P196" s="5">
        <f t="shared" si="72"/>
        <v>0.36795903172366462</v>
      </c>
      <c r="Q196" s="4">
        <f t="shared" si="73"/>
        <v>0.21806425994187528</v>
      </c>
      <c r="R196" s="4">
        <f t="shared" si="74"/>
        <v>0.223708112322624</v>
      </c>
      <c r="S196" s="4">
        <f t="shared" si="93"/>
        <v>0</v>
      </c>
      <c r="T196" s="4">
        <f t="shared" si="94"/>
        <v>0</v>
      </c>
      <c r="U196" s="5">
        <f t="shared" si="95"/>
        <v>0</v>
      </c>
      <c r="V196" s="5">
        <f t="shared" si="96"/>
        <v>35.219605216961483</v>
      </c>
      <c r="W196" s="5">
        <f t="shared" si="97"/>
        <v>2.268057169000854</v>
      </c>
      <c r="X196" s="5">
        <f t="shared" si="75"/>
        <v>0.99999628292996101</v>
      </c>
      <c r="Y196" s="5">
        <f t="shared" si="76"/>
        <v>0</v>
      </c>
      <c r="Z196" s="5">
        <f t="shared" si="77"/>
        <v>-1.3789104861459169</v>
      </c>
      <c r="AA196" s="5">
        <f t="shared" si="78"/>
        <v>21.412459798348831</v>
      </c>
      <c r="AB196" s="5">
        <f t="shared" si="79"/>
        <v>0</v>
      </c>
      <c r="AC196" s="5">
        <f t="shared" si="79"/>
        <v>33.840694730815564</v>
      </c>
      <c r="AD196" s="5">
        <f t="shared" si="80"/>
        <v>-8.4934830326503139</v>
      </c>
      <c r="AE196">
        <f t="shared" si="92"/>
        <v>0</v>
      </c>
    </row>
    <row r="197" spans="1:31" x14ac:dyDescent="0.2">
      <c r="A197">
        <f t="shared" si="81"/>
        <v>0.16400000000000012</v>
      </c>
      <c r="B197" s="5">
        <f t="shared" si="82"/>
        <v>0</v>
      </c>
      <c r="C197" s="5">
        <f t="shared" si="83"/>
        <v>32.659521672353677</v>
      </c>
      <c r="D197" s="5">
        <f t="shared" si="84"/>
        <v>4.6992893906912467</v>
      </c>
      <c r="E197" s="2">
        <f t="shared" si="85"/>
        <v>32.659521672353677</v>
      </c>
      <c r="F197" s="2">
        <f t="shared" si="86"/>
        <v>0</v>
      </c>
      <c r="G197" s="3">
        <f t="shared" si="87"/>
        <v>0</v>
      </c>
      <c r="H197" s="3">
        <f t="shared" si="88"/>
        <v>-133.36092898126535</v>
      </c>
      <c r="I197" s="3">
        <f t="shared" si="89"/>
        <v>-8.5987931700137121</v>
      </c>
      <c r="J197" s="2">
        <f t="shared" si="68"/>
        <v>133.63785624861981</v>
      </c>
      <c r="K197" s="2">
        <f t="shared" si="90"/>
        <v>91.096016529393182</v>
      </c>
      <c r="L197" s="6">
        <f t="shared" si="69"/>
        <v>2300.0010000000002</v>
      </c>
      <c r="M197" s="2">
        <f t="shared" si="70"/>
        <v>29.149318229166671</v>
      </c>
      <c r="N197" s="2">
        <f t="shared" si="91"/>
        <v>133.63785624861981</v>
      </c>
      <c r="O197" s="2">
        <f t="shared" si="71"/>
        <v>91.096016529393182</v>
      </c>
      <c r="P197" s="5">
        <f t="shared" si="72"/>
        <v>0.36795902585366957</v>
      </c>
      <c r="Q197" s="4">
        <f t="shared" si="73"/>
        <v>0.21811845510870778</v>
      </c>
      <c r="R197" s="4">
        <f t="shared" si="74"/>
        <v>0.22373779856838816</v>
      </c>
      <c r="S197" s="4">
        <f t="shared" si="93"/>
        <v>0</v>
      </c>
      <c r="T197" s="4">
        <f t="shared" si="94"/>
        <v>0</v>
      </c>
      <c r="U197" s="5">
        <f t="shared" si="95"/>
        <v>0</v>
      </c>
      <c r="V197" s="5">
        <f t="shared" si="96"/>
        <v>35.2019180980569</v>
      </c>
      <c r="W197" s="5">
        <f t="shared" si="97"/>
        <v>2.2697353357179781</v>
      </c>
      <c r="X197" s="5">
        <f t="shared" si="75"/>
        <v>0.99999628292996101</v>
      </c>
      <c r="Y197" s="5">
        <f t="shared" si="76"/>
        <v>0</v>
      </c>
      <c r="Z197" s="5">
        <f t="shared" si="77"/>
        <v>-1.3801139009285692</v>
      </c>
      <c r="AA197" s="5">
        <f t="shared" si="78"/>
        <v>21.404546927542679</v>
      </c>
      <c r="AB197" s="5">
        <f t="shared" si="79"/>
        <v>0</v>
      </c>
      <c r="AC197" s="5">
        <f t="shared" si="79"/>
        <v>33.82180419712833</v>
      </c>
      <c r="AD197" s="5">
        <f t="shared" si="80"/>
        <v>-8.4997177367393419</v>
      </c>
      <c r="AE197">
        <f t="shared" si="92"/>
        <v>0</v>
      </c>
    </row>
    <row r="198" spans="1:31" x14ac:dyDescent="0.2">
      <c r="A198">
        <f t="shared" si="81"/>
        <v>0.16500000000000012</v>
      </c>
      <c r="B198" s="5">
        <f t="shared" si="82"/>
        <v>0</v>
      </c>
      <c r="C198" s="5">
        <f t="shared" si="83"/>
        <v>32.526177654274505</v>
      </c>
      <c r="D198" s="5">
        <f t="shared" si="84"/>
        <v>4.690686347662365</v>
      </c>
      <c r="E198" s="2">
        <f t="shared" si="85"/>
        <v>32.526177654274505</v>
      </c>
      <c r="F198" s="2">
        <f t="shared" si="86"/>
        <v>0</v>
      </c>
      <c r="G198" s="3">
        <f t="shared" si="87"/>
        <v>0</v>
      </c>
      <c r="H198" s="3">
        <f t="shared" si="88"/>
        <v>-133.32710717706823</v>
      </c>
      <c r="I198" s="3">
        <f t="shared" si="89"/>
        <v>-8.607292887750452</v>
      </c>
      <c r="J198" s="2">
        <f t="shared" si="68"/>
        <v>133.60465186160607</v>
      </c>
      <c r="K198" s="2">
        <f t="shared" si="90"/>
        <v>91.073382318749879</v>
      </c>
      <c r="L198" s="6">
        <f t="shared" si="69"/>
        <v>2300.0010000000002</v>
      </c>
      <c r="M198" s="2">
        <f t="shared" si="70"/>
        <v>29.149318229166671</v>
      </c>
      <c r="N198" s="2">
        <f t="shared" si="91"/>
        <v>133.60465186160607</v>
      </c>
      <c r="O198" s="2">
        <f t="shared" si="71"/>
        <v>91.073382318749879</v>
      </c>
      <c r="P198" s="5">
        <f t="shared" si="72"/>
        <v>0.36795901998656522</v>
      </c>
      <c r="Q198" s="4">
        <f t="shared" si="73"/>
        <v>0.21817264441283094</v>
      </c>
      <c r="R198" s="4">
        <f t="shared" si="74"/>
        <v>0.22376747472940767</v>
      </c>
      <c r="S198" s="4">
        <f t="shared" si="93"/>
        <v>0</v>
      </c>
      <c r="T198" s="4">
        <f t="shared" si="94"/>
        <v>0</v>
      </c>
      <c r="U198" s="5">
        <f t="shared" si="95"/>
        <v>0</v>
      </c>
      <c r="V198" s="5">
        <f t="shared" si="96"/>
        <v>35.184245700493463</v>
      </c>
      <c r="W198" s="5">
        <f t="shared" si="97"/>
        <v>2.271414374696711</v>
      </c>
      <c r="X198" s="5">
        <f t="shared" si="75"/>
        <v>0.99999628292996101</v>
      </c>
      <c r="Y198" s="5">
        <f t="shared" si="76"/>
        <v>0</v>
      </c>
      <c r="Z198" s="5">
        <f t="shared" si="77"/>
        <v>-1.3813180547177237</v>
      </c>
      <c r="AA198" s="5">
        <f t="shared" si="78"/>
        <v>21.396639190594815</v>
      </c>
      <c r="AB198" s="5">
        <f t="shared" si="79"/>
        <v>0</v>
      </c>
      <c r="AC198" s="5">
        <f t="shared" si="79"/>
        <v>33.802927645775739</v>
      </c>
      <c r="AD198" s="5">
        <f t="shared" si="80"/>
        <v>-8.5059464347084734</v>
      </c>
      <c r="AE198">
        <f t="shared" si="92"/>
        <v>0</v>
      </c>
    </row>
    <row r="199" spans="1:31" x14ac:dyDescent="0.2">
      <c r="A199">
        <f t="shared" si="81"/>
        <v>0.16600000000000012</v>
      </c>
      <c r="B199" s="5">
        <f t="shared" si="82"/>
        <v>0</v>
      </c>
      <c r="C199" s="5">
        <f t="shared" si="83"/>
        <v>32.392867448561262</v>
      </c>
      <c r="D199" s="5">
        <f t="shared" si="84"/>
        <v>4.6820748018013978</v>
      </c>
      <c r="E199" s="2">
        <f t="shared" si="85"/>
        <v>32.392867448561262</v>
      </c>
      <c r="F199" s="2">
        <f t="shared" si="86"/>
        <v>0</v>
      </c>
      <c r="G199" s="3">
        <f t="shared" si="87"/>
        <v>0</v>
      </c>
      <c r="H199" s="3">
        <f t="shared" si="88"/>
        <v>-133.29330424942245</v>
      </c>
      <c r="I199" s="3">
        <f t="shared" si="89"/>
        <v>-8.6157988341851599</v>
      </c>
      <c r="J199" s="2">
        <f t="shared" si="68"/>
        <v>133.57146756429776</v>
      </c>
      <c r="K199" s="2">
        <f t="shared" si="90"/>
        <v>91.050761802520626</v>
      </c>
      <c r="L199" s="6">
        <f t="shared" si="69"/>
        <v>2300.0010000000002</v>
      </c>
      <c r="M199" s="2">
        <f t="shared" si="70"/>
        <v>29.149318229166671</v>
      </c>
      <c r="N199" s="2">
        <f t="shared" si="91"/>
        <v>133.57146756429776</v>
      </c>
      <c r="O199" s="2">
        <f t="shared" si="71"/>
        <v>91.050761802520626</v>
      </c>
      <c r="P199" s="5">
        <f t="shared" si="72"/>
        <v>0.36795901412234888</v>
      </c>
      <c r="Q199" s="4">
        <f t="shared" si="73"/>
        <v>0.21822682784583441</v>
      </c>
      <c r="R199" s="4">
        <f t="shared" si="74"/>
        <v>0.22379714080569546</v>
      </c>
      <c r="S199" s="4">
        <f t="shared" si="93"/>
        <v>0</v>
      </c>
      <c r="T199" s="4">
        <f t="shared" si="94"/>
        <v>0</v>
      </c>
      <c r="U199" s="5">
        <f t="shared" si="95"/>
        <v>0</v>
      </c>
      <c r="V199" s="5">
        <f t="shared" si="96"/>
        <v>35.166588009542004</v>
      </c>
      <c r="W199" s="5">
        <f t="shared" si="97"/>
        <v>2.2730942839253285</v>
      </c>
      <c r="X199" s="5">
        <f t="shared" si="75"/>
        <v>0.99999628292996101</v>
      </c>
      <c r="Y199" s="5">
        <f t="shared" si="76"/>
        <v>0</v>
      </c>
      <c r="Z199" s="5">
        <f t="shared" si="77"/>
        <v>-1.3825229463629145</v>
      </c>
      <c r="AA199" s="5">
        <f t="shared" si="78"/>
        <v>21.38873658356351</v>
      </c>
      <c r="AB199" s="5">
        <f t="shared" si="79"/>
        <v>0</v>
      </c>
      <c r="AC199" s="5">
        <f t="shared" si="79"/>
        <v>33.784065063179092</v>
      </c>
      <c r="AD199" s="5">
        <f t="shared" si="80"/>
        <v>-8.5121691325111613</v>
      </c>
      <c r="AE199">
        <f t="shared" si="92"/>
        <v>0</v>
      </c>
    </row>
    <row r="200" spans="1:31" x14ac:dyDescent="0.2">
      <c r="A200">
        <f t="shared" si="81"/>
        <v>0.16700000000000012</v>
      </c>
      <c r="B200" s="5">
        <f t="shared" si="82"/>
        <v>0</v>
      </c>
      <c r="C200" s="5">
        <f t="shared" si="83"/>
        <v>32.259591036344375</v>
      </c>
      <c r="D200" s="5">
        <f t="shared" si="84"/>
        <v>4.6734547468826459</v>
      </c>
      <c r="E200" s="2">
        <f t="shared" si="85"/>
        <v>32.259591036344375</v>
      </c>
      <c r="F200" s="2">
        <f t="shared" si="86"/>
        <v>0</v>
      </c>
      <c r="G200" s="3">
        <f t="shared" si="87"/>
        <v>0</v>
      </c>
      <c r="H200" s="3">
        <f t="shared" si="88"/>
        <v>-133.25952018435927</v>
      </c>
      <c r="I200" s="3">
        <f t="shared" si="89"/>
        <v>-8.6243110033176702</v>
      </c>
      <c r="J200" s="2">
        <f t="shared" si="68"/>
        <v>133.5383033442001</v>
      </c>
      <c r="K200" s="2">
        <f t="shared" si="90"/>
        <v>91.028154972188204</v>
      </c>
      <c r="L200" s="6">
        <f t="shared" si="69"/>
        <v>2300.0010000000002</v>
      </c>
      <c r="M200" s="2">
        <f t="shared" si="70"/>
        <v>29.149318229166671</v>
      </c>
      <c r="N200" s="2">
        <f t="shared" si="91"/>
        <v>133.5383033442001</v>
      </c>
      <c r="O200" s="2">
        <f t="shared" si="71"/>
        <v>91.028154972188204</v>
      </c>
      <c r="P200" s="5">
        <f t="shared" si="72"/>
        <v>0.36795900826101791</v>
      </c>
      <c r="Q200" s="4">
        <f t="shared" si="73"/>
        <v>0.21828100539930223</v>
      </c>
      <c r="R200" s="4">
        <f t="shared" si="74"/>
        <v>0.22382679679726286</v>
      </c>
      <c r="S200" s="4">
        <f t="shared" si="93"/>
        <v>0</v>
      </c>
      <c r="T200" s="4">
        <f t="shared" si="94"/>
        <v>0</v>
      </c>
      <c r="U200" s="5">
        <f t="shared" si="95"/>
        <v>0</v>
      </c>
      <c r="V200" s="5">
        <f t="shared" si="96"/>
        <v>35.148945010492149</v>
      </c>
      <c r="W200" s="5">
        <f t="shared" si="97"/>
        <v>2.2747750613961335</v>
      </c>
      <c r="X200" s="5">
        <f t="shared" si="75"/>
        <v>0.99999628292996101</v>
      </c>
      <c r="Y200" s="5">
        <f t="shared" si="76"/>
        <v>0</v>
      </c>
      <c r="Z200" s="5">
        <f t="shared" si="77"/>
        <v>-1.3837285747153254</v>
      </c>
      <c r="AA200" s="5">
        <f t="shared" si="78"/>
        <v>21.38083910251115</v>
      </c>
      <c r="AB200" s="5">
        <f t="shared" si="79"/>
        <v>0</v>
      </c>
      <c r="AC200" s="5">
        <f t="shared" si="79"/>
        <v>33.765216435776821</v>
      </c>
      <c r="AD200" s="5">
        <f t="shared" si="80"/>
        <v>-8.5183858360927154</v>
      </c>
      <c r="AE200">
        <f t="shared" si="92"/>
        <v>0</v>
      </c>
    </row>
    <row r="201" spans="1:31" x14ac:dyDescent="0.2">
      <c r="A201">
        <f t="shared" si="81"/>
        <v>0.16800000000000012</v>
      </c>
      <c r="B201" s="5">
        <f t="shared" si="82"/>
        <v>0</v>
      </c>
      <c r="C201" s="5">
        <f t="shared" si="83"/>
        <v>32.126348398768229</v>
      </c>
      <c r="D201" s="5">
        <f t="shared" si="84"/>
        <v>4.6648261766864101</v>
      </c>
      <c r="E201" s="2">
        <f t="shared" si="85"/>
        <v>32.126348398768229</v>
      </c>
      <c r="F201" s="2">
        <f t="shared" si="86"/>
        <v>0</v>
      </c>
      <c r="G201" s="3">
        <f t="shared" si="87"/>
        <v>0</v>
      </c>
      <c r="H201" s="3">
        <f t="shared" si="88"/>
        <v>-133.22575496792351</v>
      </c>
      <c r="I201" s="3">
        <f t="shared" si="89"/>
        <v>-8.6328293891537626</v>
      </c>
      <c r="J201" s="2">
        <f t="shared" si="68"/>
        <v>133.50515918883221</v>
      </c>
      <c r="K201" s="2">
        <f t="shared" si="90"/>
        <v>91.005561819244861</v>
      </c>
      <c r="L201" s="6">
        <f t="shared" si="69"/>
        <v>2300.0010000000002</v>
      </c>
      <c r="M201" s="2">
        <f t="shared" si="70"/>
        <v>29.149318229166671</v>
      </c>
      <c r="N201" s="2">
        <f t="shared" si="91"/>
        <v>133.50515918883221</v>
      </c>
      <c r="O201" s="2">
        <f t="shared" si="71"/>
        <v>91.005561819244861</v>
      </c>
      <c r="P201" s="5">
        <f t="shared" si="72"/>
        <v>0.36795900240256962</v>
      </c>
      <c r="Q201" s="4">
        <f t="shared" si="73"/>
        <v>0.21833517706481287</v>
      </c>
      <c r="R201" s="4">
        <f t="shared" si="74"/>
        <v>0.22385644270411945</v>
      </c>
      <c r="S201" s="4">
        <f t="shared" si="93"/>
        <v>0</v>
      </c>
      <c r="T201" s="4">
        <f t="shared" si="94"/>
        <v>0</v>
      </c>
      <c r="U201" s="5">
        <f t="shared" si="95"/>
        <v>0</v>
      </c>
      <c r="V201" s="5">
        <f t="shared" si="96"/>
        <v>35.131316688652213</v>
      </c>
      <c r="W201" s="5">
        <f t="shared" si="97"/>
        <v>2.2764567051054474</v>
      </c>
      <c r="X201" s="5">
        <f t="shared" si="75"/>
        <v>0.99999628292996101</v>
      </c>
      <c r="Y201" s="5">
        <f t="shared" si="76"/>
        <v>0</v>
      </c>
      <c r="Z201" s="5">
        <f t="shared" si="77"/>
        <v>-1.3849349386277814</v>
      </c>
      <c r="AA201" s="5">
        <f t="shared" si="78"/>
        <v>21.372946743504166</v>
      </c>
      <c r="AB201" s="5">
        <f t="shared" si="79"/>
        <v>0</v>
      </c>
      <c r="AC201" s="5">
        <f t="shared" si="79"/>
        <v>33.746381750024433</v>
      </c>
      <c r="AD201" s="5">
        <f t="shared" si="80"/>
        <v>-8.5245965513903883</v>
      </c>
      <c r="AE201">
        <f t="shared" si="92"/>
        <v>0</v>
      </c>
    </row>
    <row r="202" spans="1:31" x14ac:dyDescent="0.2">
      <c r="A202">
        <f t="shared" si="81"/>
        <v>0.16900000000000012</v>
      </c>
      <c r="B202" s="5">
        <f t="shared" si="82"/>
        <v>0</v>
      </c>
      <c r="C202" s="5">
        <f t="shared" si="83"/>
        <v>31.993139516991182</v>
      </c>
      <c r="D202" s="5">
        <f t="shared" si="84"/>
        <v>4.6561890849989807</v>
      </c>
      <c r="E202" s="2">
        <f t="shared" si="85"/>
        <v>31.993139516991182</v>
      </c>
      <c r="F202" s="2">
        <f t="shared" si="86"/>
        <v>0</v>
      </c>
      <c r="G202" s="3">
        <f t="shared" si="87"/>
        <v>0</v>
      </c>
      <c r="H202" s="3">
        <f t="shared" si="88"/>
        <v>-133.19200858617347</v>
      </c>
      <c r="I202" s="3">
        <f t="shared" si="89"/>
        <v>-8.6413539857051536</v>
      </c>
      <c r="J202" s="2">
        <f t="shared" si="68"/>
        <v>133.47203508572713</v>
      </c>
      <c r="K202" s="2">
        <f t="shared" si="90"/>
        <v>90.982982335192318</v>
      </c>
      <c r="L202" s="6">
        <f t="shared" si="69"/>
        <v>2300.0010000000002</v>
      </c>
      <c r="M202" s="2">
        <f t="shared" si="70"/>
        <v>29.149318229166671</v>
      </c>
      <c r="N202" s="2">
        <f t="shared" si="91"/>
        <v>133.47203508572713</v>
      </c>
      <c r="O202" s="2">
        <f t="shared" si="71"/>
        <v>90.982982335192318</v>
      </c>
      <c r="P202" s="5">
        <f t="shared" si="72"/>
        <v>0.36795899654700132</v>
      </c>
      <c r="Q202" s="4">
        <f t="shared" si="73"/>
        <v>0.21838934283393929</v>
      </c>
      <c r="R202" s="4">
        <f t="shared" si="74"/>
        <v>0.22388607852627304</v>
      </c>
      <c r="S202" s="4">
        <f t="shared" si="93"/>
        <v>0</v>
      </c>
      <c r="T202" s="4">
        <f t="shared" si="94"/>
        <v>0</v>
      </c>
      <c r="U202" s="5">
        <f t="shared" si="95"/>
        <v>0</v>
      </c>
      <c r="V202" s="5">
        <f t="shared" si="96"/>
        <v>35.113703029349203</v>
      </c>
      <c r="W202" s="5">
        <f t="shared" si="97"/>
        <v>2.2781392130536022</v>
      </c>
      <c r="X202" s="5">
        <f t="shared" si="75"/>
        <v>0.99999628292996101</v>
      </c>
      <c r="Y202" s="5">
        <f t="shared" si="76"/>
        <v>0</v>
      </c>
      <c r="Z202" s="5">
        <f t="shared" si="77"/>
        <v>-1.3861420369547501</v>
      </c>
      <c r="AA202" s="5">
        <f t="shared" si="78"/>
        <v>21.36505950261305</v>
      </c>
      <c r="AB202" s="5">
        <f t="shared" si="79"/>
        <v>0</v>
      </c>
      <c r="AC202" s="5">
        <f t="shared" si="79"/>
        <v>33.727560992394451</v>
      </c>
      <c r="AD202" s="5">
        <f t="shared" si="80"/>
        <v>-8.5308012843333465</v>
      </c>
      <c r="AE202">
        <f t="shared" si="92"/>
        <v>0</v>
      </c>
    </row>
    <row r="203" spans="1:31" x14ac:dyDescent="0.2">
      <c r="A203">
        <f t="shared" si="81"/>
        <v>0.17000000000000012</v>
      </c>
      <c r="B203" s="5">
        <f t="shared" si="82"/>
        <v>0</v>
      </c>
      <c r="C203" s="5">
        <f t="shared" si="83"/>
        <v>31.859964372185502</v>
      </c>
      <c r="D203" s="5">
        <f t="shared" si="84"/>
        <v>4.6475434656126327</v>
      </c>
      <c r="E203" s="2">
        <f t="shared" si="85"/>
        <v>31.859964372185502</v>
      </c>
      <c r="F203" s="2">
        <f t="shared" si="86"/>
        <v>0</v>
      </c>
      <c r="G203" s="3">
        <f t="shared" si="87"/>
        <v>0</v>
      </c>
      <c r="H203" s="3">
        <f t="shared" si="88"/>
        <v>-133.15828102518108</v>
      </c>
      <c r="I203" s="3">
        <f t="shared" si="89"/>
        <v>-8.649884786989487</v>
      </c>
      <c r="J203" s="2">
        <f t="shared" si="68"/>
        <v>133.43893102243175</v>
      </c>
      <c r="K203" s="2">
        <f t="shared" si="90"/>
        <v>90.960416511541737</v>
      </c>
      <c r="L203" s="6">
        <f t="shared" si="69"/>
        <v>2300.0010000000002</v>
      </c>
      <c r="M203" s="2">
        <f t="shared" si="70"/>
        <v>29.149318229166671</v>
      </c>
      <c r="N203" s="2">
        <f t="shared" si="91"/>
        <v>133.43893102243175</v>
      </c>
      <c r="O203" s="2">
        <f t="shared" si="71"/>
        <v>90.960416511541737</v>
      </c>
      <c r="P203" s="5">
        <f t="shared" si="72"/>
        <v>0.36795899069431048</v>
      </c>
      <c r="Q203" s="4">
        <f t="shared" si="73"/>
        <v>0.21844350269824891</v>
      </c>
      <c r="R203" s="4">
        <f t="shared" si="74"/>
        <v>0.22391570426373009</v>
      </c>
      <c r="S203" s="4">
        <f t="shared" si="93"/>
        <v>0</v>
      </c>
      <c r="T203" s="4">
        <f t="shared" si="94"/>
        <v>0</v>
      </c>
      <c r="U203" s="5">
        <f t="shared" si="95"/>
        <v>0</v>
      </c>
      <c r="V203" s="5">
        <f t="shared" si="96"/>
        <v>35.096104017928859</v>
      </c>
      <c r="W203" s="5">
        <f t="shared" si="97"/>
        <v>2.2798225832449357</v>
      </c>
      <c r="X203" s="5">
        <f t="shared" si="75"/>
        <v>0.99999628292996101</v>
      </c>
      <c r="Y203" s="5">
        <f t="shared" si="76"/>
        <v>0</v>
      </c>
      <c r="Z203" s="5">
        <f t="shared" si="77"/>
        <v>-1.3873498685523411</v>
      </c>
      <c r="AA203" s="5">
        <f t="shared" si="78"/>
        <v>21.357177375912393</v>
      </c>
      <c r="AB203" s="5">
        <f t="shared" si="79"/>
        <v>0</v>
      </c>
      <c r="AC203" s="5">
        <f t="shared" si="79"/>
        <v>33.708754149376517</v>
      </c>
      <c r="AD203" s="5">
        <f t="shared" si="80"/>
        <v>-8.5370000408426705</v>
      </c>
      <c r="AE203">
        <f t="shared" si="92"/>
        <v>0</v>
      </c>
    </row>
    <row r="204" spans="1:31" x14ac:dyDescent="0.2">
      <c r="A204">
        <f t="shared" si="81"/>
        <v>0.17100000000000012</v>
      </c>
      <c r="B204" s="5">
        <f t="shared" si="82"/>
        <v>0</v>
      </c>
      <c r="C204" s="5">
        <f t="shared" si="83"/>
        <v>31.726822945537396</v>
      </c>
      <c r="D204" s="5">
        <f t="shared" si="84"/>
        <v>4.638889312325623</v>
      </c>
      <c r="E204" s="2">
        <f t="shared" si="85"/>
        <v>31.726822945537396</v>
      </c>
      <c r="F204" s="2">
        <f t="shared" si="86"/>
        <v>0</v>
      </c>
      <c r="G204" s="3">
        <f t="shared" si="87"/>
        <v>0</v>
      </c>
      <c r="H204" s="3">
        <f t="shared" si="88"/>
        <v>-133.1245722710317</v>
      </c>
      <c r="I204" s="3">
        <f t="shared" si="89"/>
        <v>-8.6584217870303295</v>
      </c>
      <c r="J204" s="2">
        <f t="shared" si="68"/>
        <v>133.40584698650679</v>
      </c>
      <c r="K204" s="2">
        <f t="shared" si="90"/>
        <v>90.937864339813757</v>
      </c>
      <c r="L204" s="6">
        <f t="shared" si="69"/>
        <v>2300.0010000000002</v>
      </c>
      <c r="M204" s="2">
        <f t="shared" si="70"/>
        <v>29.149318229166671</v>
      </c>
      <c r="N204" s="2">
        <f t="shared" si="91"/>
        <v>133.40584698650679</v>
      </c>
      <c r="O204" s="2">
        <f t="shared" si="71"/>
        <v>90.937864339813757</v>
      </c>
      <c r="P204" s="5">
        <f t="shared" si="72"/>
        <v>0.3679589848444943</v>
      </c>
      <c r="Q204" s="4">
        <f t="shared" si="73"/>
        <v>0.21849765664930382</v>
      </c>
      <c r="R204" s="4">
        <f t="shared" si="74"/>
        <v>0.22394531991649524</v>
      </c>
      <c r="S204" s="4">
        <f t="shared" si="93"/>
        <v>0</v>
      </c>
      <c r="T204" s="4">
        <f t="shared" si="94"/>
        <v>0</v>
      </c>
      <c r="U204" s="5">
        <f t="shared" si="95"/>
        <v>0</v>
      </c>
      <c r="V204" s="5">
        <f t="shared" si="96"/>
        <v>35.07851963975547</v>
      </c>
      <c r="W204" s="5">
        <f t="shared" si="97"/>
        <v>2.2815068136877796</v>
      </c>
      <c r="X204" s="5">
        <f t="shared" si="75"/>
        <v>0.99999628292996101</v>
      </c>
      <c r="Y204" s="5">
        <f t="shared" si="76"/>
        <v>0</v>
      </c>
      <c r="Z204" s="5">
        <f t="shared" si="77"/>
        <v>-1.3885584322783007</v>
      </c>
      <c r="AA204" s="5">
        <f t="shared" si="78"/>
        <v>21.349300359480807</v>
      </c>
      <c r="AB204" s="5">
        <f t="shared" si="79"/>
        <v>0</v>
      </c>
      <c r="AC204" s="5">
        <f t="shared" si="79"/>
        <v>33.689961207477168</v>
      </c>
      <c r="AD204" s="5">
        <f t="shared" si="80"/>
        <v>-8.5431928268314117</v>
      </c>
      <c r="AE204">
        <f t="shared" si="92"/>
        <v>0</v>
      </c>
    </row>
    <row r="205" spans="1:31" x14ac:dyDescent="0.2">
      <c r="A205">
        <f t="shared" si="81"/>
        <v>0.17200000000000013</v>
      </c>
      <c r="B205" s="5">
        <f t="shared" si="82"/>
        <v>0</v>
      </c>
      <c r="C205" s="5">
        <f t="shared" si="83"/>
        <v>31.593715218246967</v>
      </c>
      <c r="D205" s="5">
        <f t="shared" si="84"/>
        <v>4.6302266189421788</v>
      </c>
      <c r="E205" s="2">
        <f t="shared" si="85"/>
        <v>31.593715218246967</v>
      </c>
      <c r="F205" s="2">
        <f t="shared" si="86"/>
        <v>0</v>
      </c>
      <c r="G205" s="3">
        <f t="shared" si="87"/>
        <v>0</v>
      </c>
      <c r="H205" s="3">
        <f t="shared" si="88"/>
        <v>-133.09088230982422</v>
      </c>
      <c r="I205" s="3">
        <f t="shared" si="89"/>
        <v>-8.6669649798571609</v>
      </c>
      <c r="J205" s="2">
        <f t="shared" si="68"/>
        <v>133.37278296552694</v>
      </c>
      <c r="K205" s="2">
        <f t="shared" si="90"/>
        <v>90.915325811538466</v>
      </c>
      <c r="L205" s="6">
        <f t="shared" si="69"/>
        <v>2300.0010000000002</v>
      </c>
      <c r="M205" s="2">
        <f t="shared" si="70"/>
        <v>29.149318229166671</v>
      </c>
      <c r="N205" s="2">
        <f t="shared" si="91"/>
        <v>133.37278296552694</v>
      </c>
      <c r="O205" s="2">
        <f t="shared" si="71"/>
        <v>90.915325811538466</v>
      </c>
      <c r="P205" s="5">
        <f t="shared" si="72"/>
        <v>0.36795897899755026</v>
      </c>
      <c r="Q205" s="4">
        <f t="shared" si="73"/>
        <v>0.21855180467866017</v>
      </c>
      <c r="R205" s="4">
        <f t="shared" si="74"/>
        <v>0.22397492548457129</v>
      </c>
      <c r="S205" s="4">
        <f t="shared" si="93"/>
        <v>0</v>
      </c>
      <c r="T205" s="4">
        <f t="shared" si="94"/>
        <v>0</v>
      </c>
      <c r="U205" s="5">
        <f t="shared" si="95"/>
        <v>0</v>
      </c>
      <c r="V205" s="5">
        <f t="shared" si="96"/>
        <v>35.060949880212021</v>
      </c>
      <c r="W205" s="5">
        <f t="shared" si="97"/>
        <v>2.2831919023944596</v>
      </c>
      <c r="X205" s="5">
        <f t="shared" si="75"/>
        <v>0.99999628292996101</v>
      </c>
      <c r="Y205" s="5">
        <f t="shared" si="76"/>
        <v>0</v>
      </c>
      <c r="Z205" s="5">
        <f t="shared" si="77"/>
        <v>-1.3897677269920099</v>
      </c>
      <c r="AA205" s="5">
        <f t="shared" si="78"/>
        <v>21.341428449400965</v>
      </c>
      <c r="AB205" s="5">
        <f t="shared" si="79"/>
        <v>0</v>
      </c>
      <c r="AC205" s="5">
        <f t="shared" si="79"/>
        <v>33.671182153220009</v>
      </c>
      <c r="AD205" s="5">
        <f t="shared" si="80"/>
        <v>-8.5493796482045745</v>
      </c>
      <c r="AE205">
        <f t="shared" si="92"/>
        <v>0</v>
      </c>
    </row>
    <row r="206" spans="1:31" x14ac:dyDescent="0.2">
      <c r="A206">
        <f t="shared" si="81"/>
        <v>0.17300000000000013</v>
      </c>
      <c r="B206" s="5">
        <f t="shared" si="82"/>
        <v>0</v>
      </c>
      <c r="C206" s="5">
        <f t="shared" si="83"/>
        <v>31.46064117152822</v>
      </c>
      <c r="D206" s="5">
        <f t="shared" si="84"/>
        <v>4.6215553792724977</v>
      </c>
      <c r="E206" s="2">
        <f t="shared" si="85"/>
        <v>31.46064117152822</v>
      </c>
      <c r="F206" s="2">
        <f t="shared" si="86"/>
        <v>0</v>
      </c>
      <c r="G206" s="3">
        <f t="shared" si="87"/>
        <v>0</v>
      </c>
      <c r="H206" s="3">
        <f t="shared" si="88"/>
        <v>-133.057211127671</v>
      </c>
      <c r="I206" s="3">
        <f t="shared" si="89"/>
        <v>-8.6755143595053656</v>
      </c>
      <c r="J206" s="2">
        <f t="shared" si="68"/>
        <v>133.33973894708058</v>
      </c>
      <c r="K206" s="2">
        <f t="shared" si="90"/>
        <v>90.892800918255332</v>
      </c>
      <c r="L206" s="6">
        <f t="shared" si="69"/>
        <v>2300.0010000000002</v>
      </c>
      <c r="M206" s="2">
        <f t="shared" si="70"/>
        <v>29.149318229166671</v>
      </c>
      <c r="N206" s="2">
        <f t="shared" si="91"/>
        <v>133.33973894708058</v>
      </c>
      <c r="O206" s="2">
        <f t="shared" si="71"/>
        <v>90.892800918255332</v>
      </c>
      <c r="P206" s="5">
        <f t="shared" si="72"/>
        <v>0.36795897315347559</v>
      </c>
      <c r="Q206" s="4">
        <f t="shared" si="73"/>
        <v>0.21860594677786901</v>
      </c>
      <c r="R206" s="4">
        <f t="shared" si="74"/>
        <v>0.22400452096795981</v>
      </c>
      <c r="S206" s="4">
        <f t="shared" si="93"/>
        <v>0</v>
      </c>
      <c r="T206" s="4">
        <f t="shared" si="94"/>
        <v>0</v>
      </c>
      <c r="U206" s="5">
        <f t="shared" si="95"/>
        <v>0</v>
      </c>
      <c r="V206" s="5">
        <f t="shared" si="96"/>
        <v>35.043394724700036</v>
      </c>
      <c r="W206" s="5">
        <f t="shared" si="97"/>
        <v>2.2848778473812823</v>
      </c>
      <c r="X206" s="5">
        <f t="shared" si="75"/>
        <v>0.99999628292996101</v>
      </c>
      <c r="Y206" s="5">
        <f t="shared" si="76"/>
        <v>0</v>
      </c>
      <c r="Z206" s="5">
        <f t="shared" si="77"/>
        <v>-1.3909777515544857</v>
      </c>
      <c r="AA206" s="5">
        <f t="shared" si="78"/>
        <v>21.333561641759605</v>
      </c>
      <c r="AB206" s="5">
        <f t="shared" si="79"/>
        <v>0</v>
      </c>
      <c r="AC206" s="5">
        <f t="shared" si="79"/>
        <v>33.652416973145549</v>
      </c>
      <c r="AD206" s="5">
        <f t="shared" si="80"/>
        <v>-8.5555605108591131</v>
      </c>
      <c r="AE206">
        <f t="shared" si="92"/>
        <v>0</v>
      </c>
    </row>
    <row r="207" spans="1:31" x14ac:dyDescent="0.2">
      <c r="A207">
        <f t="shared" si="81"/>
        <v>0.17400000000000013</v>
      </c>
      <c r="B207" s="5">
        <f t="shared" si="82"/>
        <v>0</v>
      </c>
      <c r="C207" s="5">
        <f t="shared" si="83"/>
        <v>31.327600786609036</v>
      </c>
      <c r="D207" s="5">
        <f t="shared" si="84"/>
        <v>4.6128755871327369</v>
      </c>
      <c r="E207" s="2">
        <f t="shared" si="85"/>
        <v>31.327600786609036</v>
      </c>
      <c r="F207" s="2">
        <f t="shared" si="86"/>
        <v>0</v>
      </c>
      <c r="G207" s="3">
        <f t="shared" si="87"/>
        <v>0</v>
      </c>
      <c r="H207" s="3">
        <f t="shared" si="88"/>
        <v>-133.02355871069784</v>
      </c>
      <c r="I207" s="3">
        <f t="shared" si="89"/>
        <v>-8.6840699200162241</v>
      </c>
      <c r="J207" s="2">
        <f t="shared" si="68"/>
        <v>133.30671491876996</v>
      </c>
      <c r="K207" s="2">
        <f t="shared" si="90"/>
        <v>90.870289651513261</v>
      </c>
      <c r="L207" s="6">
        <f t="shared" si="69"/>
        <v>2300.0010000000002</v>
      </c>
      <c r="M207" s="2">
        <f t="shared" si="70"/>
        <v>29.149318229166671</v>
      </c>
      <c r="N207" s="2">
        <f t="shared" si="91"/>
        <v>133.30671491876996</v>
      </c>
      <c r="O207" s="2">
        <f t="shared" si="71"/>
        <v>90.870289651513261</v>
      </c>
      <c r="P207" s="5">
        <f t="shared" si="72"/>
        <v>0.36795896731226774</v>
      </c>
      <c r="Q207" s="4">
        <f t="shared" si="73"/>
        <v>0.21866008293847564</v>
      </c>
      <c r="R207" s="4">
        <f t="shared" si="74"/>
        <v>0.2240341063666603</v>
      </c>
      <c r="S207" s="4">
        <f t="shared" si="93"/>
        <v>0</v>
      </c>
      <c r="T207" s="4">
        <f t="shared" si="94"/>
        <v>0</v>
      </c>
      <c r="U207" s="5">
        <f t="shared" si="95"/>
        <v>0</v>
      </c>
      <c r="V207" s="5">
        <f t="shared" si="96"/>
        <v>35.025854158639582</v>
      </c>
      <c r="W207" s="5">
        <f t="shared" si="97"/>
        <v>2.2865646466685292</v>
      </c>
      <c r="X207" s="5">
        <f t="shared" si="75"/>
        <v>0.99999628292996101</v>
      </c>
      <c r="Y207" s="5">
        <f t="shared" si="76"/>
        <v>0</v>
      </c>
      <c r="Z207" s="5">
        <f t="shared" si="77"/>
        <v>-1.3921885048283738</v>
      </c>
      <c r="AA207" s="5">
        <f t="shared" si="78"/>
        <v>21.325699932647463</v>
      </c>
      <c r="AB207" s="5">
        <f t="shared" si="79"/>
        <v>0</v>
      </c>
      <c r="AC207" s="5">
        <f t="shared" si="79"/>
        <v>33.633665653811207</v>
      </c>
      <c r="AD207" s="5">
        <f t="shared" si="80"/>
        <v>-8.5617354206840055</v>
      </c>
      <c r="AE207">
        <f t="shared" si="92"/>
        <v>0</v>
      </c>
    </row>
    <row r="208" spans="1:31" x14ac:dyDescent="0.2">
      <c r="A208">
        <f t="shared" si="81"/>
        <v>0.17500000000000013</v>
      </c>
      <c r="B208" s="5">
        <f t="shared" si="82"/>
        <v>0</v>
      </c>
      <c r="C208" s="5">
        <f t="shared" si="83"/>
        <v>31.194594044731165</v>
      </c>
      <c r="D208" s="5">
        <f t="shared" si="84"/>
        <v>4.6041872363450107</v>
      </c>
      <c r="E208" s="2">
        <f t="shared" si="85"/>
        <v>31.194594044731165</v>
      </c>
      <c r="F208" s="2">
        <f t="shared" si="86"/>
        <v>0</v>
      </c>
      <c r="G208" s="3">
        <f t="shared" si="87"/>
        <v>0</v>
      </c>
      <c r="H208" s="3">
        <f t="shared" si="88"/>
        <v>-132.98992504504403</v>
      </c>
      <c r="I208" s="3">
        <f t="shared" si="89"/>
        <v>-8.6926316554369087</v>
      </c>
      <c r="J208" s="2">
        <f t="shared" si="68"/>
        <v>133.27371086821111</v>
      </c>
      <c r="K208" s="2">
        <f t="shared" si="90"/>
        <v>90.847792002870548</v>
      </c>
      <c r="L208" s="6">
        <f t="shared" si="69"/>
        <v>2300.0010000000002</v>
      </c>
      <c r="M208" s="2">
        <f t="shared" si="70"/>
        <v>29.149318229166671</v>
      </c>
      <c r="N208" s="2">
        <f t="shared" si="91"/>
        <v>133.27371086821111</v>
      </c>
      <c r="O208" s="2">
        <f t="shared" si="71"/>
        <v>90.847792002870548</v>
      </c>
      <c r="P208" s="5">
        <f t="shared" si="72"/>
        <v>0.36795896147392393</v>
      </c>
      <c r="Q208" s="4">
        <f t="shared" si="73"/>
        <v>0.21871421315201994</v>
      </c>
      <c r="R208" s="4">
        <f t="shared" si="74"/>
        <v>0.22406368168067098</v>
      </c>
      <c r="S208" s="4">
        <f t="shared" si="93"/>
        <v>0</v>
      </c>
      <c r="T208" s="4">
        <f t="shared" si="94"/>
        <v>0</v>
      </c>
      <c r="U208" s="5">
        <f t="shared" si="95"/>
        <v>0</v>
      </c>
      <c r="V208" s="5">
        <f t="shared" si="96"/>
        <v>35.008328167469294</v>
      </c>
      <c r="W208" s="5">
        <f t="shared" si="97"/>
        <v>2.2882522982804527</v>
      </c>
      <c r="X208" s="5">
        <f t="shared" si="75"/>
        <v>0.99999628292996101</v>
      </c>
      <c r="Y208" s="5">
        <f t="shared" si="76"/>
        <v>0</v>
      </c>
      <c r="Z208" s="5">
        <f t="shared" si="77"/>
        <v>-1.3933999856779513</v>
      </c>
      <c r="AA208" s="5">
        <f t="shared" si="78"/>
        <v>21.317843318159355</v>
      </c>
      <c r="AB208" s="5">
        <f t="shared" si="79"/>
        <v>0</v>
      </c>
      <c r="AC208" s="5">
        <f t="shared" si="79"/>
        <v>33.614928181791342</v>
      </c>
      <c r="AD208" s="5">
        <f t="shared" si="80"/>
        <v>-8.5679043835601902</v>
      </c>
      <c r="AE208">
        <f t="shared" si="92"/>
        <v>0</v>
      </c>
    </row>
    <row r="209" spans="1:31" x14ac:dyDescent="0.2">
      <c r="A209">
        <f t="shared" si="81"/>
        <v>0.17600000000000013</v>
      </c>
      <c r="B209" s="5">
        <f t="shared" si="82"/>
        <v>0</v>
      </c>
      <c r="C209" s="5">
        <f t="shared" si="83"/>
        <v>31.061620927150212</v>
      </c>
      <c r="D209" s="5">
        <f t="shared" si="84"/>
        <v>4.5954903207373814</v>
      </c>
      <c r="E209" s="2">
        <f t="shared" si="85"/>
        <v>31.061620927150212</v>
      </c>
      <c r="F209" s="2">
        <f t="shared" si="86"/>
        <v>0</v>
      </c>
      <c r="G209" s="3">
        <f t="shared" si="87"/>
        <v>0</v>
      </c>
      <c r="H209" s="3">
        <f t="shared" si="88"/>
        <v>-132.95631011686223</v>
      </c>
      <c r="I209" s="3">
        <f t="shared" si="89"/>
        <v>-8.7011995598204681</v>
      </c>
      <c r="J209" s="2">
        <f t="shared" si="68"/>
        <v>133.24072678303381</v>
      </c>
      <c r="K209" s="2">
        <f t="shared" si="90"/>
        <v>90.825307963894886</v>
      </c>
      <c r="L209" s="6">
        <f t="shared" si="69"/>
        <v>2300.0010000000002</v>
      </c>
      <c r="M209" s="2">
        <f t="shared" si="70"/>
        <v>29.149318229166671</v>
      </c>
      <c r="N209" s="2">
        <f t="shared" si="91"/>
        <v>133.24072678303381</v>
      </c>
      <c r="O209" s="2">
        <f t="shared" si="71"/>
        <v>90.825307963894886</v>
      </c>
      <c r="P209" s="5">
        <f t="shared" si="72"/>
        <v>0.36795895563844166</v>
      </c>
      <c r="Q209" s="4">
        <f t="shared" si="73"/>
        <v>0.21876833741003623</v>
      </c>
      <c r="R209" s="4">
        <f t="shared" si="74"/>
        <v>0.22409324690998814</v>
      </c>
      <c r="S209" s="4">
        <f t="shared" si="93"/>
        <v>0</v>
      </c>
      <c r="T209" s="4">
        <f t="shared" si="94"/>
        <v>0</v>
      </c>
      <c r="U209" s="5">
        <f t="shared" si="95"/>
        <v>0</v>
      </c>
      <c r="V209" s="5">
        <f t="shared" si="96"/>
        <v>34.990816736646259</v>
      </c>
      <c r="W209" s="5">
        <f t="shared" si="97"/>
        <v>2.2899408002452648</v>
      </c>
      <c r="X209" s="5">
        <f t="shared" si="75"/>
        <v>0.99999628292996101</v>
      </c>
      <c r="Y209" s="5">
        <f t="shared" si="76"/>
        <v>0</v>
      </c>
      <c r="Z209" s="5">
        <f t="shared" si="77"/>
        <v>-1.3946121929691204</v>
      </c>
      <c r="AA209" s="5">
        <f t="shared" si="78"/>
        <v>21.309991794394094</v>
      </c>
      <c r="AB209" s="5">
        <f t="shared" si="79"/>
        <v>0</v>
      </c>
      <c r="AC209" s="5">
        <f t="shared" si="79"/>
        <v>33.596204543677139</v>
      </c>
      <c r="AD209" s="5">
        <f t="shared" si="80"/>
        <v>-8.5740674053606405</v>
      </c>
      <c r="AE209">
        <f t="shared" si="92"/>
        <v>0</v>
      </c>
    </row>
    <row r="210" spans="1:31" x14ac:dyDescent="0.2">
      <c r="A210">
        <f t="shared" si="81"/>
        <v>0.17700000000000013</v>
      </c>
      <c r="B210" s="5">
        <f t="shared" si="82"/>
        <v>0</v>
      </c>
      <c r="C210" s="5">
        <f t="shared" si="83"/>
        <v>30.928681415135621</v>
      </c>
      <c r="D210" s="5">
        <f t="shared" si="84"/>
        <v>4.5867848341438586</v>
      </c>
      <c r="E210" s="2">
        <f t="shared" si="85"/>
        <v>30.928681415135621</v>
      </c>
      <c r="F210" s="2">
        <f t="shared" si="86"/>
        <v>0</v>
      </c>
      <c r="G210" s="3">
        <f t="shared" si="87"/>
        <v>0</v>
      </c>
      <c r="H210" s="3">
        <f t="shared" si="88"/>
        <v>-132.92271391231856</v>
      </c>
      <c r="I210" s="3">
        <f t="shared" si="89"/>
        <v>-8.7097736272258288</v>
      </c>
      <c r="J210" s="2">
        <f t="shared" si="68"/>
        <v>133.20776265088159</v>
      </c>
      <c r="K210" s="2">
        <f t="shared" si="90"/>
        <v>90.802837526163316</v>
      </c>
      <c r="L210" s="6">
        <f t="shared" si="69"/>
        <v>2300.0010000000002</v>
      </c>
      <c r="M210" s="2">
        <f t="shared" si="70"/>
        <v>29.149318229166671</v>
      </c>
      <c r="N210" s="2">
        <f t="shared" si="91"/>
        <v>133.20776265088159</v>
      </c>
      <c r="O210" s="2">
        <f t="shared" si="71"/>
        <v>90.802837526163316</v>
      </c>
      <c r="P210" s="5">
        <f t="shared" si="72"/>
        <v>0.36795894980581823</v>
      </c>
      <c r="Q210" s="4">
        <f t="shared" si="73"/>
        <v>0.21882245570405343</v>
      </c>
      <c r="R210" s="4">
        <f t="shared" si="74"/>
        <v>0.22412280205460663</v>
      </c>
      <c r="S210" s="4">
        <f t="shared" si="93"/>
        <v>0</v>
      </c>
      <c r="T210" s="4">
        <f t="shared" si="94"/>
        <v>0</v>
      </c>
      <c r="U210" s="5">
        <f t="shared" si="95"/>
        <v>0</v>
      </c>
      <c r="V210" s="5">
        <f t="shared" si="96"/>
        <v>34.973319851646082</v>
      </c>
      <c r="W210" s="5">
        <f t="shared" si="97"/>
        <v>2.2916301505951346</v>
      </c>
      <c r="X210" s="5">
        <f t="shared" si="75"/>
        <v>0.99999628292996101</v>
      </c>
      <c r="Y210" s="5">
        <f t="shared" si="76"/>
        <v>0</v>
      </c>
      <c r="Z210" s="5">
        <f t="shared" si="77"/>
        <v>-1.3958251255694092</v>
      </c>
      <c r="AA210" s="5">
        <f t="shared" si="78"/>
        <v>21.302145357454542</v>
      </c>
      <c r="AB210" s="5">
        <f t="shared" si="79"/>
        <v>0</v>
      </c>
      <c r="AC210" s="5">
        <f t="shared" si="79"/>
        <v>33.577494726076672</v>
      </c>
      <c r="AD210" s="5">
        <f t="shared" si="80"/>
        <v>-8.5802244919503217</v>
      </c>
      <c r="AE210">
        <f t="shared" si="92"/>
        <v>0</v>
      </c>
    </row>
    <row r="211" spans="1:31" x14ac:dyDescent="0.2">
      <c r="A211">
        <f t="shared" si="81"/>
        <v>0.17800000000000013</v>
      </c>
      <c r="B211" s="5">
        <f t="shared" si="82"/>
        <v>0</v>
      </c>
      <c r="C211" s="5">
        <f t="shared" si="83"/>
        <v>30.795775489970666</v>
      </c>
      <c r="D211" s="5">
        <f t="shared" si="84"/>
        <v>4.5780707704043868</v>
      </c>
      <c r="E211" s="2">
        <f t="shared" si="85"/>
        <v>30.795775489970666</v>
      </c>
      <c r="F211" s="2">
        <f t="shared" si="86"/>
        <v>0</v>
      </c>
      <c r="G211" s="3">
        <f t="shared" si="87"/>
        <v>0</v>
      </c>
      <c r="H211" s="3">
        <f t="shared" si="88"/>
        <v>-132.88913641759248</v>
      </c>
      <c r="I211" s="3">
        <f t="shared" si="89"/>
        <v>-8.7183538517177794</v>
      </c>
      <c r="J211" s="2">
        <f t="shared" si="68"/>
        <v>133.17481845941171</v>
      </c>
      <c r="K211" s="2">
        <f t="shared" si="90"/>
        <v>90.780380681262244</v>
      </c>
      <c r="L211" s="6">
        <f t="shared" si="69"/>
        <v>2300.0010000000002</v>
      </c>
      <c r="M211" s="2">
        <f t="shared" si="70"/>
        <v>29.149318229166671</v>
      </c>
      <c r="N211" s="2">
        <f t="shared" si="91"/>
        <v>133.17481845941171</v>
      </c>
      <c r="O211" s="2">
        <f t="shared" si="71"/>
        <v>90.780380681262244</v>
      </c>
      <c r="P211" s="5">
        <f t="shared" si="72"/>
        <v>0.367958943976051</v>
      </c>
      <c r="Q211" s="4">
        <f t="shared" si="73"/>
        <v>0.21887656802559488</v>
      </c>
      <c r="R211" s="4">
        <f t="shared" si="74"/>
        <v>0.22415234711451965</v>
      </c>
      <c r="S211" s="4">
        <f t="shared" si="93"/>
        <v>0</v>
      </c>
      <c r="T211" s="4">
        <f t="shared" si="94"/>
        <v>0</v>
      </c>
      <c r="U211" s="5">
        <f t="shared" si="95"/>
        <v>0</v>
      </c>
      <c r="V211" s="5">
        <f t="shared" si="96"/>
        <v>34.955837497962762</v>
      </c>
      <c r="W211" s="5">
        <f t="shared" si="97"/>
        <v>2.2933203473661767</v>
      </c>
      <c r="X211" s="5">
        <f t="shared" si="75"/>
        <v>0.99999628292996101</v>
      </c>
      <c r="Y211" s="5">
        <f t="shared" si="76"/>
        <v>0</v>
      </c>
      <c r="Z211" s="5">
        <f t="shared" si="77"/>
        <v>-1.3970387823479684</v>
      </c>
      <c r="AA211" s="5">
        <f t="shared" si="78"/>
        <v>21.294304003447571</v>
      </c>
      <c r="AB211" s="5">
        <f t="shared" si="79"/>
        <v>0</v>
      </c>
      <c r="AC211" s="5">
        <f t="shared" si="79"/>
        <v>33.558798715614792</v>
      </c>
      <c r="AD211" s="5">
        <f t="shared" si="80"/>
        <v>-8.5863756491862517</v>
      </c>
      <c r="AE211">
        <f t="shared" si="92"/>
        <v>0</v>
      </c>
    </row>
    <row r="212" spans="1:31" x14ac:dyDescent="0.2">
      <c r="A212">
        <f t="shared" si="81"/>
        <v>0.17900000000000013</v>
      </c>
      <c r="B212" s="5">
        <f t="shared" si="82"/>
        <v>0</v>
      </c>
      <c r="C212" s="5">
        <f t="shared" si="83"/>
        <v>30.66290313295243</v>
      </c>
      <c r="D212" s="5">
        <f t="shared" si="84"/>
        <v>4.5693481233648443</v>
      </c>
      <c r="E212" s="2">
        <f t="shared" si="85"/>
        <v>30.66290313295243</v>
      </c>
      <c r="F212" s="2">
        <f t="shared" si="86"/>
        <v>0</v>
      </c>
      <c r="G212" s="3">
        <f t="shared" si="87"/>
        <v>0</v>
      </c>
      <c r="H212" s="3">
        <f t="shared" si="88"/>
        <v>-132.85557761887688</v>
      </c>
      <c r="I212" s="3">
        <f t="shared" si="89"/>
        <v>-8.7269402273669652</v>
      </c>
      <c r="J212" s="2">
        <f t="shared" si="68"/>
        <v>133.14189419629514</v>
      </c>
      <c r="K212" s="2">
        <f t="shared" si="90"/>
        <v>90.757937420787414</v>
      </c>
      <c r="L212" s="6">
        <f t="shared" si="69"/>
        <v>2300.0010000000002</v>
      </c>
      <c r="M212" s="2">
        <f t="shared" si="70"/>
        <v>29.149318229166671</v>
      </c>
      <c r="N212" s="2">
        <f t="shared" si="91"/>
        <v>133.14189419629514</v>
      </c>
      <c r="O212" s="2">
        <f t="shared" si="71"/>
        <v>90.757937420787414</v>
      </c>
      <c r="P212" s="5">
        <f t="shared" si="72"/>
        <v>0.36795893814913727</v>
      </c>
      <c r="Q212" s="4">
        <f t="shared" si="73"/>
        <v>0.21893067436617841</v>
      </c>
      <c r="R212" s="4">
        <f t="shared" si="74"/>
        <v>0.22418188208971862</v>
      </c>
      <c r="S212" s="4">
        <f t="shared" si="93"/>
        <v>0</v>
      </c>
      <c r="T212" s="4">
        <f t="shared" si="94"/>
        <v>0</v>
      </c>
      <c r="U212" s="5">
        <f t="shared" si="95"/>
        <v>0</v>
      </c>
      <c r="V212" s="5">
        <f t="shared" si="96"/>
        <v>34.93836966110873</v>
      </c>
      <c r="W212" s="5">
        <f t="shared" si="97"/>
        <v>2.2950113885984464</v>
      </c>
      <c r="X212" s="5">
        <f t="shared" si="75"/>
        <v>0.99999628292996101</v>
      </c>
      <c r="Y212" s="5">
        <f t="shared" si="76"/>
        <v>0</v>
      </c>
      <c r="Z212" s="5">
        <f t="shared" si="77"/>
        <v>-1.3982531621755676</v>
      </c>
      <c r="AA212" s="5">
        <f t="shared" si="78"/>
        <v>21.286467728484048</v>
      </c>
      <c r="AB212" s="5">
        <f t="shared" si="79"/>
        <v>0</v>
      </c>
      <c r="AC212" s="5">
        <f t="shared" si="79"/>
        <v>33.540116498933159</v>
      </c>
      <c r="AD212" s="5">
        <f t="shared" si="80"/>
        <v>-8.5925208829175048</v>
      </c>
      <c r="AE212">
        <f t="shared" si="92"/>
        <v>0</v>
      </c>
    </row>
    <row r="213" spans="1:31" x14ac:dyDescent="0.2">
      <c r="A213">
        <f t="shared" si="81"/>
        <v>0.18000000000000013</v>
      </c>
      <c r="B213" s="5">
        <f t="shared" si="82"/>
        <v>0</v>
      </c>
      <c r="C213" s="5">
        <f t="shared" si="83"/>
        <v>30.530064325391802</v>
      </c>
      <c r="D213" s="5">
        <f t="shared" si="84"/>
        <v>4.5606168868770354</v>
      </c>
      <c r="E213" s="2">
        <f t="shared" si="85"/>
        <v>30.530064325391802</v>
      </c>
      <c r="F213" s="2">
        <f t="shared" si="86"/>
        <v>0</v>
      </c>
      <c r="G213" s="3">
        <f t="shared" si="87"/>
        <v>0</v>
      </c>
      <c r="H213" s="3">
        <f t="shared" si="88"/>
        <v>-132.82203750237795</v>
      </c>
      <c r="I213" s="3">
        <f t="shared" si="89"/>
        <v>-8.7355327482498826</v>
      </c>
      <c r="J213" s="2">
        <f t="shared" si="68"/>
        <v>133.10898984921658</v>
      </c>
      <c r="K213" s="2">
        <f t="shared" si="90"/>
        <v>90.735507736343948</v>
      </c>
      <c r="L213" s="6">
        <f t="shared" si="69"/>
        <v>2300.0010000000002</v>
      </c>
      <c r="M213" s="2">
        <f t="shared" si="70"/>
        <v>29.149318229166671</v>
      </c>
      <c r="N213" s="2">
        <f t="shared" si="91"/>
        <v>133.10898984921658</v>
      </c>
      <c r="O213" s="2">
        <f t="shared" si="71"/>
        <v>90.735507736343948</v>
      </c>
      <c r="P213" s="5">
        <f t="shared" si="72"/>
        <v>0.36795893232507448</v>
      </c>
      <c r="Q213" s="4">
        <f t="shared" si="73"/>
        <v>0.21898477471731642</v>
      </c>
      <c r="R213" s="4">
        <f t="shared" si="74"/>
        <v>0.22421140698019346</v>
      </c>
      <c r="S213" s="4">
        <f t="shared" si="93"/>
        <v>0</v>
      </c>
      <c r="T213" s="4">
        <f t="shared" si="94"/>
        <v>0</v>
      </c>
      <c r="U213" s="5">
        <f t="shared" si="95"/>
        <v>0</v>
      </c>
      <c r="V213" s="5">
        <f t="shared" si="96"/>
        <v>34.920916326614822</v>
      </c>
      <c r="W213" s="5">
        <f t="shared" si="97"/>
        <v>2.2967032723359355</v>
      </c>
      <c r="X213" s="5">
        <f t="shared" si="75"/>
        <v>0.99999628292996101</v>
      </c>
      <c r="Y213" s="5">
        <f t="shared" si="76"/>
        <v>0</v>
      </c>
      <c r="Z213" s="5">
        <f t="shared" si="77"/>
        <v>-1.3994682639245972</v>
      </c>
      <c r="AA213" s="5">
        <f t="shared" si="78"/>
        <v>21.278636528678888</v>
      </c>
      <c r="AB213" s="5">
        <f t="shared" si="79"/>
        <v>0</v>
      </c>
      <c r="AC213" s="5">
        <f t="shared" si="79"/>
        <v>33.521448062690226</v>
      </c>
      <c r="AD213" s="5">
        <f t="shared" si="80"/>
        <v>-8.5986601989851756</v>
      </c>
      <c r="AE213">
        <f t="shared" si="92"/>
        <v>0</v>
      </c>
    </row>
    <row r="214" spans="1:31" x14ac:dyDescent="0.2">
      <c r="A214">
        <f t="shared" si="81"/>
        <v>0.18100000000000013</v>
      </c>
      <c r="B214" s="5">
        <f t="shared" si="82"/>
        <v>0</v>
      </c>
      <c r="C214" s="5">
        <f t="shared" si="83"/>
        <v>30.397259048613453</v>
      </c>
      <c r="D214" s="5">
        <f t="shared" si="84"/>
        <v>4.5518770547986858</v>
      </c>
      <c r="E214" s="2">
        <f t="shared" si="85"/>
        <v>30.397259048613453</v>
      </c>
      <c r="F214" s="2">
        <f t="shared" si="86"/>
        <v>0</v>
      </c>
      <c r="G214" s="3">
        <f t="shared" si="87"/>
        <v>0</v>
      </c>
      <c r="H214" s="3">
        <f t="shared" si="88"/>
        <v>-132.78851605431527</v>
      </c>
      <c r="I214" s="3">
        <f t="shared" si="89"/>
        <v>-8.744131408448867</v>
      </c>
      <c r="J214" s="2">
        <f t="shared" si="68"/>
        <v>133.0761054058743</v>
      </c>
      <c r="K214" s="2">
        <f t="shared" si="90"/>
        <v>90.713091619546219</v>
      </c>
      <c r="L214" s="6">
        <f t="shared" si="69"/>
        <v>2300.0010000000002</v>
      </c>
      <c r="M214" s="2">
        <f t="shared" si="70"/>
        <v>29.149318229166671</v>
      </c>
      <c r="N214" s="2">
        <f t="shared" si="91"/>
        <v>133.0761054058743</v>
      </c>
      <c r="O214" s="2">
        <f t="shared" si="71"/>
        <v>90.713091619546219</v>
      </c>
      <c r="P214" s="5">
        <f t="shared" si="72"/>
        <v>0.36795892650386003</v>
      </c>
      <c r="Q214" s="4">
        <f t="shared" si="73"/>
        <v>0.21903886907051584</v>
      </c>
      <c r="R214" s="4">
        <f t="shared" si="74"/>
        <v>0.22424092178593255</v>
      </c>
      <c r="S214" s="4">
        <f t="shared" si="93"/>
        <v>0</v>
      </c>
      <c r="T214" s="4">
        <f t="shared" si="94"/>
        <v>0</v>
      </c>
      <c r="U214" s="5">
        <f t="shared" si="95"/>
        <v>0</v>
      </c>
      <c r="V214" s="5">
        <f t="shared" si="96"/>
        <v>34.903477480030176</v>
      </c>
      <c r="W214" s="5">
        <f t="shared" si="97"/>
        <v>2.2983959966265575</v>
      </c>
      <c r="X214" s="5">
        <f t="shared" si="75"/>
        <v>0.99999628292996101</v>
      </c>
      <c r="Y214" s="5">
        <f t="shared" si="76"/>
        <v>0</v>
      </c>
      <c r="Z214" s="5">
        <f t="shared" si="77"/>
        <v>-1.4006840864690622</v>
      </c>
      <c r="AA214" s="5">
        <f t="shared" si="78"/>
        <v>21.270810400150978</v>
      </c>
      <c r="AB214" s="5">
        <f t="shared" si="79"/>
        <v>0</v>
      </c>
      <c r="AC214" s="5">
        <f t="shared" si="79"/>
        <v>33.502793393561113</v>
      </c>
      <c r="AD214" s="5">
        <f t="shared" si="80"/>
        <v>-8.6047936032224648</v>
      </c>
      <c r="AE214">
        <f t="shared" si="92"/>
        <v>0</v>
      </c>
    </row>
    <row r="215" spans="1:31" x14ac:dyDescent="0.2">
      <c r="A215">
        <f t="shared" si="81"/>
        <v>0.18200000000000013</v>
      </c>
      <c r="B215" s="5">
        <f t="shared" si="82"/>
        <v>0</v>
      </c>
      <c r="C215" s="5">
        <f t="shared" si="83"/>
        <v>30.264487283955834</v>
      </c>
      <c r="D215" s="5">
        <f t="shared" si="84"/>
        <v>4.5431286209934356</v>
      </c>
      <c r="E215" s="2">
        <f t="shared" si="85"/>
        <v>30.264487283955834</v>
      </c>
      <c r="F215" s="2">
        <f t="shared" si="86"/>
        <v>0</v>
      </c>
      <c r="G215" s="3">
        <f t="shared" si="87"/>
        <v>0</v>
      </c>
      <c r="H215" s="3">
        <f t="shared" si="88"/>
        <v>-132.75501326092171</v>
      </c>
      <c r="I215" s="3">
        <f t="shared" si="89"/>
        <v>-8.7527362020520894</v>
      </c>
      <c r="J215" s="2">
        <f t="shared" si="68"/>
        <v>133.04324085398031</v>
      </c>
      <c r="K215" s="2">
        <f t="shared" si="90"/>
        <v>90.690689062017924</v>
      </c>
      <c r="L215" s="6">
        <f t="shared" si="69"/>
        <v>2300.0010000000002</v>
      </c>
      <c r="M215" s="2">
        <f t="shared" si="70"/>
        <v>29.149318229166671</v>
      </c>
      <c r="N215" s="2">
        <f t="shared" si="91"/>
        <v>133.04324085398031</v>
      </c>
      <c r="O215" s="2">
        <f t="shared" si="71"/>
        <v>90.690689062017924</v>
      </c>
      <c r="P215" s="5">
        <f t="shared" si="72"/>
        <v>0.36795892068549119</v>
      </c>
      <c r="Q215" s="4">
        <f t="shared" si="73"/>
        <v>0.21909295741727802</v>
      </c>
      <c r="R215" s="4">
        <f t="shared" si="74"/>
        <v>0.22427042650692242</v>
      </c>
      <c r="S215" s="4">
        <f t="shared" si="93"/>
        <v>0</v>
      </c>
      <c r="T215" s="4">
        <f t="shared" si="94"/>
        <v>0</v>
      </c>
      <c r="U215" s="5">
        <f t="shared" si="95"/>
        <v>0</v>
      </c>
      <c r="V215" s="5">
        <f t="shared" si="96"/>
        <v>34.886053106922311</v>
      </c>
      <c r="W215" s="5">
        <f t="shared" si="97"/>
        <v>2.3000895595221507</v>
      </c>
      <c r="X215" s="5">
        <f t="shared" si="75"/>
        <v>0.99999628292996101</v>
      </c>
      <c r="Y215" s="5">
        <f t="shared" si="76"/>
        <v>0</v>
      </c>
      <c r="Z215" s="5">
        <f t="shared" si="77"/>
        <v>-1.4019006286845812</v>
      </c>
      <c r="AA215" s="5">
        <f t="shared" si="78"/>
        <v>21.262989339023211</v>
      </c>
      <c r="AB215" s="5">
        <f t="shared" si="79"/>
        <v>0</v>
      </c>
      <c r="AC215" s="5">
        <f t="shared" si="79"/>
        <v>33.484152478237732</v>
      </c>
      <c r="AD215" s="5">
        <f t="shared" si="80"/>
        <v>-8.6109211014546396</v>
      </c>
      <c r="AE215">
        <f t="shared" si="92"/>
        <v>0</v>
      </c>
    </row>
    <row r="216" spans="1:31" x14ac:dyDescent="0.2">
      <c r="A216">
        <f t="shared" si="81"/>
        <v>0.18300000000000013</v>
      </c>
      <c r="B216" s="5">
        <f t="shared" si="82"/>
        <v>0</v>
      </c>
      <c r="C216" s="5">
        <f t="shared" si="83"/>
        <v>30.131749012771149</v>
      </c>
      <c r="D216" s="5">
        <f t="shared" si="84"/>
        <v>4.5343715793308323</v>
      </c>
      <c r="E216" s="2">
        <f t="shared" si="85"/>
        <v>30.131749012771149</v>
      </c>
      <c r="F216" s="2">
        <f t="shared" si="86"/>
        <v>0</v>
      </c>
      <c r="G216" s="3">
        <f t="shared" si="87"/>
        <v>0</v>
      </c>
      <c r="H216" s="3">
        <f t="shared" si="88"/>
        <v>-132.72152910844346</v>
      </c>
      <c r="I216" s="3">
        <f t="shared" si="89"/>
        <v>-8.7613471231535431</v>
      </c>
      <c r="J216" s="2">
        <f t="shared" si="68"/>
        <v>133.01039618126021</v>
      </c>
      <c r="K216" s="2">
        <f t="shared" si="90"/>
        <v>90.668300055392095</v>
      </c>
      <c r="L216" s="6">
        <f t="shared" si="69"/>
        <v>2300.0010000000002</v>
      </c>
      <c r="M216" s="2">
        <f t="shared" si="70"/>
        <v>29.149318229166671</v>
      </c>
      <c r="N216" s="2">
        <f t="shared" si="91"/>
        <v>133.01039618126021</v>
      </c>
      <c r="O216" s="2">
        <f t="shared" si="71"/>
        <v>90.668300055392095</v>
      </c>
      <c r="P216" s="5">
        <f t="shared" si="72"/>
        <v>0.3679589148699654</v>
      </c>
      <c r="Q216" s="4">
        <f t="shared" si="73"/>
        <v>0.21914703974909897</v>
      </c>
      <c r="R216" s="4">
        <f t="shared" si="74"/>
        <v>0.22429992114314826</v>
      </c>
      <c r="S216" s="4">
        <f t="shared" si="93"/>
        <v>0</v>
      </c>
      <c r="T216" s="4">
        <f t="shared" si="94"/>
        <v>0</v>
      </c>
      <c r="U216" s="5">
        <f t="shared" si="95"/>
        <v>0</v>
      </c>
      <c r="V216" s="5">
        <f t="shared" si="96"/>
        <v>34.868643192877016</v>
      </c>
      <c r="W216" s="5">
        <f t="shared" si="97"/>
        <v>2.3017839590784623</v>
      </c>
      <c r="X216" s="5">
        <f t="shared" si="75"/>
        <v>0.99999628292996101</v>
      </c>
      <c r="Y216" s="5">
        <f t="shared" si="76"/>
        <v>0</v>
      </c>
      <c r="Z216" s="5">
        <f t="shared" si="77"/>
        <v>-1.4031178894483862</v>
      </c>
      <c r="AA216" s="5">
        <f t="shared" si="78"/>
        <v>21.255173341422484</v>
      </c>
      <c r="AB216" s="5">
        <f t="shared" si="79"/>
        <v>0</v>
      </c>
      <c r="AC216" s="5">
        <f t="shared" si="79"/>
        <v>33.465525303428628</v>
      </c>
      <c r="AD216" s="5">
        <f t="shared" si="80"/>
        <v>-8.6170426994990521</v>
      </c>
      <c r="AE216">
        <f t="shared" si="92"/>
        <v>0</v>
      </c>
    </row>
    <row r="217" spans="1:31" x14ac:dyDescent="0.2">
      <c r="A217">
        <f t="shared" si="81"/>
        <v>0.18400000000000014</v>
      </c>
      <c r="B217" s="5">
        <f t="shared" si="82"/>
        <v>0</v>
      </c>
      <c r="C217" s="5">
        <f t="shared" si="83"/>
        <v>29.999044216425357</v>
      </c>
      <c r="D217" s="5">
        <f t="shared" si="84"/>
        <v>4.5256059236863297</v>
      </c>
      <c r="E217" s="2">
        <f t="shared" si="85"/>
        <v>29.999044216425357</v>
      </c>
      <c r="F217" s="2">
        <f t="shared" si="86"/>
        <v>0</v>
      </c>
      <c r="G217" s="3">
        <f t="shared" si="87"/>
        <v>0</v>
      </c>
      <c r="H217" s="3">
        <f t="shared" si="88"/>
        <v>-132.68806358314004</v>
      </c>
      <c r="I217" s="3">
        <f t="shared" si="89"/>
        <v>-8.7699641658530414</v>
      </c>
      <c r="J217" s="2">
        <f t="shared" si="68"/>
        <v>132.97757137545324</v>
      </c>
      <c r="K217" s="2">
        <f t="shared" si="90"/>
        <v>90.645924591311001</v>
      </c>
      <c r="L217" s="6">
        <f t="shared" si="69"/>
        <v>2300.0010000000002</v>
      </c>
      <c r="M217" s="2">
        <f t="shared" si="70"/>
        <v>29.149318229166671</v>
      </c>
      <c r="N217" s="2">
        <f t="shared" si="91"/>
        <v>132.97757137545324</v>
      </c>
      <c r="O217" s="2">
        <f t="shared" si="71"/>
        <v>90.645924591311001</v>
      </c>
      <c r="P217" s="5">
        <f t="shared" si="72"/>
        <v>0.36795890905728001</v>
      </c>
      <c r="Q217" s="4">
        <f t="shared" si="73"/>
        <v>0.21920111605746909</v>
      </c>
      <c r="R217" s="4">
        <f t="shared" si="74"/>
        <v>0.22432940569459331</v>
      </c>
      <c r="S217" s="4">
        <f t="shared" si="93"/>
        <v>0</v>
      </c>
      <c r="T217" s="4">
        <f t="shared" si="94"/>
        <v>0</v>
      </c>
      <c r="U217" s="5">
        <f t="shared" si="95"/>
        <v>0</v>
      </c>
      <c r="V217" s="5">
        <f t="shared" si="96"/>
        <v>34.851247723498354</v>
      </c>
      <c r="W217" s="5">
        <f t="shared" si="97"/>
        <v>2.3034791933551477</v>
      </c>
      <c r="X217" s="5">
        <f t="shared" si="75"/>
        <v>0.99999628292996101</v>
      </c>
      <c r="Y217" s="5">
        <f t="shared" si="76"/>
        <v>0</v>
      </c>
      <c r="Z217" s="5">
        <f t="shared" si="77"/>
        <v>-1.4043358676393169</v>
      </c>
      <c r="AA217" s="5">
        <f t="shared" si="78"/>
        <v>21.247362403479666</v>
      </c>
      <c r="AB217" s="5">
        <f t="shared" si="79"/>
        <v>0</v>
      </c>
      <c r="AC217" s="5">
        <f t="shared" si="79"/>
        <v>33.446911855859035</v>
      </c>
      <c r="AD217" s="5">
        <f t="shared" si="80"/>
        <v>-8.6231584031651849</v>
      </c>
      <c r="AE217">
        <f t="shared" si="92"/>
        <v>0</v>
      </c>
    </row>
    <row r="218" spans="1:31" x14ac:dyDescent="0.2">
      <c r="A218">
        <f t="shared" si="81"/>
        <v>0.18500000000000014</v>
      </c>
      <c r="B218" s="5">
        <f t="shared" si="82"/>
        <v>0</v>
      </c>
      <c r="C218" s="5">
        <f t="shared" si="83"/>
        <v>29.866372876298147</v>
      </c>
      <c r="D218" s="5">
        <f t="shared" si="84"/>
        <v>4.5168316479412756</v>
      </c>
      <c r="E218" s="2">
        <f t="shared" si="85"/>
        <v>29.866372876298147</v>
      </c>
      <c r="F218" s="2">
        <f t="shared" si="86"/>
        <v>0</v>
      </c>
      <c r="G218" s="3">
        <f t="shared" si="87"/>
        <v>0</v>
      </c>
      <c r="H218" s="3">
        <f t="shared" si="88"/>
        <v>-132.65461667128417</v>
      </c>
      <c r="I218" s="3">
        <f t="shared" si="89"/>
        <v>-8.7785873242562058</v>
      </c>
      <c r="J218" s="2">
        <f t="shared" si="68"/>
        <v>132.94476642431223</v>
      </c>
      <c r="K218" s="2">
        <f t="shared" si="90"/>
        <v>90.623562661426192</v>
      </c>
      <c r="L218" s="6">
        <f t="shared" si="69"/>
        <v>2300.0010000000002</v>
      </c>
      <c r="M218" s="2">
        <f t="shared" si="70"/>
        <v>29.149318229166671</v>
      </c>
      <c r="N218" s="2">
        <f t="shared" si="91"/>
        <v>132.94476642431223</v>
      </c>
      <c r="O218" s="2">
        <f t="shared" si="71"/>
        <v>90.623562661426192</v>
      </c>
      <c r="P218" s="5">
        <f t="shared" si="72"/>
        <v>0.36795890324743236</v>
      </c>
      <c r="Q218" s="4">
        <f t="shared" si="73"/>
        <v>0.21925518633387331</v>
      </c>
      <c r="R218" s="4">
        <f t="shared" si="74"/>
        <v>0.22435888016123945</v>
      </c>
      <c r="S218" s="4">
        <f t="shared" si="93"/>
        <v>0</v>
      </c>
      <c r="T218" s="4">
        <f t="shared" si="94"/>
        <v>0</v>
      </c>
      <c r="U218" s="5">
        <f t="shared" si="95"/>
        <v>0</v>
      </c>
      <c r="V218" s="5">
        <f t="shared" si="96"/>
        <v>34.83386668440864</v>
      </c>
      <c r="W218" s="5">
        <f t="shared" si="97"/>
        <v>2.3051752604157594</v>
      </c>
      <c r="X218" s="5">
        <f t="shared" si="75"/>
        <v>0.99999628292996101</v>
      </c>
      <c r="Y218" s="5">
        <f t="shared" si="76"/>
        <v>0</v>
      </c>
      <c r="Z218" s="5">
        <f t="shared" si="77"/>
        <v>-1.4055545621378218</v>
      </c>
      <c r="AA218" s="5">
        <f t="shared" si="78"/>
        <v>21.239556521329618</v>
      </c>
      <c r="AB218" s="5">
        <f t="shared" si="79"/>
        <v>0</v>
      </c>
      <c r="AC218" s="5">
        <f t="shared" si="79"/>
        <v>33.428312122270817</v>
      </c>
      <c r="AD218" s="5">
        <f t="shared" si="80"/>
        <v>-8.629268218254623</v>
      </c>
      <c r="AE218">
        <f t="shared" si="92"/>
        <v>0</v>
      </c>
    </row>
    <row r="219" spans="1:31" x14ac:dyDescent="0.2">
      <c r="A219">
        <f t="shared" si="81"/>
        <v>0.18600000000000014</v>
      </c>
      <c r="B219" s="5">
        <f t="shared" si="82"/>
        <v>0</v>
      </c>
      <c r="C219" s="5">
        <f t="shared" si="83"/>
        <v>29.733734973782923</v>
      </c>
      <c r="D219" s="5">
        <f t="shared" si="84"/>
        <v>4.5080487459829097</v>
      </c>
      <c r="E219" s="2">
        <f t="shared" si="85"/>
        <v>29.733734973782923</v>
      </c>
      <c r="F219" s="2">
        <f t="shared" si="86"/>
        <v>0</v>
      </c>
      <c r="G219" s="3">
        <f t="shared" si="87"/>
        <v>0</v>
      </c>
      <c r="H219" s="3">
        <f t="shared" si="88"/>
        <v>-132.62118835916189</v>
      </c>
      <c r="I219" s="3">
        <f t="shared" si="89"/>
        <v>-8.7872165924744596</v>
      </c>
      <c r="J219" s="2">
        <f t="shared" si="68"/>
        <v>132.91198131560358</v>
      </c>
      <c r="K219" s="2">
        <f t="shared" si="90"/>
        <v>90.601214257398482</v>
      </c>
      <c r="L219" s="6">
        <f t="shared" si="69"/>
        <v>2300.0010000000002</v>
      </c>
      <c r="M219" s="2">
        <f t="shared" si="70"/>
        <v>29.149318229166671</v>
      </c>
      <c r="N219" s="2">
        <f t="shared" si="91"/>
        <v>132.91198131560358</v>
      </c>
      <c r="O219" s="2">
        <f t="shared" si="71"/>
        <v>90.601214257398482</v>
      </c>
      <c r="P219" s="5">
        <f t="shared" si="72"/>
        <v>0.36795889744041987</v>
      </c>
      <c r="Q219" s="4">
        <f t="shared" si="73"/>
        <v>0.21930925056979125</v>
      </c>
      <c r="R219" s="4">
        <f t="shared" si="74"/>
        <v>0.224388344543067</v>
      </c>
      <c r="S219" s="4">
        <f t="shared" si="93"/>
        <v>0</v>
      </c>
      <c r="T219" s="4">
        <f t="shared" si="94"/>
        <v>0</v>
      </c>
      <c r="U219" s="5">
        <f t="shared" si="95"/>
        <v>0</v>
      </c>
      <c r="V219" s="5">
        <f t="shared" si="96"/>
        <v>34.816500061248412</v>
      </c>
      <c r="W219" s="5">
        <f t="shared" si="97"/>
        <v>2.3068721583277441</v>
      </c>
      <c r="X219" s="5">
        <f t="shared" si="75"/>
        <v>0.99999628292996101</v>
      </c>
      <c r="Y219" s="5">
        <f t="shared" si="76"/>
        <v>0</v>
      </c>
      <c r="Z219" s="5">
        <f t="shared" si="77"/>
        <v>-1.4067739718259553</v>
      </c>
      <c r="AA219" s="5">
        <f t="shared" si="78"/>
        <v>21.231755691111196</v>
      </c>
      <c r="AB219" s="5">
        <f t="shared" si="79"/>
        <v>0</v>
      </c>
      <c r="AC219" s="5">
        <f t="shared" si="79"/>
        <v>33.409726089422456</v>
      </c>
      <c r="AD219" s="5">
        <f t="shared" si="80"/>
        <v>-8.6353721505610608</v>
      </c>
      <c r="AE219">
        <f t="shared" si="92"/>
        <v>0</v>
      </c>
    </row>
    <row r="220" spans="1:31" x14ac:dyDescent="0.2">
      <c r="A220">
        <f t="shared" si="81"/>
        <v>0.18700000000000014</v>
      </c>
      <c r="B220" s="5">
        <f t="shared" si="82"/>
        <v>0</v>
      </c>
      <c r="C220" s="5">
        <f t="shared" si="83"/>
        <v>29.601130490286803</v>
      </c>
      <c r="D220" s="5">
        <f t="shared" si="84"/>
        <v>4.4992572117043599</v>
      </c>
      <c r="E220" s="2">
        <f t="shared" si="85"/>
        <v>29.601130490286803</v>
      </c>
      <c r="F220" s="2">
        <f t="shared" si="86"/>
        <v>0</v>
      </c>
      <c r="G220" s="3">
        <f t="shared" si="87"/>
        <v>0</v>
      </c>
      <c r="H220" s="3">
        <f t="shared" si="88"/>
        <v>-132.58777863307247</v>
      </c>
      <c r="I220" s="3">
        <f t="shared" si="89"/>
        <v>-8.7958519646250206</v>
      </c>
      <c r="J220" s="2">
        <f t="shared" si="68"/>
        <v>132.87921603710728</v>
      </c>
      <c r="K220" s="2">
        <f t="shared" si="90"/>
        <v>90.578879370897937</v>
      </c>
      <c r="L220" s="6">
        <f t="shared" si="69"/>
        <v>2300.0010000000002</v>
      </c>
      <c r="M220" s="2">
        <f t="shared" si="70"/>
        <v>29.149318229166671</v>
      </c>
      <c r="N220" s="2">
        <f t="shared" si="91"/>
        <v>132.87921603710728</v>
      </c>
      <c r="O220" s="2">
        <f t="shared" si="71"/>
        <v>90.578879370897937</v>
      </c>
      <c r="P220" s="5">
        <f t="shared" si="72"/>
        <v>0.3679588916362399</v>
      </c>
      <c r="Q220" s="4">
        <f t="shared" si="73"/>
        <v>0.21936330875669688</v>
      </c>
      <c r="R220" s="4">
        <f t="shared" si="74"/>
        <v>0.22441779884005436</v>
      </c>
      <c r="S220" s="4">
        <f t="shared" si="93"/>
        <v>0</v>
      </c>
      <c r="T220" s="4">
        <f t="shared" si="94"/>
        <v>0</v>
      </c>
      <c r="U220" s="5">
        <f t="shared" si="95"/>
        <v>0</v>
      </c>
      <c r="V220" s="5">
        <f t="shared" si="96"/>
        <v>34.79914783967638</v>
      </c>
      <c r="W220" s="5">
        <f t="shared" si="97"/>
        <v>2.3085698851624317</v>
      </c>
      <c r="X220" s="5">
        <f t="shared" si="75"/>
        <v>0.99999628292996101</v>
      </c>
      <c r="Y220" s="5">
        <f t="shared" si="76"/>
        <v>0</v>
      </c>
      <c r="Z220" s="5">
        <f t="shared" si="77"/>
        <v>-1.4079940955873735</v>
      </c>
      <c r="AA220" s="5">
        <f t="shared" si="78"/>
        <v>21.223959908967192</v>
      </c>
      <c r="AB220" s="5">
        <f t="shared" si="79"/>
        <v>0</v>
      </c>
      <c r="AC220" s="5">
        <f t="shared" si="79"/>
        <v>33.391153744089003</v>
      </c>
      <c r="AD220" s="5">
        <f t="shared" si="80"/>
        <v>-8.6414702058703767</v>
      </c>
      <c r="AE220">
        <f t="shared" si="92"/>
        <v>0</v>
      </c>
    </row>
    <row r="221" spans="1:31" x14ac:dyDescent="0.2">
      <c r="A221">
        <f t="shared" si="81"/>
        <v>0.18800000000000014</v>
      </c>
      <c r="B221" s="5">
        <f t="shared" si="82"/>
        <v>0</v>
      </c>
      <c r="C221" s="5">
        <f t="shared" si="83"/>
        <v>29.4685594072306</v>
      </c>
      <c r="D221" s="5">
        <f t="shared" si="84"/>
        <v>4.4904570390046317</v>
      </c>
      <c r="E221" s="2">
        <f t="shared" si="85"/>
        <v>29.4685594072306</v>
      </c>
      <c r="F221" s="2">
        <f t="shared" si="86"/>
        <v>0</v>
      </c>
      <c r="G221" s="3">
        <f t="shared" si="87"/>
        <v>0</v>
      </c>
      <c r="H221" s="3">
        <f t="shared" si="88"/>
        <v>-132.5543874793284</v>
      </c>
      <c r="I221" s="3">
        <f t="shared" si="89"/>
        <v>-8.8044934348308903</v>
      </c>
      <c r="J221" s="2">
        <f t="shared" si="68"/>
        <v>132.84647057661678</v>
      </c>
      <c r="K221" s="2">
        <f t="shared" si="90"/>
        <v>90.556557993603803</v>
      </c>
      <c r="L221" s="6">
        <f t="shared" si="69"/>
        <v>2300.0010000000002</v>
      </c>
      <c r="M221" s="2">
        <f t="shared" si="70"/>
        <v>29.149318229166671</v>
      </c>
      <c r="N221" s="2">
        <f t="shared" si="91"/>
        <v>132.84647057661678</v>
      </c>
      <c r="O221" s="2">
        <f t="shared" si="71"/>
        <v>90.556557993603803</v>
      </c>
      <c r="P221" s="5">
        <f t="shared" si="72"/>
        <v>0.36795888583488989</v>
      </c>
      <c r="Q221" s="4">
        <f t="shared" si="73"/>
        <v>0.21941736088605882</v>
      </c>
      <c r="R221" s="4">
        <f t="shared" si="74"/>
        <v>0.22444724305217867</v>
      </c>
      <c r="S221" s="4">
        <f t="shared" si="93"/>
        <v>0</v>
      </c>
      <c r="T221" s="4">
        <f t="shared" si="94"/>
        <v>0</v>
      </c>
      <c r="U221" s="5">
        <f t="shared" si="95"/>
        <v>0</v>
      </c>
      <c r="V221" s="5">
        <f t="shared" si="96"/>
        <v>34.781810005369422</v>
      </c>
      <c r="W221" s="5">
        <f t="shared" si="97"/>
        <v>2.3102684389950308</v>
      </c>
      <c r="X221" s="5">
        <f t="shared" si="75"/>
        <v>0.99999628292996101</v>
      </c>
      <c r="Y221" s="5">
        <f t="shared" si="76"/>
        <v>0</v>
      </c>
      <c r="Z221" s="5">
        <f t="shared" si="77"/>
        <v>-1.409214932307334</v>
      </c>
      <c r="AA221" s="5">
        <f t="shared" si="78"/>
        <v>21.216169171044395</v>
      </c>
      <c r="AB221" s="5">
        <f t="shared" si="79"/>
        <v>0</v>
      </c>
      <c r="AC221" s="5">
        <f t="shared" si="79"/>
        <v>33.372595073062087</v>
      </c>
      <c r="AD221" s="5">
        <f t="shared" si="80"/>
        <v>-8.6475623899605729</v>
      </c>
      <c r="AE221">
        <f t="shared" si="92"/>
        <v>0</v>
      </c>
    </row>
    <row r="222" spans="1:31" x14ac:dyDescent="0.2">
      <c r="A222">
        <f t="shared" si="81"/>
        <v>0.18900000000000014</v>
      </c>
      <c r="B222" s="5">
        <f t="shared" si="82"/>
        <v>0</v>
      </c>
      <c r="C222" s="5">
        <f t="shared" si="83"/>
        <v>29.336021706048808</v>
      </c>
      <c r="D222" s="5">
        <f t="shared" si="84"/>
        <v>4.4816482217886051</v>
      </c>
      <c r="E222" s="2">
        <f t="shared" si="85"/>
        <v>29.336021706048808</v>
      </c>
      <c r="F222" s="2">
        <f t="shared" si="86"/>
        <v>0</v>
      </c>
      <c r="G222" s="3">
        <f t="shared" si="87"/>
        <v>0</v>
      </c>
      <c r="H222" s="3">
        <f t="shared" si="88"/>
        <v>-132.52101488425532</v>
      </c>
      <c r="I222" s="3">
        <f t="shared" si="89"/>
        <v>-8.8131409972208505</v>
      </c>
      <c r="J222" s="2">
        <f t="shared" si="68"/>
        <v>132.81374492193913</v>
      </c>
      <c r="K222" s="2">
        <f t="shared" si="90"/>
        <v>90.534250117204579</v>
      </c>
      <c r="L222" s="6">
        <f t="shared" si="69"/>
        <v>2300.0010000000002</v>
      </c>
      <c r="M222" s="2">
        <f t="shared" si="70"/>
        <v>29.149318229166671</v>
      </c>
      <c r="N222" s="2">
        <f t="shared" si="91"/>
        <v>132.81374492193913</v>
      </c>
      <c r="O222" s="2">
        <f t="shared" si="71"/>
        <v>90.534250117204579</v>
      </c>
      <c r="P222" s="5">
        <f t="shared" si="72"/>
        <v>0.36795888003636712</v>
      </c>
      <c r="Q222" s="4">
        <f t="shared" si="73"/>
        <v>0.21947140694934023</v>
      </c>
      <c r="R222" s="4">
        <f t="shared" si="74"/>
        <v>0.22447667717941525</v>
      </c>
      <c r="S222" s="4">
        <f t="shared" si="93"/>
        <v>0</v>
      </c>
      <c r="T222" s="4">
        <f t="shared" si="94"/>
        <v>0</v>
      </c>
      <c r="U222" s="5">
        <f t="shared" si="95"/>
        <v>0</v>
      </c>
      <c r="V222" s="5">
        <f t="shared" si="96"/>
        <v>34.764486544022517</v>
      </c>
      <c r="W222" s="5">
        <f t="shared" si="97"/>
        <v>2.3119678179046201</v>
      </c>
      <c r="X222" s="5">
        <f t="shared" si="75"/>
        <v>0.99999628292996101</v>
      </c>
      <c r="Y222" s="5">
        <f t="shared" si="76"/>
        <v>0</v>
      </c>
      <c r="Z222" s="5">
        <f t="shared" si="77"/>
        <v>-1.4104364808726946</v>
      </c>
      <c r="AA222" s="5">
        <f t="shared" si="78"/>
        <v>21.208383473493537</v>
      </c>
      <c r="AB222" s="5">
        <f t="shared" si="79"/>
        <v>0</v>
      </c>
      <c r="AC222" s="5">
        <f t="shared" si="79"/>
        <v>33.35405006314982</v>
      </c>
      <c r="AD222" s="5">
        <f t="shared" si="80"/>
        <v>-8.6536487086018425</v>
      </c>
      <c r="AE222">
        <f t="shared" si="92"/>
        <v>0</v>
      </c>
    </row>
    <row r="223" spans="1:31" x14ac:dyDescent="0.2">
      <c r="A223">
        <f t="shared" si="81"/>
        <v>0.19000000000000014</v>
      </c>
      <c r="B223" s="5">
        <f t="shared" si="82"/>
        <v>0</v>
      </c>
      <c r="C223" s="5">
        <f t="shared" si="83"/>
        <v>29.203517368189583</v>
      </c>
      <c r="D223" s="5">
        <f t="shared" si="84"/>
        <v>4.4728307539670302</v>
      </c>
      <c r="E223" s="2">
        <f t="shared" si="85"/>
        <v>29.203517368189583</v>
      </c>
      <c r="F223" s="2">
        <f t="shared" si="86"/>
        <v>0</v>
      </c>
      <c r="G223" s="3">
        <f t="shared" si="87"/>
        <v>0</v>
      </c>
      <c r="H223" s="3">
        <f t="shared" si="88"/>
        <v>-132.48766083419218</v>
      </c>
      <c r="I223" s="3">
        <f t="shared" si="89"/>
        <v>-8.8217946459294527</v>
      </c>
      <c r="J223" s="2">
        <f t="shared" si="68"/>
        <v>132.78103906089487</v>
      </c>
      <c r="K223" s="2">
        <f t="shared" si="90"/>
        <v>90.511955733397997</v>
      </c>
      <c r="L223" s="6">
        <f t="shared" si="69"/>
        <v>2300.0010000000002</v>
      </c>
      <c r="M223" s="2">
        <f t="shared" si="70"/>
        <v>29.149318229166671</v>
      </c>
      <c r="N223" s="2">
        <f t="shared" si="91"/>
        <v>132.78103906089487</v>
      </c>
      <c r="O223" s="2">
        <f t="shared" si="71"/>
        <v>90.511955733397997</v>
      </c>
      <c r="P223" s="5">
        <f t="shared" si="72"/>
        <v>0.36795887424066903</v>
      </c>
      <c r="Q223" s="4">
        <f t="shared" si="73"/>
        <v>0.21952544693799872</v>
      </c>
      <c r="R223" s="4">
        <f t="shared" si="74"/>
        <v>0.22450610122173795</v>
      </c>
      <c r="S223" s="4">
        <f t="shared" si="93"/>
        <v>0</v>
      </c>
      <c r="T223" s="4">
        <f t="shared" si="94"/>
        <v>0</v>
      </c>
      <c r="U223" s="5">
        <f t="shared" si="95"/>
        <v>0</v>
      </c>
      <c r="V223" s="5">
        <f t="shared" si="96"/>
        <v>34.747177441348818</v>
      </c>
      <c r="W223" s="5">
        <f t="shared" si="97"/>
        <v>2.3136680199741462</v>
      </c>
      <c r="X223" s="5">
        <f t="shared" si="75"/>
        <v>0.99999628292996101</v>
      </c>
      <c r="Y223" s="5">
        <f t="shared" si="76"/>
        <v>0</v>
      </c>
      <c r="Z223" s="5">
        <f t="shared" si="77"/>
        <v>-1.411658740171909</v>
      </c>
      <c r="AA223" s="5">
        <f t="shared" si="78"/>
        <v>21.200602812469334</v>
      </c>
      <c r="AB223" s="5">
        <f t="shared" si="79"/>
        <v>0</v>
      </c>
      <c r="AC223" s="5">
        <f t="shared" si="79"/>
        <v>33.335518701176909</v>
      </c>
      <c r="AD223" s="5">
        <f t="shared" si="80"/>
        <v>-8.6597291675565202</v>
      </c>
      <c r="AE223">
        <f t="shared" si="92"/>
        <v>0</v>
      </c>
    </row>
    <row r="224" spans="1:31" x14ac:dyDescent="0.2">
      <c r="A224">
        <f t="shared" si="81"/>
        <v>0.19100000000000014</v>
      </c>
      <c r="B224" s="5">
        <f t="shared" si="82"/>
        <v>0</v>
      </c>
      <c r="C224" s="5">
        <f t="shared" si="83"/>
        <v>29.07104637511474</v>
      </c>
      <c r="D224" s="5">
        <f t="shared" si="84"/>
        <v>4.4640046294565163</v>
      </c>
      <c r="E224" s="2">
        <f t="shared" si="85"/>
        <v>29.07104637511474</v>
      </c>
      <c r="F224" s="2">
        <f t="shared" si="86"/>
        <v>0</v>
      </c>
      <c r="G224" s="3">
        <f t="shared" si="87"/>
        <v>0</v>
      </c>
      <c r="H224" s="3">
        <f t="shared" si="88"/>
        <v>-132.45432531549102</v>
      </c>
      <c r="I224" s="3">
        <f t="shared" si="89"/>
        <v>-8.830454375097009</v>
      </c>
      <c r="J224" s="2">
        <f t="shared" si="68"/>
        <v>132.74835298131796</v>
      </c>
      <c r="K224" s="2">
        <f t="shared" si="90"/>
        <v>90.489674833890902</v>
      </c>
      <c r="L224" s="6">
        <f t="shared" si="69"/>
        <v>2300.0010000000002</v>
      </c>
      <c r="M224" s="2">
        <f t="shared" si="70"/>
        <v>29.149318229166671</v>
      </c>
      <c r="N224" s="2">
        <f t="shared" si="91"/>
        <v>132.74835298131796</v>
      </c>
      <c r="O224" s="2">
        <f t="shared" si="71"/>
        <v>90.489674833890902</v>
      </c>
      <c r="P224" s="5">
        <f t="shared" si="72"/>
        <v>0.36795886844779302</v>
      </c>
      <c r="Q224" s="4">
        <f t="shared" si="73"/>
        <v>0.21957948084348661</v>
      </c>
      <c r="R224" s="4">
        <f t="shared" si="74"/>
        <v>0.22453551517911891</v>
      </c>
      <c r="S224" s="4">
        <f t="shared" si="93"/>
        <v>0</v>
      </c>
      <c r="T224" s="4">
        <f t="shared" si="94"/>
        <v>0</v>
      </c>
      <c r="U224" s="5">
        <f t="shared" si="95"/>
        <v>0</v>
      </c>
      <c r="V224" s="5">
        <f t="shared" si="96"/>
        <v>34.729882683079481</v>
      </c>
      <c r="W224" s="5">
        <f t="shared" si="97"/>
        <v>2.315369043290409</v>
      </c>
      <c r="X224" s="5">
        <f t="shared" si="75"/>
        <v>0.99999628292996101</v>
      </c>
      <c r="Y224" s="5">
        <f t="shared" si="76"/>
        <v>0</v>
      </c>
      <c r="Z224" s="5">
        <f t="shared" si="77"/>
        <v>-1.4128817090950245</v>
      </c>
      <c r="AA224" s="5">
        <f t="shared" si="78"/>
        <v>21.192827184130422</v>
      </c>
      <c r="AB224" s="5">
        <f t="shared" si="79"/>
        <v>0</v>
      </c>
      <c r="AC224" s="5">
        <f t="shared" si="79"/>
        <v>33.317000973984456</v>
      </c>
      <c r="AD224" s="5">
        <f t="shared" si="80"/>
        <v>-8.6658037725791672</v>
      </c>
      <c r="AE224">
        <f t="shared" si="92"/>
        <v>0</v>
      </c>
    </row>
    <row r="225" spans="1:31" x14ac:dyDescent="0.2">
      <c r="A225">
        <f t="shared" si="81"/>
        <v>0.19200000000000014</v>
      </c>
      <c r="B225" s="5">
        <f t="shared" si="82"/>
        <v>0</v>
      </c>
      <c r="C225" s="5">
        <f t="shared" si="83"/>
        <v>28.938608708299739</v>
      </c>
      <c r="D225" s="5">
        <f t="shared" si="84"/>
        <v>4.4551698421795329</v>
      </c>
      <c r="E225" s="2">
        <f t="shared" si="85"/>
        <v>28.938608708299739</v>
      </c>
      <c r="F225" s="2">
        <f t="shared" si="86"/>
        <v>0</v>
      </c>
      <c r="G225" s="3">
        <f t="shared" si="87"/>
        <v>0</v>
      </c>
      <c r="H225" s="3">
        <f t="shared" si="88"/>
        <v>-132.42100831451702</v>
      </c>
      <c r="I225" s="3">
        <f t="shared" si="89"/>
        <v>-8.8391201788695888</v>
      </c>
      <c r="J225" s="2">
        <f t="shared" ref="J225:J288" si="98">SQRT(G225^2+H225^2+I225^2)</f>
        <v>132.71568667105589</v>
      </c>
      <c r="K225" s="2">
        <f t="shared" si="90"/>
        <v>90.467407410399375</v>
      </c>
      <c r="L225" s="6">
        <f t="shared" ref="L225:L288" si="99">SQRT(spin^2-flag*((30/PI())*(wx*G225+wy*H225+wz*I225)/J225)^2)</f>
        <v>2300.0010000000002</v>
      </c>
      <c r="M225" s="2">
        <f t="shared" ref="M225:M288" si="100">(L225*PI()/30)*(circ/(2*PI()))/12</f>
        <v>29.149318229166671</v>
      </c>
      <c r="N225" s="2">
        <f t="shared" si="91"/>
        <v>132.71568667105589</v>
      </c>
      <c r="O225" s="2">
        <f t="shared" ref="O225:O288" si="101">J225/1.467</f>
        <v>90.467407410399375</v>
      </c>
      <c r="P225" s="5">
        <f t="shared" ref="P225:P288" si="102">cd0+(cdspin*L225/1000)*EXP(-A225/(tau*146.7/N225))</f>
        <v>0.36795886265773647</v>
      </c>
      <c r="Q225" s="4">
        <f t="shared" ref="Q225:Q288" si="103">(M225/N225)*EXP(-A225/(tau*146.7/N225))</f>
        <v>0.2196335086572507</v>
      </c>
      <c r="R225" s="4">
        <f t="shared" ref="R225:R288" si="104">cl2_*Q225/(cl0+cl1_*Q225)</f>
        <v>0.22456491905152878</v>
      </c>
      <c r="S225" s="4">
        <f t="shared" si="93"/>
        <v>0</v>
      </c>
      <c r="T225" s="4">
        <f t="shared" si="94"/>
        <v>0</v>
      </c>
      <c r="U225" s="5">
        <f t="shared" si="95"/>
        <v>0</v>
      </c>
      <c r="V225" s="5">
        <f t="shared" si="96"/>
        <v>34.712602254963734</v>
      </c>
      <c r="W225" s="5">
        <f t="shared" si="97"/>
        <v>2.3170708859440619</v>
      </c>
      <c r="X225" s="5">
        <f t="shared" ref="X225:X288" si="105">M225/romega</f>
        <v>0.99999628292996101</v>
      </c>
      <c r="Y225" s="5">
        <f t="shared" ref="Y225:Y288" si="106">const*($R225/omega)*N225*(wy*I225-wz*(H225-T225))/X225</f>
        <v>0</v>
      </c>
      <c r="Z225" s="5">
        <f t="shared" ref="Z225:Z288" si="107">const*($R225/omega)*N225*(wz*(G225-S225)-wx*I225)/X225</f>
        <v>-1.414105386533683</v>
      </c>
      <c r="AA225" s="5">
        <f t="shared" ref="AA225:AA288" si="108">const*($R225/omega)*N225*(wx*(H225-T225)-wy*(G225-S225))/X225</f>
        <v>21.185056584639401</v>
      </c>
      <c r="AB225" s="5">
        <f t="shared" ref="AB225:AC288" si="109">U225+Y225</f>
        <v>0</v>
      </c>
      <c r="AC225" s="5">
        <f t="shared" si="109"/>
        <v>33.29849686843005</v>
      </c>
      <c r="AD225" s="5">
        <f t="shared" ref="AD225:AD288" si="110">W225+AA225-32.174</f>
        <v>-8.671872529416536</v>
      </c>
      <c r="AE225">
        <f t="shared" si="92"/>
        <v>0</v>
      </c>
    </row>
    <row r="226" spans="1:31" x14ac:dyDescent="0.2">
      <c r="A226">
        <f t="shared" ref="A226:A289" si="111">A225+dt</f>
        <v>0.19300000000000014</v>
      </c>
      <c r="B226" s="5">
        <f t="shared" ref="B226:B289" si="112">B225+G225*dt+0.5*AB225*dt*dt</f>
        <v>0</v>
      </c>
      <c r="C226" s="5">
        <f t="shared" ref="C226:C289" si="113">C225+H225*dt+0.5*AC225*dt*dt</f>
        <v>28.806204349233656</v>
      </c>
      <c r="D226" s="5">
        <f t="shared" ref="D226:D289" si="114">D225+I225*dt+0.5*AD225*dt*dt</f>
        <v>4.4463263860643982</v>
      </c>
      <c r="E226" s="2">
        <f t="shared" ref="E226:E289" si="115">SQRT(B226^2+C226^2)</f>
        <v>28.806204349233656</v>
      </c>
      <c r="F226" s="2">
        <f t="shared" ref="F226:F289" si="116">ATAN2(C226,B226)*180/PI()</f>
        <v>0</v>
      </c>
      <c r="G226" s="3">
        <f t="shared" ref="G226:G289" si="117">G225+AB225*dt</f>
        <v>0</v>
      </c>
      <c r="H226" s="3">
        <f t="shared" ref="H226:H289" si="118">H225+AC225*dt</f>
        <v>-132.38770981764858</v>
      </c>
      <c r="I226" s="3">
        <f t="shared" ref="I226:I289" si="119">I225+AD225*dt</f>
        <v>-8.847792051399006</v>
      </c>
      <c r="J226" s="2">
        <f t="shared" si="98"/>
        <v>132.6830401179696</v>
      </c>
      <c r="K226" s="2">
        <f t="shared" ref="K226:K289" si="120">J226/1.467</f>
        <v>90.445153454648661</v>
      </c>
      <c r="L226" s="6">
        <f t="shared" si="99"/>
        <v>2300.0010000000002</v>
      </c>
      <c r="M226" s="2">
        <f t="shared" si="100"/>
        <v>29.149318229166671</v>
      </c>
      <c r="N226" s="2">
        <f t="shared" ref="N226:N289" si="121">IF(D226&gt;=hwind,SQRT((G226-vxw)^2+(H226-vyw)^2+I226^2),J226)</f>
        <v>132.6830401179696</v>
      </c>
      <c r="O226" s="2">
        <f t="shared" si="101"/>
        <v>90.445153454648661</v>
      </c>
      <c r="P226" s="5">
        <f t="shared" si="102"/>
        <v>0.36795885687049673</v>
      </c>
      <c r="Q226" s="4">
        <f t="shared" si="103"/>
        <v>0.21968753037073221</v>
      </c>
      <c r="R226" s="4">
        <f t="shared" si="104"/>
        <v>0.22459431283893652</v>
      </c>
      <c r="S226" s="4">
        <f t="shared" si="93"/>
        <v>0</v>
      </c>
      <c r="T226" s="4">
        <f t="shared" si="94"/>
        <v>0</v>
      </c>
      <c r="U226" s="5">
        <f t="shared" si="95"/>
        <v>0</v>
      </c>
      <c r="V226" s="5">
        <f t="shared" si="96"/>
        <v>34.695336142768852</v>
      </c>
      <c r="W226" s="5">
        <f t="shared" si="97"/>
        <v>2.3187735460296017</v>
      </c>
      <c r="X226" s="5">
        <f t="shared" si="105"/>
        <v>0.99999628292996101</v>
      </c>
      <c r="Y226" s="5">
        <f t="shared" si="106"/>
        <v>0</v>
      </c>
      <c r="Z226" s="5">
        <f t="shared" si="107"/>
        <v>-1.4153297713811157</v>
      </c>
      <c r="AA226" s="5">
        <f t="shared" si="108"/>
        <v>21.177291010162804</v>
      </c>
      <c r="AB226" s="5">
        <f t="shared" si="109"/>
        <v>0</v>
      </c>
      <c r="AC226" s="5">
        <f t="shared" si="109"/>
        <v>33.280006371387735</v>
      </c>
      <c r="AD226" s="5">
        <f t="shared" si="110"/>
        <v>-8.6779354438075949</v>
      </c>
      <c r="AE226">
        <f t="shared" ref="AE226:AE289" si="122">IF(($C226-17/12)*($C227-17/12)&lt;0,1,0)</f>
        <v>0</v>
      </c>
    </row>
    <row r="227" spans="1:31" x14ac:dyDescent="0.2">
      <c r="A227">
        <f t="shared" si="111"/>
        <v>0.19400000000000014</v>
      </c>
      <c r="B227" s="5">
        <f t="shared" si="112"/>
        <v>0</v>
      </c>
      <c r="C227" s="5">
        <f t="shared" si="113"/>
        <v>28.673833279419192</v>
      </c>
      <c r="D227" s="5">
        <f t="shared" si="114"/>
        <v>4.4374742550452773</v>
      </c>
      <c r="E227" s="2">
        <f t="shared" si="115"/>
        <v>28.673833279419192</v>
      </c>
      <c r="F227" s="2">
        <f t="shared" si="116"/>
        <v>0</v>
      </c>
      <c r="G227" s="3">
        <f t="shared" si="117"/>
        <v>0</v>
      </c>
      <c r="H227" s="3">
        <f t="shared" si="118"/>
        <v>-132.35442981127719</v>
      </c>
      <c r="I227" s="3">
        <f t="shared" si="119"/>
        <v>-8.8564699868428143</v>
      </c>
      <c r="J227" s="2">
        <f t="shared" si="98"/>
        <v>132.65041330993336</v>
      </c>
      <c r="K227" s="2">
        <f t="shared" si="120"/>
        <v>90.422912958373104</v>
      </c>
      <c r="L227" s="6">
        <f t="shared" si="99"/>
        <v>2300.0010000000002</v>
      </c>
      <c r="M227" s="2">
        <f t="shared" si="100"/>
        <v>29.149318229166671</v>
      </c>
      <c r="N227" s="2">
        <f t="shared" si="121"/>
        <v>132.65041330993336</v>
      </c>
      <c r="O227" s="2">
        <f t="shared" si="101"/>
        <v>90.422912958373104</v>
      </c>
      <c r="P227" s="5">
        <f t="shared" si="102"/>
        <v>0.36795885108607124</v>
      </c>
      <c r="Q227" s="4">
        <f t="shared" si="103"/>
        <v>0.21974154597536727</v>
      </c>
      <c r="R227" s="4">
        <f t="shared" si="104"/>
        <v>0.2246236965413097</v>
      </c>
      <c r="S227" s="4">
        <f t="shared" ref="S227:S290" si="123">IF(D227&gt;=hwind,vxw,0)</f>
        <v>0</v>
      </c>
      <c r="T227" s="4">
        <f t="shared" ref="T227:T290" si="124">IF(D227&gt;=hwind,vyw,0)</f>
        <v>0</v>
      </c>
      <c r="U227" s="5">
        <f t="shared" ref="U227:U290" si="125">-const*$P227*$N227*(G227-S227)</f>
        <v>0</v>
      </c>
      <c r="V227" s="5">
        <f t="shared" ref="V227:V290" si="126">-const*$P227*$N227*(H227-T227)</f>
        <v>34.678084332280065</v>
      </c>
      <c r="W227" s="5">
        <f t="shared" ref="W227:W290" si="127">-const*$P227*$N227*I227</f>
        <v>2.3204770216453605</v>
      </c>
      <c r="X227" s="5">
        <f t="shared" si="105"/>
        <v>0.99999628292996101</v>
      </c>
      <c r="Y227" s="5">
        <f t="shared" si="106"/>
        <v>0</v>
      </c>
      <c r="Z227" s="5">
        <f t="shared" si="107"/>
        <v>-1.4165548625321427</v>
      </c>
      <c r="AA227" s="5">
        <f t="shared" si="108"/>
        <v>21.169530456871115</v>
      </c>
      <c r="AB227" s="5">
        <f t="shared" si="109"/>
        <v>0</v>
      </c>
      <c r="AC227" s="5">
        <f t="shared" si="109"/>
        <v>33.26152946974792</v>
      </c>
      <c r="AD227" s="5">
        <f t="shared" si="110"/>
        <v>-8.6839925214835247</v>
      </c>
      <c r="AE227">
        <f t="shared" si="122"/>
        <v>0</v>
      </c>
    </row>
    <row r="228" spans="1:31" x14ac:dyDescent="0.2">
      <c r="A228">
        <f t="shared" si="111"/>
        <v>0.19500000000000015</v>
      </c>
      <c r="B228" s="5">
        <f t="shared" si="112"/>
        <v>0</v>
      </c>
      <c r="C228" s="5">
        <f t="shared" si="113"/>
        <v>28.541495480372649</v>
      </c>
      <c r="D228" s="5">
        <f t="shared" si="114"/>
        <v>4.428613443062174</v>
      </c>
      <c r="E228" s="2">
        <f t="shared" si="115"/>
        <v>28.541495480372649</v>
      </c>
      <c r="F228" s="2">
        <f t="shared" si="116"/>
        <v>0</v>
      </c>
      <c r="G228" s="3">
        <f t="shared" si="117"/>
        <v>0</v>
      </c>
      <c r="H228" s="3">
        <f t="shared" si="118"/>
        <v>-132.32116828180745</v>
      </c>
      <c r="I228" s="3">
        <f t="shared" si="119"/>
        <v>-8.8651539793642975</v>
      </c>
      <c r="J228" s="2">
        <f t="shared" si="98"/>
        <v>132.617806234835</v>
      </c>
      <c r="K228" s="2">
        <f t="shared" si="120"/>
        <v>90.400685913316281</v>
      </c>
      <c r="L228" s="6">
        <f t="shared" si="99"/>
        <v>2300.0010000000002</v>
      </c>
      <c r="M228" s="2">
        <f t="shared" si="100"/>
        <v>29.149318229166671</v>
      </c>
      <c r="N228" s="2">
        <f t="shared" si="121"/>
        <v>132.617806234835</v>
      </c>
      <c r="O228" s="2">
        <f t="shared" si="101"/>
        <v>90.400685913316281</v>
      </c>
      <c r="P228" s="5">
        <f t="shared" si="102"/>
        <v>0.36795884530445738</v>
      </c>
      <c r="Q228" s="4">
        <f t="shared" si="103"/>
        <v>0.21979555546258617</v>
      </c>
      <c r="R228" s="4">
        <f t="shared" si="104"/>
        <v>0.22465307015861405</v>
      </c>
      <c r="S228" s="4">
        <f t="shared" si="123"/>
        <v>0</v>
      </c>
      <c r="T228" s="4">
        <f t="shared" si="124"/>
        <v>0</v>
      </c>
      <c r="U228" s="5">
        <f t="shared" si="125"/>
        <v>0</v>
      </c>
      <c r="V228" s="5">
        <f t="shared" si="126"/>
        <v>34.660846809300608</v>
      </c>
      <c r="W228" s="5">
        <f t="shared" si="127"/>
        <v>2.3221813108935043</v>
      </c>
      <c r="X228" s="5">
        <f t="shared" si="105"/>
        <v>0.99999628292996101</v>
      </c>
      <c r="Y228" s="5">
        <f t="shared" si="106"/>
        <v>0</v>
      </c>
      <c r="Z228" s="5">
        <f t="shared" si="107"/>
        <v>-1.4177806588831703</v>
      </c>
      <c r="AA228" s="5">
        <f t="shared" si="108"/>
        <v>21.161774920938754</v>
      </c>
      <c r="AB228" s="5">
        <f t="shared" si="109"/>
        <v>0</v>
      </c>
      <c r="AC228" s="5">
        <f t="shared" si="109"/>
        <v>33.243066150417441</v>
      </c>
      <c r="AD228" s="5">
        <f t="shared" si="110"/>
        <v>-8.6900437681677403</v>
      </c>
      <c r="AE228">
        <f t="shared" si="122"/>
        <v>0</v>
      </c>
    </row>
    <row r="229" spans="1:31" x14ac:dyDescent="0.2">
      <c r="A229">
        <f t="shared" si="111"/>
        <v>0.19600000000000015</v>
      </c>
      <c r="B229" s="5">
        <f t="shared" si="112"/>
        <v>0</v>
      </c>
      <c r="C229" s="5">
        <f t="shared" si="113"/>
        <v>28.409190933623915</v>
      </c>
      <c r="D229" s="5">
        <f t="shared" si="114"/>
        <v>4.419743944060925</v>
      </c>
      <c r="E229" s="2">
        <f t="shared" si="115"/>
        <v>28.409190933623915</v>
      </c>
      <c r="F229" s="2">
        <f t="shared" si="116"/>
        <v>0</v>
      </c>
      <c r="G229" s="3">
        <f t="shared" si="117"/>
        <v>0</v>
      </c>
      <c r="H229" s="3">
        <f t="shared" si="118"/>
        <v>-132.28792521565703</v>
      </c>
      <c r="I229" s="3">
        <f t="shared" si="119"/>
        <v>-8.8738440231324649</v>
      </c>
      <c r="J229" s="2">
        <f t="shared" si="98"/>
        <v>132.58521888057564</v>
      </c>
      <c r="K229" s="2">
        <f t="shared" si="120"/>
        <v>90.378472311230837</v>
      </c>
      <c r="L229" s="6">
        <f t="shared" si="99"/>
        <v>2300.0010000000002</v>
      </c>
      <c r="M229" s="2">
        <f t="shared" si="100"/>
        <v>29.149318229166671</v>
      </c>
      <c r="N229" s="2">
        <f t="shared" si="121"/>
        <v>132.58521888057564</v>
      </c>
      <c r="O229" s="2">
        <f t="shared" si="101"/>
        <v>90.378472311230837</v>
      </c>
      <c r="P229" s="5">
        <f t="shared" si="102"/>
        <v>0.36795883952565256</v>
      </c>
      <c r="Q229" s="4">
        <f t="shared" si="103"/>
        <v>0.21984955882381402</v>
      </c>
      <c r="R229" s="4">
        <f t="shared" si="104"/>
        <v>0.22468243369081392</v>
      </c>
      <c r="S229" s="4">
        <f t="shared" si="123"/>
        <v>0</v>
      </c>
      <c r="T229" s="4">
        <f t="shared" si="124"/>
        <v>0</v>
      </c>
      <c r="U229" s="5">
        <f t="shared" si="125"/>
        <v>0</v>
      </c>
      <c r="V229" s="5">
        <f t="shared" si="126"/>
        <v>34.643623559651616</v>
      </c>
      <c r="W229" s="5">
        <f t="shared" si="127"/>
        <v>2.3238864118800193</v>
      </c>
      <c r="X229" s="5">
        <f t="shared" si="105"/>
        <v>0.99999628292996101</v>
      </c>
      <c r="Y229" s="5">
        <f t="shared" si="106"/>
        <v>0</v>
      </c>
      <c r="Z229" s="5">
        <f t="shared" si="107"/>
        <v>-1.4190071593321885</v>
      </c>
      <c r="AA229" s="5">
        <f t="shared" si="108"/>
        <v>21.154024398544045</v>
      </c>
      <c r="AB229" s="5">
        <f t="shared" si="109"/>
        <v>0</v>
      </c>
      <c r="AC229" s="5">
        <f t="shared" si="109"/>
        <v>33.224616400319427</v>
      </c>
      <c r="AD229" s="5">
        <f t="shared" si="110"/>
        <v>-8.696089189575936</v>
      </c>
      <c r="AE229">
        <f t="shared" si="122"/>
        <v>0</v>
      </c>
    </row>
    <row r="230" spans="1:31" x14ac:dyDescent="0.2">
      <c r="A230">
        <f t="shared" si="111"/>
        <v>0.19700000000000015</v>
      </c>
      <c r="B230" s="5">
        <f t="shared" si="112"/>
        <v>0</v>
      </c>
      <c r="C230" s="5">
        <f t="shared" si="113"/>
        <v>28.276919620716459</v>
      </c>
      <c r="D230" s="5">
        <f t="shared" si="114"/>
        <v>4.4108657519931977</v>
      </c>
      <c r="E230" s="2">
        <f t="shared" si="115"/>
        <v>28.276919620716459</v>
      </c>
      <c r="F230" s="2">
        <f t="shared" si="116"/>
        <v>0</v>
      </c>
      <c r="G230" s="3">
        <f t="shared" si="117"/>
        <v>0</v>
      </c>
      <c r="H230" s="3">
        <f t="shared" si="118"/>
        <v>-132.25470059925669</v>
      </c>
      <c r="I230" s="3">
        <f t="shared" si="119"/>
        <v>-8.8825401123220402</v>
      </c>
      <c r="J230" s="2">
        <f t="shared" si="98"/>
        <v>132.55265123506976</v>
      </c>
      <c r="K230" s="2">
        <f t="shared" si="120"/>
        <v>90.356272143878499</v>
      </c>
      <c r="L230" s="6">
        <f t="shared" si="99"/>
        <v>2300.0010000000002</v>
      </c>
      <c r="M230" s="2">
        <f t="shared" si="100"/>
        <v>29.149318229166671</v>
      </c>
      <c r="N230" s="2">
        <f t="shared" si="121"/>
        <v>132.55265123506976</v>
      </c>
      <c r="O230" s="2">
        <f t="shared" si="101"/>
        <v>90.356272143878499</v>
      </c>
      <c r="P230" s="5">
        <f t="shared" si="102"/>
        <v>0.36795883374965421</v>
      </c>
      <c r="Q230" s="4">
        <f t="shared" si="103"/>
        <v>0.21990355605047043</v>
      </c>
      <c r="R230" s="4">
        <f t="shared" si="104"/>
        <v>0.2247117871378719</v>
      </c>
      <c r="S230" s="4">
        <f t="shared" si="123"/>
        <v>0</v>
      </c>
      <c r="T230" s="4">
        <f t="shared" si="124"/>
        <v>0</v>
      </c>
      <c r="U230" s="5">
        <f t="shared" si="125"/>
        <v>0</v>
      </c>
      <c r="V230" s="5">
        <f t="shared" si="126"/>
        <v>34.626414569172162</v>
      </c>
      <c r="W230" s="5">
        <f t="shared" si="127"/>
        <v>2.3255923227147108</v>
      </c>
      <c r="X230" s="5">
        <f t="shared" si="105"/>
        <v>0.99999628292996101</v>
      </c>
      <c r="Y230" s="5">
        <f t="shared" si="106"/>
        <v>0</v>
      </c>
      <c r="Z230" s="5">
        <f t="shared" si="107"/>
        <v>-1.4202343627787684</v>
      </c>
      <c r="AA230" s="5">
        <f t="shared" si="108"/>
        <v>21.146278885869233</v>
      </c>
      <c r="AB230" s="5">
        <f t="shared" si="109"/>
        <v>0</v>
      </c>
      <c r="AC230" s="5">
        <f t="shared" si="109"/>
        <v>33.206180206393391</v>
      </c>
      <c r="AD230" s="5">
        <f t="shared" si="110"/>
        <v>-8.7021287914160546</v>
      </c>
      <c r="AE230">
        <f t="shared" si="122"/>
        <v>0</v>
      </c>
    </row>
    <row r="231" spans="1:31" x14ac:dyDescent="0.2">
      <c r="A231">
        <f t="shared" si="111"/>
        <v>0.19800000000000015</v>
      </c>
      <c r="B231" s="5">
        <f t="shared" si="112"/>
        <v>0</v>
      </c>
      <c r="C231" s="5">
        <f t="shared" si="113"/>
        <v>28.144681523207304</v>
      </c>
      <c r="D231" s="5">
        <f t="shared" si="114"/>
        <v>4.40197886081648</v>
      </c>
      <c r="E231" s="2">
        <f t="shared" si="115"/>
        <v>28.144681523207304</v>
      </c>
      <c r="F231" s="2">
        <f t="shared" si="116"/>
        <v>0</v>
      </c>
      <c r="G231" s="3">
        <f t="shared" si="117"/>
        <v>0</v>
      </c>
      <c r="H231" s="3">
        <f t="shared" si="118"/>
        <v>-132.22149441905029</v>
      </c>
      <c r="I231" s="3">
        <f t="shared" si="119"/>
        <v>-8.8912422411134564</v>
      </c>
      <c r="J231" s="2">
        <f t="shared" si="98"/>
        <v>132.52010328624525</v>
      </c>
      <c r="K231" s="2">
        <f t="shared" si="120"/>
        <v>90.334085403030159</v>
      </c>
      <c r="L231" s="6">
        <f t="shared" si="99"/>
        <v>2300.0010000000002</v>
      </c>
      <c r="M231" s="2">
        <f t="shared" si="100"/>
        <v>29.149318229166671</v>
      </c>
      <c r="N231" s="2">
        <f t="shared" si="121"/>
        <v>132.52010328624525</v>
      </c>
      <c r="O231" s="2">
        <f t="shared" si="101"/>
        <v>90.334085403030159</v>
      </c>
      <c r="P231" s="5">
        <f t="shared" si="102"/>
        <v>0.36795882797645962</v>
      </c>
      <c r="Q231" s="4">
        <f t="shared" si="103"/>
        <v>0.2199575471339697</v>
      </c>
      <c r="R231" s="4">
        <f t="shared" si="104"/>
        <v>0.22474113049974925</v>
      </c>
      <c r="S231" s="4">
        <f t="shared" si="123"/>
        <v>0</v>
      </c>
      <c r="T231" s="4">
        <f t="shared" si="124"/>
        <v>0</v>
      </c>
      <c r="U231" s="5">
        <f t="shared" si="125"/>
        <v>0</v>
      </c>
      <c r="V231" s="5">
        <f t="shared" si="126"/>
        <v>34.609219823719165</v>
      </c>
      <c r="W231" s="5">
        <f t="shared" si="127"/>
        <v>2.3272990415111914</v>
      </c>
      <c r="X231" s="5">
        <f t="shared" si="105"/>
        <v>0.99999628292996101</v>
      </c>
      <c r="Y231" s="5">
        <f t="shared" si="106"/>
        <v>0</v>
      </c>
      <c r="Z231" s="5">
        <f t="shared" si="107"/>
        <v>-1.4214622681240636</v>
      </c>
      <c r="AA231" s="5">
        <f t="shared" si="108"/>
        <v>21.13853837910051</v>
      </c>
      <c r="AB231" s="5">
        <f t="shared" si="109"/>
        <v>0</v>
      </c>
      <c r="AC231" s="5">
        <f t="shared" si="109"/>
        <v>33.187757555595098</v>
      </c>
      <c r="AD231" s="5">
        <f t="shared" si="110"/>
        <v>-8.7081625793882971</v>
      </c>
      <c r="AE231">
        <f t="shared" si="122"/>
        <v>0</v>
      </c>
    </row>
    <row r="232" spans="1:31" x14ac:dyDescent="0.2">
      <c r="A232">
        <f t="shared" si="111"/>
        <v>0.19900000000000015</v>
      </c>
      <c r="B232" s="5">
        <f t="shared" si="112"/>
        <v>0</v>
      </c>
      <c r="C232" s="5">
        <f t="shared" si="113"/>
        <v>28.012476622667034</v>
      </c>
      <c r="D232" s="5">
        <f t="shared" si="114"/>
        <v>4.3930832644940772</v>
      </c>
      <c r="E232" s="2">
        <f t="shared" si="115"/>
        <v>28.012476622667034</v>
      </c>
      <c r="F232" s="2">
        <f t="shared" si="116"/>
        <v>0</v>
      </c>
      <c r="G232" s="3">
        <f t="shared" si="117"/>
        <v>0</v>
      </c>
      <c r="H232" s="3">
        <f t="shared" si="118"/>
        <v>-132.18830666149469</v>
      </c>
      <c r="I232" s="3">
        <f t="shared" si="119"/>
        <v>-8.899950403692845</v>
      </c>
      <c r="J232" s="2">
        <f t="shared" si="98"/>
        <v>132.4875750220433</v>
      </c>
      <c r="K232" s="2">
        <f t="shared" si="120"/>
        <v>90.311912080465774</v>
      </c>
      <c r="L232" s="6">
        <f t="shared" si="99"/>
        <v>2300.0010000000002</v>
      </c>
      <c r="M232" s="2">
        <f t="shared" si="100"/>
        <v>29.149318229166671</v>
      </c>
      <c r="N232" s="2">
        <f t="shared" si="121"/>
        <v>132.4875750220433</v>
      </c>
      <c r="O232" s="2">
        <f t="shared" si="101"/>
        <v>90.311912080465774</v>
      </c>
      <c r="P232" s="5">
        <f t="shared" si="102"/>
        <v>0.36795882220606629</v>
      </c>
      <c r="Q232" s="4">
        <f t="shared" si="103"/>
        <v>0.22001153206572049</v>
      </c>
      <c r="R232" s="4">
        <f t="shared" si="104"/>
        <v>0.22477046377640542</v>
      </c>
      <c r="S232" s="4">
        <f t="shared" si="123"/>
        <v>0</v>
      </c>
      <c r="T232" s="4">
        <f t="shared" si="124"/>
        <v>0</v>
      </c>
      <c r="U232" s="5">
        <f t="shared" si="125"/>
        <v>0</v>
      </c>
      <c r="V232" s="5">
        <f t="shared" si="126"/>
        <v>34.592039309167468</v>
      </c>
      <c r="W232" s="5">
        <f t="shared" si="127"/>
        <v>2.3290065663868806</v>
      </c>
      <c r="X232" s="5">
        <f t="shared" si="105"/>
        <v>0.99999628292996101</v>
      </c>
      <c r="Y232" s="5">
        <f t="shared" si="106"/>
        <v>0</v>
      </c>
      <c r="Z232" s="5">
        <f t="shared" si="107"/>
        <v>-1.4226908742708038</v>
      </c>
      <c r="AA232" s="5">
        <f t="shared" si="108"/>
        <v>21.13080287442795</v>
      </c>
      <c r="AB232" s="5">
        <f t="shared" si="109"/>
        <v>0</v>
      </c>
      <c r="AC232" s="5">
        <f t="shared" si="109"/>
        <v>33.169348434896662</v>
      </c>
      <c r="AD232" s="5">
        <f t="shared" si="110"/>
        <v>-8.7141905591851696</v>
      </c>
      <c r="AE232">
        <f t="shared" si="122"/>
        <v>0</v>
      </c>
    </row>
    <row r="233" spans="1:31" x14ac:dyDescent="0.2">
      <c r="A233">
        <f t="shared" si="111"/>
        <v>0.20000000000000015</v>
      </c>
      <c r="B233" s="5">
        <f t="shared" si="112"/>
        <v>0</v>
      </c>
      <c r="C233" s="5">
        <f t="shared" si="113"/>
        <v>27.880304900679757</v>
      </c>
      <c r="D233" s="5">
        <f t="shared" si="114"/>
        <v>4.3841789569951048</v>
      </c>
      <c r="E233" s="2">
        <f t="shared" si="115"/>
        <v>27.880304900679757</v>
      </c>
      <c r="F233" s="2">
        <f t="shared" si="116"/>
        <v>0</v>
      </c>
      <c r="G233" s="3">
        <f t="shared" si="117"/>
        <v>0</v>
      </c>
      <c r="H233" s="3">
        <f t="shared" si="118"/>
        <v>-132.15513731305978</v>
      </c>
      <c r="I233" s="3">
        <f t="shared" si="119"/>
        <v>-8.9086645942520306</v>
      </c>
      <c r="J233" s="2">
        <f t="shared" si="98"/>
        <v>132.45506643041847</v>
      </c>
      <c r="K233" s="2">
        <f t="shared" si="120"/>
        <v>90.289752167974413</v>
      </c>
      <c r="L233" s="6">
        <f t="shared" si="99"/>
        <v>2300.0010000000002</v>
      </c>
      <c r="M233" s="2">
        <f t="shared" si="100"/>
        <v>29.149318229166671</v>
      </c>
      <c r="N233" s="2">
        <f t="shared" si="121"/>
        <v>132.45506643041847</v>
      </c>
      <c r="O233" s="2">
        <f t="shared" si="101"/>
        <v>90.289752167974413</v>
      </c>
      <c r="P233" s="5">
        <f t="shared" si="102"/>
        <v>0.36795881643847161</v>
      </c>
      <c r="Q233" s="4">
        <f t="shared" si="103"/>
        <v>0.22006551083712622</v>
      </c>
      <c r="R233" s="4">
        <f t="shared" si="104"/>
        <v>0.2247997869677984</v>
      </c>
      <c r="S233" s="4">
        <f t="shared" si="123"/>
        <v>0</v>
      </c>
      <c r="T233" s="4">
        <f t="shared" si="124"/>
        <v>0</v>
      </c>
      <c r="U233" s="5">
        <f t="shared" si="125"/>
        <v>0</v>
      </c>
      <c r="V233" s="5">
        <f t="shared" si="126"/>
        <v>34.574873011409665</v>
      </c>
      <c r="W233" s="5">
        <f t="shared" si="127"/>
        <v>2.3307148954629913</v>
      </c>
      <c r="X233" s="5">
        <f t="shared" si="105"/>
        <v>0.99999628292996101</v>
      </c>
      <c r="Y233" s="5">
        <f t="shared" si="106"/>
        <v>0</v>
      </c>
      <c r="Z233" s="5">
        <f t="shared" si="107"/>
        <v>-1.4239201801232941</v>
      </c>
      <c r="AA233" s="5">
        <f t="shared" si="108"/>
        <v>21.123072368045548</v>
      </c>
      <c r="AB233" s="5">
        <f t="shared" si="109"/>
        <v>0</v>
      </c>
      <c r="AC233" s="5">
        <f t="shared" si="109"/>
        <v>33.150952831286368</v>
      </c>
      <c r="AD233" s="5">
        <f t="shared" si="110"/>
        <v>-8.7202127364914617</v>
      </c>
      <c r="AE233">
        <f t="shared" si="122"/>
        <v>0</v>
      </c>
    </row>
    <row r="234" spans="1:31" x14ac:dyDescent="0.2">
      <c r="A234">
        <f t="shared" si="111"/>
        <v>0.20100000000000015</v>
      </c>
      <c r="B234" s="5">
        <f t="shared" si="112"/>
        <v>0</v>
      </c>
      <c r="C234" s="5">
        <f t="shared" si="113"/>
        <v>27.748166338843113</v>
      </c>
      <c r="D234" s="5">
        <f t="shared" si="114"/>
        <v>4.375265932294484</v>
      </c>
      <c r="E234" s="2">
        <f t="shared" si="115"/>
        <v>27.748166338843113</v>
      </c>
      <c r="F234" s="2">
        <f t="shared" si="116"/>
        <v>0</v>
      </c>
      <c r="G234" s="3">
        <f t="shared" si="117"/>
        <v>0</v>
      </c>
      <c r="H234" s="3">
        <f t="shared" si="118"/>
        <v>-132.1219863602285</v>
      </c>
      <c r="I234" s="3">
        <f t="shared" si="119"/>
        <v>-8.9173848069885224</v>
      </c>
      <c r="J234" s="2">
        <f t="shared" si="98"/>
        <v>132.4225774993385</v>
      </c>
      <c r="K234" s="2">
        <f t="shared" si="120"/>
        <v>90.267605657354125</v>
      </c>
      <c r="L234" s="6">
        <f t="shared" si="99"/>
        <v>2300.0010000000002</v>
      </c>
      <c r="M234" s="2">
        <f t="shared" si="100"/>
        <v>29.149318229166671</v>
      </c>
      <c r="N234" s="2">
        <f t="shared" si="121"/>
        <v>132.4225774993385</v>
      </c>
      <c r="O234" s="2">
        <f t="shared" si="101"/>
        <v>90.267605657354125</v>
      </c>
      <c r="P234" s="5">
        <f t="shared" si="102"/>
        <v>0.36795881067367303</v>
      </c>
      <c r="Q234" s="4">
        <f t="shared" si="103"/>
        <v>0.22011948343958496</v>
      </c>
      <c r="R234" s="4">
        <f t="shared" si="104"/>
        <v>0.22482910007388471</v>
      </c>
      <c r="S234" s="4">
        <f t="shared" si="123"/>
        <v>0</v>
      </c>
      <c r="T234" s="4">
        <f t="shared" si="124"/>
        <v>0</v>
      </c>
      <c r="U234" s="5">
        <f t="shared" si="125"/>
        <v>0</v>
      </c>
      <c r="V234" s="5">
        <f t="shared" si="126"/>
        <v>34.557720916356224</v>
      </c>
      <c r="W234" s="5">
        <f t="shared" si="127"/>
        <v>2.3324240268645284</v>
      </c>
      <c r="X234" s="5">
        <f t="shared" si="105"/>
        <v>0.99999628292996101</v>
      </c>
      <c r="Y234" s="5">
        <f t="shared" si="106"/>
        <v>0</v>
      </c>
      <c r="Z234" s="5">
        <f t="shared" si="107"/>
        <v>-1.4251501845874148</v>
      </c>
      <c r="AA234" s="5">
        <f t="shared" si="108"/>
        <v>21.115346856151202</v>
      </c>
      <c r="AB234" s="5">
        <f t="shared" si="109"/>
        <v>0</v>
      </c>
      <c r="AC234" s="5">
        <f t="shared" si="109"/>
        <v>33.132570731768809</v>
      </c>
      <c r="AD234" s="5">
        <f t="shared" si="110"/>
        <v>-8.7262291169842676</v>
      </c>
      <c r="AE234">
        <f t="shared" si="122"/>
        <v>0</v>
      </c>
    </row>
    <row r="235" spans="1:31" x14ac:dyDescent="0.2">
      <c r="A235">
        <f t="shared" si="111"/>
        <v>0.20200000000000015</v>
      </c>
      <c r="B235" s="5">
        <f t="shared" si="112"/>
        <v>0</v>
      </c>
      <c r="C235" s="5">
        <f t="shared" si="113"/>
        <v>27.616060918768252</v>
      </c>
      <c r="D235" s="5">
        <f t="shared" si="114"/>
        <v>4.3663441843729371</v>
      </c>
      <c r="E235" s="2">
        <f t="shared" si="115"/>
        <v>27.616060918768252</v>
      </c>
      <c r="F235" s="2">
        <f t="shared" si="116"/>
        <v>0</v>
      </c>
      <c r="G235" s="3">
        <f t="shared" si="117"/>
        <v>0</v>
      </c>
      <c r="H235" s="3">
        <f t="shared" si="118"/>
        <v>-132.08885378949674</v>
      </c>
      <c r="I235" s="3">
        <f t="shared" si="119"/>
        <v>-8.9261110361055067</v>
      </c>
      <c r="J235" s="2">
        <f t="shared" si="98"/>
        <v>132.3901082167846</v>
      </c>
      <c r="K235" s="2">
        <f t="shared" si="120"/>
        <v>90.245472540412123</v>
      </c>
      <c r="L235" s="6">
        <f t="shared" si="99"/>
        <v>2300.0010000000002</v>
      </c>
      <c r="M235" s="2">
        <f t="shared" si="100"/>
        <v>29.149318229166671</v>
      </c>
      <c r="N235" s="2">
        <f t="shared" si="121"/>
        <v>132.3901082167846</v>
      </c>
      <c r="O235" s="2">
        <f t="shared" si="101"/>
        <v>90.245472540412123</v>
      </c>
      <c r="P235" s="5">
        <f t="shared" si="102"/>
        <v>0.36795880491166788</v>
      </c>
      <c r="Q235" s="4">
        <f t="shared" si="103"/>
        <v>0.22017344986448903</v>
      </c>
      <c r="R235" s="4">
        <f t="shared" si="104"/>
        <v>0.22485840309461896</v>
      </c>
      <c r="S235" s="4">
        <f t="shared" si="123"/>
        <v>0</v>
      </c>
      <c r="T235" s="4">
        <f t="shared" si="124"/>
        <v>0</v>
      </c>
      <c r="U235" s="5">
        <f t="shared" si="125"/>
        <v>0</v>
      </c>
      <c r="V235" s="5">
        <f t="shared" si="126"/>
        <v>34.540583009935339</v>
      </c>
      <c r="W235" s="5">
        <f t="shared" si="127"/>
        <v>2.3341339587202796</v>
      </c>
      <c r="X235" s="5">
        <f t="shared" si="105"/>
        <v>0.99999628292996101</v>
      </c>
      <c r="Y235" s="5">
        <f t="shared" si="106"/>
        <v>0</v>
      </c>
      <c r="Z235" s="5">
        <f t="shared" si="107"/>
        <v>-1.4263808865706156</v>
      </c>
      <c r="AA235" s="5">
        <f t="shared" si="108"/>
        <v>21.10762633494668</v>
      </c>
      <c r="AB235" s="5">
        <f t="shared" si="109"/>
        <v>0</v>
      </c>
      <c r="AC235" s="5">
        <f t="shared" si="109"/>
        <v>33.114202123364727</v>
      </c>
      <c r="AD235" s="5">
        <f t="shared" si="110"/>
        <v>-8.7322397063330399</v>
      </c>
      <c r="AE235">
        <f t="shared" si="122"/>
        <v>0</v>
      </c>
    </row>
    <row r="236" spans="1:31" x14ac:dyDescent="0.2">
      <c r="A236">
        <f t="shared" si="111"/>
        <v>0.20300000000000015</v>
      </c>
      <c r="B236" s="5">
        <f t="shared" si="112"/>
        <v>0</v>
      </c>
      <c r="C236" s="5">
        <f t="shared" si="113"/>
        <v>27.483988622079817</v>
      </c>
      <c r="D236" s="5">
        <f t="shared" si="114"/>
        <v>4.3574137072169785</v>
      </c>
      <c r="E236" s="2">
        <f t="shared" si="115"/>
        <v>27.483988622079817</v>
      </c>
      <c r="F236" s="2">
        <f t="shared" si="116"/>
        <v>0</v>
      </c>
      <c r="G236" s="3">
        <f t="shared" si="117"/>
        <v>0</v>
      </c>
      <c r="H236" s="3">
        <f t="shared" si="118"/>
        <v>-132.05573958737338</v>
      </c>
      <c r="I236" s="3">
        <f t="shared" si="119"/>
        <v>-8.9348432758118399</v>
      </c>
      <c r="J236" s="2">
        <f t="shared" si="98"/>
        <v>132.357658570751</v>
      </c>
      <c r="K236" s="2">
        <f t="shared" si="120"/>
        <v>90.223352808964549</v>
      </c>
      <c r="L236" s="6">
        <f t="shared" si="99"/>
        <v>2300.0010000000002</v>
      </c>
      <c r="M236" s="2">
        <f t="shared" si="100"/>
        <v>29.149318229166671</v>
      </c>
      <c r="N236" s="2">
        <f t="shared" si="121"/>
        <v>132.357658570751</v>
      </c>
      <c r="O236" s="2">
        <f t="shared" si="101"/>
        <v>90.223352808964549</v>
      </c>
      <c r="P236" s="5">
        <f t="shared" si="102"/>
        <v>0.36795879915245355</v>
      </c>
      <c r="Q236" s="4">
        <f t="shared" si="103"/>
        <v>0.2202274101032258</v>
      </c>
      <c r="R236" s="4">
        <f t="shared" si="104"/>
        <v>0.22488769602995462</v>
      </c>
      <c r="S236" s="4">
        <f t="shared" si="123"/>
        <v>0</v>
      </c>
      <c r="T236" s="4">
        <f t="shared" si="124"/>
        <v>0</v>
      </c>
      <c r="U236" s="5">
        <f t="shared" si="125"/>
        <v>0</v>
      </c>
      <c r="V236" s="5">
        <f t="shared" si="126"/>
        <v>34.523459278092936</v>
      </c>
      <c r="W236" s="5">
        <f t="shared" si="127"/>
        <v>2.3358446891628057</v>
      </c>
      <c r="X236" s="5">
        <f t="shared" si="105"/>
        <v>0.99999628292996101</v>
      </c>
      <c r="Y236" s="5">
        <f t="shared" si="106"/>
        <v>0</v>
      </c>
      <c r="Z236" s="5">
        <f t="shared" si="107"/>
        <v>-1.4276122849819173</v>
      </c>
      <c r="AA236" s="5">
        <f t="shared" si="108"/>
        <v>21.099910800637673</v>
      </c>
      <c r="AB236" s="5">
        <f t="shared" si="109"/>
        <v>0</v>
      </c>
      <c r="AC236" s="5">
        <f t="shared" si="109"/>
        <v>33.095846993111017</v>
      </c>
      <c r="AD236" s="5">
        <f t="shared" si="110"/>
        <v>-8.7382445101995216</v>
      </c>
      <c r="AE236">
        <f t="shared" si="122"/>
        <v>0</v>
      </c>
    </row>
    <row r="237" spans="1:31" x14ac:dyDescent="0.2">
      <c r="A237">
        <f t="shared" si="111"/>
        <v>0.20400000000000015</v>
      </c>
      <c r="B237" s="5">
        <f t="shared" si="112"/>
        <v>0</v>
      </c>
      <c r="C237" s="5">
        <f t="shared" si="113"/>
        <v>27.351949430415942</v>
      </c>
      <c r="D237" s="5">
        <f t="shared" si="114"/>
        <v>4.3484744948189116</v>
      </c>
      <c r="E237" s="2">
        <f t="shared" si="115"/>
        <v>27.351949430415942</v>
      </c>
      <c r="F237" s="2">
        <f t="shared" si="116"/>
        <v>0</v>
      </c>
      <c r="G237" s="3">
        <f t="shared" si="117"/>
        <v>0</v>
      </c>
      <c r="H237" s="3">
        <f t="shared" si="118"/>
        <v>-132.02264374038026</v>
      </c>
      <c r="I237" s="3">
        <f t="shared" si="119"/>
        <v>-8.9435815203220397</v>
      </c>
      <c r="J237" s="2">
        <f t="shared" si="98"/>
        <v>132.32522854924534</v>
      </c>
      <c r="K237" s="2">
        <f t="shared" si="120"/>
        <v>90.201246454836621</v>
      </c>
      <c r="L237" s="6">
        <f t="shared" si="99"/>
        <v>2300.0010000000002</v>
      </c>
      <c r="M237" s="2">
        <f t="shared" si="100"/>
        <v>29.149318229166671</v>
      </c>
      <c r="N237" s="2">
        <f t="shared" si="121"/>
        <v>132.32522854924534</v>
      </c>
      <c r="O237" s="2">
        <f t="shared" si="101"/>
        <v>90.201246454836621</v>
      </c>
      <c r="P237" s="5">
        <f t="shared" si="102"/>
        <v>0.36795879339602755</v>
      </c>
      <c r="Q237" s="4">
        <f t="shared" si="103"/>
        <v>0.220281364147177</v>
      </c>
      <c r="R237" s="4">
        <f t="shared" si="104"/>
        <v>0.22491697887984352</v>
      </c>
      <c r="S237" s="4">
        <f t="shared" si="123"/>
        <v>0</v>
      </c>
      <c r="T237" s="4">
        <f t="shared" si="124"/>
        <v>0</v>
      </c>
      <c r="U237" s="5">
        <f t="shared" si="125"/>
        <v>0</v>
      </c>
      <c r="V237" s="5">
        <f t="shared" si="126"/>
        <v>34.506349706792712</v>
      </c>
      <c r="W237" s="5">
        <f t="shared" si="127"/>
        <v>2.337556216328442</v>
      </c>
      <c r="X237" s="5">
        <f t="shared" si="105"/>
        <v>0.99999628292996101</v>
      </c>
      <c r="Y237" s="5">
        <f t="shared" si="106"/>
        <v>0</v>
      </c>
      <c r="Z237" s="5">
        <f t="shared" si="107"/>
        <v>-1.4288443787319078</v>
      </c>
      <c r="AA237" s="5">
        <f t="shared" si="108"/>
        <v>21.092200249433755</v>
      </c>
      <c r="AB237" s="5">
        <f t="shared" si="109"/>
        <v>0</v>
      </c>
      <c r="AC237" s="5">
        <f t="shared" si="109"/>
        <v>33.077505328060802</v>
      </c>
      <c r="AD237" s="5">
        <f t="shared" si="110"/>
        <v>-8.7442435342378033</v>
      </c>
      <c r="AE237">
        <f t="shared" si="122"/>
        <v>0</v>
      </c>
    </row>
    <row r="238" spans="1:31" x14ac:dyDescent="0.2">
      <c r="A238">
        <f t="shared" si="111"/>
        <v>0.20500000000000015</v>
      </c>
      <c r="B238" s="5">
        <f t="shared" si="112"/>
        <v>0</v>
      </c>
      <c r="C238" s="5">
        <f t="shared" si="113"/>
        <v>27.219943325428225</v>
      </c>
      <c r="D238" s="5">
        <f t="shared" si="114"/>
        <v>4.3395265411768227</v>
      </c>
      <c r="E238" s="2">
        <f t="shared" si="115"/>
        <v>27.219943325428225</v>
      </c>
      <c r="F238" s="2">
        <f t="shared" si="116"/>
        <v>0</v>
      </c>
      <c r="G238" s="3">
        <f t="shared" si="117"/>
        <v>0</v>
      </c>
      <c r="H238" s="3">
        <f t="shared" si="118"/>
        <v>-131.98956623505219</v>
      </c>
      <c r="I238" s="3">
        <f t="shared" si="119"/>
        <v>-8.9523257638562779</v>
      </c>
      <c r="J238" s="2">
        <f t="shared" si="98"/>
        <v>132.29281814028846</v>
      </c>
      <c r="K238" s="2">
        <f t="shared" si="120"/>
        <v>90.179153469862612</v>
      </c>
      <c r="L238" s="6">
        <f t="shared" si="99"/>
        <v>2300.0010000000002</v>
      </c>
      <c r="M238" s="2">
        <f t="shared" si="100"/>
        <v>29.149318229166671</v>
      </c>
      <c r="N238" s="2">
        <f t="shared" si="121"/>
        <v>132.29281814028846</v>
      </c>
      <c r="O238" s="2">
        <f t="shared" si="101"/>
        <v>90.179153469862612</v>
      </c>
      <c r="P238" s="5">
        <f t="shared" si="102"/>
        <v>0.36795878764238726</v>
      </c>
      <c r="Q238" s="4">
        <f t="shared" si="103"/>
        <v>0.22033531198771897</v>
      </c>
      <c r="R238" s="4">
        <f t="shared" si="104"/>
        <v>0.22494625164423565</v>
      </c>
      <c r="S238" s="4">
        <f t="shared" si="123"/>
        <v>0</v>
      </c>
      <c r="T238" s="4">
        <f t="shared" si="124"/>
        <v>0</v>
      </c>
      <c r="U238" s="5">
        <f t="shared" si="125"/>
        <v>0</v>
      </c>
      <c r="V238" s="5">
        <f t="shared" si="126"/>
        <v>34.489254282016027</v>
      </c>
      <c r="W238" s="5">
        <f t="shared" si="127"/>
        <v>2.3392685383572847</v>
      </c>
      <c r="X238" s="5">
        <f t="shared" si="105"/>
        <v>0.99999628292996101</v>
      </c>
      <c r="Y238" s="5">
        <f t="shared" si="106"/>
        <v>0</v>
      </c>
      <c r="Z238" s="5">
        <f t="shared" si="107"/>
        <v>-1.4300771667327397</v>
      </c>
      <c r="AA238" s="5">
        <f t="shared" si="108"/>
        <v>21.08449467754836</v>
      </c>
      <c r="AB238" s="5">
        <f t="shared" si="109"/>
        <v>0</v>
      </c>
      <c r="AC238" s="5">
        <f t="shared" si="109"/>
        <v>33.059177115283291</v>
      </c>
      <c r="AD238" s="5">
        <f t="shared" si="110"/>
        <v>-8.7502367840943549</v>
      </c>
      <c r="AE238">
        <f t="shared" si="122"/>
        <v>0</v>
      </c>
    </row>
    <row r="239" spans="1:31" x14ac:dyDescent="0.2">
      <c r="A239">
        <f t="shared" si="111"/>
        <v>0.20600000000000016</v>
      </c>
      <c r="B239" s="5">
        <f t="shared" si="112"/>
        <v>0</v>
      </c>
      <c r="C239" s="5">
        <f t="shared" si="113"/>
        <v>27.08797028878173</v>
      </c>
      <c r="D239" s="5">
        <f t="shared" si="114"/>
        <v>4.330569840294574</v>
      </c>
      <c r="E239" s="2">
        <f t="shared" si="115"/>
        <v>27.08797028878173</v>
      </c>
      <c r="F239" s="2">
        <f t="shared" si="116"/>
        <v>0</v>
      </c>
      <c r="G239" s="3">
        <f t="shared" si="117"/>
        <v>0</v>
      </c>
      <c r="H239" s="3">
        <f t="shared" si="118"/>
        <v>-131.9565070579369</v>
      </c>
      <c r="I239" s="3">
        <f t="shared" si="119"/>
        <v>-8.9610760006403716</v>
      </c>
      <c r="J239" s="2">
        <f t="shared" si="98"/>
        <v>132.2604273319144</v>
      </c>
      <c r="K239" s="2">
        <f t="shared" si="120"/>
        <v>90.157073845885748</v>
      </c>
      <c r="L239" s="6">
        <f t="shared" si="99"/>
        <v>2300.0010000000002</v>
      </c>
      <c r="M239" s="2">
        <f t="shared" si="100"/>
        <v>29.149318229166671</v>
      </c>
      <c r="N239" s="2">
        <f t="shared" si="121"/>
        <v>132.2604273319144</v>
      </c>
      <c r="O239" s="2">
        <f t="shared" si="101"/>
        <v>90.157073845885748</v>
      </c>
      <c r="P239" s="5">
        <f t="shared" si="102"/>
        <v>0.36795878189153008</v>
      </c>
      <c r="Q239" s="4">
        <f t="shared" si="103"/>
        <v>0.22038925361622264</v>
      </c>
      <c r="R239" s="4">
        <f t="shared" si="104"/>
        <v>0.22497551432307969</v>
      </c>
      <c r="S239" s="4">
        <f t="shared" si="123"/>
        <v>0</v>
      </c>
      <c r="T239" s="4">
        <f t="shared" si="124"/>
        <v>0</v>
      </c>
      <c r="U239" s="5">
        <f t="shared" si="125"/>
        <v>0</v>
      </c>
      <c r="V239" s="5">
        <f t="shared" si="126"/>
        <v>34.47217298976193</v>
      </c>
      <c r="W239" s="5">
        <f t="shared" si="127"/>
        <v>2.3409816533931869</v>
      </c>
      <c r="X239" s="5">
        <f t="shared" si="105"/>
        <v>0.99999628292996101</v>
      </c>
      <c r="Y239" s="5">
        <f t="shared" si="106"/>
        <v>0</v>
      </c>
      <c r="Z239" s="5">
        <f t="shared" si="107"/>
        <v>-1.4313106478981288</v>
      </c>
      <c r="AA239" s="5">
        <f t="shared" si="108"/>
        <v>21.076794081198809</v>
      </c>
      <c r="AB239" s="5">
        <f t="shared" si="109"/>
        <v>0</v>
      </c>
      <c r="AC239" s="5">
        <f t="shared" si="109"/>
        <v>33.0408623418638</v>
      </c>
      <c r="AD239" s="5">
        <f t="shared" si="110"/>
        <v>-8.7562242654080045</v>
      </c>
      <c r="AE239">
        <f t="shared" si="122"/>
        <v>0</v>
      </c>
    </row>
    <row r="240" spans="1:31" x14ac:dyDescent="0.2">
      <c r="A240">
        <f t="shared" si="111"/>
        <v>0.20700000000000016</v>
      </c>
      <c r="B240" s="5">
        <f t="shared" si="112"/>
        <v>0</v>
      </c>
      <c r="C240" s="5">
        <f t="shared" si="113"/>
        <v>26.956030302154964</v>
      </c>
      <c r="D240" s="5">
        <f t="shared" si="114"/>
        <v>4.321604386181801</v>
      </c>
      <c r="E240" s="2">
        <f t="shared" si="115"/>
        <v>26.956030302154964</v>
      </c>
      <c r="F240" s="2">
        <f t="shared" si="116"/>
        <v>0</v>
      </c>
      <c r="G240" s="3">
        <f t="shared" si="117"/>
        <v>0</v>
      </c>
      <c r="H240" s="3">
        <f t="shared" si="118"/>
        <v>-131.92346619559504</v>
      </c>
      <c r="I240" s="3">
        <f t="shared" si="119"/>
        <v>-8.9698322249057796</v>
      </c>
      <c r="J240" s="2">
        <f t="shared" si="98"/>
        <v>132.22805611217035</v>
      </c>
      <c r="K240" s="2">
        <f t="shared" si="120"/>
        <v>90.135007574758248</v>
      </c>
      <c r="L240" s="6">
        <f t="shared" si="99"/>
        <v>2300.0010000000002</v>
      </c>
      <c r="M240" s="2">
        <f t="shared" si="100"/>
        <v>29.149318229166671</v>
      </c>
      <c r="N240" s="2">
        <f t="shared" si="121"/>
        <v>132.22805611217035</v>
      </c>
      <c r="O240" s="2">
        <f t="shared" si="101"/>
        <v>90.135007574758248</v>
      </c>
      <c r="P240" s="5">
        <f t="shared" si="102"/>
        <v>0.36795877614345346</v>
      </c>
      <c r="Q240" s="4">
        <f t="shared" si="103"/>
        <v>0.22044318902405366</v>
      </c>
      <c r="R240" s="4">
        <f t="shared" si="104"/>
        <v>0.22500476691632279</v>
      </c>
      <c r="S240" s="4">
        <f t="shared" si="123"/>
        <v>0</v>
      </c>
      <c r="T240" s="4">
        <f t="shared" si="124"/>
        <v>0</v>
      </c>
      <c r="U240" s="5">
        <f t="shared" si="125"/>
        <v>0</v>
      </c>
      <c r="V240" s="5">
        <f t="shared" si="126"/>
        <v>34.455105816047066</v>
      </c>
      <c r="W240" s="5">
        <f t="shared" si="127"/>
        <v>2.3426955595837504</v>
      </c>
      <c r="X240" s="5">
        <f t="shared" si="105"/>
        <v>0.99999628292996101</v>
      </c>
      <c r="Y240" s="5">
        <f t="shared" si="106"/>
        <v>0</v>
      </c>
      <c r="Z240" s="5">
        <f t="shared" si="107"/>
        <v>-1.4325448211433536</v>
      </c>
      <c r="AA240" s="5">
        <f t="shared" si="108"/>
        <v>21.069098456606316</v>
      </c>
      <c r="AB240" s="5">
        <f t="shared" si="109"/>
        <v>0</v>
      </c>
      <c r="AC240" s="5">
        <f t="shared" si="109"/>
        <v>33.022560994903714</v>
      </c>
      <c r="AD240" s="5">
        <f t="shared" si="110"/>
        <v>-8.7622059838099347</v>
      </c>
      <c r="AE240">
        <f t="shared" si="122"/>
        <v>0</v>
      </c>
    </row>
    <row r="241" spans="1:31" x14ac:dyDescent="0.2">
      <c r="A241">
        <f t="shared" si="111"/>
        <v>0.20800000000000016</v>
      </c>
      <c r="B241" s="5">
        <f t="shared" si="112"/>
        <v>0</v>
      </c>
      <c r="C241" s="5">
        <f t="shared" si="113"/>
        <v>26.824123347239865</v>
      </c>
      <c r="D241" s="5">
        <f t="shared" si="114"/>
        <v>4.312630172853904</v>
      </c>
      <c r="E241" s="2">
        <f t="shared" si="115"/>
        <v>26.824123347239865</v>
      </c>
      <c r="F241" s="2">
        <f t="shared" si="116"/>
        <v>0</v>
      </c>
      <c r="G241" s="3">
        <f t="shared" si="117"/>
        <v>0</v>
      </c>
      <c r="H241" s="3">
        <f t="shared" si="118"/>
        <v>-131.89044363460013</v>
      </c>
      <c r="I241" s="3">
        <f t="shared" si="119"/>
        <v>-8.97859443088959</v>
      </c>
      <c r="J241" s="2">
        <f t="shared" si="98"/>
        <v>132.19570446911669</v>
      </c>
      <c r="K241" s="2">
        <f t="shared" si="120"/>
        <v>90.112954648341301</v>
      </c>
      <c r="L241" s="6">
        <f t="shared" si="99"/>
        <v>2300.0010000000002</v>
      </c>
      <c r="M241" s="2">
        <f t="shared" si="100"/>
        <v>29.149318229166671</v>
      </c>
      <c r="N241" s="2">
        <f t="shared" si="121"/>
        <v>132.19570446911669</v>
      </c>
      <c r="O241" s="2">
        <f t="shared" si="101"/>
        <v>90.112954648341301</v>
      </c>
      <c r="P241" s="5">
        <f t="shared" si="102"/>
        <v>0.36795877039815483</v>
      </c>
      <c r="Q241" s="4">
        <f t="shared" si="103"/>
        <v>0.22049711820257226</v>
      </c>
      <c r="R241" s="4">
        <f t="shared" si="104"/>
        <v>0.22503400942391039</v>
      </c>
      <c r="S241" s="4">
        <f t="shared" si="123"/>
        <v>0</v>
      </c>
      <c r="T241" s="4">
        <f t="shared" si="124"/>
        <v>0</v>
      </c>
      <c r="U241" s="5">
        <f t="shared" si="125"/>
        <v>0</v>
      </c>
      <c r="V241" s="5">
        <f t="shared" si="126"/>
        <v>34.43805274690574</v>
      </c>
      <c r="W241" s="5">
        <f t="shared" si="127"/>
        <v>2.3444102550803225</v>
      </c>
      <c r="X241" s="5">
        <f t="shared" si="105"/>
        <v>0.99999628292996101</v>
      </c>
      <c r="Y241" s="5">
        <f t="shared" si="106"/>
        <v>0</v>
      </c>
      <c r="Z241" s="5">
        <f t="shared" si="107"/>
        <v>-1.4337796853852489</v>
      </c>
      <c r="AA241" s="5">
        <f t="shared" si="108"/>
        <v>21.061407799995916</v>
      </c>
      <c r="AB241" s="5">
        <f t="shared" si="109"/>
        <v>0</v>
      </c>
      <c r="AC241" s="5">
        <f t="shared" si="109"/>
        <v>33.004273061520493</v>
      </c>
      <c r="AD241" s="5">
        <f t="shared" si="110"/>
        <v>-8.7681819449237608</v>
      </c>
      <c r="AE241">
        <f t="shared" si="122"/>
        <v>0</v>
      </c>
    </row>
    <row r="242" spans="1:31" x14ac:dyDescent="0.2">
      <c r="A242">
        <f t="shared" si="111"/>
        <v>0.20900000000000016</v>
      </c>
      <c r="B242" s="5">
        <f t="shared" si="112"/>
        <v>0</v>
      </c>
      <c r="C242" s="5">
        <f t="shared" si="113"/>
        <v>26.692249405741798</v>
      </c>
      <c r="D242" s="5">
        <f t="shared" si="114"/>
        <v>4.3036471943320427</v>
      </c>
      <c r="E242" s="2">
        <f t="shared" si="115"/>
        <v>26.692249405741798</v>
      </c>
      <c r="F242" s="2">
        <f t="shared" si="116"/>
        <v>0</v>
      </c>
      <c r="G242" s="3">
        <f t="shared" si="117"/>
        <v>0</v>
      </c>
      <c r="H242" s="3">
        <f t="shared" si="118"/>
        <v>-131.85743936153861</v>
      </c>
      <c r="I242" s="3">
        <f t="shared" si="119"/>
        <v>-8.987362612834513</v>
      </c>
      <c r="J242" s="2">
        <f t="shared" si="98"/>
        <v>132.16337239082699</v>
      </c>
      <c r="K242" s="2">
        <f t="shared" si="120"/>
        <v>90.090915058505104</v>
      </c>
      <c r="L242" s="6">
        <f t="shared" si="99"/>
        <v>2300.0010000000002</v>
      </c>
      <c r="M242" s="2">
        <f t="shared" si="100"/>
        <v>29.149318229166671</v>
      </c>
      <c r="N242" s="2">
        <f t="shared" si="121"/>
        <v>132.16337239082699</v>
      </c>
      <c r="O242" s="2">
        <f t="shared" si="101"/>
        <v>90.090915058505104</v>
      </c>
      <c r="P242" s="5">
        <f t="shared" si="102"/>
        <v>0.36795876465563154</v>
      </c>
      <c r="Q242" s="4">
        <f t="shared" si="103"/>
        <v>0.2205510411431332</v>
      </c>
      <c r="R242" s="4">
        <f t="shared" si="104"/>
        <v>0.22506324184578658</v>
      </c>
      <c r="S242" s="4">
        <f t="shared" si="123"/>
        <v>0</v>
      </c>
      <c r="T242" s="4">
        <f t="shared" si="124"/>
        <v>0</v>
      </c>
      <c r="U242" s="5">
        <f t="shared" si="125"/>
        <v>0</v>
      </c>
      <c r="V242" s="5">
        <f t="shared" si="126"/>
        <v>34.421013768389805</v>
      </c>
      <c r="W242" s="5">
        <f t="shared" si="127"/>
        <v>2.3461257380379847</v>
      </c>
      <c r="X242" s="5">
        <f t="shared" si="105"/>
        <v>0.99999628292996101</v>
      </c>
      <c r="Y242" s="5">
        <f t="shared" si="106"/>
        <v>0</v>
      </c>
      <c r="Z242" s="5">
        <f t="shared" si="107"/>
        <v>-1.4350152395422091</v>
      </c>
      <c r="AA242" s="5">
        <f t="shared" si="108"/>
        <v>21.053722107596545</v>
      </c>
      <c r="AB242" s="5">
        <f t="shared" si="109"/>
        <v>0</v>
      </c>
      <c r="AC242" s="5">
        <f t="shared" si="109"/>
        <v>32.985998528847595</v>
      </c>
      <c r="AD242" s="5">
        <f t="shared" si="110"/>
        <v>-8.7741521543654706</v>
      </c>
      <c r="AE242">
        <f t="shared" si="122"/>
        <v>0</v>
      </c>
    </row>
    <row r="243" spans="1:31" x14ac:dyDescent="0.2">
      <c r="A243">
        <f t="shared" si="111"/>
        <v>0.21000000000000016</v>
      </c>
      <c r="B243" s="5">
        <f t="shared" si="112"/>
        <v>0</v>
      </c>
      <c r="C243" s="5">
        <f t="shared" si="113"/>
        <v>26.560408459379524</v>
      </c>
      <c r="D243" s="5">
        <f t="shared" si="114"/>
        <v>4.2946554446431309</v>
      </c>
      <c r="E243" s="2">
        <f t="shared" si="115"/>
        <v>26.560408459379524</v>
      </c>
      <c r="F243" s="2">
        <f t="shared" si="116"/>
        <v>0</v>
      </c>
      <c r="G243" s="3">
        <f t="shared" si="117"/>
        <v>0</v>
      </c>
      <c r="H243" s="3">
        <f t="shared" si="118"/>
        <v>-131.82445336300975</v>
      </c>
      <c r="I243" s="3">
        <f t="shared" si="119"/>
        <v>-8.9961367649888793</v>
      </c>
      <c r="J243" s="2">
        <f t="shared" si="98"/>
        <v>132.1310598653879</v>
      </c>
      <c r="K243" s="2">
        <f t="shared" si="120"/>
        <v>90.068888797128764</v>
      </c>
      <c r="L243" s="6">
        <f t="shared" si="99"/>
        <v>2300.0010000000002</v>
      </c>
      <c r="M243" s="2">
        <f t="shared" si="100"/>
        <v>29.149318229166671</v>
      </c>
      <c r="N243" s="2">
        <f t="shared" si="121"/>
        <v>132.1310598653879</v>
      </c>
      <c r="O243" s="2">
        <f t="shared" si="101"/>
        <v>90.068888797128764</v>
      </c>
      <c r="P243" s="5">
        <f t="shared" si="102"/>
        <v>0.36795875891588109</v>
      </c>
      <c r="Q243" s="4">
        <f t="shared" si="103"/>
        <v>0.220604957837086</v>
      </c>
      <c r="R243" s="4">
        <f t="shared" si="104"/>
        <v>0.22509246418189377</v>
      </c>
      <c r="S243" s="4">
        <f t="shared" si="123"/>
        <v>0</v>
      </c>
      <c r="T243" s="4">
        <f t="shared" si="124"/>
        <v>0</v>
      </c>
      <c r="U243" s="5">
        <f t="shared" si="125"/>
        <v>0</v>
      </c>
      <c r="V243" s="5">
        <f t="shared" si="126"/>
        <v>34.403988866568696</v>
      </c>
      <c r="W243" s="5">
        <f t="shared" si="127"/>
        <v>2.3478420066155494</v>
      </c>
      <c r="X243" s="5">
        <f t="shared" si="105"/>
        <v>0.99999628292996101</v>
      </c>
      <c r="Y243" s="5">
        <f t="shared" si="106"/>
        <v>0</v>
      </c>
      <c r="Z243" s="5">
        <f t="shared" si="107"/>
        <v>-1.4362514825341826</v>
      </c>
      <c r="AA243" s="5">
        <f t="shared" si="108"/>
        <v>21.046041375640982</v>
      </c>
      <c r="AB243" s="5">
        <f t="shared" si="109"/>
        <v>0</v>
      </c>
      <c r="AC243" s="5">
        <f t="shared" si="109"/>
        <v>32.967737384034514</v>
      </c>
      <c r="AD243" s="5">
        <f t="shared" si="110"/>
        <v>-8.7801166177434666</v>
      </c>
      <c r="AE243">
        <f t="shared" si="122"/>
        <v>0</v>
      </c>
    </row>
    <row r="244" spans="1:31" x14ac:dyDescent="0.2">
      <c r="A244">
        <f t="shared" si="111"/>
        <v>0.21100000000000016</v>
      </c>
      <c r="B244" s="5">
        <f t="shared" si="112"/>
        <v>0</v>
      </c>
      <c r="C244" s="5">
        <f t="shared" si="113"/>
        <v>26.428600489885206</v>
      </c>
      <c r="D244" s="5">
        <f t="shared" si="114"/>
        <v>4.2856549178198335</v>
      </c>
      <c r="E244" s="2">
        <f t="shared" si="115"/>
        <v>26.428600489885206</v>
      </c>
      <c r="F244" s="2">
        <f t="shared" si="116"/>
        <v>0</v>
      </c>
      <c r="G244" s="3">
        <f t="shared" si="117"/>
        <v>0</v>
      </c>
      <c r="H244" s="3">
        <f t="shared" si="118"/>
        <v>-131.79148562562571</v>
      </c>
      <c r="I244" s="3">
        <f t="shared" si="119"/>
        <v>-9.0049168816066221</v>
      </c>
      <c r="J244" s="2">
        <f t="shared" si="98"/>
        <v>132.09876688089921</v>
      </c>
      <c r="K244" s="2">
        <f t="shared" si="120"/>
        <v>90.046875856100343</v>
      </c>
      <c r="L244" s="6">
        <f t="shared" si="99"/>
        <v>2300.0010000000002</v>
      </c>
      <c r="M244" s="2">
        <f t="shared" si="100"/>
        <v>29.149318229166671</v>
      </c>
      <c r="N244" s="2">
        <f t="shared" si="121"/>
        <v>132.09876688089921</v>
      </c>
      <c r="O244" s="2">
        <f t="shared" si="101"/>
        <v>90.046875856100343</v>
      </c>
      <c r="P244" s="5">
        <f t="shared" si="102"/>
        <v>0.36795875317890092</v>
      </c>
      <c r="Q244" s="4">
        <f t="shared" si="103"/>
        <v>0.22065886827577477</v>
      </c>
      <c r="R244" s="4">
        <f t="shared" si="104"/>
        <v>0.22512167643217285</v>
      </c>
      <c r="S244" s="4">
        <f t="shared" si="123"/>
        <v>0</v>
      </c>
      <c r="T244" s="4">
        <f t="shared" si="124"/>
        <v>0</v>
      </c>
      <c r="U244" s="5">
        <f t="shared" si="125"/>
        <v>0</v>
      </c>
      <c r="V244" s="5">
        <f t="shared" si="126"/>
        <v>34.386978027529359</v>
      </c>
      <c r="W244" s="5">
        <f t="shared" si="127"/>
        <v>2.3495590589755522</v>
      </c>
      <c r="X244" s="5">
        <f t="shared" si="105"/>
        <v>0.99999628292996101</v>
      </c>
      <c r="Y244" s="5">
        <f t="shared" si="106"/>
        <v>0</v>
      </c>
      <c r="Z244" s="5">
        <f t="shared" si="107"/>
        <v>-1.4374884132826693</v>
      </c>
      <c r="AA244" s="5">
        <f t="shared" si="108"/>
        <v>21.038365600365843</v>
      </c>
      <c r="AB244" s="5">
        <f t="shared" si="109"/>
        <v>0</v>
      </c>
      <c r="AC244" s="5">
        <f t="shared" si="109"/>
        <v>32.949489614246687</v>
      </c>
      <c r="AD244" s="5">
        <f t="shared" si="110"/>
        <v>-8.7860753406586056</v>
      </c>
      <c r="AE244">
        <f t="shared" si="122"/>
        <v>0</v>
      </c>
    </row>
    <row r="245" spans="1:31" x14ac:dyDescent="0.2">
      <c r="A245">
        <f t="shared" si="111"/>
        <v>0.21200000000000016</v>
      </c>
      <c r="B245" s="5">
        <f t="shared" si="112"/>
        <v>0</v>
      </c>
      <c r="C245" s="5">
        <f t="shared" si="113"/>
        <v>26.296825479004386</v>
      </c>
      <c r="D245" s="5">
        <f t="shared" si="114"/>
        <v>4.2766456079005568</v>
      </c>
      <c r="E245" s="2">
        <f t="shared" si="115"/>
        <v>26.296825479004386</v>
      </c>
      <c r="F245" s="2">
        <f t="shared" si="116"/>
        <v>0</v>
      </c>
      <c r="G245" s="3">
        <f t="shared" si="117"/>
        <v>0</v>
      </c>
      <c r="H245" s="3">
        <f t="shared" si="118"/>
        <v>-131.75853613601146</v>
      </c>
      <c r="I245" s="3">
        <f t="shared" si="119"/>
        <v>-9.0137029569472809</v>
      </c>
      <c r="J245" s="2">
        <f t="shared" si="98"/>
        <v>132.06649342547379</v>
      </c>
      <c r="K245" s="2">
        <f t="shared" si="120"/>
        <v>90.024876227316824</v>
      </c>
      <c r="L245" s="6">
        <f t="shared" si="99"/>
        <v>2300.0010000000002</v>
      </c>
      <c r="M245" s="2">
        <f t="shared" si="100"/>
        <v>29.149318229166671</v>
      </c>
      <c r="N245" s="2">
        <f t="shared" si="121"/>
        <v>132.06649342547379</v>
      </c>
      <c r="O245" s="2">
        <f t="shared" si="101"/>
        <v>90.024876227316824</v>
      </c>
      <c r="P245" s="5">
        <f t="shared" si="102"/>
        <v>0.36795874744468837</v>
      </c>
      <c r="Q245" s="4">
        <f t="shared" si="103"/>
        <v>0.22071277245053819</v>
      </c>
      <c r="R245" s="4">
        <f t="shared" si="104"/>
        <v>0.22515087859656321</v>
      </c>
      <c r="S245" s="4">
        <f t="shared" si="123"/>
        <v>0</v>
      </c>
      <c r="T245" s="4">
        <f t="shared" si="124"/>
        <v>0</v>
      </c>
      <c r="U245" s="5">
        <f t="shared" si="125"/>
        <v>0</v>
      </c>
      <c r="V245" s="5">
        <f t="shared" si="126"/>
        <v>34.369981237376273</v>
      </c>
      <c r="W245" s="5">
        <f t="shared" si="127"/>
        <v>2.3512768932842456</v>
      </c>
      <c r="X245" s="5">
        <f t="shared" si="105"/>
        <v>0.99999628292996101</v>
      </c>
      <c r="Y245" s="5">
        <f t="shared" si="106"/>
        <v>0</v>
      </c>
      <c r="Z245" s="5">
        <f t="shared" si="107"/>
        <v>-1.4387260307107217</v>
      </c>
      <c r="AA245" s="5">
        <f t="shared" si="108"/>
        <v>21.030694778011604</v>
      </c>
      <c r="AB245" s="5">
        <f t="shared" si="109"/>
        <v>0</v>
      </c>
      <c r="AC245" s="5">
        <f t="shared" si="109"/>
        <v>32.931255206665554</v>
      </c>
      <c r="AD245" s="5">
        <f t="shared" si="110"/>
        <v>-8.7920283287041485</v>
      </c>
      <c r="AE245">
        <f t="shared" si="122"/>
        <v>0</v>
      </c>
    </row>
    <row r="246" spans="1:31" x14ac:dyDescent="0.2">
      <c r="A246">
        <f t="shared" si="111"/>
        <v>0.21300000000000016</v>
      </c>
      <c r="B246" s="5">
        <f t="shared" si="112"/>
        <v>0</v>
      </c>
      <c r="C246" s="5">
        <f t="shared" si="113"/>
        <v>26.165083408495978</v>
      </c>
      <c r="D246" s="5">
        <f t="shared" si="114"/>
        <v>4.2676275089294453</v>
      </c>
      <c r="E246" s="2">
        <f t="shared" si="115"/>
        <v>26.165083408495978</v>
      </c>
      <c r="F246" s="2">
        <f t="shared" si="116"/>
        <v>0</v>
      </c>
      <c r="G246" s="3">
        <f t="shared" si="117"/>
        <v>0</v>
      </c>
      <c r="H246" s="3">
        <f t="shared" si="118"/>
        <v>-131.72560488080478</v>
      </c>
      <c r="I246" s="3">
        <f t="shared" si="119"/>
        <v>-9.0224949852759853</v>
      </c>
      <c r="J246" s="2">
        <f t="shared" si="98"/>
        <v>132.03423948723767</v>
      </c>
      <c r="K246" s="2">
        <f t="shared" si="120"/>
        <v>90.00288990268416</v>
      </c>
      <c r="L246" s="6">
        <f t="shared" si="99"/>
        <v>2300.0010000000002</v>
      </c>
      <c r="M246" s="2">
        <f t="shared" si="100"/>
        <v>29.149318229166671</v>
      </c>
      <c r="N246" s="2">
        <f t="shared" si="121"/>
        <v>132.03423948723767</v>
      </c>
      <c r="O246" s="2">
        <f t="shared" si="101"/>
        <v>90.00288990268416</v>
      </c>
      <c r="P246" s="5">
        <f t="shared" si="102"/>
        <v>0.36795874171324094</v>
      </c>
      <c r="Q246" s="4">
        <f t="shared" si="103"/>
        <v>0.22076667035270958</v>
      </c>
      <c r="R246" s="4">
        <f t="shared" si="104"/>
        <v>0.22518007067500273</v>
      </c>
      <c r="S246" s="4">
        <f t="shared" si="123"/>
        <v>0</v>
      </c>
      <c r="T246" s="4">
        <f t="shared" si="124"/>
        <v>0</v>
      </c>
      <c r="U246" s="5">
        <f t="shared" si="125"/>
        <v>0</v>
      </c>
      <c r="V246" s="5">
        <f t="shared" si="126"/>
        <v>34.352998482231385</v>
      </c>
      <c r="W246" s="5">
        <f t="shared" si="127"/>
        <v>2.3529955077115949</v>
      </c>
      <c r="X246" s="5">
        <f t="shared" si="105"/>
        <v>0.99999628292996101</v>
      </c>
      <c r="Y246" s="5">
        <f t="shared" si="106"/>
        <v>0</v>
      </c>
      <c r="Z246" s="5">
        <f t="shared" si="107"/>
        <v>-1.4399643337429411</v>
      </c>
      <c r="AA246" s="5">
        <f t="shared" si="108"/>
        <v>21.023028904822596</v>
      </c>
      <c r="AB246" s="5">
        <f t="shared" si="109"/>
        <v>0</v>
      </c>
      <c r="AC246" s="5">
        <f t="shared" si="109"/>
        <v>32.913034148488443</v>
      </c>
      <c r="AD246" s="5">
        <f t="shared" si="110"/>
        <v>-8.7979755874658103</v>
      </c>
      <c r="AE246">
        <f t="shared" si="122"/>
        <v>0</v>
      </c>
    </row>
    <row r="247" spans="1:31" x14ac:dyDescent="0.2">
      <c r="A247">
        <f t="shared" si="111"/>
        <v>0.21400000000000016</v>
      </c>
      <c r="B247" s="5">
        <f t="shared" si="112"/>
        <v>0</v>
      </c>
      <c r="C247" s="5">
        <f t="shared" si="113"/>
        <v>26.033374260132245</v>
      </c>
      <c r="D247" s="5">
        <f t="shared" si="114"/>
        <v>4.258600614956376</v>
      </c>
      <c r="E247" s="2">
        <f t="shared" si="115"/>
        <v>26.033374260132245</v>
      </c>
      <c r="F247" s="2">
        <f t="shared" si="116"/>
        <v>0</v>
      </c>
      <c r="G247" s="3">
        <f t="shared" si="117"/>
        <v>0</v>
      </c>
      <c r="H247" s="3">
        <f t="shared" si="118"/>
        <v>-131.69269184665629</v>
      </c>
      <c r="I247" s="3">
        <f t="shared" si="119"/>
        <v>-9.0312929608634516</v>
      </c>
      <c r="J247" s="2">
        <f t="shared" si="98"/>
        <v>132.0020050543298</v>
      </c>
      <c r="K247" s="2">
        <f t="shared" si="120"/>
        <v>89.980916874117099</v>
      </c>
      <c r="L247" s="6">
        <f t="shared" si="99"/>
        <v>2300.0010000000002</v>
      </c>
      <c r="M247" s="2">
        <f t="shared" si="100"/>
        <v>29.149318229166671</v>
      </c>
      <c r="N247" s="2">
        <f t="shared" si="121"/>
        <v>132.0020050543298</v>
      </c>
      <c r="O247" s="2">
        <f t="shared" si="101"/>
        <v>89.980916874117099</v>
      </c>
      <c r="P247" s="5">
        <f t="shared" si="102"/>
        <v>0.36795873598455608</v>
      </c>
      <c r="Q247" s="4">
        <f t="shared" si="103"/>
        <v>0.22082056197361707</v>
      </c>
      <c r="R247" s="4">
        <f t="shared" si="104"/>
        <v>0.22520925266742772</v>
      </c>
      <c r="S247" s="4">
        <f t="shared" si="123"/>
        <v>0</v>
      </c>
      <c r="T247" s="4">
        <f t="shared" si="124"/>
        <v>0</v>
      </c>
      <c r="U247" s="5">
        <f t="shared" si="125"/>
        <v>0</v>
      </c>
      <c r="V247" s="5">
        <f t="shared" si="126"/>
        <v>34.336029748234068</v>
      </c>
      <c r="W247" s="5">
        <f t="shared" si="127"/>
        <v>2.3547149004312642</v>
      </c>
      <c r="X247" s="5">
        <f t="shared" si="105"/>
        <v>0.99999628292996101</v>
      </c>
      <c r="Y247" s="5">
        <f t="shared" si="106"/>
        <v>0</v>
      </c>
      <c r="Z247" s="5">
        <f t="shared" si="107"/>
        <v>-1.4412033213054745</v>
      </c>
      <c r="AA247" s="5">
        <f t="shared" si="108"/>
        <v>21.01536797704696</v>
      </c>
      <c r="AB247" s="5">
        <f t="shared" si="109"/>
        <v>0</v>
      </c>
      <c r="AC247" s="5">
        <f t="shared" si="109"/>
        <v>32.894826426928596</v>
      </c>
      <c r="AD247" s="5">
        <f t="shared" si="110"/>
        <v>-8.8039171225217743</v>
      </c>
      <c r="AE247">
        <f t="shared" si="122"/>
        <v>0</v>
      </c>
    </row>
    <row r="248" spans="1:31" x14ac:dyDescent="0.2">
      <c r="A248">
        <f t="shared" si="111"/>
        <v>0.21500000000000016</v>
      </c>
      <c r="B248" s="5">
        <f t="shared" si="112"/>
        <v>0</v>
      </c>
      <c r="C248" s="5">
        <f t="shared" si="113"/>
        <v>25.901698015698802</v>
      </c>
      <c r="D248" s="5">
        <f t="shared" si="114"/>
        <v>4.249564920036951</v>
      </c>
      <c r="E248" s="2">
        <f t="shared" si="115"/>
        <v>25.901698015698802</v>
      </c>
      <c r="F248" s="2">
        <f t="shared" si="116"/>
        <v>0</v>
      </c>
      <c r="G248" s="3">
        <f t="shared" si="117"/>
        <v>0</v>
      </c>
      <c r="H248" s="3">
        <f t="shared" si="118"/>
        <v>-131.65979702022935</v>
      </c>
      <c r="I248" s="3">
        <f t="shared" si="119"/>
        <v>-9.0400968779859738</v>
      </c>
      <c r="J248" s="2">
        <f t="shared" si="98"/>
        <v>131.96979011490228</v>
      </c>
      <c r="K248" s="2">
        <f t="shared" si="120"/>
        <v>89.958957133539386</v>
      </c>
      <c r="L248" s="6">
        <f t="shared" si="99"/>
        <v>2300.0010000000002</v>
      </c>
      <c r="M248" s="2">
        <f t="shared" si="100"/>
        <v>29.149318229166671</v>
      </c>
      <c r="N248" s="2">
        <f t="shared" si="121"/>
        <v>131.96979011490228</v>
      </c>
      <c r="O248" s="2">
        <f t="shared" si="101"/>
        <v>89.958957133539386</v>
      </c>
      <c r="P248" s="5">
        <f t="shared" si="102"/>
        <v>0.36795873025863118</v>
      </c>
      <c r="Q248" s="4">
        <f t="shared" si="103"/>
        <v>0.22087444730458325</v>
      </c>
      <c r="R248" s="4">
        <f t="shared" si="104"/>
        <v>0.22523842457377302</v>
      </c>
      <c r="S248" s="4">
        <f t="shared" si="123"/>
        <v>0</v>
      </c>
      <c r="T248" s="4">
        <f t="shared" si="124"/>
        <v>0</v>
      </c>
      <c r="U248" s="5">
        <f t="shared" si="125"/>
        <v>0</v>
      </c>
      <c r="V248" s="5">
        <f t="shared" si="126"/>
        <v>34.31907502154116</v>
      </c>
      <c r="W248" s="5">
        <f t="shared" si="127"/>
        <v>2.3564350696206184</v>
      </c>
      <c r="X248" s="5">
        <f t="shared" si="105"/>
        <v>0.99999628292996101</v>
      </c>
      <c r="Y248" s="5">
        <f t="shared" si="106"/>
        <v>0</v>
      </c>
      <c r="Z248" s="5">
        <f t="shared" si="107"/>
        <v>-1.4424429923260143</v>
      </c>
      <c r="AA248" s="5">
        <f t="shared" si="108"/>
        <v>21.007711990936688</v>
      </c>
      <c r="AB248" s="5">
        <f t="shared" si="109"/>
        <v>0</v>
      </c>
      <c r="AC248" s="5">
        <f t="shared" si="109"/>
        <v>32.876632029215145</v>
      </c>
      <c r="AD248" s="5">
        <f t="shared" si="110"/>
        <v>-8.8098529394426919</v>
      </c>
      <c r="AE248">
        <f t="shared" si="122"/>
        <v>0</v>
      </c>
    </row>
    <row r="249" spans="1:31" x14ac:dyDescent="0.2">
      <c r="A249">
        <f t="shared" si="111"/>
        <v>0.21600000000000016</v>
      </c>
      <c r="B249" s="5">
        <f t="shared" si="112"/>
        <v>0</v>
      </c>
      <c r="C249" s="5">
        <f t="shared" si="113"/>
        <v>25.770054656994585</v>
      </c>
      <c r="D249" s="5">
        <f t="shared" si="114"/>
        <v>4.2405204182324949</v>
      </c>
      <c r="E249" s="2">
        <f t="shared" si="115"/>
        <v>25.770054656994585</v>
      </c>
      <c r="F249" s="2">
        <f t="shared" si="116"/>
        <v>0</v>
      </c>
      <c r="G249" s="3">
        <f t="shared" si="117"/>
        <v>0</v>
      </c>
      <c r="H249" s="3">
        <f t="shared" si="118"/>
        <v>-131.62692038820012</v>
      </c>
      <c r="I249" s="3">
        <f t="shared" si="119"/>
        <v>-9.0489067309254168</v>
      </c>
      <c r="J249" s="2">
        <f t="shared" si="98"/>
        <v>131.93759465712023</v>
      </c>
      <c r="K249" s="2">
        <f t="shared" si="120"/>
        <v>89.937010672883588</v>
      </c>
      <c r="L249" s="6">
        <f t="shared" si="99"/>
        <v>2300.0010000000002</v>
      </c>
      <c r="M249" s="2">
        <f t="shared" si="100"/>
        <v>29.149318229166671</v>
      </c>
      <c r="N249" s="2">
        <f t="shared" si="121"/>
        <v>131.93759465712023</v>
      </c>
      <c r="O249" s="2">
        <f t="shared" si="101"/>
        <v>89.937010672883588</v>
      </c>
      <c r="P249" s="5">
        <f t="shared" si="102"/>
        <v>0.36795872453546374</v>
      </c>
      <c r="Q249" s="4">
        <f t="shared" si="103"/>
        <v>0.22092832633692538</v>
      </c>
      <c r="R249" s="4">
        <f t="shared" si="104"/>
        <v>0.22526758639397185</v>
      </c>
      <c r="S249" s="4">
        <f t="shared" si="123"/>
        <v>0</v>
      </c>
      <c r="T249" s="4">
        <f t="shared" si="124"/>
        <v>0</v>
      </c>
      <c r="U249" s="5">
        <f t="shared" si="125"/>
        <v>0</v>
      </c>
      <c r="V249" s="5">
        <f t="shared" si="126"/>
        <v>34.302134288326862</v>
      </c>
      <c r="W249" s="5">
        <f t="shared" si="127"/>
        <v>2.3581560134607118</v>
      </c>
      <c r="X249" s="5">
        <f t="shared" si="105"/>
        <v>0.99999628292996101</v>
      </c>
      <c r="Y249" s="5">
        <f t="shared" si="106"/>
        <v>0</v>
      </c>
      <c r="Z249" s="5">
        <f t="shared" si="107"/>
        <v>-1.4436833457337941</v>
      </c>
      <c r="AA249" s="5">
        <f t="shared" si="108"/>
        <v>21.000060942747577</v>
      </c>
      <c r="AB249" s="5">
        <f t="shared" si="109"/>
        <v>0</v>
      </c>
      <c r="AC249" s="5">
        <f t="shared" si="109"/>
        <v>32.858450942593066</v>
      </c>
      <c r="AD249" s="5">
        <f t="shared" si="110"/>
        <v>-8.8157830437917113</v>
      </c>
      <c r="AE249">
        <f t="shared" si="122"/>
        <v>0</v>
      </c>
    </row>
    <row r="250" spans="1:31" x14ac:dyDescent="0.2">
      <c r="A250">
        <f t="shared" si="111"/>
        <v>0.21700000000000016</v>
      </c>
      <c r="B250" s="5">
        <f t="shared" si="112"/>
        <v>0</v>
      </c>
      <c r="C250" s="5">
        <f t="shared" si="113"/>
        <v>25.638444165831856</v>
      </c>
      <c r="D250" s="5">
        <f t="shared" si="114"/>
        <v>4.2314671036100471</v>
      </c>
      <c r="E250" s="2">
        <f t="shared" si="115"/>
        <v>25.638444165831856</v>
      </c>
      <c r="F250" s="2">
        <f t="shared" si="116"/>
        <v>0</v>
      </c>
      <c r="G250" s="3">
        <f t="shared" si="117"/>
        <v>0</v>
      </c>
      <c r="H250" s="3">
        <f t="shared" si="118"/>
        <v>-131.59406193725752</v>
      </c>
      <c r="I250" s="3">
        <f t="shared" si="119"/>
        <v>-9.0577225139692086</v>
      </c>
      <c r="J250" s="2">
        <f t="shared" si="98"/>
        <v>131.90541866916172</v>
      </c>
      <c r="K250" s="2">
        <f t="shared" si="120"/>
        <v>89.915077484091142</v>
      </c>
      <c r="L250" s="6">
        <f t="shared" si="99"/>
        <v>2300.0010000000002</v>
      </c>
      <c r="M250" s="2">
        <f t="shared" si="100"/>
        <v>29.149318229166671</v>
      </c>
      <c r="N250" s="2">
        <f t="shared" si="121"/>
        <v>131.90541866916172</v>
      </c>
      <c r="O250" s="2">
        <f t="shared" si="101"/>
        <v>89.915077484091142</v>
      </c>
      <c r="P250" s="5">
        <f t="shared" si="102"/>
        <v>0.36795871881505116</v>
      </c>
      <c r="Q250" s="4">
        <f t="shared" si="103"/>
        <v>0.22098219906195543</v>
      </c>
      <c r="R250" s="4">
        <f t="shared" si="104"/>
        <v>0.22529673812795595</v>
      </c>
      <c r="S250" s="4">
        <f t="shared" si="123"/>
        <v>0</v>
      </c>
      <c r="T250" s="4">
        <f t="shared" si="124"/>
        <v>0</v>
      </c>
      <c r="U250" s="5">
        <f t="shared" si="125"/>
        <v>0</v>
      </c>
      <c r="V250" s="5">
        <f t="shared" si="126"/>
        <v>34.285207534782778</v>
      </c>
      <c r="W250" s="5">
        <f t="shared" si="127"/>
        <v>2.359877730136283</v>
      </c>
      <c r="X250" s="5">
        <f t="shared" si="105"/>
        <v>0.99999628292996101</v>
      </c>
      <c r="Y250" s="5">
        <f t="shared" si="106"/>
        <v>0</v>
      </c>
      <c r="Z250" s="5">
        <f t="shared" si="107"/>
        <v>-1.4449243804595904</v>
      </c>
      <c r="AA250" s="5">
        <f t="shared" si="108"/>
        <v>20.992414828739271</v>
      </c>
      <c r="AB250" s="5">
        <f t="shared" si="109"/>
        <v>0</v>
      </c>
      <c r="AC250" s="5">
        <f t="shared" si="109"/>
        <v>32.840283154323188</v>
      </c>
      <c r="AD250" s="5">
        <f t="shared" si="110"/>
        <v>-8.8217074411244454</v>
      </c>
      <c r="AE250">
        <f t="shared" si="122"/>
        <v>0</v>
      </c>
    </row>
    <row r="251" spans="1:31" x14ac:dyDescent="0.2">
      <c r="A251">
        <f t="shared" si="111"/>
        <v>0.21800000000000017</v>
      </c>
      <c r="B251" s="5">
        <f t="shared" si="112"/>
        <v>0</v>
      </c>
      <c r="C251" s="5">
        <f t="shared" si="113"/>
        <v>25.506866524036177</v>
      </c>
      <c r="D251" s="5">
        <f t="shared" si="114"/>
        <v>4.2224049702423576</v>
      </c>
      <c r="E251" s="2">
        <f t="shared" si="115"/>
        <v>25.506866524036177</v>
      </c>
      <c r="F251" s="2">
        <f t="shared" si="116"/>
        <v>0</v>
      </c>
      <c r="G251" s="3">
        <f t="shared" si="117"/>
        <v>0</v>
      </c>
      <c r="H251" s="3">
        <f t="shared" si="118"/>
        <v>-131.56122165410321</v>
      </c>
      <c r="I251" s="3">
        <f t="shared" si="119"/>
        <v>-9.0665442214103322</v>
      </c>
      <c r="J251" s="2">
        <f t="shared" si="98"/>
        <v>131.87326213921784</v>
      </c>
      <c r="K251" s="2">
        <f t="shared" si="120"/>
        <v>89.893157559112367</v>
      </c>
      <c r="L251" s="6">
        <f t="shared" si="99"/>
        <v>2300.0010000000002</v>
      </c>
      <c r="M251" s="2">
        <f t="shared" si="100"/>
        <v>29.149318229166671</v>
      </c>
      <c r="N251" s="2">
        <f t="shared" si="121"/>
        <v>131.87326213921784</v>
      </c>
      <c r="O251" s="2">
        <f t="shared" si="101"/>
        <v>89.893157559112367</v>
      </c>
      <c r="P251" s="5">
        <f t="shared" si="102"/>
        <v>0.36795871309739081</v>
      </c>
      <c r="Q251" s="4">
        <f t="shared" si="103"/>
        <v>0.22103606547098009</v>
      </c>
      <c r="R251" s="4">
        <f t="shared" si="104"/>
        <v>0.22532587977565557</v>
      </c>
      <c r="S251" s="4">
        <f t="shared" si="123"/>
        <v>0</v>
      </c>
      <c r="T251" s="4">
        <f t="shared" si="124"/>
        <v>0</v>
      </c>
      <c r="U251" s="5">
        <f t="shared" si="125"/>
        <v>0</v>
      </c>
      <c r="V251" s="5">
        <f t="shared" si="126"/>
        <v>34.268294747117842</v>
      </c>
      <c r="W251" s="5">
        <f t="shared" si="127"/>
        <v>2.3616002178357482</v>
      </c>
      <c r="X251" s="5">
        <f t="shared" si="105"/>
        <v>0.99999628292996101</v>
      </c>
      <c r="Y251" s="5">
        <f t="shared" si="106"/>
        <v>0</v>
      </c>
      <c r="Z251" s="5">
        <f t="shared" si="107"/>
        <v>-1.4461660954357156</v>
      </c>
      <c r="AA251" s="5">
        <f t="shared" si="108"/>
        <v>20.98477364517521</v>
      </c>
      <c r="AB251" s="5">
        <f t="shared" si="109"/>
        <v>0</v>
      </c>
      <c r="AC251" s="5">
        <f t="shared" si="109"/>
        <v>32.822128651682128</v>
      </c>
      <c r="AD251" s="5">
        <f t="shared" si="110"/>
        <v>-8.8276261369890427</v>
      </c>
      <c r="AE251">
        <f t="shared" si="122"/>
        <v>0</v>
      </c>
    </row>
    <row r="252" spans="1:31" x14ac:dyDescent="0.2">
      <c r="A252">
        <f t="shared" si="111"/>
        <v>0.21900000000000017</v>
      </c>
      <c r="B252" s="5">
        <f t="shared" si="112"/>
        <v>0</v>
      </c>
      <c r="C252" s="5">
        <f t="shared" si="113"/>
        <v>25.3753217134464</v>
      </c>
      <c r="D252" s="5">
        <f t="shared" si="114"/>
        <v>4.2133340122078788</v>
      </c>
      <c r="E252" s="2">
        <f t="shared" si="115"/>
        <v>25.3753217134464</v>
      </c>
      <c r="F252" s="2">
        <f t="shared" si="116"/>
        <v>0</v>
      </c>
      <c r="G252" s="3">
        <f t="shared" si="117"/>
        <v>0</v>
      </c>
      <c r="H252" s="3">
        <f t="shared" si="118"/>
        <v>-131.52839952545153</v>
      </c>
      <c r="I252" s="3">
        <f t="shared" si="119"/>
        <v>-9.0753718475473217</v>
      </c>
      <c r="J252" s="2">
        <f t="shared" si="98"/>
        <v>131.84112505549265</v>
      </c>
      <c r="K252" s="2">
        <f t="shared" si="120"/>
        <v>89.871250889906378</v>
      </c>
      <c r="L252" s="6">
        <f t="shared" si="99"/>
        <v>2300.0010000000002</v>
      </c>
      <c r="M252" s="2">
        <f t="shared" si="100"/>
        <v>29.149318229166671</v>
      </c>
      <c r="N252" s="2">
        <f t="shared" si="121"/>
        <v>131.84112505549265</v>
      </c>
      <c r="O252" s="2">
        <f t="shared" si="101"/>
        <v>89.871250889906378</v>
      </c>
      <c r="P252" s="5">
        <f t="shared" si="102"/>
        <v>0.36795870738248027</v>
      </c>
      <c r="Q252" s="4">
        <f t="shared" si="103"/>
        <v>0.22108992555530066</v>
      </c>
      <c r="R252" s="4">
        <f t="shared" si="104"/>
        <v>0.22535501133699953</v>
      </c>
      <c r="S252" s="4">
        <f t="shared" si="123"/>
        <v>0</v>
      </c>
      <c r="T252" s="4">
        <f t="shared" si="124"/>
        <v>0</v>
      </c>
      <c r="U252" s="5">
        <f t="shared" si="125"/>
        <v>0</v>
      </c>
      <c r="V252" s="5">
        <f t="shared" si="126"/>
        <v>34.251395911558298</v>
      </c>
      <c r="W252" s="5">
        <f t="shared" si="127"/>
        <v>2.3633234747511955</v>
      </c>
      <c r="X252" s="5">
        <f t="shared" si="105"/>
        <v>0.99999628292996101</v>
      </c>
      <c r="Y252" s="5">
        <f t="shared" si="106"/>
        <v>0</v>
      </c>
      <c r="Z252" s="5">
        <f t="shared" si="107"/>
        <v>-1.4474084895960209</v>
      </c>
      <c r="AA252" s="5">
        <f t="shared" si="108"/>
        <v>20.977137388322657</v>
      </c>
      <c r="AB252" s="5">
        <f t="shared" si="109"/>
        <v>0</v>
      </c>
      <c r="AC252" s="5">
        <f t="shared" si="109"/>
        <v>32.803987421962276</v>
      </c>
      <c r="AD252" s="5">
        <f t="shared" si="110"/>
        <v>-8.8335391369261487</v>
      </c>
      <c r="AE252">
        <f t="shared" si="122"/>
        <v>0</v>
      </c>
    </row>
    <row r="253" spans="1:31" x14ac:dyDescent="0.2">
      <c r="A253">
        <f t="shared" si="111"/>
        <v>0.22000000000000017</v>
      </c>
      <c r="B253" s="5">
        <f t="shared" si="112"/>
        <v>0</v>
      </c>
      <c r="C253" s="5">
        <f t="shared" si="113"/>
        <v>25.243809715914661</v>
      </c>
      <c r="D253" s="5">
        <f t="shared" si="114"/>
        <v>4.2042542235907625</v>
      </c>
      <c r="E253" s="2">
        <f t="shared" si="115"/>
        <v>25.243809715914661</v>
      </c>
      <c r="F253" s="2">
        <f t="shared" si="116"/>
        <v>0</v>
      </c>
      <c r="G253" s="3">
        <f t="shared" si="117"/>
        <v>0</v>
      </c>
      <c r="H253" s="3">
        <f t="shared" si="118"/>
        <v>-131.49559553802956</v>
      </c>
      <c r="I253" s="3">
        <f t="shared" si="119"/>
        <v>-9.084205386684248</v>
      </c>
      <c r="J253" s="2">
        <f t="shared" si="98"/>
        <v>131.80900740620316</v>
      </c>
      <c r="K253" s="2">
        <f t="shared" si="120"/>
        <v>89.849357468441141</v>
      </c>
      <c r="L253" s="6">
        <f t="shared" si="99"/>
        <v>2300.0010000000002</v>
      </c>
      <c r="M253" s="2">
        <f t="shared" si="100"/>
        <v>29.149318229166671</v>
      </c>
      <c r="N253" s="2">
        <f t="shared" si="121"/>
        <v>131.80900740620316</v>
      </c>
      <c r="O253" s="2">
        <f t="shared" si="101"/>
        <v>89.849357468441141</v>
      </c>
      <c r="P253" s="5">
        <f t="shared" si="102"/>
        <v>0.36795870167031697</v>
      </c>
      <c r="Q253" s="4">
        <f t="shared" si="103"/>
        <v>0.22114377930621304</v>
      </c>
      <c r="R253" s="4">
        <f t="shared" si="104"/>
        <v>0.22538413281191497</v>
      </c>
      <c r="S253" s="4">
        <f t="shared" si="123"/>
        <v>0</v>
      </c>
      <c r="T253" s="4">
        <f t="shared" si="124"/>
        <v>0</v>
      </c>
      <c r="U253" s="5">
        <f t="shared" si="125"/>
        <v>0</v>
      </c>
      <c r="V253" s="5">
        <f t="shared" si="126"/>
        <v>34.234511014347689</v>
      </c>
      <c r="W253" s="5">
        <f t="shared" si="127"/>
        <v>2.3650474990783761</v>
      </c>
      <c r="X253" s="5">
        <f t="shared" si="105"/>
        <v>0.99999628292996101</v>
      </c>
      <c r="Y253" s="5">
        <f t="shared" si="106"/>
        <v>0</v>
      </c>
      <c r="Z253" s="5">
        <f t="shared" si="107"/>
        <v>-1.4486515618758911</v>
      </c>
      <c r="AA253" s="5">
        <f t="shared" si="108"/>
        <v>20.969506054452676</v>
      </c>
      <c r="AB253" s="5">
        <f t="shared" si="109"/>
        <v>0</v>
      </c>
      <c r="AC253" s="5">
        <f t="shared" si="109"/>
        <v>32.785859452471797</v>
      </c>
      <c r="AD253" s="5">
        <f t="shared" si="110"/>
        <v>-8.8394464464689477</v>
      </c>
      <c r="AE253">
        <f t="shared" si="122"/>
        <v>0</v>
      </c>
    </row>
    <row r="254" spans="1:31" x14ac:dyDescent="0.2">
      <c r="A254">
        <f t="shared" si="111"/>
        <v>0.22100000000000017</v>
      </c>
      <c r="B254" s="5">
        <f t="shared" si="112"/>
        <v>0</v>
      </c>
      <c r="C254" s="5">
        <f t="shared" si="113"/>
        <v>25.112330513306357</v>
      </c>
      <c r="D254" s="5">
        <f t="shared" si="114"/>
        <v>4.1951655984808554</v>
      </c>
      <c r="E254" s="2">
        <f t="shared" si="115"/>
        <v>25.112330513306357</v>
      </c>
      <c r="F254" s="2">
        <f t="shared" si="116"/>
        <v>0</v>
      </c>
      <c r="G254" s="3">
        <f t="shared" si="117"/>
        <v>0</v>
      </c>
      <c r="H254" s="3">
        <f t="shared" si="118"/>
        <v>-131.46280967857709</v>
      </c>
      <c r="I254" s="3">
        <f t="shared" si="119"/>
        <v>-9.0930448331307172</v>
      </c>
      <c r="J254" s="2">
        <f t="shared" si="98"/>
        <v>131.77690917957938</v>
      </c>
      <c r="K254" s="2">
        <f t="shared" si="120"/>
        <v>89.827477286693508</v>
      </c>
      <c r="L254" s="6">
        <f t="shared" si="99"/>
        <v>2300.0010000000002</v>
      </c>
      <c r="M254" s="2">
        <f t="shared" si="100"/>
        <v>29.149318229166671</v>
      </c>
      <c r="N254" s="2">
        <f t="shared" si="121"/>
        <v>131.77690917957938</v>
      </c>
      <c r="O254" s="2">
        <f t="shared" si="101"/>
        <v>89.827477286693508</v>
      </c>
      <c r="P254" s="5">
        <f t="shared" si="102"/>
        <v>0.36795869596089825</v>
      </c>
      <c r="Q254" s="4">
        <f t="shared" si="103"/>
        <v>0.22119762671500778</v>
      </c>
      <c r="R254" s="4">
        <f t="shared" si="104"/>
        <v>0.22541324420032752</v>
      </c>
      <c r="S254" s="4">
        <f t="shared" si="123"/>
        <v>0</v>
      </c>
      <c r="T254" s="4">
        <f t="shared" si="124"/>
        <v>0</v>
      </c>
      <c r="U254" s="5">
        <f t="shared" si="125"/>
        <v>0</v>
      </c>
      <c r="V254" s="5">
        <f t="shared" si="126"/>
        <v>34.21764004174684</v>
      </c>
      <c r="W254" s="5">
        <f t="shared" si="127"/>
        <v>2.3667722890167013</v>
      </c>
      <c r="X254" s="5">
        <f t="shared" si="105"/>
        <v>0.99999628292996101</v>
      </c>
      <c r="Y254" s="5">
        <f t="shared" si="106"/>
        <v>0</v>
      </c>
      <c r="Z254" s="5">
        <f t="shared" si="107"/>
        <v>-1.4498953112122428</v>
      </c>
      <c r="AA254" s="5">
        <f t="shared" si="108"/>
        <v>20.961879639840138</v>
      </c>
      <c r="AB254" s="5">
        <f t="shared" si="109"/>
        <v>0</v>
      </c>
      <c r="AC254" s="5">
        <f t="shared" si="109"/>
        <v>32.767744730534595</v>
      </c>
      <c r="AD254" s="5">
        <f t="shared" si="110"/>
        <v>-8.8453480711431602</v>
      </c>
      <c r="AE254">
        <f t="shared" si="122"/>
        <v>0</v>
      </c>
    </row>
    <row r="255" spans="1:31" x14ac:dyDescent="0.2">
      <c r="A255">
        <f t="shared" si="111"/>
        <v>0.22200000000000017</v>
      </c>
      <c r="B255" s="5">
        <f t="shared" si="112"/>
        <v>0</v>
      </c>
      <c r="C255" s="5">
        <f t="shared" si="113"/>
        <v>24.980884087500144</v>
      </c>
      <c r="D255" s="5">
        <f t="shared" si="114"/>
        <v>4.1860681309736885</v>
      </c>
      <c r="E255" s="2">
        <f t="shared" si="115"/>
        <v>24.980884087500144</v>
      </c>
      <c r="F255" s="2">
        <f t="shared" si="116"/>
        <v>0</v>
      </c>
      <c r="G255" s="3">
        <f t="shared" si="117"/>
        <v>0</v>
      </c>
      <c r="H255" s="3">
        <f t="shared" si="118"/>
        <v>-131.43004193384655</v>
      </c>
      <c r="I255" s="3">
        <f t="shared" si="119"/>
        <v>-9.1018901812018598</v>
      </c>
      <c r="J255" s="2">
        <f t="shared" si="98"/>
        <v>131.74483036386408</v>
      </c>
      <c r="K255" s="2">
        <f t="shared" si="120"/>
        <v>89.805610336648996</v>
      </c>
      <c r="L255" s="6">
        <f t="shared" si="99"/>
        <v>2300.0010000000002</v>
      </c>
      <c r="M255" s="2">
        <f t="shared" si="100"/>
        <v>29.149318229166671</v>
      </c>
      <c r="N255" s="2">
        <f t="shared" si="121"/>
        <v>131.74483036386408</v>
      </c>
      <c r="O255" s="2">
        <f t="shared" si="101"/>
        <v>89.805610336648996</v>
      </c>
      <c r="P255" s="5">
        <f t="shared" si="102"/>
        <v>0.36795869025422168</v>
      </c>
      <c r="Q255" s="4">
        <f t="shared" si="103"/>
        <v>0.22125146777297039</v>
      </c>
      <c r="R255" s="4">
        <f t="shared" si="104"/>
        <v>0.22544234550216161</v>
      </c>
      <c r="S255" s="4">
        <f t="shared" si="123"/>
        <v>0</v>
      </c>
      <c r="T255" s="4">
        <f t="shared" si="124"/>
        <v>0</v>
      </c>
      <c r="U255" s="5">
        <f t="shared" si="125"/>
        <v>0</v>
      </c>
      <c r="V255" s="5">
        <f t="shared" si="126"/>
        <v>34.2007829800338</v>
      </c>
      <c r="W255" s="5">
        <f t="shared" si="127"/>
        <v>2.3684978427692323</v>
      </c>
      <c r="X255" s="5">
        <f t="shared" si="105"/>
        <v>0.99999628292996101</v>
      </c>
      <c r="Y255" s="5">
        <f t="shared" si="106"/>
        <v>0</v>
      </c>
      <c r="Z255" s="5">
        <f t="shared" si="107"/>
        <v>-1.4511397365435237</v>
      </c>
      <c r="AA255" s="5">
        <f t="shared" si="108"/>
        <v>20.954258140763709</v>
      </c>
      <c r="AB255" s="5">
        <f t="shared" si="109"/>
        <v>0</v>
      </c>
      <c r="AC255" s="5">
        <f t="shared" si="109"/>
        <v>32.749643243490276</v>
      </c>
      <c r="AD255" s="5">
        <f t="shared" si="110"/>
        <v>-8.8512440164670565</v>
      </c>
      <c r="AE255">
        <f t="shared" si="122"/>
        <v>0</v>
      </c>
    </row>
    <row r="256" spans="1:31" x14ac:dyDescent="0.2">
      <c r="A256">
        <f t="shared" si="111"/>
        <v>0.22300000000000017</v>
      </c>
      <c r="B256" s="5">
        <f t="shared" si="112"/>
        <v>0</v>
      </c>
      <c r="C256" s="5">
        <f t="shared" si="113"/>
        <v>24.84947042038792</v>
      </c>
      <c r="D256" s="5">
        <f t="shared" si="114"/>
        <v>4.1769618151704782</v>
      </c>
      <c r="E256" s="2">
        <f t="shared" si="115"/>
        <v>24.84947042038792</v>
      </c>
      <c r="F256" s="2">
        <f t="shared" si="116"/>
        <v>0</v>
      </c>
      <c r="G256" s="3">
        <f t="shared" si="117"/>
        <v>0</v>
      </c>
      <c r="H256" s="3">
        <f t="shared" si="118"/>
        <v>-131.39729229060308</v>
      </c>
      <c r="I256" s="3">
        <f t="shared" si="119"/>
        <v>-9.1107414252183272</v>
      </c>
      <c r="J256" s="2">
        <f t="shared" si="98"/>
        <v>131.71277094731309</v>
      </c>
      <c r="K256" s="2">
        <f t="shared" si="120"/>
        <v>89.783756610302035</v>
      </c>
      <c r="L256" s="6">
        <f t="shared" si="99"/>
        <v>2300.0010000000002</v>
      </c>
      <c r="M256" s="2">
        <f t="shared" si="100"/>
        <v>29.149318229166671</v>
      </c>
      <c r="N256" s="2">
        <f t="shared" si="121"/>
        <v>131.71277094731309</v>
      </c>
      <c r="O256" s="2">
        <f t="shared" si="101"/>
        <v>89.783756610302035</v>
      </c>
      <c r="P256" s="5">
        <f t="shared" si="102"/>
        <v>0.36795868455028463</v>
      </c>
      <c r="Q256" s="4">
        <f t="shared" si="103"/>
        <v>0.22130530247138067</v>
      </c>
      <c r="R256" s="4">
        <f t="shared" si="104"/>
        <v>0.22547143671733968</v>
      </c>
      <c r="S256" s="4">
        <f t="shared" si="123"/>
        <v>0</v>
      </c>
      <c r="T256" s="4">
        <f t="shared" si="124"/>
        <v>0</v>
      </c>
      <c r="U256" s="5">
        <f t="shared" si="125"/>
        <v>0</v>
      </c>
      <c r="V256" s="5">
        <f t="shared" si="126"/>
        <v>34.183939815503834</v>
      </c>
      <c r="W256" s="5">
        <f t="shared" si="127"/>
        <v>2.3702241585426775</v>
      </c>
      <c r="X256" s="5">
        <f t="shared" si="105"/>
        <v>0.99999628292996101</v>
      </c>
      <c r="Y256" s="5">
        <f t="shared" si="106"/>
        <v>0</v>
      </c>
      <c r="Z256" s="5">
        <f t="shared" si="107"/>
        <v>-1.4523848368097096</v>
      </c>
      <c r="AA256" s="5">
        <f t="shared" si="108"/>
        <v>20.946641553505845</v>
      </c>
      <c r="AB256" s="5">
        <f t="shared" si="109"/>
        <v>0</v>
      </c>
      <c r="AC256" s="5">
        <f t="shared" si="109"/>
        <v>32.731554978694128</v>
      </c>
      <c r="AD256" s="5">
        <f t="shared" si="110"/>
        <v>-8.8571342879514781</v>
      </c>
      <c r="AE256">
        <f t="shared" si="122"/>
        <v>0</v>
      </c>
    </row>
    <row r="257" spans="1:31" x14ac:dyDescent="0.2">
      <c r="A257">
        <f t="shared" si="111"/>
        <v>0.22400000000000017</v>
      </c>
      <c r="B257" s="5">
        <f t="shared" si="112"/>
        <v>0</v>
      </c>
      <c r="C257" s="5">
        <f t="shared" si="113"/>
        <v>24.718089493874807</v>
      </c>
      <c r="D257" s="5">
        <f t="shared" si="114"/>
        <v>4.1678466451781153</v>
      </c>
      <c r="E257" s="2">
        <f t="shared" si="115"/>
        <v>24.718089493874807</v>
      </c>
      <c r="F257" s="2">
        <f t="shared" si="116"/>
        <v>0</v>
      </c>
      <c r="G257" s="3">
        <f t="shared" si="117"/>
        <v>0</v>
      </c>
      <c r="H257" s="3">
        <f t="shared" si="118"/>
        <v>-131.36456073562439</v>
      </c>
      <c r="I257" s="3">
        <f t="shared" si="119"/>
        <v>-9.1195985595062794</v>
      </c>
      <c r="J257" s="2">
        <f t="shared" si="98"/>
        <v>131.68073091819508</v>
      </c>
      <c r="K257" s="2">
        <f t="shared" si="120"/>
        <v>89.761916099655807</v>
      </c>
      <c r="L257" s="6">
        <f t="shared" si="99"/>
        <v>2300.0010000000002</v>
      </c>
      <c r="M257" s="2">
        <f t="shared" si="100"/>
        <v>29.149318229166671</v>
      </c>
      <c r="N257" s="2">
        <f t="shared" si="121"/>
        <v>131.68073091819508</v>
      </c>
      <c r="O257" s="2">
        <f t="shared" si="101"/>
        <v>89.761916099655807</v>
      </c>
      <c r="P257" s="5">
        <f t="shared" si="102"/>
        <v>0.36795867884908462</v>
      </c>
      <c r="Q257" s="4">
        <f t="shared" si="103"/>
        <v>0.22135913080151332</v>
      </c>
      <c r="R257" s="4">
        <f t="shared" si="104"/>
        <v>0.22550051784578309</v>
      </c>
      <c r="S257" s="4">
        <f t="shared" si="123"/>
        <v>0</v>
      </c>
      <c r="T257" s="4">
        <f t="shared" si="124"/>
        <v>0</v>
      </c>
      <c r="U257" s="5">
        <f t="shared" si="125"/>
        <v>0</v>
      </c>
      <c r="V257" s="5">
        <f t="shared" si="126"/>
        <v>34.167110534469415</v>
      </c>
      <c r="W257" s="5">
        <f t="shared" si="127"/>
        <v>2.3719512345473839</v>
      </c>
      <c r="X257" s="5">
        <f t="shared" si="105"/>
        <v>0.99999628292996101</v>
      </c>
      <c r="Y257" s="5">
        <f t="shared" si="106"/>
        <v>0</v>
      </c>
      <c r="Z257" s="5">
        <f t="shared" si="107"/>
        <v>-1.4536306109523036</v>
      </c>
      <c r="AA257" s="5">
        <f t="shared" si="108"/>
        <v>20.939029874352794</v>
      </c>
      <c r="AB257" s="5">
        <f t="shared" si="109"/>
        <v>0</v>
      </c>
      <c r="AC257" s="5">
        <f t="shared" si="109"/>
        <v>32.713479923517113</v>
      </c>
      <c r="AD257" s="5">
        <f t="shared" si="110"/>
        <v>-8.86301889109982</v>
      </c>
      <c r="AE257">
        <f t="shared" si="122"/>
        <v>0</v>
      </c>
    </row>
    <row r="258" spans="1:31" x14ac:dyDescent="0.2">
      <c r="A258">
        <f t="shared" si="111"/>
        <v>0.22500000000000017</v>
      </c>
      <c r="B258" s="5">
        <f t="shared" si="112"/>
        <v>0</v>
      </c>
      <c r="C258" s="5">
        <f t="shared" si="113"/>
        <v>24.586741289879146</v>
      </c>
      <c r="D258" s="5">
        <f t="shared" si="114"/>
        <v>4.1587226151091636</v>
      </c>
      <c r="E258" s="2">
        <f t="shared" si="115"/>
        <v>24.586741289879146</v>
      </c>
      <c r="F258" s="2">
        <f t="shared" si="116"/>
        <v>0</v>
      </c>
      <c r="G258" s="3">
        <f t="shared" si="117"/>
        <v>0</v>
      </c>
      <c r="H258" s="3">
        <f t="shared" si="118"/>
        <v>-131.33184725570086</v>
      </c>
      <c r="I258" s="3">
        <f t="shared" si="119"/>
        <v>-9.1284615783973795</v>
      </c>
      <c r="J258" s="2">
        <f t="shared" si="98"/>
        <v>131.6487102647915</v>
      </c>
      <c r="K258" s="2">
        <f t="shared" si="120"/>
        <v>89.740088796722219</v>
      </c>
      <c r="L258" s="6">
        <f t="shared" si="99"/>
        <v>2300.0010000000002</v>
      </c>
      <c r="M258" s="2">
        <f t="shared" si="100"/>
        <v>29.149318229166671</v>
      </c>
      <c r="N258" s="2">
        <f t="shared" si="121"/>
        <v>131.6487102647915</v>
      </c>
      <c r="O258" s="2">
        <f t="shared" si="101"/>
        <v>89.740088796722219</v>
      </c>
      <c r="P258" s="5">
        <f t="shared" si="102"/>
        <v>0.36795867315061903</v>
      </c>
      <c r="Q258" s="4">
        <f t="shared" si="103"/>
        <v>0.22141295275463777</v>
      </c>
      <c r="R258" s="4">
        <f t="shared" si="104"/>
        <v>0.22552958888741148</v>
      </c>
      <c r="S258" s="4">
        <f t="shared" si="123"/>
        <v>0</v>
      </c>
      <c r="T258" s="4">
        <f t="shared" si="124"/>
        <v>0</v>
      </c>
      <c r="U258" s="5">
        <f t="shared" si="125"/>
        <v>0</v>
      </c>
      <c r="V258" s="5">
        <f t="shared" si="126"/>
        <v>34.150295123260122</v>
      </c>
      <c r="W258" s="5">
        <f t="shared" si="127"/>
        <v>2.3736790689973288</v>
      </c>
      <c r="X258" s="5">
        <f t="shared" si="105"/>
        <v>0.99999628292996101</v>
      </c>
      <c r="Y258" s="5">
        <f t="shared" si="106"/>
        <v>0</v>
      </c>
      <c r="Z258" s="5">
        <f t="shared" si="107"/>
        <v>-1.4548770579143306</v>
      </c>
      <c r="AA258" s="5">
        <f t="shared" si="108"/>
        <v>20.931423099594561</v>
      </c>
      <c r="AB258" s="5">
        <f t="shared" si="109"/>
        <v>0</v>
      </c>
      <c r="AC258" s="5">
        <f t="shared" si="109"/>
        <v>32.695418065345791</v>
      </c>
      <c r="AD258" s="5">
        <f t="shared" si="110"/>
        <v>-8.8688978314081091</v>
      </c>
      <c r="AE258">
        <f t="shared" si="122"/>
        <v>0</v>
      </c>
    </row>
    <row r="259" spans="1:31" x14ac:dyDescent="0.2">
      <c r="A259">
        <f t="shared" si="111"/>
        <v>0.22600000000000017</v>
      </c>
      <c r="B259" s="5">
        <f t="shared" si="112"/>
        <v>0</v>
      </c>
      <c r="C259" s="5">
        <f t="shared" si="113"/>
        <v>24.455425790332477</v>
      </c>
      <c r="D259" s="5">
        <f t="shared" si="114"/>
        <v>4.1495897190818507</v>
      </c>
      <c r="E259" s="2">
        <f t="shared" si="115"/>
        <v>24.455425790332477</v>
      </c>
      <c r="F259" s="2">
        <f t="shared" si="116"/>
        <v>0</v>
      </c>
      <c r="G259" s="3">
        <f t="shared" si="117"/>
        <v>0</v>
      </c>
      <c r="H259" s="3">
        <f t="shared" si="118"/>
        <v>-131.29915183763552</v>
      </c>
      <c r="I259" s="3">
        <f t="shared" si="119"/>
        <v>-9.1373304762287884</v>
      </c>
      <c r="J259" s="2">
        <f t="shared" si="98"/>
        <v>131.61670897539676</v>
      </c>
      <c r="K259" s="2">
        <f t="shared" si="120"/>
        <v>89.718274693521991</v>
      </c>
      <c r="L259" s="6">
        <f t="shared" si="99"/>
        <v>2300.0010000000002</v>
      </c>
      <c r="M259" s="2">
        <f t="shared" si="100"/>
        <v>29.149318229166671</v>
      </c>
      <c r="N259" s="2">
        <f t="shared" si="121"/>
        <v>131.61670897539676</v>
      </c>
      <c r="O259" s="2">
        <f t="shared" si="101"/>
        <v>89.718274693521991</v>
      </c>
      <c r="P259" s="5">
        <f t="shared" si="102"/>
        <v>0.36795866745488537</v>
      </c>
      <c r="Q259" s="4">
        <f t="shared" si="103"/>
        <v>0.221466768322018</v>
      </c>
      <c r="R259" s="4">
        <f t="shared" si="104"/>
        <v>0.22555864984214319</v>
      </c>
      <c r="S259" s="4">
        <f t="shared" si="123"/>
        <v>0</v>
      </c>
      <c r="T259" s="4">
        <f t="shared" si="124"/>
        <v>0</v>
      </c>
      <c r="U259" s="5">
        <f t="shared" si="125"/>
        <v>0</v>
      </c>
      <c r="V259" s="5">
        <f t="shared" si="126"/>
        <v>34.133493568222754</v>
      </c>
      <c r="W259" s="5">
        <f t="shared" si="127"/>
        <v>2.3754076601101195</v>
      </c>
      <c r="X259" s="5">
        <f t="shared" si="105"/>
        <v>0.99999628292996101</v>
      </c>
      <c r="Y259" s="5">
        <f t="shared" si="106"/>
        <v>0</v>
      </c>
      <c r="Z259" s="5">
        <f t="shared" si="107"/>
        <v>-1.4561241766403417</v>
      </c>
      <c r="AA259" s="5">
        <f t="shared" si="108"/>
        <v>20.923821225524982</v>
      </c>
      <c r="AB259" s="5">
        <f t="shared" si="109"/>
        <v>0</v>
      </c>
      <c r="AC259" s="5">
        <f t="shared" si="109"/>
        <v>32.67736939158241</v>
      </c>
      <c r="AD259" s="5">
        <f t="shared" si="110"/>
        <v>-8.8747711143648971</v>
      </c>
      <c r="AE259">
        <f t="shared" si="122"/>
        <v>0</v>
      </c>
    </row>
    <row r="260" spans="1:31" x14ac:dyDescent="0.2">
      <c r="A260">
        <f t="shared" si="111"/>
        <v>0.22700000000000017</v>
      </c>
      <c r="B260" s="5">
        <f t="shared" si="112"/>
        <v>0</v>
      </c>
      <c r="C260" s="5">
        <f t="shared" si="113"/>
        <v>24.324142977179537</v>
      </c>
      <c r="D260" s="5">
        <f t="shared" si="114"/>
        <v>4.1404479512200654</v>
      </c>
      <c r="E260" s="2">
        <f t="shared" si="115"/>
        <v>24.324142977179537</v>
      </c>
      <c r="F260" s="2">
        <f t="shared" si="116"/>
        <v>0</v>
      </c>
      <c r="G260" s="3">
        <f t="shared" si="117"/>
        <v>0</v>
      </c>
      <c r="H260" s="3">
        <f t="shared" si="118"/>
        <v>-131.26647446824393</v>
      </c>
      <c r="I260" s="3">
        <f t="shared" si="119"/>
        <v>-9.1462052473431541</v>
      </c>
      <c r="J260" s="2">
        <f t="shared" si="98"/>
        <v>131.58472703831802</v>
      </c>
      <c r="K260" s="2">
        <f t="shared" si="120"/>
        <v>89.696473782084539</v>
      </c>
      <c r="L260" s="6">
        <f t="shared" si="99"/>
        <v>2300.0010000000002</v>
      </c>
      <c r="M260" s="2">
        <f t="shared" si="100"/>
        <v>29.149318229166671</v>
      </c>
      <c r="N260" s="2">
        <f t="shared" si="121"/>
        <v>131.58472703831802</v>
      </c>
      <c r="O260" s="2">
        <f t="shared" si="101"/>
        <v>89.696473782084539</v>
      </c>
      <c r="P260" s="5">
        <f t="shared" si="102"/>
        <v>0.36795866176188113</v>
      </c>
      <c r="Q260" s="4">
        <f t="shared" si="103"/>
        <v>0.22152057749491277</v>
      </c>
      <c r="R260" s="4">
        <f t="shared" si="104"/>
        <v>0.22558770070989478</v>
      </c>
      <c r="S260" s="4">
        <f t="shared" si="123"/>
        <v>0</v>
      </c>
      <c r="T260" s="4">
        <f t="shared" si="124"/>
        <v>0</v>
      </c>
      <c r="U260" s="5">
        <f t="shared" si="125"/>
        <v>0</v>
      </c>
      <c r="V260" s="5">
        <f t="shared" si="126"/>
        <v>34.116705855721129</v>
      </c>
      <c r="W260" s="5">
        <f t="shared" si="127"/>
        <v>2.3771370061069788</v>
      </c>
      <c r="X260" s="5">
        <f t="shared" si="105"/>
        <v>0.99999628292996101</v>
      </c>
      <c r="Y260" s="5">
        <f t="shared" si="106"/>
        <v>0</v>
      </c>
      <c r="Z260" s="5">
        <f t="shared" si="107"/>
        <v>-1.4573719660764044</v>
      </c>
      <c r="AA260" s="5">
        <f t="shared" si="108"/>
        <v>20.916224248441612</v>
      </c>
      <c r="AB260" s="5">
        <f t="shared" si="109"/>
        <v>0</v>
      </c>
      <c r="AC260" s="5">
        <f t="shared" si="109"/>
        <v>32.659333889644728</v>
      </c>
      <c r="AD260" s="5">
        <f t="shared" si="110"/>
        <v>-8.8806387454514102</v>
      </c>
      <c r="AE260">
        <f t="shared" si="122"/>
        <v>0</v>
      </c>
    </row>
    <row r="261" spans="1:31" x14ac:dyDescent="0.2">
      <c r="A261">
        <f t="shared" si="111"/>
        <v>0.22800000000000017</v>
      </c>
      <c r="B261" s="5">
        <f t="shared" si="112"/>
        <v>0</v>
      </c>
      <c r="C261" s="5">
        <f t="shared" si="113"/>
        <v>24.192892832378238</v>
      </c>
      <c r="D261" s="5">
        <f t="shared" si="114"/>
        <v>4.1312973056533497</v>
      </c>
      <c r="E261" s="2">
        <f t="shared" si="115"/>
        <v>24.192892832378238</v>
      </c>
      <c r="F261" s="2">
        <f t="shared" si="116"/>
        <v>0</v>
      </c>
      <c r="G261" s="3">
        <f t="shared" si="117"/>
        <v>0</v>
      </c>
      <c r="H261" s="3">
        <f t="shared" si="118"/>
        <v>-131.23381513435427</v>
      </c>
      <c r="I261" s="3">
        <f t="shared" si="119"/>
        <v>-9.1550858860886049</v>
      </c>
      <c r="J261" s="2">
        <f t="shared" si="98"/>
        <v>131.5527644418753</v>
      </c>
      <c r="K261" s="2">
        <f t="shared" si="120"/>
        <v>89.674686054448046</v>
      </c>
      <c r="L261" s="6">
        <f t="shared" si="99"/>
        <v>2300.0010000000002</v>
      </c>
      <c r="M261" s="2">
        <f t="shared" si="100"/>
        <v>29.149318229166671</v>
      </c>
      <c r="N261" s="2">
        <f t="shared" si="121"/>
        <v>131.5527644418753</v>
      </c>
      <c r="O261" s="2">
        <f t="shared" si="101"/>
        <v>89.674686054448046</v>
      </c>
      <c r="P261" s="5">
        <f t="shared" si="102"/>
        <v>0.36795865607160372</v>
      </c>
      <c r="Q261" s="4">
        <f t="shared" si="103"/>
        <v>0.22157438026457563</v>
      </c>
      <c r="R261" s="4">
        <f t="shared" si="104"/>
        <v>0.22561674149058161</v>
      </c>
      <c r="S261" s="4">
        <f t="shared" si="123"/>
        <v>0</v>
      </c>
      <c r="T261" s="4">
        <f t="shared" si="124"/>
        <v>0</v>
      </c>
      <c r="U261" s="5">
        <f t="shared" si="125"/>
        <v>0</v>
      </c>
      <c r="V261" s="5">
        <f t="shared" si="126"/>
        <v>34.099931972136233</v>
      </c>
      <c r="W261" s="5">
        <f t="shared" si="127"/>
        <v>2.3788671052127457</v>
      </c>
      <c r="X261" s="5">
        <f t="shared" si="105"/>
        <v>0.99999628292996101</v>
      </c>
      <c r="Y261" s="5">
        <f t="shared" si="106"/>
        <v>0</v>
      </c>
      <c r="Z261" s="5">
        <f t="shared" si="107"/>
        <v>-1.4586204251701067</v>
      </c>
      <c r="AA261" s="5">
        <f t="shared" si="108"/>
        <v>20.908632164645802</v>
      </c>
      <c r="AB261" s="5">
        <f t="shared" si="109"/>
        <v>0</v>
      </c>
      <c r="AC261" s="5">
        <f t="shared" si="109"/>
        <v>32.641311546966129</v>
      </c>
      <c r="AD261" s="5">
        <f t="shared" si="110"/>
        <v>-8.8865007301414529</v>
      </c>
      <c r="AE261">
        <f t="shared" si="122"/>
        <v>0</v>
      </c>
    </row>
    <row r="262" spans="1:31" x14ac:dyDescent="0.2">
      <c r="A262">
        <f t="shared" si="111"/>
        <v>0.22900000000000018</v>
      </c>
      <c r="B262" s="5">
        <f t="shared" si="112"/>
        <v>0</v>
      </c>
      <c r="C262" s="5">
        <f t="shared" si="113"/>
        <v>24.061675337899658</v>
      </c>
      <c r="D262" s="5">
        <f t="shared" si="114"/>
        <v>4.1221377765168965</v>
      </c>
      <c r="E262" s="2">
        <f t="shared" si="115"/>
        <v>24.061675337899658</v>
      </c>
      <c r="F262" s="2">
        <f t="shared" si="116"/>
        <v>0</v>
      </c>
      <c r="G262" s="3">
        <f t="shared" si="117"/>
        <v>0</v>
      </c>
      <c r="H262" s="3">
        <f t="shared" si="118"/>
        <v>-131.20117382280731</v>
      </c>
      <c r="I262" s="3">
        <f t="shared" si="119"/>
        <v>-9.163972386818747</v>
      </c>
      <c r="J262" s="2">
        <f t="shared" si="98"/>
        <v>131.52082117440142</v>
      </c>
      <c r="K262" s="2">
        <f t="shared" si="120"/>
        <v>89.65291150265945</v>
      </c>
      <c r="L262" s="6">
        <f t="shared" si="99"/>
        <v>2300.0010000000002</v>
      </c>
      <c r="M262" s="2">
        <f t="shared" si="100"/>
        <v>29.149318229166671</v>
      </c>
      <c r="N262" s="2">
        <f t="shared" si="121"/>
        <v>131.52082117440142</v>
      </c>
      <c r="O262" s="2">
        <f t="shared" si="101"/>
        <v>89.65291150265945</v>
      </c>
      <c r="P262" s="5">
        <f t="shared" si="102"/>
        <v>0.36795865038405062</v>
      </c>
      <c r="Q262" s="4">
        <f t="shared" si="103"/>
        <v>0.22162817662225451</v>
      </c>
      <c r="R262" s="4">
        <f t="shared" si="104"/>
        <v>0.22564577218411722</v>
      </c>
      <c r="S262" s="4">
        <f t="shared" si="123"/>
        <v>0</v>
      </c>
      <c r="T262" s="4">
        <f t="shared" si="124"/>
        <v>0</v>
      </c>
      <c r="U262" s="5">
        <f t="shared" si="125"/>
        <v>0</v>
      </c>
      <c r="V262" s="5">
        <f t="shared" si="126"/>
        <v>34.083171903866052</v>
      </c>
      <c r="W262" s="5">
        <f t="shared" si="127"/>
        <v>2.3805979556558663</v>
      </c>
      <c r="X262" s="5">
        <f t="shared" si="105"/>
        <v>0.99999628292996101</v>
      </c>
      <c r="Y262" s="5">
        <f t="shared" si="106"/>
        <v>0</v>
      </c>
      <c r="Z262" s="5">
        <f t="shared" si="107"/>
        <v>-1.4598695528705525</v>
      </c>
      <c r="AA262" s="5">
        <f t="shared" si="108"/>
        <v>20.901044970442655</v>
      </c>
      <c r="AB262" s="5">
        <f t="shared" si="109"/>
        <v>0</v>
      </c>
      <c r="AC262" s="5">
        <f t="shared" si="109"/>
        <v>32.623302350995502</v>
      </c>
      <c r="AD262" s="5">
        <f t="shared" si="110"/>
        <v>-8.8923570739014792</v>
      </c>
      <c r="AE262">
        <f t="shared" si="122"/>
        <v>0</v>
      </c>
    </row>
    <row r="263" spans="1:31" x14ac:dyDescent="0.2">
      <c r="A263">
        <f t="shared" si="111"/>
        <v>0.23000000000000018</v>
      </c>
      <c r="B263" s="5">
        <f t="shared" si="112"/>
        <v>0</v>
      </c>
      <c r="C263" s="5">
        <f t="shared" si="113"/>
        <v>23.930490475728028</v>
      </c>
      <c r="D263" s="5">
        <f t="shared" si="114"/>
        <v>4.1129693579515401</v>
      </c>
      <c r="E263" s="2">
        <f t="shared" si="115"/>
        <v>23.930490475728028</v>
      </c>
      <c r="F263" s="2">
        <f t="shared" si="116"/>
        <v>0</v>
      </c>
      <c r="G263" s="3">
        <f t="shared" si="117"/>
        <v>0</v>
      </c>
      <c r="H263" s="3">
        <f t="shared" si="118"/>
        <v>-131.16855052045631</v>
      </c>
      <c r="I263" s="3">
        <f t="shared" si="119"/>
        <v>-9.1728647438926494</v>
      </c>
      <c r="J263" s="2">
        <f t="shared" si="98"/>
        <v>131.4888972242419</v>
      </c>
      <c r="K263" s="2">
        <f t="shared" si="120"/>
        <v>89.6311501187743</v>
      </c>
      <c r="L263" s="6">
        <f t="shared" si="99"/>
        <v>2300.0010000000002</v>
      </c>
      <c r="M263" s="2">
        <f t="shared" si="100"/>
        <v>29.149318229166671</v>
      </c>
      <c r="N263" s="2">
        <f t="shared" si="121"/>
        <v>131.4888972242419</v>
      </c>
      <c r="O263" s="2">
        <f t="shared" si="101"/>
        <v>89.6311501187743</v>
      </c>
      <c r="P263" s="5">
        <f t="shared" si="102"/>
        <v>0.36795864469921929</v>
      </c>
      <c r="Q263" s="4">
        <f t="shared" si="103"/>
        <v>0.22168196655919245</v>
      </c>
      <c r="R263" s="4">
        <f t="shared" si="104"/>
        <v>0.22567479279041419</v>
      </c>
      <c r="S263" s="4">
        <f t="shared" si="123"/>
        <v>0</v>
      </c>
      <c r="T263" s="4">
        <f t="shared" si="124"/>
        <v>0</v>
      </c>
      <c r="U263" s="5">
        <f t="shared" si="125"/>
        <v>0</v>
      </c>
      <c r="V263" s="5">
        <f t="shared" si="126"/>
        <v>34.066425637325622</v>
      </c>
      <c r="W263" s="5">
        <f t="shared" si="127"/>
        <v>2.3823295556683854</v>
      </c>
      <c r="X263" s="5">
        <f t="shared" si="105"/>
        <v>0.99999628292996101</v>
      </c>
      <c r="Y263" s="5">
        <f t="shared" si="106"/>
        <v>0</v>
      </c>
      <c r="Z263" s="5">
        <f t="shared" si="107"/>
        <v>-1.4611193481283604</v>
      </c>
      <c r="AA263" s="5">
        <f t="shared" si="108"/>
        <v>20.893462662141044</v>
      </c>
      <c r="AB263" s="5">
        <f t="shared" si="109"/>
        <v>0</v>
      </c>
      <c r="AC263" s="5">
        <f t="shared" si="109"/>
        <v>32.605306289197259</v>
      </c>
      <c r="AD263" s="5">
        <f t="shared" si="110"/>
        <v>-8.8982077821905712</v>
      </c>
      <c r="AE263">
        <f t="shared" si="122"/>
        <v>0</v>
      </c>
    </row>
    <row r="264" spans="1:31" x14ac:dyDescent="0.2">
      <c r="A264">
        <f t="shared" si="111"/>
        <v>0.23100000000000018</v>
      </c>
      <c r="B264" s="5">
        <f t="shared" si="112"/>
        <v>0</v>
      </c>
      <c r="C264" s="5">
        <f t="shared" si="113"/>
        <v>23.799338227860716</v>
      </c>
      <c r="D264" s="5">
        <f t="shared" si="114"/>
        <v>4.1037920441037556</v>
      </c>
      <c r="E264" s="2">
        <f t="shared" si="115"/>
        <v>23.799338227860716</v>
      </c>
      <c r="F264" s="2">
        <f t="shared" si="116"/>
        <v>0</v>
      </c>
      <c r="G264" s="3">
        <f t="shared" si="117"/>
        <v>0</v>
      </c>
      <c r="H264" s="3">
        <f t="shared" si="118"/>
        <v>-131.13594521416712</v>
      </c>
      <c r="I264" s="3">
        <f t="shared" si="119"/>
        <v>-9.1817629516748394</v>
      </c>
      <c r="J264" s="2">
        <f t="shared" si="98"/>
        <v>131.45699257975511</v>
      </c>
      <c r="K264" s="2">
        <f t="shared" si="120"/>
        <v>89.609401894856916</v>
      </c>
      <c r="L264" s="6">
        <f t="shared" si="99"/>
        <v>2300.0010000000002</v>
      </c>
      <c r="M264" s="2">
        <f t="shared" si="100"/>
        <v>29.149318229166671</v>
      </c>
      <c r="N264" s="2">
        <f t="shared" si="121"/>
        <v>131.45699257975511</v>
      </c>
      <c r="O264" s="2">
        <f t="shared" si="101"/>
        <v>89.609401894856916</v>
      </c>
      <c r="P264" s="5">
        <f t="shared" si="102"/>
        <v>0.36795863901710724</v>
      </c>
      <c r="Q264" s="4">
        <f t="shared" si="103"/>
        <v>0.22173575006662699</v>
      </c>
      <c r="R264" s="4">
        <f t="shared" si="104"/>
        <v>0.22570380330938306</v>
      </c>
      <c r="S264" s="4">
        <f t="shared" si="123"/>
        <v>0</v>
      </c>
      <c r="T264" s="4">
        <f t="shared" si="124"/>
        <v>0</v>
      </c>
      <c r="U264" s="5">
        <f t="shared" si="125"/>
        <v>0</v>
      </c>
      <c r="V264" s="5">
        <f t="shared" si="126"/>
        <v>34.049693158946994</v>
      </c>
      <c r="W264" s="5">
        <f t="shared" si="127"/>
        <v>2.3840619034859443</v>
      </c>
      <c r="X264" s="5">
        <f t="shared" si="105"/>
        <v>0.99999628292996101</v>
      </c>
      <c r="Y264" s="5">
        <f t="shared" si="106"/>
        <v>0</v>
      </c>
      <c r="Z264" s="5">
        <f t="shared" si="107"/>
        <v>-1.4623698098956601</v>
      </c>
      <c r="AA264" s="5">
        <f t="shared" si="108"/>
        <v>20.885885236053582</v>
      </c>
      <c r="AB264" s="5">
        <f t="shared" si="109"/>
        <v>0</v>
      </c>
      <c r="AC264" s="5">
        <f t="shared" si="109"/>
        <v>32.587323349051331</v>
      </c>
      <c r="AD264" s="5">
        <f t="shared" si="110"/>
        <v>-8.9040528604604745</v>
      </c>
      <c r="AE264">
        <f t="shared" si="122"/>
        <v>0</v>
      </c>
    </row>
    <row r="265" spans="1:31" x14ac:dyDescent="0.2">
      <c r="A265">
        <f t="shared" si="111"/>
        <v>0.23200000000000018</v>
      </c>
      <c r="B265" s="5">
        <f t="shared" si="112"/>
        <v>0</v>
      </c>
      <c r="C265" s="5">
        <f t="shared" si="113"/>
        <v>23.66821857630822</v>
      </c>
      <c r="D265" s="5">
        <f t="shared" si="114"/>
        <v>4.0946058291256504</v>
      </c>
      <c r="E265" s="2">
        <f t="shared" si="115"/>
        <v>23.66821857630822</v>
      </c>
      <c r="F265" s="2">
        <f t="shared" si="116"/>
        <v>0</v>
      </c>
      <c r="G265" s="3">
        <f t="shared" si="117"/>
        <v>0</v>
      </c>
      <c r="H265" s="3">
        <f t="shared" si="118"/>
        <v>-131.10335789081807</v>
      </c>
      <c r="I265" s="3">
        <f t="shared" si="119"/>
        <v>-9.1906670045352996</v>
      </c>
      <c r="J265" s="2">
        <f t="shared" si="98"/>
        <v>131.42510722931212</v>
      </c>
      <c r="K265" s="2">
        <f t="shared" si="120"/>
        <v>89.58766682298031</v>
      </c>
      <c r="L265" s="6">
        <f t="shared" si="99"/>
        <v>2300.0010000000002</v>
      </c>
      <c r="M265" s="2">
        <f t="shared" si="100"/>
        <v>29.149318229166671</v>
      </c>
      <c r="N265" s="2">
        <f t="shared" si="121"/>
        <v>131.42510722931212</v>
      </c>
      <c r="O265" s="2">
        <f t="shared" si="101"/>
        <v>89.58766682298031</v>
      </c>
      <c r="P265" s="5">
        <f t="shared" si="102"/>
        <v>0.36795863333771195</v>
      </c>
      <c r="Q265" s="4">
        <f t="shared" si="103"/>
        <v>0.22178952713579039</v>
      </c>
      <c r="R265" s="4">
        <f t="shared" si="104"/>
        <v>0.22573280374093321</v>
      </c>
      <c r="S265" s="4">
        <f t="shared" si="123"/>
        <v>0</v>
      </c>
      <c r="T265" s="4">
        <f t="shared" si="124"/>
        <v>0</v>
      </c>
      <c r="U265" s="5">
        <f t="shared" si="125"/>
        <v>0</v>
      </c>
      <c r="V265" s="5">
        <f t="shared" si="126"/>
        <v>34.032974455179193</v>
      </c>
      <c r="W265" s="5">
        <f t="shared" si="127"/>
        <v>2.3857949973477703</v>
      </c>
      <c r="X265" s="5">
        <f t="shared" si="105"/>
        <v>0.99999628292996101</v>
      </c>
      <c r="Y265" s="5">
        <f t="shared" si="106"/>
        <v>0</v>
      </c>
      <c r="Z265" s="5">
        <f t="shared" si="107"/>
        <v>-1.4636209371260935</v>
      </c>
      <c r="AA265" s="5">
        <f t="shared" si="108"/>
        <v>20.878312688496642</v>
      </c>
      <c r="AB265" s="5">
        <f t="shared" si="109"/>
        <v>0</v>
      </c>
      <c r="AC265" s="5">
        <f t="shared" si="109"/>
        <v>32.569353518053099</v>
      </c>
      <c r="AD265" s="5">
        <f t="shared" si="110"/>
        <v>-8.9098923141555879</v>
      </c>
      <c r="AE265">
        <f t="shared" si="122"/>
        <v>0</v>
      </c>
    </row>
    <row r="266" spans="1:31" x14ac:dyDescent="0.2">
      <c r="A266">
        <f t="shared" si="111"/>
        <v>0.23300000000000018</v>
      </c>
      <c r="B266" s="5">
        <f t="shared" si="112"/>
        <v>0</v>
      </c>
      <c r="C266" s="5">
        <f t="shared" si="113"/>
        <v>23.537131503094159</v>
      </c>
      <c r="D266" s="5">
        <f t="shared" si="114"/>
        <v>4.0854107071749581</v>
      </c>
      <c r="E266" s="2">
        <f t="shared" si="115"/>
        <v>23.537131503094159</v>
      </c>
      <c r="F266" s="2">
        <f t="shared" si="116"/>
        <v>0</v>
      </c>
      <c r="G266" s="3">
        <f t="shared" si="117"/>
        <v>0</v>
      </c>
      <c r="H266" s="3">
        <f t="shared" si="118"/>
        <v>-131.07078853730002</v>
      </c>
      <c r="I266" s="3">
        <f t="shared" si="119"/>
        <v>-9.1995768968494556</v>
      </c>
      <c r="J266" s="2">
        <f t="shared" si="98"/>
        <v>131.39324116129666</v>
      </c>
      <c r="K266" s="2">
        <f t="shared" si="120"/>
        <v>89.565944895226068</v>
      </c>
      <c r="L266" s="6">
        <f t="shared" si="99"/>
        <v>2300.0010000000002</v>
      </c>
      <c r="M266" s="2">
        <f t="shared" si="100"/>
        <v>29.149318229166671</v>
      </c>
      <c r="N266" s="2">
        <f t="shared" si="121"/>
        <v>131.39324116129666</v>
      </c>
      <c r="O266" s="2">
        <f t="shared" si="101"/>
        <v>89.565944895226068</v>
      </c>
      <c r="P266" s="5">
        <f t="shared" si="102"/>
        <v>0.36795862766103077</v>
      </c>
      <c r="Q266" s="4">
        <f t="shared" si="103"/>
        <v>0.22184329775790979</v>
      </c>
      <c r="R266" s="4">
        <f t="shared" si="104"/>
        <v>0.2257617940849726</v>
      </c>
      <c r="S266" s="4">
        <f t="shared" si="123"/>
        <v>0</v>
      </c>
      <c r="T266" s="4">
        <f t="shared" si="124"/>
        <v>0</v>
      </c>
      <c r="U266" s="5">
        <f t="shared" si="125"/>
        <v>0</v>
      </c>
      <c r="V266" s="5">
        <f t="shared" si="126"/>
        <v>34.016269512488172</v>
      </c>
      <c r="W266" s="5">
        <f t="shared" si="127"/>
        <v>2.3875288354966737</v>
      </c>
      <c r="X266" s="5">
        <f t="shared" si="105"/>
        <v>0.99999628292996101</v>
      </c>
      <c r="Y266" s="5">
        <f t="shared" si="106"/>
        <v>0</v>
      </c>
      <c r="Z266" s="5">
        <f t="shared" si="107"/>
        <v>-1.4648727287748087</v>
      </c>
      <c r="AA266" s="5">
        <f t="shared" si="108"/>
        <v>20.870745015790323</v>
      </c>
      <c r="AB266" s="5">
        <f t="shared" si="109"/>
        <v>0</v>
      </c>
      <c r="AC266" s="5">
        <f t="shared" si="109"/>
        <v>32.551396783713365</v>
      </c>
      <c r="AD266" s="5">
        <f t="shared" si="110"/>
        <v>-8.9157261487130022</v>
      </c>
      <c r="AE266">
        <f t="shared" si="122"/>
        <v>0</v>
      </c>
    </row>
    <row r="267" spans="1:31" x14ac:dyDescent="0.2">
      <c r="A267">
        <f t="shared" si="111"/>
        <v>0.23400000000000018</v>
      </c>
      <c r="B267" s="5">
        <f t="shared" si="112"/>
        <v>0</v>
      </c>
      <c r="C267" s="5">
        <f t="shared" si="113"/>
        <v>23.406076990255251</v>
      </c>
      <c r="D267" s="5">
        <f t="shared" si="114"/>
        <v>4.0762066724150348</v>
      </c>
      <c r="E267" s="2">
        <f t="shared" si="115"/>
        <v>23.406076990255251</v>
      </c>
      <c r="F267" s="2">
        <f t="shared" si="116"/>
        <v>0</v>
      </c>
      <c r="G267" s="3">
        <f t="shared" si="117"/>
        <v>0</v>
      </c>
      <c r="H267" s="3">
        <f t="shared" si="118"/>
        <v>-131.03823714051632</v>
      </c>
      <c r="I267" s="3">
        <f t="shared" si="119"/>
        <v>-9.2084926229981683</v>
      </c>
      <c r="J267" s="2">
        <f t="shared" si="98"/>
        <v>131.36139436410534</v>
      </c>
      <c r="K267" s="2">
        <f t="shared" si="120"/>
        <v>89.544236103684611</v>
      </c>
      <c r="L267" s="6">
        <f t="shared" si="99"/>
        <v>2300.0010000000002</v>
      </c>
      <c r="M267" s="2">
        <f t="shared" si="100"/>
        <v>29.149318229166671</v>
      </c>
      <c r="N267" s="2">
        <f t="shared" si="121"/>
        <v>131.36139436410534</v>
      </c>
      <c r="O267" s="2">
        <f t="shared" si="101"/>
        <v>89.544236103684611</v>
      </c>
      <c r="P267" s="5">
        <f t="shared" si="102"/>
        <v>0.36795862198706131</v>
      </c>
      <c r="Q267" s="4">
        <f t="shared" si="103"/>
        <v>0.22189706192420675</v>
      </c>
      <c r="R267" s="4">
        <f t="shared" si="104"/>
        <v>0.22579077434140743</v>
      </c>
      <c r="S267" s="4">
        <f t="shared" si="123"/>
        <v>0</v>
      </c>
      <c r="T267" s="4">
        <f t="shared" si="124"/>
        <v>0</v>
      </c>
      <c r="U267" s="5">
        <f t="shared" si="125"/>
        <v>0</v>
      </c>
      <c r="V267" s="5">
        <f t="shared" si="126"/>
        <v>33.999578317356885</v>
      </c>
      <c r="W267" s="5">
        <f t="shared" si="127"/>
        <v>2.3892634161790416</v>
      </c>
      <c r="X267" s="5">
        <f t="shared" si="105"/>
        <v>0.99999628292996101</v>
      </c>
      <c r="Y267" s="5">
        <f t="shared" si="106"/>
        <v>0</v>
      </c>
      <c r="Z267" s="5">
        <f t="shared" si="107"/>
        <v>-1.4661251837984615</v>
      </c>
      <c r="AA267" s="5">
        <f t="shared" si="108"/>
        <v>20.863182214258487</v>
      </c>
      <c r="AB267" s="5">
        <f t="shared" si="109"/>
        <v>0</v>
      </c>
      <c r="AC267" s="5">
        <f t="shared" si="109"/>
        <v>32.533453133558424</v>
      </c>
      <c r="AD267" s="5">
        <f t="shared" si="110"/>
        <v>-8.9215543695624717</v>
      </c>
      <c r="AE267">
        <f t="shared" si="122"/>
        <v>0</v>
      </c>
    </row>
    <row r="268" spans="1:31" x14ac:dyDescent="0.2">
      <c r="A268">
        <f t="shared" si="111"/>
        <v>0.23500000000000018</v>
      </c>
      <c r="B268" s="5">
        <f t="shared" si="112"/>
        <v>0</v>
      </c>
      <c r="C268" s="5">
        <f t="shared" si="113"/>
        <v>23.275055019841304</v>
      </c>
      <c r="D268" s="5">
        <f t="shared" si="114"/>
        <v>4.0669937190148513</v>
      </c>
      <c r="E268" s="2">
        <f t="shared" si="115"/>
        <v>23.275055019841304</v>
      </c>
      <c r="F268" s="2">
        <f t="shared" si="116"/>
        <v>0</v>
      </c>
      <c r="G268" s="3">
        <f t="shared" si="117"/>
        <v>0</v>
      </c>
      <c r="H268" s="3">
        <f t="shared" si="118"/>
        <v>-131.00570368738275</v>
      </c>
      <c r="I268" s="3">
        <f t="shared" si="119"/>
        <v>-9.2174141773677309</v>
      </c>
      <c r="J268" s="2">
        <f t="shared" si="98"/>
        <v>131.32956682614724</v>
      </c>
      <c r="K268" s="2">
        <f t="shared" si="120"/>
        <v>89.522540440454833</v>
      </c>
      <c r="L268" s="6">
        <f t="shared" si="99"/>
        <v>2300.0010000000002</v>
      </c>
      <c r="M268" s="2">
        <f t="shared" si="100"/>
        <v>29.149318229166671</v>
      </c>
      <c r="N268" s="2">
        <f t="shared" si="121"/>
        <v>131.32956682614724</v>
      </c>
      <c r="O268" s="2">
        <f t="shared" si="101"/>
        <v>89.522540440454833</v>
      </c>
      <c r="P268" s="5">
        <f t="shared" si="102"/>
        <v>0.36795861631580101</v>
      </c>
      <c r="Q268" s="4">
        <f t="shared" si="103"/>
        <v>0.22195081962589791</v>
      </c>
      <c r="R268" s="4">
        <f t="shared" si="104"/>
        <v>0.22581974451014272</v>
      </c>
      <c r="S268" s="4">
        <f t="shared" si="123"/>
        <v>0</v>
      </c>
      <c r="T268" s="4">
        <f t="shared" si="124"/>
        <v>0</v>
      </c>
      <c r="U268" s="5">
        <f t="shared" si="125"/>
        <v>0</v>
      </c>
      <c r="V268" s="5">
        <f t="shared" si="126"/>
        <v>33.982900856285092</v>
      </c>
      <c r="W268" s="5">
        <f t="shared" si="127"/>
        <v>2.3909987376448254</v>
      </c>
      <c r="X268" s="5">
        <f t="shared" si="105"/>
        <v>0.99999628292996101</v>
      </c>
      <c r="Y268" s="5">
        <f t="shared" si="106"/>
        <v>0</v>
      </c>
      <c r="Z268" s="5">
        <f t="shared" si="107"/>
        <v>-1.4673783011552117</v>
      </c>
      <c r="AA268" s="5">
        <f t="shared" si="108"/>
        <v>20.855624280228703</v>
      </c>
      <c r="AB268" s="5">
        <f t="shared" si="109"/>
        <v>0</v>
      </c>
      <c r="AC268" s="5">
        <f t="shared" si="109"/>
        <v>32.515522555129877</v>
      </c>
      <c r="AD268" s="5">
        <f t="shared" si="110"/>
        <v>-8.9273769821264715</v>
      </c>
      <c r="AE268">
        <f t="shared" si="122"/>
        <v>0</v>
      </c>
    </row>
    <row r="269" spans="1:31" x14ac:dyDescent="0.2">
      <c r="A269">
        <f t="shared" si="111"/>
        <v>0.23600000000000018</v>
      </c>
      <c r="B269" s="5">
        <f t="shared" si="112"/>
        <v>0</v>
      </c>
      <c r="C269" s="5">
        <f t="shared" si="113"/>
        <v>23.144065573915199</v>
      </c>
      <c r="D269" s="5">
        <f t="shared" si="114"/>
        <v>4.0577718411489929</v>
      </c>
      <c r="E269" s="2">
        <f t="shared" si="115"/>
        <v>23.144065573915199</v>
      </c>
      <c r="F269" s="2">
        <f t="shared" si="116"/>
        <v>0</v>
      </c>
      <c r="G269" s="3">
        <f t="shared" si="117"/>
        <v>0</v>
      </c>
      <c r="H269" s="3">
        <f t="shared" si="118"/>
        <v>-130.97318816482763</v>
      </c>
      <c r="I269" s="3">
        <f t="shared" si="119"/>
        <v>-9.2263415543498581</v>
      </c>
      <c r="J269" s="2">
        <f t="shared" si="98"/>
        <v>131.29775853584425</v>
      </c>
      <c r="K269" s="2">
        <f t="shared" si="120"/>
        <v>89.500857897644337</v>
      </c>
      <c r="L269" s="6">
        <f t="shared" si="99"/>
        <v>2300.0010000000002</v>
      </c>
      <c r="M269" s="2">
        <f t="shared" si="100"/>
        <v>29.149318229166671</v>
      </c>
      <c r="N269" s="2">
        <f t="shared" si="121"/>
        <v>131.29775853584425</v>
      </c>
      <c r="O269" s="2">
        <f t="shared" si="101"/>
        <v>89.500857897644337</v>
      </c>
      <c r="P269" s="5">
        <f t="shared" si="102"/>
        <v>0.36795861064724733</v>
      </c>
      <c r="Q269" s="4">
        <f t="shared" si="103"/>
        <v>0.22200457085419445</v>
      </c>
      <c r="R269" s="4">
        <f t="shared" si="104"/>
        <v>0.22584870459108183</v>
      </c>
      <c r="S269" s="4">
        <f t="shared" si="123"/>
        <v>0</v>
      </c>
      <c r="T269" s="4">
        <f t="shared" si="124"/>
        <v>0</v>
      </c>
      <c r="U269" s="5">
        <f t="shared" si="125"/>
        <v>0</v>
      </c>
      <c r="V269" s="5">
        <f t="shared" si="126"/>
        <v>33.966237115789511</v>
      </c>
      <c r="W269" s="5">
        <f t="shared" si="127"/>
        <v>2.3927347981475449</v>
      </c>
      <c r="X269" s="5">
        <f t="shared" si="105"/>
        <v>0.99999628292996101</v>
      </c>
      <c r="Y269" s="5">
        <f t="shared" si="106"/>
        <v>0</v>
      </c>
      <c r="Z269" s="5">
        <f t="shared" si="107"/>
        <v>-1.4686320798047208</v>
      </c>
      <c r="AA269" s="5">
        <f t="shared" si="108"/>
        <v>20.848071210032288</v>
      </c>
      <c r="AB269" s="5">
        <f t="shared" si="109"/>
        <v>0</v>
      </c>
      <c r="AC269" s="5">
        <f t="shared" si="109"/>
        <v>32.49760503598479</v>
      </c>
      <c r="AD269" s="5">
        <f t="shared" si="110"/>
        <v>-8.9331939918201684</v>
      </c>
      <c r="AE269">
        <f t="shared" si="122"/>
        <v>0</v>
      </c>
    </row>
    <row r="270" spans="1:31" x14ac:dyDescent="0.2">
      <c r="A270">
        <f t="shared" si="111"/>
        <v>0.23700000000000018</v>
      </c>
      <c r="B270" s="5">
        <f t="shared" si="112"/>
        <v>0</v>
      </c>
      <c r="C270" s="5">
        <f t="shared" si="113"/>
        <v>23.013108634552889</v>
      </c>
      <c r="D270" s="5">
        <f t="shared" si="114"/>
        <v>4.0485410329976466</v>
      </c>
      <c r="E270" s="2">
        <f t="shared" si="115"/>
        <v>23.013108634552889</v>
      </c>
      <c r="F270" s="2">
        <f t="shared" si="116"/>
        <v>0</v>
      </c>
      <c r="G270" s="3">
        <f t="shared" si="117"/>
        <v>0</v>
      </c>
      <c r="H270" s="3">
        <f t="shared" si="118"/>
        <v>-130.94069055979165</v>
      </c>
      <c r="I270" s="3">
        <f t="shared" si="119"/>
        <v>-9.2352747483416788</v>
      </c>
      <c r="J270" s="2">
        <f t="shared" si="98"/>
        <v>131.26596948163095</v>
      </c>
      <c r="K270" s="2">
        <f t="shared" si="120"/>
        <v>89.479188467369426</v>
      </c>
      <c r="L270" s="6">
        <f t="shared" si="99"/>
        <v>2300.0010000000002</v>
      </c>
      <c r="M270" s="2">
        <f t="shared" si="100"/>
        <v>29.149318229166671</v>
      </c>
      <c r="N270" s="2">
        <f t="shared" si="121"/>
        <v>131.26596948163095</v>
      </c>
      <c r="O270" s="2">
        <f t="shared" si="101"/>
        <v>89.479188467369426</v>
      </c>
      <c r="P270" s="5">
        <f t="shared" si="102"/>
        <v>0.36795860498139776</v>
      </c>
      <c r="Q270" s="4">
        <f t="shared" si="103"/>
        <v>0.22205831560030226</v>
      </c>
      <c r="R270" s="4">
        <f t="shared" si="104"/>
        <v>0.22587765458412676</v>
      </c>
      <c r="S270" s="4">
        <f t="shared" si="123"/>
        <v>0</v>
      </c>
      <c r="T270" s="4">
        <f t="shared" si="124"/>
        <v>0</v>
      </c>
      <c r="U270" s="5">
        <f t="shared" si="125"/>
        <v>0</v>
      </c>
      <c r="V270" s="5">
        <f t="shared" si="126"/>
        <v>33.949587082403674</v>
      </c>
      <c r="W270" s="5">
        <f t="shared" si="127"/>
        <v>2.3944715959442728</v>
      </c>
      <c r="X270" s="5">
        <f t="shared" si="105"/>
        <v>0.99999628292996101</v>
      </c>
      <c r="Y270" s="5">
        <f t="shared" si="106"/>
        <v>0</v>
      </c>
      <c r="Z270" s="5">
        <f t="shared" si="107"/>
        <v>-1.4698865187081522</v>
      </c>
      <c r="AA270" s="5">
        <f t="shared" si="108"/>
        <v>20.840523000004286</v>
      </c>
      <c r="AB270" s="5">
        <f t="shared" si="109"/>
        <v>0</v>
      </c>
      <c r="AC270" s="5">
        <f t="shared" si="109"/>
        <v>32.479700563695523</v>
      </c>
      <c r="AD270" s="5">
        <f t="shared" si="110"/>
        <v>-8.9390054040514428</v>
      </c>
      <c r="AE270">
        <f t="shared" si="122"/>
        <v>0</v>
      </c>
    </row>
    <row r="271" spans="1:31" x14ac:dyDescent="0.2">
      <c r="A271">
        <f t="shared" si="111"/>
        <v>0.23800000000000018</v>
      </c>
      <c r="B271" s="5">
        <f t="shared" si="112"/>
        <v>0</v>
      </c>
      <c r="C271" s="5">
        <f t="shared" si="113"/>
        <v>22.882184183843378</v>
      </c>
      <c r="D271" s="5">
        <f t="shared" si="114"/>
        <v>4.0393012887466027</v>
      </c>
      <c r="E271" s="2">
        <f t="shared" si="115"/>
        <v>22.882184183843378</v>
      </c>
      <c r="F271" s="2">
        <f t="shared" si="116"/>
        <v>0</v>
      </c>
      <c r="G271" s="3">
        <f t="shared" si="117"/>
        <v>0</v>
      </c>
      <c r="H271" s="3">
        <f t="shared" si="118"/>
        <v>-130.90821085922795</v>
      </c>
      <c r="I271" s="3">
        <f t="shared" si="119"/>
        <v>-9.244213753745731</v>
      </c>
      <c r="J271" s="2">
        <f t="shared" si="98"/>
        <v>131.23419965195438</v>
      </c>
      <c r="K271" s="2">
        <f t="shared" si="120"/>
        <v>89.457532141754854</v>
      </c>
      <c r="L271" s="6">
        <f t="shared" si="99"/>
        <v>2300.0010000000002</v>
      </c>
      <c r="M271" s="2">
        <f t="shared" si="100"/>
        <v>29.149318229166671</v>
      </c>
      <c r="N271" s="2">
        <f t="shared" si="121"/>
        <v>131.23419965195438</v>
      </c>
      <c r="O271" s="2">
        <f t="shared" si="101"/>
        <v>89.457532141754854</v>
      </c>
      <c r="P271" s="5">
        <f t="shared" si="102"/>
        <v>0.36795859931824976</v>
      </c>
      <c r="Q271" s="4">
        <f t="shared" si="103"/>
        <v>0.22211205385542215</v>
      </c>
      <c r="R271" s="4">
        <f t="shared" si="104"/>
        <v>0.22590659448917813</v>
      </c>
      <c r="S271" s="4">
        <f t="shared" si="123"/>
        <v>0</v>
      </c>
      <c r="T271" s="4">
        <f t="shared" si="124"/>
        <v>0</v>
      </c>
      <c r="U271" s="5">
        <f t="shared" si="125"/>
        <v>0</v>
      </c>
      <c r="V271" s="5">
        <f t="shared" si="126"/>
        <v>33.932950742677932</v>
      </c>
      <c r="W271" s="5">
        <f t="shared" si="127"/>
        <v>2.3962091292956327</v>
      </c>
      <c r="X271" s="5">
        <f t="shared" si="105"/>
        <v>0.99999628292996101</v>
      </c>
      <c r="Y271" s="5">
        <f t="shared" si="106"/>
        <v>0</v>
      </c>
      <c r="Z271" s="5">
        <f t="shared" si="107"/>
        <v>-1.4711416168281661</v>
      </c>
      <c r="AA271" s="5">
        <f t="shared" si="108"/>
        <v>20.832979646483441</v>
      </c>
      <c r="AB271" s="5">
        <f t="shared" si="109"/>
        <v>0</v>
      </c>
      <c r="AC271" s="5">
        <f t="shared" si="109"/>
        <v>32.461809125849769</v>
      </c>
      <c r="AD271" s="5">
        <f t="shared" si="110"/>
        <v>-8.9448112242209277</v>
      </c>
      <c r="AE271">
        <f t="shared" si="122"/>
        <v>0</v>
      </c>
    </row>
    <row r="272" spans="1:31" x14ac:dyDescent="0.2">
      <c r="A272">
        <f t="shared" si="111"/>
        <v>0.23900000000000018</v>
      </c>
      <c r="B272" s="5">
        <f t="shared" si="112"/>
        <v>0</v>
      </c>
      <c r="C272" s="5">
        <f t="shared" si="113"/>
        <v>22.751292203888713</v>
      </c>
      <c r="D272" s="5">
        <f t="shared" si="114"/>
        <v>4.0300526025872445</v>
      </c>
      <c r="E272" s="2">
        <f t="shared" si="115"/>
        <v>22.751292203888713</v>
      </c>
      <c r="F272" s="2">
        <f t="shared" si="116"/>
        <v>0</v>
      </c>
      <c r="G272" s="3">
        <f t="shared" si="117"/>
        <v>0</v>
      </c>
      <c r="H272" s="3">
        <f t="shared" si="118"/>
        <v>-130.87574905010209</v>
      </c>
      <c r="I272" s="3">
        <f t="shared" si="119"/>
        <v>-9.2531585649699526</v>
      </c>
      <c r="J272" s="2">
        <f t="shared" si="98"/>
        <v>131.20244903527438</v>
      </c>
      <c r="K272" s="2">
        <f t="shared" si="120"/>
        <v>89.435888912934132</v>
      </c>
      <c r="L272" s="6">
        <f t="shared" si="99"/>
        <v>2300.0010000000002</v>
      </c>
      <c r="M272" s="2">
        <f t="shared" si="100"/>
        <v>29.149318229166671</v>
      </c>
      <c r="N272" s="2">
        <f t="shared" si="121"/>
        <v>131.20244903527438</v>
      </c>
      <c r="O272" s="2">
        <f t="shared" si="101"/>
        <v>89.435888912934132</v>
      </c>
      <c r="P272" s="5">
        <f t="shared" si="102"/>
        <v>0.36795859365780087</v>
      </c>
      <c r="Q272" s="4">
        <f t="shared" si="103"/>
        <v>0.22216578561074951</v>
      </c>
      <c r="R272" s="4">
        <f t="shared" si="104"/>
        <v>0.22593552430613489</v>
      </c>
      <c r="S272" s="4">
        <f t="shared" si="123"/>
        <v>0</v>
      </c>
      <c r="T272" s="4">
        <f t="shared" si="124"/>
        <v>0</v>
      </c>
      <c r="U272" s="5">
        <f t="shared" si="125"/>
        <v>0</v>
      </c>
      <c r="V272" s="5">
        <f t="shared" si="126"/>
        <v>33.916328083179472</v>
      </c>
      <c r="W272" s="5">
        <f t="shared" si="127"/>
        <v>2.3979473964657951</v>
      </c>
      <c r="X272" s="5">
        <f t="shared" si="105"/>
        <v>0.99999628292996101</v>
      </c>
      <c r="Y272" s="5">
        <f t="shared" si="106"/>
        <v>0</v>
      </c>
      <c r="Z272" s="5">
        <f t="shared" si="107"/>
        <v>-1.472397373128921</v>
      </c>
      <c r="AA272" s="5">
        <f t="shared" si="108"/>
        <v>20.825441145812242</v>
      </c>
      <c r="AB272" s="5">
        <f t="shared" si="109"/>
        <v>0</v>
      </c>
      <c r="AC272" s="5">
        <f t="shared" si="109"/>
        <v>32.443930710050552</v>
      </c>
      <c r="AD272" s="5">
        <f t="shared" si="110"/>
        <v>-8.950611457721962</v>
      </c>
      <c r="AE272">
        <f t="shared" si="122"/>
        <v>0</v>
      </c>
    </row>
    <row r="273" spans="1:31" x14ac:dyDescent="0.2">
      <c r="A273">
        <f t="shared" si="111"/>
        <v>0.24000000000000019</v>
      </c>
      <c r="B273" s="5">
        <f t="shared" si="112"/>
        <v>0</v>
      </c>
      <c r="C273" s="5">
        <f t="shared" si="113"/>
        <v>22.620432676803969</v>
      </c>
      <c r="D273" s="5">
        <f t="shared" si="114"/>
        <v>4.0207949687165456</v>
      </c>
      <c r="E273" s="2">
        <f t="shared" si="115"/>
        <v>22.620432676803969</v>
      </c>
      <c r="F273" s="2">
        <f t="shared" si="116"/>
        <v>0</v>
      </c>
      <c r="G273" s="3">
        <f t="shared" si="117"/>
        <v>0</v>
      </c>
      <c r="H273" s="3">
        <f t="shared" si="118"/>
        <v>-130.84330511939203</v>
      </c>
      <c r="I273" s="3">
        <f t="shared" si="119"/>
        <v>-9.2621091764276748</v>
      </c>
      <c r="J273" s="2">
        <f t="shared" si="98"/>
        <v>131.1707176200633</v>
      </c>
      <c r="K273" s="2">
        <f t="shared" si="120"/>
        <v>89.414258773049283</v>
      </c>
      <c r="L273" s="6">
        <f t="shared" si="99"/>
        <v>2300.0010000000002</v>
      </c>
      <c r="M273" s="2">
        <f t="shared" si="100"/>
        <v>29.149318229166671</v>
      </c>
      <c r="N273" s="2">
        <f t="shared" si="121"/>
        <v>131.1707176200633</v>
      </c>
      <c r="O273" s="2">
        <f t="shared" si="101"/>
        <v>89.414258773049283</v>
      </c>
      <c r="P273" s="5">
        <f t="shared" si="102"/>
        <v>0.36795858800004855</v>
      </c>
      <c r="Q273" s="4">
        <f t="shared" si="103"/>
        <v>0.22221951085747454</v>
      </c>
      <c r="R273" s="4">
        <f t="shared" si="104"/>
        <v>0.22596444403489471</v>
      </c>
      <c r="S273" s="4">
        <f t="shared" si="123"/>
        <v>0</v>
      </c>
      <c r="T273" s="4">
        <f t="shared" si="124"/>
        <v>0</v>
      </c>
      <c r="U273" s="5">
        <f t="shared" si="125"/>
        <v>0</v>
      </c>
      <c r="V273" s="5">
        <f t="shared" si="126"/>
        <v>33.899719090492241</v>
      </c>
      <c r="W273" s="5">
        <f t="shared" si="127"/>
        <v>2.399686395722465</v>
      </c>
      <c r="X273" s="5">
        <f t="shared" si="105"/>
        <v>0.99999628292996101</v>
      </c>
      <c r="Y273" s="5">
        <f t="shared" si="106"/>
        <v>0</v>
      </c>
      <c r="Z273" s="5">
        <f t="shared" si="107"/>
        <v>-1.4736537865760673</v>
      </c>
      <c r="AA273" s="5">
        <f t="shared" si="108"/>
        <v>20.817907494336847</v>
      </c>
      <c r="AB273" s="5">
        <f t="shared" si="109"/>
        <v>0</v>
      </c>
      <c r="AC273" s="5">
        <f t="shared" si="109"/>
        <v>32.426065303916175</v>
      </c>
      <c r="AD273" s="5">
        <f t="shared" si="110"/>
        <v>-8.9564061099406871</v>
      </c>
      <c r="AE273">
        <f t="shared" si="122"/>
        <v>0</v>
      </c>
    </row>
    <row r="274" spans="1:31" x14ac:dyDescent="0.2">
      <c r="A274">
        <f t="shared" si="111"/>
        <v>0.24100000000000019</v>
      </c>
      <c r="B274" s="5">
        <f t="shared" si="112"/>
        <v>0</v>
      </c>
      <c r="C274" s="5">
        <f t="shared" si="113"/>
        <v>22.489605584717228</v>
      </c>
      <c r="D274" s="5">
        <f t="shared" si="114"/>
        <v>4.0115283813370635</v>
      </c>
      <c r="E274" s="2">
        <f t="shared" si="115"/>
        <v>22.489605584717228</v>
      </c>
      <c r="F274" s="2">
        <f t="shared" si="116"/>
        <v>0</v>
      </c>
      <c r="G274" s="3">
        <f t="shared" si="117"/>
        <v>0</v>
      </c>
      <c r="H274" s="3">
        <f t="shared" si="118"/>
        <v>-130.8108790540881</v>
      </c>
      <c r="I274" s="3">
        <f t="shared" si="119"/>
        <v>-9.2710655825376147</v>
      </c>
      <c r="J274" s="2">
        <f t="shared" si="98"/>
        <v>131.13900539480608</v>
      </c>
      <c r="K274" s="2">
        <f t="shared" si="120"/>
        <v>89.3926417142509</v>
      </c>
      <c r="L274" s="6">
        <f t="shared" si="99"/>
        <v>2300.0010000000002</v>
      </c>
      <c r="M274" s="2">
        <f t="shared" si="100"/>
        <v>29.149318229166671</v>
      </c>
      <c r="N274" s="2">
        <f t="shared" si="121"/>
        <v>131.13900539480608</v>
      </c>
      <c r="O274" s="2">
        <f t="shared" si="101"/>
        <v>89.3926417142509</v>
      </c>
      <c r="P274" s="5">
        <f t="shared" si="102"/>
        <v>0.36795858234499024</v>
      </c>
      <c r="Q274" s="4">
        <f t="shared" si="103"/>
        <v>0.22227322958678219</v>
      </c>
      <c r="R274" s="4">
        <f t="shared" si="104"/>
        <v>0.22599335367535367</v>
      </c>
      <c r="S274" s="4">
        <f t="shared" si="123"/>
        <v>0</v>
      </c>
      <c r="T274" s="4">
        <f t="shared" si="124"/>
        <v>0</v>
      </c>
      <c r="U274" s="5">
        <f t="shared" si="125"/>
        <v>0</v>
      </c>
      <c r="V274" s="5">
        <f t="shared" si="126"/>
        <v>33.883123751216907</v>
      </c>
      <c r="W274" s="5">
        <f t="shared" si="127"/>
        <v>2.4014261253368789</v>
      </c>
      <c r="X274" s="5">
        <f t="shared" si="105"/>
        <v>0.99999628292996101</v>
      </c>
      <c r="Y274" s="5">
        <f t="shared" si="106"/>
        <v>0</v>
      </c>
      <c r="Z274" s="5">
        <f t="shared" si="107"/>
        <v>-1.4749108561367492</v>
      </c>
      <c r="AA274" s="5">
        <f t="shared" si="108"/>
        <v>20.810378688407155</v>
      </c>
      <c r="AB274" s="5">
        <f t="shared" si="109"/>
        <v>0</v>
      </c>
      <c r="AC274" s="5">
        <f t="shared" si="109"/>
        <v>32.408212895080155</v>
      </c>
      <c r="AD274" s="5">
        <f t="shared" si="110"/>
        <v>-8.9621951862559648</v>
      </c>
      <c r="AE274">
        <f t="shared" si="122"/>
        <v>0</v>
      </c>
    </row>
    <row r="275" spans="1:31" x14ac:dyDescent="0.2">
      <c r="A275">
        <f t="shared" si="111"/>
        <v>0.24200000000000019</v>
      </c>
      <c r="B275" s="5">
        <f t="shared" si="112"/>
        <v>0</v>
      </c>
      <c r="C275" s="5">
        <f t="shared" si="113"/>
        <v>22.358810909769588</v>
      </c>
      <c r="D275" s="5">
        <f t="shared" si="114"/>
        <v>4.0022528346569324</v>
      </c>
      <c r="E275" s="2">
        <f t="shared" si="115"/>
        <v>22.358810909769588</v>
      </c>
      <c r="F275" s="2">
        <f t="shared" si="116"/>
        <v>0</v>
      </c>
      <c r="G275" s="3">
        <f t="shared" si="117"/>
        <v>0</v>
      </c>
      <c r="H275" s="3">
        <f t="shared" si="118"/>
        <v>-130.77847084119301</v>
      </c>
      <c r="I275" s="3">
        <f t="shared" si="119"/>
        <v>-9.2800277777238716</v>
      </c>
      <c r="J275" s="2">
        <f t="shared" si="98"/>
        <v>131.10731234800025</v>
      </c>
      <c r="K275" s="2">
        <f t="shared" si="120"/>
        <v>89.371037728698184</v>
      </c>
      <c r="L275" s="6">
        <f t="shared" si="99"/>
        <v>2300.0010000000002</v>
      </c>
      <c r="M275" s="2">
        <f t="shared" si="100"/>
        <v>29.149318229166671</v>
      </c>
      <c r="N275" s="2">
        <f t="shared" si="121"/>
        <v>131.10731234800025</v>
      </c>
      <c r="O275" s="2">
        <f t="shared" si="101"/>
        <v>89.371037728698184</v>
      </c>
      <c r="P275" s="5">
        <f t="shared" si="102"/>
        <v>0.3679585766926235</v>
      </c>
      <c r="Q275" s="4">
        <f t="shared" si="103"/>
        <v>0.22232694178985227</v>
      </c>
      <c r="R275" s="4">
        <f t="shared" si="104"/>
        <v>0.22602225322740657</v>
      </c>
      <c r="S275" s="4">
        <f t="shared" si="123"/>
        <v>0</v>
      </c>
      <c r="T275" s="4">
        <f t="shared" si="124"/>
        <v>0</v>
      </c>
      <c r="U275" s="5">
        <f t="shared" si="125"/>
        <v>0</v>
      </c>
      <c r="V275" s="5">
        <f t="shared" si="126"/>
        <v>33.866542051970917</v>
      </c>
      <c r="W275" s="5">
        <f t="shared" si="127"/>
        <v>2.4031665835838023</v>
      </c>
      <c r="X275" s="5">
        <f t="shared" si="105"/>
        <v>0.99999628292996101</v>
      </c>
      <c r="Y275" s="5">
        <f t="shared" si="106"/>
        <v>0</v>
      </c>
      <c r="Z275" s="5">
        <f t="shared" si="107"/>
        <v>-1.4761685807796023</v>
      </c>
      <c r="AA275" s="5">
        <f t="shared" si="108"/>
        <v>20.802854724376747</v>
      </c>
      <c r="AB275" s="5">
        <f t="shared" si="109"/>
        <v>0</v>
      </c>
      <c r="AC275" s="5">
        <f t="shared" si="109"/>
        <v>32.390373471191317</v>
      </c>
      <c r="AD275" s="5">
        <f t="shared" si="110"/>
        <v>-8.967978692039452</v>
      </c>
      <c r="AE275">
        <f t="shared" si="122"/>
        <v>0</v>
      </c>
    </row>
    <row r="276" spans="1:31" x14ac:dyDescent="0.2">
      <c r="A276">
        <f t="shared" si="111"/>
        <v>0.24300000000000019</v>
      </c>
      <c r="B276" s="5">
        <f t="shared" si="112"/>
        <v>0</v>
      </c>
      <c r="C276" s="5">
        <f t="shared" si="113"/>
        <v>22.22804863411513</v>
      </c>
      <c r="D276" s="5">
        <f t="shared" si="114"/>
        <v>3.9929683228898623</v>
      </c>
      <c r="E276" s="2">
        <f t="shared" si="115"/>
        <v>22.22804863411513</v>
      </c>
      <c r="F276" s="2">
        <f t="shared" si="116"/>
        <v>0</v>
      </c>
      <c r="G276" s="3">
        <f t="shared" si="117"/>
        <v>0</v>
      </c>
      <c r="H276" s="3">
        <f t="shared" si="118"/>
        <v>-130.74608046772181</v>
      </c>
      <c r="I276" s="3">
        <f t="shared" si="119"/>
        <v>-9.2889957564159111</v>
      </c>
      <c r="J276" s="2">
        <f t="shared" si="98"/>
        <v>131.07563846815586</v>
      </c>
      <c r="K276" s="2">
        <f t="shared" si="120"/>
        <v>89.349446808558866</v>
      </c>
      <c r="L276" s="6">
        <f t="shared" si="99"/>
        <v>2300.0010000000002</v>
      </c>
      <c r="M276" s="2">
        <f t="shared" si="100"/>
        <v>29.149318229166671</v>
      </c>
      <c r="N276" s="2">
        <f t="shared" si="121"/>
        <v>131.07563846815586</v>
      </c>
      <c r="O276" s="2">
        <f t="shared" si="101"/>
        <v>89.349446808558866</v>
      </c>
      <c r="P276" s="5">
        <f t="shared" si="102"/>
        <v>0.36795857104294583</v>
      </c>
      <c r="Q276" s="4">
        <f t="shared" si="103"/>
        <v>0.22238064745785918</v>
      </c>
      <c r="R276" s="4">
        <f t="shared" si="104"/>
        <v>0.22605114269094667</v>
      </c>
      <c r="S276" s="4">
        <f t="shared" si="123"/>
        <v>0</v>
      </c>
      <c r="T276" s="4">
        <f t="shared" si="124"/>
        <v>0</v>
      </c>
      <c r="U276" s="5">
        <f t="shared" si="125"/>
        <v>0</v>
      </c>
      <c r="V276" s="5">
        <f t="shared" si="126"/>
        <v>33.849973979388366</v>
      </c>
      <c r="W276" s="5">
        <f t="shared" si="127"/>
        <v>2.4049077687415159</v>
      </c>
      <c r="X276" s="5">
        <f t="shared" si="105"/>
        <v>0.99999628292996101</v>
      </c>
      <c r="Y276" s="5">
        <f t="shared" si="106"/>
        <v>0</v>
      </c>
      <c r="Z276" s="5">
        <f t="shared" si="107"/>
        <v>-1.4774269594747496</v>
      </c>
      <c r="AA276" s="5">
        <f t="shared" si="108"/>
        <v>20.795335598602914</v>
      </c>
      <c r="AB276" s="5">
        <f t="shared" si="109"/>
        <v>0</v>
      </c>
      <c r="AC276" s="5">
        <f t="shared" si="109"/>
        <v>32.372547019913618</v>
      </c>
      <c r="AD276" s="5">
        <f t="shared" si="110"/>
        <v>-8.9737566326555687</v>
      </c>
      <c r="AE276">
        <f t="shared" si="122"/>
        <v>0</v>
      </c>
    </row>
    <row r="277" spans="1:31" x14ac:dyDescent="0.2">
      <c r="A277">
        <f t="shared" si="111"/>
        <v>0.24400000000000019</v>
      </c>
      <c r="B277" s="5">
        <f t="shared" si="112"/>
        <v>0</v>
      </c>
      <c r="C277" s="5">
        <f t="shared" si="113"/>
        <v>22.097318739920915</v>
      </c>
      <c r="D277" s="5">
        <f t="shared" si="114"/>
        <v>3.9836748402551301</v>
      </c>
      <c r="E277" s="2">
        <f t="shared" si="115"/>
        <v>22.097318739920915</v>
      </c>
      <c r="F277" s="2">
        <f t="shared" si="116"/>
        <v>0</v>
      </c>
      <c r="G277" s="3">
        <f t="shared" si="117"/>
        <v>0</v>
      </c>
      <c r="H277" s="3">
        <f t="shared" si="118"/>
        <v>-130.71370792070189</v>
      </c>
      <c r="I277" s="3">
        <f t="shared" si="119"/>
        <v>-9.2979695130485673</v>
      </c>
      <c r="J277" s="2">
        <f t="shared" si="98"/>
        <v>131.04398374379551</v>
      </c>
      <c r="K277" s="2">
        <f t="shared" si="120"/>
        <v>89.327868946009204</v>
      </c>
      <c r="L277" s="6">
        <f t="shared" si="99"/>
        <v>2300.0010000000002</v>
      </c>
      <c r="M277" s="2">
        <f t="shared" si="100"/>
        <v>29.149318229166671</v>
      </c>
      <c r="N277" s="2">
        <f t="shared" si="121"/>
        <v>131.04398374379551</v>
      </c>
      <c r="O277" s="2">
        <f t="shared" si="101"/>
        <v>89.327868946009204</v>
      </c>
      <c r="P277" s="5">
        <f t="shared" si="102"/>
        <v>0.36795856539595462</v>
      </c>
      <c r="Q277" s="4">
        <f t="shared" si="103"/>
        <v>0.22243434658197228</v>
      </c>
      <c r="R277" s="4">
        <f t="shared" si="104"/>
        <v>0.2260800220658658</v>
      </c>
      <c r="S277" s="4">
        <f t="shared" si="123"/>
        <v>0</v>
      </c>
      <c r="T277" s="4">
        <f t="shared" si="124"/>
        <v>0</v>
      </c>
      <c r="U277" s="5">
        <f t="shared" si="125"/>
        <v>0</v>
      </c>
      <c r="V277" s="5">
        <f t="shared" si="126"/>
        <v>33.833419520120053</v>
      </c>
      <c r="W277" s="5">
        <f t="shared" si="127"/>
        <v>2.4066496790918155</v>
      </c>
      <c r="X277" s="5">
        <f t="shared" si="105"/>
        <v>0.99999628292996101</v>
      </c>
      <c r="Y277" s="5">
        <f t="shared" si="106"/>
        <v>0</v>
      </c>
      <c r="Z277" s="5">
        <f t="shared" si="107"/>
        <v>-1.4786859911938015</v>
      </c>
      <c r="AA277" s="5">
        <f t="shared" si="108"/>
        <v>20.787821307446627</v>
      </c>
      <c r="AB277" s="5">
        <f t="shared" si="109"/>
        <v>0</v>
      </c>
      <c r="AC277" s="5">
        <f t="shared" si="109"/>
        <v>32.354733528926253</v>
      </c>
      <c r="AD277" s="5">
        <f t="shared" si="110"/>
        <v>-8.9795290134615584</v>
      </c>
      <c r="AE277">
        <f t="shared" si="122"/>
        <v>0</v>
      </c>
    </row>
    <row r="278" spans="1:31" x14ac:dyDescent="0.2">
      <c r="A278">
        <f t="shared" si="111"/>
        <v>0.24500000000000019</v>
      </c>
      <c r="B278" s="5">
        <f t="shared" si="112"/>
        <v>0</v>
      </c>
      <c r="C278" s="5">
        <f t="shared" si="113"/>
        <v>21.966621209366977</v>
      </c>
      <c r="D278" s="5">
        <f t="shared" si="114"/>
        <v>3.9743723809775746</v>
      </c>
      <c r="E278" s="2">
        <f t="shared" si="115"/>
        <v>21.966621209366977</v>
      </c>
      <c r="F278" s="2">
        <f t="shared" si="116"/>
        <v>0</v>
      </c>
      <c r="G278" s="3">
        <f t="shared" si="117"/>
        <v>0</v>
      </c>
      <c r="H278" s="3">
        <f t="shared" si="118"/>
        <v>-130.68135318717296</v>
      </c>
      <c r="I278" s="3">
        <f t="shared" si="119"/>
        <v>-9.3069490420620298</v>
      </c>
      <c r="J278" s="2">
        <f t="shared" si="98"/>
        <v>131.01234816345436</v>
      </c>
      <c r="K278" s="2">
        <f t="shared" si="120"/>
        <v>89.30630413323405</v>
      </c>
      <c r="L278" s="6">
        <f t="shared" si="99"/>
        <v>2300.0010000000002</v>
      </c>
      <c r="M278" s="2">
        <f t="shared" si="100"/>
        <v>29.149318229166671</v>
      </c>
      <c r="N278" s="2">
        <f t="shared" si="121"/>
        <v>131.01234816345436</v>
      </c>
      <c r="O278" s="2">
        <f t="shared" si="101"/>
        <v>89.30630413323405</v>
      </c>
      <c r="P278" s="5">
        <f t="shared" si="102"/>
        <v>0.36795855975164748</v>
      </c>
      <c r="Q278" s="4">
        <f t="shared" si="103"/>
        <v>0.22248803915335544</v>
      </c>
      <c r="R278" s="4">
        <f t="shared" si="104"/>
        <v>0.22610889135205425</v>
      </c>
      <c r="S278" s="4">
        <f t="shared" si="123"/>
        <v>0</v>
      </c>
      <c r="T278" s="4">
        <f t="shared" si="124"/>
        <v>0</v>
      </c>
      <c r="U278" s="5">
        <f t="shared" si="125"/>
        <v>0</v>
      </c>
      <c r="V278" s="5">
        <f t="shared" si="126"/>
        <v>33.816878660833446</v>
      </c>
      <c r="W278" s="5">
        <f t="shared" si="127"/>
        <v>2.4083923129200064</v>
      </c>
      <c r="X278" s="5">
        <f t="shared" si="105"/>
        <v>0.99999628292996101</v>
      </c>
      <c r="Y278" s="5">
        <f t="shared" si="106"/>
        <v>0</v>
      </c>
      <c r="Z278" s="5">
        <f t="shared" si="107"/>
        <v>-1.4799456749098521</v>
      </c>
      <c r="AA278" s="5">
        <f t="shared" si="108"/>
        <v>20.780311847272539</v>
      </c>
      <c r="AB278" s="5">
        <f t="shared" si="109"/>
        <v>0</v>
      </c>
      <c r="AC278" s="5">
        <f t="shared" si="109"/>
        <v>32.336932985923596</v>
      </c>
      <c r="AD278" s="5">
        <f t="shared" si="110"/>
        <v>-8.9852958398074527</v>
      </c>
      <c r="AE278">
        <f t="shared" si="122"/>
        <v>0</v>
      </c>
    </row>
    <row r="279" spans="1:31" x14ac:dyDescent="0.2">
      <c r="A279">
        <f t="shared" si="111"/>
        <v>0.24600000000000019</v>
      </c>
      <c r="B279" s="5">
        <f t="shared" si="112"/>
        <v>0</v>
      </c>
      <c r="C279" s="5">
        <f t="shared" si="113"/>
        <v>21.835956024646297</v>
      </c>
      <c r="D279" s="5">
        <f t="shared" si="114"/>
        <v>3.9650609392875928</v>
      </c>
      <c r="E279" s="2">
        <f t="shared" si="115"/>
        <v>21.835956024646297</v>
      </c>
      <c r="F279" s="2">
        <f t="shared" si="116"/>
        <v>0</v>
      </c>
      <c r="G279" s="3">
        <f t="shared" si="117"/>
        <v>0</v>
      </c>
      <c r="H279" s="3">
        <f t="shared" si="118"/>
        <v>-130.64901625418705</v>
      </c>
      <c r="I279" s="3">
        <f t="shared" si="119"/>
        <v>-9.3159343379018367</v>
      </c>
      <c r="J279" s="2">
        <f t="shared" si="98"/>
        <v>130.98073171567995</v>
      </c>
      <c r="K279" s="2">
        <f t="shared" si="120"/>
        <v>89.284752362426687</v>
      </c>
      <c r="L279" s="6">
        <f t="shared" si="99"/>
        <v>2300.0010000000002</v>
      </c>
      <c r="M279" s="2">
        <f t="shared" si="100"/>
        <v>29.149318229166671</v>
      </c>
      <c r="N279" s="2">
        <f t="shared" si="121"/>
        <v>130.98073171567995</v>
      </c>
      <c r="O279" s="2">
        <f t="shared" si="101"/>
        <v>89.284752362426687</v>
      </c>
      <c r="P279" s="5">
        <f t="shared" si="102"/>
        <v>0.36795855411002193</v>
      </c>
      <c r="Q279" s="4">
        <f t="shared" si="103"/>
        <v>0.2225417251631677</v>
      </c>
      <c r="R279" s="4">
        <f t="shared" si="104"/>
        <v>0.22613775054940113</v>
      </c>
      <c r="S279" s="4">
        <f t="shared" si="123"/>
        <v>0</v>
      </c>
      <c r="T279" s="4">
        <f t="shared" si="124"/>
        <v>0</v>
      </c>
      <c r="U279" s="5">
        <f t="shared" si="125"/>
        <v>0</v>
      </c>
      <c r="V279" s="5">
        <f t="shared" si="126"/>
        <v>33.800351388212576</v>
      </c>
      <c r="W279" s="5">
        <f t="shared" si="127"/>
        <v>2.4101356685148878</v>
      </c>
      <c r="X279" s="5">
        <f t="shared" si="105"/>
        <v>0.99999628292996101</v>
      </c>
      <c r="Y279" s="5">
        <f t="shared" si="106"/>
        <v>0</v>
      </c>
      <c r="Z279" s="5">
        <f t="shared" si="107"/>
        <v>-1.4812060095974782</v>
      </c>
      <c r="AA279" s="5">
        <f t="shared" si="108"/>
        <v>20.772807214449006</v>
      </c>
      <c r="AB279" s="5">
        <f t="shared" si="109"/>
        <v>0</v>
      </c>
      <c r="AC279" s="5">
        <f t="shared" si="109"/>
        <v>32.319145378615097</v>
      </c>
      <c r="AD279" s="5">
        <f t="shared" si="110"/>
        <v>-8.9910571170361067</v>
      </c>
      <c r="AE279">
        <f t="shared" si="122"/>
        <v>0</v>
      </c>
    </row>
    <row r="280" spans="1:31" x14ac:dyDescent="0.2">
      <c r="A280">
        <f t="shared" si="111"/>
        <v>0.24700000000000019</v>
      </c>
      <c r="B280" s="5">
        <f t="shared" si="112"/>
        <v>0</v>
      </c>
      <c r="C280" s="5">
        <f t="shared" si="113"/>
        <v>21.705323167964799</v>
      </c>
      <c r="D280" s="5">
        <f t="shared" si="114"/>
        <v>3.9557405094211329</v>
      </c>
      <c r="E280" s="2">
        <f t="shared" si="115"/>
        <v>21.705323167964799</v>
      </c>
      <c r="F280" s="2">
        <f t="shared" si="116"/>
        <v>0</v>
      </c>
      <c r="G280" s="3">
        <f t="shared" si="117"/>
        <v>0</v>
      </c>
      <c r="H280" s="3">
        <f t="shared" si="118"/>
        <v>-130.61669710880844</v>
      </c>
      <c r="I280" s="3">
        <f t="shared" si="119"/>
        <v>-9.3249253950188731</v>
      </c>
      <c r="J280" s="2">
        <f t="shared" si="98"/>
        <v>130.94913438903242</v>
      </c>
      <c r="K280" s="2">
        <f t="shared" si="120"/>
        <v>89.263213625788964</v>
      </c>
      <c r="L280" s="6">
        <f t="shared" si="99"/>
        <v>2300.0010000000002</v>
      </c>
      <c r="M280" s="2">
        <f t="shared" si="100"/>
        <v>29.149318229166671</v>
      </c>
      <c r="N280" s="2">
        <f t="shared" si="121"/>
        <v>130.94913438903242</v>
      </c>
      <c r="O280" s="2">
        <f t="shared" si="101"/>
        <v>89.263213625788964</v>
      </c>
      <c r="P280" s="5">
        <f t="shared" si="102"/>
        <v>0.36795854847107534</v>
      </c>
      <c r="Q280" s="4">
        <f t="shared" si="103"/>
        <v>0.2225954046025625</v>
      </c>
      <c r="R280" s="4">
        <f t="shared" si="104"/>
        <v>0.2261665996577939</v>
      </c>
      <c r="S280" s="4">
        <f t="shared" si="123"/>
        <v>0</v>
      </c>
      <c r="T280" s="4">
        <f t="shared" si="124"/>
        <v>0</v>
      </c>
      <c r="U280" s="5">
        <f t="shared" si="125"/>
        <v>0</v>
      </c>
      <c r="V280" s="5">
        <f t="shared" si="126"/>
        <v>33.783837688958123</v>
      </c>
      <c r="W280" s="5">
        <f t="shared" si="127"/>
        <v>2.4118797441687598</v>
      </c>
      <c r="X280" s="5">
        <f t="shared" si="105"/>
        <v>0.99999628292996101</v>
      </c>
      <c r="Y280" s="5">
        <f t="shared" si="106"/>
        <v>0</v>
      </c>
      <c r="Z280" s="5">
        <f t="shared" si="107"/>
        <v>-1.4824669942327389</v>
      </c>
      <c r="AA280" s="5">
        <f t="shared" si="108"/>
        <v>20.765307405348032</v>
      </c>
      <c r="AB280" s="5">
        <f t="shared" si="109"/>
        <v>0</v>
      </c>
      <c r="AC280" s="5">
        <f t="shared" si="109"/>
        <v>32.301370694725385</v>
      </c>
      <c r="AD280" s="5">
        <f t="shared" si="110"/>
        <v>-8.9968128504832059</v>
      </c>
      <c r="AE280">
        <f t="shared" si="122"/>
        <v>0</v>
      </c>
    </row>
    <row r="281" spans="1:31" x14ac:dyDescent="0.2">
      <c r="A281">
        <f t="shared" si="111"/>
        <v>0.24800000000000019</v>
      </c>
      <c r="B281" s="5">
        <f t="shared" si="112"/>
        <v>0</v>
      </c>
      <c r="C281" s="5">
        <f t="shared" si="113"/>
        <v>21.574722621541337</v>
      </c>
      <c r="D281" s="5">
        <f t="shared" si="114"/>
        <v>3.946411085619689</v>
      </c>
      <c r="E281" s="2">
        <f t="shared" si="115"/>
        <v>21.574722621541337</v>
      </c>
      <c r="F281" s="2">
        <f t="shared" si="116"/>
        <v>0</v>
      </c>
      <c r="G281" s="3">
        <f t="shared" si="117"/>
        <v>0</v>
      </c>
      <c r="H281" s="3">
        <f t="shared" si="118"/>
        <v>-130.5843957381137</v>
      </c>
      <c r="I281" s="3">
        <f t="shared" si="119"/>
        <v>-9.3339222078693567</v>
      </c>
      <c r="J281" s="2">
        <f t="shared" si="98"/>
        <v>130.91755617208429</v>
      </c>
      <c r="K281" s="2">
        <f t="shared" si="120"/>
        <v>89.241687915531202</v>
      </c>
      <c r="L281" s="6">
        <f t="shared" si="99"/>
        <v>2300.0010000000002</v>
      </c>
      <c r="M281" s="2">
        <f t="shared" si="100"/>
        <v>29.149318229166671</v>
      </c>
      <c r="N281" s="2">
        <f t="shared" si="121"/>
        <v>130.91755617208429</v>
      </c>
      <c r="O281" s="2">
        <f t="shared" si="101"/>
        <v>89.241687915531202</v>
      </c>
      <c r="P281" s="5">
        <f t="shared" si="102"/>
        <v>0.36795854283480534</v>
      </c>
      <c r="Q281" s="4">
        <f t="shared" si="103"/>
        <v>0.22264907746268836</v>
      </c>
      <c r="R281" s="4">
        <f t="shared" si="104"/>
        <v>0.22619543867711872</v>
      </c>
      <c r="S281" s="4">
        <f t="shared" si="123"/>
        <v>0</v>
      </c>
      <c r="T281" s="4">
        <f t="shared" si="124"/>
        <v>0</v>
      </c>
      <c r="U281" s="5">
        <f t="shared" si="125"/>
        <v>0</v>
      </c>
      <c r="V281" s="5">
        <f t="shared" si="126"/>
        <v>33.767337549787307</v>
      </c>
      <c r="W281" s="5">
        <f t="shared" si="127"/>
        <v>2.413624538177408</v>
      </c>
      <c r="X281" s="5">
        <f t="shared" si="105"/>
        <v>0.99999628292996101</v>
      </c>
      <c r="Y281" s="5">
        <f t="shared" si="106"/>
        <v>0</v>
      </c>
      <c r="Z281" s="5">
        <f t="shared" si="107"/>
        <v>-1.4837286277931705</v>
      </c>
      <c r="AA281" s="5">
        <f t="shared" si="108"/>
        <v>20.757812416345313</v>
      </c>
      <c r="AB281" s="5">
        <f t="shared" si="109"/>
        <v>0</v>
      </c>
      <c r="AC281" s="5">
        <f t="shared" si="109"/>
        <v>32.283608921994137</v>
      </c>
      <c r="AD281" s="5">
        <f t="shared" si="110"/>
        <v>-9.0025630454772774</v>
      </c>
      <c r="AE281">
        <f t="shared" si="122"/>
        <v>0</v>
      </c>
    </row>
    <row r="282" spans="1:31" x14ac:dyDescent="0.2">
      <c r="A282">
        <f t="shared" si="111"/>
        <v>0.24900000000000019</v>
      </c>
      <c r="B282" s="5">
        <f t="shared" si="112"/>
        <v>0</v>
      </c>
      <c r="C282" s="5">
        <f t="shared" si="113"/>
        <v>21.444154367607684</v>
      </c>
      <c r="D282" s="5">
        <f t="shared" si="114"/>
        <v>3.9370726621302969</v>
      </c>
      <c r="E282" s="2">
        <f t="shared" si="115"/>
        <v>21.444154367607684</v>
      </c>
      <c r="F282" s="2">
        <f t="shared" si="116"/>
        <v>0</v>
      </c>
      <c r="G282" s="3">
        <f t="shared" si="117"/>
        <v>0</v>
      </c>
      <c r="H282" s="3">
        <f t="shared" si="118"/>
        <v>-130.5521121291917</v>
      </c>
      <c r="I282" s="3">
        <f t="shared" si="119"/>
        <v>-9.3429247709148342</v>
      </c>
      <c r="J282" s="2">
        <f t="shared" si="98"/>
        <v>130.88599705342057</v>
      </c>
      <c r="K282" s="2">
        <f t="shared" si="120"/>
        <v>89.220175223872232</v>
      </c>
      <c r="L282" s="6">
        <f t="shared" si="99"/>
        <v>2300.0010000000002</v>
      </c>
      <c r="M282" s="2">
        <f t="shared" si="100"/>
        <v>29.149318229166671</v>
      </c>
      <c r="N282" s="2">
        <f t="shared" si="121"/>
        <v>130.88599705342057</v>
      </c>
      <c r="O282" s="2">
        <f t="shared" si="101"/>
        <v>89.220175223872232</v>
      </c>
      <c r="P282" s="5">
        <f t="shared" si="102"/>
        <v>0.36795853720120936</v>
      </c>
      <c r="Q282" s="4">
        <f t="shared" si="103"/>
        <v>0.2227027437346884</v>
      </c>
      <c r="R282" s="4">
        <f t="shared" si="104"/>
        <v>0.22622426760726011</v>
      </c>
      <c r="S282" s="4">
        <f t="shared" si="123"/>
        <v>0</v>
      </c>
      <c r="T282" s="4">
        <f t="shared" si="124"/>
        <v>0</v>
      </c>
      <c r="U282" s="5">
        <f t="shared" si="125"/>
        <v>0</v>
      </c>
      <c r="V282" s="5">
        <f t="shared" si="126"/>
        <v>33.750850957433933</v>
      </c>
      <c r="W282" s="5">
        <f t="shared" si="127"/>
        <v>2.4153700488401015</v>
      </c>
      <c r="X282" s="5">
        <f t="shared" si="105"/>
        <v>0.99999628292996101</v>
      </c>
      <c r="Y282" s="5">
        <f t="shared" si="106"/>
        <v>0</v>
      </c>
      <c r="Z282" s="5">
        <f t="shared" si="107"/>
        <v>-1.484990909257786</v>
      </c>
      <c r="AA282" s="5">
        <f t="shared" si="108"/>
        <v>20.7503222438202</v>
      </c>
      <c r="AB282" s="5">
        <f t="shared" si="109"/>
        <v>0</v>
      </c>
      <c r="AC282" s="5">
        <f t="shared" si="109"/>
        <v>32.265860048176144</v>
      </c>
      <c r="AD282" s="5">
        <f t="shared" si="110"/>
        <v>-9.0083077073396964</v>
      </c>
      <c r="AE282">
        <f t="shared" si="122"/>
        <v>0</v>
      </c>
    </row>
    <row r="283" spans="1:31" x14ac:dyDescent="0.2">
      <c r="A283">
        <f t="shared" si="111"/>
        <v>0.25000000000000017</v>
      </c>
      <c r="B283" s="5">
        <f t="shared" si="112"/>
        <v>0</v>
      </c>
      <c r="C283" s="5">
        <f t="shared" si="113"/>
        <v>21.313618388408518</v>
      </c>
      <c r="D283" s="5">
        <f t="shared" si="114"/>
        <v>3.9277252332055284</v>
      </c>
      <c r="E283" s="2">
        <f t="shared" si="115"/>
        <v>21.313618388408518</v>
      </c>
      <c r="F283" s="2">
        <f t="shared" si="116"/>
        <v>0</v>
      </c>
      <c r="G283" s="3">
        <f t="shared" si="117"/>
        <v>0</v>
      </c>
      <c r="H283" s="3">
        <f t="shared" si="118"/>
        <v>-130.51984626914353</v>
      </c>
      <c r="I283" s="3">
        <f t="shared" si="119"/>
        <v>-9.3519330786221744</v>
      </c>
      <c r="J283" s="2">
        <f t="shared" si="98"/>
        <v>130.85445702163869</v>
      </c>
      <c r="K283" s="2">
        <f t="shared" si="120"/>
        <v>89.198675543039329</v>
      </c>
      <c r="L283" s="6">
        <f t="shared" si="99"/>
        <v>2300.0010000000002</v>
      </c>
      <c r="M283" s="2">
        <f t="shared" si="100"/>
        <v>29.149318229166671</v>
      </c>
      <c r="N283" s="2">
        <f t="shared" si="121"/>
        <v>130.85445702163869</v>
      </c>
      <c r="O283" s="2">
        <f t="shared" si="101"/>
        <v>89.198675543039329</v>
      </c>
      <c r="P283" s="5">
        <f t="shared" si="102"/>
        <v>0.36795853157028491</v>
      </c>
      <c r="Q283" s="4">
        <f t="shared" si="103"/>
        <v>0.2227564034097006</v>
      </c>
      <c r="R283" s="4">
        <f t="shared" si="104"/>
        <v>0.22625308644810152</v>
      </c>
      <c r="S283" s="4">
        <f t="shared" si="123"/>
        <v>0</v>
      </c>
      <c r="T283" s="4">
        <f t="shared" si="124"/>
        <v>0</v>
      </c>
      <c r="U283" s="5">
        <f t="shared" si="125"/>
        <v>0</v>
      </c>
      <c r="V283" s="5">
        <f t="shared" si="126"/>
        <v>33.734377898648312</v>
      </c>
      <c r="W283" s="5">
        <f t="shared" si="127"/>
        <v>2.4171162744595849</v>
      </c>
      <c r="X283" s="5">
        <f t="shared" si="105"/>
        <v>0.99999628292996101</v>
      </c>
      <c r="Y283" s="5">
        <f t="shared" si="106"/>
        <v>0</v>
      </c>
      <c r="Z283" s="5">
        <f t="shared" si="107"/>
        <v>-1.4862538376070755</v>
      </c>
      <c r="AA283" s="5">
        <f t="shared" si="108"/>
        <v>20.742836884155732</v>
      </c>
      <c r="AB283" s="5">
        <f t="shared" si="109"/>
        <v>0</v>
      </c>
      <c r="AC283" s="5">
        <f t="shared" si="109"/>
        <v>32.248124061041239</v>
      </c>
      <c r="AD283" s="5">
        <f t="shared" si="110"/>
        <v>-9.0140468413846833</v>
      </c>
      <c r="AE283">
        <f t="shared" si="122"/>
        <v>0</v>
      </c>
    </row>
    <row r="284" spans="1:31" x14ac:dyDescent="0.2">
      <c r="A284">
        <f t="shared" si="111"/>
        <v>0.25100000000000017</v>
      </c>
      <c r="B284" s="5">
        <f t="shared" si="112"/>
        <v>0</v>
      </c>
      <c r="C284" s="5">
        <f t="shared" si="113"/>
        <v>21.183114666201405</v>
      </c>
      <c r="D284" s="5">
        <f t="shared" si="114"/>
        <v>3.9183687931034856</v>
      </c>
      <c r="E284" s="2">
        <f t="shared" si="115"/>
        <v>21.183114666201405</v>
      </c>
      <c r="F284" s="2">
        <f t="shared" si="116"/>
        <v>0</v>
      </c>
      <c r="G284" s="3">
        <f t="shared" si="117"/>
        <v>0</v>
      </c>
      <c r="H284" s="3">
        <f t="shared" si="118"/>
        <v>-130.4875981450825</v>
      </c>
      <c r="I284" s="3">
        <f t="shared" si="119"/>
        <v>-9.360947125463559</v>
      </c>
      <c r="J284" s="2">
        <f t="shared" si="98"/>
        <v>130.8229360653485</v>
      </c>
      <c r="K284" s="2">
        <f t="shared" si="120"/>
        <v>89.177188865268235</v>
      </c>
      <c r="L284" s="6">
        <f t="shared" si="99"/>
        <v>2300.0010000000002</v>
      </c>
      <c r="M284" s="2">
        <f t="shared" si="100"/>
        <v>29.149318229166671</v>
      </c>
      <c r="N284" s="2">
        <f t="shared" si="121"/>
        <v>130.8229360653485</v>
      </c>
      <c r="O284" s="2">
        <f t="shared" si="101"/>
        <v>89.177188865268235</v>
      </c>
      <c r="P284" s="5">
        <f t="shared" si="102"/>
        <v>0.36795852594202949</v>
      </c>
      <c r="Q284" s="4">
        <f t="shared" si="103"/>
        <v>0.22281005647885779</v>
      </c>
      <c r="R284" s="4">
        <f t="shared" si="104"/>
        <v>0.22628189519952455</v>
      </c>
      <c r="S284" s="4">
        <f t="shared" si="123"/>
        <v>0</v>
      </c>
      <c r="T284" s="4">
        <f t="shared" si="124"/>
        <v>0</v>
      </c>
      <c r="U284" s="5">
        <f t="shared" si="125"/>
        <v>0</v>
      </c>
      <c r="V284" s="5">
        <f t="shared" si="126"/>
        <v>33.717918360197245</v>
      </c>
      <c r="W284" s="5">
        <f t="shared" si="127"/>
        <v>2.4188632133420729</v>
      </c>
      <c r="X284" s="5">
        <f t="shared" si="105"/>
        <v>0.99999628292996101</v>
      </c>
      <c r="Y284" s="5">
        <f t="shared" si="106"/>
        <v>0</v>
      </c>
      <c r="Z284" s="5">
        <f t="shared" si="107"/>
        <v>-1.4875174118229988</v>
      </c>
      <c r="AA284" s="5">
        <f t="shared" si="108"/>
        <v>20.735356333738569</v>
      </c>
      <c r="AB284" s="5">
        <f t="shared" si="109"/>
        <v>0</v>
      </c>
      <c r="AC284" s="5">
        <f t="shared" si="109"/>
        <v>32.230400948374246</v>
      </c>
      <c r="AD284" s="5">
        <f t="shared" si="110"/>
        <v>-9.0197804529193562</v>
      </c>
      <c r="AE284">
        <f t="shared" si="122"/>
        <v>0</v>
      </c>
    </row>
    <row r="285" spans="1:31" x14ac:dyDescent="0.2">
      <c r="A285">
        <f t="shared" si="111"/>
        <v>0.25200000000000017</v>
      </c>
      <c r="B285" s="5">
        <f t="shared" si="112"/>
        <v>0</v>
      </c>
      <c r="C285" s="5">
        <f t="shared" si="113"/>
        <v>21.052643183256794</v>
      </c>
      <c r="D285" s="5">
        <f t="shared" si="114"/>
        <v>3.9090033360877956</v>
      </c>
      <c r="E285" s="2">
        <f t="shared" si="115"/>
        <v>21.052643183256794</v>
      </c>
      <c r="F285" s="2">
        <f t="shared" si="116"/>
        <v>0</v>
      </c>
      <c r="G285" s="3">
        <f t="shared" si="117"/>
        <v>0</v>
      </c>
      <c r="H285" s="3">
        <f t="shared" si="118"/>
        <v>-130.45536774413412</v>
      </c>
      <c r="I285" s="3">
        <f t="shared" si="119"/>
        <v>-9.3699669059164776</v>
      </c>
      <c r="J285" s="2">
        <f t="shared" si="98"/>
        <v>130.79143417317221</v>
      </c>
      <c r="K285" s="2">
        <f t="shared" si="120"/>
        <v>89.155715182803135</v>
      </c>
      <c r="L285" s="6">
        <f t="shared" si="99"/>
        <v>2300.0010000000002</v>
      </c>
      <c r="M285" s="2">
        <f t="shared" si="100"/>
        <v>29.149318229166671</v>
      </c>
      <c r="N285" s="2">
        <f t="shared" si="121"/>
        <v>130.79143417317221</v>
      </c>
      <c r="O285" s="2">
        <f t="shared" si="101"/>
        <v>89.155715182803135</v>
      </c>
      <c r="P285" s="5">
        <f t="shared" si="102"/>
        <v>0.36795852031644072</v>
      </c>
      <c r="Q285" s="4">
        <f t="shared" si="103"/>
        <v>0.22286370293328758</v>
      </c>
      <c r="R285" s="4">
        <f t="shared" si="104"/>
        <v>0.22631069386140978</v>
      </c>
      <c r="S285" s="4">
        <f t="shared" si="123"/>
        <v>0</v>
      </c>
      <c r="T285" s="4">
        <f t="shared" si="124"/>
        <v>0</v>
      </c>
      <c r="U285" s="5">
        <f t="shared" si="125"/>
        <v>0</v>
      </c>
      <c r="V285" s="5">
        <f t="shared" si="126"/>
        <v>33.701472328864028</v>
      </c>
      <c r="W285" s="5">
        <f t="shared" si="127"/>
        <v>2.4206108637972457</v>
      </c>
      <c r="X285" s="5">
        <f t="shared" si="105"/>
        <v>0.99999628292996101</v>
      </c>
      <c r="Y285" s="5">
        <f t="shared" si="106"/>
        <v>0</v>
      </c>
      <c r="Z285" s="5">
        <f t="shared" si="107"/>
        <v>-1.4887816308889892</v>
      </c>
      <c r="AA285" s="5">
        <f t="shared" si="108"/>
        <v>20.727880588959042</v>
      </c>
      <c r="AB285" s="5">
        <f t="shared" si="109"/>
        <v>0</v>
      </c>
      <c r="AC285" s="5">
        <f t="shared" si="109"/>
        <v>32.212690697975042</v>
      </c>
      <c r="AD285" s="5">
        <f t="shared" si="110"/>
        <v>-9.0255085472437102</v>
      </c>
      <c r="AE285">
        <f t="shared" si="122"/>
        <v>0</v>
      </c>
    </row>
    <row r="286" spans="1:31" x14ac:dyDescent="0.2">
      <c r="A286">
        <f t="shared" si="111"/>
        <v>0.25300000000000017</v>
      </c>
      <c r="B286" s="5">
        <f t="shared" si="112"/>
        <v>0</v>
      </c>
      <c r="C286" s="5">
        <f t="shared" si="113"/>
        <v>20.92220392185801</v>
      </c>
      <c r="D286" s="5">
        <f t="shared" si="114"/>
        <v>3.8996288564276052</v>
      </c>
      <c r="E286" s="2">
        <f t="shared" si="115"/>
        <v>20.92220392185801</v>
      </c>
      <c r="F286" s="2">
        <f t="shared" si="116"/>
        <v>0</v>
      </c>
      <c r="G286" s="3">
        <f t="shared" si="117"/>
        <v>0</v>
      </c>
      <c r="H286" s="3">
        <f t="shared" si="118"/>
        <v>-130.42315505343615</v>
      </c>
      <c r="I286" s="3">
        <f t="shared" si="119"/>
        <v>-9.3789924144637205</v>
      </c>
      <c r="J286" s="2">
        <f t="shared" si="98"/>
        <v>130.75995133374445</v>
      </c>
      <c r="K286" s="2">
        <f t="shared" si="120"/>
        <v>89.134254487896698</v>
      </c>
      <c r="L286" s="6">
        <f t="shared" si="99"/>
        <v>2300.0010000000002</v>
      </c>
      <c r="M286" s="2">
        <f t="shared" si="100"/>
        <v>29.149318229166671</v>
      </c>
      <c r="N286" s="2">
        <f t="shared" si="121"/>
        <v>130.75995133374445</v>
      </c>
      <c r="O286" s="2">
        <f t="shared" si="101"/>
        <v>89.134254487896698</v>
      </c>
      <c r="P286" s="5">
        <f t="shared" si="102"/>
        <v>0.36795851469351593</v>
      </c>
      <c r="Q286" s="4">
        <f t="shared" si="103"/>
        <v>0.22291734276411232</v>
      </c>
      <c r="R286" s="4">
        <f t="shared" si="104"/>
        <v>0.22633948243363616</v>
      </c>
      <c r="S286" s="4">
        <f t="shared" si="123"/>
        <v>0</v>
      </c>
      <c r="T286" s="4">
        <f t="shared" si="124"/>
        <v>0</v>
      </c>
      <c r="U286" s="5">
        <f t="shared" si="125"/>
        <v>0</v>
      </c>
      <c r="V286" s="5">
        <f t="shared" si="126"/>
        <v>33.685039791448375</v>
      </c>
      <c r="W286" s="5">
        <f t="shared" si="127"/>
        <v>2.4223592241382397</v>
      </c>
      <c r="X286" s="5">
        <f t="shared" si="105"/>
        <v>0.99999628292996101</v>
      </c>
      <c r="Y286" s="5">
        <f t="shared" si="106"/>
        <v>0</v>
      </c>
      <c r="Z286" s="5">
        <f t="shared" si="107"/>
        <v>-1.4900464937899485</v>
      </c>
      <c r="AA286" s="5">
        <f t="shared" si="108"/>
        <v>20.720409646211156</v>
      </c>
      <c r="AB286" s="5">
        <f t="shared" si="109"/>
        <v>0</v>
      </c>
      <c r="AC286" s="5">
        <f t="shared" si="109"/>
        <v>32.194993297658428</v>
      </c>
      <c r="AD286" s="5">
        <f t="shared" si="110"/>
        <v>-9.0312311296506032</v>
      </c>
      <c r="AE286">
        <f t="shared" si="122"/>
        <v>0</v>
      </c>
    </row>
    <row r="287" spans="1:31" x14ac:dyDescent="0.2">
      <c r="A287">
        <f t="shared" si="111"/>
        <v>0.25400000000000017</v>
      </c>
      <c r="B287" s="5">
        <f t="shared" si="112"/>
        <v>0</v>
      </c>
      <c r="C287" s="5">
        <f t="shared" si="113"/>
        <v>20.791796864301222</v>
      </c>
      <c r="D287" s="5">
        <f t="shared" si="114"/>
        <v>3.8902453483975763</v>
      </c>
      <c r="E287" s="2">
        <f t="shared" si="115"/>
        <v>20.791796864301222</v>
      </c>
      <c r="F287" s="2">
        <f t="shared" si="116"/>
        <v>0</v>
      </c>
      <c r="G287" s="3">
        <f t="shared" si="117"/>
        <v>0</v>
      </c>
      <c r="H287" s="3">
        <f t="shared" si="118"/>
        <v>-130.3909600601385</v>
      </c>
      <c r="I287" s="3">
        <f t="shared" si="119"/>
        <v>-9.3880236455933712</v>
      </c>
      <c r="J287" s="2">
        <f t="shared" si="98"/>
        <v>130.72848753571216</v>
      </c>
      <c r="K287" s="2">
        <f t="shared" si="120"/>
        <v>89.112806772809918</v>
      </c>
      <c r="L287" s="6">
        <f t="shared" si="99"/>
        <v>2300.0010000000002</v>
      </c>
      <c r="M287" s="2">
        <f t="shared" si="100"/>
        <v>29.149318229166671</v>
      </c>
      <c r="N287" s="2">
        <f t="shared" si="121"/>
        <v>130.72848753571216</v>
      </c>
      <c r="O287" s="2">
        <f t="shared" si="101"/>
        <v>89.112806772809918</v>
      </c>
      <c r="P287" s="5">
        <f t="shared" si="102"/>
        <v>0.36795850907325278</v>
      </c>
      <c r="Q287" s="4">
        <f t="shared" si="103"/>
        <v>0.22297097596244936</v>
      </c>
      <c r="R287" s="4">
        <f t="shared" si="104"/>
        <v>0.22636826091608128</v>
      </c>
      <c r="S287" s="4">
        <f t="shared" si="123"/>
        <v>0</v>
      </c>
      <c r="T287" s="4">
        <f t="shared" si="124"/>
        <v>0</v>
      </c>
      <c r="U287" s="5">
        <f t="shared" si="125"/>
        <v>0</v>
      </c>
      <c r="V287" s="5">
        <f t="shared" si="126"/>
        <v>33.668620734766456</v>
      </c>
      <c r="W287" s="5">
        <f t="shared" si="127"/>
        <v>2.4241082926816437</v>
      </c>
      <c r="X287" s="5">
        <f t="shared" si="105"/>
        <v>0.99999628292996101</v>
      </c>
      <c r="Y287" s="5">
        <f t="shared" si="106"/>
        <v>0</v>
      </c>
      <c r="Z287" s="5">
        <f t="shared" si="107"/>
        <v>-1.4913119995122455</v>
      </c>
      <c r="AA287" s="5">
        <f t="shared" si="108"/>
        <v>20.712943501892514</v>
      </c>
      <c r="AB287" s="5">
        <f t="shared" si="109"/>
        <v>0</v>
      </c>
      <c r="AC287" s="5">
        <f t="shared" si="109"/>
        <v>32.177308735254208</v>
      </c>
      <c r="AD287" s="5">
        <f t="shared" si="110"/>
        <v>-9.0369482054258405</v>
      </c>
      <c r="AE287">
        <f t="shared" si="122"/>
        <v>0</v>
      </c>
    </row>
    <row r="288" spans="1:31" x14ac:dyDescent="0.2">
      <c r="A288">
        <f t="shared" si="111"/>
        <v>0.25500000000000017</v>
      </c>
      <c r="B288" s="5">
        <f t="shared" si="112"/>
        <v>0</v>
      </c>
      <c r="C288" s="5">
        <f t="shared" si="113"/>
        <v>20.661421992895448</v>
      </c>
      <c r="D288" s="5">
        <f t="shared" si="114"/>
        <v>3.88085280627788</v>
      </c>
      <c r="E288" s="2">
        <f t="shared" si="115"/>
        <v>20.661421992895448</v>
      </c>
      <c r="F288" s="2">
        <f t="shared" si="116"/>
        <v>0</v>
      </c>
      <c r="G288" s="3">
        <f t="shared" si="117"/>
        <v>0</v>
      </c>
      <c r="H288" s="3">
        <f t="shared" si="118"/>
        <v>-130.35878275140325</v>
      </c>
      <c r="I288" s="3">
        <f t="shared" si="119"/>
        <v>-9.3970605937987965</v>
      </c>
      <c r="J288" s="2">
        <f t="shared" si="98"/>
        <v>130.69704276773473</v>
      </c>
      <c r="K288" s="2">
        <f t="shared" si="120"/>
        <v>89.091372029812348</v>
      </c>
      <c r="L288" s="6">
        <f t="shared" si="99"/>
        <v>2300.0010000000002</v>
      </c>
      <c r="M288" s="2">
        <f t="shared" si="100"/>
        <v>29.149318229166671</v>
      </c>
      <c r="N288" s="2">
        <f t="shared" si="121"/>
        <v>130.69704276773473</v>
      </c>
      <c r="O288" s="2">
        <f t="shared" si="101"/>
        <v>89.091372029812348</v>
      </c>
      <c r="P288" s="5">
        <f t="shared" si="102"/>
        <v>0.36795850345564873</v>
      </c>
      <c r="Q288" s="4">
        <f t="shared" si="103"/>
        <v>0.22302460251941053</v>
      </c>
      <c r="R288" s="4">
        <f t="shared" si="104"/>
        <v>0.22639702930862118</v>
      </c>
      <c r="S288" s="4">
        <f t="shared" si="123"/>
        <v>0</v>
      </c>
      <c r="T288" s="4">
        <f t="shared" si="124"/>
        <v>0</v>
      </c>
      <c r="U288" s="5">
        <f t="shared" si="125"/>
        <v>0</v>
      </c>
      <c r="V288" s="5">
        <f t="shared" si="126"/>
        <v>33.652215145650842</v>
      </c>
      <c r="W288" s="5">
        <f t="shared" si="127"/>
        <v>2.4258580677474946</v>
      </c>
      <c r="X288" s="5">
        <f t="shared" si="105"/>
        <v>0.99999628292996101</v>
      </c>
      <c r="Y288" s="5">
        <f t="shared" si="106"/>
        <v>0</v>
      </c>
      <c r="Z288" s="5">
        <f t="shared" si="107"/>
        <v>-1.4925781470437138</v>
      </c>
      <c r="AA288" s="5">
        <f t="shared" si="108"/>
        <v>20.705482152404382</v>
      </c>
      <c r="AB288" s="5">
        <f t="shared" si="109"/>
        <v>0</v>
      </c>
      <c r="AC288" s="5">
        <f t="shared" si="109"/>
        <v>32.159636998607127</v>
      </c>
      <c r="AD288" s="5">
        <f t="shared" si="110"/>
        <v>-9.0426597798481225</v>
      </c>
      <c r="AE288">
        <f t="shared" si="122"/>
        <v>0</v>
      </c>
    </row>
    <row r="289" spans="1:31" x14ac:dyDescent="0.2">
      <c r="A289">
        <f t="shared" si="111"/>
        <v>0.25600000000000017</v>
      </c>
      <c r="B289" s="5">
        <f t="shared" si="112"/>
        <v>0</v>
      </c>
      <c r="C289" s="5">
        <f t="shared" si="113"/>
        <v>20.531079289962545</v>
      </c>
      <c r="D289" s="5">
        <f t="shared" si="114"/>
        <v>3.8714512243541912</v>
      </c>
      <c r="E289" s="2">
        <f t="shared" si="115"/>
        <v>20.531079289962545</v>
      </c>
      <c r="F289" s="2">
        <f t="shared" si="116"/>
        <v>0</v>
      </c>
      <c r="G289" s="3">
        <f t="shared" si="117"/>
        <v>0</v>
      </c>
      <c r="H289" s="3">
        <f t="shared" si="118"/>
        <v>-130.32662311440464</v>
      </c>
      <c r="I289" s="3">
        <f t="shared" si="119"/>
        <v>-9.4061032535786442</v>
      </c>
      <c r="J289" s="2">
        <f t="shared" ref="J289:J352" si="128">SQRT(G289^2+H289^2+I289^2)</f>
        <v>130.66561701848369</v>
      </c>
      <c r="K289" s="2">
        <f t="shared" si="120"/>
        <v>89.06995025118178</v>
      </c>
      <c r="L289" s="6">
        <f t="shared" ref="L289:L352" si="129">SQRT(spin^2-flag*((30/PI())*(wx*G289+wy*H289+wz*I289)/J289)^2)</f>
        <v>2300.0010000000002</v>
      </c>
      <c r="M289" s="2">
        <f t="shared" ref="M289:M352" si="130">(L289*PI()/30)*(circ/(2*PI()))/12</f>
        <v>29.149318229166671</v>
      </c>
      <c r="N289" s="2">
        <f t="shared" si="121"/>
        <v>130.66561701848369</v>
      </c>
      <c r="O289" s="2">
        <f t="shared" ref="O289:O352" si="131">J289/1.467</f>
        <v>89.06995025118178</v>
      </c>
      <c r="P289" s="5">
        <f t="shared" ref="P289:P352" si="132">cd0+(cdspin*L289/1000)*EXP(-A289/(tau*146.7/N289))</f>
        <v>0.36795849784070134</v>
      </c>
      <c r="Q289" s="4">
        <f t="shared" ref="Q289:Q352" si="133">(M289/N289)*EXP(-A289/(tau*146.7/N289))</f>
        <v>0.22307822242610298</v>
      </c>
      <c r="R289" s="4">
        <f t="shared" ref="R289:R352" si="134">cl2_*Q289/(cl0+cl1_*Q289)</f>
        <v>0.22642578761113091</v>
      </c>
      <c r="S289" s="4">
        <f t="shared" si="123"/>
        <v>0</v>
      </c>
      <c r="T289" s="4">
        <f t="shared" si="124"/>
        <v>0</v>
      </c>
      <c r="U289" s="5">
        <f t="shared" si="125"/>
        <v>0</v>
      </c>
      <c r="V289" s="5">
        <f t="shared" si="126"/>
        <v>33.635823010950418</v>
      </c>
      <c r="W289" s="5">
        <f t="shared" si="127"/>
        <v>2.4276085476592644</v>
      </c>
      <c r="X289" s="5">
        <f t="shared" ref="X289:X352" si="135">M289/romega</f>
        <v>0.99999628292996101</v>
      </c>
      <c r="Y289" s="5">
        <f t="shared" ref="Y289:Y352" si="136">const*($R289/omega)*N289*(wy*I289-wz*(H289-T289))/X289</f>
        <v>0</v>
      </c>
      <c r="Z289" s="5">
        <f t="shared" ref="Z289:Z352" si="137">const*($R289/omega)*N289*(wz*(G289-S289)-wx*I289)/X289</f>
        <v>-1.4938449353736514</v>
      </c>
      <c r="AA289" s="5">
        <f t="shared" ref="AA289:AA352" si="138">const*($R289/omega)*N289*(wx*(H289-T289)-wy*(G289-S289))/X289</f>
        <v>20.698025594151666</v>
      </c>
      <c r="AB289" s="5">
        <f t="shared" ref="AB289:AC352" si="139">U289+Y289</f>
        <v>0</v>
      </c>
      <c r="AC289" s="5">
        <f t="shared" si="139"/>
        <v>32.141978075576766</v>
      </c>
      <c r="AD289" s="5">
        <f t="shared" ref="AD289:AD352" si="140">W289+AA289-32.174</f>
        <v>-9.0483658581890687</v>
      </c>
      <c r="AE289">
        <f t="shared" si="122"/>
        <v>0</v>
      </c>
    </row>
    <row r="290" spans="1:31" x14ac:dyDescent="0.2">
      <c r="A290">
        <f t="shared" ref="A290:A353" si="141">A289+dt</f>
        <v>0.25700000000000017</v>
      </c>
      <c r="B290" s="5">
        <f t="shared" ref="B290:B353" si="142">B289+G289*dt+0.5*AB289*dt*dt</f>
        <v>0</v>
      </c>
      <c r="C290" s="5">
        <f t="shared" ref="C290:C353" si="143">C289+H289*dt+0.5*AC289*dt*dt</f>
        <v>20.400768737837179</v>
      </c>
      <c r="D290" s="5">
        <f t="shared" ref="D290:D353" si="144">D289+I289*dt+0.5*AD289*dt*dt</f>
        <v>3.8620405969176832</v>
      </c>
      <c r="E290" s="2">
        <f t="shared" ref="E290:E353" si="145">SQRT(B290^2+C290^2)</f>
        <v>20.400768737837179</v>
      </c>
      <c r="F290" s="2">
        <f t="shared" ref="F290:F353" si="146">ATAN2(C290,B290)*180/PI()</f>
        <v>0</v>
      </c>
      <c r="G290" s="3">
        <f t="shared" ref="G290:G353" si="147">G289+AB289*dt</f>
        <v>0</v>
      </c>
      <c r="H290" s="3">
        <f t="shared" ref="H290:H353" si="148">H289+AC289*dt</f>
        <v>-130.29448113632907</v>
      </c>
      <c r="I290" s="3">
        <f t="shared" ref="I290:I353" si="149">I289+AD289*dt</f>
        <v>-9.4151516194368341</v>
      </c>
      <c r="J290" s="2">
        <f t="shared" si="128"/>
        <v>130.63421027664305</v>
      </c>
      <c r="K290" s="2">
        <f t="shared" ref="K290:K353" si="150">J290/1.467</f>
        <v>89.048541429204519</v>
      </c>
      <c r="L290" s="6">
        <f t="shared" si="129"/>
        <v>2300.0010000000002</v>
      </c>
      <c r="M290" s="2">
        <f t="shared" si="130"/>
        <v>29.149318229166671</v>
      </c>
      <c r="N290" s="2">
        <f t="shared" ref="N290:N353" si="151">IF(D290&gt;=hwind,SQRT((G290-vxw)^2+(H290-vyw)^2+I290^2),J290)</f>
        <v>130.63421027664305</v>
      </c>
      <c r="O290" s="2">
        <f t="shared" si="131"/>
        <v>89.048541429204519</v>
      </c>
      <c r="P290" s="5">
        <f t="shared" si="132"/>
        <v>0.3679584922284081</v>
      </c>
      <c r="Q290" s="4">
        <f t="shared" si="133"/>
        <v>0.22313183567362829</v>
      </c>
      <c r="R290" s="4">
        <f t="shared" si="134"/>
        <v>0.2264545358234836</v>
      </c>
      <c r="S290" s="4">
        <f t="shared" si="123"/>
        <v>0</v>
      </c>
      <c r="T290" s="4">
        <f t="shared" si="124"/>
        <v>0</v>
      </c>
      <c r="U290" s="5">
        <f t="shared" si="125"/>
        <v>0</v>
      </c>
      <c r="V290" s="5">
        <f t="shared" si="126"/>
        <v>33.619444317530508</v>
      </c>
      <c r="W290" s="5">
        <f t="shared" si="127"/>
        <v>2.4293597307438639</v>
      </c>
      <c r="X290" s="5">
        <f t="shared" si="135"/>
        <v>0.99999628292996101</v>
      </c>
      <c r="Y290" s="5">
        <f t="shared" si="136"/>
        <v>0</v>
      </c>
      <c r="Z290" s="5">
        <f t="shared" si="137"/>
        <v>-1.4951123634928167</v>
      </c>
      <c r="AA290" s="5">
        <f t="shared" si="138"/>
        <v>20.690573823542888</v>
      </c>
      <c r="AB290" s="5">
        <f t="shared" si="139"/>
        <v>0</v>
      </c>
      <c r="AC290" s="5">
        <f t="shared" si="139"/>
        <v>32.124331954037693</v>
      </c>
      <c r="AD290" s="5">
        <f t="shared" si="140"/>
        <v>-9.0540664457132465</v>
      </c>
      <c r="AE290">
        <f t="shared" ref="AE290:AE353" si="152">IF(($C290-17/12)*($C291-17/12)&lt;0,1,0)</f>
        <v>0</v>
      </c>
    </row>
    <row r="291" spans="1:31" x14ac:dyDescent="0.2">
      <c r="A291">
        <f t="shared" si="141"/>
        <v>0.25800000000000017</v>
      </c>
      <c r="B291" s="5">
        <f t="shared" si="142"/>
        <v>0</v>
      </c>
      <c r="C291" s="5">
        <f t="shared" si="143"/>
        <v>20.270490318866827</v>
      </c>
      <c r="D291" s="5">
        <f t="shared" si="144"/>
        <v>3.8526209182650235</v>
      </c>
      <c r="E291" s="2">
        <f t="shared" si="145"/>
        <v>20.270490318866827</v>
      </c>
      <c r="F291" s="2">
        <f t="shared" si="146"/>
        <v>0</v>
      </c>
      <c r="G291" s="3">
        <f t="shared" si="147"/>
        <v>0</v>
      </c>
      <c r="H291" s="3">
        <f t="shared" si="148"/>
        <v>-130.26235680437503</v>
      </c>
      <c r="I291" s="3">
        <f t="shared" si="149"/>
        <v>-9.4242056858825478</v>
      </c>
      <c r="J291" s="2">
        <f t="shared" si="128"/>
        <v>130.60282253090909</v>
      </c>
      <c r="K291" s="2">
        <f t="shared" si="150"/>
        <v>89.027145556175242</v>
      </c>
      <c r="L291" s="6">
        <f t="shared" si="129"/>
        <v>2300.0010000000002</v>
      </c>
      <c r="M291" s="2">
        <f t="shared" si="130"/>
        <v>29.149318229166671</v>
      </c>
      <c r="N291" s="2">
        <f t="shared" si="151"/>
        <v>130.60282253090909</v>
      </c>
      <c r="O291" s="2">
        <f t="shared" si="131"/>
        <v>89.027145556175242</v>
      </c>
      <c r="P291" s="5">
        <f t="shared" si="132"/>
        <v>0.36795848661876651</v>
      </c>
      <c r="Q291" s="4">
        <f t="shared" si="133"/>
        <v>0.22318544225308296</v>
      </c>
      <c r="R291" s="4">
        <f t="shared" si="134"/>
        <v>0.22648327394555126</v>
      </c>
      <c r="S291" s="4">
        <f t="shared" ref="S291:S354" si="153">IF(D291&gt;=hwind,vxw,0)</f>
        <v>0</v>
      </c>
      <c r="T291" s="4">
        <f t="shared" ref="T291:T354" si="154">IF(D291&gt;=hwind,vyw,0)</f>
        <v>0</v>
      </c>
      <c r="U291" s="5">
        <f t="shared" ref="U291:U354" si="155">-const*$P291*$N291*(G291-S291)</f>
        <v>0</v>
      </c>
      <c r="V291" s="5">
        <f t="shared" ref="V291:V354" si="156">-const*$P291*$N291*(H291-T291)</f>
        <v>33.603079052272705</v>
      </c>
      <c r="W291" s="5">
        <f t="shared" ref="W291:W354" si="157">-const*$P291*$N291*I291</f>
        <v>2.4311116153316288</v>
      </c>
      <c r="X291" s="5">
        <f t="shared" si="135"/>
        <v>0.99999628292996101</v>
      </c>
      <c r="Y291" s="5">
        <f t="shared" si="136"/>
        <v>0</v>
      </c>
      <c r="Z291" s="5">
        <f t="shared" si="137"/>
        <v>-1.4963804303934289</v>
      </c>
      <c r="AA291" s="5">
        <f t="shared" si="138"/>
        <v>20.683126836990215</v>
      </c>
      <c r="AB291" s="5">
        <f t="shared" si="139"/>
        <v>0</v>
      </c>
      <c r="AC291" s="5">
        <f t="shared" si="139"/>
        <v>32.106698621879275</v>
      </c>
      <c r="AD291" s="5">
        <f t="shared" si="140"/>
        <v>-9.059761547678157</v>
      </c>
      <c r="AE291">
        <f t="shared" si="152"/>
        <v>0</v>
      </c>
    </row>
    <row r="292" spans="1:31" x14ac:dyDescent="0.2">
      <c r="A292">
        <f t="shared" si="141"/>
        <v>0.25900000000000017</v>
      </c>
      <c r="B292" s="5">
        <f t="shared" si="142"/>
        <v>0</v>
      </c>
      <c r="C292" s="5">
        <f t="shared" si="143"/>
        <v>20.14024401541176</v>
      </c>
      <c r="D292" s="5">
        <f t="shared" si="144"/>
        <v>3.8431921826983668</v>
      </c>
      <c r="E292" s="2">
        <f t="shared" si="145"/>
        <v>20.14024401541176</v>
      </c>
      <c r="F292" s="2">
        <f t="shared" si="146"/>
        <v>0</v>
      </c>
      <c r="G292" s="3">
        <f t="shared" si="147"/>
        <v>0</v>
      </c>
      <c r="H292" s="3">
        <f t="shared" si="148"/>
        <v>-130.23025010575316</v>
      </c>
      <c r="I292" s="3">
        <f t="shared" si="149"/>
        <v>-9.4332654474302267</v>
      </c>
      <c r="J292" s="2">
        <f t="shared" si="128"/>
        <v>130.57145376999026</v>
      </c>
      <c r="K292" s="2">
        <f t="shared" si="150"/>
        <v>89.005762624396894</v>
      </c>
      <c r="L292" s="6">
        <f t="shared" si="129"/>
        <v>2300.0010000000002</v>
      </c>
      <c r="M292" s="2">
        <f t="shared" si="130"/>
        <v>29.149318229166671</v>
      </c>
      <c r="N292" s="2">
        <f t="shared" si="151"/>
        <v>130.57145376999026</v>
      </c>
      <c r="O292" s="2">
        <f t="shared" si="131"/>
        <v>89.005762624396894</v>
      </c>
      <c r="P292" s="5">
        <f t="shared" si="132"/>
        <v>0.36795848101177414</v>
      </c>
      <c r="Q292" s="4">
        <f t="shared" si="133"/>
        <v>0.22323904215555845</v>
      </c>
      <c r="R292" s="4">
        <f t="shared" si="134"/>
        <v>0.22651200197720461</v>
      </c>
      <c r="S292" s="4">
        <f t="shared" si="153"/>
        <v>0</v>
      </c>
      <c r="T292" s="4">
        <f t="shared" si="154"/>
        <v>0</v>
      </c>
      <c r="U292" s="5">
        <f t="shared" si="155"/>
        <v>0</v>
      </c>
      <c r="V292" s="5">
        <f t="shared" si="156"/>
        <v>33.586727202074918</v>
      </c>
      <c r="W292" s="5">
        <f t="shared" si="157"/>
        <v>2.4328641997563176</v>
      </c>
      <c r="X292" s="5">
        <f t="shared" si="135"/>
        <v>0.99999628292996101</v>
      </c>
      <c r="Y292" s="5">
        <f t="shared" si="136"/>
        <v>0</v>
      </c>
      <c r="Z292" s="5">
        <f t="shared" si="137"/>
        <v>-1.4976491350691632</v>
      </c>
      <c r="AA292" s="5">
        <f t="shared" si="138"/>
        <v>20.675684630909423</v>
      </c>
      <c r="AB292" s="5">
        <f t="shared" si="139"/>
        <v>0</v>
      </c>
      <c r="AC292" s="5">
        <f t="shared" si="139"/>
        <v>32.089078067005758</v>
      </c>
      <c r="AD292" s="5">
        <f t="shared" si="140"/>
        <v>-9.0654511693342599</v>
      </c>
      <c r="AE292">
        <f t="shared" si="152"/>
        <v>0</v>
      </c>
    </row>
    <row r="293" spans="1:31" x14ac:dyDescent="0.2">
      <c r="A293">
        <f t="shared" si="141"/>
        <v>0.26000000000000018</v>
      </c>
      <c r="B293" s="5">
        <f t="shared" si="142"/>
        <v>0</v>
      </c>
      <c r="C293" s="5">
        <f t="shared" si="143"/>
        <v>20.01002980984504</v>
      </c>
      <c r="D293" s="5">
        <f t="shared" si="144"/>
        <v>3.8337543845253519</v>
      </c>
      <c r="E293" s="2">
        <f t="shared" si="145"/>
        <v>20.01002980984504</v>
      </c>
      <c r="F293" s="2">
        <f t="shared" si="146"/>
        <v>0</v>
      </c>
      <c r="G293" s="3">
        <f t="shared" si="147"/>
        <v>0</v>
      </c>
      <c r="H293" s="3">
        <f t="shared" si="148"/>
        <v>-130.19816102768615</v>
      </c>
      <c r="I293" s="3">
        <f t="shared" si="149"/>
        <v>-9.4423308985995611</v>
      </c>
      <c r="J293" s="2">
        <f t="shared" si="128"/>
        <v>130.54010398260735</v>
      </c>
      <c r="K293" s="2">
        <f t="shared" si="150"/>
        <v>88.984392626180878</v>
      </c>
      <c r="L293" s="6">
        <f t="shared" si="129"/>
        <v>2300.0010000000002</v>
      </c>
      <c r="M293" s="2">
        <f t="shared" si="130"/>
        <v>29.149318229166671</v>
      </c>
      <c r="N293" s="2">
        <f t="shared" si="151"/>
        <v>130.54010398260735</v>
      </c>
      <c r="O293" s="2">
        <f t="shared" si="131"/>
        <v>88.984392626180878</v>
      </c>
      <c r="P293" s="5">
        <f t="shared" si="132"/>
        <v>0.36795847540742849</v>
      </c>
      <c r="Q293" s="4">
        <f t="shared" si="133"/>
        <v>0.22329263537214095</v>
      </c>
      <c r="R293" s="4">
        <f t="shared" si="134"/>
        <v>0.22654071991831259</v>
      </c>
      <c r="S293" s="4">
        <f t="shared" si="153"/>
        <v>0</v>
      </c>
      <c r="T293" s="4">
        <f t="shared" si="154"/>
        <v>0</v>
      </c>
      <c r="U293" s="5">
        <f t="shared" si="155"/>
        <v>0</v>
      </c>
      <c r="V293" s="5">
        <f t="shared" si="156"/>
        <v>33.570388753851319</v>
      </c>
      <c r="W293" s="5">
        <f t="shared" si="157"/>
        <v>2.4346174823551028</v>
      </c>
      <c r="X293" s="5">
        <f t="shared" si="135"/>
        <v>0.99999628292996101</v>
      </c>
      <c r="Y293" s="5">
        <f t="shared" si="136"/>
        <v>0</v>
      </c>
      <c r="Z293" s="5">
        <f t="shared" si="137"/>
        <v>-1.49891847651515</v>
      </c>
      <c r="AA293" s="5">
        <f t="shared" si="138"/>
        <v>20.668247201719879</v>
      </c>
      <c r="AB293" s="5">
        <f t="shared" si="139"/>
        <v>0</v>
      </c>
      <c r="AC293" s="5">
        <f t="shared" si="139"/>
        <v>32.071470277336168</v>
      </c>
      <c r="AD293" s="5">
        <f t="shared" si="140"/>
        <v>-9.0711353159250194</v>
      </c>
      <c r="AE293">
        <f t="shared" si="152"/>
        <v>0</v>
      </c>
    </row>
    <row r="294" spans="1:31" x14ac:dyDescent="0.2">
      <c r="A294">
        <f t="shared" si="141"/>
        <v>0.26100000000000018</v>
      </c>
      <c r="B294" s="5">
        <f t="shared" si="142"/>
        <v>0</v>
      </c>
      <c r="C294" s="5">
        <f t="shared" si="143"/>
        <v>19.879847684552495</v>
      </c>
      <c r="D294" s="5">
        <f t="shared" si="144"/>
        <v>3.8243075180590944</v>
      </c>
      <c r="E294" s="2">
        <f t="shared" si="145"/>
        <v>19.879847684552495</v>
      </c>
      <c r="F294" s="2">
        <f t="shared" si="146"/>
        <v>0</v>
      </c>
      <c r="G294" s="3">
        <f t="shared" si="147"/>
        <v>0</v>
      </c>
      <c r="H294" s="3">
        <f t="shared" si="148"/>
        <v>-130.16608955740881</v>
      </c>
      <c r="I294" s="3">
        <f t="shared" si="149"/>
        <v>-9.4514020339154854</v>
      </c>
      <c r="J294" s="2">
        <f t="shared" si="128"/>
        <v>130.50877315749341</v>
      </c>
      <c r="K294" s="2">
        <f t="shared" si="150"/>
        <v>88.963035553846893</v>
      </c>
      <c r="L294" s="6">
        <f t="shared" si="129"/>
        <v>2300.0010000000002</v>
      </c>
      <c r="M294" s="2">
        <f t="shared" si="130"/>
        <v>29.149318229166671</v>
      </c>
      <c r="N294" s="2">
        <f t="shared" si="151"/>
        <v>130.50877315749341</v>
      </c>
      <c r="O294" s="2">
        <f t="shared" si="131"/>
        <v>88.963035553846893</v>
      </c>
      <c r="P294" s="5">
        <f t="shared" si="132"/>
        <v>0.36795846980572705</v>
      </c>
      <c r="Q294" s="4">
        <f t="shared" si="133"/>
        <v>0.22334622189391157</v>
      </c>
      <c r="R294" s="4">
        <f t="shared" si="134"/>
        <v>0.22656942776874317</v>
      </c>
      <c r="S294" s="4">
        <f t="shared" si="153"/>
        <v>0</v>
      </c>
      <c r="T294" s="4">
        <f t="shared" si="154"/>
        <v>0</v>
      </c>
      <c r="U294" s="5">
        <f t="shared" si="155"/>
        <v>0</v>
      </c>
      <c r="V294" s="5">
        <f t="shared" si="156"/>
        <v>33.55406369453236</v>
      </c>
      <c r="W294" s="5">
        <f t="shared" si="157"/>
        <v>2.4363714614685699</v>
      </c>
      <c r="X294" s="5">
        <f t="shared" si="135"/>
        <v>0.99999628292996101</v>
      </c>
      <c r="Y294" s="5">
        <f t="shared" si="136"/>
        <v>0</v>
      </c>
      <c r="Z294" s="5">
        <f t="shared" si="137"/>
        <v>-1.5001884537279766</v>
      </c>
      <c r="AA294" s="5">
        <f t="shared" si="138"/>
        <v>20.660814545844612</v>
      </c>
      <c r="AB294" s="5">
        <f t="shared" si="139"/>
        <v>0</v>
      </c>
      <c r="AC294" s="5">
        <f t="shared" si="139"/>
        <v>32.053875240804381</v>
      </c>
      <c r="AD294" s="5">
        <f t="shared" si="140"/>
        <v>-9.0768139926868159</v>
      </c>
      <c r="AE294">
        <f t="shared" si="152"/>
        <v>0</v>
      </c>
    </row>
    <row r="295" spans="1:31" x14ac:dyDescent="0.2">
      <c r="A295">
        <f t="shared" si="141"/>
        <v>0.26200000000000018</v>
      </c>
      <c r="B295" s="5">
        <f t="shared" si="142"/>
        <v>0</v>
      </c>
      <c r="C295" s="5">
        <f t="shared" si="143"/>
        <v>19.749697621932704</v>
      </c>
      <c r="D295" s="5">
        <f t="shared" si="144"/>
        <v>3.8148515776181826</v>
      </c>
      <c r="E295" s="2">
        <f t="shared" si="145"/>
        <v>19.749697621932704</v>
      </c>
      <c r="F295" s="2">
        <f t="shared" si="146"/>
        <v>0</v>
      </c>
      <c r="G295" s="3">
        <f t="shared" si="147"/>
        <v>0</v>
      </c>
      <c r="H295" s="3">
        <f t="shared" si="148"/>
        <v>-130.13403568216802</v>
      </c>
      <c r="I295" s="3">
        <f t="shared" si="149"/>
        <v>-9.4604788479081723</v>
      </c>
      <c r="J295" s="2">
        <f t="shared" si="128"/>
        <v>130.47746128339369</v>
      </c>
      <c r="K295" s="2">
        <f t="shared" si="150"/>
        <v>88.941691399723027</v>
      </c>
      <c r="L295" s="6">
        <f t="shared" si="129"/>
        <v>2300.0010000000002</v>
      </c>
      <c r="M295" s="2">
        <f t="shared" si="130"/>
        <v>29.149318229166671</v>
      </c>
      <c r="N295" s="2">
        <f t="shared" si="151"/>
        <v>130.47746128339369</v>
      </c>
      <c r="O295" s="2">
        <f t="shared" si="131"/>
        <v>88.941691399723027</v>
      </c>
      <c r="P295" s="5">
        <f t="shared" si="132"/>
        <v>0.36795846420666745</v>
      </c>
      <c r="Q295" s="4">
        <f t="shared" si="133"/>
        <v>0.22339980171194618</v>
      </c>
      <c r="R295" s="4">
        <f t="shared" si="134"/>
        <v>0.22659812552836264</v>
      </c>
      <c r="S295" s="4">
        <f t="shared" si="153"/>
        <v>0</v>
      </c>
      <c r="T295" s="4">
        <f t="shared" si="154"/>
        <v>0</v>
      </c>
      <c r="U295" s="5">
        <f t="shared" si="155"/>
        <v>0</v>
      </c>
      <c r="V295" s="5">
        <f t="shared" si="156"/>
        <v>33.537752011064711</v>
      </c>
      <c r="W295" s="5">
        <f t="shared" si="157"/>
        <v>2.4381261354407076</v>
      </c>
      <c r="X295" s="5">
        <f t="shared" si="135"/>
        <v>0.99999628292996101</v>
      </c>
      <c r="Y295" s="5">
        <f t="shared" si="136"/>
        <v>0</v>
      </c>
      <c r="Z295" s="5">
        <f t="shared" si="137"/>
        <v>-1.501459065705679</v>
      </c>
      <c r="AA295" s="5">
        <f t="shared" si="138"/>
        <v>20.653386659710232</v>
      </c>
      <c r="AB295" s="5">
        <f t="shared" si="139"/>
        <v>0</v>
      </c>
      <c r="AC295" s="5">
        <f t="shared" si="139"/>
        <v>32.03629294535903</v>
      </c>
      <c r="AD295" s="5">
        <f t="shared" si="140"/>
        <v>-9.082487204849059</v>
      </c>
      <c r="AE295">
        <f t="shared" si="152"/>
        <v>0</v>
      </c>
    </row>
    <row r="296" spans="1:31" x14ac:dyDescent="0.2">
      <c r="A296">
        <f t="shared" si="141"/>
        <v>0.26300000000000018</v>
      </c>
      <c r="B296" s="5">
        <f t="shared" si="142"/>
        <v>0</v>
      </c>
      <c r="C296" s="5">
        <f t="shared" si="143"/>
        <v>19.619579604397007</v>
      </c>
      <c r="D296" s="5">
        <f t="shared" si="144"/>
        <v>3.8053865575266719</v>
      </c>
      <c r="E296" s="2">
        <f t="shared" si="145"/>
        <v>19.619579604397007</v>
      </c>
      <c r="F296" s="2">
        <f t="shared" si="146"/>
        <v>0</v>
      </c>
      <c r="G296" s="3">
        <f t="shared" si="147"/>
        <v>0</v>
      </c>
      <c r="H296" s="3">
        <f t="shared" si="148"/>
        <v>-130.10199938922267</v>
      </c>
      <c r="I296" s="3">
        <f t="shared" si="149"/>
        <v>-9.4695613351130206</v>
      </c>
      <c r="J296" s="2">
        <f t="shared" si="128"/>
        <v>130.4461683490656</v>
      </c>
      <c r="K296" s="2">
        <f t="shared" si="150"/>
        <v>88.920360156145605</v>
      </c>
      <c r="L296" s="6">
        <f t="shared" si="129"/>
        <v>2300.0010000000002</v>
      </c>
      <c r="M296" s="2">
        <f t="shared" si="130"/>
        <v>29.149318229166671</v>
      </c>
      <c r="N296" s="2">
        <f t="shared" si="151"/>
        <v>130.4461683490656</v>
      </c>
      <c r="O296" s="2">
        <f t="shared" si="131"/>
        <v>88.920360156145605</v>
      </c>
      <c r="P296" s="5">
        <f t="shared" si="132"/>
        <v>0.36795845861024712</v>
      </c>
      <c r="Q296" s="4">
        <f t="shared" si="133"/>
        <v>0.22345337481731564</v>
      </c>
      <c r="R296" s="4">
        <f t="shared" si="134"/>
        <v>0.22662681319703606</v>
      </c>
      <c r="S296" s="4">
        <f t="shared" si="153"/>
        <v>0</v>
      </c>
      <c r="T296" s="4">
        <f t="shared" si="154"/>
        <v>0</v>
      </c>
      <c r="U296" s="5">
        <f t="shared" si="155"/>
        <v>0</v>
      </c>
      <c r="V296" s="5">
        <f t="shared" si="156"/>
        <v>33.521453690411207</v>
      </c>
      <c r="W296" s="5">
        <f t="shared" si="157"/>
        <v>2.4398815026188987</v>
      </c>
      <c r="X296" s="5">
        <f t="shared" si="135"/>
        <v>0.99999628292996101</v>
      </c>
      <c r="Y296" s="5">
        <f t="shared" si="136"/>
        <v>0</v>
      </c>
      <c r="Z296" s="5">
        <f t="shared" si="137"/>
        <v>-1.5027303114477439</v>
      </c>
      <c r="AA296" s="5">
        <f t="shared" si="138"/>
        <v>20.645963539746937</v>
      </c>
      <c r="AB296" s="5">
        <f t="shared" si="139"/>
        <v>0</v>
      </c>
      <c r="AC296" s="5">
        <f t="shared" si="139"/>
        <v>32.018723378963465</v>
      </c>
      <c r="AD296" s="5">
        <f t="shared" si="140"/>
        <v>-9.0881549576341634</v>
      </c>
      <c r="AE296">
        <f t="shared" si="152"/>
        <v>0</v>
      </c>
    </row>
    <row r="297" spans="1:31" x14ac:dyDescent="0.2">
      <c r="A297">
        <f t="shared" si="141"/>
        <v>0.26400000000000018</v>
      </c>
      <c r="B297" s="5">
        <f t="shared" si="142"/>
        <v>0</v>
      </c>
      <c r="C297" s="5">
        <f t="shared" si="143"/>
        <v>19.489493614369476</v>
      </c>
      <c r="D297" s="5">
        <f t="shared" si="144"/>
        <v>3.7959124521140799</v>
      </c>
      <c r="E297" s="2">
        <f t="shared" si="145"/>
        <v>19.489493614369476</v>
      </c>
      <c r="F297" s="2">
        <f t="shared" si="146"/>
        <v>0</v>
      </c>
      <c r="G297" s="3">
        <f t="shared" si="147"/>
        <v>0</v>
      </c>
      <c r="H297" s="3">
        <f t="shared" si="148"/>
        <v>-130.0699806658437</v>
      </c>
      <c r="I297" s="3">
        <f t="shared" si="149"/>
        <v>-9.478649490070655</v>
      </c>
      <c r="J297" s="2">
        <f t="shared" si="128"/>
        <v>130.4148943432788</v>
      </c>
      <c r="K297" s="2">
        <f t="shared" si="150"/>
        <v>88.899041815459299</v>
      </c>
      <c r="L297" s="6">
        <f t="shared" si="129"/>
        <v>2300.0010000000002</v>
      </c>
      <c r="M297" s="2">
        <f t="shared" si="130"/>
        <v>29.149318229166671</v>
      </c>
      <c r="N297" s="2">
        <f t="shared" si="151"/>
        <v>130.4148943432788</v>
      </c>
      <c r="O297" s="2">
        <f t="shared" si="131"/>
        <v>88.899041815459299</v>
      </c>
      <c r="P297" s="5">
        <f t="shared" si="132"/>
        <v>0.36795845301646363</v>
      </c>
      <c r="Q297" s="4">
        <f t="shared" si="133"/>
        <v>0.22350694120108558</v>
      </c>
      <c r="R297" s="4">
        <f t="shared" si="134"/>
        <v>0.2266554907746271</v>
      </c>
      <c r="S297" s="4">
        <f t="shared" si="153"/>
        <v>0</v>
      </c>
      <c r="T297" s="4">
        <f t="shared" si="154"/>
        <v>0</v>
      </c>
      <c r="U297" s="5">
        <f t="shared" si="155"/>
        <v>0</v>
      </c>
      <c r="V297" s="5">
        <f t="shared" si="156"/>
        <v>33.505168719550916</v>
      </c>
      <c r="W297" s="5">
        <f t="shared" si="157"/>
        <v>2.441637561353923</v>
      </c>
      <c r="X297" s="5">
        <f t="shared" si="135"/>
        <v>0.99999628292996101</v>
      </c>
      <c r="Y297" s="5">
        <f t="shared" si="136"/>
        <v>0</v>
      </c>
      <c r="Z297" s="5">
        <f t="shared" si="137"/>
        <v>-1.5040021899551073</v>
      </c>
      <c r="AA297" s="5">
        <f t="shared" si="138"/>
        <v>20.638545182388548</v>
      </c>
      <c r="AB297" s="5">
        <f t="shared" si="139"/>
        <v>0</v>
      </c>
      <c r="AC297" s="5">
        <f t="shared" si="139"/>
        <v>32.001166529595807</v>
      </c>
      <c r="AD297" s="5">
        <f t="shared" si="140"/>
        <v>-9.0938172562575303</v>
      </c>
      <c r="AE297">
        <f t="shared" si="152"/>
        <v>0</v>
      </c>
    </row>
    <row r="298" spans="1:31" x14ac:dyDescent="0.2">
      <c r="A298">
        <f t="shared" si="141"/>
        <v>0.26500000000000018</v>
      </c>
      <c r="B298" s="5">
        <f t="shared" si="142"/>
        <v>0</v>
      </c>
      <c r="C298" s="5">
        <f t="shared" si="143"/>
        <v>19.359439634286897</v>
      </c>
      <c r="D298" s="5">
        <f t="shared" si="144"/>
        <v>3.7864292557153809</v>
      </c>
      <c r="E298" s="2">
        <f t="shared" si="145"/>
        <v>19.359439634286897</v>
      </c>
      <c r="F298" s="2">
        <f t="shared" si="146"/>
        <v>0</v>
      </c>
      <c r="G298" s="3">
        <f t="shared" si="147"/>
        <v>0</v>
      </c>
      <c r="H298" s="3">
        <f t="shared" si="148"/>
        <v>-130.0379794993141</v>
      </c>
      <c r="I298" s="3">
        <f t="shared" si="149"/>
        <v>-9.4877433073269124</v>
      </c>
      <c r="J298" s="2">
        <f t="shared" si="128"/>
        <v>130.38363925481511</v>
      </c>
      <c r="K298" s="2">
        <f t="shared" si="150"/>
        <v>88.877736370017104</v>
      </c>
      <c r="L298" s="6">
        <f t="shared" si="129"/>
        <v>2300.0010000000002</v>
      </c>
      <c r="M298" s="2">
        <f t="shared" si="130"/>
        <v>29.149318229166671</v>
      </c>
      <c r="N298" s="2">
        <f t="shared" si="151"/>
        <v>130.38363925481511</v>
      </c>
      <c r="O298" s="2">
        <f t="shared" si="131"/>
        <v>88.877736370017104</v>
      </c>
      <c r="P298" s="5">
        <f t="shared" si="132"/>
        <v>0.36795844742531453</v>
      </c>
      <c r="Q298" s="4">
        <f t="shared" si="133"/>
        <v>0.22356050085431647</v>
      </c>
      <c r="R298" s="4">
        <f t="shared" si="134"/>
        <v>0.22668415826099786</v>
      </c>
      <c r="S298" s="4">
        <f t="shared" si="153"/>
        <v>0</v>
      </c>
      <c r="T298" s="4">
        <f t="shared" si="154"/>
        <v>0</v>
      </c>
      <c r="U298" s="5">
        <f t="shared" si="155"/>
        <v>0</v>
      </c>
      <c r="V298" s="5">
        <f t="shared" si="156"/>
        <v>33.488897085479024</v>
      </c>
      <c r="W298" s="5">
        <f t="shared" si="157"/>
        <v>2.4433943099999436</v>
      </c>
      <c r="X298" s="5">
        <f t="shared" si="135"/>
        <v>0.99999628292996101</v>
      </c>
      <c r="Y298" s="5">
        <f t="shared" si="136"/>
        <v>0</v>
      </c>
      <c r="Z298" s="5">
        <f t="shared" si="137"/>
        <v>-1.5052747002301494</v>
      </c>
      <c r="AA298" s="5">
        <f t="shared" si="138"/>
        <v>20.63113158407246</v>
      </c>
      <c r="AB298" s="5">
        <f t="shared" si="139"/>
        <v>0</v>
      </c>
      <c r="AC298" s="5">
        <f t="shared" si="139"/>
        <v>31.983622385248875</v>
      </c>
      <c r="AD298" s="5">
        <f t="shared" si="140"/>
        <v>-9.0994741059275981</v>
      </c>
      <c r="AE298">
        <f t="shared" si="152"/>
        <v>0</v>
      </c>
    </row>
    <row r="299" spans="1:31" x14ac:dyDescent="0.2">
      <c r="A299">
        <f t="shared" si="141"/>
        <v>0.26600000000000018</v>
      </c>
      <c r="B299" s="5">
        <f t="shared" si="142"/>
        <v>0</v>
      </c>
      <c r="C299" s="5">
        <f t="shared" si="143"/>
        <v>19.229417646598776</v>
      </c>
      <c r="D299" s="5">
        <f t="shared" si="144"/>
        <v>3.7769369626710012</v>
      </c>
      <c r="E299" s="2">
        <f t="shared" si="145"/>
        <v>19.229417646598776</v>
      </c>
      <c r="F299" s="2">
        <f t="shared" si="146"/>
        <v>0</v>
      </c>
      <c r="G299" s="3">
        <f t="shared" si="147"/>
        <v>0</v>
      </c>
      <c r="H299" s="3">
        <f t="shared" si="148"/>
        <v>-130.00599587692886</v>
      </c>
      <c r="I299" s="3">
        <f t="shared" si="149"/>
        <v>-9.4968427814328393</v>
      </c>
      <c r="J299" s="2">
        <f t="shared" si="128"/>
        <v>130.35240307246849</v>
      </c>
      <c r="K299" s="2">
        <f t="shared" si="150"/>
        <v>88.856443812180288</v>
      </c>
      <c r="L299" s="6">
        <f t="shared" si="129"/>
        <v>2300.0010000000002</v>
      </c>
      <c r="M299" s="2">
        <f t="shared" si="130"/>
        <v>29.149318229166671</v>
      </c>
      <c r="N299" s="2">
        <f t="shared" si="151"/>
        <v>130.35240307246849</v>
      </c>
      <c r="O299" s="2">
        <f t="shared" si="131"/>
        <v>88.856443812180288</v>
      </c>
      <c r="P299" s="5">
        <f t="shared" si="132"/>
        <v>0.36795844183679738</v>
      </c>
      <c r="Q299" s="4">
        <f t="shared" si="133"/>
        <v>0.22361405376806384</v>
      </c>
      <c r="R299" s="4">
        <f t="shared" si="134"/>
        <v>0.2267128156560094</v>
      </c>
      <c r="S299" s="4">
        <f t="shared" si="153"/>
        <v>0</v>
      </c>
      <c r="T299" s="4">
        <f t="shared" si="154"/>
        <v>0</v>
      </c>
      <c r="U299" s="5">
        <f t="shared" si="155"/>
        <v>0</v>
      </c>
      <c r="V299" s="5">
        <f t="shared" si="156"/>
        <v>33.472638775206875</v>
      </c>
      <c r="W299" s="5">
        <f t="shared" si="157"/>
        <v>2.4451517469145037</v>
      </c>
      <c r="X299" s="5">
        <f t="shared" si="135"/>
        <v>0.99999628292996101</v>
      </c>
      <c r="Y299" s="5">
        <f t="shared" si="136"/>
        <v>0</v>
      </c>
      <c r="Z299" s="5">
        <f t="shared" si="137"/>
        <v>-1.5065478412766966</v>
      </c>
      <c r="AA299" s="5">
        <f t="shared" si="138"/>
        <v>20.623722741239675</v>
      </c>
      <c r="AB299" s="5">
        <f t="shared" si="139"/>
        <v>0</v>
      </c>
      <c r="AC299" s="5">
        <f t="shared" si="139"/>
        <v>31.966090933930179</v>
      </c>
      <c r="AD299" s="5">
        <f t="shared" si="140"/>
        <v>-9.1051255118458201</v>
      </c>
      <c r="AE299">
        <f t="shared" si="152"/>
        <v>0</v>
      </c>
    </row>
    <row r="300" spans="1:31" x14ac:dyDescent="0.2">
      <c r="A300">
        <f t="shared" si="141"/>
        <v>0.26700000000000018</v>
      </c>
      <c r="B300" s="5">
        <f t="shared" si="142"/>
        <v>0</v>
      </c>
      <c r="C300" s="5">
        <f t="shared" si="143"/>
        <v>19.099427633767316</v>
      </c>
      <c r="D300" s="5">
        <f t="shared" si="144"/>
        <v>3.7674355673268121</v>
      </c>
      <c r="E300" s="2">
        <f t="shared" si="145"/>
        <v>19.099427633767316</v>
      </c>
      <c r="F300" s="2">
        <f t="shared" si="146"/>
        <v>0</v>
      </c>
      <c r="G300" s="3">
        <f t="shared" si="147"/>
        <v>0</v>
      </c>
      <c r="H300" s="3">
        <f t="shared" si="148"/>
        <v>-129.97402978599493</v>
      </c>
      <c r="I300" s="3">
        <f t="shared" si="149"/>
        <v>-9.5059479069446855</v>
      </c>
      <c r="J300" s="2">
        <f t="shared" si="128"/>
        <v>130.32118578504512</v>
      </c>
      <c r="K300" s="2">
        <f t="shared" si="150"/>
        <v>88.835164134318418</v>
      </c>
      <c r="L300" s="6">
        <f t="shared" si="129"/>
        <v>2300.0010000000002</v>
      </c>
      <c r="M300" s="2">
        <f t="shared" si="130"/>
        <v>29.149318229166671</v>
      </c>
      <c r="N300" s="2">
        <f t="shared" si="151"/>
        <v>130.32118578504512</v>
      </c>
      <c r="O300" s="2">
        <f t="shared" si="131"/>
        <v>88.835164134318418</v>
      </c>
      <c r="P300" s="5">
        <f t="shared" si="132"/>
        <v>0.36795843625090968</v>
      </c>
      <c r="Q300" s="4">
        <f t="shared" si="133"/>
        <v>0.22366759993337776</v>
      </c>
      <c r="R300" s="4">
        <f t="shared" si="134"/>
        <v>0.22674146295952108</v>
      </c>
      <c r="S300" s="4">
        <f t="shared" si="153"/>
        <v>0</v>
      </c>
      <c r="T300" s="4">
        <f t="shared" si="154"/>
        <v>0</v>
      </c>
      <c r="U300" s="5">
        <f t="shared" si="155"/>
        <v>0</v>
      </c>
      <c r="V300" s="5">
        <f t="shared" si="156"/>
        <v>33.45639377576191</v>
      </c>
      <c r="W300" s="5">
        <f t="shared" si="157"/>
        <v>2.4469098704585237</v>
      </c>
      <c r="X300" s="5">
        <f t="shared" si="135"/>
        <v>0.99999628292996101</v>
      </c>
      <c r="Y300" s="5">
        <f t="shared" si="136"/>
        <v>0</v>
      </c>
      <c r="Z300" s="5">
        <f t="shared" si="137"/>
        <v>-1.5078216121000163</v>
      </c>
      <c r="AA300" s="5">
        <f t="shared" si="138"/>
        <v>20.616318650334765</v>
      </c>
      <c r="AB300" s="5">
        <f t="shared" si="139"/>
        <v>0</v>
      </c>
      <c r="AC300" s="5">
        <f t="shared" si="139"/>
        <v>31.948572163661893</v>
      </c>
      <c r="AD300" s="5">
        <f t="shared" si="140"/>
        <v>-9.1107714792067114</v>
      </c>
      <c r="AE300">
        <f t="shared" si="152"/>
        <v>0</v>
      </c>
    </row>
    <row r="301" spans="1:31" x14ac:dyDescent="0.2">
      <c r="A301">
        <f t="shared" si="141"/>
        <v>0.26800000000000018</v>
      </c>
      <c r="B301" s="5">
        <f t="shared" si="142"/>
        <v>0</v>
      </c>
      <c r="C301" s="5">
        <f t="shared" si="143"/>
        <v>18.969469578267404</v>
      </c>
      <c r="D301" s="5">
        <f t="shared" si="144"/>
        <v>3.7579250640341275</v>
      </c>
      <c r="E301" s="2">
        <f t="shared" si="145"/>
        <v>18.969469578267404</v>
      </c>
      <c r="F301" s="2">
        <f t="shared" si="146"/>
        <v>0</v>
      </c>
      <c r="G301" s="3">
        <f t="shared" si="147"/>
        <v>0</v>
      </c>
      <c r="H301" s="3">
        <f t="shared" si="148"/>
        <v>-129.94208121383127</v>
      </c>
      <c r="I301" s="3">
        <f t="shared" si="149"/>
        <v>-9.5150586784238929</v>
      </c>
      <c r="J301" s="2">
        <f t="shared" si="128"/>
        <v>130.28998738136318</v>
      </c>
      <c r="K301" s="2">
        <f t="shared" si="150"/>
        <v>88.813897328809247</v>
      </c>
      <c r="L301" s="6">
        <f t="shared" si="129"/>
        <v>2300.0010000000002</v>
      </c>
      <c r="M301" s="2">
        <f t="shared" si="130"/>
        <v>29.149318229166671</v>
      </c>
      <c r="N301" s="2">
        <f t="shared" si="151"/>
        <v>130.28998738136318</v>
      </c>
      <c r="O301" s="2">
        <f t="shared" si="131"/>
        <v>88.813897328809247</v>
      </c>
      <c r="P301" s="5">
        <f t="shared" si="132"/>
        <v>0.36795843066764899</v>
      </c>
      <c r="Q301" s="4">
        <f t="shared" si="133"/>
        <v>0.22372113934130355</v>
      </c>
      <c r="R301" s="4">
        <f t="shared" si="134"/>
        <v>0.22677010017139104</v>
      </c>
      <c r="S301" s="4">
        <f t="shared" si="153"/>
        <v>0</v>
      </c>
      <c r="T301" s="4">
        <f t="shared" si="154"/>
        <v>0</v>
      </c>
      <c r="U301" s="5">
        <f t="shared" si="155"/>
        <v>0</v>
      </c>
      <c r="V301" s="5">
        <f t="shared" si="156"/>
        <v>33.440162074187619</v>
      </c>
      <c r="W301" s="5">
        <f t="shared" si="157"/>
        <v>2.4486686789962868</v>
      </c>
      <c r="X301" s="5">
        <f t="shared" si="135"/>
        <v>0.99999628292996101</v>
      </c>
      <c r="Y301" s="5">
        <f t="shared" si="136"/>
        <v>0</v>
      </c>
      <c r="Z301" s="5">
        <f t="shared" si="137"/>
        <v>-1.5090960117068173</v>
      </c>
      <c r="AA301" s="5">
        <f t="shared" si="138"/>
        <v>20.608919307805884</v>
      </c>
      <c r="AB301" s="5">
        <f t="shared" si="139"/>
        <v>0</v>
      </c>
      <c r="AC301" s="5">
        <f t="shared" si="139"/>
        <v>31.931066062480802</v>
      </c>
      <c r="AD301" s="5">
        <f t="shared" si="140"/>
        <v>-9.1164120131978272</v>
      </c>
      <c r="AE301">
        <f t="shared" si="152"/>
        <v>0</v>
      </c>
    </row>
    <row r="302" spans="1:31" x14ac:dyDescent="0.2">
      <c r="A302">
        <f t="shared" si="141"/>
        <v>0.26900000000000018</v>
      </c>
      <c r="B302" s="5">
        <f t="shared" si="142"/>
        <v>0</v>
      </c>
      <c r="C302" s="5">
        <f t="shared" si="143"/>
        <v>18.839543462586605</v>
      </c>
      <c r="D302" s="5">
        <f t="shared" si="144"/>
        <v>3.7484054471496973</v>
      </c>
      <c r="E302" s="2">
        <f t="shared" si="145"/>
        <v>18.839543462586605</v>
      </c>
      <c r="F302" s="2">
        <f t="shared" si="146"/>
        <v>0</v>
      </c>
      <c r="G302" s="3">
        <f t="shared" si="147"/>
        <v>0</v>
      </c>
      <c r="H302" s="3">
        <f t="shared" si="148"/>
        <v>-129.9101501477688</v>
      </c>
      <c r="I302" s="3">
        <f t="shared" si="149"/>
        <v>-9.5241750904370903</v>
      </c>
      <c r="J302" s="2">
        <f t="shared" si="128"/>
        <v>130.25880785025302</v>
      </c>
      <c r="K302" s="2">
        <f t="shared" si="150"/>
        <v>88.792643388038869</v>
      </c>
      <c r="L302" s="6">
        <f t="shared" si="129"/>
        <v>2300.0010000000002</v>
      </c>
      <c r="M302" s="2">
        <f t="shared" si="130"/>
        <v>29.149318229166671</v>
      </c>
      <c r="N302" s="2">
        <f t="shared" si="151"/>
        <v>130.25880785025302</v>
      </c>
      <c r="O302" s="2">
        <f t="shared" si="131"/>
        <v>88.792643388038869</v>
      </c>
      <c r="P302" s="5">
        <f t="shared" si="132"/>
        <v>0.36795842508701282</v>
      </c>
      <c r="Q302" s="4">
        <f t="shared" si="133"/>
        <v>0.2237746719828812</v>
      </c>
      <c r="R302" s="4">
        <f t="shared" si="134"/>
        <v>0.22679872729147615</v>
      </c>
      <c r="S302" s="4">
        <f t="shared" si="153"/>
        <v>0</v>
      </c>
      <c r="T302" s="4">
        <f t="shared" si="154"/>
        <v>0</v>
      </c>
      <c r="U302" s="5">
        <f t="shared" si="155"/>
        <v>0</v>
      </c>
      <c r="V302" s="5">
        <f t="shared" si="156"/>
        <v>33.423943657543582</v>
      </c>
      <c r="W302" s="5">
        <f t="shared" si="157"/>
        <v>2.4504281708954423</v>
      </c>
      <c r="X302" s="5">
        <f t="shared" si="135"/>
        <v>0.99999628292996101</v>
      </c>
      <c r="Y302" s="5">
        <f t="shared" si="136"/>
        <v>0</v>
      </c>
      <c r="Z302" s="5">
        <f t="shared" si="137"/>
        <v>-1.5103710391052454</v>
      </c>
      <c r="AA302" s="5">
        <f t="shared" si="138"/>
        <v>20.601524710104769</v>
      </c>
      <c r="AB302" s="5">
        <f t="shared" si="139"/>
        <v>0</v>
      </c>
      <c r="AC302" s="5">
        <f t="shared" si="139"/>
        <v>31.913572618438337</v>
      </c>
      <c r="AD302" s="5">
        <f t="shared" si="140"/>
        <v>-9.122047118999788</v>
      </c>
      <c r="AE302">
        <f t="shared" si="152"/>
        <v>0</v>
      </c>
    </row>
    <row r="303" spans="1:31" x14ac:dyDescent="0.2">
      <c r="A303">
        <f t="shared" si="141"/>
        <v>0.27000000000000018</v>
      </c>
      <c r="B303" s="5">
        <f t="shared" si="142"/>
        <v>0</v>
      </c>
      <c r="C303" s="5">
        <f t="shared" si="143"/>
        <v>18.709649269225146</v>
      </c>
      <c r="D303" s="5">
        <f t="shared" si="144"/>
        <v>3.7388767110357009</v>
      </c>
      <c r="E303" s="2">
        <f t="shared" si="145"/>
        <v>18.709649269225146</v>
      </c>
      <c r="F303" s="2">
        <f t="shared" si="146"/>
        <v>0</v>
      </c>
      <c r="G303" s="3">
        <f t="shared" si="147"/>
        <v>0</v>
      </c>
      <c r="H303" s="3">
        <f t="shared" si="148"/>
        <v>-129.87823657515037</v>
      </c>
      <c r="I303" s="3">
        <f t="shared" si="149"/>
        <v>-9.5332971375560902</v>
      </c>
      <c r="J303" s="2">
        <f t="shared" si="128"/>
        <v>130.22764718055708</v>
      </c>
      <c r="K303" s="2">
        <f t="shared" si="150"/>
        <v>88.771402304401548</v>
      </c>
      <c r="L303" s="6">
        <f t="shared" si="129"/>
        <v>2300.0010000000002</v>
      </c>
      <c r="M303" s="2">
        <f t="shared" si="130"/>
        <v>29.149318229166671</v>
      </c>
      <c r="N303" s="2">
        <f t="shared" si="151"/>
        <v>130.22764718055708</v>
      </c>
      <c r="O303" s="2">
        <f t="shared" si="131"/>
        <v>88.771402304401548</v>
      </c>
      <c r="P303" s="5">
        <f t="shared" si="132"/>
        <v>0.36795841950899871</v>
      </c>
      <c r="Q303" s="4">
        <f t="shared" si="133"/>
        <v>0.22382819784914565</v>
      </c>
      <c r="R303" s="4">
        <f t="shared" si="134"/>
        <v>0.22682734431963167</v>
      </c>
      <c r="S303" s="4">
        <f t="shared" si="153"/>
        <v>0</v>
      </c>
      <c r="T303" s="4">
        <f t="shared" si="154"/>
        <v>0</v>
      </c>
      <c r="U303" s="5">
        <f t="shared" si="155"/>
        <v>0</v>
      </c>
      <c r="V303" s="5">
        <f t="shared" si="156"/>
        <v>33.407738512905404</v>
      </c>
      <c r="W303" s="5">
        <f t="shared" si="157"/>
        <v>2.4521883445269954</v>
      </c>
      <c r="X303" s="5">
        <f t="shared" si="135"/>
        <v>0.99999628292996101</v>
      </c>
      <c r="Y303" s="5">
        <f t="shared" si="136"/>
        <v>0</v>
      </c>
      <c r="Z303" s="5">
        <f t="shared" si="137"/>
        <v>-1.5116466933048853</v>
      </c>
      <c r="AA303" s="5">
        <f t="shared" si="138"/>
        <v>20.594134853686715</v>
      </c>
      <c r="AB303" s="5">
        <f t="shared" si="139"/>
        <v>0</v>
      </c>
      <c r="AC303" s="5">
        <f t="shared" si="139"/>
        <v>31.896091819600517</v>
      </c>
      <c r="AD303" s="5">
        <f t="shared" si="140"/>
        <v>-9.1276768017862899</v>
      </c>
      <c r="AE303">
        <f t="shared" si="152"/>
        <v>0</v>
      </c>
    </row>
    <row r="304" spans="1:31" x14ac:dyDescent="0.2">
      <c r="A304">
        <f t="shared" si="141"/>
        <v>0.27100000000000019</v>
      </c>
      <c r="B304" s="5">
        <f t="shared" si="142"/>
        <v>0</v>
      </c>
      <c r="C304" s="5">
        <f t="shared" si="143"/>
        <v>18.579786980695904</v>
      </c>
      <c r="D304" s="5">
        <f t="shared" si="144"/>
        <v>3.7293388500597437</v>
      </c>
      <c r="E304" s="2">
        <f t="shared" si="145"/>
        <v>18.579786980695904</v>
      </c>
      <c r="F304" s="2">
        <f t="shared" si="146"/>
        <v>0</v>
      </c>
      <c r="G304" s="3">
        <f t="shared" si="147"/>
        <v>0</v>
      </c>
      <c r="H304" s="3">
        <f t="shared" si="148"/>
        <v>-129.84634048333078</v>
      </c>
      <c r="I304" s="3">
        <f t="shared" si="149"/>
        <v>-9.5424248143578758</v>
      </c>
      <c r="J304" s="2">
        <f t="shared" si="128"/>
        <v>130.19650536112997</v>
      </c>
      <c r="K304" s="2">
        <f t="shared" si="150"/>
        <v>88.750174070299906</v>
      </c>
      <c r="L304" s="6">
        <f t="shared" si="129"/>
        <v>2300.0010000000002</v>
      </c>
      <c r="M304" s="2">
        <f t="shared" si="130"/>
        <v>29.149318229166671</v>
      </c>
      <c r="N304" s="2">
        <f t="shared" si="151"/>
        <v>130.19650536112997</v>
      </c>
      <c r="O304" s="2">
        <f t="shared" si="131"/>
        <v>88.750174070299906</v>
      </c>
      <c r="P304" s="5">
        <f t="shared" si="132"/>
        <v>0.36795841393360429</v>
      </c>
      <c r="Q304" s="4">
        <f t="shared" si="133"/>
        <v>0.22388171693112666</v>
      </c>
      <c r="R304" s="4">
        <f t="shared" si="134"/>
        <v>0.22685595125571176</v>
      </c>
      <c r="S304" s="4">
        <f t="shared" si="153"/>
        <v>0</v>
      </c>
      <c r="T304" s="4">
        <f t="shared" si="154"/>
        <v>0</v>
      </c>
      <c r="U304" s="5">
        <f t="shared" si="155"/>
        <v>0</v>
      </c>
      <c r="V304" s="5">
        <f t="shared" si="156"/>
        <v>33.391546627364725</v>
      </c>
      <c r="W304" s="5">
        <f t="shared" si="157"/>
        <v>2.4539491982653039</v>
      </c>
      <c r="X304" s="5">
        <f t="shared" si="135"/>
        <v>0.99999628292996101</v>
      </c>
      <c r="Y304" s="5">
        <f t="shared" si="136"/>
        <v>0</v>
      </c>
      <c r="Z304" s="5">
        <f t="shared" si="137"/>
        <v>-1.5129229733167548</v>
      </c>
      <c r="AA304" s="5">
        <f t="shared" si="138"/>
        <v>20.586749735010596</v>
      </c>
      <c r="AB304" s="5">
        <f t="shared" si="139"/>
        <v>0</v>
      </c>
      <c r="AC304" s="5">
        <f t="shared" si="139"/>
        <v>31.878623654047971</v>
      </c>
      <c r="AD304" s="5">
        <f t="shared" si="140"/>
        <v>-9.1333010667241012</v>
      </c>
      <c r="AE304">
        <f t="shared" si="152"/>
        <v>0</v>
      </c>
    </row>
    <row r="305" spans="1:31" x14ac:dyDescent="0.2">
      <c r="A305">
        <f t="shared" si="141"/>
        <v>0.27200000000000019</v>
      </c>
      <c r="B305" s="5">
        <f t="shared" si="142"/>
        <v>0</v>
      </c>
      <c r="C305" s="5">
        <f t="shared" si="143"/>
        <v>18.4499565795244</v>
      </c>
      <c r="D305" s="5">
        <f t="shared" si="144"/>
        <v>3.7197918585948524</v>
      </c>
      <c r="E305" s="2">
        <f t="shared" si="145"/>
        <v>18.4499565795244</v>
      </c>
      <c r="F305" s="2">
        <f t="shared" si="146"/>
        <v>0</v>
      </c>
      <c r="G305" s="3">
        <f t="shared" si="147"/>
        <v>0</v>
      </c>
      <c r="H305" s="3">
        <f t="shared" si="148"/>
        <v>-129.81446185967673</v>
      </c>
      <c r="I305" s="3">
        <f t="shared" si="149"/>
        <v>-9.5515581154245996</v>
      </c>
      <c r="J305" s="2">
        <f t="shared" si="128"/>
        <v>130.16538238083811</v>
      </c>
      <c r="K305" s="2">
        <f t="shared" si="150"/>
        <v>88.728958678144579</v>
      </c>
      <c r="L305" s="6">
        <f t="shared" si="129"/>
        <v>2300.0010000000002</v>
      </c>
      <c r="M305" s="2">
        <f t="shared" si="130"/>
        <v>29.149318229166671</v>
      </c>
      <c r="N305" s="2">
        <f t="shared" si="151"/>
        <v>130.16538238083811</v>
      </c>
      <c r="O305" s="2">
        <f t="shared" si="131"/>
        <v>88.728958678144579</v>
      </c>
      <c r="P305" s="5">
        <f t="shared" si="132"/>
        <v>0.36795840836082705</v>
      </c>
      <c r="Q305" s="4">
        <f t="shared" si="133"/>
        <v>0.22393522921984907</v>
      </c>
      <c r="R305" s="4">
        <f t="shared" si="134"/>
        <v>0.22688454809956901</v>
      </c>
      <c r="S305" s="4">
        <f t="shared" si="153"/>
        <v>0</v>
      </c>
      <c r="T305" s="4">
        <f t="shared" si="154"/>
        <v>0</v>
      </c>
      <c r="U305" s="5">
        <f t="shared" si="155"/>
        <v>0</v>
      </c>
      <c r="V305" s="5">
        <f t="shared" si="156"/>
        <v>33.375367988029119</v>
      </c>
      <c r="W305" s="5">
        <f t="shared" si="157"/>
        <v>2.4557107304880659</v>
      </c>
      <c r="X305" s="5">
        <f t="shared" si="135"/>
        <v>0.99999628292996101</v>
      </c>
      <c r="Y305" s="5">
        <f t="shared" si="136"/>
        <v>0</v>
      </c>
      <c r="Z305" s="5">
        <f t="shared" si="137"/>
        <v>-1.514199878153305</v>
      </c>
      <c r="AA305" s="5">
        <f t="shared" si="138"/>
        <v>20.579369350538826</v>
      </c>
      <c r="AB305" s="5">
        <f t="shared" si="139"/>
        <v>0</v>
      </c>
      <c r="AC305" s="5">
        <f t="shared" si="139"/>
        <v>31.861168109875813</v>
      </c>
      <c r="AD305" s="5">
        <f t="shared" si="140"/>
        <v>-9.1389199189731087</v>
      </c>
      <c r="AE305">
        <f t="shared" si="152"/>
        <v>0</v>
      </c>
    </row>
    <row r="306" spans="1:31" x14ac:dyDescent="0.2">
      <c r="A306">
        <f t="shared" si="141"/>
        <v>0.27300000000000019</v>
      </c>
      <c r="B306" s="5">
        <f t="shared" si="142"/>
        <v>0</v>
      </c>
      <c r="C306" s="5">
        <f t="shared" si="143"/>
        <v>18.320158048248778</v>
      </c>
      <c r="D306" s="5">
        <f t="shared" si="144"/>
        <v>3.7102357310194685</v>
      </c>
      <c r="E306" s="2">
        <f t="shared" si="145"/>
        <v>18.320158048248778</v>
      </c>
      <c r="F306" s="2">
        <f t="shared" si="146"/>
        <v>0</v>
      </c>
      <c r="G306" s="3">
        <f t="shared" si="147"/>
        <v>0</v>
      </c>
      <c r="H306" s="3">
        <f t="shared" si="148"/>
        <v>-129.78260069156684</v>
      </c>
      <c r="I306" s="3">
        <f t="shared" si="149"/>
        <v>-9.5606970353435727</v>
      </c>
      <c r="J306" s="2">
        <f t="shared" si="128"/>
        <v>130.13427822856019</v>
      </c>
      <c r="K306" s="2">
        <f t="shared" si="150"/>
        <v>88.707756120354588</v>
      </c>
      <c r="L306" s="6">
        <f t="shared" si="129"/>
        <v>2300.0010000000002</v>
      </c>
      <c r="M306" s="2">
        <f t="shared" si="130"/>
        <v>29.149318229166671</v>
      </c>
      <c r="N306" s="2">
        <f t="shared" si="151"/>
        <v>130.13427822856019</v>
      </c>
      <c r="O306" s="2">
        <f t="shared" si="131"/>
        <v>88.707756120354588</v>
      </c>
      <c r="P306" s="5">
        <f t="shared" si="132"/>
        <v>0.3679584027906645</v>
      </c>
      <c r="Q306" s="4">
        <f t="shared" si="133"/>
        <v>0.22398873470633252</v>
      </c>
      <c r="R306" s="4">
        <f t="shared" si="134"/>
        <v>0.22691313485105477</v>
      </c>
      <c r="S306" s="4">
        <f t="shared" si="153"/>
        <v>0</v>
      </c>
      <c r="T306" s="4">
        <f t="shared" si="154"/>
        <v>0</v>
      </c>
      <c r="U306" s="5">
        <f t="shared" si="155"/>
        <v>0</v>
      </c>
      <c r="V306" s="5">
        <f t="shared" si="156"/>
        <v>33.359202582022135</v>
      </c>
      <c r="W306" s="5">
        <f t="shared" si="157"/>
        <v>2.4574729395763217</v>
      </c>
      <c r="X306" s="5">
        <f t="shared" si="135"/>
        <v>0.99999628292996101</v>
      </c>
      <c r="Y306" s="5">
        <f t="shared" si="136"/>
        <v>0</v>
      </c>
      <c r="Z306" s="5">
        <f t="shared" si="137"/>
        <v>-1.5154774068284191</v>
      </c>
      <c r="AA306" s="5">
        <f t="shared" si="138"/>
        <v>20.571993696737398</v>
      </c>
      <c r="AB306" s="5">
        <f t="shared" si="139"/>
        <v>0</v>
      </c>
      <c r="AC306" s="5">
        <f t="shared" si="139"/>
        <v>31.843725175193715</v>
      </c>
      <c r="AD306" s="5">
        <f t="shared" si="140"/>
        <v>-9.1445333636862784</v>
      </c>
      <c r="AE306">
        <f t="shared" si="152"/>
        <v>0</v>
      </c>
    </row>
    <row r="307" spans="1:31" x14ac:dyDescent="0.2">
      <c r="A307">
        <f t="shared" si="141"/>
        <v>0.27400000000000019</v>
      </c>
      <c r="B307" s="5">
        <f t="shared" si="142"/>
        <v>0</v>
      </c>
      <c r="C307" s="5">
        <f t="shared" si="143"/>
        <v>18.1903913694198</v>
      </c>
      <c r="D307" s="5">
        <f t="shared" si="144"/>
        <v>3.7006704617174431</v>
      </c>
      <c r="E307" s="2">
        <f t="shared" si="145"/>
        <v>18.1903913694198</v>
      </c>
      <c r="F307" s="2">
        <f t="shared" si="146"/>
        <v>0</v>
      </c>
      <c r="G307" s="3">
        <f t="shared" si="147"/>
        <v>0</v>
      </c>
      <c r="H307" s="3">
        <f t="shared" si="148"/>
        <v>-129.75075696639163</v>
      </c>
      <c r="I307" s="3">
        <f t="shared" si="149"/>
        <v>-9.5698415687072593</v>
      </c>
      <c r="J307" s="2">
        <f t="shared" si="128"/>
        <v>130.10319289318684</v>
      </c>
      <c r="K307" s="2">
        <f t="shared" si="150"/>
        <v>88.686566389357083</v>
      </c>
      <c r="L307" s="6">
        <f t="shared" si="129"/>
        <v>2300.0010000000002</v>
      </c>
      <c r="M307" s="2">
        <f t="shared" si="130"/>
        <v>29.149318229166671</v>
      </c>
      <c r="N307" s="2">
        <f t="shared" si="151"/>
        <v>130.10319289318684</v>
      </c>
      <c r="O307" s="2">
        <f t="shared" si="131"/>
        <v>88.686566389357083</v>
      </c>
      <c r="P307" s="5">
        <f t="shared" si="132"/>
        <v>0.3679583972231143</v>
      </c>
      <c r="Q307" s="4">
        <f t="shared" si="133"/>
        <v>0.22404223338159149</v>
      </c>
      <c r="R307" s="4">
        <f t="shared" si="134"/>
        <v>0.22694171151001899</v>
      </c>
      <c r="S307" s="4">
        <f t="shared" si="153"/>
        <v>0</v>
      </c>
      <c r="T307" s="4">
        <f t="shared" si="154"/>
        <v>0</v>
      </c>
      <c r="U307" s="5">
        <f t="shared" si="155"/>
        <v>0</v>
      </c>
      <c r="V307" s="5">
        <f t="shared" si="156"/>
        <v>33.343050396483299</v>
      </c>
      <c r="W307" s="5">
        <f t="shared" si="157"/>
        <v>2.4592358239144443</v>
      </c>
      <c r="X307" s="5">
        <f t="shared" si="135"/>
        <v>0.99999628292996101</v>
      </c>
      <c r="Y307" s="5">
        <f t="shared" si="136"/>
        <v>0</v>
      </c>
      <c r="Z307" s="5">
        <f t="shared" si="137"/>
        <v>-1.5167555583574079</v>
      </c>
      <c r="AA307" s="5">
        <f t="shared" si="138"/>
        <v>20.564622770075847</v>
      </c>
      <c r="AB307" s="5">
        <f t="shared" si="139"/>
        <v>0</v>
      </c>
      <c r="AC307" s="5">
        <f t="shared" si="139"/>
        <v>31.826294838125893</v>
      </c>
      <c r="AD307" s="5">
        <f t="shared" si="140"/>
        <v>-9.150141406009709</v>
      </c>
      <c r="AE307">
        <f t="shared" si="152"/>
        <v>0</v>
      </c>
    </row>
    <row r="308" spans="1:31" x14ac:dyDescent="0.2">
      <c r="A308">
        <f t="shared" si="141"/>
        <v>0.27500000000000019</v>
      </c>
      <c r="B308" s="5">
        <f t="shared" si="142"/>
        <v>0</v>
      </c>
      <c r="C308" s="5">
        <f t="shared" si="143"/>
        <v>18.060656525600827</v>
      </c>
      <c r="D308" s="5">
        <f t="shared" si="144"/>
        <v>3.6910960450780328</v>
      </c>
      <c r="E308" s="2">
        <f t="shared" si="145"/>
        <v>18.060656525600827</v>
      </c>
      <c r="F308" s="2">
        <f t="shared" si="146"/>
        <v>0</v>
      </c>
      <c r="G308" s="3">
        <f t="shared" si="147"/>
        <v>0</v>
      </c>
      <c r="H308" s="3">
        <f t="shared" si="148"/>
        <v>-129.71893067155352</v>
      </c>
      <c r="I308" s="3">
        <f t="shared" si="149"/>
        <v>-9.5789917101132698</v>
      </c>
      <c r="J308" s="2">
        <f t="shared" si="128"/>
        <v>130.07212636362078</v>
      </c>
      <c r="K308" s="2">
        <f t="shared" si="150"/>
        <v>88.665389477587439</v>
      </c>
      <c r="L308" s="6">
        <f t="shared" si="129"/>
        <v>2300.0010000000002</v>
      </c>
      <c r="M308" s="2">
        <f t="shared" si="130"/>
        <v>29.149318229166671</v>
      </c>
      <c r="N308" s="2">
        <f t="shared" si="151"/>
        <v>130.07212636362078</v>
      </c>
      <c r="O308" s="2">
        <f t="shared" si="131"/>
        <v>88.665389477587439</v>
      </c>
      <c r="P308" s="5">
        <f t="shared" si="132"/>
        <v>0.36795839165817396</v>
      </c>
      <c r="Q308" s="4">
        <f t="shared" si="133"/>
        <v>0.22409572523663535</v>
      </c>
      <c r="R308" s="4">
        <f t="shared" si="134"/>
        <v>0.22697027807631029</v>
      </c>
      <c r="S308" s="4">
        <f t="shared" si="153"/>
        <v>0</v>
      </c>
      <c r="T308" s="4">
        <f t="shared" si="154"/>
        <v>0</v>
      </c>
      <c r="U308" s="5">
        <f t="shared" si="155"/>
        <v>0</v>
      </c>
      <c r="V308" s="5">
        <f t="shared" si="156"/>
        <v>33.326911418568038</v>
      </c>
      <c r="W308" s="5">
        <f t="shared" si="157"/>
        <v>2.4609993818901352</v>
      </c>
      <c r="X308" s="5">
        <f t="shared" si="135"/>
        <v>0.99999628292996101</v>
      </c>
      <c r="Y308" s="5">
        <f t="shared" si="136"/>
        <v>0</v>
      </c>
      <c r="Z308" s="5">
        <f t="shared" si="137"/>
        <v>-1.5180343317570109</v>
      </c>
      <c r="AA308" s="5">
        <f t="shared" si="138"/>
        <v>20.557256567027267</v>
      </c>
      <c r="AB308" s="5">
        <f t="shared" si="139"/>
        <v>0</v>
      </c>
      <c r="AC308" s="5">
        <f t="shared" si="139"/>
        <v>31.808877086811027</v>
      </c>
      <c r="AD308" s="5">
        <f t="shared" si="140"/>
        <v>-9.1557440510825963</v>
      </c>
      <c r="AE308">
        <f t="shared" si="152"/>
        <v>0</v>
      </c>
    </row>
    <row r="309" spans="1:31" x14ac:dyDescent="0.2">
      <c r="A309">
        <f t="shared" si="141"/>
        <v>0.27600000000000019</v>
      </c>
      <c r="B309" s="5">
        <f t="shared" si="142"/>
        <v>0</v>
      </c>
      <c r="C309" s="5">
        <f t="shared" si="143"/>
        <v>17.930953499367817</v>
      </c>
      <c r="D309" s="5">
        <f t="shared" si="144"/>
        <v>3.6815124754958939</v>
      </c>
      <c r="E309" s="2">
        <f t="shared" si="145"/>
        <v>17.930953499367817</v>
      </c>
      <c r="F309" s="2">
        <f t="shared" si="146"/>
        <v>0</v>
      </c>
      <c r="G309" s="3">
        <f t="shared" si="147"/>
        <v>0</v>
      </c>
      <c r="H309" s="3">
        <f t="shared" si="148"/>
        <v>-129.68712179446672</v>
      </c>
      <c r="I309" s="3">
        <f t="shared" si="149"/>
        <v>-9.5881474541643517</v>
      </c>
      <c r="J309" s="2">
        <f t="shared" si="128"/>
        <v>130.04107862877655</v>
      </c>
      <c r="K309" s="2">
        <f t="shared" si="150"/>
        <v>88.644225377489121</v>
      </c>
      <c r="L309" s="6">
        <f t="shared" si="129"/>
        <v>2300.0010000000002</v>
      </c>
      <c r="M309" s="2">
        <f t="shared" si="130"/>
        <v>29.149318229166671</v>
      </c>
      <c r="N309" s="2">
        <f t="shared" si="151"/>
        <v>130.04107862877655</v>
      </c>
      <c r="O309" s="2">
        <f t="shared" si="131"/>
        <v>88.644225377489121</v>
      </c>
      <c r="P309" s="5">
        <f t="shared" si="132"/>
        <v>0.36795838609584097</v>
      </c>
      <c r="Q309" s="4">
        <f t="shared" si="133"/>
        <v>0.22414921026246867</v>
      </c>
      <c r="R309" s="4">
        <f t="shared" si="134"/>
        <v>0.22699883454977593</v>
      </c>
      <c r="S309" s="4">
        <f t="shared" si="153"/>
        <v>0</v>
      </c>
      <c r="T309" s="4">
        <f t="shared" si="154"/>
        <v>0</v>
      </c>
      <c r="U309" s="5">
        <f t="shared" si="155"/>
        <v>0</v>
      </c>
      <c r="V309" s="5">
        <f t="shared" si="156"/>
        <v>33.310785635447608</v>
      </c>
      <c r="W309" s="5">
        <f t="shared" si="157"/>
        <v>2.4627636118944127</v>
      </c>
      <c r="X309" s="5">
        <f t="shared" si="135"/>
        <v>0.99999628292996101</v>
      </c>
      <c r="Y309" s="5">
        <f t="shared" si="136"/>
        <v>0</v>
      </c>
      <c r="Z309" s="5">
        <f t="shared" si="137"/>
        <v>-1.5193137260453917</v>
      </c>
      <c r="AA309" s="5">
        <f t="shared" si="138"/>
        <v>20.549895084068275</v>
      </c>
      <c r="AB309" s="5">
        <f t="shared" si="139"/>
        <v>0</v>
      </c>
      <c r="AC309" s="5">
        <f t="shared" si="139"/>
        <v>31.791471909402215</v>
      </c>
      <c r="AD309" s="5">
        <f t="shared" si="140"/>
        <v>-9.1613413040373111</v>
      </c>
      <c r="AE309">
        <f t="shared" si="152"/>
        <v>0</v>
      </c>
    </row>
    <row r="310" spans="1:31" x14ac:dyDescent="0.2">
      <c r="A310">
        <f t="shared" si="141"/>
        <v>0.27700000000000019</v>
      </c>
      <c r="B310" s="5">
        <f t="shared" si="142"/>
        <v>0</v>
      </c>
      <c r="C310" s="5">
        <f t="shared" si="143"/>
        <v>17.801282273309305</v>
      </c>
      <c r="D310" s="5">
        <f t="shared" si="144"/>
        <v>3.6719197473710774</v>
      </c>
      <c r="E310" s="2">
        <f t="shared" si="145"/>
        <v>17.801282273309305</v>
      </c>
      <c r="F310" s="2">
        <f t="shared" si="146"/>
        <v>0</v>
      </c>
      <c r="G310" s="3">
        <f t="shared" si="147"/>
        <v>0</v>
      </c>
      <c r="H310" s="3">
        <f t="shared" si="148"/>
        <v>-129.65533032255732</v>
      </c>
      <c r="I310" s="3">
        <f t="shared" si="149"/>
        <v>-9.5973087954683898</v>
      </c>
      <c r="J310" s="2">
        <f t="shared" si="128"/>
        <v>130.01004967758081</v>
      </c>
      <c r="K310" s="2">
        <f t="shared" si="150"/>
        <v>88.623074081513835</v>
      </c>
      <c r="L310" s="6">
        <f t="shared" si="129"/>
        <v>2300.0010000000002</v>
      </c>
      <c r="M310" s="2">
        <f t="shared" si="130"/>
        <v>29.149318229166671</v>
      </c>
      <c r="N310" s="2">
        <f t="shared" si="151"/>
        <v>130.01004967758081</v>
      </c>
      <c r="O310" s="2">
        <f t="shared" si="131"/>
        <v>88.623074081513835</v>
      </c>
      <c r="P310" s="5">
        <f t="shared" si="132"/>
        <v>0.36795838053611296</v>
      </c>
      <c r="Q310" s="4">
        <f t="shared" si="133"/>
        <v>0.2242026884500907</v>
      </c>
      <c r="R310" s="4">
        <f t="shared" si="134"/>
        <v>0.22702738093026192</v>
      </c>
      <c r="S310" s="4">
        <f t="shared" si="153"/>
        <v>0</v>
      </c>
      <c r="T310" s="4">
        <f t="shared" si="154"/>
        <v>0</v>
      </c>
      <c r="U310" s="5">
        <f t="shared" si="155"/>
        <v>0</v>
      </c>
      <c r="V310" s="5">
        <f t="shared" si="156"/>
        <v>33.294673034309206</v>
      </c>
      <c r="W310" s="5">
        <f t="shared" si="157"/>
        <v>2.4645285123216167</v>
      </c>
      <c r="X310" s="5">
        <f t="shared" si="135"/>
        <v>0.99999628292996101</v>
      </c>
      <c r="Y310" s="5">
        <f t="shared" si="136"/>
        <v>0</v>
      </c>
      <c r="Z310" s="5">
        <f t="shared" si="137"/>
        <v>-1.5205937402421397</v>
      </c>
      <c r="AA310" s="5">
        <f t="shared" si="138"/>
        <v>20.542538317679046</v>
      </c>
      <c r="AB310" s="5">
        <f t="shared" si="139"/>
        <v>0</v>
      </c>
      <c r="AC310" s="5">
        <f t="shared" si="139"/>
        <v>31.774079294067064</v>
      </c>
      <c r="AD310" s="5">
        <f t="shared" si="140"/>
        <v>-9.1669331699993357</v>
      </c>
      <c r="AE310">
        <f t="shared" si="152"/>
        <v>0</v>
      </c>
    </row>
    <row r="311" spans="1:31" x14ac:dyDescent="0.2">
      <c r="A311">
        <f t="shared" si="141"/>
        <v>0.27800000000000019</v>
      </c>
      <c r="B311" s="5">
        <f t="shared" si="142"/>
        <v>0</v>
      </c>
      <c r="C311" s="5">
        <f t="shared" si="143"/>
        <v>17.671642830026396</v>
      </c>
      <c r="D311" s="5">
        <f t="shared" si="144"/>
        <v>3.6623178551090239</v>
      </c>
      <c r="E311" s="2">
        <f t="shared" si="145"/>
        <v>17.671642830026396</v>
      </c>
      <c r="F311" s="2">
        <f t="shared" si="146"/>
        <v>0</v>
      </c>
      <c r="G311" s="3">
        <f t="shared" si="147"/>
        <v>0</v>
      </c>
      <c r="H311" s="3">
        <f t="shared" si="148"/>
        <v>-129.62355624326324</v>
      </c>
      <c r="I311" s="3">
        <f t="shared" si="149"/>
        <v>-9.6064757286383884</v>
      </c>
      <c r="J311" s="2">
        <f t="shared" si="128"/>
        <v>129.97903949897207</v>
      </c>
      <c r="K311" s="2">
        <f t="shared" si="150"/>
        <v>88.601935582121385</v>
      </c>
      <c r="L311" s="6">
        <f t="shared" si="129"/>
        <v>2300.0010000000002</v>
      </c>
      <c r="M311" s="2">
        <f t="shared" si="130"/>
        <v>29.149318229166671</v>
      </c>
      <c r="N311" s="2">
        <f t="shared" si="151"/>
        <v>129.97903949897207</v>
      </c>
      <c r="O311" s="2">
        <f t="shared" si="131"/>
        <v>88.601935582121385</v>
      </c>
      <c r="P311" s="5">
        <f t="shared" si="132"/>
        <v>0.36795837497898748</v>
      </c>
      <c r="Q311" s="4">
        <f t="shared" si="133"/>
        <v>0.22425615979049571</v>
      </c>
      <c r="R311" s="4">
        <f t="shared" si="134"/>
        <v>0.22705591721761278</v>
      </c>
      <c r="S311" s="4">
        <f t="shared" si="153"/>
        <v>0</v>
      </c>
      <c r="T311" s="4">
        <f t="shared" si="154"/>
        <v>0</v>
      </c>
      <c r="U311" s="5">
        <f t="shared" si="155"/>
        <v>0</v>
      </c>
      <c r="V311" s="5">
        <f t="shared" si="156"/>
        <v>33.278573602355813</v>
      </c>
      <c r="W311" s="5">
        <f t="shared" si="157"/>
        <v>2.4662940815693917</v>
      </c>
      <c r="X311" s="5">
        <f t="shared" si="135"/>
        <v>0.99999628292996101</v>
      </c>
      <c r="Y311" s="5">
        <f t="shared" si="136"/>
        <v>0</v>
      </c>
      <c r="Z311" s="5">
        <f t="shared" si="137"/>
        <v>-1.5218743733682629</v>
      </c>
      <c r="AA311" s="5">
        <f t="shared" si="138"/>
        <v>20.53518626434327</v>
      </c>
      <c r="AB311" s="5">
        <f t="shared" si="139"/>
        <v>0</v>
      </c>
      <c r="AC311" s="5">
        <f t="shared" si="139"/>
        <v>31.75669922898755</v>
      </c>
      <c r="AD311" s="5">
        <f t="shared" si="140"/>
        <v>-9.1725196540873384</v>
      </c>
      <c r="AE311">
        <f t="shared" si="152"/>
        <v>0</v>
      </c>
    </row>
    <row r="312" spans="1:31" x14ac:dyDescent="0.2">
      <c r="A312">
        <f t="shared" si="141"/>
        <v>0.27900000000000019</v>
      </c>
      <c r="B312" s="5">
        <f t="shared" si="142"/>
        <v>0</v>
      </c>
      <c r="C312" s="5">
        <f t="shared" si="143"/>
        <v>17.542035152132748</v>
      </c>
      <c r="D312" s="5">
        <f t="shared" si="144"/>
        <v>3.6527067931205583</v>
      </c>
      <c r="E312" s="2">
        <f t="shared" si="145"/>
        <v>17.542035152132748</v>
      </c>
      <c r="F312" s="2">
        <f t="shared" si="146"/>
        <v>0</v>
      </c>
      <c r="G312" s="3">
        <f t="shared" si="147"/>
        <v>0</v>
      </c>
      <c r="H312" s="3">
        <f t="shared" si="148"/>
        <v>-129.59179954403425</v>
      </c>
      <c r="I312" s="3">
        <f t="shared" si="149"/>
        <v>-9.6156482482924766</v>
      </c>
      <c r="J312" s="2">
        <f t="shared" si="128"/>
        <v>129.94804808190096</v>
      </c>
      <c r="K312" s="2">
        <f t="shared" si="150"/>
        <v>88.580809871779792</v>
      </c>
      <c r="L312" s="6">
        <f t="shared" si="129"/>
        <v>2300.0010000000002</v>
      </c>
      <c r="M312" s="2">
        <f t="shared" si="130"/>
        <v>29.149318229166671</v>
      </c>
      <c r="N312" s="2">
        <f t="shared" si="151"/>
        <v>129.94804808190096</v>
      </c>
      <c r="O312" s="2">
        <f t="shared" si="131"/>
        <v>88.580809871779792</v>
      </c>
      <c r="P312" s="5">
        <f t="shared" si="132"/>
        <v>0.36795836942446203</v>
      </c>
      <c r="Q312" s="4">
        <f t="shared" si="133"/>
        <v>0.22430962427467277</v>
      </c>
      <c r="R312" s="4">
        <f t="shared" si="134"/>
        <v>0.22708444341167172</v>
      </c>
      <c r="S312" s="4">
        <f t="shared" si="153"/>
        <v>0</v>
      </c>
      <c r="T312" s="4">
        <f t="shared" si="154"/>
        <v>0</v>
      </c>
      <c r="U312" s="5">
        <f t="shared" si="155"/>
        <v>0</v>
      </c>
      <c r="V312" s="5">
        <f t="shared" si="156"/>
        <v>33.262487326806273</v>
      </c>
      <c r="W312" s="5">
        <f t="shared" si="157"/>
        <v>2.4680603180386913</v>
      </c>
      <c r="X312" s="5">
        <f t="shared" si="135"/>
        <v>0.99999628292996101</v>
      </c>
      <c r="Y312" s="5">
        <f t="shared" si="136"/>
        <v>0</v>
      </c>
      <c r="Z312" s="5">
        <f t="shared" si="137"/>
        <v>-1.5231556244461926</v>
      </c>
      <c r="AA312" s="5">
        <f t="shared" si="138"/>
        <v>20.527838920548184</v>
      </c>
      <c r="AB312" s="5">
        <f t="shared" si="139"/>
        <v>0</v>
      </c>
      <c r="AC312" s="5">
        <f t="shared" si="139"/>
        <v>31.739331702360079</v>
      </c>
      <c r="AD312" s="5">
        <f t="shared" si="140"/>
        <v>-9.1781007614131234</v>
      </c>
      <c r="AE312">
        <f t="shared" si="152"/>
        <v>0</v>
      </c>
    </row>
    <row r="313" spans="1:31" x14ac:dyDescent="0.2">
      <c r="A313">
        <f t="shared" si="141"/>
        <v>0.28000000000000019</v>
      </c>
      <c r="B313" s="5">
        <f t="shared" si="142"/>
        <v>0</v>
      </c>
      <c r="C313" s="5">
        <f t="shared" si="143"/>
        <v>17.412459222254565</v>
      </c>
      <c r="D313" s="5">
        <f t="shared" si="144"/>
        <v>3.6430865558218852</v>
      </c>
      <c r="E313" s="2">
        <f t="shared" si="145"/>
        <v>17.412459222254565</v>
      </c>
      <c r="F313" s="2">
        <f t="shared" si="146"/>
        <v>0</v>
      </c>
      <c r="G313" s="3">
        <f t="shared" si="147"/>
        <v>0</v>
      </c>
      <c r="H313" s="3">
        <f t="shared" si="148"/>
        <v>-129.56006021233188</v>
      </c>
      <c r="I313" s="3">
        <f t="shared" si="149"/>
        <v>-9.6248263490538903</v>
      </c>
      <c r="J313" s="2">
        <f t="shared" si="128"/>
        <v>129.91707541532986</v>
      </c>
      <c r="K313" s="2">
        <f t="shared" si="150"/>
        <v>88.559696942965132</v>
      </c>
      <c r="L313" s="6">
        <f t="shared" si="129"/>
        <v>2300.0010000000002</v>
      </c>
      <c r="M313" s="2">
        <f t="shared" si="130"/>
        <v>29.149318229166671</v>
      </c>
      <c r="N313" s="2">
        <f t="shared" si="151"/>
        <v>129.91707541532986</v>
      </c>
      <c r="O313" s="2">
        <f t="shared" si="131"/>
        <v>88.559696942965132</v>
      </c>
      <c r="P313" s="5">
        <f t="shared" si="132"/>
        <v>0.36795836387253428</v>
      </c>
      <c r="Q313" s="4">
        <f t="shared" si="133"/>
        <v>0.22436308189360607</v>
      </c>
      <c r="R313" s="4">
        <f t="shared" si="134"/>
        <v>0.22711295951228069</v>
      </c>
      <c r="S313" s="4">
        <f t="shared" si="153"/>
        <v>0</v>
      </c>
      <c r="T313" s="4">
        <f t="shared" si="154"/>
        <v>0</v>
      </c>
      <c r="U313" s="5">
        <f t="shared" si="155"/>
        <v>0</v>
      </c>
      <c r="V313" s="5">
        <f t="shared" si="156"/>
        <v>33.246414194895216</v>
      </c>
      <c r="W313" s="5">
        <f t="shared" si="157"/>
        <v>2.4698272201337645</v>
      </c>
      <c r="X313" s="5">
        <f t="shared" si="135"/>
        <v>0.99999628292996101</v>
      </c>
      <c r="Y313" s="5">
        <f t="shared" si="136"/>
        <v>0</v>
      </c>
      <c r="Z313" s="5">
        <f t="shared" si="137"/>
        <v>-1.5244374924997748</v>
      </c>
      <c r="AA313" s="5">
        <f t="shared" si="138"/>
        <v>20.520496282784535</v>
      </c>
      <c r="AB313" s="5">
        <f t="shared" si="139"/>
        <v>0</v>
      </c>
      <c r="AC313" s="5">
        <f t="shared" si="139"/>
        <v>31.721976702395441</v>
      </c>
      <c r="AD313" s="5">
        <f t="shared" si="140"/>
        <v>-9.1836764970816986</v>
      </c>
      <c r="AE313">
        <f t="shared" si="152"/>
        <v>0</v>
      </c>
    </row>
    <row r="314" spans="1:31" x14ac:dyDescent="0.2">
      <c r="A314">
        <f t="shared" si="141"/>
        <v>0.28100000000000019</v>
      </c>
      <c r="B314" s="5">
        <f t="shared" si="142"/>
        <v>0</v>
      </c>
      <c r="C314" s="5">
        <f t="shared" si="143"/>
        <v>17.282915023030586</v>
      </c>
      <c r="D314" s="5">
        <f t="shared" si="144"/>
        <v>3.6334571376345828</v>
      </c>
      <c r="E314" s="2">
        <f t="shared" si="145"/>
        <v>17.282915023030586</v>
      </c>
      <c r="F314" s="2">
        <f t="shared" si="146"/>
        <v>0</v>
      </c>
      <c r="G314" s="3">
        <f t="shared" si="147"/>
        <v>0</v>
      </c>
      <c r="H314" s="3">
        <f t="shared" si="148"/>
        <v>-129.52833823562949</v>
      </c>
      <c r="I314" s="3">
        <f t="shared" si="149"/>
        <v>-9.6340100255509729</v>
      </c>
      <c r="J314" s="2">
        <f t="shared" si="128"/>
        <v>129.88612148823313</v>
      </c>
      <c r="K314" s="2">
        <f t="shared" si="150"/>
        <v>88.538596788161641</v>
      </c>
      <c r="L314" s="6">
        <f t="shared" si="129"/>
        <v>2300.0010000000002</v>
      </c>
      <c r="M314" s="2">
        <f t="shared" si="130"/>
        <v>29.149318229166671</v>
      </c>
      <c r="N314" s="2">
        <f t="shared" si="151"/>
        <v>129.88612148823313</v>
      </c>
      <c r="O314" s="2">
        <f t="shared" si="131"/>
        <v>88.538596788161641</v>
      </c>
      <c r="P314" s="5">
        <f t="shared" si="132"/>
        <v>0.36795835832320178</v>
      </c>
      <c r="Q314" s="4">
        <f t="shared" si="133"/>
        <v>0.22441653263827466</v>
      </c>
      <c r="R314" s="4">
        <f t="shared" si="134"/>
        <v>0.22714146551928033</v>
      </c>
      <c r="S314" s="4">
        <f t="shared" si="153"/>
        <v>0</v>
      </c>
      <c r="T314" s="4">
        <f t="shared" si="154"/>
        <v>0</v>
      </c>
      <c r="U314" s="5">
        <f t="shared" si="155"/>
        <v>0</v>
      </c>
      <c r="V314" s="5">
        <f t="shared" si="156"/>
        <v>33.230354193873033</v>
      </c>
      <c r="W314" s="5">
        <f t="shared" si="157"/>
        <v>2.4715947862621537</v>
      </c>
      <c r="X314" s="5">
        <f t="shared" si="135"/>
        <v>0.99999628292996101</v>
      </c>
      <c r="Y314" s="5">
        <f t="shared" si="136"/>
        <v>0</v>
      </c>
      <c r="Z314" s="5">
        <f t="shared" si="137"/>
        <v>-1.5257199765542748</v>
      </c>
      <c r="AA314" s="5">
        <f t="shared" si="138"/>
        <v>20.513158347546625</v>
      </c>
      <c r="AB314" s="5">
        <f t="shared" si="139"/>
        <v>0</v>
      </c>
      <c r="AC314" s="5">
        <f t="shared" si="139"/>
        <v>31.704634217318759</v>
      </c>
      <c r="AD314" s="5">
        <f t="shared" si="140"/>
        <v>-9.189246866191219</v>
      </c>
      <c r="AE314">
        <f t="shared" si="152"/>
        <v>0</v>
      </c>
    </row>
    <row r="315" spans="1:31" x14ac:dyDescent="0.2">
      <c r="A315">
        <f t="shared" si="141"/>
        <v>0.28200000000000019</v>
      </c>
      <c r="B315" s="5">
        <f t="shared" si="142"/>
        <v>0</v>
      </c>
      <c r="C315" s="5">
        <f t="shared" si="143"/>
        <v>17.153402537112065</v>
      </c>
      <c r="D315" s="5">
        <f t="shared" si="144"/>
        <v>3.6238185329855988</v>
      </c>
      <c r="E315" s="2">
        <f t="shared" si="145"/>
        <v>17.153402537112065</v>
      </c>
      <c r="F315" s="2">
        <f t="shared" si="146"/>
        <v>0</v>
      </c>
      <c r="G315" s="3">
        <f t="shared" si="147"/>
        <v>0</v>
      </c>
      <c r="H315" s="3">
        <f t="shared" si="148"/>
        <v>-129.49663360141219</v>
      </c>
      <c r="I315" s="3">
        <f t="shared" si="149"/>
        <v>-9.6431992724171636</v>
      </c>
      <c r="J315" s="2">
        <f t="shared" si="128"/>
        <v>129.85518628959701</v>
      </c>
      <c r="K315" s="2">
        <f t="shared" si="150"/>
        <v>88.517509399861623</v>
      </c>
      <c r="L315" s="6">
        <f t="shared" si="129"/>
        <v>2300.0010000000002</v>
      </c>
      <c r="M315" s="2">
        <f t="shared" si="130"/>
        <v>29.149318229166671</v>
      </c>
      <c r="N315" s="2">
        <f t="shared" si="151"/>
        <v>129.85518628959701</v>
      </c>
      <c r="O315" s="2">
        <f t="shared" si="131"/>
        <v>88.517509399861623</v>
      </c>
      <c r="P315" s="5">
        <f t="shared" si="132"/>
        <v>0.36795835277646199</v>
      </c>
      <c r="Q315" s="4">
        <f t="shared" si="133"/>
        <v>0.22446997649965253</v>
      </c>
      <c r="R315" s="4">
        <f t="shared" si="134"/>
        <v>0.22716996143250984</v>
      </c>
      <c r="S315" s="4">
        <f t="shared" si="153"/>
        <v>0</v>
      </c>
      <c r="T315" s="4">
        <f t="shared" si="154"/>
        <v>0</v>
      </c>
      <c r="U315" s="5">
        <f t="shared" si="155"/>
        <v>0</v>
      </c>
      <c r="V315" s="5">
        <f t="shared" si="156"/>
        <v>33.21430731100584</v>
      </c>
      <c r="W315" s="5">
        <f t="shared" si="157"/>
        <v>2.4733630148346859</v>
      </c>
      <c r="X315" s="5">
        <f t="shared" si="135"/>
        <v>0.99999628292996101</v>
      </c>
      <c r="Y315" s="5">
        <f t="shared" si="136"/>
        <v>0</v>
      </c>
      <c r="Z315" s="5">
        <f t="shared" si="137"/>
        <v>-1.5270030756363697</v>
      </c>
      <c r="AA315" s="5">
        <f t="shared" si="138"/>
        <v>20.505825111332221</v>
      </c>
      <c r="AB315" s="5">
        <f t="shared" si="139"/>
        <v>0</v>
      </c>
      <c r="AC315" s="5">
        <f t="shared" si="139"/>
        <v>31.687304235369471</v>
      </c>
      <c r="AD315" s="5">
        <f t="shared" si="140"/>
        <v>-9.1948118738330926</v>
      </c>
      <c r="AE315">
        <f t="shared" si="152"/>
        <v>0</v>
      </c>
    </row>
    <row r="316" spans="1:31" x14ac:dyDescent="0.2">
      <c r="A316">
        <f t="shared" si="141"/>
        <v>0.2830000000000002</v>
      </c>
      <c r="B316" s="5">
        <f t="shared" si="142"/>
        <v>0</v>
      </c>
      <c r="C316" s="5">
        <f t="shared" si="143"/>
        <v>17.02392174716277</v>
      </c>
      <c r="D316" s="5">
        <f t="shared" si="144"/>
        <v>3.6141707363072446</v>
      </c>
      <c r="E316" s="2">
        <f t="shared" si="145"/>
        <v>17.02392174716277</v>
      </c>
      <c r="F316" s="2">
        <f t="shared" si="146"/>
        <v>0</v>
      </c>
      <c r="G316" s="3">
        <f t="shared" si="147"/>
        <v>0</v>
      </c>
      <c r="H316" s="3">
        <f t="shared" si="148"/>
        <v>-129.46494629717682</v>
      </c>
      <c r="I316" s="3">
        <f t="shared" si="149"/>
        <v>-9.6523940842909965</v>
      </c>
      <c r="J316" s="2">
        <f t="shared" si="128"/>
        <v>129.82426980841961</v>
      </c>
      <c r="K316" s="2">
        <f t="shared" si="150"/>
        <v>88.496434770565514</v>
      </c>
      <c r="L316" s="6">
        <f t="shared" si="129"/>
        <v>2300.0010000000002</v>
      </c>
      <c r="M316" s="2">
        <f t="shared" si="130"/>
        <v>29.149318229166671</v>
      </c>
      <c r="N316" s="2">
        <f t="shared" si="151"/>
        <v>129.82426980841961</v>
      </c>
      <c r="O316" s="2">
        <f t="shared" si="131"/>
        <v>88.496434770565514</v>
      </c>
      <c r="P316" s="5">
        <f t="shared" si="132"/>
        <v>0.36795834723231258</v>
      </c>
      <c r="Q316" s="4">
        <f t="shared" si="133"/>
        <v>0.22452341346870869</v>
      </c>
      <c r="R316" s="4">
        <f t="shared" si="134"/>
        <v>0.22719844725180705</v>
      </c>
      <c r="S316" s="4">
        <f t="shared" si="153"/>
        <v>0</v>
      </c>
      <c r="T316" s="4">
        <f t="shared" si="154"/>
        <v>0</v>
      </c>
      <c r="U316" s="5">
        <f t="shared" si="155"/>
        <v>0</v>
      </c>
      <c r="V316" s="5">
        <f t="shared" si="156"/>
        <v>33.198273533575502</v>
      </c>
      <c r="W316" s="5">
        <f t="shared" si="157"/>
        <v>2.4751319042654734</v>
      </c>
      <c r="X316" s="5">
        <f t="shared" si="135"/>
        <v>0.99999628292996101</v>
      </c>
      <c r="Y316" s="5">
        <f t="shared" si="136"/>
        <v>0</v>
      </c>
      <c r="Z316" s="5">
        <f t="shared" si="137"/>
        <v>-1.5282867887741498</v>
      </c>
      <c r="AA316" s="5">
        <f t="shared" si="138"/>
        <v>20.498496570642622</v>
      </c>
      <c r="AB316" s="5">
        <f t="shared" si="139"/>
        <v>0</v>
      </c>
      <c r="AC316" s="5">
        <f t="shared" si="139"/>
        <v>31.669986744801353</v>
      </c>
      <c r="AD316" s="5">
        <f t="shared" si="140"/>
        <v>-9.2003715250919029</v>
      </c>
      <c r="AE316">
        <f t="shared" si="152"/>
        <v>0</v>
      </c>
    </row>
    <row r="317" spans="1:31" x14ac:dyDescent="0.2">
      <c r="A317">
        <f t="shared" si="141"/>
        <v>0.2840000000000002</v>
      </c>
      <c r="B317" s="5">
        <f t="shared" si="142"/>
        <v>0</v>
      </c>
      <c r="C317" s="5">
        <f t="shared" si="143"/>
        <v>16.894472635858968</v>
      </c>
      <c r="D317" s="5">
        <f t="shared" si="144"/>
        <v>3.6045137420371911</v>
      </c>
      <c r="E317" s="2">
        <f t="shared" si="145"/>
        <v>16.894472635858968</v>
      </c>
      <c r="F317" s="2">
        <f t="shared" si="146"/>
        <v>0</v>
      </c>
      <c r="G317" s="3">
        <f t="shared" si="147"/>
        <v>0</v>
      </c>
      <c r="H317" s="3">
        <f t="shared" si="148"/>
        <v>-129.43327631043203</v>
      </c>
      <c r="I317" s="3">
        <f t="shared" si="149"/>
        <v>-9.661594455816088</v>
      </c>
      <c r="J317" s="2">
        <f t="shared" si="128"/>
        <v>129.79337203371097</v>
      </c>
      <c r="K317" s="2">
        <f t="shared" si="150"/>
        <v>88.475372892781834</v>
      </c>
      <c r="L317" s="6">
        <f t="shared" si="129"/>
        <v>2300.0010000000002</v>
      </c>
      <c r="M317" s="2">
        <f t="shared" si="130"/>
        <v>29.149318229166671</v>
      </c>
      <c r="N317" s="2">
        <f t="shared" si="151"/>
        <v>129.79337203371097</v>
      </c>
      <c r="O317" s="2">
        <f t="shared" si="131"/>
        <v>88.475372892781834</v>
      </c>
      <c r="P317" s="5">
        <f t="shared" si="132"/>
        <v>0.36795834169075109</v>
      </c>
      <c r="Q317" s="4">
        <f t="shared" si="133"/>
        <v>0.22457684353640703</v>
      </c>
      <c r="R317" s="4">
        <f t="shared" si="134"/>
        <v>0.22722692297700867</v>
      </c>
      <c r="S317" s="4">
        <f t="shared" si="153"/>
        <v>0</v>
      </c>
      <c r="T317" s="4">
        <f t="shared" si="154"/>
        <v>0</v>
      </c>
      <c r="U317" s="5">
        <f t="shared" si="155"/>
        <v>0</v>
      </c>
      <c r="V317" s="5">
        <f t="shared" si="156"/>
        <v>33.182252848879592</v>
      </c>
      <c r="W317" s="5">
        <f t="shared" si="157"/>
        <v>2.4769014529719011</v>
      </c>
      <c r="X317" s="5">
        <f t="shared" si="135"/>
        <v>0.99999628292996101</v>
      </c>
      <c r="Y317" s="5">
        <f t="shared" si="136"/>
        <v>0</v>
      </c>
      <c r="Z317" s="5">
        <f t="shared" si="137"/>
        <v>-1.5295711149971174</v>
      </c>
      <c r="AA317" s="5">
        <f t="shared" si="138"/>
        <v>20.491172721982661</v>
      </c>
      <c r="AB317" s="5">
        <f t="shared" si="139"/>
        <v>0</v>
      </c>
      <c r="AC317" s="5">
        <f t="shared" si="139"/>
        <v>31.652681733882474</v>
      </c>
      <c r="AD317" s="5">
        <f t="shared" si="140"/>
        <v>-9.205925825045437</v>
      </c>
      <c r="AE317">
        <f t="shared" si="152"/>
        <v>0</v>
      </c>
    </row>
    <row r="318" spans="1:31" x14ac:dyDescent="0.2">
      <c r="A318">
        <f t="shared" si="141"/>
        <v>0.2850000000000002</v>
      </c>
      <c r="B318" s="5">
        <f t="shared" si="142"/>
        <v>0</v>
      </c>
      <c r="C318" s="5">
        <f t="shared" si="143"/>
        <v>16.765055185889402</v>
      </c>
      <c r="D318" s="5">
        <f t="shared" si="144"/>
        <v>3.5948475446184625</v>
      </c>
      <c r="E318" s="2">
        <f t="shared" si="145"/>
        <v>16.765055185889402</v>
      </c>
      <c r="F318" s="2">
        <f t="shared" si="146"/>
        <v>0</v>
      </c>
      <c r="G318" s="3">
        <f t="shared" si="147"/>
        <v>0</v>
      </c>
      <c r="H318" s="3">
        <f t="shared" si="148"/>
        <v>-129.40162362869816</v>
      </c>
      <c r="I318" s="3">
        <f t="shared" si="149"/>
        <v>-9.6708003816411328</v>
      </c>
      <c r="J318" s="2">
        <f t="shared" si="128"/>
        <v>129.76249295449284</v>
      </c>
      <c r="K318" s="2">
        <f t="shared" si="150"/>
        <v>88.454323759027147</v>
      </c>
      <c r="L318" s="6">
        <f t="shared" si="129"/>
        <v>2300.0010000000002</v>
      </c>
      <c r="M318" s="2">
        <f t="shared" si="130"/>
        <v>29.149318229166671</v>
      </c>
      <c r="N318" s="2">
        <f t="shared" si="151"/>
        <v>129.76249295449284</v>
      </c>
      <c r="O318" s="2">
        <f t="shared" si="131"/>
        <v>88.454323759027147</v>
      </c>
      <c r="P318" s="5">
        <f t="shared" si="132"/>
        <v>0.36795833615177509</v>
      </c>
      <c r="Q318" s="4">
        <f t="shared" si="133"/>
        <v>0.22463026669370645</v>
      </c>
      <c r="R318" s="4">
        <f t="shared" si="134"/>
        <v>0.22725538860794997</v>
      </c>
      <c r="S318" s="4">
        <f t="shared" si="153"/>
        <v>0</v>
      </c>
      <c r="T318" s="4">
        <f t="shared" si="154"/>
        <v>0</v>
      </c>
      <c r="U318" s="5">
        <f t="shared" si="155"/>
        <v>0</v>
      </c>
      <c r="V318" s="5">
        <f t="shared" si="156"/>
        <v>33.166245244231327</v>
      </c>
      <c r="W318" s="5">
        <f t="shared" si="157"/>
        <v>2.4786716593746232</v>
      </c>
      <c r="X318" s="5">
        <f t="shared" si="135"/>
        <v>0.99999628292996101</v>
      </c>
      <c r="Y318" s="5">
        <f t="shared" si="136"/>
        <v>0</v>
      </c>
      <c r="Z318" s="5">
        <f t="shared" si="137"/>
        <v>-1.5308560533361821</v>
      </c>
      <c r="AA318" s="5">
        <f t="shared" si="138"/>
        <v>20.483853561860638</v>
      </c>
      <c r="AB318" s="5">
        <f t="shared" si="139"/>
        <v>0</v>
      </c>
      <c r="AC318" s="5">
        <f t="shared" si="139"/>
        <v>31.635389190895143</v>
      </c>
      <c r="AD318" s="5">
        <f t="shared" si="140"/>
        <v>-9.2114747787647389</v>
      </c>
      <c r="AE318">
        <f t="shared" si="152"/>
        <v>0</v>
      </c>
    </row>
    <row r="319" spans="1:31" x14ac:dyDescent="0.2">
      <c r="A319">
        <f t="shared" si="141"/>
        <v>0.2860000000000002</v>
      </c>
      <c r="B319" s="5">
        <f t="shared" si="142"/>
        <v>0</v>
      </c>
      <c r="C319" s="5">
        <f t="shared" si="143"/>
        <v>16.635669379955299</v>
      </c>
      <c r="D319" s="5">
        <f t="shared" si="144"/>
        <v>3.5851721384994319</v>
      </c>
      <c r="E319" s="2">
        <f t="shared" si="145"/>
        <v>16.635669379955299</v>
      </c>
      <c r="F319" s="2">
        <f t="shared" si="146"/>
        <v>0</v>
      </c>
      <c r="G319" s="3">
        <f t="shared" si="147"/>
        <v>0</v>
      </c>
      <c r="H319" s="3">
        <f t="shared" si="148"/>
        <v>-129.36998823950728</v>
      </c>
      <c r="I319" s="3">
        <f t="shared" si="149"/>
        <v>-9.6800118564198971</v>
      </c>
      <c r="J319" s="2">
        <f t="shared" si="128"/>
        <v>129.73163255979892</v>
      </c>
      <c r="K319" s="2">
        <f t="shared" si="150"/>
        <v>88.433287361826117</v>
      </c>
      <c r="L319" s="6">
        <f t="shared" si="129"/>
        <v>2300.0010000000002</v>
      </c>
      <c r="M319" s="2">
        <f t="shared" si="130"/>
        <v>29.149318229166671</v>
      </c>
      <c r="N319" s="2">
        <f t="shared" si="151"/>
        <v>129.73163255979892</v>
      </c>
      <c r="O319" s="2">
        <f t="shared" si="131"/>
        <v>88.433287361826117</v>
      </c>
      <c r="P319" s="5">
        <f t="shared" si="132"/>
        <v>0.36795833061538219</v>
      </c>
      <c r="Q319" s="4">
        <f t="shared" si="133"/>
        <v>0.22468368293156082</v>
      </c>
      <c r="R319" s="4">
        <f t="shared" si="134"/>
        <v>0.22728384414446487</v>
      </c>
      <c r="S319" s="4">
        <f t="shared" si="153"/>
        <v>0</v>
      </c>
      <c r="T319" s="4">
        <f t="shared" si="154"/>
        <v>0</v>
      </c>
      <c r="U319" s="5">
        <f t="shared" si="155"/>
        <v>0</v>
      </c>
      <c r="V319" s="5">
        <f t="shared" si="156"/>
        <v>33.150250706959611</v>
      </c>
      <c r="W319" s="5">
        <f t="shared" si="157"/>
        <v>2.4804425218975599</v>
      </c>
      <c r="X319" s="5">
        <f t="shared" si="135"/>
        <v>0.99999628292996101</v>
      </c>
      <c r="Y319" s="5">
        <f t="shared" si="136"/>
        <v>0</v>
      </c>
      <c r="Z319" s="5">
        <f t="shared" si="137"/>
        <v>-1.5321416028236601</v>
      </c>
      <c r="AA319" s="5">
        <f t="shared" si="138"/>
        <v>20.476539086788357</v>
      </c>
      <c r="AB319" s="5">
        <f t="shared" si="139"/>
        <v>0</v>
      </c>
      <c r="AC319" s="5">
        <f t="shared" si="139"/>
        <v>31.61810910413595</v>
      </c>
      <c r="AD319" s="5">
        <f t="shared" si="140"/>
        <v>-9.2170183913140846</v>
      </c>
      <c r="AE319">
        <f t="shared" si="152"/>
        <v>0</v>
      </c>
    </row>
    <row r="320" spans="1:31" x14ac:dyDescent="0.2">
      <c r="A320">
        <f t="shared" si="141"/>
        <v>0.2870000000000002</v>
      </c>
      <c r="B320" s="5">
        <f t="shared" si="142"/>
        <v>0</v>
      </c>
      <c r="C320" s="5">
        <f t="shared" si="143"/>
        <v>16.506315200770345</v>
      </c>
      <c r="D320" s="5">
        <f t="shared" si="144"/>
        <v>3.5754875181338166</v>
      </c>
      <c r="E320" s="2">
        <f t="shared" si="145"/>
        <v>16.506315200770345</v>
      </c>
      <c r="F320" s="2">
        <f t="shared" si="146"/>
        <v>0</v>
      </c>
      <c r="G320" s="3">
        <f t="shared" si="147"/>
        <v>0</v>
      </c>
      <c r="H320" s="3">
        <f t="shared" si="148"/>
        <v>-129.33837013040315</v>
      </c>
      <c r="I320" s="3">
        <f t="shared" si="149"/>
        <v>-9.6892288748112119</v>
      </c>
      <c r="J320" s="2">
        <f t="shared" si="128"/>
        <v>129.70079083867469</v>
      </c>
      <c r="K320" s="2">
        <f t="shared" si="150"/>
        <v>88.412263693711438</v>
      </c>
      <c r="L320" s="6">
        <f t="shared" si="129"/>
        <v>2300.0010000000002</v>
      </c>
      <c r="M320" s="2">
        <f t="shared" si="130"/>
        <v>29.149318229166671</v>
      </c>
      <c r="N320" s="2">
        <f t="shared" si="151"/>
        <v>129.70079083867469</v>
      </c>
      <c r="O320" s="2">
        <f t="shared" si="131"/>
        <v>88.412263693711438</v>
      </c>
      <c r="P320" s="5">
        <f t="shared" si="132"/>
        <v>0.36795832508156989</v>
      </c>
      <c r="Q320" s="4">
        <f t="shared" si="133"/>
        <v>0.22473709224091895</v>
      </c>
      <c r="R320" s="4">
        <f t="shared" si="134"/>
        <v>0.22731228958638602</v>
      </c>
      <c r="S320" s="4">
        <f t="shared" si="153"/>
        <v>0</v>
      </c>
      <c r="T320" s="4">
        <f t="shared" si="154"/>
        <v>0</v>
      </c>
      <c r="U320" s="5">
        <f t="shared" si="155"/>
        <v>0</v>
      </c>
      <c r="V320" s="5">
        <f t="shared" si="156"/>
        <v>33.134269224408968</v>
      </c>
      <c r="W320" s="5">
        <f t="shared" si="157"/>
        <v>2.4822140389678897</v>
      </c>
      <c r="X320" s="5">
        <f t="shared" si="135"/>
        <v>0.99999628292996101</v>
      </c>
      <c r="Y320" s="5">
        <f t="shared" si="136"/>
        <v>0</v>
      </c>
      <c r="Z320" s="5">
        <f t="shared" si="137"/>
        <v>-1.5334277624932746</v>
      </c>
      <c r="AA320" s="5">
        <f t="shared" si="138"/>
        <v>20.469229293281135</v>
      </c>
      <c r="AB320" s="5">
        <f t="shared" si="139"/>
        <v>0</v>
      </c>
      <c r="AC320" s="5">
        <f t="shared" si="139"/>
        <v>31.600841461915692</v>
      </c>
      <c r="AD320" s="5">
        <f t="shared" si="140"/>
        <v>-9.2225566677509754</v>
      </c>
      <c r="AE320">
        <f t="shared" si="152"/>
        <v>0</v>
      </c>
    </row>
    <row r="321" spans="1:31" x14ac:dyDescent="0.2">
      <c r="A321">
        <f t="shared" si="141"/>
        <v>0.2880000000000002</v>
      </c>
      <c r="B321" s="5">
        <f t="shared" si="142"/>
        <v>0</v>
      </c>
      <c r="C321" s="5">
        <f t="shared" si="143"/>
        <v>16.376992631060673</v>
      </c>
      <c r="D321" s="5">
        <f t="shared" si="144"/>
        <v>3.5657936779806714</v>
      </c>
      <c r="E321" s="2">
        <f t="shared" si="145"/>
        <v>16.376992631060673</v>
      </c>
      <c r="F321" s="2">
        <f t="shared" si="146"/>
        <v>0</v>
      </c>
      <c r="G321" s="3">
        <f t="shared" si="147"/>
        <v>0</v>
      </c>
      <c r="H321" s="3">
        <f t="shared" si="148"/>
        <v>-129.30676928894124</v>
      </c>
      <c r="I321" s="3">
        <f t="shared" si="149"/>
        <v>-9.6984514314789632</v>
      </c>
      <c r="J321" s="2">
        <f t="shared" si="128"/>
        <v>129.66996778017736</v>
      </c>
      <c r="K321" s="2">
        <f t="shared" si="150"/>
        <v>88.391252747223831</v>
      </c>
      <c r="L321" s="6">
        <f t="shared" si="129"/>
        <v>2300.0010000000002</v>
      </c>
      <c r="M321" s="2">
        <f t="shared" si="130"/>
        <v>29.149318229166671</v>
      </c>
      <c r="N321" s="2">
        <f t="shared" si="151"/>
        <v>129.66996778017736</v>
      </c>
      <c r="O321" s="2">
        <f t="shared" si="131"/>
        <v>88.391252747223831</v>
      </c>
      <c r="P321" s="5">
        <f t="shared" si="132"/>
        <v>0.36795831955033587</v>
      </c>
      <c r="Q321" s="4">
        <f t="shared" si="133"/>
        <v>0.22479049461272474</v>
      </c>
      <c r="R321" s="4">
        <f t="shared" si="134"/>
        <v>0.22734072493354485</v>
      </c>
      <c r="S321" s="4">
        <f t="shared" si="153"/>
        <v>0</v>
      </c>
      <c r="T321" s="4">
        <f t="shared" si="154"/>
        <v>0</v>
      </c>
      <c r="U321" s="5">
        <f t="shared" si="155"/>
        <v>0</v>
      </c>
      <c r="V321" s="5">
        <f t="shared" si="156"/>
        <v>33.118300783939496</v>
      </c>
      <c r="W321" s="5">
        <f t="shared" si="157"/>
        <v>2.4839862090160403</v>
      </c>
      <c r="X321" s="5">
        <f t="shared" si="135"/>
        <v>0.99999628292996101</v>
      </c>
      <c r="Y321" s="5">
        <f t="shared" si="136"/>
        <v>0</v>
      </c>
      <c r="Z321" s="5">
        <f t="shared" si="137"/>
        <v>-1.5347145313801505</v>
      </c>
      <c r="AA321" s="5">
        <f t="shared" si="138"/>
        <v>20.461924177857767</v>
      </c>
      <c r="AB321" s="5">
        <f t="shared" si="139"/>
        <v>0</v>
      </c>
      <c r="AC321" s="5">
        <f t="shared" si="139"/>
        <v>31.583586252559346</v>
      </c>
      <c r="AD321" s="5">
        <f t="shared" si="140"/>
        <v>-9.2280896131261905</v>
      </c>
      <c r="AE321">
        <f t="shared" si="152"/>
        <v>0</v>
      </c>
    </row>
    <row r="322" spans="1:31" x14ac:dyDescent="0.2">
      <c r="A322">
        <f t="shared" si="141"/>
        <v>0.2890000000000002</v>
      </c>
      <c r="B322" s="5">
        <f t="shared" si="142"/>
        <v>0</v>
      </c>
      <c r="C322" s="5">
        <f t="shared" si="143"/>
        <v>16.247701653564857</v>
      </c>
      <c r="D322" s="5">
        <f t="shared" si="144"/>
        <v>3.5560906125043856</v>
      </c>
      <c r="E322" s="2">
        <f t="shared" si="145"/>
        <v>16.247701653564857</v>
      </c>
      <c r="F322" s="2">
        <f t="shared" si="146"/>
        <v>0</v>
      </c>
      <c r="G322" s="3">
        <f t="shared" si="147"/>
        <v>0</v>
      </c>
      <c r="H322" s="3">
        <f t="shared" si="148"/>
        <v>-129.27518570268867</v>
      </c>
      <c r="I322" s="3">
        <f t="shared" si="149"/>
        <v>-9.7076795210920892</v>
      </c>
      <c r="J322" s="2">
        <f t="shared" si="128"/>
        <v>129.63916337337599</v>
      </c>
      <c r="K322" s="2">
        <f t="shared" si="150"/>
        <v>88.370254514912062</v>
      </c>
      <c r="L322" s="6">
        <f t="shared" si="129"/>
        <v>2300.0010000000002</v>
      </c>
      <c r="M322" s="2">
        <f t="shared" si="130"/>
        <v>29.149318229166671</v>
      </c>
      <c r="N322" s="2">
        <f t="shared" si="151"/>
        <v>129.63916337337599</v>
      </c>
      <c r="O322" s="2">
        <f t="shared" si="131"/>
        <v>88.370254514912062</v>
      </c>
      <c r="P322" s="5">
        <f t="shared" si="132"/>
        <v>0.36795831402167761</v>
      </c>
      <c r="Q322" s="4">
        <f t="shared" si="133"/>
        <v>0.22484389003791694</v>
      </c>
      <c r="R322" s="4">
        <f t="shared" si="134"/>
        <v>0.22736915018577128</v>
      </c>
      <c r="S322" s="4">
        <f t="shared" si="153"/>
        <v>0</v>
      </c>
      <c r="T322" s="4">
        <f t="shared" si="154"/>
        <v>0</v>
      </c>
      <c r="U322" s="5">
        <f t="shared" si="155"/>
        <v>0</v>
      </c>
      <c r="V322" s="5">
        <f t="shared" si="156"/>
        <v>33.102345372926933</v>
      </c>
      <c r="W322" s="5">
        <f t="shared" si="157"/>
        <v>2.4857590304756907</v>
      </c>
      <c r="X322" s="5">
        <f t="shared" si="135"/>
        <v>0.99999628292996101</v>
      </c>
      <c r="Y322" s="5">
        <f t="shared" si="136"/>
        <v>0</v>
      </c>
      <c r="Z322" s="5">
        <f t="shared" si="137"/>
        <v>-1.5360019085208143</v>
      </c>
      <c r="AA322" s="5">
        <f t="shared" si="138"/>
        <v>20.454623737040531</v>
      </c>
      <c r="AB322" s="5">
        <f t="shared" si="139"/>
        <v>0</v>
      </c>
      <c r="AC322" s="5">
        <f t="shared" si="139"/>
        <v>31.56634346440612</v>
      </c>
      <c r="AD322" s="5">
        <f t="shared" si="140"/>
        <v>-9.2336172324837769</v>
      </c>
      <c r="AE322">
        <f t="shared" si="152"/>
        <v>0</v>
      </c>
    </row>
    <row r="323" spans="1:31" x14ac:dyDescent="0.2">
      <c r="A323">
        <f t="shared" si="141"/>
        <v>0.2900000000000002</v>
      </c>
      <c r="B323" s="5">
        <f t="shared" si="142"/>
        <v>0</v>
      </c>
      <c r="C323" s="5">
        <f t="shared" si="143"/>
        <v>16.118442251033901</v>
      </c>
      <c r="D323" s="5">
        <f t="shared" si="144"/>
        <v>3.5463783161746774</v>
      </c>
      <c r="E323" s="2">
        <f t="shared" si="145"/>
        <v>16.118442251033901</v>
      </c>
      <c r="F323" s="2">
        <f t="shared" si="146"/>
        <v>0</v>
      </c>
      <c r="G323" s="3">
        <f t="shared" si="147"/>
        <v>0</v>
      </c>
      <c r="H323" s="3">
        <f t="shared" si="148"/>
        <v>-129.24361935922425</v>
      </c>
      <c r="I323" s="3">
        <f t="shared" si="149"/>
        <v>-9.716913138324573</v>
      </c>
      <c r="J323" s="2">
        <f t="shared" si="128"/>
        <v>129.6083776073514</v>
      </c>
      <c r="K323" s="2">
        <f t="shared" si="150"/>
        <v>88.349268989332913</v>
      </c>
      <c r="L323" s="6">
        <f t="shared" si="129"/>
        <v>2300.0010000000002</v>
      </c>
      <c r="M323" s="2">
        <f t="shared" si="130"/>
        <v>29.149318229166671</v>
      </c>
      <c r="N323" s="2">
        <f t="shared" si="151"/>
        <v>129.6083776073514</v>
      </c>
      <c r="O323" s="2">
        <f t="shared" si="131"/>
        <v>88.349268989332913</v>
      </c>
      <c r="P323" s="5">
        <f t="shared" si="132"/>
        <v>0.36795830849559275</v>
      </c>
      <c r="Q323" s="4">
        <f t="shared" si="133"/>
        <v>0.22489727850742933</v>
      </c>
      <c r="R323" s="4">
        <f t="shared" si="134"/>
        <v>0.22739756534289418</v>
      </c>
      <c r="S323" s="4">
        <f t="shared" si="153"/>
        <v>0</v>
      </c>
      <c r="T323" s="4">
        <f t="shared" si="154"/>
        <v>0</v>
      </c>
      <c r="U323" s="5">
        <f t="shared" si="155"/>
        <v>0</v>
      </c>
      <c r="V323" s="5">
        <f t="shared" si="156"/>
        <v>33.0864029787625</v>
      </c>
      <c r="W323" s="5">
        <f t="shared" si="157"/>
        <v>2.4875325017837566</v>
      </c>
      <c r="X323" s="5">
        <f t="shared" si="135"/>
        <v>0.99999628292996101</v>
      </c>
      <c r="Y323" s="5">
        <f t="shared" si="136"/>
        <v>0</v>
      </c>
      <c r="Z323" s="5">
        <f t="shared" si="137"/>
        <v>-1.5372898929531933</v>
      </c>
      <c r="AA323" s="5">
        <f t="shared" si="138"/>
        <v>20.447327967355193</v>
      </c>
      <c r="AB323" s="5">
        <f t="shared" si="139"/>
        <v>0</v>
      </c>
      <c r="AC323" s="5">
        <f t="shared" si="139"/>
        <v>31.549113085809307</v>
      </c>
      <c r="AD323" s="5">
        <f t="shared" si="140"/>
        <v>-9.2391395308610491</v>
      </c>
      <c r="AE323">
        <f t="shared" si="152"/>
        <v>0</v>
      </c>
    </row>
    <row r="324" spans="1:31" x14ac:dyDescent="0.2">
      <c r="A324">
        <f t="shared" si="141"/>
        <v>0.2910000000000002</v>
      </c>
      <c r="B324" s="5">
        <f t="shared" si="142"/>
        <v>0</v>
      </c>
      <c r="C324" s="5">
        <f t="shared" si="143"/>
        <v>15.98921440623122</v>
      </c>
      <c r="D324" s="5">
        <f t="shared" si="144"/>
        <v>3.5366567834665874</v>
      </c>
      <c r="E324" s="2">
        <f t="shared" si="145"/>
        <v>15.98921440623122</v>
      </c>
      <c r="F324" s="2">
        <f t="shared" si="146"/>
        <v>0</v>
      </c>
      <c r="G324" s="3">
        <f t="shared" si="147"/>
        <v>0</v>
      </c>
      <c r="H324" s="3">
        <f t="shared" si="148"/>
        <v>-129.21207024613844</v>
      </c>
      <c r="I324" s="3">
        <f t="shared" si="149"/>
        <v>-9.7261522778554337</v>
      </c>
      <c r="J324" s="2">
        <f t="shared" si="128"/>
        <v>129.57761047119618</v>
      </c>
      <c r="K324" s="2">
        <f t="shared" si="150"/>
        <v>88.328296163051249</v>
      </c>
      <c r="L324" s="6">
        <f t="shared" si="129"/>
        <v>2300.0010000000002</v>
      </c>
      <c r="M324" s="2">
        <f t="shared" si="130"/>
        <v>29.149318229166671</v>
      </c>
      <c r="N324" s="2">
        <f t="shared" si="151"/>
        <v>129.57761047119618</v>
      </c>
      <c r="O324" s="2">
        <f t="shared" si="131"/>
        <v>88.328296163051249</v>
      </c>
      <c r="P324" s="5">
        <f t="shared" si="132"/>
        <v>0.36795830297207888</v>
      </c>
      <c r="Q324" s="4">
        <f t="shared" si="133"/>
        <v>0.22495066001219063</v>
      </c>
      <c r="R324" s="4">
        <f t="shared" si="134"/>
        <v>0.22742597040474072</v>
      </c>
      <c r="S324" s="4">
        <f t="shared" si="153"/>
        <v>0</v>
      </c>
      <c r="T324" s="4">
        <f t="shared" si="154"/>
        <v>0</v>
      </c>
      <c r="U324" s="5">
        <f t="shared" si="155"/>
        <v>0</v>
      </c>
      <c r="V324" s="5">
        <f t="shared" si="156"/>
        <v>33.070473588853062</v>
      </c>
      <c r="W324" s="5">
        <f t="shared" si="157"/>
        <v>2.4893066213803956</v>
      </c>
      <c r="X324" s="5">
        <f t="shared" si="135"/>
        <v>0.99999628292996101</v>
      </c>
      <c r="Y324" s="5">
        <f t="shared" si="136"/>
        <v>0</v>
      </c>
      <c r="Z324" s="5">
        <f t="shared" si="137"/>
        <v>-1.5385784837166108</v>
      </c>
      <c r="AA324" s="5">
        <f t="shared" si="138"/>
        <v>20.440036865330974</v>
      </c>
      <c r="AB324" s="5">
        <f t="shared" si="139"/>
        <v>0</v>
      </c>
      <c r="AC324" s="5">
        <f t="shared" si="139"/>
        <v>31.531895105136453</v>
      </c>
      <c r="AD324" s="5">
        <f t="shared" si="140"/>
        <v>-9.2446565132886285</v>
      </c>
      <c r="AE324">
        <f t="shared" si="152"/>
        <v>0</v>
      </c>
    </row>
    <row r="325" spans="1:31" x14ac:dyDescent="0.2">
      <c r="A325">
        <f t="shared" si="141"/>
        <v>0.2920000000000002</v>
      </c>
      <c r="B325" s="5">
        <f t="shared" si="142"/>
        <v>0</v>
      </c>
      <c r="C325" s="5">
        <f t="shared" si="143"/>
        <v>15.860018101932633</v>
      </c>
      <c r="D325" s="5">
        <f t="shared" si="144"/>
        <v>3.5269260088604755</v>
      </c>
      <c r="E325" s="2">
        <f t="shared" si="145"/>
        <v>15.860018101932633</v>
      </c>
      <c r="F325" s="2">
        <f t="shared" si="146"/>
        <v>0</v>
      </c>
      <c r="G325" s="3">
        <f t="shared" si="147"/>
        <v>0</v>
      </c>
      <c r="H325" s="3">
        <f t="shared" si="148"/>
        <v>-129.18053835103331</v>
      </c>
      <c r="I325" s="3">
        <f t="shared" si="149"/>
        <v>-9.7353969343687226</v>
      </c>
      <c r="J325" s="2">
        <f t="shared" si="128"/>
        <v>129.54686195401456</v>
      </c>
      <c r="K325" s="2">
        <f t="shared" si="150"/>
        <v>88.307336028639781</v>
      </c>
      <c r="L325" s="6">
        <f t="shared" si="129"/>
        <v>2300.0010000000002</v>
      </c>
      <c r="M325" s="2">
        <f t="shared" si="130"/>
        <v>29.149318229166671</v>
      </c>
      <c r="N325" s="2">
        <f t="shared" si="151"/>
        <v>129.54686195401456</v>
      </c>
      <c r="O325" s="2">
        <f t="shared" si="131"/>
        <v>88.307336028639781</v>
      </c>
      <c r="P325" s="5">
        <f t="shared" si="132"/>
        <v>0.36795829745113356</v>
      </c>
      <c r="Q325" s="4">
        <f t="shared" si="133"/>
        <v>0.22500403454312473</v>
      </c>
      <c r="R325" s="4">
        <f t="shared" si="134"/>
        <v>0.22745436537113722</v>
      </c>
      <c r="S325" s="4">
        <f t="shared" si="153"/>
        <v>0</v>
      </c>
      <c r="T325" s="4">
        <f t="shared" si="154"/>
        <v>0</v>
      </c>
      <c r="U325" s="5">
        <f t="shared" si="155"/>
        <v>0</v>
      </c>
      <c r="V325" s="5">
        <f t="shared" si="156"/>
        <v>33.054557190620898</v>
      </c>
      <c r="W325" s="5">
        <f t="shared" si="157"/>
        <v>2.4910813877089888</v>
      </c>
      <c r="X325" s="5">
        <f t="shared" si="135"/>
        <v>0.99999628292996101</v>
      </c>
      <c r="Y325" s="5">
        <f t="shared" si="136"/>
        <v>0</v>
      </c>
      <c r="Z325" s="5">
        <f t="shared" si="137"/>
        <v>-1.5398676798517881</v>
      </c>
      <c r="AA325" s="5">
        <f t="shared" si="138"/>
        <v>20.432750427500608</v>
      </c>
      <c r="AB325" s="5">
        <f t="shared" si="139"/>
        <v>0</v>
      </c>
      <c r="AC325" s="5">
        <f t="shared" si="139"/>
        <v>31.514689510769109</v>
      </c>
      <c r="AD325" s="5">
        <f t="shared" si="140"/>
        <v>-9.2501681847904038</v>
      </c>
      <c r="AE325">
        <f t="shared" si="152"/>
        <v>0</v>
      </c>
    </row>
    <row r="326" spans="1:31" x14ac:dyDescent="0.2">
      <c r="A326">
        <f t="shared" si="141"/>
        <v>0.2930000000000002</v>
      </c>
      <c r="B326" s="5">
        <f t="shared" si="142"/>
        <v>0</v>
      </c>
      <c r="C326" s="5">
        <f t="shared" si="143"/>
        <v>15.730853320926355</v>
      </c>
      <c r="D326" s="5">
        <f t="shared" si="144"/>
        <v>3.5171859868420143</v>
      </c>
      <c r="E326" s="2">
        <f t="shared" si="145"/>
        <v>15.730853320926355</v>
      </c>
      <c r="F326" s="2">
        <f t="shared" si="146"/>
        <v>0</v>
      </c>
      <c r="G326" s="3">
        <f t="shared" si="147"/>
        <v>0</v>
      </c>
      <c r="H326" s="3">
        <f t="shared" si="148"/>
        <v>-129.14902366152253</v>
      </c>
      <c r="I326" s="3">
        <f t="shared" si="149"/>
        <v>-9.7446471025535129</v>
      </c>
      <c r="J326" s="2">
        <f t="shared" si="128"/>
        <v>129.51613204492256</v>
      </c>
      <c r="K326" s="2">
        <f t="shared" si="150"/>
        <v>88.286388578679308</v>
      </c>
      <c r="L326" s="6">
        <f t="shared" si="129"/>
        <v>2300.0010000000002</v>
      </c>
      <c r="M326" s="2">
        <f t="shared" si="130"/>
        <v>29.149318229166671</v>
      </c>
      <c r="N326" s="2">
        <f t="shared" si="151"/>
        <v>129.51613204492256</v>
      </c>
      <c r="O326" s="2">
        <f t="shared" si="131"/>
        <v>88.286388578679308</v>
      </c>
      <c r="P326" s="5">
        <f t="shared" si="132"/>
        <v>0.36795829193275442</v>
      </c>
      <c r="Q326" s="4">
        <f t="shared" si="133"/>
        <v>0.22505740209115038</v>
      </c>
      <c r="R326" s="4">
        <f t="shared" si="134"/>
        <v>0.22748275024190842</v>
      </c>
      <c r="S326" s="4">
        <f t="shared" si="153"/>
        <v>0</v>
      </c>
      <c r="T326" s="4">
        <f t="shared" si="154"/>
        <v>0</v>
      </c>
      <c r="U326" s="5">
        <f t="shared" si="155"/>
        <v>0</v>
      </c>
      <c r="V326" s="5">
        <f t="shared" si="156"/>
        <v>33.038653771503817</v>
      </c>
      <c r="W326" s="5">
        <f t="shared" si="157"/>
        <v>2.4928567992161459</v>
      </c>
      <c r="X326" s="5">
        <f t="shared" si="135"/>
        <v>0.99999628292996101</v>
      </c>
      <c r="Y326" s="5">
        <f t="shared" si="136"/>
        <v>0</v>
      </c>
      <c r="Z326" s="5">
        <f t="shared" si="137"/>
        <v>-1.541157480400839</v>
      </c>
      <c r="AA326" s="5">
        <f t="shared" si="138"/>
        <v>20.425468650400248</v>
      </c>
      <c r="AB326" s="5">
        <f t="shared" si="139"/>
        <v>0</v>
      </c>
      <c r="AC326" s="5">
        <f t="shared" si="139"/>
        <v>31.49749629110298</v>
      </c>
      <c r="AD326" s="5">
        <f t="shared" si="140"/>
        <v>-9.2556745503836062</v>
      </c>
      <c r="AE326">
        <f t="shared" si="152"/>
        <v>0</v>
      </c>
    </row>
    <row r="327" spans="1:31" x14ac:dyDescent="0.2">
      <c r="A327">
        <f t="shared" si="141"/>
        <v>0.29400000000000021</v>
      </c>
      <c r="B327" s="5">
        <f t="shared" si="142"/>
        <v>0</v>
      </c>
      <c r="C327" s="5">
        <f t="shared" si="143"/>
        <v>15.601720046012979</v>
      </c>
      <c r="D327" s="5">
        <f t="shared" si="144"/>
        <v>3.5074367119021859</v>
      </c>
      <c r="E327" s="2">
        <f t="shared" si="145"/>
        <v>15.601720046012979</v>
      </c>
      <c r="F327" s="2">
        <f t="shared" si="146"/>
        <v>0</v>
      </c>
      <c r="G327" s="3">
        <f t="shared" si="147"/>
        <v>0</v>
      </c>
      <c r="H327" s="3">
        <f t="shared" si="148"/>
        <v>-129.11752616523142</v>
      </c>
      <c r="I327" s="3">
        <f t="shared" si="149"/>
        <v>-9.753902777103896</v>
      </c>
      <c r="J327" s="2">
        <f t="shared" si="128"/>
        <v>129.48542073304785</v>
      </c>
      <c r="K327" s="2">
        <f t="shared" si="150"/>
        <v>88.265453805758582</v>
      </c>
      <c r="L327" s="6">
        <f t="shared" si="129"/>
        <v>2300.0010000000002</v>
      </c>
      <c r="M327" s="2">
        <f t="shared" si="130"/>
        <v>29.149318229166671</v>
      </c>
      <c r="N327" s="2">
        <f t="shared" si="151"/>
        <v>129.48542073304785</v>
      </c>
      <c r="O327" s="2">
        <f t="shared" si="131"/>
        <v>88.265453805758582</v>
      </c>
      <c r="P327" s="5">
        <f t="shared" si="132"/>
        <v>0.36795828641693901</v>
      </c>
      <c r="Q327" s="4">
        <f t="shared" si="133"/>
        <v>0.22511076264718138</v>
      </c>
      <c r="R327" s="4">
        <f t="shared" si="134"/>
        <v>0.22751112501687792</v>
      </c>
      <c r="S327" s="4">
        <f t="shared" si="153"/>
        <v>0</v>
      </c>
      <c r="T327" s="4">
        <f t="shared" si="154"/>
        <v>0</v>
      </c>
      <c r="U327" s="5">
        <f t="shared" si="155"/>
        <v>0</v>
      </c>
      <c r="V327" s="5">
        <f t="shared" si="156"/>
        <v>33.022763318955079</v>
      </c>
      <c r="W327" s="5">
        <f t="shared" si="157"/>
        <v>2.4946328543516927</v>
      </c>
      <c r="X327" s="5">
        <f t="shared" si="135"/>
        <v>0.99999628292996101</v>
      </c>
      <c r="Y327" s="5">
        <f t="shared" si="136"/>
        <v>0</v>
      </c>
      <c r="Z327" s="5">
        <f t="shared" si="137"/>
        <v>-1.5424478844072695</v>
      </c>
      <c r="AA327" s="5">
        <f t="shared" si="138"/>
        <v>20.418191530569544</v>
      </c>
      <c r="AB327" s="5">
        <f t="shared" si="139"/>
        <v>0</v>
      </c>
      <c r="AC327" s="5">
        <f t="shared" si="139"/>
        <v>31.480315434547808</v>
      </c>
      <c r="AD327" s="5">
        <f t="shared" si="140"/>
        <v>-9.2611756150787627</v>
      </c>
      <c r="AE327">
        <f t="shared" si="152"/>
        <v>0</v>
      </c>
    </row>
    <row r="328" spans="1:31" x14ac:dyDescent="0.2">
      <c r="A328">
        <f t="shared" si="141"/>
        <v>0.29500000000000021</v>
      </c>
      <c r="B328" s="5">
        <f t="shared" si="142"/>
        <v>0</v>
      </c>
      <c r="C328" s="5">
        <f t="shared" si="143"/>
        <v>15.472618260005465</v>
      </c>
      <c r="D328" s="5">
        <f t="shared" si="144"/>
        <v>3.4976781785372744</v>
      </c>
      <c r="E328" s="2">
        <f t="shared" si="145"/>
        <v>15.472618260005465</v>
      </c>
      <c r="F328" s="2">
        <f t="shared" si="146"/>
        <v>0</v>
      </c>
      <c r="G328" s="3">
        <f t="shared" si="147"/>
        <v>0</v>
      </c>
      <c r="H328" s="3">
        <f t="shared" si="148"/>
        <v>-129.08604584979688</v>
      </c>
      <c r="I328" s="3">
        <f t="shared" si="149"/>
        <v>-9.7631639527189744</v>
      </c>
      <c r="J328" s="2">
        <f t="shared" si="128"/>
        <v>129.45472800752984</v>
      </c>
      <c r="K328" s="2">
        <f t="shared" si="150"/>
        <v>88.244531702474319</v>
      </c>
      <c r="L328" s="6">
        <f t="shared" si="129"/>
        <v>2300.0010000000002</v>
      </c>
      <c r="M328" s="2">
        <f t="shared" si="130"/>
        <v>29.149318229166671</v>
      </c>
      <c r="N328" s="2">
        <f t="shared" si="151"/>
        <v>129.45472800752984</v>
      </c>
      <c r="O328" s="2">
        <f t="shared" si="131"/>
        <v>88.244531702474319</v>
      </c>
      <c r="P328" s="5">
        <f t="shared" si="132"/>
        <v>0.36795828090368493</v>
      </c>
      <c r="Q328" s="4">
        <f t="shared" si="133"/>
        <v>0.22516411620212656</v>
      </c>
      <c r="R328" s="4">
        <f t="shared" si="134"/>
        <v>0.22753948969586785</v>
      </c>
      <c r="S328" s="4">
        <f t="shared" si="153"/>
        <v>0</v>
      </c>
      <c r="T328" s="4">
        <f t="shared" si="154"/>
        <v>0</v>
      </c>
      <c r="U328" s="5">
        <f t="shared" si="155"/>
        <v>0</v>
      </c>
      <c r="V328" s="5">
        <f t="shared" si="156"/>
        <v>33.006885820443422</v>
      </c>
      <c r="W328" s="5">
        <f t="shared" si="157"/>
        <v>2.4964095515686706</v>
      </c>
      <c r="X328" s="5">
        <f t="shared" si="135"/>
        <v>0.99999628292996101</v>
      </c>
      <c r="Y328" s="5">
        <f t="shared" si="136"/>
        <v>0</v>
      </c>
      <c r="Z328" s="5">
        <f t="shared" si="137"/>
        <v>-1.5437388909159777</v>
      </c>
      <c r="AA328" s="5">
        <f t="shared" si="138"/>
        <v>20.410919064551585</v>
      </c>
      <c r="AB328" s="5">
        <f t="shared" si="139"/>
        <v>0</v>
      </c>
      <c r="AC328" s="5">
        <f t="shared" si="139"/>
        <v>31.463146929527444</v>
      </c>
      <c r="AD328" s="5">
        <f t="shared" si="140"/>
        <v>-9.2666713838797428</v>
      </c>
      <c r="AE328">
        <f t="shared" si="152"/>
        <v>0</v>
      </c>
    </row>
    <row r="329" spans="1:31" x14ac:dyDescent="0.2">
      <c r="A329">
        <f t="shared" si="141"/>
        <v>0.29600000000000021</v>
      </c>
      <c r="B329" s="5">
        <f t="shared" si="142"/>
        <v>0</v>
      </c>
      <c r="C329" s="5">
        <f t="shared" si="143"/>
        <v>15.343547945729133</v>
      </c>
      <c r="D329" s="5">
        <f t="shared" si="144"/>
        <v>3.4879103812488634</v>
      </c>
      <c r="E329" s="2">
        <f t="shared" si="145"/>
        <v>15.343547945729133</v>
      </c>
      <c r="F329" s="2">
        <f t="shared" si="146"/>
        <v>0</v>
      </c>
      <c r="G329" s="3">
        <f t="shared" si="147"/>
        <v>0</v>
      </c>
      <c r="H329" s="3">
        <f t="shared" si="148"/>
        <v>-129.05458270286735</v>
      </c>
      <c r="I329" s="3">
        <f t="shared" si="149"/>
        <v>-9.7724306241028547</v>
      </c>
      <c r="J329" s="2">
        <f t="shared" si="128"/>
        <v>129.4240538575196</v>
      </c>
      <c r="K329" s="2">
        <f t="shared" si="150"/>
        <v>88.223622261431217</v>
      </c>
      <c r="L329" s="6">
        <f t="shared" si="129"/>
        <v>2300.0010000000002</v>
      </c>
      <c r="M329" s="2">
        <f t="shared" si="130"/>
        <v>29.149318229166671</v>
      </c>
      <c r="N329" s="2">
        <f t="shared" si="151"/>
        <v>129.4240538575196</v>
      </c>
      <c r="O329" s="2">
        <f t="shared" si="131"/>
        <v>88.223622261431217</v>
      </c>
      <c r="P329" s="5">
        <f t="shared" si="132"/>
        <v>0.36795827539298975</v>
      </c>
      <c r="Q329" s="4">
        <f t="shared" si="133"/>
        <v>0.22521746274688967</v>
      </c>
      <c r="R329" s="4">
        <f t="shared" si="134"/>
        <v>0.22756784427869928</v>
      </c>
      <c r="S329" s="4">
        <f t="shared" si="153"/>
        <v>0</v>
      </c>
      <c r="T329" s="4">
        <f t="shared" si="154"/>
        <v>0</v>
      </c>
      <c r="U329" s="5">
        <f t="shared" si="155"/>
        <v>0</v>
      </c>
      <c r="V329" s="5">
        <f t="shared" si="156"/>
        <v>32.991021263452978</v>
      </c>
      <c r="W329" s="5">
        <f t="shared" si="157"/>
        <v>2.4981868893233279</v>
      </c>
      <c r="X329" s="5">
        <f t="shared" si="135"/>
        <v>0.99999628292996101</v>
      </c>
      <c r="Y329" s="5">
        <f t="shared" si="136"/>
        <v>0</v>
      </c>
      <c r="Z329" s="5">
        <f t="shared" si="137"/>
        <v>-1.5450304989732508</v>
      </c>
      <c r="AA329" s="5">
        <f t="shared" si="138"/>
        <v>20.403651248892938</v>
      </c>
      <c r="AB329" s="5">
        <f t="shared" si="139"/>
        <v>0</v>
      </c>
      <c r="AC329" s="5">
        <f t="shared" si="139"/>
        <v>31.445990764479728</v>
      </c>
      <c r="AD329" s="5">
        <f t="shared" si="140"/>
        <v>-9.2721618617837329</v>
      </c>
      <c r="AE329">
        <f t="shared" si="152"/>
        <v>0</v>
      </c>
    </row>
    <row r="330" spans="1:31" x14ac:dyDescent="0.2">
      <c r="A330">
        <f t="shared" si="141"/>
        <v>0.29700000000000021</v>
      </c>
      <c r="B330" s="5">
        <f t="shared" si="142"/>
        <v>0</v>
      </c>
      <c r="C330" s="5">
        <f t="shared" si="143"/>
        <v>15.214509086021648</v>
      </c>
      <c r="D330" s="5">
        <f t="shared" si="144"/>
        <v>3.4781333145438298</v>
      </c>
      <c r="E330" s="2">
        <f t="shared" si="145"/>
        <v>15.214509086021648</v>
      </c>
      <c r="F330" s="2">
        <f t="shared" si="146"/>
        <v>0</v>
      </c>
      <c r="G330" s="3">
        <f t="shared" si="147"/>
        <v>0</v>
      </c>
      <c r="H330" s="3">
        <f t="shared" si="148"/>
        <v>-129.02313671210288</v>
      </c>
      <c r="I330" s="3">
        <f t="shared" si="149"/>
        <v>-9.7817027859646384</v>
      </c>
      <c r="J330" s="2">
        <f t="shared" si="128"/>
        <v>129.39339827217978</v>
      </c>
      <c r="K330" s="2">
        <f t="shared" si="150"/>
        <v>88.202725475241834</v>
      </c>
      <c r="L330" s="6">
        <f t="shared" si="129"/>
        <v>2300.0010000000002</v>
      </c>
      <c r="M330" s="2">
        <f t="shared" si="130"/>
        <v>29.149318229166671</v>
      </c>
      <c r="N330" s="2">
        <f t="shared" si="151"/>
        <v>129.39339827217978</v>
      </c>
      <c r="O330" s="2">
        <f t="shared" si="131"/>
        <v>88.202725475241834</v>
      </c>
      <c r="P330" s="5">
        <f t="shared" si="132"/>
        <v>0.36795826988485114</v>
      </c>
      <c r="Q330" s="4">
        <f t="shared" si="133"/>
        <v>0.22527080227236967</v>
      </c>
      <c r="R330" s="4">
        <f t="shared" si="134"/>
        <v>0.22759618876519178</v>
      </c>
      <c r="S330" s="4">
        <f t="shared" si="153"/>
        <v>0</v>
      </c>
      <c r="T330" s="4">
        <f t="shared" si="154"/>
        <v>0</v>
      </c>
      <c r="U330" s="5">
        <f t="shared" si="155"/>
        <v>0</v>
      </c>
      <c r="V330" s="5">
        <f t="shared" si="156"/>
        <v>32.975169635483269</v>
      </c>
      <c r="W330" s="5">
        <f t="shared" si="157"/>
        <v>2.4999648660751128</v>
      </c>
      <c r="X330" s="5">
        <f t="shared" si="135"/>
        <v>0.99999628292996101</v>
      </c>
      <c r="Y330" s="5">
        <f t="shared" si="136"/>
        <v>0</v>
      </c>
      <c r="Z330" s="5">
        <f t="shared" si="137"/>
        <v>-1.5463227076267603</v>
      </c>
      <c r="AA330" s="5">
        <f t="shared" si="138"/>
        <v>20.396388080143595</v>
      </c>
      <c r="AB330" s="5">
        <f t="shared" si="139"/>
        <v>0</v>
      </c>
      <c r="AC330" s="5">
        <f t="shared" si="139"/>
        <v>31.428846927856508</v>
      </c>
      <c r="AD330" s="5">
        <f t="shared" si="140"/>
        <v>-9.2776470537812905</v>
      </c>
      <c r="AE330">
        <f t="shared" si="152"/>
        <v>0</v>
      </c>
    </row>
    <row r="331" spans="1:31" x14ac:dyDescent="0.2">
      <c r="A331">
        <f t="shared" si="141"/>
        <v>0.29800000000000021</v>
      </c>
      <c r="B331" s="5">
        <f t="shared" si="142"/>
        <v>0</v>
      </c>
      <c r="C331" s="5">
        <f t="shared" si="143"/>
        <v>15.085501663733009</v>
      </c>
      <c r="D331" s="5">
        <f t="shared" si="144"/>
        <v>3.4683469729343379</v>
      </c>
      <c r="E331" s="2">
        <f t="shared" si="145"/>
        <v>15.085501663733009</v>
      </c>
      <c r="F331" s="2">
        <f t="shared" si="146"/>
        <v>0</v>
      </c>
      <c r="G331" s="3">
        <f t="shared" si="147"/>
        <v>0</v>
      </c>
      <c r="H331" s="3">
        <f t="shared" si="148"/>
        <v>-128.99170786517502</v>
      </c>
      <c r="I331" s="3">
        <f t="shared" si="149"/>
        <v>-9.7909804330184205</v>
      </c>
      <c r="J331" s="2">
        <f t="shared" si="128"/>
        <v>129.36276124068473</v>
      </c>
      <c r="K331" s="2">
        <f t="shared" si="150"/>
        <v>88.181841336526745</v>
      </c>
      <c r="L331" s="6">
        <f t="shared" si="129"/>
        <v>2300.0010000000002</v>
      </c>
      <c r="M331" s="2">
        <f t="shared" si="130"/>
        <v>29.149318229166671</v>
      </c>
      <c r="N331" s="2">
        <f t="shared" si="151"/>
        <v>129.36276124068473</v>
      </c>
      <c r="O331" s="2">
        <f t="shared" si="131"/>
        <v>88.181841336526745</v>
      </c>
      <c r="P331" s="5">
        <f t="shared" si="132"/>
        <v>0.3679582643792666</v>
      </c>
      <c r="Q331" s="4">
        <f t="shared" si="133"/>
        <v>0.22532413476946042</v>
      </c>
      <c r="R331" s="4">
        <f t="shared" si="134"/>
        <v>0.22762452315516374</v>
      </c>
      <c r="S331" s="4">
        <f t="shared" si="153"/>
        <v>0</v>
      </c>
      <c r="T331" s="4">
        <f t="shared" si="154"/>
        <v>0</v>
      </c>
      <c r="U331" s="5">
        <f t="shared" si="155"/>
        <v>0</v>
      </c>
      <c r="V331" s="5">
        <f t="shared" si="156"/>
        <v>32.959330924049198</v>
      </c>
      <c r="W331" s="5">
        <f t="shared" si="157"/>
        <v>2.501743480286672</v>
      </c>
      <c r="X331" s="5">
        <f t="shared" si="135"/>
        <v>0.99999628292996101</v>
      </c>
      <c r="Y331" s="5">
        <f t="shared" si="136"/>
        <v>0</v>
      </c>
      <c r="Z331" s="5">
        <f t="shared" si="137"/>
        <v>-1.5476155159255642</v>
      </c>
      <c r="AA331" s="5">
        <f t="shared" si="138"/>
        <v>20.389129554857</v>
      </c>
      <c r="AB331" s="5">
        <f t="shared" si="139"/>
        <v>0</v>
      </c>
      <c r="AC331" s="5">
        <f t="shared" si="139"/>
        <v>31.411715408123634</v>
      </c>
      <c r="AD331" s="5">
        <f t="shared" si="140"/>
        <v>-9.2831269648563293</v>
      </c>
      <c r="AE331">
        <f t="shared" si="152"/>
        <v>0</v>
      </c>
    </row>
    <row r="332" spans="1:31" x14ac:dyDescent="0.2">
      <c r="A332">
        <f t="shared" si="141"/>
        <v>0.29900000000000021</v>
      </c>
      <c r="B332" s="5">
        <f t="shared" si="142"/>
        <v>0</v>
      </c>
      <c r="C332" s="5">
        <f t="shared" si="143"/>
        <v>14.956525661725538</v>
      </c>
      <c r="D332" s="5">
        <f t="shared" si="144"/>
        <v>3.4585513509378369</v>
      </c>
      <c r="E332" s="2">
        <f t="shared" si="145"/>
        <v>14.956525661725538</v>
      </c>
      <c r="F332" s="2">
        <f t="shared" si="146"/>
        <v>0</v>
      </c>
      <c r="G332" s="3">
        <f t="shared" si="147"/>
        <v>0</v>
      </c>
      <c r="H332" s="3">
        <f t="shared" si="148"/>
        <v>-128.96029614976689</v>
      </c>
      <c r="I332" s="3">
        <f t="shared" si="149"/>
        <v>-9.8002635599832768</v>
      </c>
      <c r="J332" s="2">
        <f t="shared" si="128"/>
        <v>129.33214275222042</v>
      </c>
      <c r="K332" s="2">
        <f t="shared" si="150"/>
        <v>88.160969837914394</v>
      </c>
      <c r="L332" s="6">
        <f t="shared" si="129"/>
        <v>2300.0010000000002</v>
      </c>
      <c r="M332" s="2">
        <f t="shared" si="130"/>
        <v>29.149318229166671</v>
      </c>
      <c r="N332" s="2">
        <f t="shared" si="151"/>
        <v>129.33214275222042</v>
      </c>
      <c r="O332" s="2">
        <f t="shared" si="131"/>
        <v>88.160969837914394</v>
      </c>
      <c r="P332" s="5">
        <f t="shared" si="132"/>
        <v>0.36795825887623385</v>
      </c>
      <c r="Q332" s="4">
        <f t="shared" si="133"/>
        <v>0.22537746022905084</v>
      </c>
      <c r="R332" s="4">
        <f t="shared" si="134"/>
        <v>0.22765284744843231</v>
      </c>
      <c r="S332" s="4">
        <f t="shared" si="153"/>
        <v>0</v>
      </c>
      <c r="T332" s="4">
        <f t="shared" si="154"/>
        <v>0</v>
      </c>
      <c r="U332" s="5">
        <f t="shared" si="155"/>
        <v>0</v>
      </c>
      <c r="V332" s="5">
        <f t="shared" si="156"/>
        <v>32.943505116681031</v>
      </c>
      <c r="W332" s="5">
        <f t="shared" si="157"/>
        <v>2.5035227304238425</v>
      </c>
      <c r="X332" s="5">
        <f t="shared" si="135"/>
        <v>0.99999628292996101</v>
      </c>
      <c r="Y332" s="5">
        <f t="shared" si="136"/>
        <v>0</v>
      </c>
      <c r="Z332" s="5">
        <f t="shared" si="137"/>
        <v>-1.5489089229201041</v>
      </c>
      <c r="AA332" s="5">
        <f t="shared" si="138"/>
        <v>20.381875669590045</v>
      </c>
      <c r="AB332" s="5">
        <f t="shared" si="139"/>
        <v>0</v>
      </c>
      <c r="AC332" s="5">
        <f t="shared" si="139"/>
        <v>31.394596193760925</v>
      </c>
      <c r="AD332" s="5">
        <f t="shared" si="140"/>
        <v>-9.2886015999861122</v>
      </c>
      <c r="AE332">
        <f t="shared" si="152"/>
        <v>0</v>
      </c>
    </row>
    <row r="333" spans="1:31" x14ac:dyDescent="0.2">
      <c r="A333">
        <f t="shared" si="141"/>
        <v>0.30000000000000021</v>
      </c>
      <c r="B333" s="5">
        <f t="shared" si="142"/>
        <v>0</v>
      </c>
      <c r="C333" s="5">
        <f t="shared" si="143"/>
        <v>14.827581062873866</v>
      </c>
      <c r="D333" s="5">
        <f t="shared" si="144"/>
        <v>3.4487464430770536</v>
      </c>
      <c r="E333" s="2">
        <f t="shared" si="145"/>
        <v>14.827581062873866</v>
      </c>
      <c r="F333" s="2">
        <f t="shared" si="146"/>
        <v>0</v>
      </c>
      <c r="G333" s="3">
        <f t="shared" si="147"/>
        <v>0</v>
      </c>
      <c r="H333" s="3">
        <f t="shared" si="148"/>
        <v>-128.92890155357313</v>
      </c>
      <c r="I333" s="3">
        <f t="shared" si="149"/>
        <v>-9.8095521615832624</v>
      </c>
      <c r="J333" s="2">
        <f t="shared" si="128"/>
        <v>129.30154279598437</v>
      </c>
      <c r="K333" s="2">
        <f t="shared" si="150"/>
        <v>88.140110972041157</v>
      </c>
      <c r="L333" s="6">
        <f t="shared" si="129"/>
        <v>2300.0010000000002</v>
      </c>
      <c r="M333" s="2">
        <f t="shared" si="130"/>
        <v>29.149318229166671</v>
      </c>
      <c r="N333" s="2">
        <f t="shared" si="151"/>
        <v>129.30154279598437</v>
      </c>
      <c r="O333" s="2">
        <f t="shared" si="131"/>
        <v>88.140110972041157</v>
      </c>
      <c r="P333" s="5">
        <f t="shared" si="132"/>
        <v>0.36795825337575039</v>
      </c>
      <c r="Q333" s="4">
        <f t="shared" si="133"/>
        <v>0.2254307786420249</v>
      </c>
      <c r="R333" s="4">
        <f t="shared" si="134"/>
        <v>0.22768116164481331</v>
      </c>
      <c r="S333" s="4">
        <f t="shared" si="153"/>
        <v>0</v>
      </c>
      <c r="T333" s="4">
        <f t="shared" si="154"/>
        <v>0</v>
      </c>
      <c r="U333" s="5">
        <f t="shared" si="155"/>
        <v>0</v>
      </c>
      <c r="V333" s="5">
        <f t="shared" si="156"/>
        <v>32.927692200924362</v>
      </c>
      <c r="W333" s="5">
        <f t="shared" si="157"/>
        <v>2.5053026149556468</v>
      </c>
      <c r="X333" s="5">
        <f t="shared" si="135"/>
        <v>0.99999628292996101</v>
      </c>
      <c r="Y333" s="5">
        <f t="shared" si="136"/>
        <v>0</v>
      </c>
      <c r="Z333" s="5">
        <f t="shared" si="137"/>
        <v>-1.5502029276622031</v>
      </c>
      <c r="AA333" s="5">
        <f t="shared" si="138"/>
        <v>20.374626420903052</v>
      </c>
      <c r="AB333" s="5">
        <f t="shared" si="139"/>
        <v>0</v>
      </c>
      <c r="AC333" s="5">
        <f t="shared" si="139"/>
        <v>31.37748927326216</v>
      </c>
      <c r="AD333" s="5">
        <f t="shared" si="140"/>
        <v>-9.2940709641413015</v>
      </c>
      <c r="AE333">
        <f t="shared" si="152"/>
        <v>0</v>
      </c>
    </row>
    <row r="334" spans="1:31" x14ac:dyDescent="0.2">
      <c r="A334">
        <f t="shared" si="141"/>
        <v>0.30100000000000021</v>
      </c>
      <c r="B334" s="5">
        <f t="shared" si="142"/>
        <v>0</v>
      </c>
      <c r="C334" s="5">
        <f t="shared" si="143"/>
        <v>14.698667850064929</v>
      </c>
      <c r="D334" s="5">
        <f t="shared" si="144"/>
        <v>3.4389322438799881</v>
      </c>
      <c r="E334" s="2">
        <f t="shared" si="145"/>
        <v>14.698667850064929</v>
      </c>
      <c r="F334" s="2">
        <f t="shared" si="146"/>
        <v>0</v>
      </c>
      <c r="G334" s="3">
        <f t="shared" si="147"/>
        <v>0</v>
      </c>
      <c r="H334" s="3">
        <f t="shared" si="148"/>
        <v>-128.89752406429986</v>
      </c>
      <c r="I334" s="3">
        <f t="shared" si="149"/>
        <v>-9.8188462325474042</v>
      </c>
      <c r="J334" s="2">
        <f t="shared" si="128"/>
        <v>129.27096136118573</v>
      </c>
      <c r="K334" s="2">
        <f t="shared" si="150"/>
        <v>88.119264731551269</v>
      </c>
      <c r="L334" s="6">
        <f t="shared" si="129"/>
        <v>2300.0010000000002</v>
      </c>
      <c r="M334" s="2">
        <f t="shared" si="130"/>
        <v>29.149318229166671</v>
      </c>
      <c r="N334" s="2">
        <f t="shared" si="151"/>
        <v>129.27096136118573</v>
      </c>
      <c r="O334" s="2">
        <f t="shared" si="131"/>
        <v>88.119264731551269</v>
      </c>
      <c r="P334" s="5">
        <f t="shared" si="132"/>
        <v>0.36795824787781384</v>
      </c>
      <c r="Q334" s="4">
        <f t="shared" si="133"/>
        <v>0.22548408999926167</v>
      </c>
      <c r="R334" s="4">
        <f t="shared" si="134"/>
        <v>0.22770946574412132</v>
      </c>
      <c r="S334" s="4">
        <f t="shared" si="153"/>
        <v>0</v>
      </c>
      <c r="T334" s="4">
        <f t="shared" si="154"/>
        <v>0</v>
      </c>
      <c r="U334" s="5">
        <f t="shared" si="155"/>
        <v>0</v>
      </c>
      <c r="V334" s="5">
        <f t="shared" si="156"/>
        <v>32.911892164340067</v>
      </c>
      <c r="W334" s="5">
        <f t="shared" si="157"/>
        <v>2.5070831323542868</v>
      </c>
      <c r="X334" s="5">
        <f t="shared" si="135"/>
        <v>0.99999628292996101</v>
      </c>
      <c r="Y334" s="5">
        <f t="shared" si="136"/>
        <v>0</v>
      </c>
      <c r="Z334" s="5">
        <f t="shared" si="137"/>
        <v>-1.5514975292050635</v>
      </c>
      <c r="AA334" s="5">
        <f t="shared" si="138"/>
        <v>20.367381805359784</v>
      </c>
      <c r="AB334" s="5">
        <f t="shared" si="139"/>
        <v>0</v>
      </c>
      <c r="AC334" s="5">
        <f t="shared" si="139"/>
        <v>31.360394635135002</v>
      </c>
      <c r="AD334" s="5">
        <f t="shared" si="140"/>
        <v>-9.2995350622859299</v>
      </c>
      <c r="AE334">
        <f t="shared" si="152"/>
        <v>0</v>
      </c>
    </row>
    <row r="335" spans="1:31" x14ac:dyDescent="0.2">
      <c r="A335">
        <f t="shared" si="141"/>
        <v>0.30200000000000021</v>
      </c>
      <c r="B335" s="5">
        <f t="shared" si="142"/>
        <v>0</v>
      </c>
      <c r="C335" s="5">
        <f t="shared" si="143"/>
        <v>14.569786006197948</v>
      </c>
      <c r="D335" s="5">
        <f t="shared" si="144"/>
        <v>3.4291087478799098</v>
      </c>
      <c r="E335" s="2">
        <f t="shared" si="145"/>
        <v>14.569786006197948</v>
      </c>
      <c r="F335" s="2">
        <f t="shared" si="146"/>
        <v>0</v>
      </c>
      <c r="G335" s="3">
        <f t="shared" si="147"/>
        <v>0</v>
      </c>
      <c r="H335" s="3">
        <f t="shared" si="148"/>
        <v>-128.86616366966473</v>
      </c>
      <c r="I335" s="3">
        <f t="shared" si="149"/>
        <v>-9.8281457676096906</v>
      </c>
      <c r="J335" s="2">
        <f t="shared" si="128"/>
        <v>129.24039843704523</v>
      </c>
      <c r="K335" s="2">
        <f t="shared" si="150"/>
        <v>88.09843110909695</v>
      </c>
      <c r="L335" s="6">
        <f t="shared" si="129"/>
        <v>2300.0010000000002</v>
      </c>
      <c r="M335" s="2">
        <f t="shared" si="130"/>
        <v>29.149318229166671</v>
      </c>
      <c r="N335" s="2">
        <f t="shared" si="151"/>
        <v>129.24039843704523</v>
      </c>
      <c r="O335" s="2">
        <f t="shared" si="131"/>
        <v>88.09843110909695</v>
      </c>
      <c r="P335" s="5">
        <f t="shared" si="132"/>
        <v>0.36795824238242181</v>
      </c>
      <c r="Q335" s="4">
        <f t="shared" si="133"/>
        <v>0.22553739429163511</v>
      </c>
      <c r="R335" s="4">
        <f t="shared" si="134"/>
        <v>0.2277377597461695</v>
      </c>
      <c r="S335" s="4">
        <f t="shared" si="153"/>
        <v>0</v>
      </c>
      <c r="T335" s="4">
        <f t="shared" si="154"/>
        <v>0</v>
      </c>
      <c r="U335" s="5">
        <f t="shared" si="155"/>
        <v>0</v>
      </c>
      <c r="V335" s="5">
        <f t="shared" si="156"/>
        <v>32.896104994504334</v>
      </c>
      <c r="W335" s="5">
        <f t="shared" si="157"/>
        <v>2.5088642810951378</v>
      </c>
      <c r="X335" s="5">
        <f t="shared" si="135"/>
        <v>0.99999628292996101</v>
      </c>
      <c r="Y335" s="5">
        <f t="shared" si="136"/>
        <v>0</v>
      </c>
      <c r="Z335" s="5">
        <f t="shared" si="137"/>
        <v>-1.5527927266032659</v>
      </c>
      <c r="AA335" s="5">
        <f t="shared" si="138"/>
        <v>20.360141819527414</v>
      </c>
      <c r="AB335" s="5">
        <f t="shared" si="139"/>
        <v>0</v>
      </c>
      <c r="AC335" s="5">
        <f t="shared" si="139"/>
        <v>31.343312267901069</v>
      </c>
      <c r="AD335" s="5">
        <f t="shared" si="140"/>
        <v>-9.3049938993774468</v>
      </c>
      <c r="AE335">
        <f t="shared" si="152"/>
        <v>0</v>
      </c>
    </row>
    <row r="336" spans="1:31" x14ac:dyDescent="0.2">
      <c r="A336">
        <f t="shared" si="141"/>
        <v>0.30300000000000021</v>
      </c>
      <c r="B336" s="5">
        <f t="shared" si="142"/>
        <v>0</v>
      </c>
      <c r="C336" s="5">
        <f t="shared" si="143"/>
        <v>14.440935514184417</v>
      </c>
      <c r="D336" s="5">
        <f t="shared" si="144"/>
        <v>3.4192759496153506</v>
      </c>
      <c r="E336" s="2">
        <f t="shared" si="145"/>
        <v>14.440935514184417</v>
      </c>
      <c r="F336" s="2">
        <f t="shared" si="146"/>
        <v>0</v>
      </c>
      <c r="G336" s="3">
        <f t="shared" si="147"/>
        <v>0</v>
      </c>
      <c r="H336" s="3">
        <f t="shared" si="148"/>
        <v>-128.83482035739684</v>
      </c>
      <c r="I336" s="3">
        <f t="shared" si="149"/>
        <v>-9.8374507615090678</v>
      </c>
      <c r="J336" s="2">
        <f t="shared" si="128"/>
        <v>129.20985401279512</v>
      </c>
      <c r="K336" s="2">
        <f t="shared" si="150"/>
        <v>88.07761009733818</v>
      </c>
      <c r="L336" s="6">
        <f t="shared" si="129"/>
        <v>2300.0010000000002</v>
      </c>
      <c r="M336" s="2">
        <f t="shared" si="130"/>
        <v>29.149318229166671</v>
      </c>
      <c r="N336" s="2">
        <f t="shared" si="151"/>
        <v>129.20985401279512</v>
      </c>
      <c r="O336" s="2">
        <f t="shared" si="131"/>
        <v>88.07761009733818</v>
      </c>
      <c r="P336" s="5">
        <f t="shared" si="132"/>
        <v>0.36795823688957185</v>
      </c>
      <c r="Q336" s="4">
        <f t="shared" si="133"/>
        <v>0.22559069151001437</v>
      </c>
      <c r="R336" s="4">
        <f t="shared" si="134"/>
        <v>0.22776604365077005</v>
      </c>
      <c r="S336" s="4">
        <f t="shared" si="153"/>
        <v>0</v>
      </c>
      <c r="T336" s="4">
        <f t="shared" si="154"/>
        <v>0</v>
      </c>
      <c r="U336" s="5">
        <f t="shared" si="155"/>
        <v>0</v>
      </c>
      <c r="V336" s="5">
        <f t="shared" si="156"/>
        <v>32.880330679008601</v>
      </c>
      <c r="W336" s="5">
        <f t="shared" si="157"/>
        <v>2.5106460596567461</v>
      </c>
      <c r="X336" s="5">
        <f t="shared" si="135"/>
        <v>0.99999628292996101</v>
      </c>
      <c r="Y336" s="5">
        <f t="shared" si="136"/>
        <v>0</v>
      </c>
      <c r="Z336" s="5">
        <f t="shared" si="137"/>
        <v>-1.5540885189127676</v>
      </c>
      <c r="AA336" s="5">
        <f t="shared" si="138"/>
        <v>20.35290645997657</v>
      </c>
      <c r="AB336" s="5">
        <f t="shared" si="139"/>
        <v>0</v>
      </c>
      <c r="AC336" s="5">
        <f t="shared" si="139"/>
        <v>31.326242160095834</v>
      </c>
      <c r="AD336" s="5">
        <f t="shared" si="140"/>
        <v>-9.3104474803666832</v>
      </c>
      <c r="AE336">
        <f t="shared" si="152"/>
        <v>0</v>
      </c>
    </row>
    <row r="337" spans="1:31" x14ac:dyDescent="0.2">
      <c r="A337">
        <f t="shared" si="141"/>
        <v>0.30400000000000021</v>
      </c>
      <c r="B337" s="5">
        <f t="shared" si="142"/>
        <v>0</v>
      </c>
      <c r="C337" s="5">
        <f t="shared" si="143"/>
        <v>14.312116356948099</v>
      </c>
      <c r="D337" s="5">
        <f t="shared" si="144"/>
        <v>3.4094338436301013</v>
      </c>
      <c r="E337" s="2">
        <f t="shared" si="145"/>
        <v>14.312116356948099</v>
      </c>
      <c r="F337" s="2">
        <f t="shared" si="146"/>
        <v>0</v>
      </c>
      <c r="G337" s="3">
        <f t="shared" si="147"/>
        <v>0</v>
      </c>
      <c r="H337" s="3">
        <f t="shared" si="148"/>
        <v>-128.80349411523673</v>
      </c>
      <c r="I337" s="3">
        <f t="shared" si="149"/>
        <v>-9.8467612089894345</v>
      </c>
      <c r="J337" s="2">
        <f t="shared" si="128"/>
        <v>129.17932807767923</v>
      </c>
      <c r="K337" s="2">
        <f t="shared" si="150"/>
        <v>88.056801688942897</v>
      </c>
      <c r="L337" s="6">
        <f t="shared" si="129"/>
        <v>2300.0010000000002</v>
      </c>
      <c r="M337" s="2">
        <f t="shared" si="130"/>
        <v>29.149318229166671</v>
      </c>
      <c r="N337" s="2">
        <f t="shared" si="151"/>
        <v>129.17932807767923</v>
      </c>
      <c r="O337" s="2">
        <f t="shared" si="131"/>
        <v>88.056801688942897</v>
      </c>
      <c r="P337" s="5">
        <f t="shared" si="132"/>
        <v>0.36795823139926176</v>
      </c>
      <c r="Q337" s="4">
        <f t="shared" si="133"/>
        <v>0.22564398164526367</v>
      </c>
      <c r="R337" s="4">
        <f t="shared" si="134"/>
        <v>0.22779431745773354</v>
      </c>
      <c r="S337" s="4">
        <f t="shared" si="153"/>
        <v>0</v>
      </c>
      <c r="T337" s="4">
        <f t="shared" si="154"/>
        <v>0</v>
      </c>
      <c r="U337" s="5">
        <f t="shared" si="155"/>
        <v>0</v>
      </c>
      <c r="V337" s="5">
        <f t="shared" si="156"/>
        <v>32.864569205459532</v>
      </c>
      <c r="W337" s="5">
        <f t="shared" si="157"/>
        <v>2.5124284665208196</v>
      </c>
      <c r="X337" s="5">
        <f t="shared" si="135"/>
        <v>0.99999628292996101</v>
      </c>
      <c r="Y337" s="5">
        <f t="shared" si="136"/>
        <v>0</v>
      </c>
      <c r="Z337" s="5">
        <f t="shared" si="137"/>
        <v>-1.5553849051908986</v>
      </c>
      <c r="AA337" s="5">
        <f t="shared" si="138"/>
        <v>20.345675723281257</v>
      </c>
      <c r="AB337" s="5">
        <f t="shared" si="139"/>
        <v>0</v>
      </c>
      <c r="AC337" s="5">
        <f t="shared" si="139"/>
        <v>31.309184300268633</v>
      </c>
      <c r="AD337" s="5">
        <f t="shared" si="140"/>
        <v>-9.3158958101979223</v>
      </c>
      <c r="AE337">
        <f t="shared" si="152"/>
        <v>0</v>
      </c>
    </row>
    <row r="338" spans="1:31" x14ac:dyDescent="0.2">
      <c r="A338">
        <f t="shared" si="141"/>
        <v>0.30500000000000022</v>
      </c>
      <c r="B338" s="5">
        <f t="shared" si="142"/>
        <v>0</v>
      </c>
      <c r="C338" s="5">
        <f t="shared" si="143"/>
        <v>14.183328517425013</v>
      </c>
      <c r="D338" s="5">
        <f t="shared" si="144"/>
        <v>3.3995824244732065</v>
      </c>
      <c r="E338" s="2">
        <f t="shared" si="145"/>
        <v>14.183328517425013</v>
      </c>
      <c r="F338" s="2">
        <f t="shared" si="146"/>
        <v>0</v>
      </c>
      <c r="G338" s="3">
        <f t="shared" si="147"/>
        <v>0</v>
      </c>
      <c r="H338" s="3">
        <f t="shared" si="148"/>
        <v>-128.77218493093648</v>
      </c>
      <c r="I338" s="3">
        <f t="shared" si="149"/>
        <v>-9.8560771047996329</v>
      </c>
      <c r="J338" s="2">
        <f t="shared" si="128"/>
        <v>129.14882062095288</v>
      </c>
      <c r="K338" s="2">
        <f t="shared" si="150"/>
        <v>88.036005876586827</v>
      </c>
      <c r="L338" s="6">
        <f t="shared" si="129"/>
        <v>2300.0010000000002</v>
      </c>
      <c r="M338" s="2">
        <f t="shared" si="130"/>
        <v>29.149318229166671</v>
      </c>
      <c r="N338" s="2">
        <f t="shared" si="151"/>
        <v>129.14882062095288</v>
      </c>
      <c r="O338" s="2">
        <f t="shared" si="131"/>
        <v>88.036005876586827</v>
      </c>
      <c r="P338" s="5">
        <f t="shared" si="132"/>
        <v>0.36795822591148897</v>
      </c>
      <c r="Q338" s="4">
        <f t="shared" si="133"/>
        <v>0.22569726468824219</v>
      </c>
      <c r="R338" s="4">
        <f t="shared" si="134"/>
        <v>0.22782258116686957</v>
      </c>
      <c r="S338" s="4">
        <f t="shared" si="153"/>
        <v>0</v>
      </c>
      <c r="T338" s="4">
        <f t="shared" si="154"/>
        <v>0</v>
      </c>
      <c r="U338" s="5">
        <f t="shared" si="155"/>
        <v>0</v>
      </c>
      <c r="V338" s="5">
        <f t="shared" si="156"/>
        <v>32.848820561479016</v>
      </c>
      <c r="W338" s="5">
        <f t="shared" si="157"/>
        <v>2.5142115001722232</v>
      </c>
      <c r="X338" s="5">
        <f t="shared" si="135"/>
        <v>0.99999628292996101</v>
      </c>
      <c r="Y338" s="5">
        <f t="shared" si="136"/>
        <v>0</v>
      </c>
      <c r="Z338" s="5">
        <f t="shared" si="137"/>
        <v>-1.556681884496363</v>
      </c>
      <c r="AA338" s="5">
        <f t="shared" si="138"/>
        <v>20.338449606018933</v>
      </c>
      <c r="AB338" s="5">
        <f t="shared" si="139"/>
        <v>0</v>
      </c>
      <c r="AC338" s="5">
        <f t="shared" si="139"/>
        <v>31.292138676982653</v>
      </c>
      <c r="AD338" s="5">
        <f t="shared" si="140"/>
        <v>-9.3213388938088428</v>
      </c>
      <c r="AE338">
        <f t="shared" si="152"/>
        <v>0</v>
      </c>
    </row>
    <row r="339" spans="1:31" x14ac:dyDescent="0.2">
      <c r="A339">
        <f t="shared" si="141"/>
        <v>0.30600000000000022</v>
      </c>
      <c r="B339" s="5">
        <f t="shared" si="142"/>
        <v>0</v>
      </c>
      <c r="C339" s="5">
        <f t="shared" si="143"/>
        <v>14.054571978563414</v>
      </c>
      <c r="D339" s="5">
        <f t="shared" si="144"/>
        <v>3.3897216866989601</v>
      </c>
      <c r="E339" s="2">
        <f t="shared" si="145"/>
        <v>14.054571978563414</v>
      </c>
      <c r="F339" s="2">
        <f t="shared" si="146"/>
        <v>0</v>
      </c>
      <c r="G339" s="3">
        <f t="shared" si="147"/>
        <v>0</v>
      </c>
      <c r="H339" s="3">
        <f t="shared" si="148"/>
        <v>-128.7408927922595</v>
      </c>
      <c r="I339" s="3">
        <f t="shared" si="149"/>
        <v>-9.8653984436934419</v>
      </c>
      <c r="J339" s="2">
        <f t="shared" si="128"/>
        <v>129.11833163188285</v>
      </c>
      <c r="K339" s="2">
        <f t="shared" si="150"/>
        <v>88.01522265295354</v>
      </c>
      <c r="L339" s="6">
        <f t="shared" si="129"/>
        <v>2300.0010000000002</v>
      </c>
      <c r="M339" s="2">
        <f t="shared" si="130"/>
        <v>29.149318229166671</v>
      </c>
      <c r="N339" s="2">
        <f t="shared" si="151"/>
        <v>129.11833163188285</v>
      </c>
      <c r="O339" s="2">
        <f t="shared" si="131"/>
        <v>88.01522265295354</v>
      </c>
      <c r="P339" s="5">
        <f t="shared" si="132"/>
        <v>0.36795822042625109</v>
      </c>
      <c r="Q339" s="4">
        <f t="shared" si="133"/>
        <v>0.22575054062980437</v>
      </c>
      <c r="R339" s="4">
        <f t="shared" si="134"/>
        <v>0.2278508347779864</v>
      </c>
      <c r="S339" s="4">
        <f t="shared" si="153"/>
        <v>0</v>
      </c>
      <c r="T339" s="4">
        <f t="shared" si="154"/>
        <v>0</v>
      </c>
      <c r="U339" s="5">
        <f t="shared" si="155"/>
        <v>0</v>
      </c>
      <c r="V339" s="5">
        <f t="shared" si="156"/>
        <v>32.833084734704123</v>
      </c>
      <c r="W339" s="5">
        <f t="shared" si="157"/>
        <v>2.5159951590989742</v>
      </c>
      <c r="X339" s="5">
        <f t="shared" si="135"/>
        <v>0.99999628292996101</v>
      </c>
      <c r="Y339" s="5">
        <f t="shared" si="136"/>
        <v>0</v>
      </c>
      <c r="Z339" s="5">
        <f t="shared" si="137"/>
        <v>-1.5579794558892344</v>
      </c>
      <c r="AA339" s="5">
        <f t="shared" si="138"/>
        <v>20.331228104770446</v>
      </c>
      <c r="AB339" s="5">
        <f t="shared" si="139"/>
        <v>0</v>
      </c>
      <c r="AC339" s="5">
        <f t="shared" si="139"/>
        <v>31.275105278814888</v>
      </c>
      <c r="AD339" s="5">
        <f t="shared" si="140"/>
        <v>-9.3267767361305793</v>
      </c>
      <c r="AE339">
        <f t="shared" si="152"/>
        <v>0</v>
      </c>
    </row>
    <row r="340" spans="1:31" x14ac:dyDescent="0.2">
      <c r="A340">
        <f t="shared" si="141"/>
        <v>0.30700000000000022</v>
      </c>
      <c r="B340" s="5">
        <f t="shared" si="142"/>
        <v>0</v>
      </c>
      <c r="C340" s="5">
        <f t="shared" si="143"/>
        <v>13.925846723323794</v>
      </c>
      <c r="D340" s="5">
        <f t="shared" si="144"/>
        <v>3.3798516248668986</v>
      </c>
      <c r="E340" s="2">
        <f t="shared" si="145"/>
        <v>13.925846723323794</v>
      </c>
      <c r="F340" s="2">
        <f t="shared" si="146"/>
        <v>0</v>
      </c>
      <c r="G340" s="3">
        <f t="shared" si="147"/>
        <v>0</v>
      </c>
      <c r="H340" s="3">
        <f t="shared" si="148"/>
        <v>-128.70961768698069</v>
      </c>
      <c r="I340" s="3">
        <f t="shared" si="149"/>
        <v>-9.874725220429573</v>
      </c>
      <c r="J340" s="2">
        <f t="shared" si="128"/>
        <v>129.08786109974756</v>
      </c>
      <c r="K340" s="2">
        <f t="shared" si="150"/>
        <v>87.99445201073452</v>
      </c>
      <c r="L340" s="6">
        <f t="shared" si="129"/>
        <v>2300.0010000000002</v>
      </c>
      <c r="M340" s="2">
        <f t="shared" si="130"/>
        <v>29.149318229166671</v>
      </c>
      <c r="N340" s="2">
        <f t="shared" si="151"/>
        <v>129.08786109974756</v>
      </c>
      <c r="O340" s="2">
        <f t="shared" si="131"/>
        <v>87.99445201073452</v>
      </c>
      <c r="P340" s="5">
        <f t="shared" si="132"/>
        <v>0.36795821494354586</v>
      </c>
      <c r="Q340" s="4">
        <f t="shared" si="133"/>
        <v>0.2258038094607995</v>
      </c>
      <c r="R340" s="4">
        <f t="shared" si="134"/>
        <v>0.22787907829089096</v>
      </c>
      <c r="S340" s="4">
        <f t="shared" si="153"/>
        <v>0</v>
      </c>
      <c r="T340" s="4">
        <f t="shared" si="154"/>
        <v>0</v>
      </c>
      <c r="U340" s="5">
        <f t="shared" si="155"/>
        <v>0</v>
      </c>
      <c r="V340" s="5">
        <f t="shared" si="156"/>
        <v>32.817361712787118</v>
      </c>
      <c r="W340" s="5">
        <f t="shared" si="157"/>
        <v>2.5177794417922397</v>
      </c>
      <c r="X340" s="5">
        <f t="shared" si="135"/>
        <v>0.99999628292996101</v>
      </c>
      <c r="Y340" s="5">
        <f t="shared" si="136"/>
        <v>0</v>
      </c>
      <c r="Z340" s="5">
        <f t="shared" si="137"/>
        <v>-1.5592776184309574</v>
      </c>
      <c r="AA340" s="5">
        <f t="shared" si="138"/>
        <v>20.324011216120059</v>
      </c>
      <c r="AB340" s="5">
        <f t="shared" si="139"/>
        <v>0</v>
      </c>
      <c r="AC340" s="5">
        <f t="shared" si="139"/>
        <v>31.25808409435616</v>
      </c>
      <c r="AD340" s="5">
        <f t="shared" si="140"/>
        <v>-9.332209342087701</v>
      </c>
      <c r="AE340">
        <f t="shared" si="152"/>
        <v>0</v>
      </c>
    </row>
    <row r="341" spans="1:31" x14ac:dyDescent="0.2">
      <c r="A341">
        <f t="shared" si="141"/>
        <v>0.30800000000000022</v>
      </c>
      <c r="B341" s="5">
        <f t="shared" si="142"/>
        <v>0</v>
      </c>
      <c r="C341" s="5">
        <f t="shared" si="143"/>
        <v>13.797152734678859</v>
      </c>
      <c r="D341" s="5">
        <f t="shared" si="144"/>
        <v>3.3699722335417981</v>
      </c>
      <c r="E341" s="2">
        <f t="shared" si="145"/>
        <v>13.797152734678859</v>
      </c>
      <c r="F341" s="2">
        <f t="shared" si="146"/>
        <v>0</v>
      </c>
      <c r="G341" s="3">
        <f t="shared" si="147"/>
        <v>0</v>
      </c>
      <c r="H341" s="3">
        <f t="shared" si="148"/>
        <v>-128.67835960288633</v>
      </c>
      <c r="I341" s="3">
        <f t="shared" si="149"/>
        <v>-9.8840574297716604</v>
      </c>
      <c r="J341" s="2">
        <f t="shared" si="128"/>
        <v>129.05740901383675</v>
      </c>
      <c r="K341" s="2">
        <f t="shared" si="150"/>
        <v>87.973693942628998</v>
      </c>
      <c r="L341" s="6">
        <f t="shared" si="129"/>
        <v>2300.0010000000002</v>
      </c>
      <c r="M341" s="2">
        <f t="shared" si="130"/>
        <v>29.149318229166671</v>
      </c>
      <c r="N341" s="2">
        <f t="shared" si="151"/>
        <v>129.05740901383675</v>
      </c>
      <c r="O341" s="2">
        <f t="shared" si="131"/>
        <v>87.973693942628998</v>
      </c>
      <c r="P341" s="5">
        <f t="shared" si="132"/>
        <v>0.36795820946337077</v>
      </c>
      <c r="Q341" s="4">
        <f t="shared" si="133"/>
        <v>0.2258570711720721</v>
      </c>
      <c r="R341" s="4">
        <f t="shared" si="134"/>
        <v>0.22790731170538889</v>
      </c>
      <c r="S341" s="4">
        <f t="shared" si="153"/>
        <v>0</v>
      </c>
      <c r="T341" s="4">
        <f t="shared" si="154"/>
        <v>0</v>
      </c>
      <c r="U341" s="5">
        <f t="shared" si="155"/>
        <v>0</v>
      </c>
      <c r="V341" s="5">
        <f t="shared" si="156"/>
        <v>32.801651483395382</v>
      </c>
      <c r="W341" s="5">
        <f t="shared" si="157"/>
        <v>2.5195643467463227</v>
      </c>
      <c r="X341" s="5">
        <f t="shared" si="135"/>
        <v>0.99999628292996101</v>
      </c>
      <c r="Y341" s="5">
        <f t="shared" si="136"/>
        <v>0</v>
      </c>
      <c r="Z341" s="5">
        <f t="shared" si="137"/>
        <v>-1.5605763711843401</v>
      </c>
      <c r="AA341" s="5">
        <f t="shared" si="138"/>
        <v>20.316798936655417</v>
      </c>
      <c r="AB341" s="5">
        <f t="shared" si="139"/>
        <v>0</v>
      </c>
      <c r="AC341" s="5">
        <f t="shared" si="139"/>
        <v>31.241075112211043</v>
      </c>
      <c r="AD341" s="5">
        <f t="shared" si="140"/>
        <v>-9.3376367165982614</v>
      </c>
      <c r="AE341">
        <f t="shared" si="152"/>
        <v>0</v>
      </c>
    </row>
    <row r="342" spans="1:31" x14ac:dyDescent="0.2">
      <c r="A342">
        <f t="shared" si="141"/>
        <v>0.30900000000000022</v>
      </c>
      <c r="B342" s="5">
        <f t="shared" si="142"/>
        <v>0</v>
      </c>
      <c r="C342" s="5">
        <f t="shared" si="143"/>
        <v>13.668489995613529</v>
      </c>
      <c r="D342" s="5">
        <f t="shared" si="144"/>
        <v>3.3600835072936683</v>
      </c>
      <c r="E342" s="2">
        <f t="shared" si="145"/>
        <v>13.668489995613529</v>
      </c>
      <c r="F342" s="2">
        <f t="shared" si="146"/>
        <v>0</v>
      </c>
      <c r="G342" s="3">
        <f t="shared" si="147"/>
        <v>0</v>
      </c>
      <c r="H342" s="3">
        <f t="shared" si="148"/>
        <v>-128.64711852777413</v>
      </c>
      <c r="I342" s="3">
        <f t="shared" si="149"/>
        <v>-9.8933950664882584</v>
      </c>
      <c r="J342" s="2">
        <f t="shared" si="128"/>
        <v>129.02697536345173</v>
      </c>
      <c r="K342" s="2">
        <f t="shared" si="150"/>
        <v>87.952948441344049</v>
      </c>
      <c r="L342" s="6">
        <f t="shared" si="129"/>
        <v>2300.0010000000002</v>
      </c>
      <c r="M342" s="2">
        <f t="shared" si="130"/>
        <v>29.149318229166671</v>
      </c>
      <c r="N342" s="2">
        <f t="shared" si="151"/>
        <v>129.02697536345173</v>
      </c>
      <c r="O342" s="2">
        <f t="shared" si="131"/>
        <v>87.952948441344049</v>
      </c>
      <c r="P342" s="5">
        <f t="shared" si="132"/>
        <v>0.36795820398572354</v>
      </c>
      <c r="Q342" s="4">
        <f t="shared" si="133"/>
        <v>0.22591032575446171</v>
      </c>
      <c r="R342" s="4">
        <f t="shared" si="134"/>
        <v>0.22793553502128489</v>
      </c>
      <c r="S342" s="4">
        <f t="shared" si="153"/>
        <v>0</v>
      </c>
      <c r="T342" s="4">
        <f t="shared" si="154"/>
        <v>0</v>
      </c>
      <c r="U342" s="5">
        <f t="shared" si="155"/>
        <v>0</v>
      </c>
      <c r="V342" s="5">
        <f t="shared" si="156"/>
        <v>32.78595403421145</v>
      </c>
      <c r="W342" s="5">
        <f t="shared" si="157"/>
        <v>2.5213498724586674</v>
      </c>
      <c r="X342" s="5">
        <f t="shared" si="135"/>
        <v>0.99999628292996101</v>
      </c>
      <c r="Y342" s="5">
        <f t="shared" si="136"/>
        <v>0</v>
      </c>
      <c r="Z342" s="5">
        <f t="shared" si="137"/>
        <v>-1.5618757132135619</v>
      </c>
      <c r="AA342" s="5">
        <f t="shared" si="138"/>
        <v>20.309591262967615</v>
      </c>
      <c r="AB342" s="5">
        <f t="shared" si="139"/>
        <v>0</v>
      </c>
      <c r="AC342" s="5">
        <f t="shared" si="139"/>
        <v>31.224078320997886</v>
      </c>
      <c r="AD342" s="5">
        <f t="shared" si="140"/>
        <v>-9.3430588645737167</v>
      </c>
      <c r="AE342">
        <f t="shared" si="152"/>
        <v>0</v>
      </c>
    </row>
    <row r="343" spans="1:31" x14ac:dyDescent="0.2">
      <c r="A343">
        <f t="shared" si="141"/>
        <v>0.31000000000000022</v>
      </c>
      <c r="B343" s="5">
        <f t="shared" si="142"/>
        <v>0</v>
      </c>
      <c r="C343" s="5">
        <f t="shared" si="143"/>
        <v>13.539858489124915</v>
      </c>
      <c r="D343" s="5">
        <f t="shared" si="144"/>
        <v>3.3501854406977478</v>
      </c>
      <c r="E343" s="2">
        <f t="shared" si="145"/>
        <v>13.539858489124915</v>
      </c>
      <c r="F343" s="2">
        <f t="shared" si="146"/>
        <v>0</v>
      </c>
      <c r="G343" s="3">
        <f t="shared" si="147"/>
        <v>0</v>
      </c>
      <c r="H343" s="3">
        <f t="shared" si="148"/>
        <v>-128.61589444945312</v>
      </c>
      <c r="I343" s="3">
        <f t="shared" si="149"/>
        <v>-9.9027381253528315</v>
      </c>
      <c r="J343" s="2">
        <f t="shared" si="128"/>
        <v>128.99656013790516</v>
      </c>
      <c r="K343" s="2">
        <f t="shared" si="150"/>
        <v>87.93221549959452</v>
      </c>
      <c r="L343" s="6">
        <f t="shared" si="129"/>
        <v>2300.0010000000002</v>
      </c>
      <c r="M343" s="2">
        <f t="shared" si="130"/>
        <v>29.149318229166671</v>
      </c>
      <c r="N343" s="2">
        <f t="shared" si="151"/>
        <v>128.99656013790516</v>
      </c>
      <c r="O343" s="2">
        <f t="shared" si="131"/>
        <v>87.93221549959452</v>
      </c>
      <c r="P343" s="5">
        <f t="shared" si="132"/>
        <v>0.36795819851060174</v>
      </c>
      <c r="Q343" s="4">
        <f t="shared" si="133"/>
        <v>0.225963573198803</v>
      </c>
      <c r="R343" s="4">
        <f t="shared" si="134"/>
        <v>0.22796374823838195</v>
      </c>
      <c r="S343" s="4">
        <f t="shared" si="153"/>
        <v>0</v>
      </c>
      <c r="T343" s="4">
        <f t="shared" si="154"/>
        <v>0</v>
      </c>
      <c r="U343" s="5">
        <f t="shared" si="155"/>
        <v>0</v>
      </c>
      <c r="V343" s="5">
        <f t="shared" si="156"/>
        <v>32.770269352932928</v>
      </c>
      <c r="W343" s="5">
        <f t="shared" si="157"/>
        <v>2.5231360174298447</v>
      </c>
      <c r="X343" s="5">
        <f t="shared" si="135"/>
        <v>0.99999628292996101</v>
      </c>
      <c r="Y343" s="5">
        <f t="shared" si="136"/>
        <v>0</v>
      </c>
      <c r="Z343" s="5">
        <f t="shared" si="137"/>
        <v>-1.5631756435841593</v>
      </c>
      <c r="AA343" s="5">
        <f t="shared" si="138"/>
        <v>20.302388191651072</v>
      </c>
      <c r="AB343" s="5">
        <f t="shared" si="139"/>
        <v>0</v>
      </c>
      <c r="AC343" s="5">
        <f t="shared" si="139"/>
        <v>31.207093709348769</v>
      </c>
      <c r="AD343" s="5">
        <f t="shared" si="140"/>
        <v>-9.3484757909190819</v>
      </c>
      <c r="AE343">
        <f t="shared" si="152"/>
        <v>0</v>
      </c>
    </row>
    <row r="344" spans="1:31" x14ac:dyDescent="0.2">
      <c r="A344">
        <f t="shared" si="141"/>
        <v>0.31100000000000022</v>
      </c>
      <c r="B344" s="5">
        <f t="shared" si="142"/>
        <v>0</v>
      </c>
      <c r="C344" s="5">
        <f t="shared" si="143"/>
        <v>13.411258198222317</v>
      </c>
      <c r="D344" s="5">
        <f t="shared" si="144"/>
        <v>3.3402780283344997</v>
      </c>
      <c r="E344" s="2">
        <f t="shared" si="145"/>
        <v>13.411258198222317</v>
      </c>
      <c r="F344" s="2">
        <f t="shared" si="146"/>
        <v>0</v>
      </c>
      <c r="G344" s="3">
        <f t="shared" si="147"/>
        <v>0</v>
      </c>
      <c r="H344" s="3">
        <f t="shared" si="148"/>
        <v>-128.58468735574377</v>
      </c>
      <c r="I344" s="3">
        <f t="shared" si="149"/>
        <v>-9.9120866011437503</v>
      </c>
      <c r="J344" s="2">
        <f t="shared" si="128"/>
        <v>128.96616332652121</v>
      </c>
      <c r="K344" s="2">
        <f t="shared" si="150"/>
        <v>87.911495110103075</v>
      </c>
      <c r="L344" s="6">
        <f t="shared" si="129"/>
        <v>2300.0010000000002</v>
      </c>
      <c r="M344" s="2">
        <f t="shared" si="130"/>
        <v>29.149318229166671</v>
      </c>
      <c r="N344" s="2">
        <f t="shared" si="151"/>
        <v>128.96616332652121</v>
      </c>
      <c r="O344" s="2">
        <f t="shared" si="131"/>
        <v>87.911495110103075</v>
      </c>
      <c r="P344" s="5">
        <f t="shared" si="132"/>
        <v>0.36795819303800298</v>
      </c>
      <c r="Q344" s="4">
        <f t="shared" si="133"/>
        <v>0.22601681349592578</v>
      </c>
      <c r="R344" s="4">
        <f t="shared" si="134"/>
        <v>0.2279919513564822</v>
      </c>
      <c r="S344" s="4">
        <f t="shared" si="153"/>
        <v>0</v>
      </c>
      <c r="T344" s="4">
        <f t="shared" si="154"/>
        <v>0</v>
      </c>
      <c r="U344" s="5">
        <f t="shared" si="155"/>
        <v>0</v>
      </c>
      <c r="V344" s="5">
        <f t="shared" si="156"/>
        <v>32.754597427272529</v>
      </c>
      <c r="W344" s="5">
        <f t="shared" si="157"/>
        <v>2.5249227801635512</v>
      </c>
      <c r="X344" s="5">
        <f t="shared" si="135"/>
        <v>0.99999628292996101</v>
      </c>
      <c r="Y344" s="5">
        <f t="shared" si="136"/>
        <v>0</v>
      </c>
      <c r="Z344" s="5">
        <f t="shared" si="137"/>
        <v>-1.5644761613630351</v>
      </c>
      <c r="AA344" s="5">
        <f t="shared" si="138"/>
        <v>20.295189719303643</v>
      </c>
      <c r="AB344" s="5">
        <f t="shared" si="139"/>
        <v>0</v>
      </c>
      <c r="AC344" s="5">
        <f t="shared" si="139"/>
        <v>31.190121265909493</v>
      </c>
      <c r="AD344" s="5">
        <f t="shared" si="140"/>
        <v>-9.3538875005328066</v>
      </c>
      <c r="AE344">
        <f t="shared" si="152"/>
        <v>0</v>
      </c>
    </row>
    <row r="345" spans="1:31" x14ac:dyDescent="0.2">
      <c r="A345">
        <f t="shared" si="141"/>
        <v>0.31200000000000022</v>
      </c>
      <c r="B345" s="5">
        <f t="shared" si="142"/>
        <v>0</v>
      </c>
      <c r="C345" s="5">
        <f t="shared" si="143"/>
        <v>13.282689105927206</v>
      </c>
      <c r="D345" s="5">
        <f t="shared" si="144"/>
        <v>3.3303612647896057</v>
      </c>
      <c r="E345" s="2">
        <f t="shared" si="145"/>
        <v>13.282689105927206</v>
      </c>
      <c r="F345" s="2">
        <f t="shared" si="146"/>
        <v>0</v>
      </c>
      <c r="G345" s="3">
        <f t="shared" si="147"/>
        <v>0</v>
      </c>
      <c r="H345" s="3">
        <f t="shared" si="148"/>
        <v>-128.55349723447785</v>
      </c>
      <c r="I345" s="3">
        <f t="shared" si="149"/>
        <v>-9.9214404886442829</v>
      </c>
      <c r="J345" s="2">
        <f t="shared" si="128"/>
        <v>128.93578491863542</v>
      </c>
      <c r="K345" s="2">
        <f t="shared" si="150"/>
        <v>87.890787265600139</v>
      </c>
      <c r="L345" s="6">
        <f t="shared" si="129"/>
        <v>2300.0010000000002</v>
      </c>
      <c r="M345" s="2">
        <f t="shared" si="130"/>
        <v>29.149318229166671</v>
      </c>
      <c r="N345" s="2">
        <f t="shared" si="151"/>
        <v>128.93578491863542</v>
      </c>
      <c r="O345" s="2">
        <f t="shared" si="131"/>
        <v>87.890787265600139</v>
      </c>
      <c r="P345" s="5">
        <f t="shared" si="132"/>
        <v>0.36795818756792487</v>
      </c>
      <c r="Q345" s="4">
        <f t="shared" si="133"/>
        <v>0.22607004663665484</v>
      </c>
      <c r="R345" s="4">
        <f t="shared" si="134"/>
        <v>0.22802014437538637</v>
      </c>
      <c r="S345" s="4">
        <f t="shared" si="153"/>
        <v>0</v>
      </c>
      <c r="T345" s="4">
        <f t="shared" si="154"/>
        <v>0</v>
      </c>
      <c r="U345" s="5">
        <f t="shared" si="155"/>
        <v>0</v>
      </c>
      <c r="V345" s="5">
        <f t="shared" si="156"/>
        <v>32.738938244957993</v>
      </c>
      <c r="W345" s="5">
        <f t="shared" si="157"/>
        <v>2.5267101591666035</v>
      </c>
      <c r="X345" s="5">
        <f t="shared" si="135"/>
        <v>0.99999628292996101</v>
      </c>
      <c r="Y345" s="5">
        <f t="shared" si="136"/>
        <v>0</v>
      </c>
      <c r="Z345" s="5">
        <f t="shared" si="137"/>
        <v>-1.565777265618451</v>
      </c>
      <c r="AA345" s="5">
        <f t="shared" si="138"/>
        <v>20.287995842526552</v>
      </c>
      <c r="AB345" s="5">
        <f t="shared" si="139"/>
        <v>0</v>
      </c>
      <c r="AC345" s="5">
        <f t="shared" si="139"/>
        <v>31.173160979339542</v>
      </c>
      <c r="AD345" s="5">
        <f t="shared" si="140"/>
        <v>-9.3592939983068426</v>
      </c>
      <c r="AE345">
        <f t="shared" si="152"/>
        <v>0</v>
      </c>
    </row>
    <row r="346" spans="1:31" x14ac:dyDescent="0.2">
      <c r="A346">
        <f t="shared" si="141"/>
        <v>0.31300000000000022</v>
      </c>
      <c r="B346" s="5">
        <f t="shared" si="142"/>
        <v>0</v>
      </c>
      <c r="C346" s="5">
        <f t="shared" si="143"/>
        <v>13.154151195273219</v>
      </c>
      <c r="D346" s="5">
        <f t="shared" si="144"/>
        <v>3.3204351446539624</v>
      </c>
      <c r="E346" s="2">
        <f t="shared" si="145"/>
        <v>13.154151195273219</v>
      </c>
      <c r="F346" s="2">
        <f t="shared" si="146"/>
        <v>0</v>
      </c>
      <c r="G346" s="3">
        <f t="shared" si="147"/>
        <v>0</v>
      </c>
      <c r="H346" s="3">
        <f t="shared" si="148"/>
        <v>-128.52232407349851</v>
      </c>
      <c r="I346" s="3">
        <f t="shared" si="149"/>
        <v>-9.9307997826425893</v>
      </c>
      <c r="J346" s="2">
        <f t="shared" si="128"/>
        <v>128.90542490359476</v>
      </c>
      <c r="K346" s="2">
        <f t="shared" si="150"/>
        <v>87.870091958823963</v>
      </c>
      <c r="L346" s="6">
        <f t="shared" si="129"/>
        <v>2300.0010000000002</v>
      </c>
      <c r="M346" s="2">
        <f t="shared" si="130"/>
        <v>29.149318229166671</v>
      </c>
      <c r="N346" s="2">
        <f t="shared" si="151"/>
        <v>128.90542490359476</v>
      </c>
      <c r="O346" s="2">
        <f t="shared" si="131"/>
        <v>87.870091958823963</v>
      </c>
      <c r="P346" s="5">
        <f t="shared" si="132"/>
        <v>0.36795818210036507</v>
      </c>
      <c r="Q346" s="4">
        <f t="shared" si="133"/>
        <v>0.22612327261181014</v>
      </c>
      <c r="R346" s="4">
        <f t="shared" si="134"/>
        <v>0.22804832729489397</v>
      </c>
      <c r="S346" s="4">
        <f t="shared" si="153"/>
        <v>0</v>
      </c>
      <c r="T346" s="4">
        <f t="shared" si="154"/>
        <v>0</v>
      </c>
      <c r="U346" s="5">
        <f t="shared" si="155"/>
        <v>0</v>
      </c>
      <c r="V346" s="5">
        <f t="shared" si="156"/>
        <v>32.72329179373213</v>
      </c>
      <c r="W346" s="5">
        <f t="shared" si="157"/>
        <v>2.5284981529489321</v>
      </c>
      <c r="X346" s="5">
        <f t="shared" si="135"/>
        <v>0.99999628292996101</v>
      </c>
      <c r="Y346" s="5">
        <f t="shared" si="136"/>
        <v>0</v>
      </c>
      <c r="Z346" s="5">
        <f t="shared" si="137"/>
        <v>-1.5670789554200266</v>
      </c>
      <c r="AA346" s="5">
        <f t="shared" si="138"/>
        <v>20.280806557924418</v>
      </c>
      <c r="AB346" s="5">
        <f t="shared" si="139"/>
        <v>0</v>
      </c>
      <c r="AC346" s="5">
        <f t="shared" si="139"/>
        <v>31.156212838312104</v>
      </c>
      <c r="AD346" s="5">
        <f t="shared" si="140"/>
        <v>-9.3646952891266508</v>
      </c>
      <c r="AE346">
        <f t="shared" si="152"/>
        <v>0</v>
      </c>
    </row>
    <row r="347" spans="1:31" x14ac:dyDescent="0.2">
      <c r="A347">
        <f t="shared" si="141"/>
        <v>0.31400000000000022</v>
      </c>
      <c r="B347" s="5">
        <f t="shared" si="142"/>
        <v>0</v>
      </c>
      <c r="C347" s="5">
        <f t="shared" si="143"/>
        <v>13.025644449306139</v>
      </c>
      <c r="D347" s="5">
        <f t="shared" si="144"/>
        <v>3.3104996625236751</v>
      </c>
      <c r="E347" s="2">
        <f t="shared" si="145"/>
        <v>13.025644449306139</v>
      </c>
      <c r="F347" s="2">
        <f t="shared" si="146"/>
        <v>0</v>
      </c>
      <c r="G347" s="3">
        <f t="shared" si="147"/>
        <v>0</v>
      </c>
      <c r="H347" s="3">
        <f t="shared" si="148"/>
        <v>-128.4911678606602</v>
      </c>
      <c r="I347" s="3">
        <f t="shared" si="149"/>
        <v>-9.9401644779317166</v>
      </c>
      <c r="J347" s="2">
        <f t="shared" si="128"/>
        <v>128.87508327075756</v>
      </c>
      <c r="K347" s="2">
        <f t="shared" si="150"/>
        <v>87.849409182520489</v>
      </c>
      <c r="L347" s="6">
        <f t="shared" si="129"/>
        <v>2300.0010000000002</v>
      </c>
      <c r="M347" s="2">
        <f t="shared" si="130"/>
        <v>29.149318229166671</v>
      </c>
      <c r="N347" s="2">
        <f t="shared" si="151"/>
        <v>128.87508327075756</v>
      </c>
      <c r="O347" s="2">
        <f t="shared" si="131"/>
        <v>87.849409182520489</v>
      </c>
      <c r="P347" s="5">
        <f t="shared" si="132"/>
        <v>0.36795817663532121</v>
      </c>
      <c r="Q347" s="4">
        <f t="shared" si="133"/>
        <v>0.22617649141220678</v>
      </c>
      <c r="R347" s="4">
        <f t="shared" si="134"/>
        <v>0.22807650011480315</v>
      </c>
      <c r="S347" s="4">
        <f t="shared" si="153"/>
        <v>0</v>
      </c>
      <c r="T347" s="4">
        <f t="shared" si="154"/>
        <v>0</v>
      </c>
      <c r="U347" s="5">
        <f t="shared" si="155"/>
        <v>0</v>
      </c>
      <c r="V347" s="5">
        <f t="shared" si="156"/>
        <v>32.707658061352731</v>
      </c>
      <c r="W347" s="5">
        <f t="shared" si="157"/>
        <v>2.5302867600235763</v>
      </c>
      <c r="X347" s="5">
        <f t="shared" si="135"/>
        <v>0.99999628292996101</v>
      </c>
      <c r="Y347" s="5">
        <f t="shared" si="136"/>
        <v>0</v>
      </c>
      <c r="Z347" s="5">
        <f t="shared" si="137"/>
        <v>-1.5683812298387383</v>
      </c>
      <c r="AA347" s="5">
        <f t="shared" si="138"/>
        <v>20.273621862105202</v>
      </c>
      <c r="AB347" s="5">
        <f t="shared" si="139"/>
        <v>0</v>
      </c>
      <c r="AC347" s="5">
        <f t="shared" si="139"/>
        <v>31.139276831513993</v>
      </c>
      <c r="AD347" s="5">
        <f t="shared" si="140"/>
        <v>-9.3700913778712227</v>
      </c>
      <c r="AE347">
        <f t="shared" si="152"/>
        <v>0</v>
      </c>
    </row>
    <row r="348" spans="1:31" x14ac:dyDescent="0.2">
      <c r="A348">
        <f t="shared" si="141"/>
        <v>0.31500000000000022</v>
      </c>
      <c r="B348" s="5">
        <f t="shared" si="142"/>
        <v>0</v>
      </c>
      <c r="C348" s="5">
        <f t="shared" si="143"/>
        <v>12.897168851083894</v>
      </c>
      <c r="D348" s="5">
        <f t="shared" si="144"/>
        <v>3.3005548130000548</v>
      </c>
      <c r="E348" s="2">
        <f t="shared" si="145"/>
        <v>12.897168851083894</v>
      </c>
      <c r="F348" s="2">
        <f t="shared" si="146"/>
        <v>0</v>
      </c>
      <c r="G348" s="3">
        <f t="shared" si="147"/>
        <v>0</v>
      </c>
      <c r="H348" s="3">
        <f t="shared" si="148"/>
        <v>-128.46002858382869</v>
      </c>
      <c r="I348" s="3">
        <f t="shared" si="149"/>
        <v>-9.9495345693095878</v>
      </c>
      <c r="J348" s="2">
        <f t="shared" si="128"/>
        <v>128.84476000949348</v>
      </c>
      <c r="K348" s="2">
        <f t="shared" si="150"/>
        <v>87.828738929443404</v>
      </c>
      <c r="L348" s="6">
        <f t="shared" si="129"/>
        <v>2300.0010000000002</v>
      </c>
      <c r="M348" s="2">
        <f t="shared" si="130"/>
        <v>29.149318229166671</v>
      </c>
      <c r="N348" s="2">
        <f t="shared" si="151"/>
        <v>128.84476000949348</v>
      </c>
      <c r="O348" s="2">
        <f t="shared" si="131"/>
        <v>87.828738929443404</v>
      </c>
      <c r="P348" s="5">
        <f t="shared" si="132"/>
        <v>0.36795817117279089</v>
      </c>
      <c r="Q348" s="4">
        <f t="shared" si="133"/>
        <v>0.22622970302865503</v>
      </c>
      <c r="R348" s="4">
        <f t="shared" si="134"/>
        <v>0.22810466283491113</v>
      </c>
      <c r="S348" s="4">
        <f t="shared" si="153"/>
        <v>0</v>
      </c>
      <c r="T348" s="4">
        <f t="shared" si="154"/>
        <v>0</v>
      </c>
      <c r="U348" s="5">
        <f t="shared" si="155"/>
        <v>0</v>
      </c>
      <c r="V348" s="5">
        <f t="shared" si="156"/>
        <v>32.692037035592598</v>
      </c>
      <c r="W348" s="5">
        <f t="shared" si="157"/>
        <v>2.5320759789066782</v>
      </c>
      <c r="X348" s="5">
        <f t="shared" si="135"/>
        <v>0.99999628292996101</v>
      </c>
      <c r="Y348" s="5">
        <f t="shared" si="136"/>
        <v>0</v>
      </c>
      <c r="Z348" s="5">
        <f t="shared" si="137"/>
        <v>-1.5696840879469176</v>
      </c>
      <c r="AA348" s="5">
        <f t="shared" si="138"/>
        <v>20.266441751680279</v>
      </c>
      <c r="AB348" s="5">
        <f t="shared" si="139"/>
        <v>0</v>
      </c>
      <c r="AC348" s="5">
        <f t="shared" si="139"/>
        <v>31.12235294764568</v>
      </c>
      <c r="AD348" s="5">
        <f t="shared" si="140"/>
        <v>-9.3754822694130411</v>
      </c>
      <c r="AE348">
        <f t="shared" si="152"/>
        <v>0</v>
      </c>
    </row>
    <row r="349" spans="1:31" x14ac:dyDescent="0.2">
      <c r="A349">
        <f t="shared" si="141"/>
        <v>0.31600000000000023</v>
      </c>
      <c r="B349" s="5">
        <f t="shared" si="142"/>
        <v>0</v>
      </c>
      <c r="C349" s="5">
        <f t="shared" si="143"/>
        <v>12.768724383676538</v>
      </c>
      <c r="D349" s="5">
        <f t="shared" si="144"/>
        <v>3.2906005906896105</v>
      </c>
      <c r="E349" s="2">
        <f t="shared" si="145"/>
        <v>12.768724383676538</v>
      </c>
      <c r="F349" s="2">
        <f t="shared" si="146"/>
        <v>0</v>
      </c>
      <c r="G349" s="3">
        <f t="shared" si="147"/>
        <v>0</v>
      </c>
      <c r="H349" s="3">
        <f t="shared" si="148"/>
        <v>-128.42890623088104</v>
      </c>
      <c r="I349" s="3">
        <f t="shared" si="149"/>
        <v>-9.9589100515790001</v>
      </c>
      <c r="J349" s="2">
        <f t="shared" si="128"/>
        <v>128.8144551091836</v>
      </c>
      <c r="K349" s="2">
        <f t="shared" si="150"/>
        <v>87.80808119235418</v>
      </c>
      <c r="L349" s="6">
        <f t="shared" si="129"/>
        <v>2300.0010000000002</v>
      </c>
      <c r="M349" s="2">
        <f t="shared" si="130"/>
        <v>29.149318229166671</v>
      </c>
      <c r="N349" s="2">
        <f t="shared" si="151"/>
        <v>128.8144551091836</v>
      </c>
      <c r="O349" s="2">
        <f t="shared" si="131"/>
        <v>87.80808119235418</v>
      </c>
      <c r="P349" s="5">
        <f t="shared" si="132"/>
        <v>0.36795816571277173</v>
      </c>
      <c r="Q349" s="4">
        <f t="shared" si="133"/>
        <v>0.22628290745196011</v>
      </c>
      <c r="R349" s="4">
        <f t="shared" si="134"/>
        <v>0.2281328154550136</v>
      </c>
      <c r="S349" s="4">
        <f t="shared" si="153"/>
        <v>0</v>
      </c>
      <c r="T349" s="4">
        <f t="shared" si="154"/>
        <v>0</v>
      </c>
      <c r="U349" s="5">
        <f t="shared" si="155"/>
        <v>0</v>
      </c>
      <c r="V349" s="5">
        <f t="shared" si="156"/>
        <v>32.676428704239477</v>
      </c>
      <c r="W349" s="5">
        <f t="shared" si="157"/>
        <v>2.533865808117477</v>
      </c>
      <c r="X349" s="5">
        <f t="shared" si="135"/>
        <v>0.99999628292996101</v>
      </c>
      <c r="Y349" s="5">
        <f t="shared" si="136"/>
        <v>0</v>
      </c>
      <c r="Z349" s="5">
        <f t="shared" si="137"/>
        <v>-1.5709875288182491</v>
      </c>
      <c r="AA349" s="5">
        <f t="shared" si="138"/>
        <v>20.259266223264365</v>
      </c>
      <c r="AB349" s="5">
        <f t="shared" si="139"/>
        <v>0</v>
      </c>
      <c r="AC349" s="5">
        <f t="shared" si="139"/>
        <v>31.105441175421227</v>
      </c>
      <c r="AD349" s="5">
        <f t="shared" si="140"/>
        <v>-9.3808679686181584</v>
      </c>
      <c r="AE349">
        <f t="shared" si="152"/>
        <v>0</v>
      </c>
    </row>
    <row r="350" spans="1:31" x14ac:dyDescent="0.2">
      <c r="A350">
        <f t="shared" si="141"/>
        <v>0.31700000000000023</v>
      </c>
      <c r="B350" s="5">
        <f t="shared" si="142"/>
        <v>0</v>
      </c>
      <c r="C350" s="5">
        <f t="shared" si="143"/>
        <v>12.640311030166243</v>
      </c>
      <c r="D350" s="5">
        <f t="shared" si="144"/>
        <v>3.2806369902040471</v>
      </c>
      <c r="E350" s="2">
        <f t="shared" si="145"/>
        <v>12.640311030166243</v>
      </c>
      <c r="F350" s="2">
        <f t="shared" si="146"/>
        <v>0</v>
      </c>
      <c r="G350" s="3">
        <f t="shared" si="147"/>
        <v>0</v>
      </c>
      <c r="H350" s="3">
        <f t="shared" si="148"/>
        <v>-128.39780078970563</v>
      </c>
      <c r="I350" s="3">
        <f t="shared" si="149"/>
        <v>-9.9682909195476181</v>
      </c>
      <c r="J350" s="2">
        <f t="shared" si="128"/>
        <v>128.78416855922032</v>
      </c>
      <c r="K350" s="2">
        <f t="shared" si="150"/>
        <v>87.787435964022023</v>
      </c>
      <c r="L350" s="6">
        <f t="shared" si="129"/>
        <v>2300.0010000000002</v>
      </c>
      <c r="M350" s="2">
        <f t="shared" si="130"/>
        <v>29.149318229166671</v>
      </c>
      <c r="N350" s="2">
        <f t="shared" si="151"/>
        <v>128.78416855922032</v>
      </c>
      <c r="O350" s="2">
        <f t="shared" si="131"/>
        <v>87.787435964022023</v>
      </c>
      <c r="P350" s="5">
        <f t="shared" si="132"/>
        <v>0.3679581602552614</v>
      </c>
      <c r="Q350" s="4">
        <f t="shared" si="133"/>
        <v>0.22633610467292253</v>
      </c>
      <c r="R350" s="4">
        <f t="shared" si="134"/>
        <v>0.22816095797490521</v>
      </c>
      <c r="S350" s="4">
        <f t="shared" si="153"/>
        <v>0</v>
      </c>
      <c r="T350" s="4">
        <f t="shared" si="154"/>
        <v>0</v>
      </c>
      <c r="U350" s="5">
        <f t="shared" si="155"/>
        <v>0</v>
      </c>
      <c r="V350" s="5">
        <f t="shared" si="156"/>
        <v>32.660833055096099</v>
      </c>
      <c r="W350" s="5">
        <f t="shared" si="157"/>
        <v>2.5356562461783079</v>
      </c>
      <c r="X350" s="5">
        <f t="shared" si="135"/>
        <v>0.99999628292996101</v>
      </c>
      <c r="Y350" s="5">
        <f t="shared" si="136"/>
        <v>0</v>
      </c>
      <c r="Z350" s="5">
        <f t="shared" si="137"/>
        <v>-1.5722915515277689</v>
      </c>
      <c r="AA350" s="5">
        <f t="shared" si="138"/>
        <v>20.252095273475554</v>
      </c>
      <c r="AB350" s="5">
        <f t="shared" si="139"/>
        <v>0</v>
      </c>
      <c r="AC350" s="5">
        <f t="shared" si="139"/>
        <v>31.088541503568329</v>
      </c>
      <c r="AD350" s="5">
        <f t="shared" si="140"/>
        <v>-9.3862484803461363</v>
      </c>
      <c r="AE350">
        <f t="shared" si="152"/>
        <v>0</v>
      </c>
    </row>
    <row r="351" spans="1:31" x14ac:dyDescent="0.2">
      <c r="A351">
        <f t="shared" si="141"/>
        <v>0.31800000000000023</v>
      </c>
      <c r="B351" s="5">
        <f t="shared" si="142"/>
        <v>0</v>
      </c>
      <c r="C351" s="5">
        <f t="shared" si="143"/>
        <v>12.51192877364729</v>
      </c>
      <c r="D351" s="5">
        <f t="shared" si="144"/>
        <v>3.270664006160259</v>
      </c>
      <c r="E351" s="2">
        <f t="shared" si="145"/>
        <v>12.51192877364729</v>
      </c>
      <c r="F351" s="2">
        <f t="shared" si="146"/>
        <v>0</v>
      </c>
      <c r="G351" s="3">
        <f t="shared" si="147"/>
        <v>0</v>
      </c>
      <c r="H351" s="3">
        <f t="shared" si="148"/>
        <v>-128.36671224820205</v>
      </c>
      <c r="I351" s="3">
        <f t="shared" si="149"/>
        <v>-9.9776771680279648</v>
      </c>
      <c r="J351" s="2">
        <f t="shared" si="128"/>
        <v>128.75390034900727</v>
      </c>
      <c r="K351" s="2">
        <f t="shared" si="150"/>
        <v>87.766803237223769</v>
      </c>
      <c r="L351" s="6">
        <f t="shared" si="129"/>
        <v>2300.0010000000002</v>
      </c>
      <c r="M351" s="2">
        <f t="shared" si="130"/>
        <v>29.149318229166671</v>
      </c>
      <c r="N351" s="2">
        <f t="shared" si="151"/>
        <v>128.75390034900727</v>
      </c>
      <c r="O351" s="2">
        <f t="shared" si="131"/>
        <v>87.766803237223769</v>
      </c>
      <c r="P351" s="5">
        <f t="shared" si="132"/>
        <v>0.36795815480025756</v>
      </c>
      <c r="Q351" s="4">
        <f t="shared" si="133"/>
        <v>0.22638929468233795</v>
      </c>
      <c r="R351" s="4">
        <f t="shared" si="134"/>
        <v>0.22818909039437937</v>
      </c>
      <c r="S351" s="4">
        <f t="shared" si="153"/>
        <v>0</v>
      </c>
      <c r="T351" s="4">
        <f t="shared" si="154"/>
        <v>0</v>
      </c>
      <c r="U351" s="5">
        <f t="shared" si="155"/>
        <v>0</v>
      </c>
      <c r="V351" s="5">
        <f t="shared" si="156"/>
        <v>32.645250075980059</v>
      </c>
      <c r="W351" s="5">
        <f t="shared" si="157"/>
        <v>2.5374472916145878</v>
      </c>
      <c r="X351" s="5">
        <f t="shared" si="135"/>
        <v>0.99999628292996101</v>
      </c>
      <c r="Y351" s="5">
        <f t="shared" si="136"/>
        <v>0</v>
      </c>
      <c r="Z351" s="5">
        <f t="shared" si="137"/>
        <v>-1.5735961551518614</v>
      </c>
      <c r="AA351" s="5">
        <f t="shared" si="138"/>
        <v>20.244928898935278</v>
      </c>
      <c r="AB351" s="5">
        <f t="shared" si="139"/>
        <v>0</v>
      </c>
      <c r="AC351" s="5">
        <f t="shared" si="139"/>
        <v>31.071653920828197</v>
      </c>
      <c r="AD351" s="5">
        <f t="shared" si="140"/>
        <v>-9.3916238094501345</v>
      </c>
      <c r="AE351">
        <f t="shared" si="152"/>
        <v>0</v>
      </c>
    </row>
    <row r="352" spans="1:31" x14ac:dyDescent="0.2">
      <c r="A352">
        <f t="shared" si="141"/>
        <v>0.31900000000000023</v>
      </c>
      <c r="B352" s="5">
        <f t="shared" si="142"/>
        <v>0</v>
      </c>
      <c r="C352" s="5">
        <f t="shared" si="143"/>
        <v>12.383577597226049</v>
      </c>
      <c r="D352" s="5">
        <f t="shared" si="144"/>
        <v>3.2606816331803263</v>
      </c>
      <c r="E352" s="2">
        <f t="shared" si="145"/>
        <v>12.383577597226049</v>
      </c>
      <c r="F352" s="2">
        <f t="shared" si="146"/>
        <v>0</v>
      </c>
      <c r="G352" s="3">
        <f t="shared" si="147"/>
        <v>0</v>
      </c>
      <c r="H352" s="3">
        <f t="shared" si="148"/>
        <v>-128.33564059428122</v>
      </c>
      <c r="I352" s="3">
        <f t="shared" si="149"/>
        <v>-9.9870687918374141</v>
      </c>
      <c r="J352" s="2">
        <f t="shared" si="128"/>
        <v>128.72365046795952</v>
      </c>
      <c r="K352" s="2">
        <f t="shared" si="150"/>
        <v>87.74618300474404</v>
      </c>
      <c r="L352" s="6">
        <f t="shared" si="129"/>
        <v>2300.0010000000002</v>
      </c>
      <c r="M352" s="2">
        <f t="shared" si="130"/>
        <v>29.149318229166671</v>
      </c>
      <c r="N352" s="2">
        <f t="shared" si="151"/>
        <v>128.72365046795952</v>
      </c>
      <c r="O352" s="2">
        <f t="shared" si="131"/>
        <v>87.74618300474404</v>
      </c>
      <c r="P352" s="5">
        <f t="shared" si="132"/>
        <v>0.36795814934775778</v>
      </c>
      <c r="Q352" s="4">
        <f t="shared" si="133"/>
        <v>0.22644247747099702</v>
      </c>
      <c r="R352" s="4">
        <f t="shared" si="134"/>
        <v>0.22821721271322817</v>
      </c>
      <c r="S352" s="4">
        <f t="shared" si="153"/>
        <v>0</v>
      </c>
      <c r="T352" s="4">
        <f t="shared" si="154"/>
        <v>0</v>
      </c>
      <c r="U352" s="5">
        <f t="shared" si="155"/>
        <v>0</v>
      </c>
      <c r="V352" s="5">
        <f t="shared" si="156"/>
        <v>32.629679754723909</v>
      </c>
      <c r="W352" s="5">
        <f t="shared" si="157"/>
        <v>2.5392389429548197</v>
      </c>
      <c r="X352" s="5">
        <f t="shared" si="135"/>
        <v>0.99999628292996101</v>
      </c>
      <c r="Y352" s="5">
        <f t="shared" si="136"/>
        <v>0</v>
      </c>
      <c r="Z352" s="5">
        <f t="shared" si="137"/>
        <v>-1.5749013387682602</v>
      </c>
      <c r="AA352" s="5">
        <f t="shared" si="138"/>
        <v>20.237767096268357</v>
      </c>
      <c r="AB352" s="5">
        <f t="shared" si="139"/>
        <v>0</v>
      </c>
      <c r="AC352" s="5">
        <f t="shared" si="139"/>
        <v>31.054778415955649</v>
      </c>
      <c r="AD352" s="5">
        <f t="shared" si="140"/>
        <v>-9.3969939607768218</v>
      </c>
      <c r="AE352">
        <f t="shared" si="152"/>
        <v>0</v>
      </c>
    </row>
    <row r="353" spans="1:31" x14ac:dyDescent="0.2">
      <c r="A353">
        <f t="shared" si="141"/>
        <v>0.32000000000000023</v>
      </c>
      <c r="B353" s="5">
        <f t="shared" si="142"/>
        <v>0</v>
      </c>
      <c r="C353" s="5">
        <f t="shared" si="143"/>
        <v>12.255257484020975</v>
      </c>
      <c r="D353" s="5">
        <f t="shared" si="144"/>
        <v>3.2506898658915087</v>
      </c>
      <c r="E353" s="2">
        <f t="shared" si="145"/>
        <v>12.255257484020975</v>
      </c>
      <c r="F353" s="2">
        <f t="shared" si="146"/>
        <v>0</v>
      </c>
      <c r="G353" s="3">
        <f t="shared" si="147"/>
        <v>0</v>
      </c>
      <c r="H353" s="3">
        <f t="shared" si="148"/>
        <v>-128.30458581586527</v>
      </c>
      <c r="I353" s="3">
        <f t="shared" si="149"/>
        <v>-9.9964657857981916</v>
      </c>
      <c r="J353" s="2">
        <f t="shared" ref="J353:J416" si="158">SQRT(G353^2+H353^2+I353^2)</f>
        <v>128.69341890550336</v>
      </c>
      <c r="K353" s="2">
        <f t="shared" si="150"/>
        <v>87.725575259375162</v>
      </c>
      <c r="L353" s="6">
        <f t="shared" ref="L353:L416" si="159">SQRT(spin^2-flag*((30/PI())*(wx*G353+wy*H353+wz*I353)/J353)^2)</f>
        <v>2300.0010000000002</v>
      </c>
      <c r="M353" s="2">
        <f t="shared" ref="M353:M416" si="160">(L353*PI()/30)*(circ/(2*PI()))/12</f>
        <v>29.149318229166671</v>
      </c>
      <c r="N353" s="2">
        <f t="shared" si="151"/>
        <v>128.69341890550336</v>
      </c>
      <c r="O353" s="2">
        <f t="shared" ref="O353:O416" si="161">J353/1.467</f>
        <v>87.725575259375162</v>
      </c>
      <c r="P353" s="5">
        <f t="shared" ref="P353:P416" si="162">cd0+(cdspin*L353/1000)*EXP(-A353/(tau*146.7/N353))</f>
        <v>0.36795814389775972</v>
      </c>
      <c r="Q353" s="4">
        <f t="shared" ref="Q353:Q416" si="163">(M353/N353)*EXP(-A353/(tau*146.7/N353))</f>
        <v>0.22649565302968555</v>
      </c>
      <c r="R353" s="4">
        <f t="shared" ref="R353:R416" si="164">cl2_*Q353/(cl0+cl1_*Q353)</f>
        <v>0.22824532493124247</v>
      </c>
      <c r="S353" s="4">
        <f t="shared" si="153"/>
        <v>0</v>
      </c>
      <c r="T353" s="4">
        <f t="shared" si="154"/>
        <v>0</v>
      </c>
      <c r="U353" s="5">
        <f t="shared" si="155"/>
        <v>0</v>
      </c>
      <c r="V353" s="5">
        <f t="shared" si="156"/>
        <v>32.614122079175068</v>
      </c>
      <c r="W353" s="5">
        <f t="shared" si="157"/>
        <v>2.541031198730582</v>
      </c>
      <c r="X353" s="5">
        <f t="shared" ref="X353:X416" si="165">M353/romega</f>
        <v>0.99999628292996101</v>
      </c>
      <c r="Y353" s="5">
        <f t="shared" ref="Y353:Y416" si="166">const*($R353/omega)*N353*(wy*I353-wz*(H353-T353))/X353</f>
        <v>0</v>
      </c>
      <c r="Z353" s="5">
        <f t="shared" ref="Z353:Z416" si="167">const*($R353/omega)*N353*(wz*(G353-S353)-wx*I353)/X353</f>
        <v>-1.5762071014560448</v>
      </c>
      <c r="AA353" s="5">
        <f t="shared" ref="AA353:AA416" si="168">const*($R353/omega)*N353*(wx*(H353-T353)-wy*(G353-S353))/X353</f>
        <v>20.230609862102924</v>
      </c>
      <c r="AB353" s="5">
        <f t="shared" ref="AB353:AC416" si="169">U353+Y353</f>
        <v>0</v>
      </c>
      <c r="AC353" s="5">
        <f t="shared" si="169"/>
        <v>31.037914977719023</v>
      </c>
      <c r="AD353" s="5">
        <f t="shared" ref="AD353:AD416" si="170">W353+AA353-32.174</f>
        <v>-9.4023589391664935</v>
      </c>
      <c r="AE353">
        <f t="shared" si="152"/>
        <v>0</v>
      </c>
    </row>
    <row r="354" spans="1:31" x14ac:dyDescent="0.2">
      <c r="A354">
        <f t="shared" ref="A354:A417" si="171">A353+dt</f>
        <v>0.32100000000000023</v>
      </c>
      <c r="B354" s="5">
        <f t="shared" ref="B354:B417" si="172">B353+G353*dt+0.5*AB353*dt*dt</f>
        <v>0</v>
      </c>
      <c r="C354" s="5">
        <f t="shared" ref="C354:C417" si="173">C353+H353*dt+0.5*AC353*dt*dt</f>
        <v>12.126968417162599</v>
      </c>
      <c r="D354" s="5">
        <f t="shared" ref="D354:D417" si="174">D353+I353*dt+0.5*AD353*dt*dt</f>
        <v>3.2406886989262409</v>
      </c>
      <c r="E354" s="2">
        <f t="shared" ref="E354:E417" si="175">SQRT(B354^2+C354^2)</f>
        <v>12.126968417162599</v>
      </c>
      <c r="F354" s="2">
        <f t="shared" ref="F354:F417" si="176">ATAN2(C354,B354)*180/PI()</f>
        <v>0</v>
      </c>
      <c r="G354" s="3">
        <f t="shared" ref="G354:G417" si="177">G353+AB353*dt</f>
        <v>0</v>
      </c>
      <c r="H354" s="3">
        <f t="shared" ref="H354:H417" si="178">H353+AC353*dt</f>
        <v>-128.27354790088754</v>
      </c>
      <c r="I354" s="3">
        <f t="shared" ref="I354:I417" si="179">I353+AD353*dt</f>
        <v>-10.005868144737358</v>
      </c>
      <c r="J354" s="2">
        <f t="shared" si="158"/>
        <v>128.66320565107631</v>
      </c>
      <c r="K354" s="2">
        <f t="shared" ref="K354:K417" si="180">J354/1.467</f>
        <v>87.70497999391705</v>
      </c>
      <c r="L354" s="6">
        <f t="shared" si="159"/>
        <v>2300.0010000000002</v>
      </c>
      <c r="M354" s="2">
        <f t="shared" si="160"/>
        <v>29.149318229166671</v>
      </c>
      <c r="N354" s="2">
        <f t="shared" ref="N354:N417" si="181">IF(D354&gt;=hwind,SQRT((G354-vxw)^2+(H354-vyw)^2+I354^2),J354)</f>
        <v>128.66320565107631</v>
      </c>
      <c r="O354" s="2">
        <f t="shared" si="161"/>
        <v>87.70497999391705</v>
      </c>
      <c r="P354" s="5">
        <f t="shared" si="162"/>
        <v>0.36795813845026099</v>
      </c>
      <c r="Q354" s="4">
        <f t="shared" si="163"/>
        <v>0.22654882134918475</v>
      </c>
      <c r="R354" s="4">
        <f t="shared" si="164"/>
        <v>0.2282734270482121</v>
      </c>
      <c r="S354" s="4">
        <f t="shared" si="153"/>
        <v>0</v>
      </c>
      <c r="T354" s="4">
        <f t="shared" si="154"/>
        <v>0</v>
      </c>
      <c r="U354" s="5">
        <f t="shared" si="155"/>
        <v>0</v>
      </c>
      <c r="V354" s="5">
        <f t="shared" si="156"/>
        <v>32.598577037195746</v>
      </c>
      <c r="W354" s="5">
        <f t="shared" si="157"/>
        <v>2.5428240574765204</v>
      </c>
      <c r="X354" s="5">
        <f t="shared" si="165"/>
        <v>0.99999628292996101</v>
      </c>
      <c r="Y354" s="5">
        <f t="shared" si="166"/>
        <v>0</v>
      </c>
      <c r="Z354" s="5">
        <f t="shared" si="167"/>
        <v>-1.5775134422956381</v>
      </c>
      <c r="AA354" s="5">
        <f t="shared" si="168"/>
        <v>20.223457193070484</v>
      </c>
      <c r="AB354" s="5">
        <f t="shared" si="169"/>
        <v>0</v>
      </c>
      <c r="AC354" s="5">
        <f t="shared" si="169"/>
        <v>31.021063594900106</v>
      </c>
      <c r="AD354" s="5">
        <f t="shared" si="170"/>
        <v>-9.4077187494529966</v>
      </c>
      <c r="AE354">
        <f t="shared" ref="AE354:AE417" si="182">IF(($C354-17/12)*($C355-17/12)&lt;0,1,0)</f>
        <v>0</v>
      </c>
    </row>
    <row r="355" spans="1:31" x14ac:dyDescent="0.2">
      <c r="A355">
        <f t="shared" si="171"/>
        <v>0.32200000000000023</v>
      </c>
      <c r="B355" s="5">
        <f t="shared" si="172"/>
        <v>0</v>
      </c>
      <c r="C355" s="5">
        <f t="shared" si="173"/>
        <v>11.99871037979351</v>
      </c>
      <c r="D355" s="5">
        <f t="shared" si="174"/>
        <v>3.2306781269221285</v>
      </c>
      <c r="E355" s="2">
        <f t="shared" si="175"/>
        <v>11.99871037979351</v>
      </c>
      <c r="F355" s="2">
        <f t="shared" si="176"/>
        <v>0</v>
      </c>
      <c r="G355" s="3">
        <f t="shared" si="177"/>
        <v>0</v>
      </c>
      <c r="H355" s="3">
        <f t="shared" si="178"/>
        <v>-128.24252683729264</v>
      </c>
      <c r="I355" s="3">
        <f t="shared" si="179"/>
        <v>-10.01527586348681</v>
      </c>
      <c r="J355" s="2">
        <f t="shared" si="158"/>
        <v>128.63301069412728</v>
      </c>
      <c r="K355" s="2">
        <f t="shared" si="180"/>
        <v>87.684397201177418</v>
      </c>
      <c r="L355" s="6">
        <f t="shared" si="159"/>
        <v>2300.0010000000002</v>
      </c>
      <c r="M355" s="2">
        <f t="shared" si="160"/>
        <v>29.149318229166671</v>
      </c>
      <c r="N355" s="2">
        <f t="shared" si="181"/>
        <v>128.63301069412728</v>
      </c>
      <c r="O355" s="2">
        <f t="shared" si="161"/>
        <v>87.684397201177418</v>
      </c>
      <c r="P355" s="5">
        <f t="shared" si="162"/>
        <v>0.36795813300525926</v>
      </c>
      <c r="Q355" s="4">
        <f t="shared" si="163"/>
        <v>0.22660198242027063</v>
      </c>
      <c r="R355" s="4">
        <f t="shared" si="164"/>
        <v>0.22830151906392554</v>
      </c>
      <c r="S355" s="4">
        <f t="shared" ref="S355:S418" si="183">IF(D355&gt;=hwind,vxw,0)</f>
        <v>0</v>
      </c>
      <c r="T355" s="4">
        <f t="shared" ref="T355:T418" si="184">IF(D355&gt;=hwind,vyw,0)</f>
        <v>0</v>
      </c>
      <c r="U355" s="5">
        <f t="shared" ref="U355:U418" si="185">-const*$P355*$N355*(G355-S355)</f>
        <v>0</v>
      </c>
      <c r="V355" s="5">
        <f t="shared" ref="V355:V418" si="186">-const*$P355*$N355*(H355-T355)</f>
        <v>32.583044616663116</v>
      </c>
      <c r="W355" s="5">
        <f t="shared" ref="W355:W418" si="187">-const*$P355*$N355*I355</f>
        <v>2.5446175177303547</v>
      </c>
      <c r="X355" s="5">
        <f t="shared" si="165"/>
        <v>0.99999628292996101</v>
      </c>
      <c r="Y355" s="5">
        <f t="shared" si="166"/>
        <v>0</v>
      </c>
      <c r="Z355" s="5">
        <f t="shared" si="167"/>
        <v>-1.5788203603688071</v>
      </c>
      <c r="AA355" s="5">
        <f t="shared" si="168"/>
        <v>20.216309085805889</v>
      </c>
      <c r="AB355" s="5">
        <f t="shared" si="169"/>
        <v>0</v>
      </c>
      <c r="AC355" s="5">
        <f t="shared" si="169"/>
        <v>31.004224256294307</v>
      </c>
      <c r="AD355" s="5">
        <f t="shared" si="170"/>
        <v>-9.413073396463755</v>
      </c>
      <c r="AE355">
        <f t="shared" si="182"/>
        <v>0</v>
      </c>
    </row>
    <row r="356" spans="1:31" x14ac:dyDescent="0.2">
      <c r="A356">
        <f t="shared" si="171"/>
        <v>0.32300000000000023</v>
      </c>
      <c r="B356" s="5">
        <f t="shared" si="172"/>
        <v>0</v>
      </c>
      <c r="C356" s="5">
        <f t="shared" si="173"/>
        <v>11.870483355068345</v>
      </c>
      <c r="D356" s="5">
        <f t="shared" si="174"/>
        <v>3.2206581445219435</v>
      </c>
      <c r="E356" s="2">
        <f t="shared" si="175"/>
        <v>11.870483355068345</v>
      </c>
      <c r="F356" s="2">
        <f t="shared" si="176"/>
        <v>0</v>
      </c>
      <c r="G356" s="3">
        <f t="shared" si="177"/>
        <v>0</v>
      </c>
      <c r="H356" s="3">
        <f t="shared" si="178"/>
        <v>-128.21152261303635</v>
      </c>
      <c r="I356" s="3">
        <f t="shared" si="179"/>
        <v>-10.024688936883274</v>
      </c>
      <c r="J356" s="2">
        <f t="shared" si="158"/>
        <v>128.60283402411628</v>
      </c>
      <c r="K356" s="2">
        <f t="shared" si="180"/>
        <v>87.663826873971558</v>
      </c>
      <c r="L356" s="6">
        <f t="shared" si="159"/>
        <v>2300.0010000000002</v>
      </c>
      <c r="M356" s="2">
        <f t="shared" si="160"/>
        <v>29.149318229166671</v>
      </c>
      <c r="N356" s="2">
        <f t="shared" si="181"/>
        <v>128.60283402411628</v>
      </c>
      <c r="O356" s="2">
        <f t="shared" si="161"/>
        <v>87.663826873971558</v>
      </c>
      <c r="P356" s="5">
        <f t="shared" si="162"/>
        <v>0.3679581275627522</v>
      </c>
      <c r="Q356" s="4">
        <f t="shared" si="163"/>
        <v>0.22665513623371461</v>
      </c>
      <c r="R356" s="4">
        <f t="shared" si="164"/>
        <v>0.22832960097816998</v>
      </c>
      <c r="S356" s="4">
        <f t="shared" si="183"/>
        <v>0</v>
      </c>
      <c r="T356" s="4">
        <f t="shared" si="184"/>
        <v>0</v>
      </c>
      <c r="U356" s="5">
        <f t="shared" si="185"/>
        <v>0</v>
      </c>
      <c r="V356" s="5">
        <f t="shared" si="186"/>
        <v>32.567524805469056</v>
      </c>
      <c r="W356" s="5">
        <f t="shared" si="187"/>
        <v>2.5464115780328576</v>
      </c>
      <c r="X356" s="5">
        <f t="shared" si="165"/>
        <v>0.99999628292996101</v>
      </c>
      <c r="Y356" s="5">
        <f t="shared" si="166"/>
        <v>0</v>
      </c>
      <c r="Z356" s="5">
        <f t="shared" si="167"/>
        <v>-1.5801278547586584</v>
      </c>
      <c r="AA356" s="5">
        <f t="shared" si="168"/>
        <v>20.209165536947303</v>
      </c>
      <c r="AB356" s="5">
        <f t="shared" si="169"/>
        <v>0</v>
      </c>
      <c r="AC356" s="5">
        <f t="shared" si="169"/>
        <v>30.987396950710398</v>
      </c>
      <c r="AD356" s="5">
        <f t="shared" si="170"/>
        <v>-9.4184228850198402</v>
      </c>
      <c r="AE356">
        <f t="shared" si="182"/>
        <v>0</v>
      </c>
    </row>
    <row r="357" spans="1:31" x14ac:dyDescent="0.2">
      <c r="A357">
        <f t="shared" si="171"/>
        <v>0.32400000000000023</v>
      </c>
      <c r="B357" s="5">
        <f t="shared" si="172"/>
        <v>0</v>
      </c>
      <c r="C357" s="5">
        <f t="shared" si="173"/>
        <v>11.742287326153784</v>
      </c>
      <c r="D357" s="5">
        <f t="shared" si="174"/>
        <v>3.2106287463736178</v>
      </c>
      <c r="E357" s="2">
        <f t="shared" si="175"/>
        <v>11.742287326153784</v>
      </c>
      <c r="F357" s="2">
        <f t="shared" si="176"/>
        <v>0</v>
      </c>
      <c r="G357" s="3">
        <f t="shared" si="177"/>
        <v>0</v>
      </c>
      <c r="H357" s="3">
        <f t="shared" si="178"/>
        <v>-128.18053521608564</v>
      </c>
      <c r="I357" s="3">
        <f t="shared" si="179"/>
        <v>-10.034107359768294</v>
      </c>
      <c r="J357" s="2">
        <f t="shared" si="158"/>
        <v>128.57267563051462</v>
      </c>
      <c r="K357" s="2">
        <f t="shared" si="180"/>
        <v>87.643269005122434</v>
      </c>
      <c r="L357" s="6">
        <f t="shared" si="159"/>
        <v>2300.0010000000002</v>
      </c>
      <c r="M357" s="2">
        <f t="shared" si="160"/>
        <v>29.149318229166671</v>
      </c>
      <c r="N357" s="2">
        <f t="shared" si="181"/>
        <v>128.57267563051462</v>
      </c>
      <c r="O357" s="2">
        <f t="shared" si="161"/>
        <v>87.643269005122434</v>
      </c>
      <c r="P357" s="5">
        <f t="shared" si="162"/>
        <v>0.36795812212273743</v>
      </c>
      <c r="Q357" s="4">
        <f t="shared" si="163"/>
        <v>0.22670828278028321</v>
      </c>
      <c r="R357" s="4">
        <f t="shared" si="164"/>
        <v>0.22835767279073171</v>
      </c>
      <c r="S357" s="4">
        <f t="shared" si="183"/>
        <v>0</v>
      </c>
      <c r="T357" s="4">
        <f t="shared" si="184"/>
        <v>0</v>
      </c>
      <c r="U357" s="5">
        <f t="shared" si="185"/>
        <v>0</v>
      </c>
      <c r="V357" s="5">
        <f t="shared" si="186"/>
        <v>32.552017591520261</v>
      </c>
      <c r="W357" s="5">
        <f t="shared" si="187"/>
        <v>2.5482062369278586</v>
      </c>
      <c r="X357" s="5">
        <f t="shared" si="165"/>
        <v>0.99999628292996101</v>
      </c>
      <c r="Y357" s="5">
        <f t="shared" si="166"/>
        <v>0</v>
      </c>
      <c r="Z357" s="5">
        <f t="shared" si="167"/>
        <v>-1.5814359245496385</v>
      </c>
      <c r="AA357" s="5">
        <f t="shared" si="168"/>
        <v>20.202026543136252</v>
      </c>
      <c r="AB357" s="5">
        <f t="shared" si="169"/>
        <v>0</v>
      </c>
      <c r="AC357" s="5">
        <f t="shared" si="169"/>
        <v>30.970581666970624</v>
      </c>
      <c r="AD357" s="5">
        <f t="shared" si="170"/>
        <v>-9.4237672199358897</v>
      </c>
      <c r="AE357">
        <f t="shared" si="182"/>
        <v>0</v>
      </c>
    </row>
    <row r="358" spans="1:31" x14ac:dyDescent="0.2">
      <c r="A358">
        <f t="shared" si="171"/>
        <v>0.32500000000000023</v>
      </c>
      <c r="B358" s="5">
        <f t="shared" si="172"/>
        <v>0</v>
      </c>
      <c r="C358" s="5">
        <f t="shared" si="173"/>
        <v>11.614122276228532</v>
      </c>
      <c r="D358" s="5">
        <f t="shared" si="174"/>
        <v>3.2005899271302396</v>
      </c>
      <c r="E358" s="2">
        <f t="shared" si="175"/>
        <v>11.614122276228532</v>
      </c>
      <c r="F358" s="2">
        <f t="shared" si="176"/>
        <v>0</v>
      </c>
      <c r="G358" s="3">
        <f t="shared" si="177"/>
        <v>0</v>
      </c>
      <c r="H358" s="3">
        <f t="shared" si="178"/>
        <v>-128.14956463441868</v>
      </c>
      <c r="I358" s="3">
        <f t="shared" si="179"/>
        <v>-10.043531126988229</v>
      </c>
      <c r="J358" s="2">
        <f t="shared" si="158"/>
        <v>128.54253550280481</v>
      </c>
      <c r="K358" s="2">
        <f t="shared" si="180"/>
        <v>87.622723587460669</v>
      </c>
      <c r="L358" s="6">
        <f t="shared" si="159"/>
        <v>2300.0010000000002</v>
      </c>
      <c r="M358" s="2">
        <f t="shared" si="160"/>
        <v>29.149318229166671</v>
      </c>
      <c r="N358" s="2">
        <f t="shared" si="181"/>
        <v>128.54253550280481</v>
      </c>
      <c r="O358" s="2">
        <f t="shared" si="161"/>
        <v>87.622723587460669</v>
      </c>
      <c r="P358" s="5">
        <f t="shared" si="162"/>
        <v>0.36795811668521261</v>
      </c>
      <c r="Q358" s="4">
        <f t="shared" si="163"/>
        <v>0.22676142205073813</v>
      </c>
      <c r="R358" s="4">
        <f t="shared" si="164"/>
        <v>0.2283857345013954</v>
      </c>
      <c r="S358" s="4">
        <f t="shared" si="183"/>
        <v>0</v>
      </c>
      <c r="T358" s="4">
        <f t="shared" si="184"/>
        <v>0</v>
      </c>
      <c r="U358" s="5">
        <f t="shared" si="185"/>
        <v>0</v>
      </c>
      <c r="V358" s="5">
        <f t="shared" si="186"/>
        <v>32.536522962738218</v>
      </c>
      <c r="W358" s="5">
        <f t="shared" si="187"/>
        <v>2.550001492962239</v>
      </c>
      <c r="X358" s="5">
        <f t="shared" si="165"/>
        <v>0.99999628292996101</v>
      </c>
      <c r="Y358" s="5">
        <f t="shared" si="166"/>
        <v>0</v>
      </c>
      <c r="Z358" s="5">
        <f t="shared" si="167"/>
        <v>-1.5827445688275297</v>
      </c>
      <c r="AA358" s="5">
        <f t="shared" si="168"/>
        <v>20.194892101017565</v>
      </c>
      <c r="AB358" s="5">
        <f t="shared" si="169"/>
        <v>0</v>
      </c>
      <c r="AC358" s="5">
        <f t="shared" si="169"/>
        <v>30.953778393910689</v>
      </c>
      <c r="AD358" s="5">
        <f t="shared" si="170"/>
        <v>-9.4291064060201961</v>
      </c>
      <c r="AE358">
        <f t="shared" si="182"/>
        <v>0</v>
      </c>
    </row>
    <row r="359" spans="1:31" x14ac:dyDescent="0.2">
      <c r="A359">
        <f t="shared" si="171"/>
        <v>0.32600000000000023</v>
      </c>
      <c r="B359" s="5">
        <f t="shared" si="172"/>
        <v>0</v>
      </c>
      <c r="C359" s="5">
        <f t="shared" si="173"/>
        <v>11.485988188483311</v>
      </c>
      <c r="D359" s="5">
        <f t="shared" si="174"/>
        <v>3.1905416814500485</v>
      </c>
      <c r="E359" s="2">
        <f t="shared" si="175"/>
        <v>11.485988188483311</v>
      </c>
      <c r="F359" s="2">
        <f t="shared" si="176"/>
        <v>0</v>
      </c>
      <c r="G359" s="3">
        <f t="shared" si="177"/>
        <v>0</v>
      </c>
      <c r="H359" s="3">
        <f t="shared" si="178"/>
        <v>-128.11861085602476</v>
      </c>
      <c r="I359" s="3">
        <f t="shared" si="179"/>
        <v>-10.05296023339425</v>
      </c>
      <c r="J359" s="2">
        <f t="shared" si="158"/>
        <v>128.51241363048049</v>
      </c>
      <c r="K359" s="2">
        <f t="shared" si="180"/>
        <v>87.602190613824462</v>
      </c>
      <c r="L359" s="6">
        <f t="shared" si="159"/>
        <v>2300.0010000000002</v>
      </c>
      <c r="M359" s="2">
        <f t="shared" si="160"/>
        <v>29.149318229166671</v>
      </c>
      <c r="N359" s="2">
        <f t="shared" si="181"/>
        <v>128.51241363048049</v>
      </c>
      <c r="O359" s="2">
        <f t="shared" si="161"/>
        <v>87.602190613824462</v>
      </c>
      <c r="P359" s="5">
        <f t="shared" si="162"/>
        <v>0.3679581112501753</v>
      </c>
      <c r="Q359" s="4">
        <f t="shared" si="163"/>
        <v>0.22681455403583625</v>
      </c>
      <c r="R359" s="4">
        <f t="shared" si="164"/>
        <v>0.22841378610994495</v>
      </c>
      <c r="S359" s="4">
        <f t="shared" si="183"/>
        <v>0</v>
      </c>
      <c r="T359" s="4">
        <f t="shared" si="184"/>
        <v>0</v>
      </c>
      <c r="U359" s="5">
        <f t="shared" si="185"/>
        <v>0</v>
      </c>
      <c r="V359" s="5">
        <f t="shared" si="186"/>
        <v>32.52104090705911</v>
      </c>
      <c r="W359" s="5">
        <f t="shared" si="187"/>
        <v>2.5517973446859217</v>
      </c>
      <c r="X359" s="5">
        <f t="shared" si="165"/>
        <v>0.99999628292996101</v>
      </c>
      <c r="Y359" s="5">
        <f t="shared" si="166"/>
        <v>0</v>
      </c>
      <c r="Z359" s="5">
        <f t="shared" si="167"/>
        <v>-1.5840537866794522</v>
      </c>
      <c r="AA359" s="5">
        <f t="shared" si="168"/>
        <v>20.187762207239416</v>
      </c>
      <c r="AB359" s="5">
        <f t="shared" si="169"/>
        <v>0</v>
      </c>
      <c r="AC359" s="5">
        <f t="shared" si="169"/>
        <v>30.936987120379658</v>
      </c>
      <c r="AD359" s="5">
        <f t="shared" si="170"/>
        <v>-9.4344404480746604</v>
      </c>
      <c r="AE359">
        <f t="shared" si="182"/>
        <v>0</v>
      </c>
    </row>
    <row r="360" spans="1:31" x14ac:dyDescent="0.2">
      <c r="A360">
        <f t="shared" si="171"/>
        <v>0.32700000000000023</v>
      </c>
      <c r="B360" s="5">
        <f t="shared" si="172"/>
        <v>0</v>
      </c>
      <c r="C360" s="5">
        <f t="shared" si="173"/>
        <v>11.357885046120847</v>
      </c>
      <c r="D360" s="5">
        <f t="shared" si="174"/>
        <v>3.1804840039964302</v>
      </c>
      <c r="E360" s="2">
        <f t="shared" si="175"/>
        <v>11.357885046120847</v>
      </c>
      <c r="F360" s="2">
        <f t="shared" si="176"/>
        <v>0</v>
      </c>
      <c r="G360" s="3">
        <f t="shared" si="177"/>
        <v>0</v>
      </c>
      <c r="H360" s="3">
        <f t="shared" si="178"/>
        <v>-128.08767386890437</v>
      </c>
      <c r="I360" s="3">
        <f t="shared" si="179"/>
        <v>-10.062394673842325</v>
      </c>
      <c r="J360" s="2">
        <f t="shared" si="158"/>
        <v>128.48231000304665</v>
      </c>
      <c r="K360" s="2">
        <f t="shared" si="180"/>
        <v>87.581670077059741</v>
      </c>
      <c r="L360" s="6">
        <f t="shared" si="159"/>
        <v>2300.0010000000002</v>
      </c>
      <c r="M360" s="2">
        <f t="shared" si="160"/>
        <v>29.149318229166671</v>
      </c>
      <c r="N360" s="2">
        <f t="shared" si="181"/>
        <v>128.48231000304665</v>
      </c>
      <c r="O360" s="2">
        <f t="shared" si="161"/>
        <v>87.581670077059741</v>
      </c>
      <c r="P360" s="5">
        <f t="shared" si="162"/>
        <v>0.36795810581762328</v>
      </c>
      <c r="Q360" s="4">
        <f t="shared" si="163"/>
        <v>0.2268676787263296</v>
      </c>
      <c r="R360" s="4">
        <f t="shared" si="164"/>
        <v>0.22844182761616272</v>
      </c>
      <c r="S360" s="4">
        <f t="shared" si="183"/>
        <v>0</v>
      </c>
      <c r="T360" s="4">
        <f t="shared" si="184"/>
        <v>0</v>
      </c>
      <c r="U360" s="5">
        <f t="shared" si="185"/>
        <v>0</v>
      </c>
      <c r="V360" s="5">
        <f t="shared" si="186"/>
        <v>32.505571412433923</v>
      </c>
      <c r="W360" s="5">
        <f t="shared" si="187"/>
        <v>2.5535937906518735</v>
      </c>
      <c r="X360" s="5">
        <f t="shared" si="165"/>
        <v>0.99999628292996101</v>
      </c>
      <c r="Y360" s="5">
        <f t="shared" si="166"/>
        <v>0</v>
      </c>
      <c r="Z360" s="5">
        <f t="shared" si="167"/>
        <v>-1.5853635771938586</v>
      </c>
      <c r="AA360" s="5">
        <f t="shared" si="168"/>
        <v>20.180636858453298</v>
      </c>
      <c r="AB360" s="5">
        <f t="shared" si="169"/>
        <v>0</v>
      </c>
      <c r="AC360" s="5">
        <f t="shared" si="169"/>
        <v>30.920207835240063</v>
      </c>
      <c r="AD360" s="5">
        <f t="shared" si="170"/>
        <v>-9.4397693508948279</v>
      </c>
      <c r="AE360">
        <f t="shared" si="182"/>
        <v>0</v>
      </c>
    </row>
    <row r="361" spans="1:31" x14ac:dyDescent="0.2">
      <c r="A361">
        <f t="shared" si="171"/>
        <v>0.32800000000000024</v>
      </c>
      <c r="B361" s="5">
        <f t="shared" si="172"/>
        <v>0</v>
      </c>
      <c r="C361" s="5">
        <f t="shared" si="173"/>
        <v>11.22981283235586</v>
      </c>
      <c r="D361" s="5">
        <f t="shared" si="174"/>
        <v>3.1704168894379121</v>
      </c>
      <c r="E361" s="2">
        <f t="shared" si="175"/>
        <v>11.22981283235586</v>
      </c>
      <c r="F361" s="2">
        <f t="shared" si="176"/>
        <v>0</v>
      </c>
      <c r="G361" s="3">
        <f t="shared" si="177"/>
        <v>0</v>
      </c>
      <c r="H361" s="3">
        <f t="shared" si="178"/>
        <v>-128.05675366106914</v>
      </c>
      <c r="I361" s="3">
        <f t="shared" si="179"/>
        <v>-10.07183444319322</v>
      </c>
      <c r="J361" s="2">
        <f t="shared" si="158"/>
        <v>128.45222461001927</v>
      </c>
      <c r="K361" s="2">
        <f t="shared" si="180"/>
        <v>87.561161970019953</v>
      </c>
      <c r="L361" s="6">
        <f t="shared" si="159"/>
        <v>2300.0010000000002</v>
      </c>
      <c r="M361" s="2">
        <f t="shared" si="160"/>
        <v>29.149318229166671</v>
      </c>
      <c r="N361" s="2">
        <f t="shared" si="181"/>
        <v>128.45222461001927</v>
      </c>
      <c r="O361" s="2">
        <f t="shared" si="161"/>
        <v>87.561161970019953</v>
      </c>
      <c r="P361" s="5">
        <f t="shared" si="162"/>
        <v>0.36795810038755411</v>
      </c>
      <c r="Q361" s="4">
        <f t="shared" si="163"/>
        <v>0.22692079611296537</v>
      </c>
      <c r="R361" s="4">
        <f t="shared" si="164"/>
        <v>0.22846985901983</v>
      </c>
      <c r="S361" s="4">
        <f t="shared" si="183"/>
        <v>0</v>
      </c>
      <c r="T361" s="4">
        <f t="shared" si="184"/>
        <v>0</v>
      </c>
      <c r="U361" s="5">
        <f t="shared" si="185"/>
        <v>0</v>
      </c>
      <c r="V361" s="5">
        <f t="shared" si="186"/>
        <v>32.490114466828295</v>
      </c>
      <c r="W361" s="5">
        <f t="shared" si="187"/>
        <v>2.555390829416091</v>
      </c>
      <c r="X361" s="5">
        <f t="shared" si="165"/>
        <v>0.99999628292996101</v>
      </c>
      <c r="Y361" s="5">
        <f t="shared" si="166"/>
        <v>0</v>
      </c>
      <c r="Z361" s="5">
        <f t="shared" si="167"/>
        <v>-1.586673939460534</v>
      </c>
      <c r="AA361" s="5">
        <f t="shared" si="168"/>
        <v>20.173516051314007</v>
      </c>
      <c r="AB361" s="5">
        <f t="shared" si="169"/>
        <v>0</v>
      </c>
      <c r="AC361" s="5">
        <f t="shared" si="169"/>
        <v>30.90344052736776</v>
      </c>
      <c r="AD361" s="5">
        <f t="shared" si="170"/>
        <v>-9.4450931192699024</v>
      </c>
      <c r="AE361">
        <f t="shared" si="182"/>
        <v>0</v>
      </c>
    </row>
    <row r="362" spans="1:31" x14ac:dyDescent="0.2">
      <c r="A362">
        <f t="shared" si="171"/>
        <v>0.32900000000000024</v>
      </c>
      <c r="B362" s="5">
        <f t="shared" si="172"/>
        <v>0</v>
      </c>
      <c r="C362" s="5">
        <f t="shared" si="173"/>
        <v>11.101771530415055</v>
      </c>
      <c r="D362" s="5">
        <f t="shared" si="174"/>
        <v>3.1603403324481594</v>
      </c>
      <c r="E362" s="2">
        <f t="shared" si="175"/>
        <v>11.101771530415055</v>
      </c>
      <c r="F362" s="2">
        <f t="shared" si="176"/>
        <v>0</v>
      </c>
      <c r="G362" s="3">
        <f t="shared" si="177"/>
        <v>0</v>
      </c>
      <c r="H362" s="3">
        <f t="shared" si="178"/>
        <v>-128.02585022054177</v>
      </c>
      <c r="I362" s="3">
        <f t="shared" si="179"/>
        <v>-10.08127953631249</v>
      </c>
      <c r="J362" s="2">
        <f t="shared" si="158"/>
        <v>128.42215744092553</v>
      </c>
      <c r="K362" s="2">
        <f t="shared" si="180"/>
        <v>87.540666285566132</v>
      </c>
      <c r="L362" s="6">
        <f t="shared" si="159"/>
        <v>2300.0010000000002</v>
      </c>
      <c r="M362" s="2">
        <f t="shared" si="160"/>
        <v>29.149318229166671</v>
      </c>
      <c r="N362" s="2">
        <f t="shared" si="181"/>
        <v>128.42215744092553</v>
      </c>
      <c r="O362" s="2">
        <f t="shared" si="161"/>
        <v>87.540666285566132</v>
      </c>
      <c r="P362" s="5">
        <f t="shared" si="162"/>
        <v>0.36795809495996545</v>
      </c>
      <c r="Q362" s="4">
        <f t="shared" si="163"/>
        <v>0.22697390618648614</v>
      </c>
      <c r="R362" s="4">
        <f t="shared" si="164"/>
        <v>0.2284978803207271</v>
      </c>
      <c r="S362" s="4">
        <f t="shared" si="183"/>
        <v>0</v>
      </c>
      <c r="T362" s="4">
        <f t="shared" si="184"/>
        <v>0</v>
      </c>
      <c r="U362" s="5">
        <f t="shared" si="185"/>
        <v>0</v>
      </c>
      <c r="V362" s="5">
        <f t="shared" si="186"/>
        <v>32.474670058222522</v>
      </c>
      <c r="W362" s="5">
        <f t="shared" si="187"/>
        <v>2.5571884595375991</v>
      </c>
      <c r="X362" s="5">
        <f t="shared" si="165"/>
        <v>0.99999628292996101</v>
      </c>
      <c r="Y362" s="5">
        <f t="shared" si="166"/>
        <v>0</v>
      </c>
      <c r="Z362" s="5">
        <f t="shared" si="167"/>
        <v>-1.587984872570595</v>
      </c>
      <c r="AA362" s="5">
        <f t="shared" si="168"/>
        <v>20.166399782479683</v>
      </c>
      <c r="AB362" s="5">
        <f t="shared" si="169"/>
        <v>0</v>
      </c>
      <c r="AC362" s="5">
        <f t="shared" si="169"/>
        <v>30.886685185651928</v>
      </c>
      <c r="AD362" s="5">
        <f t="shared" si="170"/>
        <v>-9.4504117579827174</v>
      </c>
      <c r="AE362">
        <f t="shared" si="182"/>
        <v>0</v>
      </c>
    </row>
    <row r="363" spans="1:31" x14ac:dyDescent="0.2">
      <c r="A363">
        <f t="shared" si="171"/>
        <v>0.33000000000000024</v>
      </c>
      <c r="B363" s="5">
        <f t="shared" si="172"/>
        <v>0</v>
      </c>
      <c r="C363" s="5">
        <f t="shared" si="173"/>
        <v>10.973761123537106</v>
      </c>
      <c r="D363" s="5">
        <f t="shared" si="174"/>
        <v>3.150254327705968</v>
      </c>
      <c r="E363" s="2">
        <f t="shared" si="175"/>
        <v>10.973761123537106</v>
      </c>
      <c r="F363" s="2">
        <f t="shared" si="176"/>
        <v>0</v>
      </c>
      <c r="G363" s="3">
        <f t="shared" si="177"/>
        <v>0</v>
      </c>
      <c r="H363" s="3">
        <f t="shared" si="178"/>
        <v>-127.99496353535612</v>
      </c>
      <c r="I363" s="3">
        <f t="shared" si="179"/>
        <v>-10.090729948070473</v>
      </c>
      <c r="J363" s="2">
        <f t="shared" si="158"/>
        <v>128.39210848530385</v>
      </c>
      <c r="K363" s="2">
        <f t="shared" si="180"/>
        <v>87.520183016567032</v>
      </c>
      <c r="L363" s="6">
        <f t="shared" si="159"/>
        <v>2300.0010000000002</v>
      </c>
      <c r="M363" s="2">
        <f t="shared" si="160"/>
        <v>29.149318229166671</v>
      </c>
      <c r="N363" s="2">
        <f t="shared" si="181"/>
        <v>128.39210848530385</v>
      </c>
      <c r="O363" s="2">
        <f t="shared" si="161"/>
        <v>87.520183016567032</v>
      </c>
      <c r="P363" s="5">
        <f t="shared" si="162"/>
        <v>0.36795808953485504</v>
      </c>
      <c r="Q363" s="4">
        <f t="shared" si="163"/>
        <v>0.22702700893762937</v>
      </c>
      <c r="R363" s="4">
        <f t="shared" si="164"/>
        <v>0.22852589151863273</v>
      </c>
      <c r="S363" s="4">
        <f t="shared" si="183"/>
        <v>0</v>
      </c>
      <c r="T363" s="4">
        <f t="shared" si="184"/>
        <v>0</v>
      </c>
      <c r="U363" s="5">
        <f t="shared" si="185"/>
        <v>0</v>
      </c>
      <c r="V363" s="5">
        <f t="shared" si="186"/>
        <v>32.459238174611635</v>
      </c>
      <c r="W363" s="5">
        <f t="shared" si="187"/>
        <v>2.5589866795784517</v>
      </c>
      <c r="X363" s="5">
        <f t="shared" si="165"/>
        <v>0.99999628292996101</v>
      </c>
      <c r="Y363" s="5">
        <f t="shared" si="166"/>
        <v>0</v>
      </c>
      <c r="Z363" s="5">
        <f t="shared" si="167"/>
        <v>-1.5892963756164851</v>
      </c>
      <c r="AA363" s="5">
        <f t="shared" si="168"/>
        <v>20.159288048611742</v>
      </c>
      <c r="AB363" s="5">
        <f t="shared" si="169"/>
        <v>0</v>
      </c>
      <c r="AC363" s="5">
        <f t="shared" si="169"/>
        <v>30.86994179899515</v>
      </c>
      <c r="AD363" s="5">
        <f t="shared" si="170"/>
        <v>-9.4557252718098042</v>
      </c>
      <c r="AE363">
        <f t="shared" si="182"/>
        <v>0</v>
      </c>
    </row>
    <row r="364" spans="1:31" x14ac:dyDescent="0.2">
      <c r="A364">
        <f t="shared" si="171"/>
        <v>0.33100000000000024</v>
      </c>
      <c r="B364" s="5">
        <f t="shared" si="172"/>
        <v>0</v>
      </c>
      <c r="C364" s="5">
        <f t="shared" si="173"/>
        <v>10.845781594972649</v>
      </c>
      <c r="D364" s="5">
        <f t="shared" si="174"/>
        <v>3.1401588698952616</v>
      </c>
      <c r="E364" s="2">
        <f t="shared" si="175"/>
        <v>10.845781594972649</v>
      </c>
      <c r="F364" s="2">
        <f t="shared" si="176"/>
        <v>0</v>
      </c>
      <c r="G364" s="3">
        <f t="shared" si="177"/>
        <v>0</v>
      </c>
      <c r="H364" s="3">
        <f t="shared" si="178"/>
        <v>-127.96409359355712</v>
      </c>
      <c r="I364" s="3">
        <f t="shared" si="179"/>
        <v>-10.100185673342283</v>
      </c>
      <c r="J364" s="2">
        <f t="shared" si="158"/>
        <v>128.36207773270357</v>
      </c>
      <c r="K364" s="2">
        <f t="shared" si="180"/>
        <v>87.49971215589882</v>
      </c>
      <c r="L364" s="6">
        <f t="shared" si="159"/>
        <v>2300.0010000000002</v>
      </c>
      <c r="M364" s="2">
        <f t="shared" si="160"/>
        <v>29.149318229166671</v>
      </c>
      <c r="N364" s="2">
        <f t="shared" si="181"/>
        <v>128.36207773270357</v>
      </c>
      <c r="O364" s="2">
        <f t="shared" si="161"/>
        <v>87.49971215589882</v>
      </c>
      <c r="P364" s="5">
        <f t="shared" si="162"/>
        <v>0.36795808411222042</v>
      </c>
      <c r="Q364" s="4">
        <f t="shared" si="163"/>
        <v>0.22708010435712805</v>
      </c>
      <c r="R364" s="4">
        <f t="shared" si="164"/>
        <v>0.22855389261332471</v>
      </c>
      <c r="S364" s="4">
        <f t="shared" si="183"/>
        <v>0</v>
      </c>
      <c r="T364" s="4">
        <f t="shared" si="184"/>
        <v>0</v>
      </c>
      <c r="U364" s="5">
        <f t="shared" si="185"/>
        <v>0</v>
      </c>
      <c r="V364" s="5">
        <f t="shared" si="186"/>
        <v>32.443818804005211</v>
      </c>
      <c r="W364" s="5">
        <f t="shared" si="187"/>
        <v>2.5607854881037131</v>
      </c>
      <c r="X364" s="5">
        <f t="shared" si="165"/>
        <v>0.99999628292996101</v>
      </c>
      <c r="Y364" s="5">
        <f t="shared" si="166"/>
        <v>0</v>
      </c>
      <c r="Z364" s="5">
        <f t="shared" si="167"/>
        <v>-1.5906084476919753</v>
      </c>
      <c r="AA364" s="5">
        <f t="shared" si="168"/>
        <v>20.152180846374904</v>
      </c>
      <c r="AB364" s="5">
        <f t="shared" si="169"/>
        <v>0</v>
      </c>
      <c r="AC364" s="5">
        <f t="shared" si="169"/>
        <v>30.853210356313237</v>
      </c>
      <c r="AD364" s="5">
        <f t="shared" si="170"/>
        <v>-9.4610336655213843</v>
      </c>
      <c r="AE364">
        <f t="shared" si="182"/>
        <v>0</v>
      </c>
    </row>
    <row r="365" spans="1:31" x14ac:dyDescent="0.2">
      <c r="A365">
        <f t="shared" si="171"/>
        <v>0.33200000000000024</v>
      </c>
      <c r="B365" s="5">
        <f t="shared" si="172"/>
        <v>0</v>
      </c>
      <c r="C365" s="5">
        <f t="shared" si="173"/>
        <v>10.71783292798427</v>
      </c>
      <c r="D365" s="5">
        <f t="shared" si="174"/>
        <v>3.1300539537050862</v>
      </c>
      <c r="E365" s="2">
        <f t="shared" si="175"/>
        <v>10.71783292798427</v>
      </c>
      <c r="F365" s="2">
        <f t="shared" si="176"/>
        <v>0</v>
      </c>
      <c r="G365" s="3">
        <f t="shared" si="177"/>
        <v>0</v>
      </c>
      <c r="H365" s="3">
        <f t="shared" si="178"/>
        <v>-127.93324038320081</v>
      </c>
      <c r="I365" s="3">
        <f t="shared" si="179"/>
        <v>-10.109646707007805</v>
      </c>
      <c r="J365" s="2">
        <f t="shared" si="158"/>
        <v>128.33206517268533</v>
      </c>
      <c r="K365" s="2">
        <f t="shared" si="180"/>
        <v>87.479253696445355</v>
      </c>
      <c r="L365" s="6">
        <f t="shared" si="159"/>
        <v>2300.0010000000002</v>
      </c>
      <c r="M365" s="2">
        <f t="shared" si="160"/>
        <v>29.149318229166671</v>
      </c>
      <c r="N365" s="2">
        <f t="shared" si="181"/>
        <v>128.33206517268533</v>
      </c>
      <c r="O365" s="2">
        <f t="shared" si="161"/>
        <v>87.479253696445355</v>
      </c>
      <c r="P365" s="5">
        <f t="shared" si="162"/>
        <v>0.36795807869205932</v>
      </c>
      <c r="Q365" s="4">
        <f t="shared" si="163"/>
        <v>0.22713319243571015</v>
      </c>
      <c r="R365" s="4">
        <f t="shared" si="164"/>
        <v>0.22858188360457957</v>
      </c>
      <c r="S365" s="4">
        <f t="shared" si="183"/>
        <v>0</v>
      </c>
      <c r="T365" s="4">
        <f t="shared" si="184"/>
        <v>0</v>
      </c>
      <c r="U365" s="5">
        <f t="shared" si="185"/>
        <v>0</v>
      </c>
      <c r="V365" s="5">
        <f t="shared" si="186"/>
        <v>32.42841193442753</v>
      </c>
      <c r="W365" s="5">
        <f t="shared" si="187"/>
        <v>2.5625848836814673</v>
      </c>
      <c r="X365" s="5">
        <f t="shared" si="165"/>
        <v>0.99999628292996101</v>
      </c>
      <c r="Y365" s="5">
        <f t="shared" si="166"/>
        <v>0</v>
      </c>
      <c r="Z365" s="5">
        <f t="shared" si="167"/>
        <v>-1.5919210878921637</v>
      </c>
      <c r="AA365" s="5">
        <f t="shared" si="168"/>
        <v>20.145078172437216</v>
      </c>
      <c r="AB365" s="5">
        <f t="shared" si="169"/>
        <v>0</v>
      </c>
      <c r="AC365" s="5">
        <f t="shared" si="169"/>
        <v>30.836490846535366</v>
      </c>
      <c r="AD365" s="5">
        <f t="shared" si="170"/>
        <v>-9.4663369438813163</v>
      </c>
      <c r="AE365">
        <f t="shared" si="182"/>
        <v>0</v>
      </c>
    </row>
    <row r="366" spans="1:31" x14ac:dyDescent="0.2">
      <c r="A366">
        <f t="shared" si="171"/>
        <v>0.33300000000000024</v>
      </c>
      <c r="B366" s="5">
        <f t="shared" si="172"/>
        <v>0</v>
      </c>
      <c r="C366" s="5">
        <f t="shared" si="173"/>
        <v>10.589915105846494</v>
      </c>
      <c r="D366" s="5">
        <f t="shared" si="174"/>
        <v>3.1199395738296065</v>
      </c>
      <c r="E366" s="2">
        <f t="shared" si="175"/>
        <v>10.589915105846494</v>
      </c>
      <c r="F366" s="2">
        <f t="shared" si="176"/>
        <v>0</v>
      </c>
      <c r="G366" s="3">
        <f t="shared" si="177"/>
        <v>0</v>
      </c>
      <c r="H366" s="3">
        <f t="shared" si="178"/>
        <v>-127.90240389235427</v>
      </c>
      <c r="I366" s="3">
        <f t="shared" si="179"/>
        <v>-10.119113043951685</v>
      </c>
      <c r="J366" s="2">
        <f t="shared" si="158"/>
        <v>128.30207079482074</v>
      </c>
      <c r="K366" s="2">
        <f t="shared" si="180"/>
        <v>87.458807631097969</v>
      </c>
      <c r="L366" s="6">
        <f t="shared" si="159"/>
        <v>2300.0010000000002</v>
      </c>
      <c r="M366" s="2">
        <f t="shared" si="160"/>
        <v>29.149318229166671</v>
      </c>
      <c r="N366" s="2">
        <f t="shared" si="181"/>
        <v>128.30207079482074</v>
      </c>
      <c r="O366" s="2">
        <f t="shared" si="161"/>
        <v>87.458807631097969</v>
      </c>
      <c r="P366" s="5">
        <f t="shared" si="162"/>
        <v>0.36795807327436941</v>
      </c>
      <c r="Q366" s="4">
        <f t="shared" si="163"/>
        <v>0.22718627316409901</v>
      </c>
      <c r="R366" s="4">
        <f t="shared" si="164"/>
        <v>0.22860986449217283</v>
      </c>
      <c r="S366" s="4">
        <f t="shared" si="183"/>
        <v>0</v>
      </c>
      <c r="T366" s="4">
        <f t="shared" si="184"/>
        <v>0</v>
      </c>
      <c r="U366" s="5">
        <f t="shared" si="185"/>
        <v>0</v>
      </c>
      <c r="V366" s="5">
        <f t="shared" si="186"/>
        <v>32.413017553917406</v>
      </c>
      <c r="W366" s="5">
        <f t="shared" si="187"/>
        <v>2.5643848648828032</v>
      </c>
      <c r="X366" s="5">
        <f t="shared" si="165"/>
        <v>0.99999628292996101</v>
      </c>
      <c r="Y366" s="5">
        <f t="shared" si="166"/>
        <v>0</v>
      </c>
      <c r="Z366" s="5">
        <f t="shared" si="167"/>
        <v>-1.5932342953134706</v>
      </c>
      <c r="AA366" s="5">
        <f t="shared" si="168"/>
        <v>20.137980023470018</v>
      </c>
      <c r="AB366" s="5">
        <f t="shared" si="169"/>
        <v>0</v>
      </c>
      <c r="AC366" s="5">
        <f t="shared" si="169"/>
        <v>30.819783258603934</v>
      </c>
      <c r="AD366" s="5">
        <f t="shared" si="170"/>
        <v>-9.4716351116471778</v>
      </c>
      <c r="AE366">
        <f t="shared" si="182"/>
        <v>0</v>
      </c>
    </row>
    <row r="367" spans="1:31" x14ac:dyDescent="0.2">
      <c r="A367">
        <f t="shared" si="171"/>
        <v>0.33400000000000024</v>
      </c>
      <c r="B367" s="5">
        <f t="shared" si="172"/>
        <v>0</v>
      </c>
      <c r="C367" s="5">
        <f t="shared" si="173"/>
        <v>10.462028111845768</v>
      </c>
      <c r="D367" s="5">
        <f t="shared" si="174"/>
        <v>3.1098157249680991</v>
      </c>
      <c r="E367" s="2">
        <f t="shared" si="175"/>
        <v>10.462028111845768</v>
      </c>
      <c r="F367" s="2">
        <f t="shared" si="176"/>
        <v>0</v>
      </c>
      <c r="G367" s="3">
        <f t="shared" si="177"/>
        <v>0</v>
      </c>
      <c r="H367" s="3">
        <f t="shared" si="178"/>
        <v>-127.87158410909566</v>
      </c>
      <c r="I367" s="3">
        <f t="shared" si="179"/>
        <v>-10.128584679063332</v>
      </c>
      <c r="J367" s="2">
        <f t="shared" si="158"/>
        <v>128.27209458869254</v>
      </c>
      <c r="K367" s="2">
        <f t="shared" si="180"/>
        <v>87.43837395275564</v>
      </c>
      <c r="L367" s="6">
        <f t="shared" si="159"/>
        <v>2300.0010000000002</v>
      </c>
      <c r="M367" s="2">
        <f t="shared" si="160"/>
        <v>29.149318229166671</v>
      </c>
      <c r="N367" s="2">
        <f t="shared" si="181"/>
        <v>128.27209458869254</v>
      </c>
      <c r="O367" s="2">
        <f t="shared" si="161"/>
        <v>87.43837395275564</v>
      </c>
      <c r="P367" s="5">
        <f t="shared" si="162"/>
        <v>0.36795806785914831</v>
      </c>
      <c r="Q367" s="4">
        <f t="shared" si="163"/>
        <v>0.227239346533013</v>
      </c>
      <c r="R367" s="4">
        <f t="shared" si="164"/>
        <v>0.22863783527587844</v>
      </c>
      <c r="S367" s="4">
        <f t="shared" si="183"/>
        <v>0</v>
      </c>
      <c r="T367" s="4">
        <f t="shared" si="184"/>
        <v>0</v>
      </c>
      <c r="U367" s="5">
        <f t="shared" si="185"/>
        <v>0</v>
      </c>
      <c r="V367" s="5">
        <f t="shared" si="186"/>
        <v>32.397635650528272</v>
      </c>
      <c r="W367" s="5">
        <f t="shared" si="187"/>
        <v>2.5661854302818128</v>
      </c>
      <c r="X367" s="5">
        <f t="shared" si="165"/>
        <v>0.99999628292996101</v>
      </c>
      <c r="Y367" s="5">
        <f t="shared" si="166"/>
        <v>0</v>
      </c>
      <c r="Z367" s="5">
        <f t="shared" si="167"/>
        <v>-1.5945480690536371</v>
      </c>
      <c r="AA367" s="5">
        <f t="shared" si="168"/>
        <v>20.130886396147911</v>
      </c>
      <c r="AB367" s="5">
        <f t="shared" si="169"/>
        <v>0</v>
      </c>
      <c r="AC367" s="5">
        <f t="shared" si="169"/>
        <v>30.803087581474635</v>
      </c>
      <c r="AD367" s="5">
        <f t="shared" si="170"/>
        <v>-9.4769281735702755</v>
      </c>
      <c r="AE367">
        <f t="shared" si="182"/>
        <v>0</v>
      </c>
    </row>
    <row r="368" spans="1:31" x14ac:dyDescent="0.2">
      <c r="A368">
        <f t="shared" si="171"/>
        <v>0.33500000000000024</v>
      </c>
      <c r="B368" s="5">
        <f t="shared" si="172"/>
        <v>0</v>
      </c>
      <c r="C368" s="5">
        <f t="shared" si="173"/>
        <v>10.334171929280464</v>
      </c>
      <c r="D368" s="5">
        <f t="shared" si="174"/>
        <v>3.0996824018249489</v>
      </c>
      <c r="E368" s="2">
        <f t="shared" si="175"/>
        <v>10.334171929280464</v>
      </c>
      <c r="F368" s="2">
        <f t="shared" si="176"/>
        <v>0</v>
      </c>
      <c r="G368" s="3">
        <f t="shared" si="177"/>
        <v>0</v>
      </c>
      <c r="H368" s="3">
        <f t="shared" si="178"/>
        <v>-127.84078102151419</v>
      </c>
      <c r="I368" s="3">
        <f t="shared" si="179"/>
        <v>-10.138061607236903</v>
      </c>
      <c r="J368" s="2">
        <f t="shared" si="158"/>
        <v>128.24213654389447</v>
      </c>
      <c r="K368" s="2">
        <f t="shared" si="180"/>
        <v>87.417952654324793</v>
      </c>
      <c r="L368" s="6">
        <f t="shared" si="159"/>
        <v>2300.0010000000002</v>
      </c>
      <c r="M368" s="2">
        <f t="shared" si="160"/>
        <v>29.149318229166671</v>
      </c>
      <c r="N368" s="2">
        <f t="shared" si="181"/>
        <v>128.24213654389447</v>
      </c>
      <c r="O368" s="2">
        <f t="shared" si="161"/>
        <v>87.417952654324793</v>
      </c>
      <c r="P368" s="5">
        <f t="shared" si="162"/>
        <v>0.36795806244639367</v>
      </c>
      <c r="Q368" s="4">
        <f t="shared" si="163"/>
        <v>0.22729241253316598</v>
      </c>
      <c r="R368" s="4">
        <f t="shared" si="164"/>
        <v>0.22866579595546971</v>
      </c>
      <c r="S368" s="4">
        <f t="shared" si="183"/>
        <v>0</v>
      </c>
      <c r="T368" s="4">
        <f t="shared" si="184"/>
        <v>0</v>
      </c>
      <c r="U368" s="5">
        <f t="shared" si="185"/>
        <v>0</v>
      </c>
      <c r="V368" s="5">
        <f t="shared" si="186"/>
        <v>32.382266212328055</v>
      </c>
      <c r="W368" s="5">
        <f t="shared" si="187"/>
        <v>2.5679865784555842</v>
      </c>
      <c r="X368" s="5">
        <f t="shared" si="165"/>
        <v>0.99999628292996101</v>
      </c>
      <c r="Y368" s="5">
        <f t="shared" si="166"/>
        <v>0</v>
      </c>
      <c r="Z368" s="5">
        <f t="shared" si="167"/>
        <v>-1.5958624082117265</v>
      </c>
      <c r="AA368" s="5">
        <f t="shared" si="168"/>
        <v>20.123797287148818</v>
      </c>
      <c r="AB368" s="5">
        <f t="shared" si="169"/>
        <v>0</v>
      </c>
      <c r="AC368" s="5">
        <f t="shared" si="169"/>
        <v>30.786403804116329</v>
      </c>
      <c r="AD368" s="5">
        <f t="shared" si="170"/>
        <v>-9.4822161343955962</v>
      </c>
      <c r="AE368">
        <f t="shared" si="182"/>
        <v>0</v>
      </c>
    </row>
    <row r="369" spans="1:31" x14ac:dyDescent="0.2">
      <c r="A369">
        <f t="shared" si="171"/>
        <v>0.33600000000000024</v>
      </c>
      <c r="B369" s="5">
        <f t="shared" si="172"/>
        <v>0</v>
      </c>
      <c r="C369" s="5">
        <f t="shared" si="173"/>
        <v>10.206346541460851</v>
      </c>
      <c r="D369" s="5">
        <f t="shared" si="174"/>
        <v>3.0895395991096448</v>
      </c>
      <c r="E369" s="2">
        <f t="shared" si="175"/>
        <v>10.206346541460851</v>
      </c>
      <c r="F369" s="2">
        <f t="shared" si="176"/>
        <v>0</v>
      </c>
      <c r="G369" s="3">
        <f t="shared" si="177"/>
        <v>0</v>
      </c>
      <c r="H369" s="3">
        <f t="shared" si="178"/>
        <v>-127.80999461771007</v>
      </c>
      <c r="I369" s="3">
        <f t="shared" si="179"/>
        <v>-10.147543823371299</v>
      </c>
      <c r="J369" s="2">
        <f t="shared" si="158"/>
        <v>128.21219665003139</v>
      </c>
      <c r="K369" s="2">
        <f t="shared" si="180"/>
        <v>87.397543728719413</v>
      </c>
      <c r="L369" s="6">
        <f t="shared" si="159"/>
        <v>2300.0010000000002</v>
      </c>
      <c r="M369" s="2">
        <f t="shared" si="160"/>
        <v>29.149318229166671</v>
      </c>
      <c r="N369" s="2">
        <f t="shared" si="181"/>
        <v>128.21219665003139</v>
      </c>
      <c r="O369" s="2">
        <f t="shared" si="161"/>
        <v>87.397543728719413</v>
      </c>
      <c r="P369" s="5">
        <f t="shared" si="162"/>
        <v>0.36795805703610318</v>
      </c>
      <c r="Q369" s="4">
        <f t="shared" si="163"/>
        <v>0.22734547115526685</v>
      </c>
      <c r="R369" s="4">
        <f t="shared" si="164"/>
        <v>0.22869374653071842</v>
      </c>
      <c r="S369" s="4">
        <f t="shared" si="183"/>
        <v>0</v>
      </c>
      <c r="T369" s="4">
        <f t="shared" si="184"/>
        <v>0</v>
      </c>
      <c r="U369" s="5">
        <f t="shared" si="185"/>
        <v>0</v>
      </c>
      <c r="V369" s="5">
        <f t="shared" si="186"/>
        <v>32.366909227399262</v>
      </c>
      <c r="W369" s="5">
        <f t="shared" si="187"/>
        <v>2.5697883079841999</v>
      </c>
      <c r="X369" s="5">
        <f t="shared" si="165"/>
        <v>0.99999628292996101</v>
      </c>
      <c r="Y369" s="5">
        <f t="shared" si="166"/>
        <v>0</v>
      </c>
      <c r="Z369" s="5">
        <f t="shared" si="167"/>
        <v>-1.5971773118881194</v>
      </c>
      <c r="AA369" s="5">
        <f t="shared" si="168"/>
        <v>20.116712693153932</v>
      </c>
      <c r="AB369" s="5">
        <f t="shared" si="169"/>
        <v>0</v>
      </c>
      <c r="AC369" s="5">
        <f t="shared" si="169"/>
        <v>30.769731915511141</v>
      </c>
      <c r="AD369" s="5">
        <f t="shared" si="170"/>
        <v>-9.4874989988618665</v>
      </c>
      <c r="AE369">
        <f t="shared" si="182"/>
        <v>0</v>
      </c>
    </row>
    <row r="370" spans="1:31" x14ac:dyDescent="0.2">
      <c r="A370">
        <f t="shared" si="171"/>
        <v>0.33700000000000024</v>
      </c>
      <c r="B370" s="5">
        <f t="shared" si="172"/>
        <v>0</v>
      </c>
      <c r="C370" s="5">
        <f t="shared" si="173"/>
        <v>10.078551931709098</v>
      </c>
      <c r="D370" s="5">
        <f t="shared" si="174"/>
        <v>3.0793873115367743</v>
      </c>
      <c r="E370" s="2">
        <f t="shared" si="175"/>
        <v>10.078551931709098</v>
      </c>
      <c r="F370" s="2">
        <f t="shared" si="176"/>
        <v>0</v>
      </c>
      <c r="G370" s="3">
        <f t="shared" si="177"/>
        <v>0</v>
      </c>
      <c r="H370" s="3">
        <f t="shared" si="178"/>
        <v>-127.77922488579456</v>
      </c>
      <c r="I370" s="3">
        <f t="shared" si="179"/>
        <v>-10.157031322370161</v>
      </c>
      <c r="J370" s="2">
        <f t="shared" si="158"/>
        <v>128.18227489671912</v>
      </c>
      <c r="K370" s="2">
        <f t="shared" si="180"/>
        <v>87.377147168861015</v>
      </c>
      <c r="L370" s="6">
        <f t="shared" si="159"/>
        <v>2300.0010000000002</v>
      </c>
      <c r="M370" s="2">
        <f t="shared" si="160"/>
        <v>29.149318229166671</v>
      </c>
      <c r="N370" s="2">
        <f t="shared" si="181"/>
        <v>128.18227489671912</v>
      </c>
      <c r="O370" s="2">
        <f t="shared" si="161"/>
        <v>87.377147168861015</v>
      </c>
      <c r="P370" s="5">
        <f t="shared" si="162"/>
        <v>0.36795805162827455</v>
      </c>
      <c r="Q370" s="4">
        <f t="shared" si="163"/>
        <v>0.22739852239001981</v>
      </c>
      <c r="R370" s="4">
        <f t="shared" si="164"/>
        <v>0.22872168700139522</v>
      </c>
      <c r="S370" s="4">
        <f t="shared" si="183"/>
        <v>0</v>
      </c>
      <c r="T370" s="4">
        <f t="shared" si="184"/>
        <v>0</v>
      </c>
      <c r="U370" s="5">
        <f t="shared" si="185"/>
        <v>0</v>
      </c>
      <c r="V370" s="5">
        <f t="shared" si="186"/>
        <v>32.351564683838895</v>
      </c>
      <c r="W370" s="5">
        <f t="shared" si="187"/>
        <v>2.5715906174507288</v>
      </c>
      <c r="X370" s="5">
        <f t="shared" si="165"/>
        <v>0.99999628292996101</v>
      </c>
      <c r="Y370" s="5">
        <f t="shared" si="166"/>
        <v>0</v>
      </c>
      <c r="Z370" s="5">
        <f t="shared" si="167"/>
        <v>-1.5984927791845138</v>
      </c>
      <c r="AA370" s="5">
        <f t="shared" si="168"/>
        <v>20.109632610847722</v>
      </c>
      <c r="AB370" s="5">
        <f t="shared" si="169"/>
        <v>0</v>
      </c>
      <c r="AC370" s="5">
        <f t="shared" si="169"/>
        <v>30.75307190465438</v>
      </c>
      <c r="AD370" s="5">
        <f t="shared" si="170"/>
        <v>-9.4927767717015499</v>
      </c>
      <c r="AE370">
        <f t="shared" si="182"/>
        <v>0</v>
      </c>
    </row>
    <row r="371" spans="1:31" x14ac:dyDescent="0.2">
      <c r="A371">
        <f t="shared" si="171"/>
        <v>0.33800000000000024</v>
      </c>
      <c r="B371" s="5">
        <f t="shared" si="172"/>
        <v>0</v>
      </c>
      <c r="C371" s="5">
        <f t="shared" si="173"/>
        <v>9.9507880833592566</v>
      </c>
      <c r="D371" s="5">
        <f t="shared" si="174"/>
        <v>3.0692255338260184</v>
      </c>
      <c r="E371" s="2">
        <f t="shared" si="175"/>
        <v>9.9507880833592566</v>
      </c>
      <c r="F371" s="2">
        <f t="shared" si="176"/>
        <v>0</v>
      </c>
      <c r="G371" s="3">
        <f t="shared" si="177"/>
        <v>0</v>
      </c>
      <c r="H371" s="3">
        <f t="shared" si="178"/>
        <v>-127.74847181388991</v>
      </c>
      <c r="I371" s="3">
        <f t="shared" si="179"/>
        <v>-10.166524099141862</v>
      </c>
      <c r="J371" s="2">
        <f t="shared" si="158"/>
        <v>128.15237127358455</v>
      </c>
      <c r="K371" s="2">
        <f t="shared" si="180"/>
        <v>87.35676296767862</v>
      </c>
      <c r="L371" s="6">
        <f t="shared" si="159"/>
        <v>2300.0010000000002</v>
      </c>
      <c r="M371" s="2">
        <f t="shared" si="160"/>
        <v>29.149318229166671</v>
      </c>
      <c r="N371" s="2">
        <f t="shared" si="181"/>
        <v>128.15237127358455</v>
      </c>
      <c r="O371" s="2">
        <f t="shared" si="161"/>
        <v>87.35676296767862</v>
      </c>
      <c r="P371" s="5">
        <f t="shared" si="162"/>
        <v>0.36795804622290534</v>
      </c>
      <c r="Q371" s="4">
        <f t="shared" si="163"/>
        <v>0.22745156622812426</v>
      </c>
      <c r="R371" s="4">
        <f t="shared" si="164"/>
        <v>0.22874961736726965</v>
      </c>
      <c r="S371" s="4">
        <f t="shared" si="183"/>
        <v>0</v>
      </c>
      <c r="T371" s="4">
        <f t="shared" si="184"/>
        <v>0</v>
      </c>
      <c r="U371" s="5">
        <f t="shared" si="185"/>
        <v>0</v>
      </c>
      <c r="V371" s="5">
        <f t="shared" si="186"/>
        <v>32.336232569758423</v>
      </c>
      <c r="W371" s="5">
        <f t="shared" si="187"/>
        <v>2.5733935054412194</v>
      </c>
      <c r="X371" s="5">
        <f t="shared" si="165"/>
        <v>0.99999628292996101</v>
      </c>
      <c r="Y371" s="5">
        <f t="shared" si="166"/>
        <v>0</v>
      </c>
      <c r="Z371" s="5">
        <f t="shared" si="167"/>
        <v>-1.599808809203922</v>
      </c>
      <c r="AA371" s="5">
        <f t="shared" si="168"/>
        <v>20.102557036917933</v>
      </c>
      <c r="AB371" s="5">
        <f t="shared" si="169"/>
        <v>0</v>
      </c>
      <c r="AC371" s="5">
        <f t="shared" si="169"/>
        <v>30.736423760554501</v>
      </c>
      <c r="AD371" s="5">
        <f t="shared" si="170"/>
        <v>-9.4980494576408461</v>
      </c>
      <c r="AE371">
        <f t="shared" si="182"/>
        <v>0</v>
      </c>
    </row>
    <row r="372" spans="1:31" x14ac:dyDescent="0.2">
      <c r="A372">
        <f t="shared" si="171"/>
        <v>0.33900000000000025</v>
      </c>
      <c r="B372" s="5">
        <f t="shared" si="172"/>
        <v>0</v>
      </c>
      <c r="C372" s="5">
        <f t="shared" si="173"/>
        <v>9.8230549797572468</v>
      </c>
      <c r="D372" s="5">
        <f t="shared" si="174"/>
        <v>3.0590542607021476</v>
      </c>
      <c r="E372" s="2">
        <f t="shared" si="175"/>
        <v>9.8230549797572468</v>
      </c>
      <c r="F372" s="2">
        <f t="shared" si="176"/>
        <v>0</v>
      </c>
      <c r="G372" s="3">
        <f t="shared" si="177"/>
        <v>0</v>
      </c>
      <c r="H372" s="3">
        <f t="shared" si="178"/>
        <v>-127.71773539012935</v>
      </c>
      <c r="I372" s="3">
        <f t="shared" si="179"/>
        <v>-10.176022148599502</v>
      </c>
      <c r="J372" s="2">
        <f t="shared" si="158"/>
        <v>128.12248577026548</v>
      </c>
      <c r="K372" s="2">
        <f t="shared" si="180"/>
        <v>87.336391118108708</v>
      </c>
      <c r="L372" s="6">
        <f t="shared" si="159"/>
        <v>2300.0010000000002</v>
      </c>
      <c r="M372" s="2">
        <f t="shared" si="160"/>
        <v>29.149318229166671</v>
      </c>
      <c r="N372" s="2">
        <f t="shared" si="181"/>
        <v>128.12248577026548</v>
      </c>
      <c r="O372" s="2">
        <f t="shared" si="161"/>
        <v>87.336391118108708</v>
      </c>
      <c r="P372" s="5">
        <f t="shared" si="162"/>
        <v>0.36795804081999334</v>
      </c>
      <c r="Q372" s="4">
        <f t="shared" si="163"/>
        <v>0.22750460266027503</v>
      </c>
      <c r="R372" s="4">
        <f t="shared" si="164"/>
        <v>0.22877753762811018</v>
      </c>
      <c r="S372" s="4">
        <f t="shared" si="183"/>
        <v>0</v>
      </c>
      <c r="T372" s="4">
        <f t="shared" si="184"/>
        <v>0</v>
      </c>
      <c r="U372" s="5">
        <f t="shared" si="185"/>
        <v>0</v>
      </c>
      <c r="V372" s="5">
        <f t="shared" si="186"/>
        <v>32.320912873283795</v>
      </c>
      <c r="W372" s="5">
        <f t="shared" si="187"/>
        <v>2.5751969705446998</v>
      </c>
      <c r="X372" s="5">
        <f t="shared" si="165"/>
        <v>0.99999628292996101</v>
      </c>
      <c r="Y372" s="5">
        <f t="shared" si="166"/>
        <v>0</v>
      </c>
      <c r="Z372" s="5">
        <f t="shared" si="167"/>
        <v>-1.6011254010506701</v>
      </c>
      <c r="AA372" s="5">
        <f t="shared" si="168"/>
        <v>20.095485968055591</v>
      </c>
      <c r="AB372" s="5">
        <f t="shared" si="169"/>
        <v>0</v>
      </c>
      <c r="AC372" s="5">
        <f t="shared" si="169"/>
        <v>30.719787472233126</v>
      </c>
      <c r="AD372" s="5">
        <f t="shared" si="170"/>
        <v>-9.5033170613997093</v>
      </c>
      <c r="AE372">
        <f t="shared" si="182"/>
        <v>0</v>
      </c>
    </row>
    <row r="373" spans="1:31" x14ac:dyDescent="0.2">
      <c r="A373">
        <f t="shared" si="171"/>
        <v>0.34000000000000025</v>
      </c>
      <c r="B373" s="5">
        <f t="shared" si="172"/>
        <v>0</v>
      </c>
      <c r="C373" s="5">
        <f t="shared" si="173"/>
        <v>9.6953526042608527</v>
      </c>
      <c r="D373" s="5">
        <f t="shared" si="174"/>
        <v>3.0488734868950176</v>
      </c>
      <c r="E373" s="2">
        <f t="shared" si="175"/>
        <v>9.6953526042608527</v>
      </c>
      <c r="F373" s="2">
        <f t="shared" si="176"/>
        <v>0</v>
      </c>
      <c r="G373" s="3">
        <f t="shared" si="177"/>
        <v>0</v>
      </c>
      <c r="H373" s="3">
        <f t="shared" si="178"/>
        <v>-127.68701560265711</v>
      </c>
      <c r="I373" s="3">
        <f t="shared" si="179"/>
        <v>-10.185525465660902</v>
      </c>
      <c r="J373" s="2">
        <f t="shared" si="158"/>
        <v>128.09261837641085</v>
      </c>
      <c r="K373" s="2">
        <f t="shared" si="180"/>
        <v>87.316031613095333</v>
      </c>
      <c r="L373" s="6">
        <f t="shared" si="159"/>
        <v>2300.0010000000002</v>
      </c>
      <c r="M373" s="2">
        <f t="shared" si="160"/>
        <v>29.149318229166671</v>
      </c>
      <c r="N373" s="2">
        <f t="shared" si="181"/>
        <v>128.09261837641085</v>
      </c>
      <c r="O373" s="2">
        <f t="shared" si="161"/>
        <v>87.316031613095333</v>
      </c>
      <c r="P373" s="5">
        <f t="shared" si="162"/>
        <v>0.36795803541953614</v>
      </c>
      <c r="Q373" s="4">
        <f t="shared" si="163"/>
        <v>0.22755763167716189</v>
      </c>
      <c r="R373" s="4">
        <f t="shared" si="164"/>
        <v>0.22880544778368386</v>
      </c>
      <c r="S373" s="4">
        <f t="shared" si="183"/>
        <v>0</v>
      </c>
      <c r="T373" s="4">
        <f t="shared" si="184"/>
        <v>0</v>
      </c>
      <c r="U373" s="5">
        <f t="shared" si="185"/>
        <v>0</v>
      </c>
      <c r="V373" s="5">
        <f t="shared" si="186"/>
        <v>32.305605582555437</v>
      </c>
      <c r="W373" s="5">
        <f t="shared" si="187"/>
        <v>2.5770010113531701</v>
      </c>
      <c r="X373" s="5">
        <f t="shared" si="165"/>
        <v>0.99999628292996101</v>
      </c>
      <c r="Y373" s="5">
        <f t="shared" si="166"/>
        <v>0</v>
      </c>
      <c r="Z373" s="5">
        <f t="shared" si="167"/>
        <v>-1.6024425538303961</v>
      </c>
      <c r="AA373" s="5">
        <f t="shared" si="168"/>
        <v>20.088419400954983</v>
      </c>
      <c r="AB373" s="5">
        <f t="shared" si="169"/>
        <v>0</v>
      </c>
      <c r="AC373" s="5">
        <f t="shared" si="169"/>
        <v>30.70316302872504</v>
      </c>
      <c r="AD373" s="5">
        <f t="shared" si="170"/>
        <v>-9.5085795876918482</v>
      </c>
      <c r="AE373">
        <f t="shared" si="182"/>
        <v>0</v>
      </c>
    </row>
    <row r="374" spans="1:31" x14ac:dyDescent="0.2">
      <c r="A374">
        <f t="shared" si="171"/>
        <v>0.34100000000000025</v>
      </c>
      <c r="B374" s="5">
        <f t="shared" si="172"/>
        <v>0</v>
      </c>
      <c r="C374" s="5">
        <f t="shared" si="173"/>
        <v>9.5676809402397094</v>
      </c>
      <c r="D374" s="5">
        <f t="shared" si="174"/>
        <v>3.0386832071395626</v>
      </c>
      <c r="E374" s="2">
        <f t="shared" si="175"/>
        <v>9.5676809402397094</v>
      </c>
      <c r="F374" s="2">
        <f t="shared" si="176"/>
        <v>0</v>
      </c>
      <c r="G374" s="3">
        <f t="shared" si="177"/>
        <v>0</v>
      </c>
      <c r="H374" s="3">
        <f t="shared" si="178"/>
        <v>-127.65631243962839</v>
      </c>
      <c r="I374" s="3">
        <f t="shared" si="179"/>
        <v>-10.195034045248594</v>
      </c>
      <c r="J374" s="2">
        <f t="shared" si="158"/>
        <v>128.06276908168041</v>
      </c>
      <c r="K374" s="2">
        <f t="shared" si="180"/>
        <v>87.295684445589913</v>
      </c>
      <c r="L374" s="6">
        <f t="shared" si="159"/>
        <v>2300.0010000000002</v>
      </c>
      <c r="M374" s="2">
        <f t="shared" si="160"/>
        <v>29.149318229166671</v>
      </c>
      <c r="N374" s="2">
        <f t="shared" si="181"/>
        <v>128.06276908168041</v>
      </c>
      <c r="O374" s="2">
        <f t="shared" si="161"/>
        <v>87.295684445589913</v>
      </c>
      <c r="P374" s="5">
        <f t="shared" si="162"/>
        <v>0.36795803002153149</v>
      </c>
      <c r="Q374" s="4">
        <f t="shared" si="163"/>
        <v>0.22761065326947016</v>
      </c>
      <c r="R374" s="4">
        <f t="shared" si="164"/>
        <v>0.22883334783375692</v>
      </c>
      <c r="S374" s="4">
        <f t="shared" si="183"/>
        <v>0</v>
      </c>
      <c r="T374" s="4">
        <f t="shared" si="184"/>
        <v>0</v>
      </c>
      <c r="U374" s="5">
        <f t="shared" si="185"/>
        <v>0</v>
      </c>
      <c r="V374" s="5">
        <f t="shared" si="186"/>
        <v>32.290310685728144</v>
      </c>
      <c r="W374" s="5">
        <f t="shared" si="187"/>
        <v>2.5788056264615942</v>
      </c>
      <c r="X374" s="5">
        <f t="shared" si="165"/>
        <v>0.99999628292996101</v>
      </c>
      <c r="Y374" s="5">
        <f t="shared" si="166"/>
        <v>0</v>
      </c>
      <c r="Z374" s="5">
        <f t="shared" si="167"/>
        <v>-1.6037602666500481</v>
      </c>
      <c r="AA374" s="5">
        <f t="shared" si="168"/>
        <v>20.081357332313662</v>
      </c>
      <c r="AB374" s="5">
        <f t="shared" si="169"/>
        <v>0</v>
      </c>
      <c r="AC374" s="5">
        <f t="shared" si="169"/>
        <v>30.686550419078095</v>
      </c>
      <c r="AD374" s="5">
        <f t="shared" si="170"/>
        <v>-9.5138370412247433</v>
      </c>
      <c r="AE374">
        <f t="shared" si="182"/>
        <v>0</v>
      </c>
    </row>
    <row r="375" spans="1:31" x14ac:dyDescent="0.2">
      <c r="A375">
        <f t="shared" si="171"/>
        <v>0.34200000000000025</v>
      </c>
      <c r="B375" s="5">
        <f t="shared" si="172"/>
        <v>0</v>
      </c>
      <c r="C375" s="5">
        <f t="shared" si="173"/>
        <v>9.4400399710752918</v>
      </c>
      <c r="D375" s="5">
        <f t="shared" si="174"/>
        <v>3.0284834161757934</v>
      </c>
      <c r="E375" s="2">
        <f t="shared" si="175"/>
        <v>9.4400399710752918</v>
      </c>
      <c r="F375" s="2">
        <f t="shared" si="176"/>
        <v>0</v>
      </c>
      <c r="G375" s="3">
        <f t="shared" si="177"/>
        <v>0</v>
      </c>
      <c r="H375" s="3">
        <f t="shared" si="178"/>
        <v>-127.62562588920932</v>
      </c>
      <c r="I375" s="3">
        <f t="shared" si="179"/>
        <v>-10.204547882289818</v>
      </c>
      <c r="J375" s="2">
        <f t="shared" si="158"/>
        <v>128.03293787574495</v>
      </c>
      <c r="K375" s="2">
        <f t="shared" si="180"/>
        <v>87.275349608551423</v>
      </c>
      <c r="L375" s="6">
        <f t="shared" si="159"/>
        <v>2300.0010000000002</v>
      </c>
      <c r="M375" s="2">
        <f t="shared" si="160"/>
        <v>29.149318229166671</v>
      </c>
      <c r="N375" s="2">
        <f t="shared" si="181"/>
        <v>128.03293787574495</v>
      </c>
      <c r="O375" s="2">
        <f t="shared" si="161"/>
        <v>87.275349608551423</v>
      </c>
      <c r="P375" s="5">
        <f t="shared" si="162"/>
        <v>0.36795802462597699</v>
      </c>
      <c r="Q375" s="4">
        <f t="shared" si="163"/>
        <v>0.22766366742788027</v>
      </c>
      <c r="R375" s="4">
        <f t="shared" si="164"/>
        <v>0.22886123777809428</v>
      </c>
      <c r="S375" s="4">
        <f t="shared" si="183"/>
        <v>0</v>
      </c>
      <c r="T375" s="4">
        <f t="shared" si="184"/>
        <v>0</v>
      </c>
      <c r="U375" s="5">
        <f t="shared" si="185"/>
        <v>0</v>
      </c>
      <c r="V375" s="5">
        <f t="shared" si="186"/>
        <v>32.275028170971133</v>
      </c>
      <c r="W375" s="5">
        <f t="shared" si="187"/>
        <v>2.5806108144678981</v>
      </c>
      <c r="X375" s="5">
        <f t="shared" si="165"/>
        <v>0.99999628292996101</v>
      </c>
      <c r="Y375" s="5">
        <f t="shared" si="166"/>
        <v>0</v>
      </c>
      <c r="Z375" s="5">
        <f t="shared" si="167"/>
        <v>-1.6050785386178821</v>
      </c>
      <c r="AA375" s="5">
        <f t="shared" si="168"/>
        <v>20.074299758832442</v>
      </c>
      <c r="AB375" s="5">
        <f t="shared" si="169"/>
        <v>0</v>
      </c>
      <c r="AC375" s="5">
        <f t="shared" si="169"/>
        <v>30.669949632353251</v>
      </c>
      <c r="AD375" s="5">
        <f t="shared" si="170"/>
        <v>-9.519089426699658</v>
      </c>
      <c r="AE375">
        <f t="shared" si="182"/>
        <v>0</v>
      </c>
    </row>
    <row r="376" spans="1:31" x14ac:dyDescent="0.2">
      <c r="A376">
        <f t="shared" si="171"/>
        <v>0.34300000000000025</v>
      </c>
      <c r="B376" s="5">
        <f t="shared" si="172"/>
        <v>0</v>
      </c>
      <c r="C376" s="5">
        <f t="shared" si="173"/>
        <v>9.3124296801608981</v>
      </c>
      <c r="D376" s="5">
        <f t="shared" si="174"/>
        <v>3.0182741087487903</v>
      </c>
      <c r="E376" s="2">
        <f t="shared" si="175"/>
        <v>9.3124296801608981</v>
      </c>
      <c r="F376" s="2">
        <f t="shared" si="176"/>
        <v>0</v>
      </c>
      <c r="G376" s="3">
        <f t="shared" si="177"/>
        <v>0</v>
      </c>
      <c r="H376" s="3">
        <f t="shared" si="178"/>
        <v>-127.59495593957696</v>
      </c>
      <c r="I376" s="3">
        <f t="shared" si="179"/>
        <v>-10.214066971716518</v>
      </c>
      <c r="J376" s="2">
        <f t="shared" si="158"/>
        <v>128.0031247482861</v>
      </c>
      <c r="K376" s="2">
        <f t="shared" si="180"/>
        <v>87.255027094946215</v>
      </c>
      <c r="L376" s="6">
        <f t="shared" si="159"/>
        <v>2300.0010000000002</v>
      </c>
      <c r="M376" s="2">
        <f t="shared" si="160"/>
        <v>29.149318229166671</v>
      </c>
      <c r="N376" s="2">
        <f t="shared" si="181"/>
        <v>128.0031247482861</v>
      </c>
      <c r="O376" s="2">
        <f t="shared" si="161"/>
        <v>87.255027094946215</v>
      </c>
      <c r="P376" s="5">
        <f t="shared" si="162"/>
        <v>0.3679580192328703</v>
      </c>
      <c r="Q376" s="4">
        <f t="shared" si="163"/>
        <v>0.22771667414306812</v>
      </c>
      <c r="R376" s="4">
        <f t="shared" si="164"/>
        <v>0.22888911761645966</v>
      </c>
      <c r="S376" s="4">
        <f t="shared" si="183"/>
        <v>0</v>
      </c>
      <c r="T376" s="4">
        <f t="shared" si="184"/>
        <v>0</v>
      </c>
      <c r="U376" s="5">
        <f t="shared" si="185"/>
        <v>0</v>
      </c>
      <c r="V376" s="5">
        <f t="shared" si="186"/>
        <v>32.259758026467985</v>
      </c>
      <c r="W376" s="5">
        <f t="shared" si="187"/>
        <v>2.5824165739729628</v>
      </c>
      <c r="X376" s="5">
        <f t="shared" si="165"/>
        <v>0.99999628292996101</v>
      </c>
      <c r="Y376" s="5">
        <f t="shared" si="166"/>
        <v>0</v>
      </c>
      <c r="Z376" s="5">
        <f t="shared" si="167"/>
        <v>-1.6063973688434596</v>
      </c>
      <c r="AA376" s="5">
        <f t="shared" si="168"/>
        <v>20.067246677215376</v>
      </c>
      <c r="AB376" s="5">
        <f t="shared" si="169"/>
        <v>0</v>
      </c>
      <c r="AC376" s="5">
        <f t="shared" si="169"/>
        <v>30.653360657624525</v>
      </c>
      <c r="AD376" s="5">
        <f t="shared" si="170"/>
        <v>-9.5243367488116597</v>
      </c>
      <c r="AE376">
        <f t="shared" si="182"/>
        <v>0</v>
      </c>
    </row>
    <row r="377" spans="1:31" x14ac:dyDescent="0.2">
      <c r="A377">
        <f t="shared" si="171"/>
        <v>0.34400000000000025</v>
      </c>
      <c r="B377" s="5">
        <f t="shared" si="172"/>
        <v>0</v>
      </c>
      <c r="C377" s="5">
        <f t="shared" si="173"/>
        <v>9.18485005090165</v>
      </c>
      <c r="D377" s="5">
        <f t="shared" si="174"/>
        <v>3.0080552796086995</v>
      </c>
      <c r="E377" s="2">
        <f t="shared" si="175"/>
        <v>9.18485005090165</v>
      </c>
      <c r="F377" s="2">
        <f t="shared" si="176"/>
        <v>0</v>
      </c>
      <c r="G377" s="3">
        <f t="shared" si="177"/>
        <v>0</v>
      </c>
      <c r="H377" s="3">
        <f t="shared" si="178"/>
        <v>-127.56430257891934</v>
      </c>
      <c r="I377" s="3">
        <f t="shared" si="179"/>
        <v>-10.223591308465329</v>
      </c>
      <c r="J377" s="2">
        <f t="shared" si="158"/>
        <v>127.97332968899659</v>
      </c>
      <c r="K377" s="2">
        <f t="shared" si="180"/>
        <v>87.234716897748186</v>
      </c>
      <c r="L377" s="6">
        <f t="shared" si="159"/>
        <v>2300.0010000000002</v>
      </c>
      <c r="M377" s="2">
        <f t="shared" si="160"/>
        <v>29.149318229166671</v>
      </c>
      <c r="N377" s="2">
        <f t="shared" si="181"/>
        <v>127.97332968899659</v>
      </c>
      <c r="O377" s="2">
        <f t="shared" si="161"/>
        <v>87.234716897748186</v>
      </c>
      <c r="P377" s="5">
        <f t="shared" si="162"/>
        <v>0.36795801384220922</v>
      </c>
      <c r="Q377" s="4">
        <f t="shared" si="163"/>
        <v>0.2277696734057045</v>
      </c>
      <c r="R377" s="4">
        <f t="shared" si="164"/>
        <v>0.22891698734861571</v>
      </c>
      <c r="S377" s="4">
        <f t="shared" si="183"/>
        <v>0</v>
      </c>
      <c r="T377" s="4">
        <f t="shared" si="184"/>
        <v>0</v>
      </c>
      <c r="U377" s="5">
        <f t="shared" si="185"/>
        <v>0</v>
      </c>
      <c r="V377" s="5">
        <f t="shared" si="186"/>
        <v>32.244500240416706</v>
      </c>
      <c r="W377" s="5">
        <f t="shared" si="187"/>
        <v>2.5842229035806259</v>
      </c>
      <c r="X377" s="5">
        <f t="shared" si="165"/>
        <v>0.99999628292996101</v>
      </c>
      <c r="Y377" s="5">
        <f t="shared" si="166"/>
        <v>0</v>
      </c>
      <c r="Z377" s="5">
        <f t="shared" si="167"/>
        <v>-1.6077167564376498</v>
      </c>
      <c r="AA377" s="5">
        <f t="shared" si="168"/>
        <v>20.060198084169794</v>
      </c>
      <c r="AB377" s="5">
        <f t="shared" si="169"/>
        <v>0</v>
      </c>
      <c r="AC377" s="5">
        <f t="shared" si="169"/>
        <v>30.636783483979055</v>
      </c>
      <c r="AD377" s="5">
        <f t="shared" si="170"/>
        <v>-9.5295790122495774</v>
      </c>
      <c r="AE377">
        <f t="shared" si="182"/>
        <v>0</v>
      </c>
    </row>
    <row r="378" spans="1:31" x14ac:dyDescent="0.2">
      <c r="A378">
        <f t="shared" si="171"/>
        <v>0.34500000000000025</v>
      </c>
      <c r="B378" s="5">
        <f t="shared" si="172"/>
        <v>0</v>
      </c>
      <c r="C378" s="5">
        <f t="shared" si="173"/>
        <v>9.0573010667144729</v>
      </c>
      <c r="D378" s="5">
        <f t="shared" si="174"/>
        <v>2.9978269235107282</v>
      </c>
      <c r="E378" s="2">
        <f t="shared" si="175"/>
        <v>9.0573010667144729</v>
      </c>
      <c r="F378" s="2">
        <f t="shared" si="176"/>
        <v>0</v>
      </c>
      <c r="G378" s="3">
        <f t="shared" si="177"/>
        <v>0</v>
      </c>
      <c r="H378" s="3">
        <f t="shared" si="178"/>
        <v>-127.53366579543535</v>
      </c>
      <c r="I378" s="3">
        <f t="shared" si="179"/>
        <v>-10.233120887477579</v>
      </c>
      <c r="J378" s="2">
        <f t="shared" si="158"/>
        <v>127.94355268757987</v>
      </c>
      <c r="K378" s="2">
        <f t="shared" si="180"/>
        <v>87.214419009938553</v>
      </c>
      <c r="L378" s="6">
        <f t="shared" si="159"/>
        <v>2300.0010000000002</v>
      </c>
      <c r="M378" s="2">
        <f t="shared" si="160"/>
        <v>29.149318229166671</v>
      </c>
      <c r="N378" s="2">
        <f t="shared" si="181"/>
        <v>127.94355268757987</v>
      </c>
      <c r="O378" s="2">
        <f t="shared" si="161"/>
        <v>87.214419009938553</v>
      </c>
      <c r="P378" s="5">
        <f t="shared" si="162"/>
        <v>0.36795800845399129</v>
      </c>
      <c r="Q378" s="4">
        <f t="shared" si="163"/>
        <v>0.22782266520645592</v>
      </c>
      <c r="R378" s="4">
        <f t="shared" si="164"/>
        <v>0.22894484697432377</v>
      </c>
      <c r="S378" s="4">
        <f t="shared" si="183"/>
        <v>0</v>
      </c>
      <c r="T378" s="4">
        <f t="shared" si="184"/>
        <v>0</v>
      </c>
      <c r="U378" s="5">
        <f t="shared" si="185"/>
        <v>0</v>
      </c>
      <c r="V378" s="5">
        <f t="shared" si="186"/>
        <v>32.229254801029548</v>
      </c>
      <c r="W378" s="5">
        <f t="shared" si="187"/>
        <v>2.5860298018976633</v>
      </c>
      <c r="X378" s="5">
        <f t="shared" si="165"/>
        <v>0.99999628292996101</v>
      </c>
      <c r="Y378" s="5">
        <f t="shared" si="166"/>
        <v>0</v>
      </c>
      <c r="Z378" s="5">
        <f t="shared" si="167"/>
        <v>-1.609036700512622</v>
      </c>
      <c r="AA378" s="5">
        <f t="shared" si="168"/>
        <v>20.053153976406236</v>
      </c>
      <c r="AB378" s="5">
        <f t="shared" si="169"/>
        <v>0</v>
      </c>
      <c r="AC378" s="5">
        <f t="shared" si="169"/>
        <v>30.620218100516926</v>
      </c>
      <c r="AD378" s="5">
        <f t="shared" si="170"/>
        <v>-9.5348162216961008</v>
      </c>
      <c r="AE378">
        <f t="shared" si="182"/>
        <v>0</v>
      </c>
    </row>
    <row r="379" spans="1:31" x14ac:dyDescent="0.2">
      <c r="A379">
        <f t="shared" si="171"/>
        <v>0.34600000000000025</v>
      </c>
      <c r="B379" s="5">
        <f t="shared" si="172"/>
        <v>0</v>
      </c>
      <c r="C379" s="5">
        <f t="shared" si="173"/>
        <v>8.9297827110280874</v>
      </c>
      <c r="D379" s="5">
        <f t="shared" si="174"/>
        <v>2.9875890352151395</v>
      </c>
      <c r="E379" s="2">
        <f t="shared" si="175"/>
        <v>8.9297827110280874</v>
      </c>
      <c r="F379" s="2">
        <f t="shared" si="176"/>
        <v>0</v>
      </c>
      <c r="G379" s="3">
        <f t="shared" si="177"/>
        <v>0</v>
      </c>
      <c r="H379" s="3">
        <f t="shared" si="178"/>
        <v>-127.50304557733483</v>
      </c>
      <c r="I379" s="3">
        <f t="shared" si="179"/>
        <v>-10.242655703699276</v>
      </c>
      <c r="J379" s="2">
        <f t="shared" si="158"/>
        <v>127.91379373375041</v>
      </c>
      <c r="K379" s="2">
        <f t="shared" si="180"/>
        <v>87.194133424506063</v>
      </c>
      <c r="L379" s="6">
        <f t="shared" si="159"/>
        <v>2300.0010000000002</v>
      </c>
      <c r="M379" s="2">
        <f t="shared" si="160"/>
        <v>29.149318229166671</v>
      </c>
      <c r="N379" s="2">
        <f t="shared" si="181"/>
        <v>127.91379373375041</v>
      </c>
      <c r="O379" s="2">
        <f t="shared" si="161"/>
        <v>87.194133424506063</v>
      </c>
      <c r="P379" s="5">
        <f t="shared" si="162"/>
        <v>0.36795800306821436</v>
      </c>
      <c r="Q379" s="4">
        <f t="shared" si="163"/>
        <v>0.22787564953598385</v>
      </c>
      <c r="R379" s="4">
        <f t="shared" si="164"/>
        <v>0.2289726964933444</v>
      </c>
      <c r="S379" s="4">
        <f t="shared" si="183"/>
        <v>0</v>
      </c>
      <c r="T379" s="4">
        <f t="shared" si="184"/>
        <v>0</v>
      </c>
      <c r="U379" s="5">
        <f t="shared" si="185"/>
        <v>0</v>
      </c>
      <c r="V379" s="5">
        <f t="shared" si="186"/>
        <v>32.214021696533145</v>
      </c>
      <c r="W379" s="5">
        <f t="shared" si="187"/>
        <v>2.5878372675337977</v>
      </c>
      <c r="X379" s="5">
        <f t="shared" si="165"/>
        <v>0.99999628292996101</v>
      </c>
      <c r="Y379" s="5">
        <f t="shared" si="166"/>
        <v>0</v>
      </c>
      <c r="Z379" s="5">
        <f t="shared" si="167"/>
        <v>-1.6103572001818498</v>
      </c>
      <c r="AA379" s="5">
        <f t="shared" si="168"/>
        <v>20.046114350638536</v>
      </c>
      <c r="AB379" s="5">
        <f t="shared" si="169"/>
        <v>0</v>
      </c>
      <c r="AC379" s="5">
        <f t="shared" si="169"/>
        <v>30.603664496351296</v>
      </c>
      <c r="AD379" s="5">
        <f t="shared" si="170"/>
        <v>-9.5400483818276669</v>
      </c>
      <c r="AE379">
        <f t="shared" si="182"/>
        <v>0</v>
      </c>
    </row>
    <row r="380" spans="1:31" x14ac:dyDescent="0.2">
      <c r="A380">
        <f t="shared" si="171"/>
        <v>0.34700000000000025</v>
      </c>
      <c r="B380" s="5">
        <f t="shared" si="172"/>
        <v>0</v>
      </c>
      <c r="C380" s="5">
        <f t="shared" si="173"/>
        <v>8.8022949672830002</v>
      </c>
      <c r="D380" s="5">
        <f t="shared" si="174"/>
        <v>2.9773416094872496</v>
      </c>
      <c r="E380" s="2">
        <f t="shared" si="175"/>
        <v>8.8022949672830002</v>
      </c>
      <c r="F380" s="2">
        <f t="shared" si="176"/>
        <v>0</v>
      </c>
      <c r="G380" s="3">
        <f t="shared" si="177"/>
        <v>0</v>
      </c>
      <c r="H380" s="3">
        <f t="shared" si="178"/>
        <v>-127.47244191283848</v>
      </c>
      <c r="I380" s="3">
        <f t="shared" si="179"/>
        <v>-10.252195752081104</v>
      </c>
      <c r="J380" s="2">
        <f t="shared" si="158"/>
        <v>127.88405281723351</v>
      </c>
      <c r="K380" s="2">
        <f t="shared" si="180"/>
        <v>87.173860134446826</v>
      </c>
      <c r="L380" s="6">
        <f t="shared" si="159"/>
        <v>2300.0010000000002</v>
      </c>
      <c r="M380" s="2">
        <f t="shared" si="160"/>
        <v>29.149318229166671</v>
      </c>
      <c r="N380" s="2">
        <f t="shared" si="181"/>
        <v>127.88405281723351</v>
      </c>
      <c r="O380" s="2">
        <f t="shared" si="161"/>
        <v>87.173860134446826</v>
      </c>
      <c r="P380" s="5">
        <f t="shared" si="162"/>
        <v>0.36795799768487591</v>
      </c>
      <c r="Q380" s="4">
        <f t="shared" si="163"/>
        <v>0.22792862638494529</v>
      </c>
      <c r="R380" s="4">
        <f t="shared" si="164"/>
        <v>0.22900053590543673</v>
      </c>
      <c r="S380" s="4">
        <f t="shared" si="183"/>
        <v>0</v>
      </c>
      <c r="T380" s="4">
        <f t="shared" si="184"/>
        <v>0</v>
      </c>
      <c r="U380" s="5">
        <f t="shared" si="185"/>
        <v>0</v>
      </c>
      <c r="V380" s="5">
        <f t="shared" si="186"/>
        <v>32.198800915168398</v>
      </c>
      <c r="W380" s="5">
        <f t="shared" si="187"/>
        <v>2.5896452991016838</v>
      </c>
      <c r="X380" s="5">
        <f t="shared" si="165"/>
        <v>0.99999628292996101</v>
      </c>
      <c r="Y380" s="5">
        <f t="shared" si="166"/>
        <v>0</v>
      </c>
      <c r="Z380" s="5">
        <f t="shared" si="167"/>
        <v>-1.6116782545601049</v>
      </c>
      <c r="AA380" s="5">
        <f t="shared" si="168"/>
        <v>20.039079203583732</v>
      </c>
      <c r="AB380" s="5">
        <f t="shared" si="169"/>
        <v>0</v>
      </c>
      <c r="AC380" s="5">
        <f t="shared" si="169"/>
        <v>30.587122660608294</v>
      </c>
      <c r="AD380" s="5">
        <f t="shared" si="170"/>
        <v>-9.5452754973145844</v>
      </c>
      <c r="AE380">
        <f t="shared" si="182"/>
        <v>0</v>
      </c>
    </row>
    <row r="381" spans="1:31" x14ac:dyDescent="0.2">
      <c r="A381">
        <f t="shared" si="171"/>
        <v>0.34800000000000025</v>
      </c>
      <c r="B381" s="5">
        <f t="shared" si="172"/>
        <v>0</v>
      </c>
      <c r="C381" s="5">
        <f t="shared" si="173"/>
        <v>8.6748378189314934</v>
      </c>
      <c r="D381" s="5">
        <f t="shared" si="174"/>
        <v>2.9670846410974199</v>
      </c>
      <c r="E381" s="2">
        <f t="shared" si="175"/>
        <v>8.6748378189314934</v>
      </c>
      <c r="F381" s="2">
        <f t="shared" si="176"/>
        <v>0</v>
      </c>
      <c r="G381" s="3">
        <f t="shared" si="177"/>
        <v>0</v>
      </c>
      <c r="H381" s="3">
        <f t="shared" si="178"/>
        <v>-127.44185479017787</v>
      </c>
      <c r="I381" s="3">
        <f t="shared" si="179"/>
        <v>-10.261741027578418</v>
      </c>
      <c r="J381" s="2">
        <f t="shared" si="158"/>
        <v>127.85432992776532</v>
      </c>
      <c r="K381" s="2">
        <f t="shared" si="180"/>
        <v>87.153599132764356</v>
      </c>
      <c r="L381" s="6">
        <f t="shared" si="159"/>
        <v>2300.0010000000002</v>
      </c>
      <c r="M381" s="2">
        <f t="shared" si="160"/>
        <v>29.149318229166671</v>
      </c>
      <c r="N381" s="2">
        <f t="shared" si="181"/>
        <v>127.85432992776532</v>
      </c>
      <c r="O381" s="2">
        <f t="shared" si="161"/>
        <v>87.153599132764356</v>
      </c>
      <c r="P381" s="5">
        <f t="shared" si="162"/>
        <v>0.36795799230397375</v>
      </c>
      <c r="Q381" s="4">
        <f t="shared" si="163"/>
        <v>0.22798159574399238</v>
      </c>
      <c r="R381" s="4">
        <f t="shared" si="164"/>
        <v>0.2290283652103588</v>
      </c>
      <c r="S381" s="4">
        <f t="shared" si="183"/>
        <v>0</v>
      </c>
      <c r="T381" s="4">
        <f t="shared" si="184"/>
        <v>0</v>
      </c>
      <c r="U381" s="5">
        <f t="shared" si="185"/>
        <v>0</v>
      </c>
      <c r="V381" s="5">
        <f t="shared" si="186"/>
        <v>32.183592445190484</v>
      </c>
      <c r="W381" s="5">
        <f t="shared" si="187"/>
        <v>2.5914538952169086</v>
      </c>
      <c r="X381" s="5">
        <f t="shared" si="165"/>
        <v>0.99999628292996101</v>
      </c>
      <c r="Y381" s="5">
        <f t="shared" si="166"/>
        <v>0</v>
      </c>
      <c r="Z381" s="5">
        <f t="shared" si="167"/>
        <v>-1.6129998627634574</v>
      </c>
      <c r="AA381" s="5">
        <f t="shared" si="168"/>
        <v>20.032048531962086</v>
      </c>
      <c r="AB381" s="5">
        <f t="shared" si="169"/>
        <v>0</v>
      </c>
      <c r="AC381" s="5">
        <f t="shared" si="169"/>
        <v>30.570592582427025</v>
      </c>
      <c r="AD381" s="5">
        <f t="shared" si="170"/>
        <v>-9.5504975728210049</v>
      </c>
      <c r="AE381">
        <f t="shared" si="182"/>
        <v>0</v>
      </c>
    </row>
    <row r="382" spans="1:31" x14ac:dyDescent="0.2">
      <c r="A382">
        <f t="shared" si="171"/>
        <v>0.34900000000000025</v>
      </c>
      <c r="B382" s="5">
        <f t="shared" si="172"/>
        <v>0</v>
      </c>
      <c r="C382" s="5">
        <f t="shared" si="173"/>
        <v>8.5474112494376069</v>
      </c>
      <c r="D382" s="5">
        <f t="shared" si="174"/>
        <v>2.956818124821055</v>
      </c>
      <c r="E382" s="2">
        <f t="shared" si="175"/>
        <v>8.5474112494376069</v>
      </c>
      <c r="F382" s="2">
        <f t="shared" si="176"/>
        <v>0</v>
      </c>
      <c r="G382" s="3">
        <f t="shared" si="177"/>
        <v>0</v>
      </c>
      <c r="H382" s="3">
        <f t="shared" si="178"/>
        <v>-127.41128419759545</v>
      </c>
      <c r="I382" s="3">
        <f t="shared" si="179"/>
        <v>-10.27129152515124</v>
      </c>
      <c r="J382" s="2">
        <f t="shared" si="158"/>
        <v>127.82462505509288</v>
      </c>
      <c r="K382" s="2">
        <f t="shared" si="180"/>
        <v>87.133350412469582</v>
      </c>
      <c r="L382" s="6">
        <f t="shared" si="159"/>
        <v>2300.0010000000002</v>
      </c>
      <c r="M382" s="2">
        <f t="shared" si="160"/>
        <v>29.149318229166671</v>
      </c>
      <c r="N382" s="2">
        <f t="shared" si="181"/>
        <v>127.82462505509288</v>
      </c>
      <c r="O382" s="2">
        <f t="shared" si="161"/>
        <v>87.133350412469582</v>
      </c>
      <c r="P382" s="5">
        <f t="shared" si="162"/>
        <v>0.36795798692550552</v>
      </c>
      <c r="Q382" s="4">
        <f t="shared" si="163"/>
        <v>0.22803455760377267</v>
      </c>
      <c r="R382" s="4">
        <f t="shared" si="164"/>
        <v>0.2290561844078676</v>
      </c>
      <c r="S382" s="4">
        <f t="shared" si="183"/>
        <v>0</v>
      </c>
      <c r="T382" s="4">
        <f t="shared" si="184"/>
        <v>0</v>
      </c>
      <c r="U382" s="5">
        <f t="shared" si="185"/>
        <v>0</v>
      </c>
      <c r="V382" s="5">
        <f t="shared" si="186"/>
        <v>32.168396274868861</v>
      </c>
      <c r="W382" s="5">
        <f t="shared" si="187"/>
        <v>2.5932630544979851</v>
      </c>
      <c r="X382" s="5">
        <f t="shared" si="165"/>
        <v>0.99999628292996101</v>
      </c>
      <c r="Y382" s="5">
        <f t="shared" si="166"/>
        <v>0</v>
      </c>
      <c r="Z382" s="5">
        <f t="shared" si="167"/>
        <v>-1.6143220239092748</v>
      </c>
      <c r="AA382" s="5">
        <f t="shared" si="168"/>
        <v>20.025022332497134</v>
      </c>
      <c r="AB382" s="5">
        <f t="shared" si="169"/>
        <v>0</v>
      </c>
      <c r="AC382" s="5">
        <f t="shared" si="169"/>
        <v>30.554074250959587</v>
      </c>
      <c r="AD382" s="5">
        <f t="shared" si="170"/>
        <v>-9.5557146130048807</v>
      </c>
      <c r="AE382">
        <f t="shared" si="182"/>
        <v>0</v>
      </c>
    </row>
    <row r="383" spans="1:31" x14ac:dyDescent="0.2">
      <c r="A383">
        <f t="shared" si="171"/>
        <v>0.35000000000000026</v>
      </c>
      <c r="B383" s="5">
        <f t="shared" si="172"/>
        <v>0</v>
      </c>
      <c r="C383" s="5">
        <f t="shared" si="173"/>
        <v>8.4200152422771364</v>
      </c>
      <c r="D383" s="5">
        <f t="shared" si="174"/>
        <v>2.9465420554385973</v>
      </c>
      <c r="E383" s="2">
        <f t="shared" si="175"/>
        <v>8.4200152422771364</v>
      </c>
      <c r="F383" s="2">
        <f t="shared" si="176"/>
        <v>0</v>
      </c>
      <c r="G383" s="3">
        <f t="shared" si="177"/>
        <v>0</v>
      </c>
      <c r="H383" s="3">
        <f t="shared" si="178"/>
        <v>-127.38073012334449</v>
      </c>
      <c r="I383" s="3">
        <f t="shared" si="179"/>
        <v>-10.280847239764244</v>
      </c>
      <c r="J383" s="2">
        <f t="shared" si="158"/>
        <v>127.79493818897402</v>
      </c>
      <c r="K383" s="2">
        <f t="shared" si="180"/>
        <v>87.113113966580784</v>
      </c>
      <c r="L383" s="6">
        <f t="shared" si="159"/>
        <v>2300.0010000000002</v>
      </c>
      <c r="M383" s="2">
        <f t="shared" si="160"/>
        <v>29.149318229166671</v>
      </c>
      <c r="N383" s="2">
        <f t="shared" si="181"/>
        <v>127.79493818897402</v>
      </c>
      <c r="O383" s="2">
        <f t="shared" si="161"/>
        <v>87.113113966580784</v>
      </c>
      <c r="P383" s="5">
        <f t="shared" si="162"/>
        <v>0.36795798154946902</v>
      </c>
      <c r="Q383" s="4">
        <f t="shared" si="163"/>
        <v>0.22808751195492902</v>
      </c>
      <c r="R383" s="4">
        <f t="shared" si="164"/>
        <v>0.22908399349771888</v>
      </c>
      <c r="S383" s="4">
        <f t="shared" si="183"/>
        <v>0</v>
      </c>
      <c r="T383" s="4">
        <f t="shared" si="184"/>
        <v>0</v>
      </c>
      <c r="U383" s="5">
        <f t="shared" si="185"/>
        <v>0</v>
      </c>
      <c r="V383" s="5">
        <f t="shared" si="186"/>
        <v>32.153212392487177</v>
      </c>
      <c r="W383" s="5">
        <f t="shared" si="187"/>
        <v>2.5950727755663459</v>
      </c>
      <c r="X383" s="5">
        <f t="shared" si="165"/>
        <v>0.99999628292996101</v>
      </c>
      <c r="Y383" s="5">
        <f t="shared" si="166"/>
        <v>0</v>
      </c>
      <c r="Z383" s="5">
        <f t="shared" si="167"/>
        <v>-1.6156447371162177</v>
      </c>
      <c r="AA383" s="5">
        <f t="shared" si="168"/>
        <v>20.018000601915585</v>
      </c>
      <c r="AB383" s="5">
        <f t="shared" si="169"/>
        <v>0</v>
      </c>
      <c r="AC383" s="5">
        <f t="shared" si="169"/>
        <v>30.53756765537096</v>
      </c>
      <c r="AD383" s="5">
        <f t="shared" si="170"/>
        <v>-9.5609266225180676</v>
      </c>
      <c r="AE383">
        <f t="shared" si="182"/>
        <v>0</v>
      </c>
    </row>
    <row r="384" spans="1:31" x14ac:dyDescent="0.2">
      <c r="A384">
        <f t="shared" si="171"/>
        <v>0.35100000000000026</v>
      </c>
      <c r="B384" s="5">
        <f t="shared" si="172"/>
        <v>0</v>
      </c>
      <c r="C384" s="5">
        <f t="shared" si="173"/>
        <v>8.2926497809376212</v>
      </c>
      <c r="D384" s="5">
        <f t="shared" si="174"/>
        <v>2.9362564277355214</v>
      </c>
      <c r="E384" s="2">
        <f t="shared" si="175"/>
        <v>8.2926497809376212</v>
      </c>
      <c r="F384" s="2">
        <f t="shared" si="176"/>
        <v>0</v>
      </c>
      <c r="G384" s="3">
        <f t="shared" si="177"/>
        <v>0</v>
      </c>
      <c r="H384" s="3">
        <f t="shared" si="178"/>
        <v>-127.35019255568912</v>
      </c>
      <c r="I384" s="3">
        <f t="shared" si="179"/>
        <v>-10.290408166386761</v>
      </c>
      <c r="J384" s="2">
        <f t="shared" si="158"/>
        <v>127.76526931917741</v>
      </c>
      <c r="K384" s="2">
        <f t="shared" si="180"/>
        <v>87.092889788123657</v>
      </c>
      <c r="L384" s="6">
        <f t="shared" si="159"/>
        <v>2300.0010000000002</v>
      </c>
      <c r="M384" s="2">
        <f t="shared" si="160"/>
        <v>29.149318229166671</v>
      </c>
      <c r="N384" s="2">
        <f t="shared" si="181"/>
        <v>127.76526931917741</v>
      </c>
      <c r="O384" s="2">
        <f t="shared" si="161"/>
        <v>87.092889788123657</v>
      </c>
      <c r="P384" s="5">
        <f t="shared" si="162"/>
        <v>0.36795797617586179</v>
      </c>
      <c r="Q384" s="4">
        <f t="shared" si="163"/>
        <v>0.22814045878809949</v>
      </c>
      <c r="R384" s="4">
        <f t="shared" si="164"/>
        <v>0.2291117924796674</v>
      </c>
      <c r="S384" s="4">
        <f t="shared" si="183"/>
        <v>0</v>
      </c>
      <c r="T384" s="4">
        <f t="shared" si="184"/>
        <v>0</v>
      </c>
      <c r="U384" s="5">
        <f t="shared" si="185"/>
        <v>0</v>
      </c>
      <c r="V384" s="5">
        <f t="shared" si="186"/>
        <v>32.138040786343311</v>
      </c>
      <c r="W384" s="5">
        <f t="shared" si="187"/>
        <v>2.5968830570463397</v>
      </c>
      <c r="X384" s="5">
        <f t="shared" si="165"/>
        <v>0.99999628292996101</v>
      </c>
      <c r="Y384" s="5">
        <f t="shared" si="166"/>
        <v>0</v>
      </c>
      <c r="Z384" s="5">
        <f t="shared" si="167"/>
        <v>-1.6169680015042425</v>
      </c>
      <c r="AA384" s="5">
        <f t="shared" si="168"/>
        <v>20.010983336947415</v>
      </c>
      <c r="AB384" s="5">
        <f t="shared" si="169"/>
        <v>0</v>
      </c>
      <c r="AC384" s="5">
        <f t="shared" si="169"/>
        <v>30.521072784839067</v>
      </c>
      <c r="AD384" s="5">
        <f t="shared" si="170"/>
        <v>-9.5661336060062432</v>
      </c>
      <c r="AE384">
        <f t="shared" si="182"/>
        <v>0</v>
      </c>
    </row>
    <row r="385" spans="1:31" x14ac:dyDescent="0.2">
      <c r="A385">
        <f t="shared" si="171"/>
        <v>0.35200000000000026</v>
      </c>
      <c r="B385" s="5">
        <f t="shared" si="172"/>
        <v>0</v>
      </c>
      <c r="C385" s="5">
        <f t="shared" si="173"/>
        <v>8.1653148489183245</v>
      </c>
      <c r="D385" s="5">
        <f t="shared" si="174"/>
        <v>2.9259612365023315</v>
      </c>
      <c r="E385" s="2">
        <f t="shared" si="175"/>
        <v>8.1653148489183245</v>
      </c>
      <c r="F385" s="2">
        <f t="shared" si="176"/>
        <v>0</v>
      </c>
      <c r="G385" s="3">
        <f t="shared" si="177"/>
        <v>0</v>
      </c>
      <c r="H385" s="3">
        <f t="shared" si="178"/>
        <v>-127.31967148290428</v>
      </c>
      <c r="I385" s="3">
        <f t="shared" si="179"/>
        <v>-10.299974299992767</v>
      </c>
      <c r="J385" s="2">
        <f t="shared" si="158"/>
        <v>127.73561843548252</v>
      </c>
      <c r="K385" s="2">
        <f t="shared" si="180"/>
        <v>87.07267787013123</v>
      </c>
      <c r="L385" s="6">
        <f t="shared" si="159"/>
        <v>2300.0010000000002</v>
      </c>
      <c r="M385" s="2">
        <f t="shared" si="160"/>
        <v>29.149318229166671</v>
      </c>
      <c r="N385" s="2">
        <f t="shared" si="181"/>
        <v>127.73561843548252</v>
      </c>
      <c r="O385" s="2">
        <f t="shared" si="161"/>
        <v>87.07267787013123</v>
      </c>
      <c r="P385" s="5">
        <f t="shared" si="162"/>
        <v>0.36795797080468162</v>
      </c>
      <c r="Q385" s="4">
        <f t="shared" si="163"/>
        <v>0.22819339809391759</v>
      </c>
      <c r="R385" s="4">
        <f t="shared" si="164"/>
        <v>0.22913958135346674</v>
      </c>
      <c r="S385" s="4">
        <f t="shared" si="183"/>
        <v>0</v>
      </c>
      <c r="T385" s="4">
        <f t="shared" si="184"/>
        <v>0</v>
      </c>
      <c r="U385" s="5">
        <f t="shared" si="185"/>
        <v>0</v>
      </c>
      <c r="V385" s="5">
        <f t="shared" si="186"/>
        <v>32.122881444749339</v>
      </c>
      <c r="W385" s="5">
        <f t="shared" si="187"/>
        <v>2.5986938975652265</v>
      </c>
      <c r="X385" s="5">
        <f t="shared" si="165"/>
        <v>0.99999628292996101</v>
      </c>
      <c r="Y385" s="5">
        <f t="shared" si="166"/>
        <v>0</v>
      </c>
      <c r="Z385" s="5">
        <f t="shared" si="167"/>
        <v>-1.6182918161945949</v>
      </c>
      <c r="AA385" s="5">
        <f t="shared" si="168"/>
        <v>20.003970534325802</v>
      </c>
      <c r="AB385" s="5">
        <f t="shared" si="169"/>
        <v>0</v>
      </c>
      <c r="AC385" s="5">
        <f t="shared" si="169"/>
        <v>30.504589628554744</v>
      </c>
      <c r="AD385" s="5">
        <f t="shared" si="170"/>
        <v>-9.5713355681089709</v>
      </c>
      <c r="AE385">
        <f t="shared" si="182"/>
        <v>0</v>
      </c>
    </row>
    <row r="386" spans="1:31" x14ac:dyDescent="0.2">
      <c r="A386">
        <f t="shared" si="171"/>
        <v>0.35300000000000026</v>
      </c>
      <c r="B386" s="5">
        <f t="shared" si="172"/>
        <v>0</v>
      </c>
      <c r="C386" s="5">
        <f t="shared" si="173"/>
        <v>8.0380104297302335</v>
      </c>
      <c r="D386" s="5">
        <f t="shared" si="174"/>
        <v>2.9156564765345547</v>
      </c>
      <c r="E386" s="2">
        <f t="shared" si="175"/>
        <v>8.0380104297302335</v>
      </c>
      <c r="F386" s="2">
        <f t="shared" si="176"/>
        <v>0</v>
      </c>
      <c r="G386" s="3">
        <f t="shared" si="177"/>
        <v>0</v>
      </c>
      <c r="H386" s="3">
        <f t="shared" si="178"/>
        <v>-127.28916689327573</v>
      </c>
      <c r="I386" s="3">
        <f t="shared" si="179"/>
        <v>-10.309545635560877</v>
      </c>
      <c r="J386" s="2">
        <f t="shared" si="158"/>
        <v>127.70598552767962</v>
      </c>
      <c r="K386" s="2">
        <f t="shared" si="180"/>
        <v>87.052478205643908</v>
      </c>
      <c r="L386" s="6">
        <f t="shared" si="159"/>
        <v>2300.0010000000002</v>
      </c>
      <c r="M386" s="2">
        <f t="shared" si="160"/>
        <v>29.149318229166671</v>
      </c>
      <c r="N386" s="2">
        <f t="shared" si="181"/>
        <v>127.70598552767962</v>
      </c>
      <c r="O386" s="2">
        <f t="shared" si="161"/>
        <v>87.052478205643908</v>
      </c>
      <c r="P386" s="5">
        <f t="shared" si="162"/>
        <v>0.36795796543592613</v>
      </c>
      <c r="Q386" s="4">
        <f t="shared" si="163"/>
        <v>0.22824632986301216</v>
      </c>
      <c r="R386" s="4">
        <f t="shared" si="164"/>
        <v>0.22916736011886929</v>
      </c>
      <c r="S386" s="4">
        <f t="shared" si="183"/>
        <v>0</v>
      </c>
      <c r="T386" s="4">
        <f t="shared" si="184"/>
        <v>0</v>
      </c>
      <c r="U386" s="5">
        <f t="shared" si="185"/>
        <v>0</v>
      </c>
      <c r="V386" s="5">
        <f t="shared" si="186"/>
        <v>32.1077343560315</v>
      </c>
      <c r="W386" s="5">
        <f t="shared" si="187"/>
        <v>2.6005052957531696</v>
      </c>
      <c r="X386" s="5">
        <f t="shared" si="165"/>
        <v>0.99999628292996101</v>
      </c>
      <c r="Y386" s="5">
        <f t="shared" si="166"/>
        <v>0</v>
      </c>
      <c r="Z386" s="5">
        <f t="shared" si="167"/>
        <v>-1.6196161803098112</v>
      </c>
      <c r="AA386" s="5">
        <f t="shared" si="168"/>
        <v>19.99696219078713</v>
      </c>
      <c r="AB386" s="5">
        <f t="shared" si="169"/>
        <v>0</v>
      </c>
      <c r="AC386" s="5">
        <f t="shared" si="169"/>
        <v>30.488118175721688</v>
      </c>
      <c r="AD386" s="5">
        <f t="shared" si="170"/>
        <v>-9.5765325134596999</v>
      </c>
      <c r="AE386">
        <f t="shared" si="182"/>
        <v>0</v>
      </c>
    </row>
    <row r="387" spans="1:31" x14ac:dyDescent="0.2">
      <c r="A387">
        <f t="shared" si="171"/>
        <v>0.35400000000000026</v>
      </c>
      <c r="B387" s="5">
        <f t="shared" si="172"/>
        <v>0</v>
      </c>
      <c r="C387" s="5">
        <f t="shared" si="173"/>
        <v>7.910736506896046</v>
      </c>
      <c r="D387" s="5">
        <f t="shared" si="174"/>
        <v>2.9053421426327368</v>
      </c>
      <c r="E387" s="2">
        <f t="shared" si="175"/>
        <v>7.910736506896046</v>
      </c>
      <c r="F387" s="2">
        <f t="shared" si="176"/>
        <v>0</v>
      </c>
      <c r="G387" s="3">
        <f t="shared" si="177"/>
        <v>0</v>
      </c>
      <c r="H387" s="3">
        <f t="shared" si="178"/>
        <v>-127.25867877510001</v>
      </c>
      <c r="I387" s="3">
        <f t="shared" si="179"/>
        <v>-10.319122168074337</v>
      </c>
      <c r="J387" s="2">
        <f t="shared" si="158"/>
        <v>127.67637058556971</v>
      </c>
      <c r="K387" s="2">
        <f t="shared" si="180"/>
        <v>87.032290787709414</v>
      </c>
      <c r="L387" s="6">
        <f t="shared" si="159"/>
        <v>2300.0010000000002</v>
      </c>
      <c r="M387" s="2">
        <f t="shared" si="160"/>
        <v>29.149318229166671</v>
      </c>
      <c r="N387" s="2">
        <f t="shared" si="181"/>
        <v>127.67637058556971</v>
      </c>
      <c r="O387" s="2">
        <f t="shared" si="161"/>
        <v>87.032290787709414</v>
      </c>
      <c r="P387" s="5">
        <f t="shared" si="162"/>
        <v>0.36795796006959308</v>
      </c>
      <c r="Q387" s="4">
        <f t="shared" si="163"/>
        <v>0.22829925408600726</v>
      </c>
      <c r="R387" s="4">
        <f t="shared" si="164"/>
        <v>0.22919512877562651</v>
      </c>
      <c r="S387" s="4">
        <f t="shared" si="183"/>
        <v>0</v>
      </c>
      <c r="T387" s="4">
        <f t="shared" si="184"/>
        <v>0</v>
      </c>
      <c r="U387" s="5">
        <f t="shared" si="185"/>
        <v>0</v>
      </c>
      <c r="V387" s="5">
        <f t="shared" si="186"/>
        <v>32.092599508530178</v>
      </c>
      <c r="W387" s="5">
        <f t="shared" si="187"/>
        <v>2.6023172502432348</v>
      </c>
      <c r="X387" s="5">
        <f t="shared" si="165"/>
        <v>0.99999628292996101</v>
      </c>
      <c r="Y387" s="5">
        <f t="shared" si="166"/>
        <v>0</v>
      </c>
      <c r="Z387" s="5">
        <f t="shared" si="167"/>
        <v>-1.6209410929737162</v>
      </c>
      <c r="AA387" s="5">
        <f t="shared" si="168"/>
        <v>19.989958303071006</v>
      </c>
      <c r="AB387" s="5">
        <f t="shared" si="169"/>
        <v>0</v>
      </c>
      <c r="AC387" s="5">
        <f t="shared" si="169"/>
        <v>30.471658415556462</v>
      </c>
      <c r="AD387" s="5">
        <f t="shared" si="170"/>
        <v>-9.5817244466857581</v>
      </c>
      <c r="AE387">
        <f t="shared" si="182"/>
        <v>0</v>
      </c>
    </row>
    <row r="388" spans="1:31" x14ac:dyDescent="0.2">
      <c r="A388">
        <f t="shared" si="171"/>
        <v>0.35500000000000026</v>
      </c>
      <c r="B388" s="5">
        <f t="shared" si="172"/>
        <v>0</v>
      </c>
      <c r="C388" s="5">
        <f t="shared" si="173"/>
        <v>7.7834930639501536</v>
      </c>
      <c r="D388" s="5">
        <f t="shared" si="174"/>
        <v>2.8950182296024392</v>
      </c>
      <c r="E388" s="2">
        <f t="shared" si="175"/>
        <v>7.7834930639501536</v>
      </c>
      <c r="F388" s="2">
        <f t="shared" si="176"/>
        <v>0</v>
      </c>
      <c r="G388" s="3">
        <f t="shared" si="177"/>
        <v>0</v>
      </c>
      <c r="H388" s="3">
        <f t="shared" si="178"/>
        <v>-127.22820711668446</v>
      </c>
      <c r="I388" s="3">
        <f t="shared" si="179"/>
        <v>-10.328703892521023</v>
      </c>
      <c r="J388" s="2">
        <f t="shared" si="158"/>
        <v>127.64677359896464</v>
      </c>
      <c r="K388" s="2">
        <f t="shared" si="180"/>
        <v>87.012115609382846</v>
      </c>
      <c r="L388" s="6">
        <f t="shared" si="159"/>
        <v>2300.0010000000002</v>
      </c>
      <c r="M388" s="2">
        <f t="shared" si="160"/>
        <v>29.149318229166671</v>
      </c>
      <c r="N388" s="2">
        <f t="shared" si="181"/>
        <v>127.64677359896464</v>
      </c>
      <c r="O388" s="2">
        <f t="shared" si="161"/>
        <v>87.012115609382846</v>
      </c>
      <c r="P388" s="5">
        <f t="shared" si="162"/>
        <v>0.36795795470568016</v>
      </c>
      <c r="Q388" s="4">
        <f t="shared" si="163"/>
        <v>0.22835217075352243</v>
      </c>
      <c r="R388" s="4">
        <f t="shared" si="164"/>
        <v>0.2292228873234885</v>
      </c>
      <c r="S388" s="4">
        <f t="shared" si="183"/>
        <v>0</v>
      </c>
      <c r="T388" s="4">
        <f t="shared" si="184"/>
        <v>0</v>
      </c>
      <c r="U388" s="5">
        <f t="shared" si="185"/>
        <v>0</v>
      </c>
      <c r="V388" s="5">
        <f t="shared" si="186"/>
        <v>32.077476890599897</v>
      </c>
      <c r="W388" s="5">
        <f t="shared" si="187"/>
        <v>2.6041297596713822</v>
      </c>
      <c r="X388" s="5">
        <f t="shared" si="165"/>
        <v>0.99999628292996101</v>
      </c>
      <c r="Y388" s="5">
        <f t="shared" si="166"/>
        <v>0</v>
      </c>
      <c r="Z388" s="5">
        <f t="shared" si="167"/>
        <v>-1.6222665533114211</v>
      </c>
      <c r="AA388" s="5">
        <f t="shared" si="168"/>
        <v>19.982958867920242</v>
      </c>
      <c r="AB388" s="5">
        <f t="shared" si="169"/>
        <v>0</v>
      </c>
      <c r="AC388" s="5">
        <f t="shared" si="169"/>
        <v>30.455210337288477</v>
      </c>
      <c r="AD388" s="5">
        <f t="shared" si="170"/>
        <v>-9.5869113724083732</v>
      </c>
      <c r="AE388">
        <f t="shared" si="182"/>
        <v>0</v>
      </c>
    </row>
    <row r="389" spans="1:31" x14ac:dyDescent="0.2">
      <c r="A389">
        <f t="shared" si="171"/>
        <v>0.35600000000000026</v>
      </c>
      <c r="B389" s="5">
        <f t="shared" si="172"/>
        <v>0</v>
      </c>
      <c r="C389" s="5">
        <f t="shared" si="173"/>
        <v>7.6562800844386381</v>
      </c>
      <c r="D389" s="5">
        <f t="shared" si="174"/>
        <v>2.8846847322542319</v>
      </c>
      <c r="E389" s="2">
        <f t="shared" si="175"/>
        <v>7.6562800844386381</v>
      </c>
      <c r="F389" s="2">
        <f t="shared" si="176"/>
        <v>0</v>
      </c>
      <c r="G389" s="3">
        <f t="shared" si="177"/>
        <v>0</v>
      </c>
      <c r="H389" s="3">
        <f t="shared" si="178"/>
        <v>-127.19775190634716</v>
      </c>
      <c r="I389" s="3">
        <f t="shared" si="179"/>
        <v>-10.338290803893432</v>
      </c>
      <c r="J389" s="2">
        <f t="shared" si="158"/>
        <v>127.6171945576869</v>
      </c>
      <c r="K389" s="2">
        <f t="shared" si="180"/>
        <v>86.991952663726579</v>
      </c>
      <c r="L389" s="6">
        <f t="shared" si="159"/>
        <v>2300.0010000000002</v>
      </c>
      <c r="M389" s="2">
        <f t="shared" si="160"/>
        <v>29.149318229166671</v>
      </c>
      <c r="N389" s="2">
        <f t="shared" si="181"/>
        <v>127.6171945576869</v>
      </c>
      <c r="O389" s="2">
        <f t="shared" si="161"/>
        <v>86.991952663726579</v>
      </c>
      <c r="P389" s="5">
        <f t="shared" si="162"/>
        <v>0.36795794934418502</v>
      </c>
      <c r="Q389" s="4">
        <f t="shared" si="163"/>
        <v>0.22840507985617248</v>
      </c>
      <c r="R389" s="4">
        <f t="shared" si="164"/>
        <v>0.22925063576220445</v>
      </c>
      <c r="S389" s="4">
        <f t="shared" si="183"/>
        <v>0</v>
      </c>
      <c r="T389" s="4">
        <f t="shared" si="184"/>
        <v>0</v>
      </c>
      <c r="U389" s="5">
        <f t="shared" si="185"/>
        <v>0</v>
      </c>
      <c r="V389" s="5">
        <f t="shared" si="186"/>
        <v>32.062366490609271</v>
      </c>
      <c r="W389" s="5">
        <f t="shared" si="187"/>
        <v>2.6059428226764627</v>
      </c>
      <c r="X389" s="5">
        <f t="shared" si="165"/>
        <v>0.99999628292996101</v>
      </c>
      <c r="Y389" s="5">
        <f t="shared" si="166"/>
        <v>0</v>
      </c>
      <c r="Z389" s="5">
        <f t="shared" si="167"/>
        <v>-1.6235925604493209</v>
      </c>
      <c r="AA389" s="5">
        <f t="shared" si="168"/>
        <v>19.975963882080837</v>
      </c>
      <c r="AB389" s="5">
        <f t="shared" si="169"/>
        <v>0</v>
      </c>
      <c r="AC389" s="5">
        <f t="shared" si="169"/>
        <v>30.43877393015995</v>
      </c>
      <c r="AD389" s="5">
        <f t="shared" si="170"/>
        <v>-9.592093295242698</v>
      </c>
      <c r="AE389">
        <f t="shared" si="182"/>
        <v>0</v>
      </c>
    </row>
    <row r="390" spans="1:31" x14ac:dyDescent="0.2">
      <c r="A390">
        <f t="shared" si="171"/>
        <v>0.35700000000000026</v>
      </c>
      <c r="B390" s="5">
        <f t="shared" si="172"/>
        <v>0</v>
      </c>
      <c r="C390" s="5">
        <f t="shared" si="173"/>
        <v>7.5290975519192562</v>
      </c>
      <c r="D390" s="5">
        <f t="shared" si="174"/>
        <v>2.8743416454036907</v>
      </c>
      <c r="E390" s="2">
        <f t="shared" si="175"/>
        <v>7.5290975519192562</v>
      </c>
      <c r="F390" s="2">
        <f t="shared" si="176"/>
        <v>0</v>
      </c>
      <c r="G390" s="3">
        <f t="shared" si="177"/>
        <v>0</v>
      </c>
      <c r="H390" s="3">
        <f t="shared" si="178"/>
        <v>-127.16731313241701</v>
      </c>
      <c r="I390" s="3">
        <f t="shared" si="179"/>
        <v>-10.347882897188676</v>
      </c>
      <c r="J390" s="2">
        <f t="shared" si="158"/>
        <v>127.58763345156979</v>
      </c>
      <c r="K390" s="2">
        <f t="shared" si="180"/>
        <v>86.971801943810348</v>
      </c>
      <c r="L390" s="6">
        <f t="shared" si="159"/>
        <v>2300.0010000000002</v>
      </c>
      <c r="M390" s="2">
        <f t="shared" si="160"/>
        <v>29.149318229166671</v>
      </c>
      <c r="N390" s="2">
        <f t="shared" si="181"/>
        <v>127.58763345156979</v>
      </c>
      <c r="O390" s="2">
        <f t="shared" si="161"/>
        <v>86.971801943810348</v>
      </c>
      <c r="P390" s="5">
        <f t="shared" si="162"/>
        <v>0.3679579439851054</v>
      </c>
      <c r="Q390" s="4">
        <f t="shared" si="163"/>
        <v>0.2284579813845676</v>
      </c>
      <c r="R390" s="4">
        <f t="shared" si="164"/>
        <v>0.22927837409152238</v>
      </c>
      <c r="S390" s="4">
        <f t="shared" si="183"/>
        <v>0</v>
      </c>
      <c r="T390" s="4">
        <f t="shared" si="184"/>
        <v>0</v>
      </c>
      <c r="U390" s="5">
        <f t="shared" si="185"/>
        <v>0</v>
      </c>
      <c r="V390" s="5">
        <f t="shared" si="186"/>
        <v>32.04726829694102</v>
      </c>
      <c r="W390" s="5">
        <f t="shared" si="187"/>
        <v>2.6077564379002136</v>
      </c>
      <c r="X390" s="5">
        <f t="shared" si="165"/>
        <v>0.99999628292996101</v>
      </c>
      <c r="Y390" s="5">
        <f t="shared" si="166"/>
        <v>0</v>
      </c>
      <c r="Z390" s="5">
        <f t="shared" si="167"/>
        <v>-1.6249191135150958</v>
      </c>
      <c r="AA390" s="5">
        <f t="shared" si="168"/>
        <v>19.968973342302018</v>
      </c>
      <c r="AB390" s="5">
        <f t="shared" si="169"/>
        <v>0</v>
      </c>
      <c r="AC390" s="5">
        <f t="shared" si="169"/>
        <v>30.422349183425926</v>
      </c>
      <c r="AD390" s="5">
        <f t="shared" si="170"/>
        <v>-9.5972702197977675</v>
      </c>
      <c r="AE390">
        <f t="shared" si="182"/>
        <v>0</v>
      </c>
    </row>
    <row r="391" spans="1:31" x14ac:dyDescent="0.2">
      <c r="A391">
        <f t="shared" si="171"/>
        <v>0.35800000000000026</v>
      </c>
      <c r="B391" s="5">
        <f t="shared" si="172"/>
        <v>0</v>
      </c>
      <c r="C391" s="5">
        <f t="shared" si="173"/>
        <v>7.4019454499614312</v>
      </c>
      <c r="D391" s="5">
        <f t="shared" si="174"/>
        <v>2.8639889638713925</v>
      </c>
      <c r="E391" s="2">
        <f t="shared" si="175"/>
        <v>7.4019454499614312</v>
      </c>
      <c r="F391" s="2">
        <f t="shared" si="176"/>
        <v>0</v>
      </c>
      <c r="G391" s="3">
        <f t="shared" si="177"/>
        <v>0</v>
      </c>
      <c r="H391" s="3">
        <f t="shared" si="178"/>
        <v>-127.13689078323358</v>
      </c>
      <c r="I391" s="3">
        <f t="shared" si="179"/>
        <v>-10.357480167408474</v>
      </c>
      <c r="J391" s="2">
        <f t="shared" si="158"/>
        <v>127.55809027045726</v>
      </c>
      <c r="K391" s="2">
        <f t="shared" si="180"/>
        <v>86.951663442711151</v>
      </c>
      <c r="L391" s="6">
        <f t="shared" si="159"/>
        <v>2300.0010000000002</v>
      </c>
      <c r="M391" s="2">
        <f t="shared" si="160"/>
        <v>29.149318229166671</v>
      </c>
      <c r="N391" s="2">
        <f t="shared" si="181"/>
        <v>127.55809027045726</v>
      </c>
      <c r="O391" s="2">
        <f t="shared" si="161"/>
        <v>86.951663442711151</v>
      </c>
      <c r="P391" s="5">
        <f t="shared" si="162"/>
        <v>0.36795793862843901</v>
      </c>
      <c r="Q391" s="4">
        <f t="shared" si="163"/>
        <v>0.22851087532931333</v>
      </c>
      <c r="R391" s="4">
        <f t="shared" si="164"/>
        <v>0.22930610231118922</v>
      </c>
      <c r="S391" s="4">
        <f t="shared" si="183"/>
        <v>0</v>
      </c>
      <c r="T391" s="4">
        <f t="shared" si="184"/>
        <v>0</v>
      </c>
      <c r="U391" s="5">
        <f t="shared" si="185"/>
        <v>0</v>
      </c>
      <c r="V391" s="5">
        <f t="shared" si="186"/>
        <v>32.032182297991902</v>
      </c>
      <c r="W391" s="5">
        <f t="shared" si="187"/>
        <v>2.6095706039872502</v>
      </c>
      <c r="X391" s="5">
        <f t="shared" si="165"/>
        <v>0.99999628292996101</v>
      </c>
      <c r="Y391" s="5">
        <f t="shared" si="166"/>
        <v>0</v>
      </c>
      <c r="Z391" s="5">
        <f t="shared" si="167"/>
        <v>-1.6262462116377054</v>
      </c>
      <c r="AA391" s="5">
        <f t="shared" si="168"/>
        <v>19.961987245336175</v>
      </c>
      <c r="AB391" s="5">
        <f t="shared" si="169"/>
        <v>0</v>
      </c>
      <c r="AC391" s="5">
        <f t="shared" si="169"/>
        <v>30.405936086354195</v>
      </c>
      <c r="AD391" s="5">
        <f t="shared" si="170"/>
        <v>-9.6024421506765734</v>
      </c>
      <c r="AE391">
        <f t="shared" si="182"/>
        <v>0</v>
      </c>
    </row>
    <row r="392" spans="1:31" x14ac:dyDescent="0.2">
      <c r="A392">
        <f t="shared" si="171"/>
        <v>0.35900000000000026</v>
      </c>
      <c r="B392" s="5">
        <f t="shared" si="172"/>
        <v>0</v>
      </c>
      <c r="C392" s="5">
        <f t="shared" si="173"/>
        <v>7.2748237621462408</v>
      </c>
      <c r="D392" s="5">
        <f t="shared" si="174"/>
        <v>2.8536266824829086</v>
      </c>
      <c r="E392" s="2">
        <f t="shared" si="175"/>
        <v>7.2748237621462408</v>
      </c>
      <c r="F392" s="2">
        <f t="shared" si="176"/>
        <v>0</v>
      </c>
      <c r="G392" s="3">
        <f t="shared" si="177"/>
        <v>0</v>
      </c>
      <c r="H392" s="3">
        <f t="shared" si="178"/>
        <v>-127.10648484714723</v>
      </c>
      <c r="I392" s="3">
        <f t="shared" si="179"/>
        <v>-10.36708260955915</v>
      </c>
      <c r="J392" s="2">
        <f t="shared" si="158"/>
        <v>127.52856500420403</v>
      </c>
      <c r="K392" s="2">
        <f t="shared" si="180"/>
        <v>86.931537153513304</v>
      </c>
      <c r="L392" s="6">
        <f t="shared" si="159"/>
        <v>2300.0010000000002</v>
      </c>
      <c r="M392" s="2">
        <f t="shared" si="160"/>
        <v>29.149318229166671</v>
      </c>
      <c r="N392" s="2">
        <f t="shared" si="181"/>
        <v>127.52856500420403</v>
      </c>
      <c r="O392" s="2">
        <f t="shared" si="161"/>
        <v>86.931537153513304</v>
      </c>
      <c r="P392" s="5">
        <f t="shared" si="162"/>
        <v>0.36795793327418352</v>
      </c>
      <c r="Q392" s="4">
        <f t="shared" si="163"/>
        <v>0.22856376168101053</v>
      </c>
      <c r="R392" s="4">
        <f t="shared" si="164"/>
        <v>0.22933382042095068</v>
      </c>
      <c r="S392" s="4">
        <f t="shared" si="183"/>
        <v>0</v>
      </c>
      <c r="T392" s="4">
        <f t="shared" si="184"/>
        <v>0</v>
      </c>
      <c r="U392" s="5">
        <f t="shared" si="185"/>
        <v>0</v>
      </c>
      <c r="V392" s="5">
        <f t="shared" si="186"/>
        <v>32.017108482172752</v>
      </c>
      <c r="W392" s="5">
        <f t="shared" si="187"/>
        <v>2.6113853195850658</v>
      </c>
      <c r="X392" s="5">
        <f t="shared" si="165"/>
        <v>0.99999628292996101</v>
      </c>
      <c r="Y392" s="5">
        <f t="shared" si="166"/>
        <v>0</v>
      </c>
      <c r="Z392" s="5">
        <f t="shared" si="167"/>
        <v>-1.6275738539473912</v>
      </c>
      <c r="AA392" s="5">
        <f t="shared" si="168"/>
        <v>19.955005587938903</v>
      </c>
      <c r="AB392" s="5">
        <f t="shared" si="169"/>
        <v>0</v>
      </c>
      <c r="AC392" s="5">
        <f t="shared" si="169"/>
        <v>30.389534628225359</v>
      </c>
      <c r="AD392" s="5">
        <f t="shared" si="170"/>
        <v>-9.6076090924760322</v>
      </c>
      <c r="AE392">
        <f t="shared" si="182"/>
        <v>0</v>
      </c>
    </row>
    <row r="393" spans="1:31" x14ac:dyDescent="0.2">
      <c r="A393">
        <f t="shared" si="171"/>
        <v>0.36000000000000026</v>
      </c>
      <c r="B393" s="5">
        <f t="shared" si="172"/>
        <v>0</v>
      </c>
      <c r="C393" s="5">
        <f t="shared" si="173"/>
        <v>7.1477324720664077</v>
      </c>
      <c r="D393" s="5">
        <f t="shared" si="174"/>
        <v>2.8432547960688033</v>
      </c>
      <c r="E393" s="2">
        <f t="shared" si="175"/>
        <v>7.1477324720664077</v>
      </c>
      <c r="F393" s="2">
        <f t="shared" si="176"/>
        <v>0</v>
      </c>
      <c r="G393" s="3">
        <f t="shared" si="177"/>
        <v>0</v>
      </c>
      <c r="H393" s="3">
        <f t="shared" si="178"/>
        <v>-127.076095312519</v>
      </c>
      <c r="I393" s="3">
        <f t="shared" si="179"/>
        <v>-10.376690218651627</v>
      </c>
      <c r="J393" s="2">
        <f t="shared" si="158"/>
        <v>127.49905764267544</v>
      </c>
      <c r="K393" s="2">
        <f t="shared" si="180"/>
        <v>86.911423069308412</v>
      </c>
      <c r="L393" s="6">
        <f t="shared" si="159"/>
        <v>2300.0010000000002</v>
      </c>
      <c r="M393" s="2">
        <f t="shared" si="160"/>
        <v>29.149318229166671</v>
      </c>
      <c r="N393" s="2">
        <f t="shared" si="181"/>
        <v>127.49905764267544</v>
      </c>
      <c r="O393" s="2">
        <f t="shared" si="161"/>
        <v>86.911423069308412</v>
      </c>
      <c r="P393" s="5">
        <f t="shared" si="162"/>
        <v>0.36795792792233667</v>
      </c>
      <c r="Q393" s="4">
        <f t="shared" si="163"/>
        <v>0.22861664043025556</v>
      </c>
      <c r="R393" s="4">
        <f t="shared" si="164"/>
        <v>0.22936152842055155</v>
      </c>
      <c r="S393" s="4">
        <f t="shared" si="183"/>
        <v>0</v>
      </c>
      <c r="T393" s="4">
        <f t="shared" si="184"/>
        <v>0</v>
      </c>
      <c r="U393" s="5">
        <f t="shared" si="185"/>
        <v>0</v>
      </c>
      <c r="V393" s="5">
        <f t="shared" si="186"/>
        <v>32.002046837908409</v>
      </c>
      <c r="W393" s="5">
        <f t="shared" si="187"/>
        <v>2.6132005833440237</v>
      </c>
      <c r="X393" s="5">
        <f t="shared" si="165"/>
        <v>0.99999628292996101</v>
      </c>
      <c r="Y393" s="5">
        <f t="shared" si="166"/>
        <v>0</v>
      </c>
      <c r="Z393" s="5">
        <f t="shared" si="167"/>
        <v>-1.628902039575671</v>
      </c>
      <c r="AA393" s="5">
        <f t="shared" si="168"/>
        <v>19.948028366868986</v>
      </c>
      <c r="AB393" s="5">
        <f t="shared" si="169"/>
        <v>0</v>
      </c>
      <c r="AC393" s="5">
        <f t="shared" si="169"/>
        <v>30.373144798332739</v>
      </c>
      <c r="AD393" s="5">
        <f t="shared" si="170"/>
        <v>-9.6127710497869892</v>
      </c>
      <c r="AE393">
        <f t="shared" si="182"/>
        <v>0</v>
      </c>
    </row>
    <row r="394" spans="1:31" x14ac:dyDescent="0.2">
      <c r="A394">
        <f t="shared" si="171"/>
        <v>0.36100000000000027</v>
      </c>
      <c r="B394" s="5">
        <f t="shared" si="172"/>
        <v>0</v>
      </c>
      <c r="C394" s="5">
        <f t="shared" si="173"/>
        <v>7.0206715633262871</v>
      </c>
      <c r="D394" s="5">
        <f t="shared" si="174"/>
        <v>2.8328732994646271</v>
      </c>
      <c r="E394" s="2">
        <f t="shared" si="175"/>
        <v>7.0206715633262871</v>
      </c>
      <c r="F394" s="2">
        <f t="shared" si="176"/>
        <v>0</v>
      </c>
      <c r="G394" s="3">
        <f t="shared" si="177"/>
        <v>0</v>
      </c>
      <c r="H394" s="3">
        <f t="shared" si="178"/>
        <v>-127.04572216772067</v>
      </c>
      <c r="I394" s="3">
        <f t="shared" si="179"/>
        <v>-10.386302989701413</v>
      </c>
      <c r="J394" s="2">
        <f t="shared" si="158"/>
        <v>127.46956817574754</v>
      </c>
      <c r="K394" s="2">
        <f t="shared" si="180"/>
        <v>86.891321183195316</v>
      </c>
      <c r="L394" s="6">
        <f t="shared" si="159"/>
        <v>2300.0010000000002</v>
      </c>
      <c r="M394" s="2">
        <f t="shared" si="160"/>
        <v>29.149318229166671</v>
      </c>
      <c r="N394" s="2">
        <f t="shared" si="181"/>
        <v>127.46956817574754</v>
      </c>
      <c r="O394" s="2">
        <f t="shared" si="161"/>
        <v>86.891321183195316</v>
      </c>
      <c r="P394" s="5">
        <f t="shared" si="162"/>
        <v>0.36795792257289617</v>
      </c>
      <c r="Q394" s="4">
        <f t="shared" si="163"/>
        <v>0.22866951156764007</v>
      </c>
      <c r="R394" s="4">
        <f t="shared" si="164"/>
        <v>0.22938922630973549</v>
      </c>
      <c r="S394" s="4">
        <f t="shared" si="183"/>
        <v>0</v>
      </c>
      <c r="T394" s="4">
        <f t="shared" si="184"/>
        <v>0</v>
      </c>
      <c r="U394" s="5">
        <f t="shared" si="185"/>
        <v>0</v>
      </c>
      <c r="V394" s="5">
        <f t="shared" si="186"/>
        <v>31.986997353637726</v>
      </c>
      <c r="W394" s="5">
        <f t="shared" si="187"/>
        <v>2.6150163939173519</v>
      </c>
      <c r="X394" s="5">
        <f t="shared" si="165"/>
        <v>0.99999628292996101</v>
      </c>
      <c r="Y394" s="5">
        <f t="shared" si="166"/>
        <v>0</v>
      </c>
      <c r="Z394" s="5">
        <f t="shared" si="167"/>
        <v>-1.6302307676553414</v>
      </c>
      <c r="AA394" s="5">
        <f t="shared" si="168"/>
        <v>19.941055578888385</v>
      </c>
      <c r="AB394" s="5">
        <f t="shared" si="169"/>
        <v>0</v>
      </c>
      <c r="AC394" s="5">
        <f t="shared" si="169"/>
        <v>30.356766585982385</v>
      </c>
      <c r="AD394" s="5">
        <f t="shared" si="170"/>
        <v>-9.6179280271942638</v>
      </c>
      <c r="AE394">
        <f t="shared" si="182"/>
        <v>0</v>
      </c>
    </row>
    <row r="395" spans="1:31" x14ac:dyDescent="0.2">
      <c r="A395">
        <f t="shared" si="171"/>
        <v>0.36200000000000027</v>
      </c>
      <c r="B395" s="5">
        <f t="shared" si="172"/>
        <v>0</v>
      </c>
      <c r="C395" s="5">
        <f t="shared" si="173"/>
        <v>6.8936410195418594</v>
      </c>
      <c r="D395" s="5">
        <f t="shared" si="174"/>
        <v>2.8224821875109121</v>
      </c>
      <c r="E395" s="2">
        <f t="shared" si="175"/>
        <v>6.8936410195418594</v>
      </c>
      <c r="F395" s="2">
        <f t="shared" si="176"/>
        <v>0</v>
      </c>
      <c r="G395" s="3">
        <f t="shared" si="177"/>
        <v>0</v>
      </c>
      <c r="H395" s="3">
        <f t="shared" si="178"/>
        <v>-127.01536540113469</v>
      </c>
      <c r="I395" s="3">
        <f t="shared" si="179"/>
        <v>-10.395920917728608</v>
      </c>
      <c r="J395" s="2">
        <f t="shared" si="158"/>
        <v>127.44009659330705</v>
      </c>
      <c r="K395" s="2">
        <f t="shared" si="180"/>
        <v>86.871231488280188</v>
      </c>
      <c r="L395" s="6">
        <f t="shared" si="159"/>
        <v>2300.0010000000002</v>
      </c>
      <c r="M395" s="2">
        <f t="shared" si="160"/>
        <v>29.149318229166671</v>
      </c>
      <c r="N395" s="2">
        <f t="shared" si="181"/>
        <v>127.44009659330705</v>
      </c>
      <c r="O395" s="2">
        <f t="shared" si="161"/>
        <v>86.871231488280188</v>
      </c>
      <c r="P395" s="5">
        <f t="shared" si="162"/>
        <v>0.36795791722585969</v>
      </c>
      <c r="Q395" s="4">
        <f t="shared" si="163"/>
        <v>0.22872237508375098</v>
      </c>
      <c r="R395" s="4">
        <f t="shared" si="164"/>
        <v>0.22941691408824494</v>
      </c>
      <c r="S395" s="4">
        <f t="shared" si="183"/>
        <v>0</v>
      </c>
      <c r="T395" s="4">
        <f t="shared" si="184"/>
        <v>0</v>
      </c>
      <c r="U395" s="5">
        <f t="shared" si="185"/>
        <v>0</v>
      </c>
      <c r="V395" s="5">
        <f t="shared" si="186"/>
        <v>31.971960017813522</v>
      </c>
      <c r="W395" s="5">
        <f t="shared" si="187"/>
        <v>2.6168327499611399</v>
      </c>
      <c r="X395" s="5">
        <f t="shared" si="165"/>
        <v>0.99999628292996101</v>
      </c>
      <c r="Y395" s="5">
        <f t="shared" si="166"/>
        <v>0</v>
      </c>
      <c r="Z395" s="5">
        <f t="shared" si="167"/>
        <v>-1.6315600373204726</v>
      </c>
      <c r="AA395" s="5">
        <f t="shared" si="168"/>
        <v>19.934087220762247</v>
      </c>
      <c r="AB395" s="5">
        <f t="shared" si="169"/>
        <v>0</v>
      </c>
      <c r="AC395" s="5">
        <f t="shared" si="169"/>
        <v>30.34039998049305</v>
      </c>
      <c r="AD395" s="5">
        <f t="shared" si="170"/>
        <v>-9.6230800292766112</v>
      </c>
      <c r="AE395">
        <f t="shared" si="182"/>
        <v>0</v>
      </c>
    </row>
    <row r="396" spans="1:31" x14ac:dyDescent="0.2">
      <c r="A396">
        <f t="shared" si="171"/>
        <v>0.36300000000000027</v>
      </c>
      <c r="B396" s="5">
        <f t="shared" si="172"/>
        <v>0</v>
      </c>
      <c r="C396" s="5">
        <f t="shared" si="173"/>
        <v>6.7666408243407155</v>
      </c>
      <c r="D396" s="5">
        <f t="shared" si="174"/>
        <v>2.8120814550531685</v>
      </c>
      <c r="E396" s="2">
        <f t="shared" si="175"/>
        <v>6.7666408243407155</v>
      </c>
      <c r="F396" s="2">
        <f t="shared" si="176"/>
        <v>0</v>
      </c>
      <c r="G396" s="3">
        <f t="shared" si="177"/>
        <v>0</v>
      </c>
      <c r="H396" s="3">
        <f t="shared" si="178"/>
        <v>-126.9850250011542</v>
      </c>
      <c r="I396" s="3">
        <f t="shared" si="179"/>
        <v>-10.405543997757885</v>
      </c>
      <c r="J396" s="2">
        <f t="shared" si="158"/>
        <v>127.41064288525128</v>
      </c>
      <c r="K396" s="2">
        <f t="shared" si="180"/>
        <v>86.85115397767639</v>
      </c>
      <c r="L396" s="6">
        <f t="shared" si="159"/>
        <v>2300.0010000000002</v>
      </c>
      <c r="M396" s="2">
        <f t="shared" si="160"/>
        <v>29.149318229166671</v>
      </c>
      <c r="N396" s="2">
        <f t="shared" si="181"/>
        <v>127.41064288525128</v>
      </c>
      <c r="O396" s="2">
        <f t="shared" si="161"/>
        <v>86.85115397767639</v>
      </c>
      <c r="P396" s="5">
        <f t="shared" si="162"/>
        <v>0.36795791188122501</v>
      </c>
      <c r="Q396" s="4">
        <f t="shared" si="163"/>
        <v>0.22877523096917085</v>
      </c>
      <c r="R396" s="4">
        <f t="shared" si="164"/>
        <v>0.22944459175582141</v>
      </c>
      <c r="S396" s="4">
        <f t="shared" si="183"/>
        <v>0</v>
      </c>
      <c r="T396" s="4">
        <f t="shared" si="184"/>
        <v>0</v>
      </c>
      <c r="U396" s="5">
        <f t="shared" si="185"/>
        <v>0</v>
      </c>
      <c r="V396" s="5">
        <f t="shared" si="186"/>
        <v>31.956934818902607</v>
      </c>
      <c r="W396" s="5">
        <f t="shared" si="187"/>
        <v>2.618649650134333</v>
      </c>
      <c r="X396" s="5">
        <f t="shared" si="165"/>
        <v>0.99999628292996101</v>
      </c>
      <c r="Y396" s="5">
        <f t="shared" si="166"/>
        <v>0</v>
      </c>
      <c r="Z396" s="5">
        <f t="shared" si="167"/>
        <v>-1.632889847706408</v>
      </c>
      <c r="AA396" s="5">
        <f t="shared" si="168"/>
        <v>19.92712328925888</v>
      </c>
      <c r="AB396" s="5">
        <f t="shared" si="169"/>
        <v>0</v>
      </c>
      <c r="AC396" s="5">
        <f t="shared" si="169"/>
        <v>30.324044971196198</v>
      </c>
      <c r="AD396" s="5">
        <f t="shared" si="170"/>
        <v>-9.6282270606067861</v>
      </c>
      <c r="AE396">
        <f t="shared" si="182"/>
        <v>0</v>
      </c>
    </row>
    <row r="397" spans="1:31" x14ac:dyDescent="0.2">
      <c r="A397">
        <f t="shared" si="171"/>
        <v>0.36400000000000027</v>
      </c>
      <c r="B397" s="5">
        <f t="shared" si="172"/>
        <v>0</v>
      </c>
      <c r="C397" s="5">
        <f t="shared" si="173"/>
        <v>6.6396709613620466</v>
      </c>
      <c r="D397" s="5">
        <f t="shared" si="174"/>
        <v>2.8016710969418801</v>
      </c>
      <c r="E397" s="2">
        <f t="shared" si="175"/>
        <v>6.6396709613620466</v>
      </c>
      <c r="F397" s="2">
        <f t="shared" si="176"/>
        <v>0</v>
      </c>
      <c r="G397" s="3">
        <f t="shared" si="177"/>
        <v>0</v>
      </c>
      <c r="H397" s="3">
        <f t="shared" si="178"/>
        <v>-126.954700956183</v>
      </c>
      <c r="I397" s="3">
        <f t="shared" si="179"/>
        <v>-10.415172224818491</v>
      </c>
      <c r="J397" s="2">
        <f t="shared" si="158"/>
        <v>127.38120704148821</v>
      </c>
      <c r="K397" s="2">
        <f t="shared" si="180"/>
        <v>86.831088644504575</v>
      </c>
      <c r="L397" s="6">
        <f t="shared" si="159"/>
        <v>2300.0010000000002</v>
      </c>
      <c r="M397" s="2">
        <f t="shared" si="160"/>
        <v>29.149318229166671</v>
      </c>
      <c r="N397" s="2">
        <f t="shared" si="181"/>
        <v>127.38120704148821</v>
      </c>
      <c r="O397" s="2">
        <f t="shared" si="161"/>
        <v>86.831088644504575</v>
      </c>
      <c r="P397" s="5">
        <f t="shared" si="162"/>
        <v>0.3679579065389898</v>
      </c>
      <c r="Q397" s="4">
        <f t="shared" si="163"/>
        <v>0.22882807921447748</v>
      </c>
      <c r="R397" s="4">
        <f t="shared" si="164"/>
        <v>0.22947225931220522</v>
      </c>
      <c r="S397" s="4">
        <f t="shared" si="183"/>
        <v>0</v>
      </c>
      <c r="T397" s="4">
        <f t="shared" si="184"/>
        <v>0</v>
      </c>
      <c r="U397" s="5">
        <f t="shared" si="185"/>
        <v>0</v>
      </c>
      <c r="V397" s="5">
        <f t="shared" si="186"/>
        <v>31.941921745385702</v>
      </c>
      <c r="W397" s="5">
        <f t="shared" si="187"/>
        <v>2.6204670930987262</v>
      </c>
      <c r="X397" s="5">
        <f t="shared" si="165"/>
        <v>0.99999628292996101</v>
      </c>
      <c r="Y397" s="5">
        <f t="shared" si="166"/>
        <v>0</v>
      </c>
      <c r="Z397" s="5">
        <f t="shared" si="167"/>
        <v>-1.6342201979497633</v>
      </c>
      <c r="AA397" s="5">
        <f t="shared" si="168"/>
        <v>19.920163781149771</v>
      </c>
      <c r="AB397" s="5">
        <f t="shared" si="169"/>
        <v>0</v>
      </c>
      <c r="AC397" s="5">
        <f t="shared" si="169"/>
        <v>30.30770154743594</v>
      </c>
      <c r="AD397" s="5">
        <f t="shared" si="170"/>
        <v>-9.6333691257515035</v>
      </c>
      <c r="AE397">
        <f t="shared" si="182"/>
        <v>0</v>
      </c>
    </row>
    <row r="398" spans="1:31" x14ac:dyDescent="0.2">
      <c r="A398">
        <f t="shared" si="171"/>
        <v>0.36500000000000027</v>
      </c>
      <c r="B398" s="5">
        <f t="shared" si="172"/>
        <v>0</v>
      </c>
      <c r="C398" s="5">
        <f t="shared" si="173"/>
        <v>6.5127314142566366</v>
      </c>
      <c r="D398" s="5">
        <f t="shared" si="174"/>
        <v>2.7912511080324989</v>
      </c>
      <c r="E398" s="2">
        <f t="shared" si="175"/>
        <v>6.5127314142566366</v>
      </c>
      <c r="F398" s="2">
        <f t="shared" si="176"/>
        <v>0</v>
      </c>
      <c r="G398" s="3">
        <f t="shared" si="177"/>
        <v>0</v>
      </c>
      <c r="H398" s="3">
        <f t="shared" si="178"/>
        <v>-126.92439325463556</v>
      </c>
      <c r="I398" s="3">
        <f t="shared" si="179"/>
        <v>-10.424805593944242</v>
      </c>
      <c r="J398" s="2">
        <f t="shared" si="158"/>
        <v>127.35178905193639</v>
      </c>
      <c r="K398" s="2">
        <f t="shared" si="180"/>
        <v>86.81103548189256</v>
      </c>
      <c r="L398" s="6">
        <f t="shared" si="159"/>
        <v>2300.0010000000002</v>
      </c>
      <c r="M398" s="2">
        <f t="shared" si="160"/>
        <v>29.149318229166671</v>
      </c>
      <c r="N398" s="2">
        <f t="shared" si="181"/>
        <v>127.35178905193639</v>
      </c>
      <c r="O398" s="2">
        <f t="shared" si="161"/>
        <v>86.81103548189256</v>
      </c>
      <c r="P398" s="5">
        <f t="shared" si="162"/>
        <v>0.36795790119915173</v>
      </c>
      <c r="Q398" s="4">
        <f t="shared" si="163"/>
        <v>0.22888091981024414</v>
      </c>
      <c r="R398" s="4">
        <f t="shared" si="164"/>
        <v>0.22949991675713571</v>
      </c>
      <c r="S398" s="4">
        <f t="shared" si="183"/>
        <v>0</v>
      </c>
      <c r="T398" s="4">
        <f t="shared" si="184"/>
        <v>0</v>
      </c>
      <c r="U398" s="5">
        <f t="shared" si="185"/>
        <v>0</v>
      </c>
      <c r="V398" s="5">
        <f t="shared" si="186"/>
        <v>31.926920785757453</v>
      </c>
      <c r="W398" s="5">
        <f t="shared" si="187"/>
        <v>2.6222850775189603</v>
      </c>
      <c r="X398" s="5">
        <f t="shared" si="165"/>
        <v>0.99999628292996101</v>
      </c>
      <c r="Y398" s="5">
        <f t="shared" si="166"/>
        <v>0</v>
      </c>
      <c r="Z398" s="5">
        <f t="shared" si="167"/>
        <v>-1.6355510871884247</v>
      </c>
      <c r="AA398" s="5">
        <f t="shared" si="168"/>
        <v>19.91320869320958</v>
      </c>
      <c r="AB398" s="5">
        <f t="shared" si="169"/>
        <v>0</v>
      </c>
      <c r="AC398" s="5">
        <f t="shared" si="169"/>
        <v>30.291369698569028</v>
      </c>
      <c r="AD398" s="5">
        <f t="shared" si="170"/>
        <v>-9.6385062292714601</v>
      </c>
      <c r="AE398">
        <f t="shared" si="182"/>
        <v>0</v>
      </c>
    </row>
    <row r="399" spans="1:31" x14ac:dyDescent="0.2">
      <c r="A399">
        <f t="shared" si="171"/>
        <v>0.36600000000000027</v>
      </c>
      <c r="B399" s="5">
        <f t="shared" si="172"/>
        <v>0</v>
      </c>
      <c r="C399" s="5">
        <f t="shared" si="173"/>
        <v>6.3858221666868502</v>
      </c>
      <c r="D399" s="5">
        <f t="shared" si="174"/>
        <v>2.7808214831854396</v>
      </c>
      <c r="E399" s="2">
        <f t="shared" si="175"/>
        <v>6.3858221666868502</v>
      </c>
      <c r="F399" s="2">
        <f t="shared" si="176"/>
        <v>0</v>
      </c>
      <c r="G399" s="3">
        <f t="shared" si="177"/>
        <v>0</v>
      </c>
      <c r="H399" s="3">
        <f t="shared" si="178"/>
        <v>-126.89410188493699</v>
      </c>
      <c r="I399" s="3">
        <f t="shared" si="179"/>
        <v>-10.434444100173513</v>
      </c>
      <c r="J399" s="2">
        <f t="shared" si="158"/>
        <v>127.32238890652506</v>
      </c>
      <c r="K399" s="2">
        <f t="shared" si="180"/>
        <v>86.790994482975492</v>
      </c>
      <c r="L399" s="6">
        <f t="shared" si="159"/>
        <v>2300.0010000000002</v>
      </c>
      <c r="M399" s="2">
        <f t="shared" si="160"/>
        <v>29.149318229166671</v>
      </c>
      <c r="N399" s="2">
        <f t="shared" si="181"/>
        <v>127.32238890652506</v>
      </c>
      <c r="O399" s="2">
        <f t="shared" si="161"/>
        <v>86.790994482975492</v>
      </c>
      <c r="P399" s="5">
        <f t="shared" si="162"/>
        <v>0.36795789586170857</v>
      </c>
      <c r="Q399" s="4">
        <f t="shared" si="163"/>
        <v>0.22893375274703934</v>
      </c>
      <c r="R399" s="4">
        <f t="shared" si="164"/>
        <v>0.22952756409035099</v>
      </c>
      <c r="S399" s="4">
        <f t="shared" si="183"/>
        <v>0</v>
      </c>
      <c r="T399" s="4">
        <f t="shared" si="184"/>
        <v>0</v>
      </c>
      <c r="U399" s="5">
        <f t="shared" si="185"/>
        <v>0</v>
      </c>
      <c r="V399" s="5">
        <f t="shared" si="186"/>
        <v>31.911931928526439</v>
      </c>
      <c r="W399" s="5">
        <f t="shared" si="187"/>
        <v>2.6241036020625192</v>
      </c>
      <c r="X399" s="5">
        <f t="shared" si="165"/>
        <v>0.99999628292996101</v>
      </c>
      <c r="Y399" s="5">
        <f t="shared" si="166"/>
        <v>0</v>
      </c>
      <c r="Z399" s="5">
        <f t="shared" si="167"/>
        <v>-1.6368825145615447</v>
      </c>
      <c r="AA399" s="5">
        <f t="shared" si="168"/>
        <v>19.906258022216104</v>
      </c>
      <c r="AB399" s="5">
        <f t="shared" si="169"/>
        <v>0</v>
      </c>
      <c r="AC399" s="5">
        <f t="shared" si="169"/>
        <v>30.275049413964894</v>
      </c>
      <c r="AD399" s="5">
        <f t="shared" si="170"/>
        <v>-9.6436383757213768</v>
      </c>
      <c r="AE399">
        <f t="shared" si="182"/>
        <v>0</v>
      </c>
    </row>
    <row r="400" spans="1:31" x14ac:dyDescent="0.2">
      <c r="A400">
        <f t="shared" si="171"/>
        <v>0.36700000000000027</v>
      </c>
      <c r="B400" s="5">
        <f t="shared" si="172"/>
        <v>0</v>
      </c>
      <c r="C400" s="5">
        <f t="shared" si="173"/>
        <v>6.2589432023266198</v>
      </c>
      <c r="D400" s="5">
        <f t="shared" si="174"/>
        <v>2.7703822172660781</v>
      </c>
      <c r="E400" s="2">
        <f t="shared" si="175"/>
        <v>6.2589432023266198</v>
      </c>
      <c r="F400" s="2">
        <f t="shared" si="176"/>
        <v>0</v>
      </c>
      <c r="G400" s="3">
        <f t="shared" si="177"/>
        <v>0</v>
      </c>
      <c r="H400" s="3">
        <f t="shared" si="178"/>
        <v>-126.86382683552303</v>
      </c>
      <c r="I400" s="3">
        <f t="shared" si="179"/>
        <v>-10.444087738549234</v>
      </c>
      <c r="J400" s="2">
        <f t="shared" si="158"/>
        <v>127.29300659519394</v>
      </c>
      <c r="K400" s="2">
        <f t="shared" si="180"/>
        <v>86.770965640895668</v>
      </c>
      <c r="L400" s="6">
        <f t="shared" si="159"/>
        <v>2300.0010000000002</v>
      </c>
      <c r="M400" s="2">
        <f t="shared" si="160"/>
        <v>29.149318229166671</v>
      </c>
      <c r="N400" s="2">
        <f t="shared" si="181"/>
        <v>127.29300659519394</v>
      </c>
      <c r="O400" s="2">
        <f t="shared" si="161"/>
        <v>86.770965640895668</v>
      </c>
      <c r="P400" s="5">
        <f t="shared" si="162"/>
        <v>0.36795789052665806</v>
      </c>
      <c r="Q400" s="4">
        <f t="shared" si="163"/>
        <v>0.22898657801542716</v>
      </c>
      <c r="R400" s="4">
        <f t="shared" si="164"/>
        <v>0.22955520131158821</v>
      </c>
      <c r="S400" s="4">
        <f t="shared" si="183"/>
        <v>0</v>
      </c>
      <c r="T400" s="4">
        <f t="shared" si="184"/>
        <v>0</v>
      </c>
      <c r="U400" s="5">
        <f t="shared" si="185"/>
        <v>0</v>
      </c>
      <c r="V400" s="5">
        <f t="shared" si="186"/>
        <v>31.896955162215107</v>
      </c>
      <c r="W400" s="5">
        <f t="shared" si="187"/>
        <v>2.6259226653997225</v>
      </c>
      <c r="X400" s="5">
        <f t="shared" si="165"/>
        <v>0.99999628292996101</v>
      </c>
      <c r="Y400" s="5">
        <f t="shared" si="166"/>
        <v>0</v>
      </c>
      <c r="Z400" s="5">
        <f t="shared" si="167"/>
        <v>-1.638214479209545</v>
      </c>
      <c r="AA400" s="5">
        <f t="shared" si="168"/>
        <v>19.899311764950333</v>
      </c>
      <c r="AB400" s="5">
        <f t="shared" si="169"/>
        <v>0</v>
      </c>
      <c r="AC400" s="5">
        <f t="shared" si="169"/>
        <v>30.258740683005563</v>
      </c>
      <c r="AD400" s="5">
        <f t="shared" si="170"/>
        <v>-9.6487655696499424</v>
      </c>
      <c r="AE400">
        <f t="shared" si="182"/>
        <v>0</v>
      </c>
    </row>
    <row r="401" spans="1:31" x14ac:dyDescent="0.2">
      <c r="A401">
        <f t="shared" si="171"/>
        <v>0.36800000000000027</v>
      </c>
      <c r="B401" s="5">
        <f t="shared" si="172"/>
        <v>0</v>
      </c>
      <c r="C401" s="5">
        <f t="shared" si="173"/>
        <v>6.1320945048614384</v>
      </c>
      <c r="D401" s="5">
        <f t="shared" si="174"/>
        <v>2.7599333051447439</v>
      </c>
      <c r="E401" s="2">
        <f t="shared" si="175"/>
        <v>6.1320945048614384</v>
      </c>
      <c r="F401" s="2">
        <f t="shared" si="176"/>
        <v>0</v>
      </c>
      <c r="G401" s="3">
        <f t="shared" si="177"/>
        <v>0</v>
      </c>
      <c r="H401" s="3">
        <f t="shared" si="178"/>
        <v>-126.83356809484002</v>
      </c>
      <c r="I401" s="3">
        <f t="shared" si="179"/>
        <v>-10.453736504118885</v>
      </c>
      <c r="J401" s="2">
        <f t="shared" si="158"/>
        <v>127.26364210789336</v>
      </c>
      <c r="K401" s="2">
        <f t="shared" si="180"/>
        <v>86.750948948802559</v>
      </c>
      <c r="L401" s="6">
        <f t="shared" si="159"/>
        <v>2300.0010000000002</v>
      </c>
      <c r="M401" s="2">
        <f t="shared" si="160"/>
        <v>29.149318229166671</v>
      </c>
      <c r="N401" s="2">
        <f t="shared" si="181"/>
        <v>127.26364210789336</v>
      </c>
      <c r="O401" s="2">
        <f t="shared" si="161"/>
        <v>86.750948948802559</v>
      </c>
      <c r="P401" s="5">
        <f t="shared" si="162"/>
        <v>0.36795788519399786</v>
      </c>
      <c r="Q401" s="4">
        <f t="shared" si="163"/>
        <v>0.22903939560596717</v>
      </c>
      <c r="R401" s="4">
        <f t="shared" si="164"/>
        <v>0.22958282842058345</v>
      </c>
      <c r="S401" s="4">
        <f t="shared" si="183"/>
        <v>0</v>
      </c>
      <c r="T401" s="4">
        <f t="shared" si="184"/>
        <v>0</v>
      </c>
      <c r="U401" s="5">
        <f t="shared" si="185"/>
        <v>0</v>
      </c>
      <c r="V401" s="5">
        <f t="shared" si="186"/>
        <v>31.881990475359721</v>
      </c>
      <c r="W401" s="5">
        <f t="shared" si="187"/>
        <v>2.6277422662037182</v>
      </c>
      <c r="X401" s="5">
        <f t="shared" si="165"/>
        <v>0.99999628292996101</v>
      </c>
      <c r="Y401" s="5">
        <f t="shared" si="166"/>
        <v>0</v>
      </c>
      <c r="Z401" s="5">
        <f t="shared" si="167"/>
        <v>-1.6395469802741123</v>
      </c>
      <c r="AA401" s="5">
        <f t="shared" si="168"/>
        <v>19.89236991819639</v>
      </c>
      <c r="AB401" s="5">
        <f t="shared" si="169"/>
        <v>0</v>
      </c>
      <c r="AC401" s="5">
        <f t="shared" si="169"/>
        <v>30.24244349508561</v>
      </c>
      <c r="AD401" s="5">
        <f t="shared" si="170"/>
        <v>-9.6538878155998908</v>
      </c>
      <c r="AE401">
        <f t="shared" si="182"/>
        <v>0</v>
      </c>
    </row>
    <row r="402" spans="1:31" x14ac:dyDescent="0.2">
      <c r="A402">
        <f t="shared" si="171"/>
        <v>0.36900000000000027</v>
      </c>
      <c r="B402" s="5">
        <f t="shared" si="172"/>
        <v>0</v>
      </c>
      <c r="C402" s="5">
        <f t="shared" si="173"/>
        <v>6.005276057988346</v>
      </c>
      <c r="D402" s="5">
        <f t="shared" si="174"/>
        <v>2.7494747416967171</v>
      </c>
      <c r="E402" s="2">
        <f t="shared" si="175"/>
        <v>6.005276057988346</v>
      </c>
      <c r="F402" s="2">
        <f t="shared" si="176"/>
        <v>0</v>
      </c>
      <c r="G402" s="3">
        <f t="shared" si="177"/>
        <v>0</v>
      </c>
      <c r="H402" s="3">
        <f t="shared" si="178"/>
        <v>-126.80332565134493</v>
      </c>
      <c r="I402" s="3">
        <f t="shared" si="179"/>
        <v>-10.463390391934485</v>
      </c>
      <c r="J402" s="2">
        <f t="shared" si="158"/>
        <v>127.23429543458423</v>
      </c>
      <c r="K402" s="2">
        <f t="shared" si="180"/>
        <v>86.730944399852916</v>
      </c>
      <c r="L402" s="6">
        <f t="shared" si="159"/>
        <v>2300.0010000000002</v>
      </c>
      <c r="M402" s="2">
        <f t="shared" si="160"/>
        <v>29.149318229166671</v>
      </c>
      <c r="N402" s="2">
        <f t="shared" si="181"/>
        <v>127.23429543458423</v>
      </c>
      <c r="O402" s="2">
        <f t="shared" si="161"/>
        <v>86.730944399852916</v>
      </c>
      <c r="P402" s="5">
        <f t="shared" si="162"/>
        <v>0.36795787986372575</v>
      </c>
      <c r="Q402" s="4">
        <f t="shared" si="163"/>
        <v>0.22909220550921416</v>
      </c>
      <c r="R402" s="4">
        <f t="shared" si="164"/>
        <v>0.22961044541707165</v>
      </c>
      <c r="S402" s="4">
        <f t="shared" si="183"/>
        <v>0</v>
      </c>
      <c r="T402" s="4">
        <f t="shared" si="184"/>
        <v>0</v>
      </c>
      <c r="U402" s="5">
        <f t="shared" si="185"/>
        <v>0</v>
      </c>
      <c r="V402" s="5">
        <f t="shared" si="186"/>
        <v>31.867037856510446</v>
      </c>
      <c r="W402" s="5">
        <f t="shared" si="187"/>
        <v>2.6295624031504832</v>
      </c>
      <c r="X402" s="5">
        <f t="shared" si="165"/>
        <v>0.99999628292996101</v>
      </c>
      <c r="Y402" s="5">
        <f t="shared" si="166"/>
        <v>0</v>
      </c>
      <c r="Z402" s="5">
        <f t="shared" si="167"/>
        <v>-1.6408800168981952</v>
      </c>
      <c r="AA402" s="5">
        <f t="shared" si="168"/>
        <v>19.885432478741546</v>
      </c>
      <c r="AB402" s="5">
        <f t="shared" si="169"/>
        <v>0</v>
      </c>
      <c r="AC402" s="5">
        <f t="shared" si="169"/>
        <v>30.226157839612252</v>
      </c>
      <c r="AD402" s="5">
        <f t="shared" si="170"/>
        <v>-9.6590051181079701</v>
      </c>
      <c r="AE402">
        <f t="shared" si="182"/>
        <v>0</v>
      </c>
    </row>
    <row r="403" spans="1:31" x14ac:dyDescent="0.2">
      <c r="A403">
        <f t="shared" si="171"/>
        <v>0.37000000000000027</v>
      </c>
      <c r="B403" s="5">
        <f t="shared" si="172"/>
        <v>0</v>
      </c>
      <c r="C403" s="5">
        <f t="shared" si="173"/>
        <v>5.8784878454159211</v>
      </c>
      <c r="D403" s="5">
        <f t="shared" si="174"/>
        <v>2.7390065218022235</v>
      </c>
      <c r="E403" s="2">
        <f t="shared" si="175"/>
        <v>5.8784878454159211</v>
      </c>
      <c r="F403" s="2">
        <f t="shared" si="176"/>
        <v>0</v>
      </c>
      <c r="G403" s="3">
        <f t="shared" si="177"/>
        <v>0</v>
      </c>
      <c r="H403" s="3">
        <f t="shared" si="178"/>
        <v>-126.77309949350533</v>
      </c>
      <c r="I403" s="3">
        <f t="shared" si="179"/>
        <v>-10.473049397052593</v>
      </c>
      <c r="J403" s="2">
        <f t="shared" si="158"/>
        <v>127.20496656523795</v>
      </c>
      <c r="K403" s="2">
        <f t="shared" si="180"/>
        <v>86.710951987210592</v>
      </c>
      <c r="L403" s="6">
        <f t="shared" si="159"/>
        <v>2300.0010000000002</v>
      </c>
      <c r="M403" s="2">
        <f t="shared" si="160"/>
        <v>29.149318229166671</v>
      </c>
      <c r="N403" s="2">
        <f t="shared" si="181"/>
        <v>127.20496656523795</v>
      </c>
      <c r="O403" s="2">
        <f t="shared" si="161"/>
        <v>86.710951987210592</v>
      </c>
      <c r="P403" s="5">
        <f t="shared" si="162"/>
        <v>0.36795787453583939</v>
      </c>
      <c r="Q403" s="4">
        <f t="shared" si="163"/>
        <v>0.22914500771571847</v>
      </c>
      <c r="R403" s="4">
        <f t="shared" si="164"/>
        <v>0.22963805230078674</v>
      </c>
      <c r="S403" s="4">
        <f t="shared" si="183"/>
        <v>0</v>
      </c>
      <c r="T403" s="4">
        <f t="shared" si="184"/>
        <v>0</v>
      </c>
      <c r="U403" s="5">
        <f t="shared" si="185"/>
        <v>0</v>
      </c>
      <c r="V403" s="5">
        <f t="shared" si="186"/>
        <v>31.852097294231225</v>
      </c>
      <c r="W403" s="5">
        <f t="shared" si="187"/>
        <v>2.6313830749188143</v>
      </c>
      <c r="X403" s="5">
        <f t="shared" si="165"/>
        <v>0.99999628292996101</v>
      </c>
      <c r="Y403" s="5">
        <f t="shared" si="166"/>
        <v>0</v>
      </c>
      <c r="Z403" s="5">
        <f t="shared" si="167"/>
        <v>-1.6422135882260063</v>
      </c>
      <c r="AA403" s="5">
        <f t="shared" si="168"/>
        <v>19.878499443376242</v>
      </c>
      <c r="AB403" s="5">
        <f t="shared" si="169"/>
        <v>0</v>
      </c>
      <c r="AC403" s="5">
        <f t="shared" si="169"/>
        <v>30.209883706005218</v>
      </c>
      <c r="AD403" s="5">
        <f t="shared" si="170"/>
        <v>-9.6641174817049418</v>
      </c>
      <c r="AE403">
        <f t="shared" si="182"/>
        <v>0</v>
      </c>
    </row>
    <row r="404" spans="1:31" x14ac:dyDescent="0.2">
      <c r="A404">
        <f t="shared" si="171"/>
        <v>0.37100000000000027</v>
      </c>
      <c r="B404" s="5">
        <f t="shared" si="172"/>
        <v>0</v>
      </c>
      <c r="C404" s="5">
        <f t="shared" si="173"/>
        <v>5.7517298508642689</v>
      </c>
      <c r="D404" s="5">
        <f t="shared" si="174"/>
        <v>2.7285286403464304</v>
      </c>
      <c r="E404" s="2">
        <f t="shared" si="175"/>
        <v>5.7517298508642689</v>
      </c>
      <c r="F404" s="2">
        <f t="shared" si="176"/>
        <v>0</v>
      </c>
      <c r="G404" s="3">
        <f t="shared" si="177"/>
        <v>0</v>
      </c>
      <c r="H404" s="3">
        <f t="shared" si="178"/>
        <v>-126.74288960979932</v>
      </c>
      <c r="I404" s="3">
        <f t="shared" si="179"/>
        <v>-10.482713514534298</v>
      </c>
      <c r="J404" s="2">
        <f t="shared" si="158"/>
        <v>127.17565548983649</v>
      </c>
      <c r="K404" s="2">
        <f t="shared" si="180"/>
        <v>86.690971704046675</v>
      </c>
      <c r="L404" s="6">
        <f t="shared" si="159"/>
        <v>2300.0010000000002</v>
      </c>
      <c r="M404" s="2">
        <f t="shared" si="160"/>
        <v>29.149318229166671</v>
      </c>
      <c r="N404" s="2">
        <f t="shared" si="181"/>
        <v>127.17565548983649</v>
      </c>
      <c r="O404" s="2">
        <f t="shared" si="161"/>
        <v>86.690971704046675</v>
      </c>
      <c r="P404" s="5">
        <f t="shared" si="162"/>
        <v>0.36795786921033652</v>
      </c>
      <c r="Q404" s="4">
        <f t="shared" si="163"/>
        <v>0.22919780221602593</v>
      </c>
      <c r="R404" s="4">
        <f t="shared" si="164"/>
        <v>0.22966564907146159</v>
      </c>
      <c r="S404" s="4">
        <f t="shared" si="183"/>
        <v>0</v>
      </c>
      <c r="T404" s="4">
        <f t="shared" si="184"/>
        <v>0</v>
      </c>
      <c r="U404" s="5">
        <f t="shared" si="185"/>
        <v>0</v>
      </c>
      <c r="V404" s="5">
        <f t="shared" si="186"/>
        <v>31.837168777099819</v>
      </c>
      <c r="W404" s="5">
        <f t="shared" si="187"/>
        <v>2.6332042801903266</v>
      </c>
      <c r="X404" s="5">
        <f t="shared" si="165"/>
        <v>0.99999628292996101</v>
      </c>
      <c r="Y404" s="5">
        <f t="shared" si="166"/>
        <v>0</v>
      </c>
      <c r="Z404" s="5">
        <f t="shared" si="167"/>
        <v>-1.6435476934030158</v>
      </c>
      <c r="AA404" s="5">
        <f t="shared" si="168"/>
        <v>19.871570808894031</v>
      </c>
      <c r="AB404" s="5">
        <f t="shared" si="169"/>
        <v>0</v>
      </c>
      <c r="AC404" s="5">
        <f t="shared" si="169"/>
        <v>30.193621083696804</v>
      </c>
      <c r="AD404" s="5">
        <f t="shared" si="170"/>
        <v>-9.6692249109156414</v>
      </c>
      <c r="AE404">
        <f t="shared" si="182"/>
        <v>0</v>
      </c>
    </row>
    <row r="405" spans="1:31" x14ac:dyDescent="0.2">
      <c r="A405">
        <f t="shared" si="171"/>
        <v>0.37200000000000027</v>
      </c>
      <c r="B405" s="5">
        <f t="shared" si="172"/>
        <v>0</v>
      </c>
      <c r="C405" s="5">
        <f t="shared" si="173"/>
        <v>5.6250020580650117</v>
      </c>
      <c r="D405" s="5">
        <f t="shared" si="174"/>
        <v>2.7180410922194409</v>
      </c>
      <c r="E405" s="2">
        <f t="shared" si="175"/>
        <v>5.6250020580650117</v>
      </c>
      <c r="F405" s="2">
        <f t="shared" si="176"/>
        <v>0</v>
      </c>
      <c r="G405" s="3">
        <f t="shared" si="177"/>
        <v>0</v>
      </c>
      <c r="H405" s="3">
        <f t="shared" si="178"/>
        <v>-126.71269598871562</v>
      </c>
      <c r="I405" s="3">
        <f t="shared" si="179"/>
        <v>-10.492382739445214</v>
      </c>
      <c r="J405" s="2">
        <f t="shared" si="158"/>
        <v>127.1463621983723</v>
      </c>
      <c r="K405" s="2">
        <f t="shared" si="180"/>
        <v>86.671003543539399</v>
      </c>
      <c r="L405" s="6">
        <f t="shared" si="159"/>
        <v>2300.0010000000002</v>
      </c>
      <c r="M405" s="2">
        <f t="shared" si="160"/>
        <v>29.149318229166671</v>
      </c>
      <c r="N405" s="2">
        <f t="shared" si="181"/>
        <v>127.1463621983723</v>
      </c>
      <c r="O405" s="2">
        <f t="shared" si="161"/>
        <v>86.671003543539399</v>
      </c>
      <c r="P405" s="5">
        <f t="shared" si="162"/>
        <v>0.36795786388721491</v>
      </c>
      <c r="Q405" s="4">
        <f t="shared" si="163"/>
        <v>0.22925058900067766</v>
      </c>
      <c r="R405" s="4">
        <f t="shared" si="164"/>
        <v>0.22969323572882794</v>
      </c>
      <c r="S405" s="4">
        <f t="shared" si="183"/>
        <v>0</v>
      </c>
      <c r="T405" s="4">
        <f t="shared" si="184"/>
        <v>0</v>
      </c>
      <c r="U405" s="5">
        <f t="shared" si="185"/>
        <v>0</v>
      </c>
      <c r="V405" s="5">
        <f t="shared" si="186"/>
        <v>31.822252293707763</v>
      </c>
      <c r="W405" s="5">
        <f t="shared" si="187"/>
        <v>2.6350260176494453</v>
      </c>
      <c r="X405" s="5">
        <f t="shared" si="165"/>
        <v>0.99999628292996101</v>
      </c>
      <c r="Y405" s="5">
        <f t="shared" si="166"/>
        <v>0</v>
      </c>
      <c r="Z405" s="5">
        <f t="shared" si="167"/>
        <v>-1.6448823315759551</v>
      </c>
      <c r="AA405" s="5">
        <f t="shared" si="168"/>
        <v>19.86464657209163</v>
      </c>
      <c r="AB405" s="5">
        <f t="shared" si="169"/>
        <v>0</v>
      </c>
      <c r="AC405" s="5">
        <f t="shared" si="169"/>
        <v>30.177369962131806</v>
      </c>
      <c r="AD405" s="5">
        <f t="shared" si="170"/>
        <v>-9.6743274102589254</v>
      </c>
      <c r="AE405">
        <f t="shared" si="182"/>
        <v>0</v>
      </c>
    </row>
    <row r="406" spans="1:31" x14ac:dyDescent="0.2">
      <c r="A406">
        <f t="shared" si="171"/>
        <v>0.37300000000000028</v>
      </c>
      <c r="B406" s="5">
        <f t="shared" si="172"/>
        <v>0</v>
      </c>
      <c r="C406" s="5">
        <f t="shared" si="173"/>
        <v>5.4983044507612773</v>
      </c>
      <c r="D406" s="5">
        <f t="shared" si="174"/>
        <v>2.7075438723162906</v>
      </c>
      <c r="E406" s="2">
        <f t="shared" si="175"/>
        <v>5.4983044507612773</v>
      </c>
      <c r="F406" s="2">
        <f t="shared" si="176"/>
        <v>0</v>
      </c>
      <c r="G406" s="3">
        <f t="shared" si="177"/>
        <v>0</v>
      </c>
      <c r="H406" s="3">
        <f t="shared" si="178"/>
        <v>-126.68251861875349</v>
      </c>
      <c r="I406" s="3">
        <f t="shared" si="179"/>
        <v>-10.502057066855473</v>
      </c>
      <c r="J406" s="2">
        <f t="shared" si="158"/>
        <v>127.11708668084836</v>
      </c>
      <c r="K406" s="2">
        <f t="shared" si="180"/>
        <v>86.651047498874135</v>
      </c>
      <c r="L406" s="6">
        <f t="shared" si="159"/>
        <v>2300.0010000000002</v>
      </c>
      <c r="M406" s="2">
        <f t="shared" si="160"/>
        <v>29.149318229166671</v>
      </c>
      <c r="N406" s="2">
        <f t="shared" si="181"/>
        <v>127.11708668084836</v>
      </c>
      <c r="O406" s="2">
        <f t="shared" si="161"/>
        <v>86.651047498874135</v>
      </c>
      <c r="P406" s="5">
        <f t="shared" si="162"/>
        <v>0.36795785856647223</v>
      </c>
      <c r="Q406" s="4">
        <f t="shared" si="163"/>
        <v>0.22930336806021034</v>
      </c>
      <c r="R406" s="4">
        <f t="shared" si="164"/>
        <v>0.22972081227261659</v>
      </c>
      <c r="S406" s="4">
        <f t="shared" si="183"/>
        <v>0</v>
      </c>
      <c r="T406" s="4">
        <f t="shared" si="184"/>
        <v>0</v>
      </c>
      <c r="U406" s="5">
        <f t="shared" si="185"/>
        <v>0</v>
      </c>
      <c r="V406" s="5">
        <f t="shared" si="186"/>
        <v>31.807347832660351</v>
      </c>
      <c r="W406" s="5">
        <f t="shared" si="187"/>
        <v>2.6368482859834037</v>
      </c>
      <c r="X406" s="5">
        <f t="shared" si="165"/>
        <v>0.99999628292996101</v>
      </c>
      <c r="Y406" s="5">
        <f t="shared" si="166"/>
        <v>0</v>
      </c>
      <c r="Z406" s="5">
        <f t="shared" si="167"/>
        <v>-1.6462175018928116</v>
      </c>
      <c r="AA406" s="5">
        <f t="shared" si="168"/>
        <v>19.857726729768871</v>
      </c>
      <c r="AB406" s="5">
        <f t="shared" si="169"/>
        <v>0</v>
      </c>
      <c r="AC406" s="5">
        <f t="shared" si="169"/>
        <v>30.161130330767541</v>
      </c>
      <c r="AD406" s="5">
        <f t="shared" si="170"/>
        <v>-9.6794249842477242</v>
      </c>
      <c r="AE406">
        <f t="shared" si="182"/>
        <v>0</v>
      </c>
    </row>
    <row r="407" spans="1:31" x14ac:dyDescent="0.2">
      <c r="A407">
        <f t="shared" si="171"/>
        <v>0.37400000000000028</v>
      </c>
      <c r="B407" s="5">
        <f t="shared" si="172"/>
        <v>0</v>
      </c>
      <c r="C407" s="5">
        <f t="shared" si="173"/>
        <v>5.3716370127076889</v>
      </c>
      <c r="D407" s="5">
        <f t="shared" si="174"/>
        <v>2.697036975536943</v>
      </c>
      <c r="E407" s="2">
        <f t="shared" si="175"/>
        <v>5.3716370127076889</v>
      </c>
      <c r="F407" s="2">
        <f t="shared" si="176"/>
        <v>0</v>
      </c>
      <c r="G407" s="3">
        <f t="shared" si="177"/>
        <v>0</v>
      </c>
      <c r="H407" s="3">
        <f t="shared" si="178"/>
        <v>-126.65235748842272</v>
      </c>
      <c r="I407" s="3">
        <f t="shared" si="179"/>
        <v>-10.51173649183972</v>
      </c>
      <c r="J407" s="2">
        <f t="shared" si="158"/>
        <v>127.08782892727808</v>
      </c>
      <c r="K407" s="2">
        <f t="shared" si="180"/>
        <v>86.6311035632434</v>
      </c>
      <c r="L407" s="6">
        <f t="shared" si="159"/>
        <v>2300.0010000000002</v>
      </c>
      <c r="M407" s="2">
        <f t="shared" si="160"/>
        <v>29.149318229166671</v>
      </c>
      <c r="N407" s="2">
        <f t="shared" si="181"/>
        <v>127.08782892727808</v>
      </c>
      <c r="O407" s="2">
        <f t="shared" si="161"/>
        <v>86.6311035632434</v>
      </c>
      <c r="P407" s="5">
        <f t="shared" si="162"/>
        <v>0.36795785324810626</v>
      </c>
      <c r="Q407" s="4">
        <f t="shared" si="163"/>
        <v>0.22935613938515614</v>
      </c>
      <c r="R407" s="4">
        <f t="shared" si="164"/>
        <v>0.22974837870255718</v>
      </c>
      <c r="S407" s="4">
        <f t="shared" si="183"/>
        <v>0</v>
      </c>
      <c r="T407" s="4">
        <f t="shared" si="184"/>
        <v>0</v>
      </c>
      <c r="U407" s="5">
        <f t="shared" si="185"/>
        <v>0</v>
      </c>
      <c r="V407" s="5">
        <f t="shared" si="186"/>
        <v>31.79245538257662</v>
      </c>
      <c r="W407" s="5">
        <f t="shared" si="187"/>
        <v>2.6386710838822358</v>
      </c>
      <c r="X407" s="5">
        <f t="shared" si="165"/>
        <v>0.99999628292996101</v>
      </c>
      <c r="Y407" s="5">
        <f t="shared" si="166"/>
        <v>0</v>
      </c>
      <c r="Z407" s="5">
        <f t="shared" si="167"/>
        <v>-1.6475532035028289</v>
      </c>
      <c r="AA407" s="5">
        <f t="shared" si="168"/>
        <v>19.850811278728735</v>
      </c>
      <c r="AB407" s="5">
        <f t="shared" si="169"/>
        <v>0</v>
      </c>
      <c r="AC407" s="5">
        <f t="shared" si="169"/>
        <v>30.144902179073792</v>
      </c>
      <c r="AD407" s="5">
        <f t="shared" si="170"/>
        <v>-9.6845176373890283</v>
      </c>
      <c r="AE407">
        <f t="shared" si="182"/>
        <v>0</v>
      </c>
    </row>
    <row r="408" spans="1:31" x14ac:dyDescent="0.2">
      <c r="A408">
        <f t="shared" si="171"/>
        <v>0.37500000000000028</v>
      </c>
      <c r="B408" s="5">
        <f t="shared" si="172"/>
        <v>0</v>
      </c>
      <c r="C408" s="5">
        <f t="shared" si="173"/>
        <v>5.2449997276703559</v>
      </c>
      <c r="D408" s="5">
        <f t="shared" si="174"/>
        <v>2.6865203967862845</v>
      </c>
      <c r="E408" s="2">
        <f t="shared" si="175"/>
        <v>5.2449997276703559</v>
      </c>
      <c r="F408" s="2">
        <f t="shared" si="176"/>
        <v>0</v>
      </c>
      <c r="G408" s="3">
        <f t="shared" si="177"/>
        <v>0</v>
      </c>
      <c r="H408" s="3">
        <f t="shared" si="178"/>
        <v>-126.62221258624365</v>
      </c>
      <c r="I408" s="3">
        <f t="shared" si="179"/>
        <v>-10.521421009477109</v>
      </c>
      <c r="J408" s="2">
        <f t="shared" si="158"/>
        <v>127.05858892768542</v>
      </c>
      <c r="K408" s="2">
        <f t="shared" si="180"/>
        <v>86.611171729846902</v>
      </c>
      <c r="L408" s="6">
        <f t="shared" si="159"/>
        <v>2300.0010000000002</v>
      </c>
      <c r="M408" s="2">
        <f t="shared" si="160"/>
        <v>29.149318229166671</v>
      </c>
      <c r="N408" s="2">
        <f t="shared" si="181"/>
        <v>127.05858892768542</v>
      </c>
      <c r="O408" s="2">
        <f t="shared" si="161"/>
        <v>86.611171729846902</v>
      </c>
      <c r="P408" s="5">
        <f t="shared" si="162"/>
        <v>0.36795784793211472</v>
      </c>
      <c r="Q408" s="4">
        <f t="shared" si="163"/>
        <v>0.22940890296604255</v>
      </c>
      <c r="R408" s="4">
        <f t="shared" si="164"/>
        <v>0.22977593501837829</v>
      </c>
      <c r="S408" s="4">
        <f t="shared" si="183"/>
        <v>0</v>
      </c>
      <c r="T408" s="4">
        <f t="shared" si="184"/>
        <v>0</v>
      </c>
      <c r="U408" s="5">
        <f t="shared" si="185"/>
        <v>0</v>
      </c>
      <c r="V408" s="5">
        <f t="shared" si="186"/>
        <v>31.777574932089333</v>
      </c>
      <c r="W408" s="5">
        <f t="shared" si="187"/>
        <v>2.6404944100387753</v>
      </c>
      <c r="X408" s="5">
        <f t="shared" si="165"/>
        <v>0.99999628292996101</v>
      </c>
      <c r="Y408" s="5">
        <f t="shared" si="166"/>
        <v>0</v>
      </c>
      <c r="Z408" s="5">
        <f t="shared" si="167"/>
        <v>-1.6488894355565029</v>
      </c>
      <c r="AA408" s="5">
        <f t="shared" si="168"/>
        <v>19.843900215777317</v>
      </c>
      <c r="AB408" s="5">
        <f t="shared" si="169"/>
        <v>0</v>
      </c>
      <c r="AC408" s="5">
        <f t="shared" si="169"/>
        <v>30.128685496532832</v>
      </c>
      <c r="AD408" s="5">
        <f t="shared" si="170"/>
        <v>-9.6896053741839054</v>
      </c>
      <c r="AE408">
        <f t="shared" si="182"/>
        <v>0</v>
      </c>
    </row>
    <row r="409" spans="1:31" x14ac:dyDescent="0.2">
      <c r="A409">
        <f t="shared" si="171"/>
        <v>0.37600000000000028</v>
      </c>
      <c r="B409" s="5">
        <f t="shared" si="172"/>
        <v>0</v>
      </c>
      <c r="C409" s="5">
        <f t="shared" si="173"/>
        <v>5.1183925794268603</v>
      </c>
      <c r="D409" s="5">
        <f t="shared" si="174"/>
        <v>2.6759941309741202</v>
      </c>
      <c r="E409" s="2">
        <f t="shared" si="175"/>
        <v>5.1183925794268603</v>
      </c>
      <c r="F409" s="2">
        <f t="shared" si="176"/>
        <v>0</v>
      </c>
      <c r="G409" s="3">
        <f t="shared" si="177"/>
        <v>0</v>
      </c>
      <c r="H409" s="3">
        <f t="shared" si="178"/>
        <v>-126.59208390074711</v>
      </c>
      <c r="I409" s="3">
        <f t="shared" si="179"/>
        <v>-10.531110614851293</v>
      </c>
      <c r="J409" s="2">
        <f t="shared" si="158"/>
        <v>127.02936667210471</v>
      </c>
      <c r="K409" s="2">
        <f t="shared" si="180"/>
        <v>86.591251991891411</v>
      </c>
      <c r="L409" s="6">
        <f t="shared" si="159"/>
        <v>2300.0010000000002</v>
      </c>
      <c r="M409" s="2">
        <f t="shared" si="160"/>
        <v>29.149318229166671</v>
      </c>
      <c r="N409" s="2">
        <f t="shared" si="181"/>
        <v>127.02936667210471</v>
      </c>
      <c r="O409" s="2">
        <f t="shared" si="161"/>
        <v>86.591251991891411</v>
      </c>
      <c r="P409" s="5">
        <f t="shared" si="162"/>
        <v>0.36795784261849529</v>
      </c>
      <c r="Q409" s="4">
        <f t="shared" si="163"/>
        <v>0.22946165879339261</v>
      </c>
      <c r="R409" s="4">
        <f t="shared" si="164"/>
        <v>0.22980348121980756</v>
      </c>
      <c r="S409" s="4">
        <f t="shared" si="183"/>
        <v>0</v>
      </c>
      <c r="T409" s="4">
        <f t="shared" si="184"/>
        <v>0</v>
      </c>
      <c r="U409" s="5">
        <f t="shared" si="185"/>
        <v>0</v>
      </c>
      <c r="V409" s="5">
        <f t="shared" si="186"/>
        <v>31.762706469844918</v>
      </c>
      <c r="W409" s="5">
        <f t="shared" si="187"/>
        <v>2.642318263148645</v>
      </c>
      <c r="X409" s="5">
        <f t="shared" si="165"/>
        <v>0.99999628292996101</v>
      </c>
      <c r="Y409" s="5">
        <f t="shared" si="166"/>
        <v>0</v>
      </c>
      <c r="Z409" s="5">
        <f t="shared" si="167"/>
        <v>-1.6502261972055836</v>
      </c>
      <c r="AA409" s="5">
        <f t="shared" si="168"/>
        <v>19.836993537723842</v>
      </c>
      <c r="AB409" s="5">
        <f t="shared" si="169"/>
        <v>0</v>
      </c>
      <c r="AC409" s="5">
        <f t="shared" si="169"/>
        <v>30.112480272639335</v>
      </c>
      <c r="AD409" s="5">
        <f t="shared" si="170"/>
        <v>-9.694688199127512</v>
      </c>
      <c r="AE409">
        <f t="shared" si="182"/>
        <v>0</v>
      </c>
    </row>
    <row r="410" spans="1:31" x14ac:dyDescent="0.2">
      <c r="A410">
        <f t="shared" si="171"/>
        <v>0.37700000000000028</v>
      </c>
      <c r="B410" s="5">
        <f t="shared" si="172"/>
        <v>0</v>
      </c>
      <c r="C410" s="5">
        <f t="shared" si="173"/>
        <v>4.9918155517662495</v>
      </c>
      <c r="D410" s="5">
        <f t="shared" si="174"/>
        <v>2.6654581730151694</v>
      </c>
      <c r="E410" s="2">
        <f t="shared" si="175"/>
        <v>4.9918155517662495</v>
      </c>
      <c r="F410" s="2">
        <f t="shared" si="176"/>
        <v>0</v>
      </c>
      <c r="G410" s="3">
        <f t="shared" si="177"/>
        <v>0</v>
      </c>
      <c r="H410" s="3">
        <f t="shared" si="178"/>
        <v>-126.56197142047448</v>
      </c>
      <c r="I410" s="3">
        <f t="shared" si="179"/>
        <v>-10.540805303050421</v>
      </c>
      <c r="J410" s="2">
        <f t="shared" si="158"/>
        <v>127.00016215058079</v>
      </c>
      <c r="K410" s="2">
        <f t="shared" si="180"/>
        <v>86.571344342590862</v>
      </c>
      <c r="L410" s="6">
        <f t="shared" si="159"/>
        <v>2300.0010000000002</v>
      </c>
      <c r="M410" s="2">
        <f t="shared" si="160"/>
        <v>29.149318229166671</v>
      </c>
      <c r="N410" s="2">
        <f t="shared" si="181"/>
        <v>127.00016215058079</v>
      </c>
      <c r="O410" s="2">
        <f t="shared" si="161"/>
        <v>86.571344342590862</v>
      </c>
      <c r="P410" s="5">
        <f t="shared" si="162"/>
        <v>0.36795783730724579</v>
      </c>
      <c r="Q410" s="4">
        <f t="shared" si="163"/>
        <v>0.22951440685772487</v>
      </c>
      <c r="R410" s="4">
        <f t="shared" si="164"/>
        <v>0.22983101730657152</v>
      </c>
      <c r="S410" s="4">
        <f t="shared" si="183"/>
        <v>0</v>
      </c>
      <c r="T410" s="4">
        <f t="shared" si="184"/>
        <v>0</v>
      </c>
      <c r="U410" s="5">
        <f t="shared" si="185"/>
        <v>0</v>
      </c>
      <c r="V410" s="5">
        <f t="shared" si="186"/>
        <v>31.747849984503532</v>
      </c>
      <c r="W410" s="5">
        <f t="shared" si="187"/>
        <v>2.6441426419102587</v>
      </c>
      <c r="X410" s="5">
        <f t="shared" si="165"/>
        <v>0.99999628292996101</v>
      </c>
      <c r="Y410" s="5">
        <f t="shared" si="166"/>
        <v>0</v>
      </c>
      <c r="Z410" s="5">
        <f t="shared" si="167"/>
        <v>-1.6515634876030698</v>
      </c>
      <c r="AA410" s="5">
        <f t="shared" si="168"/>
        <v>19.830091241380654</v>
      </c>
      <c r="AB410" s="5">
        <f t="shared" si="169"/>
        <v>0</v>
      </c>
      <c r="AC410" s="5">
        <f t="shared" si="169"/>
        <v>30.096286496900461</v>
      </c>
      <c r="AD410" s="5">
        <f t="shared" si="170"/>
        <v>-9.6997661167090854</v>
      </c>
      <c r="AE410">
        <f t="shared" si="182"/>
        <v>0</v>
      </c>
    </row>
    <row r="411" spans="1:31" x14ac:dyDescent="0.2">
      <c r="A411">
        <f t="shared" si="171"/>
        <v>0.37800000000000028</v>
      </c>
      <c r="B411" s="5">
        <f t="shared" si="172"/>
        <v>0</v>
      </c>
      <c r="C411" s="5">
        <f t="shared" si="173"/>
        <v>4.8652686284890239</v>
      </c>
      <c r="D411" s="5">
        <f t="shared" si="174"/>
        <v>2.6549125178290609</v>
      </c>
      <c r="E411" s="2">
        <f t="shared" si="175"/>
        <v>4.8652686284890239</v>
      </c>
      <c r="F411" s="2">
        <f t="shared" si="176"/>
        <v>0</v>
      </c>
      <c r="G411" s="3">
        <f t="shared" si="177"/>
        <v>0</v>
      </c>
      <c r="H411" s="3">
        <f t="shared" si="178"/>
        <v>-126.53187513397758</v>
      </c>
      <c r="I411" s="3">
        <f t="shared" si="179"/>
        <v>-10.55050506916713</v>
      </c>
      <c r="J411" s="2">
        <f t="shared" si="158"/>
        <v>126.97097535316885</v>
      </c>
      <c r="K411" s="2">
        <f t="shared" si="180"/>
        <v>86.551448775166222</v>
      </c>
      <c r="L411" s="6">
        <f t="shared" si="159"/>
        <v>2300.0010000000002</v>
      </c>
      <c r="M411" s="2">
        <f t="shared" si="160"/>
        <v>29.149318229166671</v>
      </c>
      <c r="N411" s="2">
        <f t="shared" si="181"/>
        <v>126.97097535316885</v>
      </c>
      <c r="O411" s="2">
        <f t="shared" si="161"/>
        <v>86.551448775166222</v>
      </c>
      <c r="P411" s="5">
        <f t="shared" si="162"/>
        <v>0.3679578319983639</v>
      </c>
      <c r="Q411" s="4">
        <f t="shared" si="163"/>
        <v>0.22956714714955331</v>
      </c>
      <c r="R411" s="4">
        <f t="shared" si="164"/>
        <v>0.22985854327839553</v>
      </c>
      <c r="S411" s="4">
        <f t="shared" si="183"/>
        <v>0</v>
      </c>
      <c r="T411" s="4">
        <f t="shared" si="184"/>
        <v>0</v>
      </c>
      <c r="U411" s="5">
        <f t="shared" si="185"/>
        <v>0</v>
      </c>
      <c r="V411" s="5">
        <f t="shared" si="186"/>
        <v>31.73300546473892</v>
      </c>
      <c r="W411" s="5">
        <f t="shared" si="187"/>
        <v>2.6459675450248081</v>
      </c>
      <c r="X411" s="5">
        <f t="shared" si="165"/>
        <v>0.99999628292996101</v>
      </c>
      <c r="Y411" s="5">
        <f t="shared" si="166"/>
        <v>0</v>
      </c>
      <c r="Z411" s="5">
        <f t="shared" si="167"/>
        <v>-1.6529013059032105</v>
      </c>
      <c r="AA411" s="5">
        <f t="shared" si="168"/>
        <v>19.823193323563199</v>
      </c>
      <c r="AB411" s="5">
        <f t="shared" si="169"/>
        <v>0</v>
      </c>
      <c r="AC411" s="5">
        <f t="shared" si="169"/>
        <v>30.080104158835709</v>
      </c>
      <c r="AD411" s="5">
        <f t="shared" si="170"/>
        <v>-9.7048391314119939</v>
      </c>
      <c r="AE411">
        <f t="shared" si="182"/>
        <v>0</v>
      </c>
    </row>
    <row r="412" spans="1:31" x14ac:dyDescent="0.2">
      <c r="A412">
        <f t="shared" si="171"/>
        <v>0.37900000000000028</v>
      </c>
      <c r="B412" s="5">
        <f t="shared" si="172"/>
        <v>0</v>
      </c>
      <c r="C412" s="5">
        <f t="shared" si="173"/>
        <v>4.7387517934071255</v>
      </c>
      <c r="D412" s="5">
        <f t="shared" si="174"/>
        <v>2.644357160340328</v>
      </c>
      <c r="E412" s="2">
        <f t="shared" si="175"/>
        <v>4.7387517934071255</v>
      </c>
      <c r="F412" s="2">
        <f t="shared" si="176"/>
        <v>0</v>
      </c>
      <c r="G412" s="3">
        <f t="shared" si="177"/>
        <v>0</v>
      </c>
      <c r="H412" s="3">
        <f t="shared" si="178"/>
        <v>-126.50179502981874</v>
      </c>
      <c r="I412" s="3">
        <f t="shared" si="179"/>
        <v>-10.560209908298543</v>
      </c>
      <c r="J412" s="2">
        <f t="shared" si="158"/>
        <v>126.94180626993456</v>
      </c>
      <c r="K412" s="2">
        <f t="shared" si="180"/>
        <v>86.531565282845634</v>
      </c>
      <c r="L412" s="6">
        <f t="shared" si="159"/>
        <v>2300.0010000000002</v>
      </c>
      <c r="M412" s="2">
        <f t="shared" si="160"/>
        <v>29.149318229166671</v>
      </c>
      <c r="N412" s="2">
        <f t="shared" si="181"/>
        <v>126.94180626993456</v>
      </c>
      <c r="O412" s="2">
        <f t="shared" si="161"/>
        <v>86.531565282845634</v>
      </c>
      <c r="P412" s="5">
        <f t="shared" si="162"/>
        <v>0.3679578266918474</v>
      </c>
      <c r="Q412" s="4">
        <f t="shared" si="163"/>
        <v>0.2296198796593874</v>
      </c>
      <c r="R412" s="4">
        <f t="shared" si="164"/>
        <v>0.22988605913500423</v>
      </c>
      <c r="S412" s="4">
        <f t="shared" si="183"/>
        <v>0</v>
      </c>
      <c r="T412" s="4">
        <f t="shared" si="184"/>
        <v>0</v>
      </c>
      <c r="U412" s="5">
        <f t="shared" si="185"/>
        <v>0</v>
      </c>
      <c r="V412" s="5">
        <f t="shared" si="186"/>
        <v>31.718172899238549</v>
      </c>
      <c r="W412" s="5">
        <f t="shared" si="187"/>
        <v>2.6477929711962696</v>
      </c>
      <c r="X412" s="5">
        <f t="shared" si="165"/>
        <v>0.99999628292996101</v>
      </c>
      <c r="Y412" s="5">
        <f t="shared" si="166"/>
        <v>0</v>
      </c>
      <c r="Z412" s="5">
        <f t="shared" si="167"/>
        <v>-1.6542396512615032</v>
      </c>
      <c r="AA412" s="5">
        <f t="shared" si="168"/>
        <v>19.816299781090059</v>
      </c>
      <c r="AB412" s="5">
        <f t="shared" si="169"/>
        <v>0</v>
      </c>
      <c r="AC412" s="5">
        <f t="shared" si="169"/>
        <v>30.063933247977047</v>
      </c>
      <c r="AD412" s="5">
        <f t="shared" si="170"/>
        <v>-9.7099072477136694</v>
      </c>
      <c r="AE412">
        <f t="shared" si="182"/>
        <v>0</v>
      </c>
    </row>
    <row r="413" spans="1:31" x14ac:dyDescent="0.2">
      <c r="A413">
        <f t="shared" si="171"/>
        <v>0.38000000000000028</v>
      </c>
      <c r="B413" s="5">
        <f t="shared" si="172"/>
        <v>0</v>
      </c>
      <c r="C413" s="5">
        <f t="shared" si="173"/>
        <v>4.6122650303439308</v>
      </c>
      <c r="D413" s="5">
        <f t="shared" si="174"/>
        <v>2.6337920954784053</v>
      </c>
      <c r="E413" s="2">
        <f t="shared" si="175"/>
        <v>4.6122650303439308</v>
      </c>
      <c r="F413" s="2">
        <f t="shared" si="176"/>
        <v>0</v>
      </c>
      <c r="G413" s="3">
        <f t="shared" si="177"/>
        <v>0</v>
      </c>
      <c r="H413" s="3">
        <f t="shared" si="178"/>
        <v>-126.47173109657076</v>
      </c>
      <c r="I413" s="3">
        <f t="shared" si="179"/>
        <v>-10.569919815546257</v>
      </c>
      <c r="J413" s="2">
        <f t="shared" si="158"/>
        <v>126.91265489095396</v>
      </c>
      <c r="K413" s="2">
        <f t="shared" si="180"/>
        <v>86.511693858864319</v>
      </c>
      <c r="L413" s="6">
        <f t="shared" si="159"/>
        <v>2300.0010000000002</v>
      </c>
      <c r="M413" s="2">
        <f t="shared" si="160"/>
        <v>29.149318229166671</v>
      </c>
      <c r="N413" s="2">
        <f t="shared" si="181"/>
        <v>126.91265489095396</v>
      </c>
      <c r="O413" s="2">
        <f t="shared" si="161"/>
        <v>86.511693858864319</v>
      </c>
      <c r="P413" s="5">
        <f t="shared" si="162"/>
        <v>0.36795782138769395</v>
      </c>
      <c r="Q413" s="4">
        <f t="shared" si="163"/>
        <v>0.22967260437773213</v>
      </c>
      <c r="R413" s="4">
        <f t="shared" si="164"/>
        <v>0.22991356487612086</v>
      </c>
      <c r="S413" s="4">
        <f t="shared" si="183"/>
        <v>0</v>
      </c>
      <c r="T413" s="4">
        <f t="shared" si="184"/>
        <v>0</v>
      </c>
      <c r="U413" s="5">
        <f t="shared" si="185"/>
        <v>0</v>
      </c>
      <c r="V413" s="5">
        <f t="shared" si="186"/>
        <v>31.703352276703438</v>
      </c>
      <c r="W413" s="5">
        <f t="shared" si="187"/>
        <v>2.6496189191313868</v>
      </c>
      <c r="X413" s="5">
        <f t="shared" si="165"/>
        <v>0.99999628292996101</v>
      </c>
      <c r="Y413" s="5">
        <f t="shared" si="166"/>
        <v>0</v>
      </c>
      <c r="Z413" s="5">
        <f t="shared" si="167"/>
        <v>-1.6555785228346882</v>
      </c>
      <c r="AA413" s="5">
        <f t="shared" si="168"/>
        <v>19.809410610782908</v>
      </c>
      <c r="AB413" s="5">
        <f t="shared" si="169"/>
        <v>0</v>
      </c>
      <c r="AC413" s="5">
        <f t="shared" si="169"/>
        <v>30.04777375386875</v>
      </c>
      <c r="AD413" s="5">
        <f t="shared" si="170"/>
        <v>-9.7149704700857029</v>
      </c>
      <c r="AE413">
        <f t="shared" si="182"/>
        <v>0</v>
      </c>
    </row>
    <row r="414" spans="1:31" x14ac:dyDescent="0.2">
      <c r="A414">
        <f t="shared" si="171"/>
        <v>0.38100000000000028</v>
      </c>
      <c r="B414" s="5">
        <f t="shared" si="172"/>
        <v>0</v>
      </c>
      <c r="C414" s="5">
        <f t="shared" si="173"/>
        <v>4.4858083231342372</v>
      </c>
      <c r="D414" s="5">
        <f t="shared" si="174"/>
        <v>2.6232173181776242</v>
      </c>
      <c r="E414" s="2">
        <f t="shared" si="175"/>
        <v>4.4858083231342372</v>
      </c>
      <c r="F414" s="2">
        <f t="shared" si="176"/>
        <v>0</v>
      </c>
      <c r="G414" s="3">
        <f t="shared" si="177"/>
        <v>0</v>
      </c>
      <c r="H414" s="3">
        <f t="shared" si="178"/>
        <v>-126.4416833228169</v>
      </c>
      <c r="I414" s="3">
        <f t="shared" si="179"/>
        <v>-10.579634786016342</v>
      </c>
      <c r="J414" s="2">
        <f t="shared" si="158"/>
        <v>126.88352120631347</v>
      </c>
      <c r="K414" s="2">
        <f t="shared" si="180"/>
        <v>86.491834496464534</v>
      </c>
      <c r="L414" s="6">
        <f t="shared" si="159"/>
        <v>2300.0010000000002</v>
      </c>
      <c r="M414" s="2">
        <f t="shared" si="160"/>
        <v>29.149318229166671</v>
      </c>
      <c r="N414" s="2">
        <f t="shared" si="181"/>
        <v>126.88352120631347</v>
      </c>
      <c r="O414" s="2">
        <f t="shared" si="161"/>
        <v>86.491834496464534</v>
      </c>
      <c r="P414" s="5">
        <f t="shared" si="162"/>
        <v>0.36795781608590139</v>
      </c>
      <c r="Q414" s="4">
        <f t="shared" si="163"/>
        <v>0.22972532129508791</v>
      </c>
      <c r="R414" s="4">
        <f t="shared" si="164"/>
        <v>0.22994106050146787</v>
      </c>
      <c r="S414" s="4">
        <f t="shared" si="183"/>
        <v>0</v>
      </c>
      <c r="T414" s="4">
        <f t="shared" si="184"/>
        <v>0</v>
      </c>
      <c r="U414" s="5">
        <f t="shared" si="185"/>
        <v>0</v>
      </c>
      <c r="V414" s="5">
        <f t="shared" si="186"/>
        <v>31.688543585848247</v>
      </c>
      <c r="W414" s="5">
        <f t="shared" si="187"/>
        <v>2.6514453875396753</v>
      </c>
      <c r="X414" s="5">
        <f t="shared" si="165"/>
        <v>0.99999628292996101</v>
      </c>
      <c r="Y414" s="5">
        <f t="shared" si="166"/>
        <v>0</v>
      </c>
      <c r="Z414" s="5">
        <f t="shared" si="167"/>
        <v>-1.6569179197807526</v>
      </c>
      <c r="AA414" s="5">
        <f t="shared" si="168"/>
        <v>19.802525809466523</v>
      </c>
      <c r="AB414" s="5">
        <f t="shared" si="169"/>
        <v>0</v>
      </c>
      <c r="AC414" s="5">
        <f t="shared" si="169"/>
        <v>30.031625666067495</v>
      </c>
      <c r="AD414" s="5">
        <f t="shared" si="170"/>
        <v>-9.7200288029938022</v>
      </c>
      <c r="AE414">
        <f t="shared" si="182"/>
        <v>0</v>
      </c>
    </row>
    <row r="415" spans="1:31" x14ac:dyDescent="0.2">
      <c r="A415">
        <f t="shared" si="171"/>
        <v>0.38200000000000028</v>
      </c>
      <c r="B415" s="5">
        <f t="shared" si="172"/>
        <v>0</v>
      </c>
      <c r="C415" s="5">
        <f t="shared" si="173"/>
        <v>4.3593816556242535</v>
      </c>
      <c r="D415" s="5">
        <f t="shared" si="174"/>
        <v>2.612632823377206</v>
      </c>
      <c r="E415" s="2">
        <f t="shared" si="175"/>
        <v>4.3593816556242535</v>
      </c>
      <c r="F415" s="2">
        <f t="shared" si="176"/>
        <v>0</v>
      </c>
      <c r="G415" s="3">
        <f t="shared" si="177"/>
        <v>0</v>
      </c>
      <c r="H415" s="3">
        <f t="shared" si="178"/>
        <v>-126.41165169715083</v>
      </c>
      <c r="I415" s="3">
        <f t="shared" si="179"/>
        <v>-10.589354814819336</v>
      </c>
      <c r="J415" s="2">
        <f t="shared" si="158"/>
        <v>126.85440520610986</v>
      </c>
      <c r="K415" s="2">
        <f t="shared" si="180"/>
        <v>86.471987188895611</v>
      </c>
      <c r="L415" s="6">
        <f t="shared" si="159"/>
        <v>2300.0010000000002</v>
      </c>
      <c r="M415" s="2">
        <f t="shared" si="160"/>
        <v>29.149318229166671</v>
      </c>
      <c r="N415" s="2">
        <f t="shared" si="181"/>
        <v>126.85440520610986</v>
      </c>
      <c r="O415" s="2">
        <f t="shared" si="161"/>
        <v>86.471987188895611</v>
      </c>
      <c r="P415" s="5">
        <f t="shared" si="162"/>
        <v>0.36795781078646739</v>
      </c>
      <c r="Q415" s="4">
        <f t="shared" si="163"/>
        <v>0.2297780304019508</v>
      </c>
      <c r="R415" s="4">
        <f t="shared" si="164"/>
        <v>0.22996854601076669</v>
      </c>
      <c r="S415" s="4">
        <f t="shared" si="183"/>
        <v>0</v>
      </c>
      <c r="T415" s="4">
        <f t="shared" si="184"/>
        <v>0</v>
      </c>
      <c r="U415" s="5">
        <f t="shared" si="185"/>
        <v>0</v>
      </c>
      <c r="V415" s="5">
        <f t="shared" si="186"/>
        <v>31.673746815401181</v>
      </c>
      <c r="W415" s="5">
        <f t="shared" si="187"/>
        <v>2.6532723751334131</v>
      </c>
      <c r="X415" s="5">
        <f t="shared" si="165"/>
        <v>0.99999628292996101</v>
      </c>
      <c r="Y415" s="5">
        <f t="shared" si="166"/>
        <v>0</v>
      </c>
      <c r="Z415" s="5">
        <f t="shared" si="167"/>
        <v>-1.6582578412589248</v>
      </c>
      <c r="AA415" s="5">
        <f t="shared" si="168"/>
        <v>19.795645373968782</v>
      </c>
      <c r="AB415" s="5">
        <f t="shared" si="169"/>
        <v>0</v>
      </c>
      <c r="AC415" s="5">
        <f t="shared" si="169"/>
        <v>30.015488974142254</v>
      </c>
      <c r="AD415" s="5">
        <f t="shared" si="170"/>
        <v>-9.7250822508978061</v>
      </c>
      <c r="AE415">
        <f t="shared" si="182"/>
        <v>0</v>
      </c>
    </row>
    <row r="416" spans="1:31" x14ac:dyDescent="0.2">
      <c r="A416">
        <f t="shared" si="171"/>
        <v>0.38300000000000028</v>
      </c>
      <c r="B416" s="5">
        <f t="shared" si="172"/>
        <v>0</v>
      </c>
      <c r="C416" s="5">
        <f t="shared" si="173"/>
        <v>4.2329850116715901</v>
      </c>
      <c r="D416" s="5">
        <f t="shared" si="174"/>
        <v>2.6020386060212615</v>
      </c>
      <c r="E416" s="2">
        <f t="shared" si="175"/>
        <v>4.2329850116715901</v>
      </c>
      <c r="F416" s="2">
        <f t="shared" si="176"/>
        <v>0</v>
      </c>
      <c r="G416" s="3">
        <f t="shared" si="177"/>
        <v>0</v>
      </c>
      <c r="H416" s="3">
        <f t="shared" si="178"/>
        <v>-126.38163620817669</v>
      </c>
      <c r="I416" s="3">
        <f t="shared" si="179"/>
        <v>-10.599079897070233</v>
      </c>
      <c r="J416" s="2">
        <f t="shared" si="158"/>
        <v>126.8253068804503</v>
      </c>
      <c r="K416" s="2">
        <f t="shared" si="180"/>
        <v>86.452151929413972</v>
      </c>
      <c r="L416" s="6">
        <f t="shared" si="159"/>
        <v>2300.0010000000002</v>
      </c>
      <c r="M416" s="2">
        <f t="shared" si="160"/>
        <v>29.149318229166671</v>
      </c>
      <c r="N416" s="2">
        <f t="shared" si="181"/>
        <v>126.8253068804503</v>
      </c>
      <c r="O416" s="2">
        <f t="shared" si="161"/>
        <v>86.452151929413972</v>
      </c>
      <c r="P416" s="5">
        <f t="shared" si="162"/>
        <v>0.36795780548938967</v>
      </c>
      <c r="Q416" s="4">
        <f t="shared" si="163"/>
        <v>0.22983073168881224</v>
      </c>
      <c r="R416" s="4">
        <f t="shared" si="164"/>
        <v>0.22999602140373751</v>
      </c>
      <c r="S416" s="4">
        <f t="shared" si="183"/>
        <v>0</v>
      </c>
      <c r="T416" s="4">
        <f t="shared" si="184"/>
        <v>0</v>
      </c>
      <c r="U416" s="5">
        <f t="shared" si="185"/>
        <v>0</v>
      </c>
      <c r="V416" s="5">
        <f t="shared" si="186"/>
        <v>31.658961954104022</v>
      </c>
      <c r="W416" s="5">
        <f t="shared" si="187"/>
        <v>2.6550998806276365</v>
      </c>
      <c r="X416" s="5">
        <f t="shared" si="165"/>
        <v>0.99999628292996101</v>
      </c>
      <c r="Y416" s="5">
        <f t="shared" si="166"/>
        <v>0</v>
      </c>
      <c r="Z416" s="5">
        <f t="shared" si="167"/>
        <v>-1.6595982864296752</v>
      </c>
      <c r="AA416" s="5">
        <f t="shared" si="168"/>
        <v>19.78876930112067</v>
      </c>
      <c r="AB416" s="5">
        <f t="shared" si="169"/>
        <v>0</v>
      </c>
      <c r="AC416" s="5">
        <f t="shared" si="169"/>
        <v>29.999363667674348</v>
      </c>
      <c r="AD416" s="5">
        <f t="shared" si="170"/>
        <v>-9.7301308182516948</v>
      </c>
      <c r="AE416">
        <f t="shared" si="182"/>
        <v>0</v>
      </c>
    </row>
    <row r="417" spans="1:31" x14ac:dyDescent="0.2">
      <c r="A417">
        <f t="shared" si="171"/>
        <v>0.38400000000000029</v>
      </c>
      <c r="B417" s="5">
        <f t="shared" si="172"/>
        <v>0</v>
      </c>
      <c r="C417" s="5">
        <f t="shared" si="173"/>
        <v>4.1066183751452465</v>
      </c>
      <c r="D417" s="5">
        <f t="shared" si="174"/>
        <v>2.591434661058782</v>
      </c>
      <c r="E417" s="2">
        <f t="shared" si="175"/>
        <v>4.1066183751452465</v>
      </c>
      <c r="F417" s="2">
        <f t="shared" si="176"/>
        <v>0</v>
      </c>
      <c r="G417" s="3">
        <f t="shared" si="177"/>
        <v>0</v>
      </c>
      <c r="H417" s="3">
        <f t="shared" si="178"/>
        <v>-126.35163684450902</v>
      </c>
      <c r="I417" s="3">
        <f t="shared" si="179"/>
        <v>-10.608810027888484</v>
      </c>
      <c r="J417" s="2">
        <f t="shared" ref="J417:J480" si="188">SQRT(G417^2+H417^2+I417^2)</f>
        <v>126.79622621945227</v>
      </c>
      <c r="K417" s="2">
        <f t="shared" si="180"/>
        <v>86.432328711283063</v>
      </c>
      <c r="L417" s="6">
        <f t="shared" ref="L417:L480" si="189">SQRT(spin^2-flag*((30/PI())*(wx*G417+wy*H417+wz*I417)/J417)^2)</f>
        <v>2300.0010000000002</v>
      </c>
      <c r="M417" s="2">
        <f t="shared" ref="M417:M480" si="190">(L417*PI()/30)*(circ/(2*PI()))/12</f>
        <v>29.149318229166671</v>
      </c>
      <c r="N417" s="2">
        <f t="shared" si="181"/>
        <v>126.79622621945227</v>
      </c>
      <c r="O417" s="2">
        <f t="shared" ref="O417:O480" si="191">J417/1.467</f>
        <v>86.432328711283063</v>
      </c>
      <c r="P417" s="5">
        <f t="shared" ref="P417:P480" si="192">cd0+(cdspin*L417/1000)*EXP(-A417/(tau*146.7/N417))</f>
        <v>0.36795780019466606</v>
      </c>
      <c r="Q417" s="4">
        <f t="shared" ref="Q417:Q480" si="193">(M417/N417)*EXP(-A417/(tau*146.7/N417))</f>
        <v>0.2298834251461592</v>
      </c>
      <c r="R417" s="4">
        <f t="shared" ref="R417:R480" si="194">cl2_*Q417/(cl0+cl1_*Q417)</f>
        <v>0.23002348668009964</v>
      </c>
      <c r="S417" s="4">
        <f t="shared" si="183"/>
        <v>0</v>
      </c>
      <c r="T417" s="4">
        <f t="shared" si="184"/>
        <v>0</v>
      </c>
      <c r="U417" s="5">
        <f t="shared" si="185"/>
        <v>0</v>
      </c>
      <c r="V417" s="5">
        <f t="shared" si="186"/>
        <v>31.644188990712092</v>
      </c>
      <c r="W417" s="5">
        <f t="shared" si="187"/>
        <v>2.6569279027401373</v>
      </c>
      <c r="X417" s="5">
        <f t="shared" ref="X417:X480" si="195">M417/romega</f>
        <v>0.99999628292996101</v>
      </c>
      <c r="Y417" s="5">
        <f t="shared" ref="Y417:Y480" si="196">const*($R417/omega)*N417*(wy*I417-wz*(H417-T417))/X417</f>
        <v>0</v>
      </c>
      <c r="Z417" s="5">
        <f t="shared" ref="Z417:Z480" si="197">const*($R417/omega)*N417*(wz*(G417-S417)-wx*I417)/X417</f>
        <v>-1.6609392544547128</v>
      </c>
      <c r="AA417" s="5">
        <f t="shared" ref="AA417:AA480" si="198">const*($R417/omega)*N417*(wx*(H417-T417)-wy*(G417-S417))/X417</f>
        <v>19.781897587756241</v>
      </c>
      <c r="AB417" s="5">
        <f t="shared" ref="AB417:AC480" si="199">U417+Y417</f>
        <v>0</v>
      </c>
      <c r="AC417" s="5">
        <f t="shared" si="199"/>
        <v>29.983249736257378</v>
      </c>
      <c r="AD417" s="5">
        <f t="shared" ref="AD417:AD480" si="200">W417+AA417-32.174</f>
        <v>-9.7351745095036222</v>
      </c>
      <c r="AE417">
        <f t="shared" si="182"/>
        <v>0</v>
      </c>
    </row>
    <row r="418" spans="1:31" x14ac:dyDescent="0.2">
      <c r="A418">
        <f t="shared" ref="A418:A475" si="201">A417+dt</f>
        <v>0.38500000000000029</v>
      </c>
      <c r="B418" s="5">
        <f t="shared" ref="B418:B481" si="202">B417+G417*dt+0.5*AB417*dt*dt</f>
        <v>0</v>
      </c>
      <c r="C418" s="5">
        <f t="shared" ref="C418:C481" si="203">C417+H417*dt+0.5*AC417*dt*dt</f>
        <v>3.9802817299256055</v>
      </c>
      <c r="D418" s="5">
        <f t="shared" ref="D418:D481" si="204">D417+I417*dt+0.5*AD417*dt*dt</f>
        <v>2.5808209834436391</v>
      </c>
      <c r="E418" s="2">
        <f t="shared" ref="E418:E481" si="205">SQRT(B418^2+C418^2)</f>
        <v>3.9802817299256055</v>
      </c>
      <c r="F418" s="2">
        <f t="shared" ref="F418:F481" si="206">ATAN2(C418,B418)*180/PI()</f>
        <v>0</v>
      </c>
      <c r="G418" s="3">
        <f t="shared" ref="G418:G481" si="207">G417+AB417*dt</f>
        <v>0</v>
      </c>
      <c r="H418" s="3">
        <f t="shared" ref="H418:H481" si="208">H417+AC417*dt</f>
        <v>-126.32165359477276</v>
      </c>
      <c r="I418" s="3">
        <f t="shared" ref="I418:I481" si="209">I417+AD417*dt</f>
        <v>-10.618545202397987</v>
      </c>
      <c r="J418" s="2">
        <f t="shared" si="188"/>
        <v>126.76716321324358</v>
      </c>
      <c r="K418" s="2">
        <f t="shared" ref="K418:K481" si="210">J418/1.467</f>
        <v>86.412517527773389</v>
      </c>
      <c r="L418" s="6">
        <f t="shared" si="189"/>
        <v>2300.0010000000002</v>
      </c>
      <c r="M418" s="2">
        <f t="shared" si="190"/>
        <v>29.149318229166671</v>
      </c>
      <c r="N418" s="2">
        <f t="shared" ref="N418:N481" si="211">IF(D418&gt;=hwind,SQRT((G418-vxw)^2+(H418-vyw)^2+I418^2),J418)</f>
        <v>126.76716321324358</v>
      </c>
      <c r="O418" s="2">
        <f t="shared" si="191"/>
        <v>86.412517527773389</v>
      </c>
      <c r="P418" s="5">
        <f t="shared" si="192"/>
        <v>0.3679577949022943</v>
      </c>
      <c r="Q418" s="4">
        <f t="shared" si="193"/>
        <v>0.22993611076447423</v>
      </c>
      <c r="R418" s="4">
        <f t="shared" si="194"/>
        <v>0.23005094183957148</v>
      </c>
      <c r="S418" s="4">
        <f t="shared" si="183"/>
        <v>0</v>
      </c>
      <c r="T418" s="4">
        <f t="shared" si="184"/>
        <v>0</v>
      </c>
      <c r="U418" s="5">
        <f t="shared" si="185"/>
        <v>0</v>
      </c>
      <c r="V418" s="5">
        <f t="shared" si="186"/>
        <v>31.629427913994242</v>
      </c>
      <c r="W418" s="5">
        <f t="shared" si="187"/>
        <v>2.6587564401914583</v>
      </c>
      <c r="X418" s="5">
        <f t="shared" si="195"/>
        <v>0.99999628292996101</v>
      </c>
      <c r="Y418" s="5">
        <f t="shared" si="196"/>
        <v>0</v>
      </c>
      <c r="Z418" s="5">
        <f t="shared" si="197"/>
        <v>-1.6622807444969856</v>
      </c>
      <c r="AA418" s="5">
        <f t="shared" si="198"/>
        <v>19.77503023071267</v>
      </c>
      <c r="AB418" s="5">
        <f t="shared" si="199"/>
        <v>0</v>
      </c>
      <c r="AC418" s="5">
        <f t="shared" si="199"/>
        <v>29.967147169497256</v>
      </c>
      <c r="AD418" s="5">
        <f t="shared" si="200"/>
        <v>-9.740213329095873</v>
      </c>
      <c r="AE418">
        <f t="shared" ref="AE418:AE481" si="212">IF(($C418-17/12)*($C419-17/12)&lt;0,1,0)</f>
        <v>0</v>
      </c>
    </row>
    <row r="419" spans="1:31" x14ac:dyDescent="0.2">
      <c r="A419">
        <f t="shared" si="201"/>
        <v>0.38600000000000029</v>
      </c>
      <c r="B419" s="5">
        <f t="shared" si="202"/>
        <v>0</v>
      </c>
      <c r="C419" s="5">
        <f t="shared" si="203"/>
        <v>3.8539750599044171</v>
      </c>
      <c r="D419" s="5">
        <f t="shared" si="204"/>
        <v>2.5701975681345766</v>
      </c>
      <c r="E419" s="2">
        <f t="shared" si="205"/>
        <v>3.8539750599044171</v>
      </c>
      <c r="F419" s="2">
        <f t="shared" si="206"/>
        <v>0</v>
      </c>
      <c r="G419" s="3">
        <f t="shared" si="207"/>
        <v>0</v>
      </c>
      <c r="H419" s="3">
        <f t="shared" si="208"/>
        <v>-126.29168644760325</v>
      </c>
      <c r="I419" s="3">
        <f t="shared" si="209"/>
        <v>-10.628285415727083</v>
      </c>
      <c r="J419" s="2">
        <f t="shared" si="188"/>
        <v>126.73811785196233</v>
      </c>
      <c r="K419" s="2">
        <f t="shared" si="210"/>
        <v>86.392718372162449</v>
      </c>
      <c r="L419" s="6">
        <f t="shared" si="189"/>
        <v>2300.0010000000002</v>
      </c>
      <c r="M419" s="2">
        <f t="shared" si="190"/>
        <v>29.149318229166671</v>
      </c>
      <c r="N419" s="2">
        <f t="shared" si="211"/>
        <v>126.73811785196233</v>
      </c>
      <c r="O419" s="2">
        <f t="shared" si="191"/>
        <v>86.392718372162449</v>
      </c>
      <c r="P419" s="5">
        <f t="shared" si="192"/>
        <v>0.3679577896122721</v>
      </c>
      <c r="Q419" s="4">
        <f t="shared" si="193"/>
        <v>0.22998878853423546</v>
      </c>
      <c r="R419" s="4">
        <f t="shared" si="194"/>
        <v>0.23007838688187021</v>
      </c>
      <c r="S419" s="4">
        <f t="shared" ref="S419:S482" si="213">IF(D419&gt;=hwind,vxw,0)</f>
        <v>0</v>
      </c>
      <c r="T419" s="4">
        <f t="shared" ref="T419:T482" si="214">IF(D419&gt;=hwind,vyw,0)</f>
        <v>0</v>
      </c>
      <c r="U419" s="5">
        <f t="shared" ref="U419:U482" si="215">-const*$P419*$N419*(G419-S419)</f>
        <v>0</v>
      </c>
      <c r="V419" s="5">
        <f t="shared" ref="V419:V482" si="216">-const*$P419*$N419*(H419-T419)</f>
        <v>31.61467871273279</v>
      </c>
      <c r="W419" s="5">
        <f t="shared" ref="W419:W482" si="217">-const*$P419*$N419*I419</f>
        <v>2.6605854917048828</v>
      </c>
      <c r="X419" s="5">
        <f t="shared" si="195"/>
        <v>0.99999628292996101</v>
      </c>
      <c r="Y419" s="5">
        <f t="shared" si="196"/>
        <v>0</v>
      </c>
      <c r="Z419" s="5">
        <f t="shared" si="197"/>
        <v>-1.6636227557206769</v>
      </c>
      <c r="AA419" s="5">
        <f t="shared" si="198"/>
        <v>19.768167226830183</v>
      </c>
      <c r="AB419" s="5">
        <f t="shared" si="199"/>
        <v>0</v>
      </c>
      <c r="AC419" s="5">
        <f t="shared" si="199"/>
        <v>29.951055957012112</v>
      </c>
      <c r="AD419" s="5">
        <f t="shared" si="200"/>
        <v>-9.745247281464934</v>
      </c>
      <c r="AE419">
        <f t="shared" si="212"/>
        <v>0</v>
      </c>
    </row>
    <row r="420" spans="1:31" x14ac:dyDescent="0.2">
      <c r="A420">
        <f t="shared" si="201"/>
        <v>0.38700000000000029</v>
      </c>
      <c r="B420" s="5">
        <f t="shared" si="202"/>
        <v>0</v>
      </c>
      <c r="C420" s="5">
        <f t="shared" si="203"/>
        <v>3.7276983489847924</v>
      </c>
      <c r="D420" s="5">
        <f t="shared" si="204"/>
        <v>2.5595644100952089</v>
      </c>
      <c r="E420" s="2">
        <f t="shared" si="205"/>
        <v>3.7276983489847924</v>
      </c>
      <c r="F420" s="2">
        <f t="shared" si="206"/>
        <v>0</v>
      </c>
      <c r="G420" s="3">
        <f t="shared" si="207"/>
        <v>0</v>
      </c>
      <c r="H420" s="3">
        <f t="shared" si="208"/>
        <v>-126.26173539164624</v>
      </c>
      <c r="I420" s="3">
        <f t="shared" si="209"/>
        <v>-10.638030663008548</v>
      </c>
      <c r="J420" s="2">
        <f t="shared" si="188"/>
        <v>126.70909012575697</v>
      </c>
      <c r="K420" s="2">
        <f t="shared" si="210"/>
        <v>86.372931237734804</v>
      </c>
      <c r="L420" s="6">
        <f t="shared" si="189"/>
        <v>2300.0010000000002</v>
      </c>
      <c r="M420" s="2">
        <f t="shared" si="190"/>
        <v>29.149318229166671</v>
      </c>
      <c r="N420" s="2">
        <f t="shared" si="211"/>
        <v>126.70909012575697</v>
      </c>
      <c r="O420" s="2">
        <f t="shared" si="191"/>
        <v>86.372931237734804</v>
      </c>
      <c r="P420" s="5">
        <f t="shared" si="192"/>
        <v>0.36795778432459719</v>
      </c>
      <c r="Q420" s="4">
        <f t="shared" si="193"/>
        <v>0.23004145844591634</v>
      </c>
      <c r="R420" s="4">
        <f t="shared" si="194"/>
        <v>0.23010582180671196</v>
      </c>
      <c r="S420" s="4">
        <f t="shared" si="213"/>
        <v>0</v>
      </c>
      <c r="T420" s="4">
        <f t="shared" si="214"/>
        <v>0</v>
      </c>
      <c r="U420" s="5">
        <f t="shared" si="215"/>
        <v>0</v>
      </c>
      <c r="V420" s="5">
        <f t="shared" si="216"/>
        <v>31.599941375723546</v>
      </c>
      <c r="W420" s="5">
        <f t="shared" si="217"/>
        <v>2.6624150560064357</v>
      </c>
      <c r="X420" s="5">
        <f t="shared" si="195"/>
        <v>0.99999628292996101</v>
      </c>
      <c r="Y420" s="5">
        <f t="shared" si="196"/>
        <v>0</v>
      </c>
      <c r="Z420" s="5">
        <f t="shared" si="197"/>
        <v>-1.6649652872912037</v>
      </c>
      <c r="AA420" s="5">
        <f t="shared" si="198"/>
        <v>19.761308572952107</v>
      </c>
      <c r="AB420" s="5">
        <f t="shared" si="199"/>
        <v>0</v>
      </c>
      <c r="AC420" s="5">
        <f t="shared" si="199"/>
        <v>29.934976088432343</v>
      </c>
      <c r="AD420" s="5">
        <f t="shared" si="200"/>
        <v>-9.7502763710414584</v>
      </c>
      <c r="AE420">
        <f t="shared" si="212"/>
        <v>0</v>
      </c>
    </row>
    <row r="421" spans="1:31" x14ac:dyDescent="0.2">
      <c r="A421">
        <f t="shared" si="201"/>
        <v>0.38800000000000029</v>
      </c>
      <c r="B421" s="5">
        <f t="shared" si="202"/>
        <v>0</v>
      </c>
      <c r="C421" s="5">
        <f t="shared" si="203"/>
        <v>3.6014515810811902</v>
      </c>
      <c r="D421" s="5">
        <f t="shared" si="204"/>
        <v>2.5489215042940145</v>
      </c>
      <c r="E421" s="2">
        <f t="shared" si="205"/>
        <v>3.6014515810811902</v>
      </c>
      <c r="F421" s="2">
        <f t="shared" si="206"/>
        <v>0</v>
      </c>
      <c r="G421" s="3">
        <f t="shared" si="207"/>
        <v>0</v>
      </c>
      <c r="H421" s="3">
        <f t="shared" si="208"/>
        <v>-126.23180041555781</v>
      </c>
      <c r="I421" s="3">
        <f t="shared" si="209"/>
        <v>-10.64778093937959</v>
      </c>
      <c r="J421" s="2">
        <f t="shared" si="188"/>
        <v>126.68008002478621</v>
      </c>
      <c r="K421" s="2">
        <f t="shared" si="210"/>
        <v>86.353156117782007</v>
      </c>
      <c r="L421" s="6">
        <f t="shared" si="189"/>
        <v>2300.0010000000002</v>
      </c>
      <c r="M421" s="2">
        <f t="shared" si="190"/>
        <v>29.149318229166671</v>
      </c>
      <c r="N421" s="2">
        <f t="shared" si="211"/>
        <v>126.68008002478621</v>
      </c>
      <c r="O421" s="2">
        <f t="shared" si="191"/>
        <v>86.353156117782007</v>
      </c>
      <c r="P421" s="5">
        <f t="shared" si="192"/>
        <v>0.36795777903926735</v>
      </c>
      <c r="Q421" s="4">
        <f t="shared" si="193"/>
        <v>0.23009412048998604</v>
      </c>
      <c r="R421" s="4">
        <f t="shared" si="194"/>
        <v>0.23013324661381207</v>
      </c>
      <c r="S421" s="4">
        <f t="shared" si="213"/>
        <v>0</v>
      </c>
      <c r="T421" s="4">
        <f t="shared" si="214"/>
        <v>0</v>
      </c>
      <c r="U421" s="5">
        <f t="shared" si="215"/>
        <v>0</v>
      </c>
      <c r="V421" s="5">
        <f t="shared" si="216"/>
        <v>31.585215891775803</v>
      </c>
      <c r="W421" s="5">
        <f t="shared" si="217"/>
        <v>2.6642451318248797</v>
      </c>
      <c r="X421" s="5">
        <f t="shared" si="195"/>
        <v>0.99999628292996101</v>
      </c>
      <c r="Y421" s="5">
        <f t="shared" si="196"/>
        <v>0</v>
      </c>
      <c r="Z421" s="5">
        <f t="shared" si="197"/>
        <v>-1.6663083383752184</v>
      </c>
      <c r="AA421" s="5">
        <f t="shared" si="198"/>
        <v>19.754454265924842</v>
      </c>
      <c r="AB421" s="5">
        <f t="shared" si="199"/>
        <v>0</v>
      </c>
      <c r="AC421" s="5">
        <f t="shared" si="199"/>
        <v>29.918907553400587</v>
      </c>
      <c r="AD421" s="5">
        <f t="shared" si="200"/>
        <v>-9.7553006022502764</v>
      </c>
      <c r="AE421">
        <f t="shared" si="212"/>
        <v>0</v>
      </c>
    </row>
    <row r="422" spans="1:31" x14ac:dyDescent="0.2">
      <c r="A422">
        <f t="shared" si="201"/>
        <v>0.38900000000000029</v>
      </c>
      <c r="B422" s="5">
        <f t="shared" si="202"/>
        <v>0</v>
      </c>
      <c r="C422" s="5">
        <f t="shared" si="203"/>
        <v>3.4752347401194092</v>
      </c>
      <c r="D422" s="5">
        <f t="shared" si="204"/>
        <v>2.5382688457043341</v>
      </c>
      <c r="E422" s="2">
        <f t="shared" si="205"/>
        <v>3.4752347401194092</v>
      </c>
      <c r="F422" s="2">
        <f t="shared" si="206"/>
        <v>0</v>
      </c>
      <c r="G422" s="3">
        <f t="shared" si="207"/>
        <v>0</v>
      </c>
      <c r="H422" s="3">
        <f t="shared" si="208"/>
        <v>-126.20188150800442</v>
      </c>
      <c r="I422" s="3">
        <f t="shared" si="209"/>
        <v>-10.657536239981841</v>
      </c>
      <c r="J422" s="2">
        <f t="shared" si="188"/>
        <v>126.65108753921899</v>
      </c>
      <c r="K422" s="2">
        <f t="shared" si="210"/>
        <v>86.333393005602574</v>
      </c>
      <c r="L422" s="6">
        <f t="shared" si="189"/>
        <v>2300.0010000000002</v>
      </c>
      <c r="M422" s="2">
        <f t="shared" si="190"/>
        <v>29.149318229166671</v>
      </c>
      <c r="N422" s="2">
        <f t="shared" si="211"/>
        <v>126.65108753921899</v>
      </c>
      <c r="O422" s="2">
        <f t="shared" si="191"/>
        <v>86.333393005602574</v>
      </c>
      <c r="P422" s="5">
        <f t="shared" si="192"/>
        <v>0.36795777375628036</v>
      </c>
      <c r="Q422" s="4">
        <f t="shared" si="193"/>
        <v>0.2301467746569093</v>
      </c>
      <c r="R422" s="4">
        <f t="shared" si="194"/>
        <v>0.23016066130288476</v>
      </c>
      <c r="S422" s="4">
        <f t="shared" si="213"/>
        <v>0</v>
      </c>
      <c r="T422" s="4">
        <f t="shared" si="214"/>
        <v>0</v>
      </c>
      <c r="U422" s="5">
        <f t="shared" si="215"/>
        <v>0</v>
      </c>
      <c r="V422" s="5">
        <f t="shared" si="216"/>
        <v>31.570502249712277</v>
      </c>
      <c r="W422" s="5">
        <f t="shared" si="217"/>
        <v>2.6660757178917054</v>
      </c>
      <c r="X422" s="5">
        <f t="shared" si="195"/>
        <v>0.99999628292996101</v>
      </c>
      <c r="Y422" s="5">
        <f t="shared" si="196"/>
        <v>0</v>
      </c>
      <c r="Z422" s="5">
        <f t="shared" si="197"/>
        <v>-1.667651908140604</v>
      </c>
      <c r="AA422" s="5">
        <f t="shared" si="198"/>
        <v>19.747604302597857</v>
      </c>
      <c r="AB422" s="5">
        <f t="shared" si="199"/>
        <v>0</v>
      </c>
      <c r="AC422" s="5">
        <f t="shared" si="199"/>
        <v>29.902850341571671</v>
      </c>
      <c r="AD422" s="5">
        <f t="shared" si="200"/>
        <v>-9.7603199795104381</v>
      </c>
      <c r="AE422">
        <f t="shared" si="212"/>
        <v>0</v>
      </c>
    </row>
    <row r="423" spans="1:31" x14ac:dyDescent="0.2">
      <c r="A423">
        <f t="shared" si="201"/>
        <v>0.39000000000000029</v>
      </c>
      <c r="B423" s="5">
        <f t="shared" si="202"/>
        <v>0</v>
      </c>
      <c r="C423" s="5">
        <f t="shared" si="203"/>
        <v>3.3490478100365757</v>
      </c>
      <c r="D423" s="5">
        <f t="shared" si="204"/>
        <v>2.5276064293043623</v>
      </c>
      <c r="E423" s="2">
        <f t="shared" si="205"/>
        <v>3.3490478100365757</v>
      </c>
      <c r="F423" s="2">
        <f t="shared" si="206"/>
        <v>0</v>
      </c>
      <c r="G423" s="3">
        <f t="shared" si="207"/>
        <v>0</v>
      </c>
      <c r="H423" s="3">
        <f t="shared" si="208"/>
        <v>-126.17197865766285</v>
      </c>
      <c r="I423" s="3">
        <f t="shared" si="209"/>
        <v>-10.667296559961352</v>
      </c>
      <c r="J423" s="2">
        <f t="shared" si="188"/>
        <v>126.62211265923457</v>
      </c>
      <c r="K423" s="2">
        <f t="shared" si="210"/>
        <v>86.313641894502084</v>
      </c>
      <c r="L423" s="6">
        <f t="shared" si="189"/>
        <v>2300.0010000000002</v>
      </c>
      <c r="M423" s="2">
        <f t="shared" si="190"/>
        <v>29.149318229166671</v>
      </c>
      <c r="N423" s="2">
        <f t="shared" si="211"/>
        <v>126.62211265923457</v>
      </c>
      <c r="O423" s="2">
        <f t="shared" si="191"/>
        <v>86.313641894502084</v>
      </c>
      <c r="P423" s="5">
        <f t="shared" si="192"/>
        <v>0.36795776847563394</v>
      </c>
      <c r="Q423" s="4">
        <f t="shared" si="193"/>
        <v>0.23019942093714629</v>
      </c>
      <c r="R423" s="4">
        <f t="shared" si="194"/>
        <v>0.23018806587364318</v>
      </c>
      <c r="S423" s="4">
        <f t="shared" si="213"/>
        <v>0</v>
      </c>
      <c r="T423" s="4">
        <f t="shared" si="214"/>
        <v>0</v>
      </c>
      <c r="U423" s="5">
        <f t="shared" si="215"/>
        <v>0</v>
      </c>
      <c r="V423" s="5">
        <f t="shared" si="216"/>
        <v>31.555800438369097</v>
      </c>
      <c r="W423" s="5">
        <f t="shared" si="217"/>
        <v>2.6679068129411303</v>
      </c>
      <c r="X423" s="5">
        <f t="shared" si="195"/>
        <v>0.99999628292996101</v>
      </c>
      <c r="Y423" s="5">
        <f t="shared" si="196"/>
        <v>0</v>
      </c>
      <c r="Z423" s="5">
        <f t="shared" si="197"/>
        <v>-1.6689959957564726</v>
      </c>
      <c r="AA423" s="5">
        <f t="shared" si="198"/>
        <v>19.740758679823681</v>
      </c>
      <c r="AB423" s="5">
        <f t="shared" si="199"/>
        <v>0</v>
      </c>
      <c r="AC423" s="5">
        <f t="shared" si="199"/>
        <v>29.886804442612625</v>
      </c>
      <c r="AD423" s="5">
        <f t="shared" si="200"/>
        <v>-9.7653345072351883</v>
      </c>
      <c r="AE423">
        <f t="shared" si="212"/>
        <v>0</v>
      </c>
    </row>
    <row r="424" spans="1:31" x14ac:dyDescent="0.2">
      <c r="A424">
        <f t="shared" si="201"/>
        <v>0.39100000000000029</v>
      </c>
      <c r="B424" s="5">
        <f t="shared" si="202"/>
        <v>0</v>
      </c>
      <c r="C424" s="5">
        <f t="shared" si="203"/>
        <v>3.2228907747811344</v>
      </c>
      <c r="D424" s="5">
        <f t="shared" si="204"/>
        <v>2.5169342500771474</v>
      </c>
      <c r="E424" s="2">
        <f t="shared" si="205"/>
        <v>3.2228907747811344</v>
      </c>
      <c r="F424" s="2">
        <f t="shared" si="206"/>
        <v>0</v>
      </c>
      <c r="G424" s="3">
        <f t="shared" si="207"/>
        <v>0</v>
      </c>
      <c r="H424" s="3">
        <f t="shared" si="208"/>
        <v>-126.14209185322024</v>
      </c>
      <c r="I424" s="3">
        <f t="shared" si="209"/>
        <v>-10.677061894468588</v>
      </c>
      <c r="J424" s="2">
        <f t="shared" si="188"/>
        <v>126.59315537502241</v>
      </c>
      <c r="K424" s="2">
        <f t="shared" si="210"/>
        <v>86.293902777793051</v>
      </c>
      <c r="L424" s="6">
        <f t="shared" si="189"/>
        <v>2300.0010000000002</v>
      </c>
      <c r="M424" s="2">
        <f t="shared" si="190"/>
        <v>29.149318229166671</v>
      </c>
      <c r="N424" s="2">
        <f t="shared" si="211"/>
        <v>126.59315537502241</v>
      </c>
      <c r="O424" s="2">
        <f t="shared" si="191"/>
        <v>86.293902777793051</v>
      </c>
      <c r="P424" s="5">
        <f t="shared" si="192"/>
        <v>0.36795776319732587</v>
      </c>
      <c r="Q424" s="4">
        <f t="shared" si="193"/>
        <v>0.23025205932115281</v>
      </c>
      <c r="R424" s="4">
        <f t="shared" si="194"/>
        <v>0.23021546032579962</v>
      </c>
      <c r="S424" s="4">
        <f t="shared" si="213"/>
        <v>0</v>
      </c>
      <c r="T424" s="4">
        <f t="shared" si="214"/>
        <v>0</v>
      </c>
      <c r="U424" s="5">
        <f t="shared" si="215"/>
        <v>0</v>
      </c>
      <c r="V424" s="5">
        <f t="shared" si="216"/>
        <v>31.541110446595798</v>
      </c>
      <c r="W424" s="5">
        <f t="shared" si="217"/>
        <v>2.6697384157100923</v>
      </c>
      <c r="X424" s="5">
        <f t="shared" si="195"/>
        <v>0.99999628292996101</v>
      </c>
      <c r="Y424" s="5">
        <f t="shared" si="196"/>
        <v>0</v>
      </c>
      <c r="Z424" s="5">
        <f t="shared" si="197"/>
        <v>-1.6703406003931658</v>
      </c>
      <c r="AA424" s="5">
        <f t="shared" si="198"/>
        <v>19.733917394457944</v>
      </c>
      <c r="AB424" s="5">
        <f t="shared" si="199"/>
        <v>0</v>
      </c>
      <c r="AC424" s="5">
        <f t="shared" si="199"/>
        <v>29.870769846202634</v>
      </c>
      <c r="AD424" s="5">
        <f t="shared" si="200"/>
        <v>-9.7703441898319632</v>
      </c>
      <c r="AE424">
        <f t="shared" si="212"/>
        <v>0</v>
      </c>
    </row>
    <row r="425" spans="1:31" x14ac:dyDescent="0.2">
      <c r="A425">
        <f t="shared" si="201"/>
        <v>0.39200000000000029</v>
      </c>
      <c r="B425" s="5">
        <f t="shared" si="202"/>
        <v>0</v>
      </c>
      <c r="C425" s="5">
        <f t="shared" si="203"/>
        <v>3.0967636183128371</v>
      </c>
      <c r="D425" s="5">
        <f t="shared" si="204"/>
        <v>2.5062523030105841</v>
      </c>
      <c r="E425" s="2">
        <f t="shared" si="205"/>
        <v>3.0967636183128371</v>
      </c>
      <c r="F425" s="2">
        <f t="shared" si="206"/>
        <v>0</v>
      </c>
      <c r="G425" s="3">
        <f t="shared" si="207"/>
        <v>0</v>
      </c>
      <c r="H425" s="3">
        <f t="shared" si="208"/>
        <v>-126.11222108337404</v>
      </c>
      <c r="I425" s="3">
        <f t="shared" si="209"/>
        <v>-10.68683223865842</v>
      </c>
      <c r="J425" s="2">
        <f t="shared" si="188"/>
        <v>126.5642156767822</v>
      </c>
      <c r="K425" s="2">
        <f t="shared" si="210"/>
        <v>86.274175648794952</v>
      </c>
      <c r="L425" s="6">
        <f t="shared" si="189"/>
        <v>2300.0010000000002</v>
      </c>
      <c r="M425" s="2">
        <f t="shared" si="190"/>
        <v>29.149318229166671</v>
      </c>
      <c r="N425" s="2">
        <f t="shared" si="211"/>
        <v>126.5642156767822</v>
      </c>
      <c r="O425" s="2">
        <f t="shared" si="191"/>
        <v>86.274175648794952</v>
      </c>
      <c r="P425" s="5">
        <f t="shared" si="192"/>
        <v>0.36795775792135388</v>
      </c>
      <c r="Q425" s="4">
        <f t="shared" si="193"/>
        <v>0.23030468979938024</v>
      </c>
      <c r="R425" s="4">
        <f t="shared" si="194"/>
        <v>0.23024284465906519</v>
      </c>
      <c r="S425" s="4">
        <f t="shared" si="213"/>
        <v>0</v>
      </c>
      <c r="T425" s="4">
        <f t="shared" si="214"/>
        <v>0</v>
      </c>
      <c r="U425" s="5">
        <f t="shared" si="215"/>
        <v>0</v>
      </c>
      <c r="V425" s="5">
        <f t="shared" si="216"/>
        <v>31.526432263255312</v>
      </c>
      <c r="W425" s="5">
        <f t="shared" si="217"/>
        <v>2.6715705249382466</v>
      </c>
      <c r="X425" s="5">
        <f t="shared" si="195"/>
        <v>0.99999628292996101</v>
      </c>
      <c r="Y425" s="5">
        <f t="shared" si="196"/>
        <v>0</v>
      </c>
      <c r="Z425" s="5">
        <f t="shared" si="197"/>
        <v>-1.6716857212222507</v>
      </c>
      <c r="AA425" s="5">
        <f t="shared" si="198"/>
        <v>19.727080443359288</v>
      </c>
      <c r="AB425" s="5">
        <f t="shared" si="199"/>
        <v>0</v>
      </c>
      <c r="AC425" s="5">
        <f t="shared" si="199"/>
        <v>29.854746542033062</v>
      </c>
      <c r="AD425" s="5">
        <f t="shared" si="200"/>
        <v>-9.7753490317024649</v>
      </c>
      <c r="AE425">
        <f t="shared" si="212"/>
        <v>0</v>
      </c>
    </row>
    <row r="426" spans="1:31" x14ac:dyDescent="0.2">
      <c r="A426">
        <f t="shared" si="201"/>
        <v>0.39300000000000029</v>
      </c>
      <c r="B426" s="5">
        <f t="shared" si="202"/>
        <v>0</v>
      </c>
      <c r="C426" s="5">
        <f t="shared" si="203"/>
        <v>2.9706663246027336</v>
      </c>
      <c r="D426" s="5">
        <f t="shared" si="204"/>
        <v>2.4955605830974097</v>
      </c>
      <c r="E426" s="2">
        <f t="shared" si="205"/>
        <v>2.9706663246027336</v>
      </c>
      <c r="F426" s="2">
        <f t="shared" si="206"/>
        <v>0</v>
      </c>
      <c r="G426" s="3">
        <f t="shared" si="207"/>
        <v>0</v>
      </c>
      <c r="H426" s="3">
        <f t="shared" si="208"/>
        <v>-126.08236633683201</v>
      </c>
      <c r="I426" s="3">
        <f t="shared" si="209"/>
        <v>-10.696607587690123</v>
      </c>
      <c r="J426" s="2">
        <f t="shared" si="188"/>
        <v>126.53529355472385</v>
      </c>
      <c r="K426" s="2">
        <f t="shared" si="210"/>
        <v>86.254460500834256</v>
      </c>
      <c r="L426" s="6">
        <f t="shared" si="189"/>
        <v>2300.0010000000002</v>
      </c>
      <c r="M426" s="2">
        <f t="shared" si="190"/>
        <v>29.149318229166671</v>
      </c>
      <c r="N426" s="2">
        <f t="shared" si="211"/>
        <v>126.53529355472385</v>
      </c>
      <c r="O426" s="2">
        <f t="shared" si="191"/>
        <v>86.254460500834256</v>
      </c>
      <c r="P426" s="5">
        <f t="shared" si="192"/>
        <v>0.3679577526477158</v>
      </c>
      <c r="Q426" s="4">
        <f t="shared" si="193"/>
        <v>0.2303573123622755</v>
      </c>
      <c r="R426" s="4">
        <f t="shared" si="194"/>
        <v>0.23027021887315019</v>
      </c>
      <c r="S426" s="4">
        <f t="shared" si="213"/>
        <v>0</v>
      </c>
      <c r="T426" s="4">
        <f t="shared" si="214"/>
        <v>0</v>
      </c>
      <c r="U426" s="5">
        <f t="shared" si="215"/>
        <v>0</v>
      </c>
      <c r="V426" s="5">
        <f t="shared" si="216"/>
        <v>31.511765877223915</v>
      </c>
      <c r="W426" s="5">
        <f t="shared" si="217"/>
        <v>2.6734031393679611</v>
      </c>
      <c r="X426" s="5">
        <f t="shared" si="195"/>
        <v>0.99999628292996101</v>
      </c>
      <c r="Y426" s="5">
        <f t="shared" si="196"/>
        <v>0</v>
      </c>
      <c r="Z426" s="5">
        <f t="shared" si="197"/>
        <v>-1.6730313574165221</v>
      </c>
      <c r="AA426" s="5">
        <f t="shared" si="198"/>
        <v>19.720247823389457</v>
      </c>
      <c r="AB426" s="5">
        <f t="shared" si="199"/>
        <v>0</v>
      </c>
      <c r="AC426" s="5">
        <f t="shared" si="199"/>
        <v>29.838734519807392</v>
      </c>
      <c r="AD426" s="5">
        <f t="shared" si="200"/>
        <v>-9.7803490372425799</v>
      </c>
      <c r="AE426">
        <f t="shared" si="212"/>
        <v>0</v>
      </c>
    </row>
    <row r="427" spans="1:31" x14ac:dyDescent="0.2">
      <c r="A427">
        <f t="shared" si="201"/>
        <v>0.39400000000000029</v>
      </c>
      <c r="B427" s="5">
        <f t="shared" si="202"/>
        <v>0</v>
      </c>
      <c r="C427" s="5">
        <f t="shared" si="203"/>
        <v>2.8445988776331612</v>
      </c>
      <c r="D427" s="5">
        <f t="shared" si="204"/>
        <v>2.4848590853352008</v>
      </c>
      <c r="E427" s="2">
        <f t="shared" si="205"/>
        <v>2.8445988776331612</v>
      </c>
      <c r="F427" s="2">
        <f t="shared" si="206"/>
        <v>0</v>
      </c>
      <c r="G427" s="3">
        <f t="shared" si="207"/>
        <v>0</v>
      </c>
      <c r="H427" s="3">
        <f t="shared" si="208"/>
        <v>-126.0525276023122</v>
      </c>
      <c r="I427" s="3">
        <f t="shared" si="209"/>
        <v>-10.706387936727365</v>
      </c>
      <c r="J427" s="2">
        <f t="shared" si="188"/>
        <v>126.50638899906747</v>
      </c>
      <c r="K427" s="2">
        <f t="shared" si="210"/>
        <v>86.234757327244353</v>
      </c>
      <c r="L427" s="6">
        <f t="shared" si="189"/>
        <v>2300.0010000000002</v>
      </c>
      <c r="M427" s="2">
        <f t="shared" si="190"/>
        <v>29.149318229166671</v>
      </c>
      <c r="N427" s="2">
        <f t="shared" si="211"/>
        <v>126.50638899906747</v>
      </c>
      <c r="O427" s="2">
        <f t="shared" si="191"/>
        <v>86.234757327244353</v>
      </c>
      <c r="P427" s="5">
        <f t="shared" si="192"/>
        <v>0.36795774737640929</v>
      </c>
      <c r="Q427" s="4">
        <f t="shared" si="193"/>
        <v>0.23040992700028115</v>
      </c>
      <c r="R427" s="4">
        <f t="shared" si="194"/>
        <v>0.23029758296776384</v>
      </c>
      <c r="S427" s="4">
        <f t="shared" si="213"/>
        <v>0</v>
      </c>
      <c r="T427" s="4">
        <f t="shared" si="214"/>
        <v>0</v>
      </c>
      <c r="U427" s="5">
        <f t="shared" si="215"/>
        <v>0</v>
      </c>
      <c r="V427" s="5">
        <f t="shared" si="216"/>
        <v>31.497111277391216</v>
      </c>
      <c r="W427" s="5">
        <f t="shared" si="217"/>
        <v>2.6752362577443081</v>
      </c>
      <c r="X427" s="5">
        <f t="shared" si="195"/>
        <v>0.99999628292996101</v>
      </c>
      <c r="Y427" s="5">
        <f t="shared" si="196"/>
        <v>0</v>
      </c>
      <c r="Z427" s="5">
        <f t="shared" si="197"/>
        <v>-1.6743775081499961</v>
      </c>
      <c r="AA427" s="5">
        <f t="shared" si="198"/>
        <v>19.713419531413216</v>
      </c>
      <c r="AB427" s="5">
        <f t="shared" si="199"/>
        <v>0</v>
      </c>
      <c r="AC427" s="5">
        <f t="shared" si="199"/>
        <v>29.822733769241221</v>
      </c>
      <c r="AD427" s="5">
        <f t="shared" si="200"/>
        <v>-9.7853442108424744</v>
      </c>
      <c r="AE427">
        <f t="shared" si="212"/>
        <v>0</v>
      </c>
    </row>
    <row r="428" spans="1:31" x14ac:dyDescent="0.2">
      <c r="A428">
        <f t="shared" si="201"/>
        <v>0.3950000000000003</v>
      </c>
      <c r="B428" s="5">
        <f t="shared" si="202"/>
        <v>0</v>
      </c>
      <c r="C428" s="5">
        <f t="shared" si="203"/>
        <v>2.7185612613977339</v>
      </c>
      <c r="D428" s="5">
        <f t="shared" si="204"/>
        <v>2.4741478047263681</v>
      </c>
      <c r="E428" s="2">
        <f t="shared" si="205"/>
        <v>2.7185612613977339</v>
      </c>
      <c r="F428" s="2">
        <f t="shared" si="206"/>
        <v>0</v>
      </c>
      <c r="G428" s="3">
        <f t="shared" si="207"/>
        <v>0</v>
      </c>
      <c r="H428" s="3">
        <f t="shared" si="208"/>
        <v>-126.02270486854296</v>
      </c>
      <c r="I428" s="3">
        <f t="shared" si="209"/>
        <v>-10.716173280938207</v>
      </c>
      <c r="J428" s="2">
        <f t="shared" si="188"/>
        <v>126.47750200004337</v>
      </c>
      <c r="K428" s="2">
        <f t="shared" si="210"/>
        <v>86.215066121365624</v>
      </c>
      <c r="L428" s="6">
        <f t="shared" si="189"/>
        <v>2300.0010000000002</v>
      </c>
      <c r="M428" s="2">
        <f t="shared" si="190"/>
        <v>29.149318229166671</v>
      </c>
      <c r="N428" s="2">
        <f t="shared" si="211"/>
        <v>126.47750200004337</v>
      </c>
      <c r="O428" s="2">
        <f t="shared" si="191"/>
        <v>86.215066121365624</v>
      </c>
      <c r="P428" s="5">
        <f t="shared" si="192"/>
        <v>0.36795774210743215</v>
      </c>
      <c r="Q428" s="4">
        <f t="shared" si="193"/>
        <v>0.23046253370383515</v>
      </c>
      <c r="R428" s="4">
        <f t="shared" si="194"/>
        <v>0.2303249369426143</v>
      </c>
      <c r="S428" s="4">
        <f t="shared" si="213"/>
        <v>0</v>
      </c>
      <c r="T428" s="4">
        <f t="shared" si="214"/>
        <v>0</v>
      </c>
      <c r="U428" s="5">
        <f t="shared" si="215"/>
        <v>0</v>
      </c>
      <c r="V428" s="5">
        <f t="shared" si="216"/>
        <v>31.482468452660175</v>
      </c>
      <c r="W428" s="5">
        <f t="shared" si="217"/>
        <v>2.6770698788150651</v>
      </c>
      <c r="X428" s="5">
        <f t="shared" si="195"/>
        <v>0.99999628292996101</v>
      </c>
      <c r="Y428" s="5">
        <f t="shared" si="196"/>
        <v>0</v>
      </c>
      <c r="Z428" s="5">
        <f t="shared" si="197"/>
        <v>-1.6757241725979108</v>
      </c>
      <c r="AA428" s="5">
        <f t="shared" si="198"/>
        <v>19.706595564298397</v>
      </c>
      <c r="AB428" s="5">
        <f t="shared" si="199"/>
        <v>0</v>
      </c>
      <c r="AC428" s="5">
        <f t="shared" si="199"/>
        <v>29.806744280062265</v>
      </c>
      <c r="AD428" s="5">
        <f t="shared" si="200"/>
        <v>-9.7903345568865383</v>
      </c>
      <c r="AE428">
        <f t="shared" si="212"/>
        <v>0</v>
      </c>
    </row>
    <row r="429" spans="1:31" x14ac:dyDescent="0.2">
      <c r="A429">
        <f t="shared" si="201"/>
        <v>0.3960000000000003</v>
      </c>
      <c r="B429" s="5">
        <f t="shared" si="202"/>
        <v>0</v>
      </c>
      <c r="C429" s="5">
        <f t="shared" si="203"/>
        <v>2.5925534599013309</v>
      </c>
      <c r="D429" s="5">
        <f t="shared" si="204"/>
        <v>2.4634267362781515</v>
      </c>
      <c r="E429" s="2">
        <f t="shared" si="205"/>
        <v>2.5925534599013309</v>
      </c>
      <c r="F429" s="2">
        <f t="shared" si="206"/>
        <v>0</v>
      </c>
      <c r="G429" s="3">
        <f t="shared" si="207"/>
        <v>0</v>
      </c>
      <c r="H429" s="3">
        <f t="shared" si="208"/>
        <v>-125.99289812426289</v>
      </c>
      <c r="I429" s="3">
        <f t="shared" si="209"/>
        <v>-10.725963615495093</v>
      </c>
      <c r="J429" s="2">
        <f t="shared" si="188"/>
        <v>126.448632547892</v>
      </c>
      <c r="K429" s="2">
        <f t="shared" si="210"/>
        <v>86.195386876545328</v>
      </c>
      <c r="L429" s="6">
        <f t="shared" si="189"/>
        <v>2300.0010000000002</v>
      </c>
      <c r="M429" s="2">
        <f t="shared" si="190"/>
        <v>29.149318229166671</v>
      </c>
      <c r="N429" s="2">
        <f t="shared" si="211"/>
        <v>126.448632547892</v>
      </c>
      <c r="O429" s="2">
        <f t="shared" si="191"/>
        <v>86.195386876545328</v>
      </c>
      <c r="P429" s="5">
        <f t="shared" si="192"/>
        <v>0.3679577368407822</v>
      </c>
      <c r="Q429" s="4">
        <f t="shared" si="193"/>
        <v>0.23051513246337135</v>
      </c>
      <c r="R429" s="4">
        <f t="shared" si="194"/>
        <v>0.23035228079740883</v>
      </c>
      <c r="S429" s="4">
        <f t="shared" si="213"/>
        <v>0</v>
      </c>
      <c r="T429" s="4">
        <f t="shared" si="214"/>
        <v>0</v>
      </c>
      <c r="U429" s="5">
        <f t="shared" si="215"/>
        <v>0</v>
      </c>
      <c r="V429" s="5">
        <f t="shared" si="216"/>
        <v>31.467837391947043</v>
      </c>
      <c r="W429" s="5">
        <f t="shared" si="217"/>
        <v>2.6789040013307068</v>
      </c>
      <c r="X429" s="5">
        <f t="shared" si="195"/>
        <v>0.99999628292996101</v>
      </c>
      <c r="Y429" s="5">
        <f t="shared" si="196"/>
        <v>0</v>
      </c>
      <c r="Z429" s="5">
        <f t="shared" si="197"/>
        <v>-1.6770713499367274</v>
      </c>
      <c r="AA429" s="5">
        <f t="shared" si="198"/>
        <v>19.699775918915879</v>
      </c>
      <c r="AB429" s="5">
        <f t="shared" si="199"/>
        <v>0</v>
      </c>
      <c r="AC429" s="5">
        <f t="shared" si="199"/>
        <v>29.790766042010315</v>
      </c>
      <c r="AD429" s="5">
        <f t="shared" si="200"/>
        <v>-9.795320079753413</v>
      </c>
      <c r="AE429">
        <f t="shared" si="212"/>
        <v>0</v>
      </c>
    </row>
    <row r="430" spans="1:31" x14ac:dyDescent="0.2">
      <c r="A430">
        <f t="shared" si="201"/>
        <v>0.3970000000000003</v>
      </c>
      <c r="B430" s="5">
        <f t="shared" si="202"/>
        <v>0</v>
      </c>
      <c r="C430" s="5">
        <f t="shared" si="203"/>
        <v>2.4665754571600886</v>
      </c>
      <c r="D430" s="5">
        <f t="shared" si="204"/>
        <v>2.4526958750026164</v>
      </c>
      <c r="E430" s="2">
        <f t="shared" si="205"/>
        <v>2.4665754571600886</v>
      </c>
      <c r="F430" s="2">
        <f t="shared" si="206"/>
        <v>0</v>
      </c>
      <c r="G430" s="3">
        <f t="shared" si="207"/>
        <v>0</v>
      </c>
      <c r="H430" s="3">
        <f t="shared" si="208"/>
        <v>-125.96310735822088</v>
      </c>
      <c r="I430" s="3">
        <f t="shared" si="209"/>
        <v>-10.735758935574847</v>
      </c>
      <c r="J430" s="2">
        <f t="shared" si="188"/>
        <v>126.419780632864</v>
      </c>
      <c r="K430" s="2">
        <f t="shared" si="210"/>
        <v>86.175719586137689</v>
      </c>
      <c r="L430" s="6">
        <f t="shared" si="189"/>
        <v>2300.0010000000002</v>
      </c>
      <c r="M430" s="2">
        <f t="shared" si="190"/>
        <v>29.149318229166671</v>
      </c>
      <c r="N430" s="2">
        <f t="shared" si="211"/>
        <v>126.419780632864</v>
      </c>
      <c r="O430" s="2">
        <f t="shared" si="191"/>
        <v>86.175719586137689</v>
      </c>
      <c r="P430" s="5">
        <f t="shared" si="192"/>
        <v>0.36795773157645717</v>
      </c>
      <c r="Q430" s="4">
        <f t="shared" si="193"/>
        <v>0.2305677232693189</v>
      </c>
      <c r="R430" s="4">
        <f t="shared" si="194"/>
        <v>0.23037961453185368</v>
      </c>
      <c r="S430" s="4">
        <f t="shared" si="213"/>
        <v>0</v>
      </c>
      <c r="T430" s="4">
        <f t="shared" si="214"/>
        <v>0</v>
      </c>
      <c r="U430" s="5">
        <f t="shared" si="215"/>
        <v>0</v>
      </c>
      <c r="V430" s="5">
        <f t="shared" si="216"/>
        <v>31.453218084181355</v>
      </c>
      <c r="W430" s="5">
        <f t="shared" si="217"/>
        <v>2.6807386240444022</v>
      </c>
      <c r="X430" s="5">
        <f t="shared" si="195"/>
        <v>0.99999628292996101</v>
      </c>
      <c r="Y430" s="5">
        <f t="shared" si="196"/>
        <v>0</v>
      </c>
      <c r="Z430" s="5">
        <f t="shared" si="197"/>
        <v>-1.678419039344123</v>
      </c>
      <c r="AA430" s="5">
        <f t="shared" si="198"/>
        <v>19.692960592139571</v>
      </c>
      <c r="AB430" s="5">
        <f t="shared" si="199"/>
        <v>0</v>
      </c>
      <c r="AC430" s="5">
        <f t="shared" si="199"/>
        <v>29.774799044837231</v>
      </c>
      <c r="AD430" s="5">
        <f t="shared" si="200"/>
        <v>-9.8003007838160272</v>
      </c>
      <c r="AE430">
        <f t="shared" si="212"/>
        <v>0</v>
      </c>
    </row>
    <row r="431" spans="1:31" x14ac:dyDescent="0.2">
      <c r="A431">
        <f t="shared" si="201"/>
        <v>0.3980000000000003</v>
      </c>
      <c r="B431" s="5">
        <f t="shared" si="202"/>
        <v>0</v>
      </c>
      <c r="C431" s="5">
        <f t="shared" si="203"/>
        <v>2.3406272372013901</v>
      </c>
      <c r="D431" s="5">
        <f t="shared" si="204"/>
        <v>2.4419552159166495</v>
      </c>
      <c r="E431" s="2">
        <f t="shared" si="205"/>
        <v>2.3406272372013901</v>
      </c>
      <c r="F431" s="2">
        <f t="shared" si="206"/>
        <v>0</v>
      </c>
      <c r="G431" s="3">
        <f t="shared" si="207"/>
        <v>0</v>
      </c>
      <c r="H431" s="3">
        <f t="shared" si="208"/>
        <v>-125.93333255917604</v>
      </c>
      <c r="I431" s="3">
        <f t="shared" si="209"/>
        <v>-10.745559236358663</v>
      </c>
      <c r="J431" s="2">
        <f t="shared" si="188"/>
        <v>126.39094624522012</v>
      </c>
      <c r="K431" s="2">
        <f t="shared" si="210"/>
        <v>86.15606424350382</v>
      </c>
      <c r="L431" s="6">
        <f t="shared" si="189"/>
        <v>2300.0010000000002</v>
      </c>
      <c r="M431" s="2">
        <f t="shared" si="190"/>
        <v>29.149318229166671</v>
      </c>
      <c r="N431" s="2">
        <f t="shared" si="211"/>
        <v>126.39094624522012</v>
      </c>
      <c r="O431" s="2">
        <f t="shared" si="191"/>
        <v>86.15606424350382</v>
      </c>
      <c r="P431" s="5">
        <f t="shared" si="192"/>
        <v>0.36795772631445478</v>
      </c>
      <c r="Q431" s="4">
        <f t="shared" si="193"/>
        <v>0.23062030611210285</v>
      </c>
      <c r="R431" s="4">
        <f t="shared" si="194"/>
        <v>0.23040693814565422</v>
      </c>
      <c r="S431" s="4">
        <f t="shared" si="213"/>
        <v>0</v>
      </c>
      <c r="T431" s="4">
        <f t="shared" si="214"/>
        <v>0</v>
      </c>
      <c r="U431" s="5">
        <f t="shared" si="215"/>
        <v>0</v>
      </c>
      <c r="V431" s="5">
        <f t="shared" si="216"/>
        <v>31.438610518305889</v>
      </c>
      <c r="W431" s="5">
        <f t="shared" si="217"/>
        <v>2.6825737457120051</v>
      </c>
      <c r="X431" s="5">
        <f t="shared" si="195"/>
        <v>0.99999628292996101</v>
      </c>
      <c r="Y431" s="5">
        <f t="shared" si="196"/>
        <v>0</v>
      </c>
      <c r="Z431" s="5">
        <f t="shared" si="197"/>
        <v>-1.6797672399989954</v>
      </c>
      <c r="AA431" s="5">
        <f t="shared" si="198"/>
        <v>19.686149580846443</v>
      </c>
      <c r="AB431" s="5">
        <f t="shared" si="199"/>
        <v>0</v>
      </c>
      <c r="AC431" s="5">
        <f t="shared" si="199"/>
        <v>29.758843278306895</v>
      </c>
      <c r="AD431" s="5">
        <f t="shared" si="200"/>
        <v>-9.8052766734415506</v>
      </c>
      <c r="AE431">
        <f t="shared" si="212"/>
        <v>0</v>
      </c>
    </row>
    <row r="432" spans="1:31" x14ac:dyDescent="0.2">
      <c r="A432">
        <f t="shared" si="201"/>
        <v>0.3990000000000003</v>
      </c>
      <c r="B432" s="5">
        <f t="shared" si="202"/>
        <v>0</v>
      </c>
      <c r="C432" s="5">
        <f t="shared" si="203"/>
        <v>2.2147087840638533</v>
      </c>
      <c r="D432" s="5">
        <f t="shared" si="204"/>
        <v>2.4312047540419544</v>
      </c>
      <c r="E432" s="2">
        <f t="shared" si="205"/>
        <v>2.2147087840638533</v>
      </c>
      <c r="F432" s="2">
        <f t="shared" si="206"/>
        <v>0</v>
      </c>
      <c r="G432" s="3">
        <f t="shared" si="207"/>
        <v>0</v>
      </c>
      <c r="H432" s="3">
        <f t="shared" si="208"/>
        <v>-125.90357371589774</v>
      </c>
      <c r="I432" s="3">
        <f t="shared" si="209"/>
        <v>-10.755364513032104</v>
      </c>
      <c r="J432" s="2">
        <f t="shared" si="188"/>
        <v>126.36212937523128</v>
      </c>
      <c r="K432" s="2">
        <f t="shared" si="210"/>
        <v>86.136420842011773</v>
      </c>
      <c r="L432" s="6">
        <f t="shared" si="189"/>
        <v>2300.0010000000002</v>
      </c>
      <c r="M432" s="2">
        <f t="shared" si="190"/>
        <v>29.149318229166671</v>
      </c>
      <c r="N432" s="2">
        <f t="shared" si="211"/>
        <v>126.36212937523128</v>
      </c>
      <c r="O432" s="2">
        <f t="shared" si="191"/>
        <v>86.136420842011773</v>
      </c>
      <c r="P432" s="5">
        <f t="shared" si="192"/>
        <v>0.36795772105477287</v>
      </c>
      <c r="Q432" s="4">
        <f t="shared" si="193"/>
        <v>0.23067288098214353</v>
      </c>
      <c r="R432" s="4">
        <f t="shared" si="194"/>
        <v>0.23043425163851458</v>
      </c>
      <c r="S432" s="4">
        <f t="shared" si="213"/>
        <v>0</v>
      </c>
      <c r="T432" s="4">
        <f t="shared" si="214"/>
        <v>0</v>
      </c>
      <c r="U432" s="5">
        <f t="shared" si="215"/>
        <v>0</v>
      </c>
      <c r="V432" s="5">
        <f t="shared" si="216"/>
        <v>31.424014683276717</v>
      </c>
      <c r="W432" s="5">
        <f t="shared" si="217"/>
        <v>2.684409365092058</v>
      </c>
      <c r="X432" s="5">
        <f t="shared" si="195"/>
        <v>0.99999628292996101</v>
      </c>
      <c r="Y432" s="5">
        <f t="shared" si="196"/>
        <v>0</v>
      </c>
      <c r="Z432" s="5">
        <f t="shared" si="197"/>
        <v>-1.6811159510814537</v>
      </c>
      <c r="AA432" s="5">
        <f t="shared" si="198"/>
        <v>19.679342881916469</v>
      </c>
      <c r="AB432" s="5">
        <f t="shared" si="199"/>
        <v>0</v>
      </c>
      <c r="AC432" s="5">
        <f t="shared" si="199"/>
        <v>29.742898732195265</v>
      </c>
      <c r="AD432" s="5">
        <f t="shared" si="200"/>
        <v>-9.8102477529914722</v>
      </c>
      <c r="AE432">
        <f t="shared" si="212"/>
        <v>0</v>
      </c>
    </row>
    <row r="433" spans="1:31" x14ac:dyDescent="0.2">
      <c r="A433">
        <f t="shared" si="201"/>
        <v>0.4000000000000003</v>
      </c>
      <c r="B433" s="5">
        <f t="shared" si="202"/>
        <v>0</v>
      </c>
      <c r="C433" s="5">
        <f t="shared" si="203"/>
        <v>2.0888200817973219</v>
      </c>
      <c r="D433" s="5">
        <f t="shared" si="204"/>
        <v>2.4204444844050457</v>
      </c>
      <c r="E433" s="2">
        <f t="shared" si="205"/>
        <v>2.0888200817973219</v>
      </c>
      <c r="F433" s="2">
        <f t="shared" si="206"/>
        <v>0</v>
      </c>
      <c r="G433" s="3">
        <f t="shared" si="207"/>
        <v>0</v>
      </c>
      <c r="H433" s="3">
        <f t="shared" si="208"/>
        <v>-125.87383081716554</v>
      </c>
      <c r="I433" s="3">
        <f t="shared" si="209"/>
        <v>-10.765174760785095</v>
      </c>
      <c r="J433" s="2">
        <f t="shared" si="188"/>
        <v>126.33333001317845</v>
      </c>
      <c r="K433" s="2">
        <f t="shared" si="210"/>
        <v>86.116789375036433</v>
      </c>
      <c r="L433" s="6">
        <f t="shared" si="189"/>
        <v>2300.0010000000002</v>
      </c>
      <c r="M433" s="2">
        <f t="shared" si="190"/>
        <v>29.149318229166671</v>
      </c>
      <c r="N433" s="2">
        <f t="shared" si="211"/>
        <v>126.33333001317845</v>
      </c>
      <c r="O433" s="2">
        <f t="shared" si="191"/>
        <v>86.116789375036433</v>
      </c>
      <c r="P433" s="5">
        <f t="shared" si="192"/>
        <v>0.36795771579740921</v>
      </c>
      <c r="Q433" s="4">
        <f t="shared" si="193"/>
        <v>0.23072544786985719</v>
      </c>
      <c r="R433" s="4">
        <f t="shared" si="194"/>
        <v>0.23046155501013821</v>
      </c>
      <c r="S433" s="4">
        <f t="shared" si="213"/>
        <v>0</v>
      </c>
      <c r="T433" s="4">
        <f t="shared" si="214"/>
        <v>0</v>
      </c>
      <c r="U433" s="5">
        <f t="shared" si="215"/>
        <v>0</v>
      </c>
      <c r="V433" s="5">
        <f t="shared" si="216"/>
        <v>31.409430568063094</v>
      </c>
      <c r="W433" s="5">
        <f t="shared" si="217"/>
        <v>2.6862454809457805</v>
      </c>
      <c r="X433" s="5">
        <f t="shared" si="195"/>
        <v>0.99999628292996101</v>
      </c>
      <c r="Y433" s="5">
        <f t="shared" si="196"/>
        <v>0</v>
      </c>
      <c r="Z433" s="5">
        <f t="shared" si="197"/>
        <v>-1.6824651717728256</v>
      </c>
      <c r="AA433" s="5">
        <f t="shared" si="198"/>
        <v>19.672540492232677</v>
      </c>
      <c r="AB433" s="5">
        <f t="shared" si="199"/>
        <v>0</v>
      </c>
      <c r="AC433" s="5">
        <f t="shared" si="199"/>
        <v>29.726965396290268</v>
      </c>
      <c r="AD433" s="5">
        <f t="shared" si="200"/>
        <v>-9.8152140268215433</v>
      </c>
      <c r="AE433">
        <f t="shared" si="212"/>
        <v>0</v>
      </c>
    </row>
    <row r="434" spans="1:31" x14ac:dyDescent="0.2">
      <c r="A434">
        <f t="shared" si="201"/>
        <v>0.4010000000000003</v>
      </c>
      <c r="B434" s="5">
        <f t="shared" si="202"/>
        <v>0</v>
      </c>
      <c r="C434" s="5">
        <f t="shared" si="203"/>
        <v>1.9629611144628545</v>
      </c>
      <c r="D434" s="5">
        <f t="shared" si="204"/>
        <v>2.4096744020372474</v>
      </c>
      <c r="E434" s="2">
        <f t="shared" si="205"/>
        <v>1.9629611144628545</v>
      </c>
      <c r="F434" s="2">
        <f t="shared" si="206"/>
        <v>0</v>
      </c>
      <c r="G434" s="3">
        <f t="shared" si="207"/>
        <v>0</v>
      </c>
      <c r="H434" s="3">
        <f t="shared" si="208"/>
        <v>-125.84410385176925</v>
      </c>
      <c r="I434" s="3">
        <f t="shared" si="209"/>
        <v>-10.774989974811916</v>
      </c>
      <c r="J434" s="2">
        <f t="shared" si="188"/>
        <v>126.30454814935281</v>
      </c>
      <c r="K434" s="2">
        <f t="shared" si="210"/>
        <v>86.097169835959647</v>
      </c>
      <c r="L434" s="6">
        <f t="shared" si="189"/>
        <v>2300.0010000000002</v>
      </c>
      <c r="M434" s="2">
        <f t="shared" si="190"/>
        <v>29.149318229166671</v>
      </c>
      <c r="N434" s="2">
        <f t="shared" si="211"/>
        <v>126.30454814935281</v>
      </c>
      <c r="O434" s="2">
        <f t="shared" si="191"/>
        <v>86.097169835959647</v>
      </c>
      <c r="P434" s="5">
        <f t="shared" si="192"/>
        <v>0.36795771054236148</v>
      </c>
      <c r="Q434" s="4">
        <f t="shared" si="193"/>
        <v>0.23077800676565546</v>
      </c>
      <c r="R434" s="4">
        <f t="shared" si="194"/>
        <v>0.23048884826022728</v>
      </c>
      <c r="S434" s="4">
        <f t="shared" si="213"/>
        <v>0</v>
      </c>
      <c r="T434" s="4">
        <f t="shared" si="214"/>
        <v>0</v>
      </c>
      <c r="U434" s="5">
        <f t="shared" si="215"/>
        <v>0</v>
      </c>
      <c r="V434" s="5">
        <f t="shared" si="216"/>
        <v>31.394858161647502</v>
      </c>
      <c r="W434" s="5">
        <f t="shared" si="217"/>
        <v>2.6880820920370678</v>
      </c>
      <c r="X434" s="5">
        <f t="shared" si="195"/>
        <v>0.99999628292996101</v>
      </c>
      <c r="Y434" s="5">
        <f t="shared" si="196"/>
        <v>0</v>
      </c>
      <c r="Z434" s="5">
        <f t="shared" si="197"/>
        <v>-1.68381490125565</v>
      </c>
      <c r="AA434" s="5">
        <f t="shared" si="198"/>
        <v>19.665742408681119</v>
      </c>
      <c r="AB434" s="5">
        <f t="shared" si="199"/>
        <v>0</v>
      </c>
      <c r="AC434" s="5">
        <f t="shared" si="199"/>
        <v>29.71104326039185</v>
      </c>
      <c r="AD434" s="5">
        <f t="shared" si="200"/>
        <v>-9.8201754992818131</v>
      </c>
      <c r="AE434">
        <f t="shared" si="212"/>
        <v>0</v>
      </c>
    </row>
    <row r="435" spans="1:31" x14ac:dyDescent="0.2">
      <c r="A435">
        <f t="shared" si="201"/>
        <v>0.4020000000000003</v>
      </c>
      <c r="B435" s="5">
        <f t="shared" si="202"/>
        <v>0</v>
      </c>
      <c r="C435" s="5">
        <f t="shared" si="203"/>
        <v>1.8371318661327154</v>
      </c>
      <c r="D435" s="5">
        <f t="shared" si="204"/>
        <v>2.3988945019746857</v>
      </c>
      <c r="E435" s="2">
        <f t="shared" si="205"/>
        <v>1.8371318661327154</v>
      </c>
      <c r="F435" s="2">
        <f t="shared" si="206"/>
        <v>0</v>
      </c>
      <c r="G435" s="3">
        <f t="shared" si="207"/>
        <v>0</v>
      </c>
      <c r="H435" s="3">
        <f t="shared" si="208"/>
        <v>-125.81439280850886</v>
      </c>
      <c r="I435" s="3">
        <f t="shared" si="209"/>
        <v>-10.784810150311198</v>
      </c>
      <c r="J435" s="2">
        <f t="shared" si="188"/>
        <v>126.27578377405551</v>
      </c>
      <c r="K435" s="2">
        <f t="shared" si="210"/>
        <v>86.077562218170073</v>
      </c>
      <c r="L435" s="6">
        <f t="shared" si="189"/>
        <v>2300.0010000000002</v>
      </c>
      <c r="M435" s="2">
        <f t="shared" si="190"/>
        <v>29.149318229166671</v>
      </c>
      <c r="N435" s="2">
        <f t="shared" si="211"/>
        <v>126.27578377405551</v>
      </c>
      <c r="O435" s="2">
        <f t="shared" si="191"/>
        <v>86.077562218170073</v>
      </c>
      <c r="P435" s="5">
        <f t="shared" si="192"/>
        <v>0.36795770528962757</v>
      </c>
      <c r="Q435" s="4">
        <f t="shared" si="193"/>
        <v>0.23083055765994584</v>
      </c>
      <c r="R435" s="4">
        <f t="shared" si="194"/>
        <v>0.2305161313884834</v>
      </c>
      <c r="S435" s="4">
        <f t="shared" si="213"/>
        <v>0</v>
      </c>
      <c r="T435" s="4">
        <f t="shared" si="214"/>
        <v>0</v>
      </c>
      <c r="U435" s="5">
        <f t="shared" si="215"/>
        <v>0</v>
      </c>
      <c r="V435" s="5">
        <f t="shared" si="216"/>
        <v>31.380297453025594</v>
      </c>
      <c r="W435" s="5">
        <f t="shared" si="217"/>
        <v>2.6899191971324838</v>
      </c>
      <c r="X435" s="5">
        <f t="shared" si="195"/>
        <v>0.99999628292996101</v>
      </c>
      <c r="Y435" s="5">
        <f t="shared" si="196"/>
        <v>0</v>
      </c>
      <c r="Z435" s="5">
        <f t="shared" si="197"/>
        <v>-1.685165138713677</v>
      </c>
      <c r="AA435" s="5">
        <f t="shared" si="198"/>
        <v>19.658948628150867</v>
      </c>
      <c r="AB435" s="5">
        <f t="shared" si="199"/>
        <v>0</v>
      </c>
      <c r="AC435" s="5">
        <f t="shared" si="199"/>
        <v>29.695132314311916</v>
      </c>
      <c r="AD435" s="5">
        <f t="shared" si="200"/>
        <v>-9.82513217471665</v>
      </c>
      <c r="AE435">
        <f t="shared" si="212"/>
        <v>0</v>
      </c>
    </row>
    <row r="436" spans="1:31" x14ac:dyDescent="0.2">
      <c r="A436">
        <f t="shared" si="201"/>
        <v>0.4030000000000003</v>
      </c>
      <c r="B436" s="5">
        <f t="shared" si="202"/>
        <v>0</v>
      </c>
      <c r="C436" s="5">
        <f t="shared" si="203"/>
        <v>1.7113323208903637</v>
      </c>
      <c r="D436" s="5">
        <f t="shared" si="204"/>
        <v>2.388104779258287</v>
      </c>
      <c r="E436" s="2">
        <f t="shared" si="205"/>
        <v>1.7113323208903637</v>
      </c>
      <c r="F436" s="2">
        <f t="shared" si="206"/>
        <v>0</v>
      </c>
      <c r="G436" s="3">
        <f t="shared" si="207"/>
        <v>0</v>
      </c>
      <c r="H436" s="3">
        <f t="shared" si="208"/>
        <v>-125.78469767619454</v>
      </c>
      <c r="I436" s="3">
        <f t="shared" si="209"/>
        <v>-10.794635282485915</v>
      </c>
      <c r="J436" s="2">
        <f t="shared" si="188"/>
        <v>126.24703687759784</v>
      </c>
      <c r="K436" s="2">
        <f t="shared" si="210"/>
        <v>86.057966515063285</v>
      </c>
      <c r="L436" s="6">
        <f t="shared" si="189"/>
        <v>2300.0010000000002</v>
      </c>
      <c r="M436" s="2">
        <f t="shared" si="190"/>
        <v>29.149318229166671</v>
      </c>
      <c r="N436" s="2">
        <f t="shared" si="211"/>
        <v>126.24703687759784</v>
      </c>
      <c r="O436" s="2">
        <f t="shared" si="191"/>
        <v>86.057966515063285</v>
      </c>
      <c r="P436" s="5">
        <f t="shared" si="192"/>
        <v>0.36795770003920525</v>
      </c>
      <c r="Q436" s="4">
        <f t="shared" si="193"/>
        <v>0.23088310054313127</v>
      </c>
      <c r="R436" s="4">
        <f t="shared" si="194"/>
        <v>0.23054340439460677</v>
      </c>
      <c r="S436" s="4">
        <f t="shared" si="213"/>
        <v>0</v>
      </c>
      <c r="T436" s="4">
        <f t="shared" si="214"/>
        <v>0</v>
      </c>
      <c r="U436" s="5">
        <f t="shared" si="215"/>
        <v>0</v>
      </c>
      <c r="V436" s="5">
        <f t="shared" si="216"/>
        <v>31.365748431206214</v>
      </c>
      <c r="W436" s="5">
        <f t="shared" si="217"/>
        <v>2.6917567950012597</v>
      </c>
      <c r="X436" s="5">
        <f t="shared" si="195"/>
        <v>0.99999628292996101</v>
      </c>
      <c r="Y436" s="5">
        <f t="shared" si="196"/>
        <v>0</v>
      </c>
      <c r="Z436" s="5">
        <f t="shared" si="197"/>
        <v>-1.6865158833318656</v>
      </c>
      <c r="AA436" s="5">
        <f t="shared" si="198"/>
        <v>19.652159147534004</v>
      </c>
      <c r="AB436" s="5">
        <f t="shared" si="199"/>
        <v>0</v>
      </c>
      <c r="AC436" s="5">
        <f t="shared" si="199"/>
        <v>29.679232547874349</v>
      </c>
      <c r="AD436" s="5">
        <f t="shared" si="200"/>
        <v>-9.8300840574647346</v>
      </c>
      <c r="AE436">
        <f t="shared" si="212"/>
        <v>0</v>
      </c>
    </row>
    <row r="437" spans="1:31" x14ac:dyDescent="0.2">
      <c r="A437">
        <f t="shared" si="201"/>
        <v>0.4040000000000003</v>
      </c>
      <c r="B437" s="5">
        <f t="shared" si="202"/>
        <v>0</v>
      </c>
      <c r="C437" s="5">
        <f t="shared" si="203"/>
        <v>1.5855624628304432</v>
      </c>
      <c r="D437" s="5">
        <f t="shared" si="204"/>
        <v>2.3773052289337722</v>
      </c>
      <c r="E437" s="2">
        <f t="shared" si="205"/>
        <v>1.5855624628304432</v>
      </c>
      <c r="F437" s="2">
        <f t="shared" si="206"/>
        <v>0</v>
      </c>
      <c r="G437" s="3">
        <f t="shared" si="207"/>
        <v>0</v>
      </c>
      <c r="H437" s="3">
        <f t="shared" si="208"/>
        <v>-125.75501844364666</v>
      </c>
      <c r="I437" s="3">
        <f t="shared" si="209"/>
        <v>-10.804465366543379</v>
      </c>
      <c r="J437" s="2">
        <f t="shared" si="188"/>
        <v>126.21830745030115</v>
      </c>
      <c r="K437" s="2">
        <f t="shared" si="210"/>
        <v>86.038382720041682</v>
      </c>
      <c r="L437" s="6">
        <f t="shared" si="189"/>
        <v>2300.0010000000002</v>
      </c>
      <c r="M437" s="2">
        <f t="shared" si="190"/>
        <v>29.149318229166671</v>
      </c>
      <c r="N437" s="2">
        <f t="shared" si="211"/>
        <v>126.21830745030115</v>
      </c>
      <c r="O437" s="2">
        <f t="shared" si="191"/>
        <v>86.038382720041682</v>
      </c>
      <c r="P437" s="5">
        <f t="shared" si="192"/>
        <v>0.36795769479109219</v>
      </c>
      <c r="Q437" s="4">
        <f t="shared" si="193"/>
        <v>0.23093563540561041</v>
      </c>
      <c r="R437" s="4">
        <f t="shared" si="194"/>
        <v>0.23057066727829689</v>
      </c>
      <c r="S437" s="4">
        <f t="shared" si="213"/>
        <v>0</v>
      </c>
      <c r="T437" s="4">
        <f t="shared" si="214"/>
        <v>0</v>
      </c>
      <c r="U437" s="5">
        <f t="shared" si="215"/>
        <v>0</v>
      </c>
      <c r="V437" s="5">
        <f t="shared" si="216"/>
        <v>31.351211085211347</v>
      </c>
      <c r="W437" s="5">
        <f t="shared" si="217"/>
        <v>2.6935948844152882</v>
      </c>
      <c r="X437" s="5">
        <f t="shared" si="195"/>
        <v>0.99999628292996101</v>
      </c>
      <c r="Y437" s="5">
        <f t="shared" si="196"/>
        <v>0</v>
      </c>
      <c r="Z437" s="5">
        <f t="shared" si="197"/>
        <v>-1.687867134296384</v>
      </c>
      <c r="AA437" s="5">
        <f t="shared" si="198"/>
        <v>19.645373963725646</v>
      </c>
      <c r="AB437" s="5">
        <f t="shared" si="199"/>
        <v>0</v>
      </c>
      <c r="AC437" s="5">
        <f t="shared" si="199"/>
        <v>29.663343950914964</v>
      </c>
      <c r="AD437" s="5">
        <f t="shared" si="200"/>
        <v>-9.8350311518590665</v>
      </c>
      <c r="AE437">
        <f t="shared" si="212"/>
        <v>0</v>
      </c>
    </row>
    <row r="438" spans="1:31" x14ac:dyDescent="0.2">
      <c r="A438">
        <f t="shared" si="201"/>
        <v>0.4050000000000003</v>
      </c>
      <c r="B438" s="5">
        <f t="shared" si="202"/>
        <v>0</v>
      </c>
      <c r="C438" s="5">
        <f t="shared" si="203"/>
        <v>1.459822276058772</v>
      </c>
      <c r="D438" s="5">
        <f t="shared" si="204"/>
        <v>2.3664958460516528</v>
      </c>
      <c r="E438" s="2">
        <f t="shared" si="205"/>
        <v>1.459822276058772</v>
      </c>
      <c r="F438" s="2">
        <f t="shared" si="206"/>
        <v>0</v>
      </c>
      <c r="G438" s="3">
        <f t="shared" si="207"/>
        <v>0</v>
      </c>
      <c r="H438" s="3">
        <f t="shared" si="208"/>
        <v>-125.72535509969575</v>
      </c>
      <c r="I438" s="3">
        <f t="shared" si="209"/>
        <v>-10.814300397695238</v>
      </c>
      <c r="J438" s="2">
        <f t="shared" si="188"/>
        <v>126.18959548249683</v>
      </c>
      <c r="K438" s="2">
        <f t="shared" si="210"/>
        <v>86.018810826514539</v>
      </c>
      <c r="L438" s="6">
        <f t="shared" si="189"/>
        <v>2300.0010000000002</v>
      </c>
      <c r="M438" s="2">
        <f t="shared" si="190"/>
        <v>29.149318229166671</v>
      </c>
      <c r="N438" s="2">
        <f t="shared" si="211"/>
        <v>126.18959548249683</v>
      </c>
      <c r="O438" s="2">
        <f t="shared" si="191"/>
        <v>86.018810826514539</v>
      </c>
      <c r="P438" s="5">
        <f t="shared" si="192"/>
        <v>0.36795768954528629</v>
      </c>
      <c r="Q438" s="4">
        <f t="shared" si="193"/>
        <v>0.23098816223777754</v>
      </c>
      <c r="R438" s="4">
        <f t="shared" si="194"/>
        <v>0.23059792003925231</v>
      </c>
      <c r="S438" s="4">
        <f t="shared" si="213"/>
        <v>0</v>
      </c>
      <c r="T438" s="4">
        <f t="shared" si="214"/>
        <v>0</v>
      </c>
      <c r="U438" s="5">
        <f t="shared" si="215"/>
        <v>0</v>
      </c>
      <c r="V438" s="5">
        <f t="shared" si="216"/>
        <v>31.336685404076096</v>
      </c>
      <c r="W438" s="5">
        <f t="shared" si="217"/>
        <v>2.6954334641491164</v>
      </c>
      <c r="X438" s="5">
        <f t="shared" si="195"/>
        <v>0.99999628292996101</v>
      </c>
      <c r="Y438" s="5">
        <f t="shared" si="196"/>
        <v>0</v>
      </c>
      <c r="Z438" s="5">
        <f t="shared" si="197"/>
        <v>-1.6892188907946066</v>
      </c>
      <c r="AA438" s="5">
        <f t="shared" si="198"/>
        <v>19.63859307362392</v>
      </c>
      <c r="AB438" s="5">
        <f t="shared" si="199"/>
        <v>0</v>
      </c>
      <c r="AC438" s="5">
        <f t="shared" si="199"/>
        <v>29.64746651328149</v>
      </c>
      <c r="AD438" s="5">
        <f t="shared" si="200"/>
        <v>-9.8399734622269648</v>
      </c>
      <c r="AE438">
        <f t="shared" si="212"/>
        <v>1</v>
      </c>
    </row>
    <row r="439" spans="1:31" x14ac:dyDescent="0.2">
      <c r="A439">
        <f t="shared" si="201"/>
        <v>0.40600000000000031</v>
      </c>
      <c r="B439" s="5">
        <f t="shared" si="202"/>
        <v>0</v>
      </c>
      <c r="C439" s="5">
        <f t="shared" si="203"/>
        <v>1.334111744692333</v>
      </c>
      <c r="D439" s="5">
        <f t="shared" si="204"/>
        <v>2.3556766256672268</v>
      </c>
      <c r="E439" s="2">
        <f t="shared" si="205"/>
        <v>1.334111744692333</v>
      </c>
      <c r="F439" s="2">
        <f t="shared" si="206"/>
        <v>0</v>
      </c>
      <c r="G439" s="3">
        <f t="shared" si="207"/>
        <v>0</v>
      </c>
      <c r="H439" s="3">
        <f t="shared" si="208"/>
        <v>-125.69570763318247</v>
      </c>
      <c r="I439" s="3">
        <f t="shared" si="209"/>
        <v>-10.824140371157466</v>
      </c>
      <c r="J439" s="2">
        <f t="shared" si="188"/>
        <v>126.16090096452628</v>
      </c>
      <c r="K439" s="2">
        <f t="shared" si="210"/>
        <v>85.999250827897939</v>
      </c>
      <c r="L439" s="6">
        <f t="shared" si="189"/>
        <v>2300.0010000000002</v>
      </c>
      <c r="M439" s="2">
        <f t="shared" si="190"/>
        <v>29.149318229166671</v>
      </c>
      <c r="N439" s="2">
        <f t="shared" si="211"/>
        <v>126.16090096452628</v>
      </c>
      <c r="O439" s="2">
        <f t="shared" si="191"/>
        <v>85.999250827897939</v>
      </c>
      <c r="P439" s="5">
        <f t="shared" si="192"/>
        <v>0.36795768430178522</v>
      </c>
      <c r="Q439" s="4">
        <f t="shared" si="193"/>
        <v>0.23104068103002268</v>
      </c>
      <c r="R439" s="4">
        <f t="shared" si="194"/>
        <v>0.23062516267717051</v>
      </c>
      <c r="S439" s="4">
        <f t="shared" si="213"/>
        <v>0</v>
      </c>
      <c r="T439" s="4">
        <f t="shared" si="214"/>
        <v>0</v>
      </c>
      <c r="U439" s="5">
        <f t="shared" si="215"/>
        <v>0</v>
      </c>
      <c r="V439" s="5">
        <f t="shared" si="216"/>
        <v>31.322171376848683</v>
      </c>
      <c r="W439" s="5">
        <f t="shared" si="217"/>
        <v>2.697272532979945</v>
      </c>
      <c r="X439" s="5">
        <f t="shared" si="195"/>
        <v>0.99999628292996101</v>
      </c>
      <c r="Y439" s="5">
        <f t="shared" si="196"/>
        <v>0</v>
      </c>
      <c r="Z439" s="5">
        <f t="shared" si="197"/>
        <v>-1.6905711520151132</v>
      </c>
      <c r="AA439" s="5">
        <f t="shared" si="198"/>
        <v>19.631816474129941</v>
      </c>
      <c r="AB439" s="5">
        <f t="shared" si="199"/>
        <v>0</v>
      </c>
      <c r="AC439" s="5">
        <f t="shared" si="199"/>
        <v>29.631600224833569</v>
      </c>
      <c r="AD439" s="5">
        <f t="shared" si="200"/>
        <v>-9.8449109928901137</v>
      </c>
      <c r="AE439">
        <f t="shared" si="212"/>
        <v>0</v>
      </c>
    </row>
    <row r="440" spans="1:31" x14ac:dyDescent="0.2">
      <c r="A440">
        <f t="shared" si="201"/>
        <v>0.40700000000000031</v>
      </c>
      <c r="B440" s="5">
        <f t="shared" si="202"/>
        <v>0</v>
      </c>
      <c r="C440" s="5">
        <f t="shared" si="203"/>
        <v>1.2084308528592629</v>
      </c>
      <c r="D440" s="5">
        <f t="shared" si="204"/>
        <v>2.3448475628405729</v>
      </c>
      <c r="E440" s="2">
        <f t="shared" si="205"/>
        <v>1.2084308528592629</v>
      </c>
      <c r="F440" s="2">
        <f t="shared" si="206"/>
        <v>0</v>
      </c>
      <c r="G440" s="3">
        <f t="shared" si="207"/>
        <v>0</v>
      </c>
      <c r="H440" s="3">
        <f t="shared" si="208"/>
        <v>-125.66607603295763</v>
      </c>
      <c r="I440" s="3">
        <f t="shared" si="209"/>
        <v>-10.833985282150355</v>
      </c>
      <c r="J440" s="2">
        <f t="shared" si="188"/>
        <v>126.13222388674093</v>
      </c>
      <c r="K440" s="2">
        <f t="shared" si="210"/>
        <v>85.979702717614813</v>
      </c>
      <c r="L440" s="6">
        <f t="shared" si="189"/>
        <v>2300.0010000000002</v>
      </c>
      <c r="M440" s="2">
        <f t="shared" si="190"/>
        <v>29.149318229166671</v>
      </c>
      <c r="N440" s="2">
        <f t="shared" si="211"/>
        <v>126.13222388674093</v>
      </c>
      <c r="O440" s="2">
        <f t="shared" si="191"/>
        <v>85.979702717614813</v>
      </c>
      <c r="P440" s="5">
        <f t="shared" si="192"/>
        <v>0.36795767906058691</v>
      </c>
      <c r="Q440" s="4">
        <f t="shared" si="193"/>
        <v>0.23109319177273144</v>
      </c>
      <c r="R440" s="4">
        <f t="shared" si="194"/>
        <v>0.23065239519174802</v>
      </c>
      <c r="S440" s="4">
        <f t="shared" si="213"/>
        <v>0</v>
      </c>
      <c r="T440" s="4">
        <f t="shared" si="214"/>
        <v>0</v>
      </c>
      <c r="U440" s="5">
        <f t="shared" si="215"/>
        <v>0</v>
      </c>
      <c r="V440" s="5">
        <f t="shared" si="216"/>
        <v>31.307668992590433</v>
      </c>
      <c r="W440" s="5">
        <f t="shared" si="217"/>
        <v>2.6991120896876213</v>
      </c>
      <c r="X440" s="5">
        <f t="shared" si="195"/>
        <v>0.99999628292996101</v>
      </c>
      <c r="Y440" s="5">
        <f t="shared" si="196"/>
        <v>0</v>
      </c>
      <c r="Z440" s="5">
        <f t="shared" si="197"/>
        <v>-1.6919239171476861</v>
      </c>
      <c r="AA440" s="5">
        <f t="shared" si="198"/>
        <v>19.625044162147852</v>
      </c>
      <c r="AB440" s="5">
        <f t="shared" si="199"/>
        <v>0</v>
      </c>
      <c r="AC440" s="5">
        <f t="shared" si="199"/>
        <v>29.615745075442746</v>
      </c>
      <c r="AD440" s="5">
        <f t="shared" si="200"/>
        <v>-9.8498437481645276</v>
      </c>
      <c r="AE440">
        <f t="shared" si="212"/>
        <v>0</v>
      </c>
    </row>
    <row r="441" spans="1:31" x14ac:dyDescent="0.2">
      <c r="A441">
        <f t="shared" si="201"/>
        <v>0.40800000000000031</v>
      </c>
      <c r="B441" s="5">
        <f t="shared" si="202"/>
        <v>0</v>
      </c>
      <c r="C441" s="5">
        <f t="shared" si="203"/>
        <v>1.0827795846988431</v>
      </c>
      <c r="D441" s="5">
        <f t="shared" si="204"/>
        <v>2.3340086526365487</v>
      </c>
      <c r="E441" s="2">
        <f t="shared" si="205"/>
        <v>1.0827795846988431</v>
      </c>
      <c r="F441" s="2">
        <f t="shared" si="206"/>
        <v>0</v>
      </c>
      <c r="G441" s="3">
        <f t="shared" si="207"/>
        <v>0</v>
      </c>
      <c r="H441" s="3">
        <f t="shared" si="208"/>
        <v>-125.63646028788219</v>
      </c>
      <c r="I441" s="3">
        <f t="shared" si="209"/>
        <v>-10.843835125898519</v>
      </c>
      <c r="J441" s="2">
        <f t="shared" si="188"/>
        <v>126.10356423950223</v>
      </c>
      <c r="K441" s="2">
        <f t="shared" si="210"/>
        <v>85.960166489094902</v>
      </c>
      <c r="L441" s="6">
        <f t="shared" si="189"/>
        <v>2300.0010000000002</v>
      </c>
      <c r="M441" s="2">
        <f t="shared" si="190"/>
        <v>29.149318229166671</v>
      </c>
      <c r="N441" s="2">
        <f t="shared" si="211"/>
        <v>126.10356423950223</v>
      </c>
      <c r="O441" s="2">
        <f t="shared" si="191"/>
        <v>85.960166489094902</v>
      </c>
      <c r="P441" s="5">
        <f t="shared" si="192"/>
        <v>0.36795767382168898</v>
      </c>
      <c r="Q441" s="4">
        <f t="shared" si="193"/>
        <v>0.23114569445628505</v>
      </c>
      <c r="R441" s="4">
        <f t="shared" si="194"/>
        <v>0.23067961758268052</v>
      </c>
      <c r="S441" s="4">
        <f t="shared" si="213"/>
        <v>0</v>
      </c>
      <c r="T441" s="4">
        <f t="shared" si="214"/>
        <v>0</v>
      </c>
      <c r="U441" s="5">
        <f t="shared" si="215"/>
        <v>0</v>
      </c>
      <c r="V441" s="5">
        <f t="shared" si="216"/>
        <v>31.293178240375717</v>
      </c>
      <c r="W441" s="5">
        <f t="shared" si="217"/>
        <v>2.7009521330546353</v>
      </c>
      <c r="X441" s="5">
        <f t="shared" si="195"/>
        <v>0.99999628292996101</v>
      </c>
      <c r="Y441" s="5">
        <f t="shared" si="196"/>
        <v>0</v>
      </c>
      <c r="Z441" s="5">
        <f t="shared" si="197"/>
        <v>-1.69327718538331</v>
      </c>
      <c r="AA441" s="5">
        <f t="shared" si="198"/>
        <v>19.618276134584789</v>
      </c>
      <c r="AB441" s="5">
        <f t="shared" si="199"/>
        <v>0</v>
      </c>
      <c r="AC441" s="5">
        <f t="shared" si="199"/>
        <v>29.599901054992408</v>
      </c>
      <c r="AD441" s="5">
        <f t="shared" si="200"/>
        <v>-9.8547717323605752</v>
      </c>
      <c r="AE441">
        <f t="shared" si="212"/>
        <v>0</v>
      </c>
    </row>
    <row r="442" spans="1:31" x14ac:dyDescent="0.2">
      <c r="A442">
        <f t="shared" si="201"/>
        <v>0.40900000000000031</v>
      </c>
      <c r="B442" s="5">
        <f t="shared" si="202"/>
        <v>0</v>
      </c>
      <c r="C442" s="5">
        <f t="shared" si="203"/>
        <v>0.95715792436148828</v>
      </c>
      <c r="D442" s="5">
        <f t="shared" si="204"/>
        <v>2.3231598901247841</v>
      </c>
      <c r="E442" s="2">
        <f t="shared" si="205"/>
        <v>0.95715792436148828</v>
      </c>
      <c r="F442" s="2">
        <f t="shared" si="206"/>
        <v>0</v>
      </c>
      <c r="G442" s="3">
        <f t="shared" si="207"/>
        <v>0</v>
      </c>
      <c r="H442" s="3">
        <f t="shared" si="208"/>
        <v>-125.60686038682719</v>
      </c>
      <c r="I442" s="3">
        <f t="shared" si="209"/>
        <v>-10.853689897630879</v>
      </c>
      <c r="J442" s="2">
        <f t="shared" si="188"/>
        <v>126.07492201318163</v>
      </c>
      <c r="K442" s="2">
        <f t="shared" si="210"/>
        <v>85.940642135774794</v>
      </c>
      <c r="L442" s="6">
        <f t="shared" si="189"/>
        <v>2300.0010000000002</v>
      </c>
      <c r="M442" s="2">
        <f t="shared" si="190"/>
        <v>29.149318229166671</v>
      </c>
      <c r="N442" s="2">
        <f t="shared" si="211"/>
        <v>126.07492201318163</v>
      </c>
      <c r="O442" s="2">
        <f t="shared" si="191"/>
        <v>85.940642135774794</v>
      </c>
      <c r="P442" s="5">
        <f t="shared" si="192"/>
        <v>0.36795766858508933</v>
      </c>
      <c r="Q442" s="4">
        <f t="shared" si="193"/>
        <v>0.23119818907106057</v>
      </c>
      <c r="R442" s="4">
        <f t="shared" si="194"/>
        <v>0.23070682984966268</v>
      </c>
      <c r="S442" s="4">
        <f t="shared" si="213"/>
        <v>0</v>
      </c>
      <c r="T442" s="4">
        <f t="shared" si="214"/>
        <v>0</v>
      </c>
      <c r="U442" s="5">
        <f t="shared" si="215"/>
        <v>0</v>
      </c>
      <c r="V442" s="5">
        <f t="shared" si="216"/>
        <v>31.278699109291992</v>
      </c>
      <c r="W442" s="5">
        <f t="shared" si="217"/>
        <v>2.7027926618661176</v>
      </c>
      <c r="X442" s="5">
        <f t="shared" si="195"/>
        <v>0.99999628292996101</v>
      </c>
      <c r="Y442" s="5">
        <f t="shared" si="196"/>
        <v>0</v>
      </c>
      <c r="Z442" s="5">
        <f t="shared" si="197"/>
        <v>-1.694630955914171</v>
      </c>
      <c r="AA442" s="5">
        <f t="shared" si="198"/>
        <v>19.611512388350882</v>
      </c>
      <c r="AB442" s="5">
        <f t="shared" si="199"/>
        <v>0</v>
      </c>
      <c r="AC442" s="5">
        <f t="shared" si="199"/>
        <v>29.584068153377821</v>
      </c>
      <c r="AD442" s="5">
        <f t="shared" si="200"/>
        <v>-9.8596949497830018</v>
      </c>
      <c r="AE442">
        <f t="shared" si="212"/>
        <v>0</v>
      </c>
    </row>
    <row r="443" spans="1:31" x14ac:dyDescent="0.2">
      <c r="A443">
        <f t="shared" si="201"/>
        <v>0.41000000000000031</v>
      </c>
      <c r="B443" s="5">
        <f t="shared" si="202"/>
        <v>0</v>
      </c>
      <c r="C443" s="5">
        <f t="shared" si="203"/>
        <v>0.83156585600873778</v>
      </c>
      <c r="D443" s="5">
        <f t="shared" si="204"/>
        <v>2.3123012703796784</v>
      </c>
      <c r="E443" s="2">
        <f t="shared" si="205"/>
        <v>0.83156585600873778</v>
      </c>
      <c r="F443" s="2">
        <f t="shared" si="206"/>
        <v>0</v>
      </c>
      <c r="G443" s="3">
        <f t="shared" si="207"/>
        <v>0</v>
      </c>
      <c r="H443" s="3">
        <f t="shared" si="208"/>
        <v>-125.57727631867381</v>
      </c>
      <c r="I443" s="3">
        <f t="shared" si="209"/>
        <v>-10.863549592580663</v>
      </c>
      <c r="J443" s="2">
        <f t="shared" si="188"/>
        <v>126.04629719816054</v>
      </c>
      <c r="K443" s="2">
        <f t="shared" si="210"/>
        <v>85.921129651097843</v>
      </c>
      <c r="L443" s="6">
        <f t="shared" si="189"/>
        <v>2300.0010000000002</v>
      </c>
      <c r="M443" s="2">
        <f t="shared" si="190"/>
        <v>29.149318229166671</v>
      </c>
      <c r="N443" s="2">
        <f t="shared" si="211"/>
        <v>126.04629719816054</v>
      </c>
      <c r="O443" s="2">
        <f t="shared" si="191"/>
        <v>85.921129651097843</v>
      </c>
      <c r="P443" s="5">
        <f t="shared" si="192"/>
        <v>0.36795766335078567</v>
      </c>
      <c r="Q443" s="4">
        <f t="shared" si="193"/>
        <v>0.23125067560743057</v>
      </c>
      <c r="R443" s="4">
        <f t="shared" si="194"/>
        <v>0.23073403199238812</v>
      </c>
      <c r="S443" s="4">
        <f t="shared" si="213"/>
        <v>0</v>
      </c>
      <c r="T443" s="4">
        <f t="shared" si="214"/>
        <v>0</v>
      </c>
      <c r="U443" s="5">
        <f t="shared" si="215"/>
        <v>0</v>
      </c>
      <c r="V443" s="5">
        <f t="shared" si="216"/>
        <v>31.264231588439721</v>
      </c>
      <c r="W443" s="5">
        <f t="shared" si="217"/>
        <v>2.7046336749098292</v>
      </c>
      <c r="X443" s="5">
        <f t="shared" si="195"/>
        <v>0.99999628292996101</v>
      </c>
      <c r="Y443" s="5">
        <f t="shared" si="196"/>
        <v>0</v>
      </c>
      <c r="Z443" s="5">
        <f t="shared" si="197"/>
        <v>-1.6959852279336531</v>
      </c>
      <c r="AA443" s="5">
        <f t="shared" si="198"/>
        <v>19.604752920359257</v>
      </c>
      <c r="AB443" s="5">
        <f t="shared" si="199"/>
        <v>0</v>
      </c>
      <c r="AC443" s="5">
        <f t="shared" si="199"/>
        <v>29.568246360506066</v>
      </c>
      <c r="AD443" s="5">
        <f t="shared" si="200"/>
        <v>-9.864613404730914</v>
      </c>
      <c r="AE443">
        <f t="shared" si="212"/>
        <v>0</v>
      </c>
    </row>
    <row r="444" spans="1:31" x14ac:dyDescent="0.2">
      <c r="A444">
        <f t="shared" si="201"/>
        <v>0.41100000000000031</v>
      </c>
      <c r="B444" s="5">
        <f t="shared" si="202"/>
        <v>0</v>
      </c>
      <c r="C444" s="5">
        <f t="shared" si="203"/>
        <v>0.70600336381324424</v>
      </c>
      <c r="D444" s="5">
        <f t="shared" si="204"/>
        <v>2.3014327884803953</v>
      </c>
      <c r="E444" s="2">
        <f t="shared" si="205"/>
        <v>0.70600336381324424</v>
      </c>
      <c r="F444" s="2">
        <f t="shared" si="206"/>
        <v>0</v>
      </c>
      <c r="G444" s="3">
        <f t="shared" si="207"/>
        <v>0</v>
      </c>
      <c r="H444" s="3">
        <f t="shared" si="208"/>
        <v>-125.5477080723133</v>
      </c>
      <c r="I444" s="3">
        <f t="shared" si="209"/>
        <v>-10.873414205985394</v>
      </c>
      <c r="J444" s="2">
        <f t="shared" si="188"/>
        <v>126.01768978483032</v>
      </c>
      <c r="K444" s="2">
        <f t="shared" si="210"/>
        <v>85.901629028514193</v>
      </c>
      <c r="L444" s="6">
        <f t="shared" si="189"/>
        <v>2300.0010000000002</v>
      </c>
      <c r="M444" s="2">
        <f t="shared" si="190"/>
        <v>29.149318229166671</v>
      </c>
      <c r="N444" s="2">
        <f t="shared" si="211"/>
        <v>126.01768978483032</v>
      </c>
      <c r="O444" s="2">
        <f t="shared" si="191"/>
        <v>85.901629028514193</v>
      </c>
      <c r="P444" s="5">
        <f t="shared" si="192"/>
        <v>0.36795765811877584</v>
      </c>
      <c r="Q444" s="4">
        <f t="shared" si="193"/>
        <v>0.2313031540557634</v>
      </c>
      <c r="R444" s="4">
        <f t="shared" si="194"/>
        <v>0.23076122401054974</v>
      </c>
      <c r="S444" s="4">
        <f t="shared" si="213"/>
        <v>0</v>
      </c>
      <c r="T444" s="4">
        <f t="shared" si="214"/>
        <v>0</v>
      </c>
      <c r="U444" s="5">
        <f t="shared" si="215"/>
        <v>0</v>
      </c>
      <c r="V444" s="5">
        <f t="shared" si="216"/>
        <v>31.249775666932408</v>
      </c>
      <c r="W444" s="5">
        <f t="shared" si="217"/>
        <v>2.7064751709761632</v>
      </c>
      <c r="X444" s="5">
        <f t="shared" si="195"/>
        <v>0.99999628292996101</v>
      </c>
      <c r="Y444" s="5">
        <f t="shared" si="196"/>
        <v>0</v>
      </c>
      <c r="Z444" s="5">
        <f t="shared" si="197"/>
        <v>-1.6973400006363379</v>
      </c>
      <c r="AA444" s="5">
        <f t="shared" si="198"/>
        <v>19.597997727526028</v>
      </c>
      <c r="AB444" s="5">
        <f t="shared" si="199"/>
        <v>0</v>
      </c>
      <c r="AC444" s="5">
        <f t="shared" si="199"/>
        <v>29.55243566629607</v>
      </c>
      <c r="AD444" s="5">
        <f t="shared" si="200"/>
        <v>-9.869527101497809</v>
      </c>
      <c r="AE444">
        <f t="shared" si="212"/>
        <v>0</v>
      </c>
    </row>
    <row r="445" spans="1:31" x14ac:dyDescent="0.2">
      <c r="A445">
        <f t="shared" si="201"/>
        <v>0.41200000000000031</v>
      </c>
      <c r="B445" s="5">
        <f t="shared" si="202"/>
        <v>0</v>
      </c>
      <c r="C445" s="5">
        <f t="shared" si="203"/>
        <v>0.58047043195876413</v>
      </c>
      <c r="D445" s="5">
        <f t="shared" si="204"/>
        <v>2.2905544395108595</v>
      </c>
      <c r="E445" s="2">
        <f t="shared" si="205"/>
        <v>0.58047043195876413</v>
      </c>
      <c r="F445" s="2">
        <f t="shared" si="206"/>
        <v>0</v>
      </c>
      <c r="G445" s="3">
        <f t="shared" si="207"/>
        <v>0</v>
      </c>
      <c r="H445" s="3">
        <f t="shared" si="208"/>
        <v>-125.51815563664701</v>
      </c>
      <c r="I445" s="3">
        <f t="shared" si="209"/>
        <v>-10.883283733086893</v>
      </c>
      <c r="J445" s="2">
        <f t="shared" si="188"/>
        <v>125.98909976359231</v>
      </c>
      <c r="K445" s="2">
        <f t="shared" si="210"/>
        <v>85.882140261480771</v>
      </c>
      <c r="L445" s="6">
        <f t="shared" si="189"/>
        <v>2300.0010000000002</v>
      </c>
      <c r="M445" s="2">
        <f t="shared" si="190"/>
        <v>29.149318229166671</v>
      </c>
      <c r="N445" s="2">
        <f t="shared" si="211"/>
        <v>125.98909976359231</v>
      </c>
      <c r="O445" s="2">
        <f t="shared" si="191"/>
        <v>85.882140261480771</v>
      </c>
      <c r="P445" s="5">
        <f t="shared" si="192"/>
        <v>0.36795765288905763</v>
      </c>
      <c r="Q445" s="4">
        <f t="shared" si="193"/>
        <v>0.23135562440642315</v>
      </c>
      <c r="R445" s="4">
        <f t="shared" si="194"/>
        <v>0.23078840590383937</v>
      </c>
      <c r="S445" s="4">
        <f t="shared" si="213"/>
        <v>0</v>
      </c>
      <c r="T445" s="4">
        <f t="shared" si="214"/>
        <v>0</v>
      </c>
      <c r="U445" s="5">
        <f t="shared" si="215"/>
        <v>0</v>
      </c>
      <c r="V445" s="5">
        <f t="shared" si="216"/>
        <v>31.235331333896539</v>
      </c>
      <c r="W445" s="5">
        <f t="shared" si="217"/>
        <v>2.7083171488581352</v>
      </c>
      <c r="X445" s="5">
        <f t="shared" si="195"/>
        <v>0.99999628292996101</v>
      </c>
      <c r="Y445" s="5">
        <f t="shared" si="196"/>
        <v>0</v>
      </c>
      <c r="Z445" s="5">
        <f t="shared" si="197"/>
        <v>-1.6986952732180021</v>
      </c>
      <c r="AA445" s="5">
        <f t="shared" si="198"/>
        <v>19.591246806770307</v>
      </c>
      <c r="AB445" s="5">
        <f t="shared" si="199"/>
        <v>0</v>
      </c>
      <c r="AC445" s="5">
        <f t="shared" si="199"/>
        <v>29.536636060678536</v>
      </c>
      <c r="AD445" s="5">
        <f t="shared" si="200"/>
        <v>-9.8744360443715564</v>
      </c>
      <c r="AE445">
        <f t="shared" si="212"/>
        <v>0</v>
      </c>
    </row>
    <row r="446" spans="1:31" x14ac:dyDescent="0.2">
      <c r="A446">
        <f t="shared" si="201"/>
        <v>0.41300000000000031</v>
      </c>
      <c r="B446" s="5">
        <f t="shared" si="202"/>
        <v>0</v>
      </c>
      <c r="C446" s="5">
        <f t="shared" si="203"/>
        <v>0.45496704464014742</v>
      </c>
      <c r="D446" s="5">
        <f t="shared" si="204"/>
        <v>2.2796662185597505</v>
      </c>
      <c r="E446" s="2">
        <f t="shared" si="205"/>
        <v>0.45496704464014742</v>
      </c>
      <c r="F446" s="2">
        <f t="shared" si="206"/>
        <v>0</v>
      </c>
      <c r="G446" s="3">
        <f t="shared" si="207"/>
        <v>0</v>
      </c>
      <c r="H446" s="3">
        <f t="shared" si="208"/>
        <v>-125.48861900058633</v>
      </c>
      <c r="I446" s="3">
        <f t="shared" si="209"/>
        <v>-10.893158169131265</v>
      </c>
      <c r="J446" s="2">
        <f t="shared" si="188"/>
        <v>125.96052712485776</v>
      </c>
      <c r="K446" s="2">
        <f t="shared" si="210"/>
        <v>85.862663343461321</v>
      </c>
      <c r="L446" s="6">
        <f t="shared" si="189"/>
        <v>2300.0010000000002</v>
      </c>
      <c r="M446" s="2">
        <f t="shared" si="190"/>
        <v>29.149318229166671</v>
      </c>
      <c r="N446" s="2">
        <f t="shared" si="211"/>
        <v>125.96052712485776</v>
      </c>
      <c r="O446" s="2">
        <f t="shared" si="191"/>
        <v>85.862663343461321</v>
      </c>
      <c r="P446" s="5">
        <f t="shared" si="192"/>
        <v>0.36795764766162886</v>
      </c>
      <c r="Q446" s="4">
        <f t="shared" si="193"/>
        <v>0.23140808664976953</v>
      </c>
      <c r="R446" s="4">
        <f t="shared" si="194"/>
        <v>0.23081557767194785</v>
      </c>
      <c r="S446" s="4">
        <f t="shared" si="213"/>
        <v>0</v>
      </c>
      <c r="T446" s="4">
        <f t="shared" si="214"/>
        <v>0</v>
      </c>
      <c r="U446" s="5">
        <f t="shared" si="215"/>
        <v>0</v>
      </c>
      <c r="V446" s="5">
        <f t="shared" si="216"/>
        <v>31.220898578471584</v>
      </c>
      <c r="W446" s="5">
        <f t="shared" si="217"/>
        <v>2.7101596073513838</v>
      </c>
      <c r="X446" s="5">
        <f t="shared" si="195"/>
        <v>0.99999628292996101</v>
      </c>
      <c r="Y446" s="5">
        <f t="shared" si="196"/>
        <v>0</v>
      </c>
      <c r="Z446" s="5">
        <f t="shared" si="197"/>
        <v>-1.7000510448756174</v>
      </c>
      <c r="AA446" s="5">
        <f t="shared" si="198"/>
        <v>19.584500155014162</v>
      </c>
      <c r="AB446" s="5">
        <f t="shared" si="199"/>
        <v>0</v>
      </c>
      <c r="AC446" s="5">
        <f t="shared" si="199"/>
        <v>29.520847533595965</v>
      </c>
      <c r="AD446" s="5">
        <f t="shared" si="200"/>
        <v>-9.8793402376344552</v>
      </c>
      <c r="AE446">
        <f t="shared" si="212"/>
        <v>0</v>
      </c>
    </row>
    <row r="447" spans="1:31" x14ac:dyDescent="0.2">
      <c r="A447">
        <f t="shared" si="201"/>
        <v>0.41400000000000031</v>
      </c>
      <c r="B447" s="5">
        <f t="shared" si="202"/>
        <v>0</v>
      </c>
      <c r="C447" s="5">
        <f t="shared" si="203"/>
        <v>0.32949318606332789</v>
      </c>
      <c r="D447" s="5">
        <f t="shared" si="204"/>
        <v>2.2687681207205004</v>
      </c>
      <c r="E447" s="2">
        <f t="shared" si="205"/>
        <v>0.32949318606332789</v>
      </c>
      <c r="F447" s="2">
        <f t="shared" si="206"/>
        <v>0</v>
      </c>
      <c r="G447" s="3">
        <f t="shared" si="207"/>
        <v>0</v>
      </c>
      <c r="H447" s="3">
        <f t="shared" si="208"/>
        <v>-125.45909815305274</v>
      </c>
      <c r="I447" s="3">
        <f t="shared" si="209"/>
        <v>-10.9030375093689</v>
      </c>
      <c r="J447" s="2">
        <f t="shared" si="188"/>
        <v>125.93197185904786</v>
      </c>
      <c r="K447" s="2">
        <f t="shared" si="210"/>
        <v>85.843198267926283</v>
      </c>
      <c r="L447" s="6">
        <f t="shared" si="189"/>
        <v>2300.0010000000002</v>
      </c>
      <c r="M447" s="2">
        <f t="shared" si="190"/>
        <v>29.149318229166671</v>
      </c>
      <c r="N447" s="2">
        <f t="shared" si="211"/>
        <v>125.93197185904786</v>
      </c>
      <c r="O447" s="2">
        <f t="shared" si="191"/>
        <v>85.843198267926283</v>
      </c>
      <c r="P447" s="5">
        <f t="shared" si="192"/>
        <v>0.36795764243648721</v>
      </c>
      <c r="Q447" s="4">
        <f t="shared" si="193"/>
        <v>0.23146054077615799</v>
      </c>
      <c r="R447" s="4">
        <f t="shared" si="194"/>
        <v>0.23084273931456517</v>
      </c>
      <c r="S447" s="4">
        <f t="shared" si="213"/>
        <v>0</v>
      </c>
      <c r="T447" s="4">
        <f t="shared" si="214"/>
        <v>0</v>
      </c>
      <c r="U447" s="5">
        <f t="shared" si="215"/>
        <v>0</v>
      </c>
      <c r="V447" s="5">
        <f t="shared" si="216"/>
        <v>31.206477389809955</v>
      </c>
      <c r="W447" s="5">
        <f t="shared" si="217"/>
        <v>2.7120025452541592</v>
      </c>
      <c r="X447" s="5">
        <f t="shared" si="195"/>
        <v>0.99999628292996101</v>
      </c>
      <c r="Y447" s="5">
        <f t="shared" si="196"/>
        <v>0</v>
      </c>
      <c r="Z447" s="5">
        <f t="shared" si="197"/>
        <v>-1.7014073148073485</v>
      </c>
      <c r="AA447" s="5">
        <f t="shared" si="198"/>
        <v>19.577757769182668</v>
      </c>
      <c r="AB447" s="5">
        <f t="shared" si="199"/>
        <v>0</v>
      </c>
      <c r="AC447" s="5">
        <f t="shared" si="199"/>
        <v>29.505070075002607</v>
      </c>
      <c r="AD447" s="5">
        <f t="shared" si="200"/>
        <v>-9.8842396855631733</v>
      </c>
      <c r="AE447">
        <f t="shared" si="212"/>
        <v>0</v>
      </c>
    </row>
    <row r="448" spans="1:31" x14ac:dyDescent="0.2">
      <c r="A448">
        <f t="shared" si="201"/>
        <v>0.41500000000000031</v>
      </c>
      <c r="B448" s="5">
        <f t="shared" si="202"/>
        <v>0</v>
      </c>
      <c r="C448" s="5">
        <f t="shared" si="203"/>
        <v>0.20404884044531266</v>
      </c>
      <c r="D448" s="5">
        <f t="shared" si="204"/>
        <v>2.2578601410912889</v>
      </c>
      <c r="E448" s="2">
        <f t="shared" si="205"/>
        <v>0.20404884044531266</v>
      </c>
      <c r="F448" s="2">
        <f t="shared" si="206"/>
        <v>0</v>
      </c>
      <c r="G448" s="3">
        <f t="shared" si="207"/>
        <v>0</v>
      </c>
      <c r="H448" s="3">
        <f t="shared" si="208"/>
        <v>-125.42959308297773</v>
      </c>
      <c r="I448" s="3">
        <f t="shared" si="209"/>
        <v>-10.912921749054464</v>
      </c>
      <c r="J448" s="2">
        <f t="shared" si="188"/>
        <v>125.90343395659374</v>
      </c>
      <c r="K448" s="2">
        <f t="shared" si="210"/>
        <v>85.823745028352917</v>
      </c>
      <c r="L448" s="6">
        <f t="shared" si="189"/>
        <v>2300.0010000000002</v>
      </c>
      <c r="M448" s="2">
        <f t="shared" si="190"/>
        <v>29.149318229166671</v>
      </c>
      <c r="N448" s="2">
        <f t="shared" si="211"/>
        <v>125.90343395659374</v>
      </c>
      <c r="O448" s="2">
        <f t="shared" si="191"/>
        <v>85.823745028352917</v>
      </c>
      <c r="P448" s="5">
        <f t="shared" si="192"/>
        <v>0.36795763721363062</v>
      </c>
      <c r="Q448" s="4">
        <f t="shared" si="193"/>
        <v>0.23151298677593962</v>
      </c>
      <c r="R448" s="4">
        <f t="shared" si="194"/>
        <v>0.23086989083138043</v>
      </c>
      <c r="S448" s="4">
        <f t="shared" si="213"/>
        <v>0</v>
      </c>
      <c r="T448" s="4">
        <f t="shared" si="214"/>
        <v>0</v>
      </c>
      <c r="U448" s="5">
        <f t="shared" si="215"/>
        <v>0</v>
      </c>
      <c r="V448" s="5">
        <f t="shared" si="216"/>
        <v>31.19206775707703</v>
      </c>
      <c r="W448" s="5">
        <f t="shared" si="217"/>
        <v>2.7138459613673276</v>
      </c>
      <c r="X448" s="5">
        <f t="shared" si="195"/>
        <v>0.99999628292996101</v>
      </c>
      <c r="Y448" s="5">
        <f t="shared" si="196"/>
        <v>0</v>
      </c>
      <c r="Z448" s="5">
        <f t="shared" si="197"/>
        <v>-1.7027640822125518</v>
      </c>
      <c r="AA448" s="5">
        <f t="shared" si="198"/>
        <v>19.571019646203869</v>
      </c>
      <c r="AB448" s="5">
        <f t="shared" si="199"/>
        <v>0</v>
      </c>
      <c r="AC448" s="5">
        <f t="shared" si="199"/>
        <v>29.489303674864477</v>
      </c>
      <c r="AD448" s="5">
        <f t="shared" si="200"/>
        <v>-9.8891343924288044</v>
      </c>
      <c r="AE448">
        <f t="shared" si="212"/>
        <v>0</v>
      </c>
    </row>
    <row r="449" spans="1:31" x14ac:dyDescent="0.2">
      <c r="A449">
        <f t="shared" si="201"/>
        <v>0.41600000000000031</v>
      </c>
      <c r="B449" s="5">
        <f t="shared" si="202"/>
        <v>0</v>
      </c>
      <c r="C449" s="5">
        <f t="shared" si="203"/>
        <v>7.8633992014172344E-2</v>
      </c>
      <c r="D449" s="5">
        <f t="shared" si="204"/>
        <v>2.2469422747750381</v>
      </c>
      <c r="E449" s="2">
        <f t="shared" si="205"/>
        <v>7.8633992014172344E-2</v>
      </c>
      <c r="F449" s="2">
        <f t="shared" si="206"/>
        <v>0</v>
      </c>
      <c r="G449" s="3">
        <f t="shared" si="207"/>
        <v>0</v>
      </c>
      <c r="H449" s="3">
        <f t="shared" si="208"/>
        <v>-125.40010377930287</v>
      </c>
      <c r="I449" s="3">
        <f t="shared" si="209"/>
        <v>-10.922810883446893</v>
      </c>
      <c r="J449" s="2">
        <f t="shared" si="188"/>
        <v>125.87491340793635</v>
      </c>
      <c r="K449" s="2">
        <f t="shared" si="210"/>
        <v>85.804303618225177</v>
      </c>
      <c r="L449" s="6">
        <f t="shared" si="189"/>
        <v>2300.0010000000002</v>
      </c>
      <c r="M449" s="2">
        <f t="shared" si="190"/>
        <v>29.149318229166671</v>
      </c>
      <c r="N449" s="2">
        <f t="shared" si="211"/>
        <v>125.87491340793635</v>
      </c>
      <c r="O449" s="2">
        <f t="shared" si="191"/>
        <v>85.804303618225177</v>
      </c>
      <c r="P449" s="5">
        <f t="shared" si="192"/>
        <v>0.36795763199305676</v>
      </c>
      <c r="Q449" s="4">
        <f t="shared" si="193"/>
        <v>0.23156542463946139</v>
      </c>
      <c r="R449" s="4">
        <f t="shared" si="194"/>
        <v>0.23089703222208161</v>
      </c>
      <c r="S449" s="4">
        <f t="shared" si="213"/>
        <v>0</v>
      </c>
      <c r="T449" s="4">
        <f t="shared" si="214"/>
        <v>0</v>
      </c>
      <c r="U449" s="5">
        <f t="shared" si="215"/>
        <v>0</v>
      </c>
      <c r="V449" s="5">
        <f t="shared" si="216"/>
        <v>31.177669669451095</v>
      </c>
      <c r="W449" s="5">
        <f t="shared" si="217"/>
        <v>2.7156898544943586</v>
      </c>
      <c r="X449" s="5">
        <f t="shared" si="195"/>
        <v>0.99999628292996101</v>
      </c>
      <c r="Y449" s="5">
        <f t="shared" si="196"/>
        <v>0</v>
      </c>
      <c r="Z449" s="5">
        <f t="shared" si="197"/>
        <v>-1.704121346291771</v>
      </c>
      <c r="AA449" s="5">
        <f t="shared" si="198"/>
        <v>19.56428578300876</v>
      </c>
      <c r="AB449" s="5">
        <f t="shared" si="199"/>
        <v>0</v>
      </c>
      <c r="AC449" s="5">
        <f t="shared" si="199"/>
        <v>29.473548323159324</v>
      </c>
      <c r="AD449" s="5">
        <f t="shared" si="200"/>
        <v>-9.8940243624968822</v>
      </c>
      <c r="AE449">
        <f t="shared" si="212"/>
        <v>0</v>
      </c>
    </row>
    <row r="450" spans="1:31" x14ac:dyDescent="0.2">
      <c r="A450">
        <f t="shared" si="201"/>
        <v>0.41700000000000031</v>
      </c>
      <c r="B450" s="5">
        <f t="shared" si="202"/>
        <v>0</v>
      </c>
      <c r="C450" s="5">
        <f t="shared" si="203"/>
        <v>-4.6751374990968937E-2</v>
      </c>
      <c r="D450" s="5">
        <f t="shared" si="204"/>
        <v>2.2360145168794099</v>
      </c>
      <c r="E450" s="2">
        <f t="shared" si="205"/>
        <v>4.6751374990968937E-2</v>
      </c>
      <c r="F450" s="2">
        <f t="shared" si="206"/>
        <v>180</v>
      </c>
      <c r="G450" s="3">
        <f t="shared" si="207"/>
        <v>0</v>
      </c>
      <c r="H450" s="3">
        <f t="shared" si="208"/>
        <v>-125.37063023097971</v>
      </c>
      <c r="I450" s="3">
        <f t="shared" si="209"/>
        <v>-10.93270490780939</v>
      </c>
      <c r="J450" s="2">
        <f t="shared" si="188"/>
        <v>125.8464102035266</v>
      </c>
      <c r="K450" s="2">
        <f t="shared" si="210"/>
        <v>85.784874031033809</v>
      </c>
      <c r="L450" s="6">
        <f t="shared" si="189"/>
        <v>2300.0010000000002</v>
      </c>
      <c r="M450" s="2">
        <f t="shared" si="190"/>
        <v>29.149318229166671</v>
      </c>
      <c r="N450" s="2">
        <f t="shared" si="211"/>
        <v>125.8464102035266</v>
      </c>
      <c r="O450" s="2">
        <f t="shared" si="191"/>
        <v>85.784874031033809</v>
      </c>
      <c r="P450" s="5">
        <f t="shared" si="192"/>
        <v>0.36795762677476351</v>
      </c>
      <c r="Q450" s="4">
        <f t="shared" si="193"/>
        <v>0.23161785435706583</v>
      </c>
      <c r="R450" s="4">
        <f t="shared" si="194"/>
        <v>0.23092416348635603</v>
      </c>
      <c r="S450" s="4">
        <f t="shared" si="213"/>
        <v>0</v>
      </c>
      <c r="T450" s="4">
        <f t="shared" si="214"/>
        <v>0</v>
      </c>
      <c r="U450" s="5">
        <f t="shared" si="215"/>
        <v>0</v>
      </c>
      <c r="V450" s="5">
        <f t="shared" si="216"/>
        <v>31.163283116123345</v>
      </c>
      <c r="W450" s="5">
        <f t="shared" si="217"/>
        <v>2.7175342234413269</v>
      </c>
      <c r="X450" s="5">
        <f t="shared" si="195"/>
        <v>0.99999628292996101</v>
      </c>
      <c r="Y450" s="5">
        <f t="shared" si="196"/>
        <v>0</v>
      </c>
      <c r="Z450" s="5">
        <f t="shared" si="197"/>
        <v>-1.7054791062467414</v>
      </c>
      <c r="AA450" s="5">
        <f t="shared" si="198"/>
        <v>19.557556176531335</v>
      </c>
      <c r="AB450" s="5">
        <f t="shared" si="199"/>
        <v>0</v>
      </c>
      <c r="AC450" s="5">
        <f t="shared" si="199"/>
        <v>29.457804009876604</v>
      </c>
      <c r="AD450" s="5">
        <f t="shared" si="200"/>
        <v>-9.8989096000273378</v>
      </c>
      <c r="AE450">
        <f t="shared" si="212"/>
        <v>0</v>
      </c>
    </row>
    <row r="451" spans="1:31" x14ac:dyDescent="0.2">
      <c r="A451">
        <f t="shared" si="201"/>
        <v>0.41800000000000032</v>
      </c>
      <c r="B451" s="5">
        <f t="shared" si="202"/>
        <v>0</v>
      </c>
      <c r="C451" s="5">
        <f t="shared" si="203"/>
        <v>-0.17210727631994371</v>
      </c>
      <c r="D451" s="5">
        <f t="shared" si="204"/>
        <v>2.2250768625168003</v>
      </c>
      <c r="E451" s="2">
        <f t="shared" si="205"/>
        <v>0.17210727631994371</v>
      </c>
      <c r="F451" s="2">
        <f t="shared" si="206"/>
        <v>180</v>
      </c>
      <c r="G451" s="3">
        <f t="shared" si="207"/>
        <v>0</v>
      </c>
      <c r="H451" s="3">
        <f t="shared" si="208"/>
        <v>-125.34117242696983</v>
      </c>
      <c r="I451" s="3">
        <f t="shared" si="209"/>
        <v>-10.942603817409417</v>
      </c>
      <c r="J451" s="2">
        <f t="shared" si="188"/>
        <v>125.81792433382522</v>
      </c>
      <c r="K451" s="2">
        <f t="shared" si="210"/>
        <v>85.765456260276224</v>
      </c>
      <c r="L451" s="6">
        <f t="shared" si="189"/>
        <v>2300.0010000000002</v>
      </c>
      <c r="M451" s="2">
        <f t="shared" si="190"/>
        <v>29.149318229166671</v>
      </c>
      <c r="N451" s="2">
        <f t="shared" si="211"/>
        <v>125.81792433382522</v>
      </c>
      <c r="O451" s="2">
        <f t="shared" si="191"/>
        <v>85.765456260276224</v>
      </c>
      <c r="P451" s="5">
        <f t="shared" si="192"/>
        <v>0.36795762155874867</v>
      </c>
      <c r="Q451" s="4">
        <f t="shared" si="193"/>
        <v>0.23167027591909137</v>
      </c>
      <c r="R451" s="4">
        <f t="shared" si="194"/>
        <v>0.23095128462388992</v>
      </c>
      <c r="S451" s="4">
        <f t="shared" si="213"/>
        <v>0</v>
      </c>
      <c r="T451" s="4">
        <f t="shared" si="214"/>
        <v>0</v>
      </c>
      <c r="U451" s="5">
        <f t="shared" si="215"/>
        <v>0</v>
      </c>
      <c r="V451" s="5">
        <f t="shared" si="216"/>
        <v>31.148908086297844</v>
      </c>
      <c r="W451" s="5">
        <f t="shared" si="217"/>
        <v>2.7193790670169018</v>
      </c>
      <c r="X451" s="5">
        <f t="shared" si="195"/>
        <v>0.99999628292996101</v>
      </c>
      <c r="Y451" s="5">
        <f t="shared" si="196"/>
        <v>0</v>
      </c>
      <c r="Z451" s="5">
        <f t="shared" si="197"/>
        <v>-1.7068373612803822</v>
      </c>
      <c r="AA451" s="5">
        <f t="shared" si="198"/>
        <v>19.550830823708523</v>
      </c>
      <c r="AB451" s="5">
        <f t="shared" si="199"/>
        <v>0</v>
      </c>
      <c r="AC451" s="5">
        <f t="shared" si="199"/>
        <v>29.442070725017462</v>
      </c>
      <c r="AD451" s="5">
        <f t="shared" si="200"/>
        <v>-9.9037901092745741</v>
      </c>
      <c r="AE451">
        <f t="shared" si="212"/>
        <v>0</v>
      </c>
    </row>
    <row r="452" spans="1:31" x14ac:dyDescent="0.2">
      <c r="A452">
        <f t="shared" si="201"/>
        <v>0.41900000000000032</v>
      </c>
      <c r="B452" s="5">
        <f t="shared" si="202"/>
        <v>0</v>
      </c>
      <c r="C452" s="5">
        <f t="shared" si="203"/>
        <v>-0.29743372771155108</v>
      </c>
      <c r="D452" s="5">
        <f t="shared" si="204"/>
        <v>2.2141293068043364</v>
      </c>
      <c r="E452" s="2">
        <f t="shared" si="205"/>
        <v>0.29743372771155108</v>
      </c>
      <c r="F452" s="2">
        <f t="shared" si="206"/>
        <v>180</v>
      </c>
      <c r="G452" s="3">
        <f t="shared" si="207"/>
        <v>0</v>
      </c>
      <c r="H452" s="3">
        <f t="shared" si="208"/>
        <v>-125.31173035624482</v>
      </c>
      <c r="I452" s="3">
        <f t="shared" si="209"/>
        <v>-10.952507607518692</v>
      </c>
      <c r="J452" s="2">
        <f t="shared" si="188"/>
        <v>125.78945578930281</v>
      </c>
      <c r="K452" s="2">
        <f t="shared" si="210"/>
        <v>85.746050299456584</v>
      </c>
      <c r="L452" s="6">
        <f t="shared" si="189"/>
        <v>2300.0010000000002</v>
      </c>
      <c r="M452" s="2">
        <f t="shared" si="190"/>
        <v>29.149318229166671</v>
      </c>
      <c r="N452" s="2">
        <f t="shared" si="211"/>
        <v>125.78945578930281</v>
      </c>
      <c r="O452" s="2">
        <f t="shared" si="191"/>
        <v>85.746050299456584</v>
      </c>
      <c r="P452" s="5">
        <f t="shared" si="192"/>
        <v>0.36795761634500995</v>
      </c>
      <c r="Q452" s="4">
        <f t="shared" si="193"/>
        <v>0.23172268931587206</v>
      </c>
      <c r="R452" s="4">
        <f t="shared" si="194"/>
        <v>0.23097839563436862</v>
      </c>
      <c r="S452" s="4">
        <f t="shared" si="213"/>
        <v>0</v>
      </c>
      <c r="T452" s="4">
        <f t="shared" si="214"/>
        <v>0</v>
      </c>
      <c r="U452" s="5">
        <f t="shared" si="215"/>
        <v>0</v>
      </c>
      <c r="V452" s="5">
        <f t="shared" si="216"/>
        <v>31.13454456919154</v>
      </c>
      <c r="W452" s="5">
        <f t="shared" si="217"/>
        <v>2.7212243840323489</v>
      </c>
      <c r="X452" s="5">
        <f t="shared" si="195"/>
        <v>0.99999628292996101</v>
      </c>
      <c r="Y452" s="5">
        <f t="shared" si="196"/>
        <v>0</v>
      </c>
      <c r="Z452" s="5">
        <f t="shared" si="197"/>
        <v>-1.7081961105967993</v>
      </c>
      <c r="AA452" s="5">
        <f t="shared" si="198"/>
        <v>19.544109721480236</v>
      </c>
      <c r="AB452" s="5">
        <f t="shared" si="199"/>
        <v>0</v>
      </c>
      <c r="AC452" s="5">
        <f t="shared" si="199"/>
        <v>29.426348458594742</v>
      </c>
      <c r="AD452" s="5">
        <f t="shared" si="200"/>
        <v>-9.9086658944874131</v>
      </c>
      <c r="AE452">
        <f t="shared" si="212"/>
        <v>0</v>
      </c>
    </row>
    <row r="453" spans="1:31" x14ac:dyDescent="0.2">
      <c r="A453">
        <f t="shared" si="201"/>
        <v>0.42000000000000032</v>
      </c>
      <c r="B453" s="5">
        <f t="shared" si="202"/>
        <v>0</v>
      </c>
      <c r="C453" s="5">
        <f t="shared" si="203"/>
        <v>-0.4227307448935666</v>
      </c>
      <c r="D453" s="5">
        <f t="shared" si="204"/>
        <v>2.2031718448638702</v>
      </c>
      <c r="E453" s="2">
        <f t="shared" si="205"/>
        <v>0.4227307448935666</v>
      </c>
      <c r="F453" s="2">
        <f t="shared" si="206"/>
        <v>180</v>
      </c>
      <c r="G453" s="3">
        <f t="shared" si="207"/>
        <v>0</v>
      </c>
      <c r="H453" s="3">
        <f t="shared" si="208"/>
        <v>-125.28230400778622</v>
      </c>
      <c r="I453" s="3">
        <f t="shared" si="209"/>
        <v>-10.962416273413179</v>
      </c>
      <c r="J453" s="2">
        <f t="shared" si="188"/>
        <v>125.7610045604398</v>
      </c>
      <c r="K453" s="2">
        <f t="shared" si="210"/>
        <v>85.726656142085744</v>
      </c>
      <c r="L453" s="6">
        <f t="shared" si="189"/>
        <v>2300.0010000000002</v>
      </c>
      <c r="M453" s="2">
        <f t="shared" si="190"/>
        <v>29.149318229166671</v>
      </c>
      <c r="N453" s="2">
        <f t="shared" si="211"/>
        <v>125.7610045604398</v>
      </c>
      <c r="O453" s="2">
        <f t="shared" si="191"/>
        <v>85.726656142085744</v>
      </c>
      <c r="P453" s="5">
        <f t="shared" si="192"/>
        <v>0.3679576111335453</v>
      </c>
      <c r="Q453" s="4">
        <f t="shared" si="193"/>
        <v>0.23177509453773773</v>
      </c>
      <c r="R453" s="4">
        <f t="shared" si="194"/>
        <v>0.23100549651747659</v>
      </c>
      <c r="S453" s="4">
        <f t="shared" si="213"/>
        <v>0</v>
      </c>
      <c r="T453" s="4">
        <f t="shared" si="214"/>
        <v>0</v>
      </c>
      <c r="U453" s="5">
        <f t="shared" si="215"/>
        <v>0</v>
      </c>
      <c r="V453" s="5">
        <f t="shared" si="216"/>
        <v>31.120192554034229</v>
      </c>
      <c r="W453" s="5">
        <f t="shared" si="217"/>
        <v>2.7230701733015228</v>
      </c>
      <c r="X453" s="5">
        <f t="shared" si="195"/>
        <v>0.99999628292996101</v>
      </c>
      <c r="Y453" s="5">
        <f t="shared" si="196"/>
        <v>0</v>
      </c>
      <c r="Z453" s="5">
        <f t="shared" si="197"/>
        <v>-1.7095553534012822</v>
      </c>
      <c r="AA453" s="5">
        <f t="shared" si="198"/>
        <v>19.537392866789322</v>
      </c>
      <c r="AB453" s="5">
        <f t="shared" si="199"/>
        <v>0</v>
      </c>
      <c r="AC453" s="5">
        <f t="shared" si="199"/>
        <v>29.410637200632948</v>
      </c>
      <c r="AD453" s="5">
        <f t="shared" si="200"/>
        <v>-9.9135369599091554</v>
      </c>
      <c r="AE453">
        <f t="shared" si="212"/>
        <v>0</v>
      </c>
    </row>
    <row r="454" spans="1:31" x14ac:dyDescent="0.2">
      <c r="A454">
        <f t="shared" si="201"/>
        <v>0.42100000000000032</v>
      </c>
      <c r="B454" s="5">
        <f t="shared" si="202"/>
        <v>0</v>
      </c>
      <c r="C454" s="5">
        <f t="shared" si="203"/>
        <v>-0.54799834358275257</v>
      </c>
      <c r="D454" s="5">
        <f t="shared" si="204"/>
        <v>2.1922044718219769</v>
      </c>
      <c r="E454" s="2">
        <f t="shared" si="205"/>
        <v>0.54799834358275257</v>
      </c>
      <c r="F454" s="2">
        <f t="shared" si="206"/>
        <v>180</v>
      </c>
      <c r="G454" s="3">
        <f t="shared" si="207"/>
        <v>0</v>
      </c>
      <c r="H454" s="3">
        <f t="shared" si="208"/>
        <v>-125.2528933705856</v>
      </c>
      <c r="I454" s="3">
        <f t="shared" si="209"/>
        <v>-10.972329810373088</v>
      </c>
      <c r="J454" s="2">
        <f t="shared" si="188"/>
        <v>125.73257063772651</v>
      </c>
      <c r="K454" s="2">
        <f t="shared" si="210"/>
        <v>85.707273781681323</v>
      </c>
      <c r="L454" s="6">
        <f t="shared" si="189"/>
        <v>2300.0010000000002</v>
      </c>
      <c r="M454" s="2">
        <f t="shared" si="190"/>
        <v>29.149318229166671</v>
      </c>
      <c r="N454" s="2">
        <f t="shared" si="211"/>
        <v>125.73257063772651</v>
      </c>
      <c r="O454" s="2">
        <f t="shared" si="191"/>
        <v>85.707273781681323</v>
      </c>
      <c r="P454" s="5">
        <f t="shared" si="192"/>
        <v>0.36795760592435239</v>
      </c>
      <c r="Q454" s="4">
        <f t="shared" si="193"/>
        <v>0.23182749157501392</v>
      </c>
      <c r="R454" s="4">
        <f t="shared" si="194"/>
        <v>0.23103258727289733</v>
      </c>
      <c r="S454" s="4">
        <f t="shared" si="213"/>
        <v>0</v>
      </c>
      <c r="T454" s="4">
        <f t="shared" si="214"/>
        <v>0</v>
      </c>
      <c r="U454" s="5">
        <f t="shared" si="215"/>
        <v>0</v>
      </c>
      <c r="V454" s="5">
        <f t="shared" si="216"/>
        <v>31.105852030068508</v>
      </c>
      <c r="W454" s="5">
        <f t="shared" si="217"/>
        <v>2.7249164336408591</v>
      </c>
      <c r="X454" s="5">
        <f t="shared" si="195"/>
        <v>0.99999628292996101</v>
      </c>
      <c r="Y454" s="5">
        <f t="shared" si="196"/>
        <v>0</v>
      </c>
      <c r="Z454" s="5">
        <f t="shared" si="197"/>
        <v>-1.710915088900302</v>
      </c>
      <c r="AA454" s="5">
        <f t="shared" si="198"/>
        <v>19.530680256581608</v>
      </c>
      <c r="AB454" s="5">
        <f t="shared" si="199"/>
        <v>0</v>
      </c>
      <c r="AC454" s="5">
        <f t="shared" si="199"/>
        <v>29.394936941168208</v>
      </c>
      <c r="AD454" s="5">
        <f t="shared" si="200"/>
        <v>-9.9184033097775313</v>
      </c>
      <c r="AE454">
        <f t="shared" si="212"/>
        <v>0</v>
      </c>
    </row>
    <row r="455" spans="1:31" x14ac:dyDescent="0.2">
      <c r="A455">
        <f t="shared" si="201"/>
        <v>0.42200000000000032</v>
      </c>
      <c r="B455" s="5">
        <f t="shared" si="202"/>
        <v>0</v>
      </c>
      <c r="C455" s="5">
        <f t="shared" si="203"/>
        <v>-0.6732365394848675</v>
      </c>
      <c r="D455" s="5">
        <f t="shared" si="204"/>
        <v>2.1812271828099488</v>
      </c>
      <c r="E455" s="2">
        <f t="shared" si="205"/>
        <v>0.6732365394848675</v>
      </c>
      <c r="F455" s="2">
        <f t="shared" si="206"/>
        <v>180</v>
      </c>
      <c r="G455" s="3">
        <f t="shared" si="207"/>
        <v>0</v>
      </c>
      <c r="H455" s="3">
        <f t="shared" si="208"/>
        <v>-125.22349843364442</v>
      </c>
      <c r="I455" s="3">
        <f t="shared" si="209"/>
        <v>-10.982248213682865</v>
      </c>
      <c r="J455" s="2">
        <f t="shared" si="188"/>
        <v>125.70415401166299</v>
      </c>
      <c r="K455" s="2">
        <f t="shared" si="210"/>
        <v>85.687903211767548</v>
      </c>
      <c r="L455" s="6">
        <f t="shared" si="189"/>
        <v>2300.0010000000002</v>
      </c>
      <c r="M455" s="2">
        <f t="shared" si="190"/>
        <v>29.149318229166671</v>
      </c>
      <c r="N455" s="2">
        <f t="shared" si="211"/>
        <v>125.70415401166299</v>
      </c>
      <c r="O455" s="2">
        <f t="shared" si="191"/>
        <v>85.687903211767548</v>
      </c>
      <c r="P455" s="5">
        <f t="shared" si="192"/>
        <v>0.36795760071742911</v>
      </c>
      <c r="Q455" s="4">
        <f t="shared" si="193"/>
        <v>0.23187988041802202</v>
      </c>
      <c r="R455" s="4">
        <f t="shared" si="194"/>
        <v>0.23105966790031349</v>
      </c>
      <c r="S455" s="4">
        <f t="shared" si="213"/>
        <v>0</v>
      </c>
      <c r="T455" s="4">
        <f t="shared" si="214"/>
        <v>0</v>
      </c>
      <c r="U455" s="5">
        <f t="shared" si="215"/>
        <v>0</v>
      </c>
      <c r="V455" s="5">
        <f t="shared" si="216"/>
        <v>31.091522986549819</v>
      </c>
      <c r="W455" s="5">
        <f t="shared" si="217"/>
        <v>2.726763163869379</v>
      </c>
      <c r="X455" s="5">
        <f t="shared" si="195"/>
        <v>0.99999628292996101</v>
      </c>
      <c r="Y455" s="5">
        <f t="shared" si="196"/>
        <v>0</v>
      </c>
      <c r="Z455" s="5">
        <f t="shared" si="197"/>
        <v>-1.7122753163015105</v>
      </c>
      <c r="AA455" s="5">
        <f t="shared" si="198"/>
        <v>19.523971887805846</v>
      </c>
      <c r="AB455" s="5">
        <f t="shared" si="199"/>
        <v>0</v>
      </c>
      <c r="AC455" s="5">
        <f t="shared" si="199"/>
        <v>29.379247670248308</v>
      </c>
      <c r="AD455" s="5">
        <f t="shared" si="200"/>
        <v>-9.9232649483247748</v>
      </c>
      <c r="AE455">
        <f t="shared" si="212"/>
        <v>0</v>
      </c>
    </row>
    <row r="456" spans="1:31" x14ac:dyDescent="0.2">
      <c r="A456">
        <f t="shared" si="201"/>
        <v>0.42300000000000032</v>
      </c>
      <c r="B456" s="5">
        <f t="shared" si="202"/>
        <v>0</v>
      </c>
      <c r="C456" s="5">
        <f t="shared" si="203"/>
        <v>-0.79844534829467684</v>
      </c>
      <c r="D456" s="5">
        <f t="shared" si="204"/>
        <v>2.1702399729637918</v>
      </c>
      <c r="E456" s="2">
        <f t="shared" si="205"/>
        <v>0.79844534829467684</v>
      </c>
      <c r="F456" s="2">
        <f t="shared" si="206"/>
        <v>180</v>
      </c>
      <c r="G456" s="3">
        <f t="shared" si="207"/>
        <v>0</v>
      </c>
      <c r="H456" s="3">
        <f t="shared" si="208"/>
        <v>-125.19411918597417</v>
      </c>
      <c r="I456" s="3">
        <f t="shared" si="209"/>
        <v>-10.992171478631191</v>
      </c>
      <c r="J456" s="2">
        <f t="shared" si="188"/>
        <v>125.67575467275914</v>
      </c>
      <c r="K456" s="2">
        <f t="shared" si="210"/>
        <v>85.668544425875353</v>
      </c>
      <c r="L456" s="6">
        <f t="shared" si="189"/>
        <v>2300.0010000000002</v>
      </c>
      <c r="M456" s="2">
        <f t="shared" si="190"/>
        <v>29.149318229166671</v>
      </c>
      <c r="N456" s="2">
        <f t="shared" si="211"/>
        <v>125.67575467275914</v>
      </c>
      <c r="O456" s="2">
        <f t="shared" si="191"/>
        <v>85.668544425875353</v>
      </c>
      <c r="P456" s="5">
        <f t="shared" si="192"/>
        <v>0.36795759551277318</v>
      </c>
      <c r="Q456" s="4">
        <f t="shared" si="193"/>
        <v>0.23193226105707918</v>
      </c>
      <c r="R456" s="4">
        <f t="shared" si="194"/>
        <v>0.23108673839940669</v>
      </c>
      <c r="S456" s="4">
        <f t="shared" si="213"/>
        <v>0</v>
      </c>
      <c r="T456" s="4">
        <f t="shared" si="214"/>
        <v>0</v>
      </c>
      <c r="U456" s="5">
        <f t="shared" si="215"/>
        <v>0</v>
      </c>
      <c r="V456" s="5">
        <f t="shared" si="216"/>
        <v>31.077205412746366</v>
      </c>
      <c r="W456" s="5">
        <f t="shared" si="217"/>
        <v>2.7286103628086749</v>
      </c>
      <c r="X456" s="5">
        <f t="shared" si="195"/>
        <v>0.99999628292996101</v>
      </c>
      <c r="Y456" s="5">
        <f t="shared" si="196"/>
        <v>0</v>
      </c>
      <c r="Z456" s="5">
        <f t="shared" si="197"/>
        <v>-1.7136360348137398</v>
      </c>
      <c r="AA456" s="5">
        <f t="shared" si="198"/>
        <v>19.517267757413748</v>
      </c>
      <c r="AB456" s="5">
        <f t="shared" si="199"/>
        <v>0</v>
      </c>
      <c r="AC456" s="5">
        <f t="shared" si="199"/>
        <v>29.363569377932627</v>
      </c>
      <c r="AD456" s="5">
        <f t="shared" si="200"/>
        <v>-9.9281218797775779</v>
      </c>
      <c r="AE456">
        <f t="shared" si="212"/>
        <v>0</v>
      </c>
    </row>
    <row r="457" spans="1:31" x14ac:dyDescent="0.2">
      <c r="A457">
        <f t="shared" si="201"/>
        <v>0.42400000000000032</v>
      </c>
      <c r="B457" s="5">
        <f t="shared" si="202"/>
        <v>0</v>
      </c>
      <c r="C457" s="5">
        <f t="shared" si="203"/>
        <v>-0.92362478569596196</v>
      </c>
      <c r="D457" s="5">
        <f t="shared" si="204"/>
        <v>2.1592428374242205</v>
      </c>
      <c r="E457" s="2">
        <f t="shared" si="205"/>
        <v>0.92362478569596196</v>
      </c>
      <c r="F457" s="2">
        <f t="shared" si="206"/>
        <v>180</v>
      </c>
      <c r="G457" s="3">
        <f t="shared" si="207"/>
        <v>0</v>
      </c>
      <c r="H457" s="3">
        <f t="shared" si="208"/>
        <v>-125.16475561659624</v>
      </c>
      <c r="I457" s="3">
        <f t="shared" si="209"/>
        <v>-11.002099600510968</v>
      </c>
      <c r="J457" s="2">
        <f t="shared" si="188"/>
        <v>125.64737261153462</v>
      </c>
      <c r="K457" s="2">
        <f t="shared" si="210"/>
        <v>85.649197417542339</v>
      </c>
      <c r="L457" s="6">
        <f t="shared" si="189"/>
        <v>2300.0010000000002</v>
      </c>
      <c r="M457" s="2">
        <f t="shared" si="190"/>
        <v>29.149318229166671</v>
      </c>
      <c r="N457" s="2">
        <f t="shared" si="211"/>
        <v>125.64737261153462</v>
      </c>
      <c r="O457" s="2">
        <f t="shared" si="191"/>
        <v>85.649197417542339</v>
      </c>
      <c r="P457" s="5">
        <f t="shared" si="192"/>
        <v>0.36795759031038255</v>
      </c>
      <c r="Q457" s="4">
        <f t="shared" si="193"/>
        <v>0.23198463348249831</v>
      </c>
      <c r="R457" s="4">
        <f t="shared" si="194"/>
        <v>0.23111379876985785</v>
      </c>
      <c r="S457" s="4">
        <f t="shared" si="213"/>
        <v>0</v>
      </c>
      <c r="T457" s="4">
        <f t="shared" si="214"/>
        <v>0</v>
      </c>
      <c r="U457" s="5">
        <f t="shared" si="215"/>
        <v>0</v>
      </c>
      <c r="V457" s="5">
        <f t="shared" si="216"/>
        <v>31.062899297939143</v>
      </c>
      <c r="W457" s="5">
        <f t="shared" si="217"/>
        <v>2.7304580292829121</v>
      </c>
      <c r="X457" s="5">
        <f t="shared" si="195"/>
        <v>0.99999628292996101</v>
      </c>
      <c r="Y457" s="5">
        <f t="shared" si="196"/>
        <v>0</v>
      </c>
      <c r="Z457" s="5">
        <f t="shared" si="197"/>
        <v>-1.7149972436469976</v>
      </c>
      <c r="AA457" s="5">
        <f t="shared" si="198"/>
        <v>19.510567862359956</v>
      </c>
      <c r="AB457" s="5">
        <f t="shared" si="199"/>
        <v>0</v>
      </c>
      <c r="AC457" s="5">
        <f t="shared" si="199"/>
        <v>29.347902054292145</v>
      </c>
      <c r="AD457" s="5">
        <f t="shared" si="200"/>
        <v>-9.9329741083571328</v>
      </c>
      <c r="AE457">
        <f t="shared" si="212"/>
        <v>0</v>
      </c>
    </row>
    <row r="458" spans="1:31" x14ac:dyDescent="0.2">
      <c r="A458">
        <f t="shared" si="201"/>
        <v>0.42500000000000032</v>
      </c>
      <c r="B458" s="5">
        <f t="shared" si="202"/>
        <v>0</v>
      </c>
      <c r="C458" s="5">
        <f t="shared" si="203"/>
        <v>-1.0487748673615309</v>
      </c>
      <c r="D458" s="5">
        <f t="shared" si="204"/>
        <v>2.1482357713366556</v>
      </c>
      <c r="E458" s="2">
        <f t="shared" si="205"/>
        <v>1.0487748673615309</v>
      </c>
      <c r="F458" s="2">
        <f t="shared" si="206"/>
        <v>180</v>
      </c>
      <c r="G458" s="3">
        <f t="shared" si="207"/>
        <v>0</v>
      </c>
      <c r="H458" s="3">
        <f t="shared" si="208"/>
        <v>-125.13540771454194</v>
      </c>
      <c r="I458" s="3">
        <f t="shared" si="209"/>
        <v>-11.012032574619326</v>
      </c>
      <c r="J458" s="2">
        <f t="shared" si="188"/>
        <v>125.61900781851892</v>
      </c>
      <c r="K458" s="2">
        <f t="shared" si="210"/>
        <v>85.629862180312827</v>
      </c>
      <c r="L458" s="6">
        <f t="shared" si="189"/>
        <v>2300.0010000000002</v>
      </c>
      <c r="M458" s="2">
        <f t="shared" si="190"/>
        <v>29.149318229166671</v>
      </c>
      <c r="N458" s="2">
        <f t="shared" si="211"/>
        <v>125.61900781851892</v>
      </c>
      <c r="O458" s="2">
        <f t="shared" si="191"/>
        <v>85.629862180312827</v>
      </c>
      <c r="P458" s="5">
        <f t="shared" si="192"/>
        <v>0.36795758511025489</v>
      </c>
      <c r="Q458" s="4">
        <f t="shared" si="193"/>
        <v>0.23203699768458794</v>
      </c>
      <c r="R458" s="4">
        <f t="shared" si="194"/>
        <v>0.23114084901134679</v>
      </c>
      <c r="S458" s="4">
        <f t="shared" si="213"/>
        <v>0</v>
      </c>
      <c r="T458" s="4">
        <f t="shared" si="214"/>
        <v>0</v>
      </c>
      <c r="U458" s="5">
        <f t="shared" si="215"/>
        <v>0</v>
      </c>
      <c r="V458" s="5">
        <f t="shared" si="216"/>
        <v>31.048604631421895</v>
      </c>
      <c r="W458" s="5">
        <f t="shared" si="217"/>
        <v>2.732306162118824</v>
      </c>
      <c r="X458" s="5">
        <f t="shared" si="195"/>
        <v>0.99999628292996101</v>
      </c>
      <c r="Y458" s="5">
        <f t="shared" si="196"/>
        <v>0</v>
      </c>
      <c r="Z458" s="5">
        <f t="shared" si="197"/>
        <v>-1.7163589420124699</v>
      </c>
      <c r="AA458" s="5">
        <f t="shared" si="198"/>
        <v>19.503872199602071</v>
      </c>
      <c r="AB458" s="5">
        <f t="shared" si="199"/>
        <v>0</v>
      </c>
      <c r="AC458" s="5">
        <f t="shared" si="199"/>
        <v>29.332245689409426</v>
      </c>
      <c r="AD458" s="5">
        <f t="shared" si="200"/>
        <v>-9.9378216382791038</v>
      </c>
      <c r="AE458">
        <f t="shared" si="212"/>
        <v>0</v>
      </c>
    </row>
    <row r="459" spans="1:31" x14ac:dyDescent="0.2">
      <c r="A459">
        <f t="shared" si="201"/>
        <v>0.42600000000000032</v>
      </c>
      <c r="B459" s="5">
        <f t="shared" si="202"/>
        <v>0</v>
      </c>
      <c r="C459" s="5">
        <f t="shared" si="203"/>
        <v>-1.1738956089532282</v>
      </c>
      <c r="D459" s="5">
        <f t="shared" si="204"/>
        <v>2.1372187698512168</v>
      </c>
      <c r="E459" s="2">
        <f t="shared" si="205"/>
        <v>1.1738956089532282</v>
      </c>
      <c r="F459" s="2">
        <f t="shared" si="206"/>
        <v>180</v>
      </c>
      <c r="G459" s="3">
        <f t="shared" si="207"/>
        <v>0</v>
      </c>
      <c r="H459" s="3">
        <f t="shared" si="208"/>
        <v>-125.10607546885254</v>
      </c>
      <c r="I459" s="3">
        <f t="shared" si="209"/>
        <v>-11.021970396257606</v>
      </c>
      <c r="J459" s="2">
        <f t="shared" si="188"/>
        <v>125.59066028425126</v>
      </c>
      <c r="K459" s="2">
        <f t="shared" si="210"/>
        <v>85.610538707737732</v>
      </c>
      <c r="L459" s="6">
        <f t="shared" si="189"/>
        <v>2300.0010000000002</v>
      </c>
      <c r="M459" s="2">
        <f t="shared" si="190"/>
        <v>29.149318229166671</v>
      </c>
      <c r="N459" s="2">
        <f t="shared" si="211"/>
        <v>125.59066028425126</v>
      </c>
      <c r="O459" s="2">
        <f t="shared" si="191"/>
        <v>85.610538707737732</v>
      </c>
      <c r="P459" s="5">
        <f t="shared" si="192"/>
        <v>0.36795757991238809</v>
      </c>
      <c r="Q459" s="4">
        <f t="shared" si="193"/>
        <v>0.23208935365365263</v>
      </c>
      <c r="R459" s="4">
        <f t="shared" si="194"/>
        <v>0.23116788912355249</v>
      </c>
      <c r="S459" s="4">
        <f t="shared" si="213"/>
        <v>0</v>
      </c>
      <c r="T459" s="4">
        <f t="shared" si="214"/>
        <v>0</v>
      </c>
      <c r="U459" s="5">
        <f t="shared" si="215"/>
        <v>0</v>
      </c>
      <c r="V459" s="5">
        <f t="shared" si="216"/>
        <v>31.034321402501096</v>
      </c>
      <c r="W459" s="5">
        <f t="shared" si="217"/>
        <v>2.7341547601457044</v>
      </c>
      <c r="X459" s="5">
        <f t="shared" si="195"/>
        <v>0.99999628292996101</v>
      </c>
      <c r="Y459" s="5">
        <f t="shared" si="196"/>
        <v>0</v>
      </c>
      <c r="Z459" s="5">
        <f t="shared" si="197"/>
        <v>-1.7177211291225161</v>
      </c>
      <c r="AA459" s="5">
        <f t="shared" si="198"/>
        <v>19.497180766100609</v>
      </c>
      <c r="AB459" s="5">
        <f t="shared" si="199"/>
        <v>0</v>
      </c>
      <c r="AC459" s="5">
        <f t="shared" si="199"/>
        <v>29.31660027337858</v>
      </c>
      <c r="AD459" s="5">
        <f t="shared" si="200"/>
        <v>-9.9426644737536876</v>
      </c>
      <c r="AE459">
        <f t="shared" si="212"/>
        <v>0</v>
      </c>
    </row>
    <row r="460" spans="1:31" x14ac:dyDescent="0.2">
      <c r="A460">
        <f t="shared" si="201"/>
        <v>0.42700000000000032</v>
      </c>
      <c r="B460" s="5">
        <f t="shared" si="202"/>
        <v>0</v>
      </c>
      <c r="C460" s="5">
        <f t="shared" si="203"/>
        <v>-1.2989870261219443</v>
      </c>
      <c r="D460" s="5">
        <f t="shared" si="204"/>
        <v>2.1261918281227223</v>
      </c>
      <c r="E460" s="2">
        <f t="shared" si="205"/>
        <v>1.2989870261219443</v>
      </c>
      <c r="F460" s="2">
        <f t="shared" si="206"/>
        <v>180</v>
      </c>
      <c r="G460" s="3">
        <f t="shared" si="207"/>
        <v>0</v>
      </c>
      <c r="H460" s="3">
        <f t="shared" si="208"/>
        <v>-125.07675886857916</v>
      </c>
      <c r="I460" s="3">
        <f t="shared" si="209"/>
        <v>-11.031913060731359</v>
      </c>
      <c r="J460" s="2">
        <f t="shared" si="188"/>
        <v>125.56232999928056</v>
      </c>
      <c r="K460" s="2">
        <f t="shared" si="210"/>
        <v>85.591226993374619</v>
      </c>
      <c r="L460" s="6">
        <f t="shared" si="189"/>
        <v>2300.0010000000002</v>
      </c>
      <c r="M460" s="2">
        <f t="shared" si="190"/>
        <v>29.149318229166671</v>
      </c>
      <c r="N460" s="2">
        <f t="shared" si="211"/>
        <v>125.56232999928056</v>
      </c>
      <c r="O460" s="2">
        <f t="shared" si="191"/>
        <v>85.591226993374619</v>
      </c>
      <c r="P460" s="5">
        <f t="shared" si="192"/>
        <v>0.36795757471677998</v>
      </c>
      <c r="Q460" s="4">
        <f t="shared" si="193"/>
        <v>0.23214170137999268</v>
      </c>
      <c r="R460" s="4">
        <f t="shared" si="194"/>
        <v>0.23119491910615322</v>
      </c>
      <c r="S460" s="4">
        <f t="shared" si="213"/>
        <v>0</v>
      </c>
      <c r="T460" s="4">
        <f t="shared" si="214"/>
        <v>0</v>
      </c>
      <c r="U460" s="5">
        <f t="shared" si="215"/>
        <v>0</v>
      </c>
      <c r="V460" s="5">
        <f t="shared" si="216"/>
        <v>31.020049600495955</v>
      </c>
      <c r="W460" s="5">
        <f t="shared" si="217"/>
        <v>2.7360038221954071</v>
      </c>
      <c r="X460" s="5">
        <f t="shared" si="195"/>
        <v>0.99999628292996101</v>
      </c>
      <c r="Y460" s="5">
        <f t="shared" si="196"/>
        <v>0</v>
      </c>
      <c r="Z460" s="5">
        <f t="shared" si="197"/>
        <v>-1.719083804190668</v>
      </c>
      <c r="AA460" s="5">
        <f t="shared" si="198"/>
        <v>19.490493558819022</v>
      </c>
      <c r="AB460" s="5">
        <f t="shared" si="199"/>
        <v>0</v>
      </c>
      <c r="AC460" s="5">
        <f t="shared" si="199"/>
        <v>29.300965796305288</v>
      </c>
      <c r="AD460" s="5">
        <f t="shared" si="200"/>
        <v>-9.9475026189855704</v>
      </c>
      <c r="AE460">
        <f t="shared" si="212"/>
        <v>0</v>
      </c>
    </row>
    <row r="461" spans="1:31" x14ac:dyDescent="0.2">
      <c r="A461">
        <f t="shared" si="201"/>
        <v>0.42800000000000032</v>
      </c>
      <c r="B461" s="5">
        <f t="shared" si="202"/>
        <v>0</v>
      </c>
      <c r="C461" s="5">
        <f t="shared" si="203"/>
        <v>-1.4240491345076254</v>
      </c>
      <c r="D461" s="5">
        <f t="shared" si="204"/>
        <v>2.1151549413106814</v>
      </c>
      <c r="E461" s="2">
        <f t="shared" si="205"/>
        <v>1.4240491345076254</v>
      </c>
      <c r="F461" s="2">
        <f t="shared" si="206"/>
        <v>180</v>
      </c>
      <c r="G461" s="3">
        <f t="shared" si="207"/>
        <v>0</v>
      </c>
      <c r="H461" s="3">
        <f t="shared" si="208"/>
        <v>-125.04745790278285</v>
      </c>
      <c r="I461" s="3">
        <f t="shared" si="209"/>
        <v>-11.041860563350344</v>
      </c>
      <c r="J461" s="2">
        <f t="shared" si="188"/>
        <v>125.53401695416554</v>
      </c>
      <c r="K461" s="2">
        <f t="shared" si="210"/>
        <v>85.571927030787677</v>
      </c>
      <c r="L461" s="6">
        <f t="shared" si="189"/>
        <v>2300.0010000000002</v>
      </c>
      <c r="M461" s="2">
        <f t="shared" si="190"/>
        <v>29.149318229166671</v>
      </c>
      <c r="N461" s="2">
        <f t="shared" si="211"/>
        <v>125.53401695416554</v>
      </c>
      <c r="O461" s="2">
        <f t="shared" si="191"/>
        <v>85.571927030787677</v>
      </c>
      <c r="P461" s="5">
        <f t="shared" si="192"/>
        <v>0.36795756952342834</v>
      </c>
      <c r="Q461" s="4">
        <f t="shared" si="193"/>
        <v>0.2321940408539041</v>
      </c>
      <c r="R461" s="4">
        <f t="shared" si="194"/>
        <v>0.23122193895882606</v>
      </c>
      <c r="S461" s="4">
        <f t="shared" si="213"/>
        <v>0</v>
      </c>
      <c r="T461" s="4">
        <f t="shared" si="214"/>
        <v>0</v>
      </c>
      <c r="U461" s="5">
        <f t="shared" si="215"/>
        <v>0</v>
      </c>
      <c r="V461" s="5">
        <f t="shared" si="216"/>
        <v>31.005789214738339</v>
      </c>
      <c r="W461" s="5">
        <f t="shared" si="217"/>
        <v>2.7378533471023379</v>
      </c>
      <c r="X461" s="5">
        <f t="shared" si="195"/>
        <v>0.99999628292996101</v>
      </c>
      <c r="Y461" s="5">
        <f t="shared" si="196"/>
        <v>0</v>
      </c>
      <c r="Z461" s="5">
        <f t="shared" si="197"/>
        <v>-1.7204469664316315</v>
      </c>
      <c r="AA461" s="5">
        <f t="shared" si="198"/>
        <v>19.483810574723694</v>
      </c>
      <c r="AB461" s="5">
        <f t="shared" si="199"/>
        <v>0</v>
      </c>
      <c r="AC461" s="5">
        <f t="shared" si="199"/>
        <v>29.285342248306709</v>
      </c>
      <c r="AD461" s="5">
        <f t="shared" si="200"/>
        <v>-9.9523360781739676</v>
      </c>
      <c r="AE461">
        <f t="shared" si="212"/>
        <v>0</v>
      </c>
    </row>
    <row r="462" spans="1:31" x14ac:dyDescent="0.2">
      <c r="A462">
        <f t="shared" si="201"/>
        <v>0.42900000000000033</v>
      </c>
      <c r="B462" s="5">
        <f t="shared" si="202"/>
        <v>0</v>
      </c>
      <c r="C462" s="5">
        <f t="shared" si="203"/>
        <v>-1.5490819497392843</v>
      </c>
      <c r="D462" s="5">
        <f t="shared" si="204"/>
        <v>2.104108104579292</v>
      </c>
      <c r="E462" s="2">
        <f t="shared" si="205"/>
        <v>1.5490819497392843</v>
      </c>
      <c r="F462" s="2">
        <f t="shared" si="206"/>
        <v>180</v>
      </c>
      <c r="G462" s="3">
        <f t="shared" si="207"/>
        <v>0</v>
      </c>
      <c r="H462" s="3">
        <f t="shared" si="208"/>
        <v>-125.01817256053455</v>
      </c>
      <c r="I462" s="3">
        <f t="shared" si="209"/>
        <v>-11.051812899428517</v>
      </c>
      <c r="J462" s="2">
        <f t="shared" si="188"/>
        <v>125.50572113947463</v>
      </c>
      <c r="K462" s="2">
        <f t="shared" si="210"/>
        <v>85.552638813547802</v>
      </c>
      <c r="L462" s="6">
        <f t="shared" si="189"/>
        <v>2300.0010000000002</v>
      </c>
      <c r="M462" s="2">
        <f t="shared" si="190"/>
        <v>29.149318229166671</v>
      </c>
      <c r="N462" s="2">
        <f t="shared" si="211"/>
        <v>125.50572113947463</v>
      </c>
      <c r="O462" s="2">
        <f t="shared" si="191"/>
        <v>85.552638813547802</v>
      </c>
      <c r="P462" s="5">
        <f t="shared" si="192"/>
        <v>0.36795756433233096</v>
      </c>
      <c r="Q462" s="4">
        <f t="shared" si="193"/>
        <v>0.23224637206567872</v>
      </c>
      <c r="R462" s="4">
        <f t="shared" si="194"/>
        <v>0.23124894868124735</v>
      </c>
      <c r="S462" s="4">
        <f t="shared" si="213"/>
        <v>0</v>
      </c>
      <c r="T462" s="4">
        <f t="shared" si="214"/>
        <v>0</v>
      </c>
      <c r="U462" s="5">
        <f t="shared" si="215"/>
        <v>0</v>
      </c>
      <c r="V462" s="5">
        <f t="shared" si="216"/>
        <v>30.991540234572845</v>
      </c>
      <c r="W462" s="5">
        <f t="shared" si="217"/>
        <v>2.7397033337034533</v>
      </c>
      <c r="X462" s="5">
        <f t="shared" si="195"/>
        <v>0.99999628292996101</v>
      </c>
      <c r="Y462" s="5">
        <f t="shared" si="196"/>
        <v>0</v>
      </c>
      <c r="Z462" s="5">
        <f t="shared" si="197"/>
        <v>-1.7218106150612809</v>
      </c>
      <c r="AA462" s="5">
        <f t="shared" si="198"/>
        <v>19.477131810783927</v>
      </c>
      <c r="AB462" s="5">
        <f t="shared" si="199"/>
        <v>0</v>
      </c>
      <c r="AC462" s="5">
        <f t="shared" si="199"/>
        <v>29.269729619511565</v>
      </c>
      <c r="AD462" s="5">
        <f t="shared" si="200"/>
        <v>-9.9571648555126195</v>
      </c>
      <c r="AE462">
        <f t="shared" si="212"/>
        <v>0</v>
      </c>
    </row>
    <row r="463" spans="1:31" x14ac:dyDescent="0.2">
      <c r="A463">
        <f t="shared" si="201"/>
        <v>0.43000000000000033</v>
      </c>
      <c r="B463" s="5">
        <f t="shared" si="202"/>
        <v>0</v>
      </c>
      <c r="C463" s="5">
        <f t="shared" si="203"/>
        <v>-1.6740854874350091</v>
      </c>
      <c r="D463" s="5">
        <f t="shared" si="204"/>
        <v>2.093051313097436</v>
      </c>
      <c r="E463" s="2">
        <f t="shared" si="205"/>
        <v>1.6740854874350091</v>
      </c>
      <c r="F463" s="2">
        <f t="shared" si="206"/>
        <v>180</v>
      </c>
      <c r="G463" s="3">
        <f t="shared" si="207"/>
        <v>0</v>
      </c>
      <c r="H463" s="3">
        <f t="shared" si="208"/>
        <v>-124.98890283091504</v>
      </c>
      <c r="I463" s="3">
        <f t="shared" si="209"/>
        <v>-11.06177006428403</v>
      </c>
      <c r="J463" s="2">
        <f t="shared" si="188"/>
        <v>125.47744254578593</v>
      </c>
      <c r="K463" s="2">
        <f t="shared" si="210"/>
        <v>85.533362335232397</v>
      </c>
      <c r="L463" s="6">
        <f t="shared" si="189"/>
        <v>2300.0010000000002</v>
      </c>
      <c r="M463" s="2">
        <f t="shared" si="190"/>
        <v>29.149318229166671</v>
      </c>
      <c r="N463" s="2">
        <f t="shared" si="211"/>
        <v>125.47744254578593</v>
      </c>
      <c r="O463" s="2">
        <f t="shared" si="191"/>
        <v>85.533362335232397</v>
      </c>
      <c r="P463" s="5">
        <f t="shared" si="192"/>
        <v>0.36795755914348566</v>
      </c>
      <c r="Q463" s="4">
        <f t="shared" si="193"/>
        <v>0.23229869500560427</v>
      </c>
      <c r="R463" s="4">
        <f t="shared" si="194"/>
        <v>0.23127594827309264</v>
      </c>
      <c r="S463" s="4">
        <f t="shared" si="213"/>
        <v>0</v>
      </c>
      <c r="T463" s="4">
        <f t="shared" si="214"/>
        <v>0</v>
      </c>
      <c r="U463" s="5">
        <f t="shared" si="215"/>
        <v>0</v>
      </c>
      <c r="V463" s="5">
        <f t="shared" si="216"/>
        <v>30.977302649356695</v>
      </c>
      <c r="W463" s="5">
        <f t="shared" si="217"/>
        <v>2.7415537808382537</v>
      </c>
      <c r="X463" s="5">
        <f t="shared" si="195"/>
        <v>0.99999628292996101</v>
      </c>
      <c r="Y463" s="5">
        <f t="shared" si="196"/>
        <v>0</v>
      </c>
      <c r="Z463" s="5">
        <f t="shared" si="197"/>
        <v>-1.7231747492966591</v>
      </c>
      <c r="AA463" s="5">
        <f t="shared" si="198"/>
        <v>19.470457263971955</v>
      </c>
      <c r="AB463" s="5">
        <f t="shared" si="199"/>
        <v>0</v>
      </c>
      <c r="AC463" s="5">
        <f t="shared" si="199"/>
        <v>29.254127900060034</v>
      </c>
      <c r="AD463" s="5">
        <f t="shared" si="200"/>
        <v>-9.961988955189792</v>
      </c>
      <c r="AE463">
        <f t="shared" si="212"/>
        <v>0</v>
      </c>
    </row>
    <row r="464" spans="1:31" x14ac:dyDescent="0.2">
      <c r="A464">
        <f t="shared" si="201"/>
        <v>0.43100000000000033</v>
      </c>
      <c r="B464" s="5">
        <f t="shared" si="202"/>
        <v>0</v>
      </c>
      <c r="C464" s="5">
        <f t="shared" si="203"/>
        <v>-1.799059763201974</v>
      </c>
      <c r="D464" s="5">
        <f t="shared" si="204"/>
        <v>2.0819845620386741</v>
      </c>
      <c r="E464" s="2">
        <f t="shared" si="205"/>
        <v>1.799059763201974</v>
      </c>
      <c r="F464" s="2">
        <f t="shared" si="206"/>
        <v>180</v>
      </c>
      <c r="G464" s="3">
        <f t="shared" si="207"/>
        <v>0</v>
      </c>
      <c r="H464" s="3">
        <f t="shared" si="208"/>
        <v>-124.95964870301498</v>
      </c>
      <c r="I464" s="3">
        <f t="shared" si="209"/>
        <v>-11.07173205323922</v>
      </c>
      <c r="J464" s="2">
        <f t="shared" si="188"/>
        <v>125.4491811636873</v>
      </c>
      <c r="K464" s="2">
        <f t="shared" si="210"/>
        <v>85.51409758942556</v>
      </c>
      <c r="L464" s="6">
        <f t="shared" si="189"/>
        <v>2300.0010000000002</v>
      </c>
      <c r="M464" s="2">
        <f t="shared" si="190"/>
        <v>29.149318229166671</v>
      </c>
      <c r="N464" s="2">
        <f t="shared" si="211"/>
        <v>125.4491811636873</v>
      </c>
      <c r="O464" s="2">
        <f t="shared" si="191"/>
        <v>85.51409758942556</v>
      </c>
      <c r="P464" s="5">
        <f t="shared" si="192"/>
        <v>0.36795755395689034</v>
      </c>
      <c r="Q464" s="4">
        <f t="shared" si="193"/>
        <v>0.23235100966396424</v>
      </c>
      <c r="R464" s="4">
        <f t="shared" si="194"/>
        <v>0.23130293773403646</v>
      </c>
      <c r="S464" s="4">
        <f t="shared" si="213"/>
        <v>0</v>
      </c>
      <c r="T464" s="4">
        <f t="shared" si="214"/>
        <v>0</v>
      </c>
      <c r="U464" s="5">
        <f t="shared" si="215"/>
        <v>0</v>
      </c>
      <c r="V464" s="5">
        <f t="shared" si="216"/>
        <v>30.963076448459773</v>
      </c>
      <c r="W464" s="5">
        <f t="shared" si="217"/>
        <v>2.7434046873487823</v>
      </c>
      <c r="X464" s="5">
        <f t="shared" si="195"/>
        <v>0.99999628292996101</v>
      </c>
      <c r="Y464" s="5">
        <f t="shared" si="196"/>
        <v>0</v>
      </c>
      <c r="Z464" s="5">
        <f t="shared" si="197"/>
        <v>-1.7245393683559778</v>
      </c>
      <c r="AA464" s="5">
        <f t="shared" si="198"/>
        <v>19.46378693126292</v>
      </c>
      <c r="AB464" s="5">
        <f t="shared" si="199"/>
        <v>0</v>
      </c>
      <c r="AC464" s="5">
        <f t="shared" si="199"/>
        <v>29.238537080103796</v>
      </c>
      <c r="AD464" s="5">
        <f t="shared" si="200"/>
        <v>-9.9668083813882973</v>
      </c>
      <c r="AE464">
        <f t="shared" si="212"/>
        <v>0</v>
      </c>
    </row>
    <row r="465" spans="1:31" x14ac:dyDescent="0.2">
      <c r="A465">
        <f t="shared" si="201"/>
        <v>0.43200000000000033</v>
      </c>
      <c r="B465" s="5">
        <f t="shared" si="202"/>
        <v>0</v>
      </c>
      <c r="C465" s="5">
        <f t="shared" si="203"/>
        <v>-1.924004792636449</v>
      </c>
      <c r="D465" s="5">
        <f t="shared" si="204"/>
        <v>2.0709078465812443</v>
      </c>
      <c r="E465" s="2">
        <f t="shared" si="205"/>
        <v>1.924004792636449</v>
      </c>
      <c r="F465" s="2">
        <f t="shared" si="206"/>
        <v>180</v>
      </c>
      <c r="G465" s="3">
        <f t="shared" si="207"/>
        <v>0</v>
      </c>
      <c r="H465" s="3">
        <f t="shared" si="208"/>
        <v>-124.93041016593487</v>
      </c>
      <c r="I465" s="3">
        <f t="shared" si="209"/>
        <v>-11.081698861620609</v>
      </c>
      <c r="J465" s="2">
        <f t="shared" si="188"/>
        <v>125.42093698377623</v>
      </c>
      <c r="K465" s="2">
        <f t="shared" si="210"/>
        <v>85.494844569717941</v>
      </c>
      <c r="L465" s="6">
        <f t="shared" si="189"/>
        <v>2300.0010000000002</v>
      </c>
      <c r="M465" s="2">
        <f t="shared" si="190"/>
        <v>29.149318229166671</v>
      </c>
      <c r="N465" s="2">
        <f t="shared" si="211"/>
        <v>125.42093698377623</v>
      </c>
      <c r="O465" s="2">
        <f t="shared" si="191"/>
        <v>85.494844569717941</v>
      </c>
      <c r="P465" s="5">
        <f t="shared" si="192"/>
        <v>0.36795754877254272</v>
      </c>
      <c r="Q465" s="4">
        <f t="shared" si="193"/>
        <v>0.23240331603103795</v>
      </c>
      <c r="R465" s="4">
        <f t="shared" si="194"/>
        <v>0.23132991706375244</v>
      </c>
      <c r="S465" s="4">
        <f t="shared" si="213"/>
        <v>0</v>
      </c>
      <c r="T465" s="4">
        <f t="shared" si="214"/>
        <v>0</v>
      </c>
      <c r="U465" s="5">
        <f t="shared" si="215"/>
        <v>0</v>
      </c>
      <c r="V465" s="5">
        <f t="shared" si="216"/>
        <v>30.948861621264591</v>
      </c>
      <c r="W465" s="5">
        <f t="shared" si="217"/>
        <v>2.7452560520796165</v>
      </c>
      <c r="X465" s="5">
        <f t="shared" si="195"/>
        <v>0.99999628292996101</v>
      </c>
      <c r="Y465" s="5">
        <f t="shared" si="196"/>
        <v>0</v>
      </c>
      <c r="Z465" s="5">
        <f t="shared" si="197"/>
        <v>-1.7259044714586118</v>
      </c>
      <c r="AA465" s="5">
        <f t="shared" si="198"/>
        <v>19.457120809634873</v>
      </c>
      <c r="AB465" s="5">
        <f t="shared" si="199"/>
        <v>0</v>
      </c>
      <c r="AC465" s="5">
        <f t="shared" si="199"/>
        <v>29.222957149805978</v>
      </c>
      <c r="AD465" s="5">
        <f t="shared" si="200"/>
        <v>-9.9716231382855085</v>
      </c>
      <c r="AE465">
        <f t="shared" si="212"/>
        <v>0</v>
      </c>
    </row>
    <row r="466" spans="1:31" x14ac:dyDescent="0.2">
      <c r="A466">
        <f t="shared" si="201"/>
        <v>0.43300000000000033</v>
      </c>
      <c r="B466" s="5">
        <f t="shared" si="202"/>
        <v>0</v>
      </c>
      <c r="C466" s="5">
        <f t="shared" si="203"/>
        <v>-2.0489205913238089</v>
      </c>
      <c r="D466" s="5">
        <f t="shared" si="204"/>
        <v>2.0598211619080549</v>
      </c>
      <c r="E466" s="2">
        <f t="shared" si="205"/>
        <v>2.0489205913238089</v>
      </c>
      <c r="F466" s="2">
        <f t="shared" si="206"/>
        <v>180</v>
      </c>
      <c r="G466" s="3">
        <f t="shared" si="207"/>
        <v>0</v>
      </c>
      <c r="H466" s="3">
        <f t="shared" si="208"/>
        <v>-124.90118720878506</v>
      </c>
      <c r="I466" s="3">
        <f t="shared" si="209"/>
        <v>-11.091670484758895</v>
      </c>
      <c r="J466" s="2">
        <f t="shared" si="188"/>
        <v>125.39270999665986</v>
      </c>
      <c r="K466" s="2">
        <f t="shared" si="210"/>
        <v>85.475603269706781</v>
      </c>
      <c r="L466" s="6">
        <f t="shared" si="189"/>
        <v>2300.0010000000002</v>
      </c>
      <c r="M466" s="2">
        <f t="shared" si="190"/>
        <v>29.149318229166671</v>
      </c>
      <c r="N466" s="2">
        <f t="shared" si="211"/>
        <v>125.39270999665986</v>
      </c>
      <c r="O466" s="2">
        <f t="shared" si="191"/>
        <v>85.475603269706781</v>
      </c>
      <c r="P466" s="5">
        <f t="shared" si="192"/>
        <v>0.36795754359044069</v>
      </c>
      <c r="Q466" s="4">
        <f t="shared" si="193"/>
        <v>0.23245561409710064</v>
      </c>
      <c r="R466" s="4">
        <f t="shared" si="194"/>
        <v>0.2313568862619135</v>
      </c>
      <c r="S466" s="4">
        <f t="shared" si="213"/>
        <v>0</v>
      </c>
      <c r="T466" s="4">
        <f t="shared" si="214"/>
        <v>0</v>
      </c>
      <c r="U466" s="5">
        <f t="shared" si="215"/>
        <v>0</v>
      </c>
      <c r="V466" s="5">
        <f t="shared" si="216"/>
        <v>30.934658157166236</v>
      </c>
      <c r="W466" s="5">
        <f t="shared" si="217"/>
        <v>2.7471078738778654</v>
      </c>
      <c r="X466" s="5">
        <f t="shared" si="195"/>
        <v>0.99999628292996101</v>
      </c>
      <c r="Y466" s="5">
        <f t="shared" si="196"/>
        <v>0</v>
      </c>
      <c r="Z466" s="5">
        <f t="shared" si="197"/>
        <v>-1.7272700578251023</v>
      </c>
      <c r="AA466" s="5">
        <f t="shared" si="198"/>
        <v>19.450458896068771</v>
      </c>
      <c r="AB466" s="5">
        <f t="shared" si="199"/>
        <v>0</v>
      </c>
      <c r="AC466" s="5">
        <f t="shared" si="199"/>
        <v>29.207388099341134</v>
      </c>
      <c r="AD466" s="5">
        <f t="shared" si="200"/>
        <v>-9.9764332300533631</v>
      </c>
      <c r="AE466">
        <f t="shared" si="212"/>
        <v>0</v>
      </c>
    </row>
    <row r="467" spans="1:31" x14ac:dyDescent="0.2">
      <c r="A467">
        <f t="shared" si="201"/>
        <v>0.43400000000000033</v>
      </c>
      <c r="B467" s="5">
        <f t="shared" si="202"/>
        <v>0</v>
      </c>
      <c r="C467" s="5">
        <f t="shared" si="203"/>
        <v>-2.1738071748385446</v>
      </c>
      <c r="D467" s="5">
        <f t="shared" si="204"/>
        <v>2.0487245032066812</v>
      </c>
      <c r="E467" s="2">
        <f t="shared" si="205"/>
        <v>2.1738071748385446</v>
      </c>
      <c r="F467" s="2">
        <f t="shared" si="206"/>
        <v>180</v>
      </c>
      <c r="G467" s="3">
        <f t="shared" si="207"/>
        <v>0</v>
      </c>
      <c r="H467" s="3">
        <f t="shared" si="208"/>
        <v>-124.87197982068572</v>
      </c>
      <c r="I467" s="3">
        <f t="shared" si="209"/>
        <v>-11.101646917988948</v>
      </c>
      <c r="J467" s="2">
        <f t="shared" si="188"/>
        <v>125.36450019295509</v>
      </c>
      <c r="K467" s="2">
        <f t="shared" si="210"/>
        <v>85.456373682995974</v>
      </c>
      <c r="L467" s="6">
        <f t="shared" si="189"/>
        <v>2300.0010000000002</v>
      </c>
      <c r="M467" s="2">
        <f t="shared" si="190"/>
        <v>29.149318229166671</v>
      </c>
      <c r="N467" s="2">
        <f t="shared" si="211"/>
        <v>125.36450019295509</v>
      </c>
      <c r="O467" s="2">
        <f t="shared" si="191"/>
        <v>85.456373682995974</v>
      </c>
      <c r="P467" s="5">
        <f t="shared" si="192"/>
        <v>0.3679575384105821</v>
      </c>
      <c r="Q467" s="4">
        <f t="shared" si="193"/>
        <v>0.23250790385242315</v>
      </c>
      <c r="R467" s="4">
        <f t="shared" si="194"/>
        <v>0.23138384532819145</v>
      </c>
      <c r="S467" s="4">
        <f t="shared" si="213"/>
        <v>0</v>
      </c>
      <c r="T467" s="4">
        <f t="shared" si="214"/>
        <v>0</v>
      </c>
      <c r="U467" s="5">
        <f t="shared" si="215"/>
        <v>0</v>
      </c>
      <c r="V467" s="5">
        <f t="shared" si="216"/>
        <v>30.920466045572446</v>
      </c>
      <c r="W467" s="5">
        <f t="shared" si="217"/>
        <v>2.7489601515931681</v>
      </c>
      <c r="X467" s="5">
        <f t="shared" si="195"/>
        <v>0.99999628292996101</v>
      </c>
      <c r="Y467" s="5">
        <f t="shared" si="196"/>
        <v>0</v>
      </c>
      <c r="Z467" s="5">
        <f t="shared" si="197"/>
        <v>-1.7286361266771526</v>
      </c>
      <c r="AA467" s="5">
        <f t="shared" si="198"/>
        <v>19.443801187548505</v>
      </c>
      <c r="AB467" s="5">
        <f t="shared" si="199"/>
        <v>0</v>
      </c>
      <c r="AC467" s="5">
        <f t="shared" si="199"/>
        <v>29.191829918895294</v>
      </c>
      <c r="AD467" s="5">
        <f t="shared" si="200"/>
        <v>-9.9812386608583274</v>
      </c>
      <c r="AE467">
        <f t="shared" si="212"/>
        <v>0</v>
      </c>
    </row>
    <row r="468" spans="1:31" x14ac:dyDescent="0.2">
      <c r="A468">
        <f t="shared" si="201"/>
        <v>0.43500000000000033</v>
      </c>
      <c r="B468" s="5">
        <f t="shared" si="202"/>
        <v>0</v>
      </c>
      <c r="C468" s="5">
        <f t="shared" si="203"/>
        <v>-2.2986645587442709</v>
      </c>
      <c r="D468" s="5">
        <f t="shared" si="204"/>
        <v>2.037617865669362</v>
      </c>
      <c r="E468" s="2">
        <f t="shared" si="205"/>
        <v>2.2986645587442709</v>
      </c>
      <c r="F468" s="2">
        <f t="shared" si="206"/>
        <v>180</v>
      </c>
      <c r="G468" s="3">
        <f t="shared" si="207"/>
        <v>0</v>
      </c>
      <c r="H468" s="3">
        <f t="shared" si="208"/>
        <v>-124.84278799076682</v>
      </c>
      <c r="I468" s="3">
        <f t="shared" si="209"/>
        <v>-11.111628156649806</v>
      </c>
      <c r="J468" s="2">
        <f t="shared" si="188"/>
        <v>125.33630756328833</v>
      </c>
      <c r="K468" s="2">
        <f t="shared" si="210"/>
        <v>85.437155803195864</v>
      </c>
      <c r="L468" s="6">
        <f t="shared" si="189"/>
        <v>2300.0010000000002</v>
      </c>
      <c r="M468" s="2">
        <f t="shared" si="190"/>
        <v>29.149318229166671</v>
      </c>
      <c r="N468" s="2">
        <f t="shared" si="211"/>
        <v>125.33630756328833</v>
      </c>
      <c r="O468" s="2">
        <f t="shared" si="191"/>
        <v>85.437155803195864</v>
      </c>
      <c r="P468" s="5">
        <f t="shared" si="192"/>
        <v>0.36795753323296465</v>
      </c>
      <c r="Q468" s="4">
        <f t="shared" si="193"/>
        <v>0.23256018528727251</v>
      </c>
      <c r="R468" s="4">
        <f t="shared" si="194"/>
        <v>0.23141079426225747</v>
      </c>
      <c r="S468" s="4">
        <f t="shared" si="213"/>
        <v>0</v>
      </c>
      <c r="T468" s="4">
        <f t="shared" si="214"/>
        <v>0</v>
      </c>
      <c r="U468" s="5">
        <f t="shared" si="215"/>
        <v>0</v>
      </c>
      <c r="V468" s="5">
        <f t="shared" si="216"/>
        <v>30.906285275903461</v>
      </c>
      <c r="W468" s="5">
        <f t="shared" si="217"/>
        <v>2.7508128840776842</v>
      </c>
      <c r="X468" s="5">
        <f t="shared" si="195"/>
        <v>0.99999628292996101</v>
      </c>
      <c r="Y468" s="5">
        <f t="shared" si="196"/>
        <v>0</v>
      </c>
      <c r="Z468" s="5">
        <f t="shared" si="197"/>
        <v>-1.7300026772376274</v>
      </c>
      <c r="AA468" s="5">
        <f t="shared" si="198"/>
        <v>19.437147681060839</v>
      </c>
      <c r="AB468" s="5">
        <f t="shared" si="199"/>
        <v>0</v>
      </c>
      <c r="AC468" s="5">
        <f t="shared" si="199"/>
        <v>29.176282598665832</v>
      </c>
      <c r="AD468" s="5">
        <f t="shared" si="200"/>
        <v>-9.9860394348614747</v>
      </c>
      <c r="AE468">
        <f t="shared" si="212"/>
        <v>0</v>
      </c>
    </row>
    <row r="469" spans="1:31" x14ac:dyDescent="0.2">
      <c r="A469">
        <f t="shared" si="201"/>
        <v>0.43600000000000033</v>
      </c>
      <c r="B469" s="5">
        <f t="shared" si="202"/>
        <v>0</v>
      </c>
      <c r="C469" s="5">
        <f t="shared" si="203"/>
        <v>-2.4234927585937385</v>
      </c>
      <c r="D469" s="5">
        <f t="shared" si="204"/>
        <v>2.0265012444929948</v>
      </c>
      <c r="E469" s="2">
        <f t="shared" si="205"/>
        <v>2.4234927585937385</v>
      </c>
      <c r="F469" s="2">
        <f t="shared" si="206"/>
        <v>180</v>
      </c>
      <c r="G469" s="3">
        <f t="shared" si="207"/>
        <v>0</v>
      </c>
      <c r="H469" s="3">
        <f t="shared" si="208"/>
        <v>-124.81361170816815</v>
      </c>
      <c r="I469" s="3">
        <f t="shared" si="209"/>
        <v>-11.121614196084668</v>
      </c>
      <c r="J469" s="2">
        <f t="shared" si="188"/>
        <v>125.30813209829569</v>
      </c>
      <c r="K469" s="2">
        <f t="shared" si="210"/>
        <v>85.417949623923434</v>
      </c>
      <c r="L469" s="6">
        <f t="shared" si="189"/>
        <v>2300.0010000000002</v>
      </c>
      <c r="M469" s="2">
        <f t="shared" si="190"/>
        <v>29.149318229166671</v>
      </c>
      <c r="N469" s="2">
        <f t="shared" si="211"/>
        <v>125.30813209829569</v>
      </c>
      <c r="O469" s="2">
        <f t="shared" si="191"/>
        <v>85.417949623923434</v>
      </c>
      <c r="P469" s="5">
        <f t="shared" si="192"/>
        <v>0.3679575280575863</v>
      </c>
      <c r="Q469" s="4">
        <f t="shared" si="193"/>
        <v>0.23261245839191139</v>
      </c>
      <c r="R469" s="4">
        <f t="shared" si="194"/>
        <v>0.23143773306378182</v>
      </c>
      <c r="S469" s="4">
        <f t="shared" si="213"/>
        <v>0</v>
      </c>
      <c r="T469" s="4">
        <f t="shared" si="214"/>
        <v>0</v>
      </c>
      <c r="U469" s="5">
        <f t="shared" si="215"/>
        <v>0</v>
      </c>
      <c r="V469" s="5">
        <f t="shared" si="216"/>
        <v>30.892115837592108</v>
      </c>
      <c r="W469" s="5">
        <f t="shared" si="217"/>
        <v>2.7526660701860948</v>
      </c>
      <c r="X469" s="5">
        <f t="shared" si="195"/>
        <v>0.99999628292996101</v>
      </c>
      <c r="Y469" s="5">
        <f t="shared" si="196"/>
        <v>0</v>
      </c>
      <c r="Z469" s="5">
        <f t="shared" si="197"/>
        <v>-1.7313697087305513</v>
      </c>
      <c r="AA469" s="5">
        <f t="shared" si="198"/>
        <v>19.430498373595452</v>
      </c>
      <c r="AB469" s="5">
        <f t="shared" si="199"/>
        <v>0</v>
      </c>
      <c r="AC469" s="5">
        <f t="shared" si="199"/>
        <v>29.160746128861557</v>
      </c>
      <c r="AD469" s="5">
        <f t="shared" si="200"/>
        <v>-9.9908355562184532</v>
      </c>
      <c r="AE469">
        <f t="shared" si="212"/>
        <v>0</v>
      </c>
    </row>
    <row r="470" spans="1:31" x14ac:dyDescent="0.2">
      <c r="A470">
        <f t="shared" si="201"/>
        <v>0.43700000000000033</v>
      </c>
      <c r="B470" s="5">
        <f t="shared" si="202"/>
        <v>0</v>
      </c>
      <c r="C470" s="5">
        <f t="shared" si="203"/>
        <v>-2.5482917899288422</v>
      </c>
      <c r="D470" s="5">
        <f t="shared" si="204"/>
        <v>2.0153746348791319</v>
      </c>
      <c r="E470" s="2">
        <f t="shared" si="205"/>
        <v>2.5482917899288422</v>
      </c>
      <c r="F470" s="2">
        <f t="shared" si="206"/>
        <v>180</v>
      </c>
      <c r="G470" s="3">
        <f t="shared" si="207"/>
        <v>0</v>
      </c>
      <c r="H470" s="3">
        <f t="shared" si="208"/>
        <v>-124.78445096203929</v>
      </c>
      <c r="I470" s="3">
        <f t="shared" si="209"/>
        <v>-11.131605031640886</v>
      </c>
      <c r="J470" s="2">
        <f t="shared" si="188"/>
        <v>125.2799737886229</v>
      </c>
      <c r="K470" s="2">
        <f t="shared" si="210"/>
        <v>85.398755138802244</v>
      </c>
      <c r="L470" s="6">
        <f t="shared" si="189"/>
        <v>2300.0010000000002</v>
      </c>
      <c r="M470" s="2">
        <f t="shared" si="190"/>
        <v>29.149318229166671</v>
      </c>
      <c r="N470" s="2">
        <f t="shared" si="211"/>
        <v>125.2799737886229</v>
      </c>
      <c r="O470" s="2">
        <f t="shared" si="191"/>
        <v>85.398755138802244</v>
      </c>
      <c r="P470" s="5">
        <f t="shared" si="192"/>
        <v>0.36795752288444483</v>
      </c>
      <c r="Q470" s="4">
        <f t="shared" si="193"/>
        <v>0.23266472315659836</v>
      </c>
      <c r="R470" s="4">
        <f t="shared" si="194"/>
        <v>0.23146466173243369</v>
      </c>
      <c r="S470" s="4">
        <f t="shared" si="213"/>
        <v>0</v>
      </c>
      <c r="T470" s="4">
        <f t="shared" si="214"/>
        <v>0</v>
      </c>
      <c r="U470" s="5">
        <f t="shared" si="215"/>
        <v>0</v>
      </c>
      <c r="V470" s="5">
        <f t="shared" si="216"/>
        <v>30.877957720083767</v>
      </c>
      <c r="W470" s="5">
        <f t="shared" si="217"/>
        <v>2.7545197087755953</v>
      </c>
      <c r="X470" s="5">
        <f t="shared" si="195"/>
        <v>0.99999628292996101</v>
      </c>
      <c r="Y470" s="5">
        <f t="shared" si="196"/>
        <v>0</v>
      </c>
      <c r="Z470" s="5">
        <f t="shared" si="197"/>
        <v>-1.7327372203811058</v>
      </c>
      <c r="AA470" s="5">
        <f t="shared" si="198"/>
        <v>19.423853262144895</v>
      </c>
      <c r="AB470" s="5">
        <f t="shared" si="199"/>
        <v>0</v>
      </c>
      <c r="AC470" s="5">
        <f t="shared" si="199"/>
        <v>29.14522049970266</v>
      </c>
      <c r="AD470" s="5">
        <f t="shared" si="200"/>
        <v>-9.9956270290795075</v>
      </c>
      <c r="AE470">
        <f t="shared" si="212"/>
        <v>0</v>
      </c>
    </row>
    <row r="471" spans="1:31" x14ac:dyDescent="0.2">
      <c r="A471">
        <f t="shared" si="201"/>
        <v>0.43800000000000033</v>
      </c>
      <c r="B471" s="5">
        <f t="shared" si="202"/>
        <v>0</v>
      </c>
      <c r="C471" s="5">
        <f t="shared" si="203"/>
        <v>-2.6730616682806314</v>
      </c>
      <c r="D471" s="5">
        <f t="shared" si="204"/>
        <v>2.0042380320339763</v>
      </c>
      <c r="E471" s="2">
        <f t="shared" si="205"/>
        <v>2.6730616682806314</v>
      </c>
      <c r="F471" s="2">
        <f t="shared" si="206"/>
        <v>180</v>
      </c>
      <c r="G471" s="3">
        <f t="shared" si="207"/>
        <v>0</v>
      </c>
      <c r="H471" s="3">
        <f t="shared" si="208"/>
        <v>-124.75530574153959</v>
      </c>
      <c r="I471" s="3">
        <f t="shared" si="209"/>
        <v>-11.141600658669965</v>
      </c>
      <c r="J471" s="2">
        <f t="shared" si="188"/>
        <v>125.25183262492527</v>
      </c>
      <c r="K471" s="2">
        <f t="shared" si="210"/>
        <v>85.37957234146235</v>
      </c>
      <c r="L471" s="6">
        <f t="shared" si="189"/>
        <v>2300.0010000000002</v>
      </c>
      <c r="M471" s="2">
        <f t="shared" si="190"/>
        <v>29.149318229166671</v>
      </c>
      <c r="N471" s="2">
        <f t="shared" si="211"/>
        <v>125.25183262492527</v>
      </c>
      <c r="O471" s="2">
        <f t="shared" si="191"/>
        <v>85.37957234146235</v>
      </c>
      <c r="P471" s="5">
        <f t="shared" si="192"/>
        <v>0.36795751771353807</v>
      </c>
      <c r="Q471" s="4">
        <f t="shared" si="193"/>
        <v>0.23271697957158782</v>
      </c>
      <c r="R471" s="4">
        <f t="shared" si="194"/>
        <v>0.23149158026788169</v>
      </c>
      <c r="S471" s="4">
        <f t="shared" si="213"/>
        <v>0</v>
      </c>
      <c r="T471" s="4">
        <f t="shared" si="214"/>
        <v>0</v>
      </c>
      <c r="U471" s="5">
        <f t="shared" si="215"/>
        <v>0</v>
      </c>
      <c r="V471" s="5">
        <f t="shared" si="216"/>
        <v>30.863810912836293</v>
      </c>
      <c r="W471" s="5">
        <f t="shared" si="217"/>
        <v>2.7563737987058894</v>
      </c>
      <c r="X471" s="5">
        <f t="shared" si="195"/>
        <v>0.99999628292996101</v>
      </c>
      <c r="Y471" s="5">
        <f t="shared" si="196"/>
        <v>0</v>
      </c>
      <c r="Z471" s="5">
        <f t="shared" si="197"/>
        <v>-1.7341052114156321</v>
      </c>
      <c r="AA471" s="5">
        <f t="shared" si="198"/>
        <v>19.417212343704652</v>
      </c>
      <c r="AB471" s="5">
        <f t="shared" si="199"/>
        <v>0</v>
      </c>
      <c r="AC471" s="5">
        <f t="shared" si="199"/>
        <v>29.129705701420662</v>
      </c>
      <c r="AD471" s="5">
        <f t="shared" si="200"/>
        <v>-10.000413857589457</v>
      </c>
      <c r="AE471">
        <f t="shared" si="212"/>
        <v>0</v>
      </c>
    </row>
    <row r="472" spans="1:31" x14ac:dyDescent="0.2">
      <c r="A472">
        <f t="shared" si="201"/>
        <v>0.43900000000000033</v>
      </c>
      <c r="B472" s="5">
        <f t="shared" si="202"/>
        <v>0</v>
      </c>
      <c r="C472" s="5">
        <f t="shared" si="203"/>
        <v>-2.7978024091693201</v>
      </c>
      <c r="D472" s="5">
        <f t="shared" si="204"/>
        <v>1.9930914311683776</v>
      </c>
      <c r="E472" s="2">
        <f t="shared" si="205"/>
        <v>2.7978024091693201</v>
      </c>
      <c r="F472" s="2">
        <f t="shared" si="206"/>
        <v>180</v>
      </c>
      <c r="G472" s="3">
        <f t="shared" si="207"/>
        <v>0</v>
      </c>
      <c r="H472" s="3">
        <f t="shared" si="208"/>
        <v>-124.72617603583817</v>
      </c>
      <c r="I472" s="3">
        <f t="shared" si="209"/>
        <v>-11.151601072527555</v>
      </c>
      <c r="J472" s="2">
        <f t="shared" si="188"/>
        <v>125.22370859786771</v>
      </c>
      <c r="K472" s="2">
        <f t="shared" si="210"/>
        <v>85.360401225540357</v>
      </c>
      <c r="L472" s="6">
        <f t="shared" si="189"/>
        <v>2300.0010000000002</v>
      </c>
      <c r="M472" s="2">
        <f t="shared" si="190"/>
        <v>29.149318229166671</v>
      </c>
      <c r="N472" s="2">
        <f t="shared" si="211"/>
        <v>125.22370859786771</v>
      </c>
      <c r="O472" s="2">
        <f t="shared" si="191"/>
        <v>85.360401225540357</v>
      </c>
      <c r="P472" s="5">
        <f t="shared" si="192"/>
        <v>0.36795751254486386</v>
      </c>
      <c r="Q472" s="4">
        <f t="shared" si="193"/>
        <v>0.23276922762713015</v>
      </c>
      <c r="R472" s="4">
        <f t="shared" si="194"/>
        <v>0.23151848866979333</v>
      </c>
      <c r="S472" s="4">
        <f t="shared" si="213"/>
        <v>0</v>
      </c>
      <c r="T472" s="4">
        <f t="shared" si="214"/>
        <v>0</v>
      </c>
      <c r="U472" s="5">
        <f t="shared" si="215"/>
        <v>0</v>
      </c>
      <c r="V472" s="5">
        <f t="shared" si="216"/>
        <v>30.849675405320056</v>
      </c>
      <c r="W472" s="5">
        <f t="shared" si="217"/>
        <v>2.7582283388391882</v>
      </c>
      <c r="X472" s="5">
        <f t="shared" si="195"/>
        <v>0.99999628292996101</v>
      </c>
      <c r="Y472" s="5">
        <f t="shared" si="196"/>
        <v>0</v>
      </c>
      <c r="Z472" s="5">
        <f t="shared" si="197"/>
        <v>-1.7354736810616236</v>
      </c>
      <c r="AA472" s="5">
        <f t="shared" si="198"/>
        <v>19.410575615273046</v>
      </c>
      <c r="AB472" s="5">
        <f t="shared" si="199"/>
        <v>0</v>
      </c>
      <c r="AC472" s="5">
        <f t="shared" si="199"/>
        <v>29.114201724258432</v>
      </c>
      <c r="AD472" s="5">
        <f t="shared" si="200"/>
        <v>-10.005196045887764</v>
      </c>
      <c r="AE472">
        <f t="shared" si="212"/>
        <v>0</v>
      </c>
    </row>
    <row r="473" spans="1:31" x14ac:dyDescent="0.2">
      <c r="A473">
        <f t="shared" si="201"/>
        <v>0.44000000000000034</v>
      </c>
      <c r="B473" s="5">
        <f t="shared" si="202"/>
        <v>0</v>
      </c>
      <c r="C473" s="5">
        <f t="shared" si="203"/>
        <v>-2.9225140281042963</v>
      </c>
      <c r="D473" s="5">
        <f t="shared" si="204"/>
        <v>1.981934827497827</v>
      </c>
      <c r="E473" s="2">
        <f t="shared" si="205"/>
        <v>2.9225140281042963</v>
      </c>
      <c r="F473" s="2">
        <f t="shared" si="206"/>
        <v>180</v>
      </c>
      <c r="G473" s="3">
        <f t="shared" si="207"/>
        <v>0</v>
      </c>
      <c r="H473" s="3">
        <f t="shared" si="208"/>
        <v>-124.69706183411391</v>
      </c>
      <c r="I473" s="3">
        <f t="shared" si="209"/>
        <v>-11.161606268573443</v>
      </c>
      <c r="J473" s="2">
        <f t="shared" si="188"/>
        <v>125.19560169812472</v>
      </c>
      <c r="K473" s="2">
        <f t="shared" si="210"/>
        <v>85.341241784679426</v>
      </c>
      <c r="L473" s="6">
        <f t="shared" si="189"/>
        <v>2300.0010000000002</v>
      </c>
      <c r="M473" s="2">
        <f t="shared" si="190"/>
        <v>29.149318229166671</v>
      </c>
      <c r="N473" s="2">
        <f t="shared" si="211"/>
        <v>125.19560169812472</v>
      </c>
      <c r="O473" s="2">
        <f t="shared" si="191"/>
        <v>85.341241784679426</v>
      </c>
      <c r="P473" s="5">
        <f t="shared" si="192"/>
        <v>0.36795750737842003</v>
      </c>
      <c r="Q473" s="4">
        <f t="shared" si="193"/>
        <v>0.2328214673134715</v>
      </c>
      <c r="R473" s="4">
        <f t="shared" si="194"/>
        <v>0.23154538693783547</v>
      </c>
      <c r="S473" s="4">
        <f t="shared" si="213"/>
        <v>0</v>
      </c>
      <c r="T473" s="4">
        <f t="shared" si="214"/>
        <v>0</v>
      </c>
      <c r="U473" s="5">
        <f t="shared" si="215"/>
        <v>0</v>
      </c>
      <c r="V473" s="5">
        <f t="shared" si="216"/>
        <v>30.835551187017924</v>
      </c>
      <c r="W473" s="5">
        <f t="shared" si="217"/>
        <v>2.7600833280402068</v>
      </c>
      <c r="X473" s="5">
        <f t="shared" si="195"/>
        <v>0.99999628292996101</v>
      </c>
      <c r="Y473" s="5">
        <f t="shared" si="196"/>
        <v>0</v>
      </c>
      <c r="Z473" s="5">
        <f t="shared" si="197"/>
        <v>-1.7368426285477301</v>
      </c>
      <c r="AA473" s="5">
        <f t="shared" si="198"/>
        <v>19.403943073851327</v>
      </c>
      <c r="AB473" s="5">
        <f t="shared" si="199"/>
        <v>0</v>
      </c>
      <c r="AC473" s="5">
        <f t="shared" si="199"/>
        <v>29.098708558470193</v>
      </c>
      <c r="AD473" s="5">
        <f t="shared" si="200"/>
        <v>-10.009973598108466</v>
      </c>
      <c r="AE473">
        <f t="shared" si="212"/>
        <v>0</v>
      </c>
    </row>
    <row r="474" spans="1:31" x14ac:dyDescent="0.2">
      <c r="A474">
        <f t="shared" si="201"/>
        <v>0.44100000000000034</v>
      </c>
      <c r="B474" s="5">
        <f t="shared" si="202"/>
        <v>0</v>
      </c>
      <c r="C474" s="5">
        <f t="shared" si="203"/>
        <v>-3.0471965405841313</v>
      </c>
      <c r="D474" s="5">
        <f t="shared" si="204"/>
        <v>1.9707682162424545</v>
      </c>
      <c r="E474" s="2">
        <f t="shared" si="205"/>
        <v>3.0471965405841313</v>
      </c>
      <c r="F474" s="2">
        <f t="shared" si="206"/>
        <v>180</v>
      </c>
      <c r="G474" s="3">
        <f t="shared" si="207"/>
        <v>0</v>
      </c>
      <c r="H474" s="3">
        <f t="shared" si="208"/>
        <v>-124.66796312555545</v>
      </c>
      <c r="I474" s="3">
        <f t="shared" si="209"/>
        <v>-11.171616242171552</v>
      </c>
      <c r="J474" s="2">
        <f t="shared" si="188"/>
        <v>125.16751191638029</v>
      </c>
      <c r="K474" s="2">
        <f t="shared" si="210"/>
        <v>85.322094012529163</v>
      </c>
      <c r="L474" s="6">
        <f t="shared" si="189"/>
        <v>2300.0010000000002</v>
      </c>
      <c r="M474" s="2">
        <f t="shared" si="190"/>
        <v>29.149318229166671</v>
      </c>
      <c r="N474" s="2">
        <f t="shared" si="211"/>
        <v>125.16751191638029</v>
      </c>
      <c r="O474" s="2">
        <f t="shared" si="191"/>
        <v>85.322094012529163</v>
      </c>
      <c r="P474" s="5">
        <f t="shared" si="192"/>
        <v>0.36795750221420437</v>
      </c>
      <c r="Q474" s="4">
        <f t="shared" si="193"/>
        <v>0.23287369862085408</v>
      </c>
      <c r="R474" s="4">
        <f t="shared" si="194"/>
        <v>0.23157227507167408</v>
      </c>
      <c r="S474" s="4">
        <f t="shared" si="213"/>
        <v>0</v>
      </c>
      <c r="T474" s="4">
        <f t="shared" si="214"/>
        <v>0</v>
      </c>
      <c r="U474" s="5">
        <f t="shared" si="215"/>
        <v>0</v>
      </c>
      <c r="V474" s="5">
        <f t="shared" si="216"/>
        <v>30.821438247425181</v>
      </c>
      <c r="W474" s="5">
        <f t="shared" si="217"/>
        <v>2.761938765176152</v>
      </c>
      <c r="X474" s="5">
        <f t="shared" si="195"/>
        <v>0.99999628292996101</v>
      </c>
      <c r="Y474" s="5">
        <f t="shared" si="196"/>
        <v>0</v>
      </c>
      <c r="Z474" s="5">
        <f t="shared" si="197"/>
        <v>-1.7382120531037522</v>
      </c>
      <c r="AA474" s="5">
        <f t="shared" si="198"/>
        <v>19.397314716443599</v>
      </c>
      <c r="AB474" s="5">
        <f t="shared" si="199"/>
        <v>0</v>
      </c>
      <c r="AC474" s="5">
        <f t="shared" si="199"/>
        <v>29.08322619432143</v>
      </c>
      <c r="AD474" s="5">
        <f t="shared" si="200"/>
        <v>-10.01474651838025</v>
      </c>
      <c r="AE474">
        <f t="shared" si="212"/>
        <v>0</v>
      </c>
    </row>
    <row r="475" spans="1:31" x14ac:dyDescent="0.2">
      <c r="A475">
        <f t="shared" si="201"/>
        <v>0.44200000000000034</v>
      </c>
      <c r="B475" s="5">
        <f t="shared" si="202"/>
        <v>0</v>
      </c>
      <c r="C475" s="5">
        <f t="shared" si="203"/>
        <v>-3.1718499620965894</v>
      </c>
      <c r="D475" s="5">
        <f t="shared" si="204"/>
        <v>1.9595915926270238</v>
      </c>
      <c r="E475" s="2">
        <f t="shared" si="205"/>
        <v>3.1718499620965894</v>
      </c>
      <c r="F475" s="2">
        <f t="shared" si="206"/>
        <v>180</v>
      </c>
      <c r="G475" s="3">
        <f t="shared" si="207"/>
        <v>0</v>
      </c>
      <c r="H475" s="3">
        <f t="shared" si="208"/>
        <v>-124.63887989936113</v>
      </c>
      <c r="I475" s="3">
        <f t="shared" si="209"/>
        <v>-11.181630988689932</v>
      </c>
      <c r="J475" s="2">
        <f t="shared" si="188"/>
        <v>125.13943924332807</v>
      </c>
      <c r="K475" s="2">
        <f t="shared" si="210"/>
        <v>85.302957902745788</v>
      </c>
      <c r="L475" s="6">
        <f t="shared" si="189"/>
        <v>2300.0010000000002</v>
      </c>
      <c r="M475" s="2">
        <f t="shared" si="190"/>
        <v>29.149318229166671</v>
      </c>
      <c r="N475" s="2">
        <f t="shared" si="211"/>
        <v>125.13943924332807</v>
      </c>
      <c r="O475" s="2">
        <f t="shared" si="191"/>
        <v>85.302957902745788</v>
      </c>
      <c r="P475" s="5">
        <f t="shared" si="192"/>
        <v>0.36795749705221481</v>
      </c>
      <c r="Q475" s="4">
        <f t="shared" si="193"/>
        <v>0.2329259215395158</v>
      </c>
      <c r="R475" s="4">
        <f t="shared" si="194"/>
        <v>0.23159915307097415</v>
      </c>
      <c r="S475" s="4">
        <f t="shared" si="213"/>
        <v>0</v>
      </c>
      <c r="T475" s="4">
        <f t="shared" si="214"/>
        <v>0</v>
      </c>
      <c r="U475" s="5">
        <f t="shared" si="215"/>
        <v>0</v>
      </c>
      <c r="V475" s="5">
        <f t="shared" si="216"/>
        <v>30.807336576049622</v>
      </c>
      <c r="W475" s="5">
        <f t="shared" si="217"/>
        <v>2.7637946491167313</v>
      </c>
      <c r="X475" s="5">
        <f t="shared" si="195"/>
        <v>0.99999628292996101</v>
      </c>
      <c r="Y475" s="5">
        <f t="shared" si="196"/>
        <v>0</v>
      </c>
      <c r="Z475" s="5">
        <f t="shared" si="197"/>
        <v>-1.7395819539606421</v>
      </c>
      <c r="AA475" s="5">
        <f t="shared" si="198"/>
        <v>19.390690540056852</v>
      </c>
      <c r="AB475" s="5">
        <f t="shared" si="199"/>
        <v>0</v>
      </c>
      <c r="AC475" s="5">
        <f t="shared" si="199"/>
        <v>29.06775462208898</v>
      </c>
      <c r="AD475" s="5">
        <f t="shared" si="200"/>
        <v>-10.019514810826415</v>
      </c>
      <c r="AE475">
        <f t="shared" si="212"/>
        <v>0</v>
      </c>
    </row>
    <row r="476" spans="1:31" x14ac:dyDescent="0.2">
      <c r="A476">
        <f t="shared" ref="A476:A539" si="218">A475+dt</f>
        <v>0.44300000000000034</v>
      </c>
      <c r="B476" s="5">
        <f t="shared" si="202"/>
        <v>0</v>
      </c>
      <c r="C476" s="5">
        <f t="shared" si="203"/>
        <v>-3.2964743081186394</v>
      </c>
      <c r="D476" s="5">
        <f t="shared" si="204"/>
        <v>1.9484049518809285</v>
      </c>
      <c r="E476" s="2">
        <f t="shared" si="205"/>
        <v>3.2964743081186394</v>
      </c>
      <c r="F476" s="2">
        <f t="shared" si="206"/>
        <v>180</v>
      </c>
      <c r="G476" s="3">
        <f t="shared" si="207"/>
        <v>0</v>
      </c>
      <c r="H476" s="3">
        <f t="shared" si="208"/>
        <v>-124.60981214473904</v>
      </c>
      <c r="I476" s="3">
        <f t="shared" si="209"/>
        <v>-11.191650503500759</v>
      </c>
      <c r="J476" s="2">
        <f t="shared" si="188"/>
        <v>125.11138366967117</v>
      </c>
      <c r="K476" s="2">
        <f t="shared" si="210"/>
        <v>85.283833448991928</v>
      </c>
      <c r="L476" s="6">
        <f t="shared" si="189"/>
        <v>2300.0010000000002</v>
      </c>
      <c r="M476" s="2">
        <f t="shared" si="190"/>
        <v>29.149318229166671</v>
      </c>
      <c r="N476" s="2">
        <f t="shared" si="211"/>
        <v>125.11138366967117</v>
      </c>
      <c r="O476" s="2">
        <f t="shared" si="191"/>
        <v>85.283833448991928</v>
      </c>
      <c r="P476" s="5">
        <f t="shared" si="192"/>
        <v>0.36795749189244908</v>
      </c>
      <c r="Q476" s="4">
        <f t="shared" si="193"/>
        <v>0.23297813605969056</v>
      </c>
      <c r="R476" s="4">
        <f t="shared" si="194"/>
        <v>0.23162602093539997</v>
      </c>
      <c r="S476" s="4">
        <f t="shared" si="213"/>
        <v>0</v>
      </c>
      <c r="T476" s="4">
        <f t="shared" si="214"/>
        <v>0</v>
      </c>
      <c r="U476" s="5">
        <f t="shared" si="215"/>
        <v>0</v>
      </c>
      <c r="V476" s="5">
        <f t="shared" si="216"/>
        <v>30.793246162411403</v>
      </c>
      <c r="W476" s="5">
        <f t="shared" si="217"/>
        <v>2.7656509787341363</v>
      </c>
      <c r="X476" s="5">
        <f t="shared" si="195"/>
        <v>0.99999628292996101</v>
      </c>
      <c r="Y476" s="5">
        <f t="shared" si="196"/>
        <v>0</v>
      </c>
      <c r="Z476" s="5">
        <f t="shared" si="197"/>
        <v>-1.7409523303505026</v>
      </c>
      <c r="AA476" s="5">
        <f t="shared" si="198"/>
        <v>19.384070541700961</v>
      </c>
      <c r="AB476" s="5">
        <f t="shared" si="199"/>
        <v>0</v>
      </c>
      <c r="AC476" s="5">
        <f t="shared" si="199"/>
        <v>29.052293832060901</v>
      </c>
      <c r="AD476" s="5">
        <f t="shared" si="200"/>
        <v>-10.024278479564902</v>
      </c>
      <c r="AE476">
        <f t="shared" si="212"/>
        <v>0</v>
      </c>
    </row>
    <row r="477" spans="1:31" x14ac:dyDescent="0.2">
      <c r="A477">
        <f t="shared" si="218"/>
        <v>0.44400000000000034</v>
      </c>
      <c r="B477" s="5">
        <f t="shared" si="202"/>
        <v>0</v>
      </c>
      <c r="C477" s="5">
        <f t="shared" si="203"/>
        <v>-3.4210695941164624</v>
      </c>
      <c r="D477" s="5">
        <f t="shared" si="204"/>
        <v>1.9372082892381879</v>
      </c>
      <c r="E477" s="2">
        <f t="shared" si="205"/>
        <v>3.4210695941164624</v>
      </c>
      <c r="F477" s="2">
        <f t="shared" si="206"/>
        <v>180</v>
      </c>
      <c r="G477" s="3">
        <f t="shared" si="207"/>
        <v>0</v>
      </c>
      <c r="H477" s="3">
        <f t="shared" si="208"/>
        <v>-124.58075985090697</v>
      </c>
      <c r="I477" s="3">
        <f t="shared" si="209"/>
        <v>-11.201674781980323</v>
      </c>
      <c r="J477" s="2">
        <f t="shared" si="188"/>
        <v>125.08334518612223</v>
      </c>
      <c r="K477" s="2">
        <f t="shared" si="210"/>
        <v>85.264720644936759</v>
      </c>
      <c r="L477" s="6">
        <f t="shared" si="189"/>
        <v>2300.0010000000002</v>
      </c>
      <c r="M477" s="2">
        <f t="shared" si="190"/>
        <v>29.149318229166671</v>
      </c>
      <c r="N477" s="2">
        <f t="shared" si="211"/>
        <v>125.08334518612223</v>
      </c>
      <c r="O477" s="2">
        <f t="shared" si="191"/>
        <v>85.264720644936759</v>
      </c>
      <c r="P477" s="5">
        <f t="shared" si="192"/>
        <v>0.36795748673490514</v>
      </c>
      <c r="Q477" s="4">
        <f t="shared" si="193"/>
        <v>0.23303034217160826</v>
      </c>
      <c r="R477" s="4">
        <f t="shared" si="194"/>
        <v>0.23165287866461487</v>
      </c>
      <c r="S477" s="4">
        <f t="shared" si="213"/>
        <v>0</v>
      </c>
      <c r="T477" s="4">
        <f t="shared" si="214"/>
        <v>0</v>
      </c>
      <c r="U477" s="5">
        <f t="shared" si="215"/>
        <v>0</v>
      </c>
      <c r="V477" s="5">
        <f t="shared" si="216"/>
        <v>30.779166996043127</v>
      </c>
      <c r="W477" s="5">
        <f t="shared" si="217"/>
        <v>2.7675077529030441</v>
      </c>
      <c r="X477" s="5">
        <f t="shared" si="195"/>
        <v>0.99999628292996101</v>
      </c>
      <c r="Y477" s="5">
        <f t="shared" si="196"/>
        <v>0</v>
      </c>
      <c r="Z477" s="5">
        <f t="shared" si="197"/>
        <v>-1.7423231815065818</v>
      </c>
      <c r="AA477" s="5">
        <f t="shared" si="198"/>
        <v>19.377454718388645</v>
      </c>
      <c r="AB477" s="5">
        <f t="shared" si="199"/>
        <v>0</v>
      </c>
      <c r="AC477" s="5">
        <f t="shared" si="199"/>
        <v>29.036843814536546</v>
      </c>
      <c r="AD477" s="5">
        <f t="shared" si="200"/>
        <v>-10.029037528708312</v>
      </c>
      <c r="AE477">
        <f t="shared" si="212"/>
        <v>0</v>
      </c>
    </row>
    <row r="478" spans="1:31" x14ac:dyDescent="0.2">
      <c r="A478">
        <f t="shared" si="218"/>
        <v>0.44500000000000034</v>
      </c>
      <c r="B478" s="5">
        <f t="shared" si="202"/>
        <v>0</v>
      </c>
      <c r="C478" s="5">
        <f t="shared" si="203"/>
        <v>-3.545635835545462</v>
      </c>
      <c r="D478" s="5">
        <f t="shared" si="204"/>
        <v>1.9260015999374431</v>
      </c>
      <c r="E478" s="2">
        <f t="shared" si="205"/>
        <v>3.545635835545462</v>
      </c>
      <c r="F478" s="2">
        <f t="shared" si="206"/>
        <v>180</v>
      </c>
      <c r="G478" s="3">
        <f t="shared" si="207"/>
        <v>0</v>
      </c>
      <c r="H478" s="3">
        <f t="shared" si="208"/>
        <v>-124.55172300709243</v>
      </c>
      <c r="I478" s="3">
        <f t="shared" si="209"/>
        <v>-11.211703819509031</v>
      </c>
      <c r="J478" s="2">
        <f t="shared" si="188"/>
        <v>125.05532378340345</v>
      </c>
      <c r="K478" s="2">
        <f t="shared" si="210"/>
        <v>85.245619484255926</v>
      </c>
      <c r="L478" s="6">
        <f t="shared" si="189"/>
        <v>2300.0010000000002</v>
      </c>
      <c r="M478" s="2">
        <f t="shared" si="190"/>
        <v>29.149318229166671</v>
      </c>
      <c r="N478" s="2">
        <f t="shared" si="211"/>
        <v>125.05532378340345</v>
      </c>
      <c r="O478" s="2">
        <f t="shared" si="191"/>
        <v>85.245619484255926</v>
      </c>
      <c r="P478" s="5">
        <f t="shared" si="192"/>
        <v>0.36795748157958075</v>
      </c>
      <c r="Q478" s="4">
        <f t="shared" si="193"/>
        <v>0.23308253986549451</v>
      </c>
      <c r="R478" s="4">
        <f t="shared" si="194"/>
        <v>0.23167972625828143</v>
      </c>
      <c r="S478" s="4">
        <f t="shared" si="213"/>
        <v>0</v>
      </c>
      <c r="T478" s="4">
        <f t="shared" si="214"/>
        <v>0</v>
      </c>
      <c r="U478" s="5">
        <f t="shared" si="215"/>
        <v>0</v>
      </c>
      <c r="V478" s="5">
        <f t="shared" si="216"/>
        <v>30.765099066489775</v>
      </c>
      <c r="W478" s="5">
        <f t="shared" si="217"/>
        <v>2.7693649705006136</v>
      </c>
      <c r="X478" s="5">
        <f t="shared" si="195"/>
        <v>0.99999628292996101</v>
      </c>
      <c r="Y478" s="5">
        <f t="shared" si="196"/>
        <v>0</v>
      </c>
      <c r="Z478" s="5">
        <f t="shared" si="197"/>
        <v>-1.7436945066632774</v>
      </c>
      <c r="AA478" s="5">
        <f t="shared" si="198"/>
        <v>19.370843067135507</v>
      </c>
      <c r="AB478" s="5">
        <f t="shared" si="199"/>
        <v>0</v>
      </c>
      <c r="AC478" s="5">
        <f t="shared" si="199"/>
        <v>29.021404559826497</v>
      </c>
      <c r="AD478" s="5">
        <f t="shared" si="200"/>
        <v>-10.033791962363878</v>
      </c>
      <c r="AE478">
        <f t="shared" si="212"/>
        <v>0</v>
      </c>
    </row>
    <row r="479" spans="1:31" x14ac:dyDescent="0.2">
      <c r="A479">
        <f t="shared" si="218"/>
        <v>0.44600000000000034</v>
      </c>
      <c r="B479" s="5">
        <f t="shared" si="202"/>
        <v>0</v>
      </c>
      <c r="C479" s="5">
        <f t="shared" si="203"/>
        <v>-3.6701730478502745</v>
      </c>
      <c r="D479" s="5">
        <f t="shared" si="204"/>
        <v>1.9147848792219531</v>
      </c>
      <c r="E479" s="2">
        <f t="shared" si="205"/>
        <v>3.6701730478502745</v>
      </c>
      <c r="F479" s="2">
        <f t="shared" si="206"/>
        <v>180</v>
      </c>
      <c r="G479" s="3">
        <f t="shared" si="207"/>
        <v>0</v>
      </c>
      <c r="H479" s="3">
        <f t="shared" si="208"/>
        <v>-124.52270160253261</v>
      </c>
      <c r="I479" s="3">
        <f t="shared" si="209"/>
        <v>-11.221737611471395</v>
      </c>
      <c r="J479" s="2">
        <f t="shared" si="188"/>
        <v>125.02731945224647</v>
      </c>
      <c r="K479" s="2">
        <f t="shared" si="210"/>
        <v>85.226529960631538</v>
      </c>
      <c r="L479" s="6">
        <f t="shared" si="189"/>
        <v>2300.0010000000002</v>
      </c>
      <c r="M479" s="2">
        <f t="shared" si="190"/>
        <v>29.149318229166671</v>
      </c>
      <c r="N479" s="2">
        <f t="shared" si="211"/>
        <v>125.02731945224647</v>
      </c>
      <c r="O479" s="2">
        <f t="shared" si="191"/>
        <v>85.226529960631538</v>
      </c>
      <c r="P479" s="5">
        <f t="shared" si="192"/>
        <v>0.3679574764264737</v>
      </c>
      <c r="Q479" s="4">
        <f t="shared" si="193"/>
        <v>0.23313472913157102</v>
      </c>
      <c r="R479" s="4">
        <f t="shared" si="194"/>
        <v>0.23170656371606135</v>
      </c>
      <c r="S479" s="4">
        <f t="shared" si="213"/>
        <v>0</v>
      </c>
      <c r="T479" s="4">
        <f t="shared" si="214"/>
        <v>0</v>
      </c>
      <c r="U479" s="5">
        <f t="shared" si="215"/>
        <v>0</v>
      </c>
      <c r="V479" s="5">
        <f t="shared" si="216"/>
        <v>30.751042363308702</v>
      </c>
      <c r="W479" s="5">
        <f t="shared" si="217"/>
        <v>2.7712226304064789</v>
      </c>
      <c r="X479" s="5">
        <f t="shared" si="195"/>
        <v>0.99999628292996101</v>
      </c>
      <c r="Y479" s="5">
        <f t="shared" si="196"/>
        <v>0</v>
      </c>
      <c r="Z479" s="5">
        <f t="shared" si="197"/>
        <v>-1.7450663050561301</v>
      </c>
      <c r="AA479" s="5">
        <f t="shared" si="198"/>
        <v>19.364235584960017</v>
      </c>
      <c r="AB479" s="5">
        <f t="shared" si="199"/>
        <v>0</v>
      </c>
      <c r="AC479" s="5">
        <f t="shared" si="199"/>
        <v>29.005976058252571</v>
      </c>
      <c r="AD479" s="5">
        <f t="shared" si="200"/>
        <v>-10.038541784633502</v>
      </c>
      <c r="AE479">
        <f t="shared" si="212"/>
        <v>0</v>
      </c>
    </row>
    <row r="480" spans="1:31" x14ac:dyDescent="0.2">
      <c r="A480">
        <f t="shared" si="218"/>
        <v>0.44700000000000034</v>
      </c>
      <c r="B480" s="5">
        <f t="shared" si="202"/>
        <v>0</v>
      </c>
      <c r="C480" s="5">
        <f t="shared" si="203"/>
        <v>-3.7946812464647781</v>
      </c>
      <c r="D480" s="5">
        <f t="shared" si="204"/>
        <v>1.9035581223395894</v>
      </c>
      <c r="E480" s="2">
        <f t="shared" si="205"/>
        <v>3.7946812464647781</v>
      </c>
      <c r="F480" s="2">
        <f t="shared" si="206"/>
        <v>180</v>
      </c>
      <c r="G480" s="3">
        <f t="shared" si="207"/>
        <v>0</v>
      </c>
      <c r="H480" s="3">
        <f t="shared" si="208"/>
        <v>-124.49369562647435</v>
      </c>
      <c r="I480" s="3">
        <f t="shared" si="209"/>
        <v>-11.231776153256028</v>
      </c>
      <c r="J480" s="2">
        <f t="shared" si="188"/>
        <v>124.99933218339244</v>
      </c>
      <c r="K480" s="2">
        <f t="shared" si="210"/>
        <v>85.207452067752172</v>
      </c>
      <c r="L480" s="6">
        <f t="shared" si="189"/>
        <v>2300.0010000000002</v>
      </c>
      <c r="M480" s="2">
        <f t="shared" si="190"/>
        <v>29.149318229166671</v>
      </c>
      <c r="N480" s="2">
        <f t="shared" si="211"/>
        <v>124.99933218339244</v>
      </c>
      <c r="O480" s="2">
        <f t="shared" si="191"/>
        <v>85.207452067752172</v>
      </c>
      <c r="P480" s="5">
        <f t="shared" si="192"/>
        <v>0.36795747127558198</v>
      </c>
      <c r="Q480" s="4">
        <f t="shared" si="193"/>
        <v>0.23318690996005542</v>
      </c>
      <c r="R480" s="4">
        <f t="shared" si="194"/>
        <v>0.2317333910376155</v>
      </c>
      <c r="S480" s="4">
        <f t="shared" si="213"/>
        <v>0</v>
      </c>
      <c r="T480" s="4">
        <f t="shared" si="214"/>
        <v>0</v>
      </c>
      <c r="U480" s="5">
        <f t="shared" si="215"/>
        <v>0</v>
      </c>
      <c r="V480" s="5">
        <f t="shared" si="216"/>
        <v>30.736996876069615</v>
      </c>
      <c r="W480" s="5">
        <f t="shared" si="217"/>
        <v>2.7730807315027461</v>
      </c>
      <c r="X480" s="5">
        <f t="shared" si="195"/>
        <v>0.99999628292996101</v>
      </c>
      <c r="Y480" s="5">
        <f t="shared" si="196"/>
        <v>0</v>
      </c>
      <c r="Z480" s="5">
        <f t="shared" si="197"/>
        <v>-1.7464385759218257</v>
      </c>
      <c r="AA480" s="5">
        <f t="shared" si="198"/>
        <v>19.357632268883503</v>
      </c>
      <c r="AB480" s="5">
        <f t="shared" si="199"/>
        <v>0</v>
      </c>
      <c r="AC480" s="5">
        <f t="shared" si="199"/>
        <v>28.990558300147789</v>
      </c>
      <c r="AD480" s="5">
        <f t="shared" si="200"/>
        <v>-10.043286999613752</v>
      </c>
      <c r="AE480">
        <f t="shared" si="212"/>
        <v>0</v>
      </c>
    </row>
    <row r="481" spans="1:31" x14ac:dyDescent="0.2">
      <c r="A481">
        <f t="shared" si="218"/>
        <v>0.44800000000000034</v>
      </c>
      <c r="B481" s="5">
        <f t="shared" si="202"/>
        <v>0</v>
      </c>
      <c r="C481" s="5">
        <f t="shared" si="203"/>
        <v>-3.9191604468121026</v>
      </c>
      <c r="D481" s="5">
        <f t="shared" si="204"/>
        <v>1.8923213245428334</v>
      </c>
      <c r="E481" s="2">
        <f t="shared" si="205"/>
        <v>3.9191604468121026</v>
      </c>
      <c r="F481" s="2">
        <f t="shared" si="206"/>
        <v>180</v>
      </c>
      <c r="G481" s="3">
        <f t="shared" si="207"/>
        <v>0</v>
      </c>
      <c r="H481" s="3">
        <f t="shared" si="208"/>
        <v>-124.4647050681742</v>
      </c>
      <c r="I481" s="3">
        <f t="shared" si="209"/>
        <v>-11.241819440255641</v>
      </c>
      <c r="J481" s="2">
        <f t="shared" ref="J481:J544" si="219">SQRT(G481^2+H481^2+I481^2)</f>
        <v>124.97136196759199</v>
      </c>
      <c r="K481" s="2">
        <f t="shared" si="210"/>
        <v>85.188385799312869</v>
      </c>
      <c r="L481" s="6">
        <f t="shared" ref="L481:L544" si="220">SQRT(spin^2-flag*((30/PI())*(wx*G481+wy*H481+wz*I481)/J481)^2)</f>
        <v>2300.0010000000002</v>
      </c>
      <c r="M481" s="2">
        <f t="shared" ref="M481:M544" si="221">(L481*PI()/30)*(circ/(2*PI()))/12</f>
        <v>29.149318229166671</v>
      </c>
      <c r="N481" s="2">
        <f t="shared" si="211"/>
        <v>124.97136196759199</v>
      </c>
      <c r="O481" s="2">
        <f t="shared" ref="O481:O544" si="222">J481/1.467</f>
        <v>85.188385799312869</v>
      </c>
      <c r="P481" s="5">
        <f t="shared" ref="P481:P544" si="223">cd0+(cdspin*L481/1000)*EXP(-A481/(tau*146.7/N481))</f>
        <v>0.36795746612690339</v>
      </c>
      <c r="Q481" s="4">
        <f t="shared" ref="Q481:Q544" si="224">(M481/N481)*EXP(-A481/(tau*146.7/N481))</f>
        <v>0.23323908234116117</v>
      </c>
      <c r="R481" s="4">
        <f t="shared" ref="R481:R544" si="225">cl2_*Q481/(cl0+cl1_*Q481)</f>
        <v>0.23176020822260404</v>
      </c>
      <c r="S481" s="4">
        <f t="shared" si="213"/>
        <v>0</v>
      </c>
      <c r="T481" s="4">
        <f t="shared" si="214"/>
        <v>0</v>
      </c>
      <c r="U481" s="5">
        <f t="shared" si="215"/>
        <v>0</v>
      </c>
      <c r="V481" s="5">
        <f t="shared" si="216"/>
        <v>30.722962594354563</v>
      </c>
      <c r="W481" s="5">
        <f t="shared" si="217"/>
        <v>2.7749392726739903</v>
      </c>
      <c r="X481" s="5">
        <f t="shared" ref="X481:X544" si="226">M481/romega</f>
        <v>0.99999628292996101</v>
      </c>
      <c r="Y481" s="5">
        <f t="shared" ref="Y481:Y544" si="227">const*($R481/omega)*N481*(wy*I481-wz*(H481-T481))/X481</f>
        <v>0</v>
      </c>
      <c r="Z481" s="5">
        <f t="shared" ref="Z481:Z544" si="228">const*($R481/omega)*N481*(wz*(G481-S481)-wx*I481)/X481</f>
        <v>-1.7478113184981914</v>
      </c>
      <c r="AA481" s="5">
        <f t="shared" ref="AA481:AA544" si="229">const*($R481/omega)*N481*(wx*(H481-T481)-wy*(G481-S481))/X481</f>
        <v>19.351033115930132</v>
      </c>
      <c r="AB481" s="5">
        <f t="shared" ref="AB481:AC544" si="230">U481+Y481</f>
        <v>0</v>
      </c>
      <c r="AC481" s="5">
        <f t="shared" si="230"/>
        <v>28.975151275856373</v>
      </c>
      <c r="AD481" s="5">
        <f t="shared" ref="AD481:AD544" si="231">W481+AA481-32.174</f>
        <v>-10.048027611395877</v>
      </c>
      <c r="AE481">
        <f t="shared" si="212"/>
        <v>0</v>
      </c>
    </row>
    <row r="482" spans="1:31" x14ac:dyDescent="0.2">
      <c r="A482">
        <f t="shared" si="218"/>
        <v>0.44900000000000034</v>
      </c>
      <c r="B482" s="5">
        <f t="shared" ref="B482:B545" si="232">B481+G481*dt+0.5*AB481*dt*dt</f>
        <v>0</v>
      </c>
      <c r="C482" s="5">
        <f t="shared" ref="C482:C545" si="233">C481+H481*dt+0.5*AC481*dt*dt</f>
        <v>-4.043610664304639</v>
      </c>
      <c r="D482" s="5">
        <f t="shared" ref="D482:D545" si="234">D481+I481*dt+0.5*AD481*dt*dt</f>
        <v>1.8810744810887721</v>
      </c>
      <c r="E482" s="2">
        <f t="shared" ref="E482:E545" si="235">SQRT(B482^2+C482^2)</f>
        <v>4.043610664304639</v>
      </c>
      <c r="F482" s="2">
        <f t="shared" ref="F482:F545" si="236">ATAN2(C482,B482)*180/PI()</f>
        <v>180</v>
      </c>
      <c r="G482" s="3">
        <f t="shared" ref="G482:G545" si="237">G481+AB481*dt</f>
        <v>0</v>
      </c>
      <c r="H482" s="3">
        <f t="shared" ref="H482:H545" si="238">H481+AC481*dt</f>
        <v>-124.43572991689834</v>
      </c>
      <c r="I482" s="3">
        <f t="shared" ref="I482:I545" si="239">I481+AD481*dt</f>
        <v>-11.251867467867037</v>
      </c>
      <c r="J482" s="2">
        <f t="shared" si="219"/>
        <v>124.94340879560519</v>
      </c>
      <c r="K482" s="2">
        <f t="shared" ref="K482:K545" si="240">J482/1.467</f>
        <v>85.169331149015122</v>
      </c>
      <c r="L482" s="6">
        <f t="shared" si="220"/>
        <v>2300.0010000000002</v>
      </c>
      <c r="M482" s="2">
        <f t="shared" si="221"/>
        <v>29.149318229166671</v>
      </c>
      <c r="N482" s="2">
        <f t="shared" ref="N482:N545" si="241">IF(D482&gt;=hwind,SQRT((G482-vxw)^2+(H482-vyw)^2+I482^2),J482)</f>
        <v>124.94340879560519</v>
      </c>
      <c r="O482" s="2">
        <f t="shared" si="222"/>
        <v>85.169331149015122</v>
      </c>
      <c r="P482" s="5">
        <f t="shared" si="223"/>
        <v>0.36795746098043569</v>
      </c>
      <c r="Q482" s="4">
        <f t="shared" si="224"/>
        <v>0.23329124626509773</v>
      </c>
      <c r="R482" s="4">
        <f t="shared" si="225"/>
        <v>0.23178701527068607</v>
      </c>
      <c r="S482" s="4">
        <f t="shared" si="213"/>
        <v>0</v>
      </c>
      <c r="T482" s="4">
        <f t="shared" si="214"/>
        <v>0</v>
      </c>
      <c r="U482" s="5">
        <f t="shared" si="215"/>
        <v>0</v>
      </c>
      <c r="V482" s="5">
        <f t="shared" si="216"/>
        <v>30.708939507757911</v>
      </c>
      <c r="W482" s="5">
        <f t="shared" si="217"/>
        <v>2.7767982528072488</v>
      </c>
      <c r="X482" s="5">
        <f t="shared" si="226"/>
        <v>0.99999628292996101</v>
      </c>
      <c r="Y482" s="5">
        <f t="shared" si="227"/>
        <v>0</v>
      </c>
      <c r="Z482" s="5">
        <f t="shared" si="228"/>
        <v>-1.7491845320241952</v>
      </c>
      <c r="AA482" s="5">
        <f t="shared" si="229"/>
        <v>19.344438123126949</v>
      </c>
      <c r="AB482" s="5">
        <f t="shared" si="230"/>
        <v>0</v>
      </c>
      <c r="AC482" s="5">
        <f t="shared" si="230"/>
        <v>28.959754975733716</v>
      </c>
      <c r="AD482" s="5">
        <f t="shared" si="231"/>
        <v>-10.0527636240658</v>
      </c>
      <c r="AE482">
        <f t="shared" ref="AE482:AE545" si="242">IF(($C482-17/12)*($C483-17/12)&lt;0,1,0)</f>
        <v>0</v>
      </c>
    </row>
    <row r="483" spans="1:31" x14ac:dyDescent="0.2">
      <c r="A483">
        <f t="shared" si="218"/>
        <v>0.45000000000000034</v>
      </c>
      <c r="B483" s="5">
        <f t="shared" si="232"/>
        <v>0</v>
      </c>
      <c r="C483" s="5">
        <f t="shared" si="233"/>
        <v>-4.1680319143440494</v>
      </c>
      <c r="D483" s="5">
        <f t="shared" si="234"/>
        <v>1.869817587239093</v>
      </c>
      <c r="E483" s="2">
        <f t="shared" si="235"/>
        <v>4.1680319143440494</v>
      </c>
      <c r="F483" s="2">
        <f t="shared" si="236"/>
        <v>180</v>
      </c>
      <c r="G483" s="3">
        <f t="shared" si="237"/>
        <v>0</v>
      </c>
      <c r="H483" s="3">
        <f t="shared" si="238"/>
        <v>-124.40677016192261</v>
      </c>
      <c r="I483" s="3">
        <f t="shared" si="239"/>
        <v>-11.261920231491102</v>
      </c>
      <c r="J483" s="2">
        <f t="shared" si="219"/>
        <v>124.91547265820158</v>
      </c>
      <c r="K483" s="2">
        <f t="shared" si="240"/>
        <v>85.150288110566848</v>
      </c>
      <c r="L483" s="6">
        <f t="shared" si="220"/>
        <v>2300.0010000000002</v>
      </c>
      <c r="M483" s="2">
        <f t="shared" si="221"/>
        <v>29.149318229166671</v>
      </c>
      <c r="N483" s="2">
        <f t="shared" si="241"/>
        <v>124.91547265820158</v>
      </c>
      <c r="O483" s="2">
        <f t="shared" si="222"/>
        <v>85.150288110566848</v>
      </c>
      <c r="P483" s="5">
        <f t="shared" si="223"/>
        <v>0.36795745583617678</v>
      </c>
      <c r="Q483" s="4">
        <f t="shared" si="224"/>
        <v>0.2333434017220706</v>
      </c>
      <c r="R483" s="4">
        <f t="shared" si="225"/>
        <v>0.23181381218152003</v>
      </c>
      <c r="S483" s="4">
        <f t="shared" ref="S483:S546" si="243">IF(D483&gt;=hwind,vxw,0)</f>
        <v>0</v>
      </c>
      <c r="T483" s="4">
        <f t="shared" ref="T483:T546" si="244">IF(D483&gt;=hwind,vyw,0)</f>
        <v>0</v>
      </c>
      <c r="U483" s="5">
        <f t="shared" ref="U483:U546" si="245">-const*$P483*$N483*(G483-S483)</f>
        <v>0</v>
      </c>
      <c r="V483" s="5">
        <f t="shared" ref="V483:V546" si="246">-const*$P483*$N483*(H483-T483)</f>
        <v>30.694927605886324</v>
      </c>
      <c r="W483" s="5">
        <f t="shared" ref="W483:W546" si="247">-const*$P483*$N483*I483</f>
        <v>2.7786576707920192</v>
      </c>
      <c r="X483" s="5">
        <f t="shared" si="226"/>
        <v>0.99999628292996101</v>
      </c>
      <c r="Y483" s="5">
        <f t="shared" si="227"/>
        <v>0</v>
      </c>
      <c r="Z483" s="5">
        <f t="shared" si="228"/>
        <v>-1.7505582157399451</v>
      </c>
      <c r="AA483" s="5">
        <f t="shared" si="229"/>
        <v>19.337847287503831</v>
      </c>
      <c r="AB483" s="5">
        <f t="shared" si="230"/>
        <v>0</v>
      </c>
      <c r="AC483" s="5">
        <f t="shared" si="230"/>
        <v>28.944369390146377</v>
      </c>
      <c r="AD483" s="5">
        <f t="shared" si="231"/>
        <v>-10.057495041704151</v>
      </c>
      <c r="AE483">
        <f t="shared" si="242"/>
        <v>0</v>
      </c>
    </row>
    <row r="484" spans="1:31" x14ac:dyDescent="0.2">
      <c r="A484">
        <f t="shared" si="218"/>
        <v>0.45100000000000035</v>
      </c>
      <c r="B484" s="5">
        <f t="shared" si="232"/>
        <v>0</v>
      </c>
      <c r="C484" s="5">
        <f t="shared" si="233"/>
        <v>-4.2924242123212766</v>
      </c>
      <c r="D484" s="5">
        <f t="shared" si="234"/>
        <v>1.8585506382600809</v>
      </c>
      <c r="E484" s="2">
        <f t="shared" si="235"/>
        <v>4.2924242123212766</v>
      </c>
      <c r="F484" s="2">
        <f t="shared" si="236"/>
        <v>180</v>
      </c>
      <c r="G484" s="3">
        <f t="shared" si="237"/>
        <v>0</v>
      </c>
      <c r="H484" s="3">
        <f t="shared" si="238"/>
        <v>-124.37782579253246</v>
      </c>
      <c r="I484" s="3">
        <f t="shared" si="239"/>
        <v>-11.271977726532805</v>
      </c>
      <c r="J484" s="2">
        <f t="shared" si="219"/>
        <v>124.88755354616011</v>
      </c>
      <c r="K484" s="2">
        <f t="shared" si="240"/>
        <v>85.131256677682416</v>
      </c>
      <c r="L484" s="6">
        <f t="shared" si="220"/>
        <v>2300.0010000000002</v>
      </c>
      <c r="M484" s="2">
        <f t="shared" si="221"/>
        <v>29.149318229166671</v>
      </c>
      <c r="N484" s="2">
        <f t="shared" si="241"/>
        <v>124.88755354616011</v>
      </c>
      <c r="O484" s="2">
        <f t="shared" si="222"/>
        <v>85.131256677682416</v>
      </c>
      <c r="P484" s="5">
        <f t="shared" si="223"/>
        <v>0.36795745069412455</v>
      </c>
      <c r="Q484" s="4">
        <f t="shared" si="224"/>
        <v>0.23339554870228113</v>
      </c>
      <c r="R484" s="4">
        <f t="shared" si="225"/>
        <v>0.23184059895476353</v>
      </c>
      <c r="S484" s="4">
        <f t="shared" si="243"/>
        <v>0</v>
      </c>
      <c r="T484" s="4">
        <f t="shared" si="244"/>
        <v>0</v>
      </c>
      <c r="U484" s="5">
        <f t="shared" si="245"/>
        <v>0</v>
      </c>
      <c r="V484" s="5">
        <f t="shared" si="246"/>
        <v>30.680926878358761</v>
      </c>
      <c r="W484" s="5">
        <f t="shared" si="247"/>
        <v>2.7805175255202546</v>
      </c>
      <c r="X484" s="5">
        <f t="shared" si="226"/>
        <v>0.99999628292996101</v>
      </c>
      <c r="Y484" s="5">
        <f t="shared" si="227"/>
        <v>0</v>
      </c>
      <c r="Z484" s="5">
        <f t="shared" si="228"/>
        <v>-1.7519323688866864</v>
      </c>
      <c r="AA484" s="5">
        <f t="shared" si="229"/>
        <v>19.331260606093501</v>
      </c>
      <c r="AB484" s="5">
        <f t="shared" si="230"/>
        <v>0</v>
      </c>
      <c r="AC484" s="5">
        <f t="shared" si="230"/>
        <v>28.928994509472076</v>
      </c>
      <c r="AD484" s="5">
        <f t="shared" si="231"/>
        <v>-10.062221868386246</v>
      </c>
      <c r="AE484">
        <f t="shared" si="242"/>
        <v>0</v>
      </c>
    </row>
    <row r="485" spans="1:31" x14ac:dyDescent="0.2">
      <c r="A485">
        <f t="shared" si="218"/>
        <v>0.45200000000000035</v>
      </c>
      <c r="B485" s="5">
        <f t="shared" si="232"/>
        <v>0</v>
      </c>
      <c r="C485" s="5">
        <f t="shared" si="233"/>
        <v>-4.4167875736165536</v>
      </c>
      <c r="D485" s="5">
        <f t="shared" si="234"/>
        <v>1.847273629422614</v>
      </c>
      <c r="E485" s="2">
        <f t="shared" si="235"/>
        <v>4.4167875736165536</v>
      </c>
      <c r="F485" s="2">
        <f t="shared" si="236"/>
        <v>180</v>
      </c>
      <c r="G485" s="3">
        <f t="shared" si="237"/>
        <v>0</v>
      </c>
      <c r="H485" s="3">
        <f t="shared" si="238"/>
        <v>-124.34889679802299</v>
      </c>
      <c r="I485" s="3">
        <f t="shared" si="239"/>
        <v>-11.282039948401192</v>
      </c>
      <c r="J485" s="2">
        <f t="shared" si="219"/>
        <v>124.85965145026913</v>
      </c>
      <c r="K485" s="2">
        <f t="shared" si="240"/>
        <v>85.11223684408256</v>
      </c>
      <c r="L485" s="6">
        <f t="shared" si="220"/>
        <v>2300.0010000000002</v>
      </c>
      <c r="M485" s="2">
        <f t="shared" si="221"/>
        <v>29.149318229166671</v>
      </c>
      <c r="N485" s="2">
        <f t="shared" si="241"/>
        <v>124.85965145026913</v>
      </c>
      <c r="O485" s="2">
        <f t="shared" si="222"/>
        <v>85.11223684408256</v>
      </c>
      <c r="P485" s="5">
        <f t="shared" si="223"/>
        <v>0.36795744555427679</v>
      </c>
      <c r="Q485" s="4">
        <f t="shared" si="224"/>
        <v>0.23344768719592668</v>
      </c>
      <c r="R485" s="4">
        <f t="shared" si="225"/>
        <v>0.23186737559007337</v>
      </c>
      <c r="S485" s="4">
        <f t="shared" si="243"/>
        <v>0</v>
      </c>
      <c r="T485" s="4">
        <f t="shared" si="244"/>
        <v>0</v>
      </c>
      <c r="U485" s="5">
        <f t="shared" si="245"/>
        <v>0</v>
      </c>
      <c r="V485" s="5">
        <f t="shared" si="246"/>
        <v>30.666937314806418</v>
      </c>
      <c r="W485" s="5">
        <f t="shared" si="247"/>
        <v>2.7823778158863566</v>
      </c>
      <c r="X485" s="5">
        <f t="shared" si="226"/>
        <v>0.99999628292996101</v>
      </c>
      <c r="Y485" s="5">
        <f t="shared" si="227"/>
        <v>0</v>
      </c>
      <c r="Z485" s="5">
        <f t="shared" si="228"/>
        <v>-1.7533069907068013</v>
      </c>
      <c r="AA485" s="5">
        <f t="shared" si="229"/>
        <v>19.324678075931541</v>
      </c>
      <c r="AB485" s="5">
        <f t="shared" si="230"/>
        <v>0</v>
      </c>
      <c r="AC485" s="5">
        <f t="shared" si="230"/>
        <v>28.913630324099618</v>
      </c>
      <c r="AD485" s="5">
        <f t="shared" si="231"/>
        <v>-10.066944108182103</v>
      </c>
      <c r="AE485">
        <f t="shared" si="242"/>
        <v>0</v>
      </c>
    </row>
    <row r="486" spans="1:31" x14ac:dyDescent="0.2">
      <c r="A486">
        <f t="shared" si="218"/>
        <v>0.45300000000000035</v>
      </c>
      <c r="B486" s="5">
        <f t="shared" si="232"/>
        <v>0</v>
      </c>
      <c r="C486" s="5">
        <f t="shared" si="233"/>
        <v>-4.5411220135994146</v>
      </c>
      <c r="D486" s="5">
        <f t="shared" si="234"/>
        <v>1.8359865560021587</v>
      </c>
      <c r="E486" s="2">
        <f t="shared" si="235"/>
        <v>4.5411220135994146</v>
      </c>
      <c r="F486" s="2">
        <f t="shared" si="236"/>
        <v>180</v>
      </c>
      <c r="G486" s="3">
        <f t="shared" si="237"/>
        <v>0</v>
      </c>
      <c r="H486" s="3">
        <f t="shared" si="238"/>
        <v>-124.31998316769889</v>
      </c>
      <c r="I486" s="3">
        <f t="shared" si="239"/>
        <v>-11.292106892509373</v>
      </c>
      <c r="J486" s="2">
        <f t="shared" si="219"/>
        <v>124.83176636132644</v>
      </c>
      <c r="K486" s="2">
        <f t="shared" si="240"/>
        <v>85.093228603494509</v>
      </c>
      <c r="L486" s="6">
        <f t="shared" si="220"/>
        <v>2300.0010000000002</v>
      </c>
      <c r="M486" s="2">
        <f t="shared" si="221"/>
        <v>29.149318229166671</v>
      </c>
      <c r="N486" s="2">
        <f t="shared" si="241"/>
        <v>124.83176636132644</v>
      </c>
      <c r="O486" s="2">
        <f t="shared" si="222"/>
        <v>85.093228603494509</v>
      </c>
      <c r="P486" s="5">
        <f t="shared" si="223"/>
        <v>0.36795744041663142</v>
      </c>
      <c r="Q486" s="4">
        <f t="shared" si="224"/>
        <v>0.23349981719320059</v>
      </c>
      <c r="R486" s="4">
        <f t="shared" si="225"/>
        <v>0.23189414208710538</v>
      </c>
      <c r="S486" s="4">
        <f t="shared" si="243"/>
        <v>0</v>
      </c>
      <c r="T486" s="4">
        <f t="shared" si="244"/>
        <v>0</v>
      </c>
      <c r="U486" s="5">
        <f t="shared" si="245"/>
        <v>0</v>
      </c>
      <c r="V486" s="5">
        <f t="shared" si="246"/>
        <v>30.652958904872772</v>
      </c>
      <c r="W486" s="5">
        <f t="shared" si="247"/>
        <v>2.784238540787177</v>
      </c>
      <c r="X486" s="5">
        <f t="shared" si="226"/>
        <v>0.99999628292996101</v>
      </c>
      <c r="Y486" s="5">
        <f t="shared" si="227"/>
        <v>0</v>
      </c>
      <c r="Z486" s="5">
        <f t="shared" si="228"/>
        <v>-1.7546820804438057</v>
      </c>
      <c r="AA486" s="5">
        <f t="shared" si="229"/>
        <v>19.31809969405634</v>
      </c>
      <c r="AB486" s="5">
        <f t="shared" si="230"/>
        <v>0</v>
      </c>
      <c r="AC486" s="5">
        <f t="shared" si="230"/>
        <v>28.898276824428965</v>
      </c>
      <c r="AD486" s="5">
        <f t="shared" si="231"/>
        <v>-10.071661765156485</v>
      </c>
      <c r="AE486">
        <f t="shared" si="242"/>
        <v>0</v>
      </c>
    </row>
    <row r="487" spans="1:31" x14ac:dyDescent="0.2">
      <c r="A487">
        <f t="shared" si="218"/>
        <v>0.45400000000000035</v>
      </c>
      <c r="B487" s="5">
        <f t="shared" si="232"/>
        <v>0</v>
      </c>
      <c r="C487" s="5">
        <f t="shared" si="233"/>
        <v>-4.6654275476287017</v>
      </c>
      <c r="D487" s="5">
        <f t="shared" si="234"/>
        <v>1.8246894132787668</v>
      </c>
      <c r="E487" s="2">
        <f t="shared" si="235"/>
        <v>4.6654275476287017</v>
      </c>
      <c r="F487" s="2">
        <f t="shared" si="236"/>
        <v>180</v>
      </c>
      <c r="G487" s="3">
        <f t="shared" si="237"/>
        <v>0</v>
      </c>
      <c r="H487" s="3">
        <f t="shared" si="238"/>
        <v>-124.29108489087446</v>
      </c>
      <c r="I487" s="3">
        <f t="shared" si="239"/>
        <v>-11.30217855427453</v>
      </c>
      <c r="J487" s="2">
        <f t="shared" si="219"/>
        <v>124.80389827013924</v>
      </c>
      <c r="K487" s="2">
        <f t="shared" si="240"/>
        <v>85.074231949651832</v>
      </c>
      <c r="L487" s="6">
        <f t="shared" si="220"/>
        <v>2300.0010000000002</v>
      </c>
      <c r="M487" s="2">
        <f t="shared" si="221"/>
        <v>29.149318229166671</v>
      </c>
      <c r="N487" s="2">
        <f t="shared" si="241"/>
        <v>124.80389827013924</v>
      </c>
      <c r="O487" s="2">
        <f t="shared" si="222"/>
        <v>85.074231949651832</v>
      </c>
      <c r="P487" s="5">
        <f t="shared" si="223"/>
        <v>0.36795743528118624</v>
      </c>
      <c r="Q487" s="4">
        <f t="shared" si="224"/>
        <v>0.23355193868429214</v>
      </c>
      <c r="R487" s="4">
        <f t="shared" si="225"/>
        <v>0.23192089844551472</v>
      </c>
      <c r="S487" s="4">
        <f t="shared" si="243"/>
        <v>0</v>
      </c>
      <c r="T487" s="4">
        <f t="shared" si="244"/>
        <v>0</v>
      </c>
      <c r="U487" s="5">
        <f t="shared" si="245"/>
        <v>0</v>
      </c>
      <c r="V487" s="5">
        <f t="shared" si="246"/>
        <v>30.638991638213511</v>
      </c>
      <c r="W487" s="5">
        <f t="shared" si="247"/>
        <v>2.7860996991220088</v>
      </c>
      <c r="X487" s="5">
        <f t="shared" si="226"/>
        <v>0.99999628292996101</v>
      </c>
      <c r="Y487" s="5">
        <f t="shared" si="227"/>
        <v>0</v>
      </c>
      <c r="Z487" s="5">
        <f t="shared" si="228"/>
        <v>-1.7560576373423504</v>
      </c>
      <c r="AA487" s="5">
        <f t="shared" si="229"/>
        <v>19.311525457509148</v>
      </c>
      <c r="AB487" s="5">
        <f t="shared" si="230"/>
        <v>0</v>
      </c>
      <c r="AC487" s="5">
        <f t="shared" si="230"/>
        <v>28.88293400087116</v>
      </c>
      <c r="AD487" s="5">
        <f t="shared" si="231"/>
        <v>-10.076374843368843</v>
      </c>
      <c r="AE487">
        <f t="shared" si="242"/>
        <v>0</v>
      </c>
    </row>
    <row r="488" spans="1:31" x14ac:dyDescent="0.2">
      <c r="A488">
        <f t="shared" si="218"/>
        <v>0.45500000000000035</v>
      </c>
      <c r="B488" s="5">
        <f t="shared" si="232"/>
        <v>0</v>
      </c>
      <c r="C488" s="5">
        <f t="shared" si="233"/>
        <v>-4.7897041910525759</v>
      </c>
      <c r="D488" s="5">
        <f t="shared" si="234"/>
        <v>1.8133821965370704</v>
      </c>
      <c r="E488" s="2">
        <f t="shared" si="235"/>
        <v>4.7897041910525759</v>
      </c>
      <c r="F488" s="2">
        <f t="shared" si="236"/>
        <v>180</v>
      </c>
      <c r="G488" s="3">
        <f t="shared" si="237"/>
        <v>0</v>
      </c>
      <c r="H488" s="3">
        <f t="shared" si="238"/>
        <v>-124.26220195687358</v>
      </c>
      <c r="I488" s="3">
        <f t="shared" si="239"/>
        <v>-11.312254929117898</v>
      </c>
      <c r="J488" s="2">
        <f t="shared" si="219"/>
        <v>124.77604716752407</v>
      </c>
      <c r="K488" s="2">
        <f t="shared" si="240"/>
        <v>85.055246876294518</v>
      </c>
      <c r="L488" s="6">
        <f t="shared" si="220"/>
        <v>2300.0010000000002</v>
      </c>
      <c r="M488" s="2">
        <f t="shared" si="221"/>
        <v>29.149318229166671</v>
      </c>
      <c r="N488" s="2">
        <f t="shared" si="241"/>
        <v>124.77604716752407</v>
      </c>
      <c r="O488" s="2">
        <f t="shared" si="222"/>
        <v>85.055246876294518</v>
      </c>
      <c r="P488" s="5">
        <f t="shared" si="223"/>
        <v>0.36795743014793914</v>
      </c>
      <c r="Q488" s="4">
        <f t="shared" si="224"/>
        <v>0.23360405165938664</v>
      </c>
      <c r="R488" s="4">
        <f t="shared" si="225"/>
        <v>0.23194764466495588</v>
      </c>
      <c r="S488" s="4">
        <f t="shared" si="243"/>
        <v>0</v>
      </c>
      <c r="T488" s="4">
        <f t="shared" si="244"/>
        <v>0</v>
      </c>
      <c r="U488" s="5">
        <f t="shared" si="245"/>
        <v>0</v>
      </c>
      <c r="V488" s="5">
        <f t="shared" si="246"/>
        <v>30.625035504496552</v>
      </c>
      <c r="W488" s="5">
        <f t="shared" si="247"/>
        <v>2.7879612897925834</v>
      </c>
      <c r="X488" s="5">
        <f t="shared" si="226"/>
        <v>0.99999628292996101</v>
      </c>
      <c r="Y488" s="5">
        <f t="shared" si="227"/>
        <v>0</v>
      </c>
      <c r="Z488" s="5">
        <f t="shared" si="228"/>
        <v>-1.757433660648219</v>
      </c>
      <c r="AA488" s="5">
        <f t="shared" si="229"/>
        <v>19.304955363334052</v>
      </c>
      <c r="AB488" s="5">
        <f t="shared" si="230"/>
        <v>0</v>
      </c>
      <c r="AC488" s="5">
        <f t="shared" si="230"/>
        <v>28.867601843848334</v>
      </c>
      <c r="AD488" s="5">
        <f t="shared" si="231"/>
        <v>-10.081083346873363</v>
      </c>
      <c r="AE488">
        <f t="shared" si="242"/>
        <v>0</v>
      </c>
    </row>
    <row r="489" spans="1:31" x14ac:dyDescent="0.2">
      <c r="A489">
        <f t="shared" si="218"/>
        <v>0.45600000000000035</v>
      </c>
      <c r="B489" s="5">
        <f t="shared" si="232"/>
        <v>0</v>
      </c>
      <c r="C489" s="5">
        <f t="shared" si="233"/>
        <v>-4.9139519592085277</v>
      </c>
      <c r="D489" s="5">
        <f t="shared" si="234"/>
        <v>1.8020649010662793</v>
      </c>
      <c r="E489" s="2">
        <f t="shared" si="235"/>
        <v>4.9139519592085277</v>
      </c>
      <c r="F489" s="2">
        <f t="shared" si="236"/>
        <v>180</v>
      </c>
      <c r="G489" s="3">
        <f t="shared" si="237"/>
        <v>0</v>
      </c>
      <c r="H489" s="3">
        <f t="shared" si="238"/>
        <v>-124.23333435502974</v>
      </c>
      <c r="I489" s="3">
        <f t="shared" si="239"/>
        <v>-11.322336012464772</v>
      </c>
      <c r="J489" s="2">
        <f t="shared" si="219"/>
        <v>124.74821304430685</v>
      </c>
      <c r="K489" s="2">
        <f t="shared" si="240"/>
        <v>85.036273377168953</v>
      </c>
      <c r="L489" s="6">
        <f t="shared" si="220"/>
        <v>2300.0010000000002</v>
      </c>
      <c r="M489" s="2">
        <f t="shared" si="221"/>
        <v>29.149318229166671</v>
      </c>
      <c r="N489" s="2">
        <f t="shared" si="241"/>
        <v>124.74821304430685</v>
      </c>
      <c r="O489" s="2">
        <f t="shared" si="222"/>
        <v>85.036273377168953</v>
      </c>
      <c r="P489" s="5">
        <f t="shared" si="223"/>
        <v>0.36795742501688794</v>
      </c>
      <c r="Q489" s="4">
        <f t="shared" si="224"/>
        <v>0.23365615610866541</v>
      </c>
      <c r="R489" s="4">
        <f t="shared" si="225"/>
        <v>0.23197438074508223</v>
      </c>
      <c r="S489" s="4">
        <f t="shared" si="243"/>
        <v>0</v>
      </c>
      <c r="T489" s="4">
        <f t="shared" si="244"/>
        <v>0</v>
      </c>
      <c r="U489" s="5">
        <f t="shared" si="245"/>
        <v>0</v>
      </c>
      <c r="V489" s="5">
        <f t="shared" si="246"/>
        <v>30.611090493401989</v>
      </c>
      <c r="W489" s="5">
        <f t="shared" si="247"/>
        <v>2.7898233117030662</v>
      </c>
      <c r="X489" s="5">
        <f t="shared" si="226"/>
        <v>0.99999628292996101</v>
      </c>
      <c r="Y489" s="5">
        <f t="shared" si="227"/>
        <v>0</v>
      </c>
      <c r="Z489" s="5">
        <f t="shared" si="228"/>
        <v>-1.7588101496083239</v>
      </c>
      <c r="AA489" s="5">
        <f t="shared" si="229"/>
        <v>19.29838940857794</v>
      </c>
      <c r="AB489" s="5">
        <f t="shared" si="230"/>
        <v>0</v>
      </c>
      <c r="AC489" s="5">
        <f t="shared" si="230"/>
        <v>28.852280343793666</v>
      </c>
      <c r="AD489" s="5">
        <f t="shared" si="231"/>
        <v>-10.085787279718993</v>
      </c>
      <c r="AE489">
        <f t="shared" si="242"/>
        <v>0</v>
      </c>
    </row>
    <row r="490" spans="1:31" x14ac:dyDescent="0.2">
      <c r="A490">
        <f t="shared" si="218"/>
        <v>0.45700000000000035</v>
      </c>
      <c r="B490" s="5">
        <f t="shared" si="232"/>
        <v>0</v>
      </c>
      <c r="C490" s="5">
        <f t="shared" si="233"/>
        <v>-5.0381708674233856</v>
      </c>
      <c r="D490" s="5">
        <f t="shared" si="234"/>
        <v>1.7907375221601747</v>
      </c>
      <c r="E490" s="2">
        <f t="shared" si="235"/>
        <v>5.0381708674233856</v>
      </c>
      <c r="F490" s="2">
        <f t="shared" si="236"/>
        <v>180</v>
      </c>
      <c r="G490" s="3">
        <f t="shared" si="237"/>
        <v>0</v>
      </c>
      <c r="H490" s="3">
        <f t="shared" si="238"/>
        <v>-124.20448207468594</v>
      </c>
      <c r="I490" s="3">
        <f t="shared" si="239"/>
        <v>-11.332421799744491</v>
      </c>
      <c r="J490" s="2">
        <f t="shared" si="219"/>
        <v>124.72039589132287</v>
      </c>
      <c r="K490" s="2">
        <f t="shared" si="240"/>
        <v>85.017311446027847</v>
      </c>
      <c r="L490" s="6">
        <f t="shared" si="220"/>
        <v>2300.0010000000002</v>
      </c>
      <c r="M490" s="2">
        <f t="shared" si="221"/>
        <v>29.149318229166671</v>
      </c>
      <c r="N490" s="2">
        <f t="shared" si="241"/>
        <v>124.72039589132287</v>
      </c>
      <c r="O490" s="2">
        <f t="shared" si="222"/>
        <v>85.017311446027847</v>
      </c>
      <c r="P490" s="5">
        <f t="shared" si="223"/>
        <v>0.36795741988803055</v>
      </c>
      <c r="Q490" s="4">
        <f t="shared" si="224"/>
        <v>0.23370825202230575</v>
      </c>
      <c r="R490" s="4">
        <f t="shared" si="225"/>
        <v>0.23200110668554666</v>
      </c>
      <c r="S490" s="4">
        <f t="shared" si="243"/>
        <v>0</v>
      </c>
      <c r="T490" s="4">
        <f t="shared" si="244"/>
        <v>0</v>
      </c>
      <c r="U490" s="5">
        <f t="shared" si="245"/>
        <v>0</v>
      </c>
      <c r="V490" s="5">
        <f t="shared" si="246"/>
        <v>30.597156594622096</v>
      </c>
      <c r="W490" s="5">
        <f t="shared" si="247"/>
        <v>2.7916857637600523</v>
      </c>
      <c r="X490" s="5">
        <f t="shared" si="226"/>
        <v>0.99999628292996101</v>
      </c>
      <c r="Y490" s="5">
        <f t="shared" si="227"/>
        <v>0</v>
      </c>
      <c r="Z490" s="5">
        <f t="shared" si="228"/>
        <v>-1.7601871034707077</v>
      </c>
      <c r="AA490" s="5">
        <f t="shared" si="229"/>
        <v>19.291827590290556</v>
      </c>
      <c r="AB490" s="5">
        <f t="shared" si="230"/>
        <v>0</v>
      </c>
      <c r="AC490" s="5">
        <f t="shared" si="230"/>
        <v>28.836969491151386</v>
      </c>
      <c r="AD490" s="5">
        <f t="shared" si="231"/>
        <v>-10.09048664594939</v>
      </c>
      <c r="AE490">
        <f t="shared" si="242"/>
        <v>0</v>
      </c>
    </row>
    <row r="491" spans="1:31" x14ac:dyDescent="0.2">
      <c r="A491">
        <f t="shared" si="218"/>
        <v>0.45800000000000035</v>
      </c>
      <c r="B491" s="5">
        <f t="shared" si="232"/>
        <v>0</v>
      </c>
      <c r="C491" s="5">
        <f t="shared" si="233"/>
        <v>-5.1623609310133256</v>
      </c>
      <c r="D491" s="5">
        <f t="shared" si="234"/>
        <v>1.7794000551171072</v>
      </c>
      <c r="E491" s="2">
        <f t="shared" si="235"/>
        <v>5.1623609310133256</v>
      </c>
      <c r="F491" s="2">
        <f t="shared" si="236"/>
        <v>180</v>
      </c>
      <c r="G491" s="3">
        <f t="shared" si="237"/>
        <v>0</v>
      </c>
      <c r="H491" s="3">
        <f t="shared" si="238"/>
        <v>-124.17564510519479</v>
      </c>
      <c r="I491" s="3">
        <f t="shared" si="239"/>
        <v>-11.342512286390441</v>
      </c>
      <c r="J491" s="2">
        <f t="shared" si="219"/>
        <v>124.69259569941676</v>
      </c>
      <c r="K491" s="2">
        <f t="shared" si="240"/>
        <v>84.998361076630374</v>
      </c>
      <c r="L491" s="6">
        <f t="shared" si="220"/>
        <v>2300.0010000000002</v>
      </c>
      <c r="M491" s="2">
        <f t="shared" si="221"/>
        <v>29.149318229166671</v>
      </c>
      <c r="N491" s="2">
        <f t="shared" si="241"/>
        <v>124.69259569941676</v>
      </c>
      <c r="O491" s="2">
        <f t="shared" si="222"/>
        <v>84.998361076630374</v>
      </c>
      <c r="P491" s="5">
        <f t="shared" si="223"/>
        <v>0.36795741476136479</v>
      </c>
      <c r="Q491" s="4">
        <f t="shared" si="224"/>
        <v>0.23376033939048094</v>
      </c>
      <c r="R491" s="4">
        <f t="shared" si="225"/>
        <v>0.23202782248600087</v>
      </c>
      <c r="S491" s="4">
        <f t="shared" si="243"/>
        <v>0</v>
      </c>
      <c r="T491" s="4">
        <f t="shared" si="244"/>
        <v>0</v>
      </c>
      <c r="U491" s="5">
        <f t="shared" si="245"/>
        <v>0</v>
      </c>
      <c r="V491" s="5">
        <f t="shared" si="246"/>
        <v>30.583233797861332</v>
      </c>
      <c r="W491" s="5">
        <f t="shared" si="247"/>
        <v>2.7935486448725659</v>
      </c>
      <c r="X491" s="5">
        <f t="shared" si="226"/>
        <v>0.99999628292996101</v>
      </c>
      <c r="Y491" s="5">
        <f t="shared" si="227"/>
        <v>0</v>
      </c>
      <c r="Z491" s="5">
        <f t="shared" si="228"/>
        <v>-1.761564521484541</v>
      </c>
      <c r="AA491" s="5">
        <f t="shared" si="229"/>
        <v>19.285269905524427</v>
      </c>
      <c r="AB491" s="5">
        <f t="shared" si="230"/>
        <v>0</v>
      </c>
      <c r="AC491" s="5">
        <f t="shared" si="230"/>
        <v>28.821669276376792</v>
      </c>
      <c r="AD491" s="5">
        <f t="shared" si="231"/>
        <v>-10.095181449603007</v>
      </c>
      <c r="AE491">
        <f t="shared" si="242"/>
        <v>0</v>
      </c>
    </row>
    <row r="492" spans="1:31" x14ac:dyDescent="0.2">
      <c r="A492">
        <f t="shared" si="218"/>
        <v>0.45900000000000035</v>
      </c>
      <c r="B492" s="5">
        <f t="shared" si="232"/>
        <v>0</v>
      </c>
      <c r="C492" s="5">
        <f t="shared" si="233"/>
        <v>-5.2865221652838823</v>
      </c>
      <c r="D492" s="5">
        <f t="shared" si="234"/>
        <v>1.7680524952399921</v>
      </c>
      <c r="E492" s="2">
        <f t="shared" si="235"/>
        <v>5.2865221652838823</v>
      </c>
      <c r="F492" s="2">
        <f t="shared" si="236"/>
        <v>180</v>
      </c>
      <c r="G492" s="3">
        <f t="shared" si="237"/>
        <v>0</v>
      </c>
      <c r="H492" s="3">
        <f t="shared" si="238"/>
        <v>-124.14682343591841</v>
      </c>
      <c r="I492" s="3">
        <f t="shared" si="239"/>
        <v>-11.352607467840045</v>
      </c>
      <c r="J492" s="2">
        <f t="shared" si="219"/>
        <v>124.66481245944244</v>
      </c>
      <c r="K492" s="2">
        <f t="shared" si="240"/>
        <v>84.979422262741949</v>
      </c>
      <c r="L492" s="6">
        <f t="shared" si="220"/>
        <v>2300.0010000000002</v>
      </c>
      <c r="M492" s="2">
        <f t="shared" si="221"/>
        <v>29.149318229166671</v>
      </c>
      <c r="N492" s="2">
        <f t="shared" si="241"/>
        <v>124.66481245944244</v>
      </c>
      <c r="O492" s="2">
        <f t="shared" si="222"/>
        <v>84.979422262741949</v>
      </c>
      <c r="P492" s="5">
        <f t="shared" si="223"/>
        <v>0.36795740963688855</v>
      </c>
      <c r="Q492" s="4">
        <f t="shared" si="224"/>
        <v>0.23381241820336035</v>
      </c>
      <c r="R492" s="4">
        <f t="shared" si="225"/>
        <v>0.23205452814609617</v>
      </c>
      <c r="S492" s="4">
        <f t="shared" si="243"/>
        <v>0</v>
      </c>
      <c r="T492" s="4">
        <f t="shared" si="244"/>
        <v>0</v>
      </c>
      <c r="U492" s="5">
        <f t="shared" si="245"/>
        <v>0</v>
      </c>
      <c r="V492" s="5">
        <f t="shared" si="246"/>
        <v>30.569322092836263</v>
      </c>
      <c r="W492" s="5">
        <f t="shared" si="247"/>
        <v>2.7954119539520481</v>
      </c>
      <c r="X492" s="5">
        <f t="shared" si="226"/>
        <v>0.99999628292996101</v>
      </c>
      <c r="Y492" s="5">
        <f t="shared" si="227"/>
        <v>0</v>
      </c>
      <c r="Z492" s="5">
        <f t="shared" si="228"/>
        <v>-1.7629424029001197</v>
      </c>
      <c r="AA492" s="5">
        <f t="shared" si="229"/>
        <v>19.278716351334932</v>
      </c>
      <c r="AB492" s="5">
        <f t="shared" si="230"/>
        <v>0</v>
      </c>
      <c r="AC492" s="5">
        <f t="shared" si="230"/>
        <v>28.806379689936144</v>
      </c>
      <c r="AD492" s="5">
        <f t="shared" si="231"/>
        <v>-10.09987169471302</v>
      </c>
      <c r="AE492">
        <f t="shared" si="242"/>
        <v>0</v>
      </c>
    </row>
    <row r="493" spans="1:31" x14ac:dyDescent="0.2">
      <c r="A493">
        <f t="shared" si="218"/>
        <v>0.46000000000000035</v>
      </c>
      <c r="B493" s="5">
        <f t="shared" si="232"/>
        <v>0</v>
      </c>
      <c r="C493" s="5">
        <f t="shared" si="233"/>
        <v>-5.4106545855299553</v>
      </c>
      <c r="D493" s="5">
        <f t="shared" si="234"/>
        <v>1.7566948378363048</v>
      </c>
      <c r="E493" s="2">
        <f t="shared" si="235"/>
        <v>5.4106545855299553</v>
      </c>
      <c r="F493" s="2">
        <f t="shared" si="236"/>
        <v>180</v>
      </c>
      <c r="G493" s="3">
        <f t="shared" si="237"/>
        <v>0</v>
      </c>
      <c r="H493" s="3">
        <f t="shared" si="238"/>
        <v>-124.11801705622847</v>
      </c>
      <c r="I493" s="3">
        <f t="shared" si="239"/>
        <v>-11.362707339534758</v>
      </c>
      <c r="J493" s="2">
        <f t="shared" si="219"/>
        <v>124.63704616226325</v>
      </c>
      <c r="K493" s="2">
        <f t="shared" si="240"/>
        <v>84.96049499813445</v>
      </c>
      <c r="L493" s="6">
        <f t="shared" si="220"/>
        <v>2300.0010000000002</v>
      </c>
      <c r="M493" s="2">
        <f t="shared" si="221"/>
        <v>29.149318229166671</v>
      </c>
      <c r="N493" s="2">
        <f t="shared" si="241"/>
        <v>124.63704616226325</v>
      </c>
      <c r="O493" s="2">
        <f t="shared" si="222"/>
        <v>84.96049499813445</v>
      </c>
      <c r="P493" s="5">
        <f t="shared" si="223"/>
        <v>0.36795740451459963</v>
      </c>
      <c r="Q493" s="4">
        <f t="shared" si="224"/>
        <v>0.23386448845110919</v>
      </c>
      <c r="R493" s="4">
        <f t="shared" si="225"/>
        <v>0.23208122366548284</v>
      </c>
      <c r="S493" s="4">
        <f t="shared" si="243"/>
        <v>0</v>
      </c>
      <c r="T493" s="4">
        <f t="shared" si="244"/>
        <v>0</v>
      </c>
      <c r="U493" s="5">
        <f t="shared" si="245"/>
        <v>0</v>
      </c>
      <c r="V493" s="5">
        <f t="shared" si="246"/>
        <v>30.555421469275604</v>
      </c>
      <c r="W493" s="5">
        <f t="shared" si="247"/>
        <v>2.7972756899123623</v>
      </c>
      <c r="X493" s="5">
        <f t="shared" si="226"/>
        <v>0.99999628292996101</v>
      </c>
      <c r="Y493" s="5">
        <f t="shared" si="227"/>
        <v>0</v>
      </c>
      <c r="Z493" s="5">
        <f t="shared" si="228"/>
        <v>-1.7643207469688669</v>
      </c>
      <c r="AA493" s="5">
        <f t="shared" si="229"/>
        <v>19.272166924780251</v>
      </c>
      <c r="AB493" s="5">
        <f t="shared" si="230"/>
        <v>0</v>
      </c>
      <c r="AC493" s="5">
        <f t="shared" si="230"/>
        <v>28.791100722306737</v>
      </c>
      <c r="AD493" s="5">
        <f t="shared" si="231"/>
        <v>-10.104557385307388</v>
      </c>
      <c r="AE493">
        <f t="shared" si="242"/>
        <v>0</v>
      </c>
    </row>
    <row r="494" spans="1:31" x14ac:dyDescent="0.2">
      <c r="A494">
        <f t="shared" si="218"/>
        <v>0.46100000000000035</v>
      </c>
      <c r="B494" s="5">
        <f t="shared" si="232"/>
        <v>0</v>
      </c>
      <c r="C494" s="5">
        <f t="shared" si="233"/>
        <v>-5.5347582070358223</v>
      </c>
      <c r="D494" s="5">
        <f t="shared" si="234"/>
        <v>1.7453270782180772</v>
      </c>
      <c r="E494" s="2">
        <f t="shared" si="235"/>
        <v>5.5347582070358223</v>
      </c>
      <c r="F494" s="2">
        <f t="shared" si="236"/>
        <v>180</v>
      </c>
      <c r="G494" s="3">
        <f t="shared" si="237"/>
        <v>0</v>
      </c>
      <c r="H494" s="3">
        <f t="shared" si="238"/>
        <v>-124.08922595550617</v>
      </c>
      <c r="I494" s="3">
        <f t="shared" si="239"/>
        <v>-11.372811896920066</v>
      </c>
      <c r="J494" s="2">
        <f t="shared" si="219"/>
        <v>124.6092967987517</v>
      </c>
      <c r="K494" s="2">
        <f t="shared" si="240"/>
        <v>84.941579276586026</v>
      </c>
      <c r="L494" s="6">
        <f t="shared" si="220"/>
        <v>2300.0010000000002</v>
      </c>
      <c r="M494" s="2">
        <f t="shared" si="221"/>
        <v>29.149318229166671</v>
      </c>
      <c r="N494" s="2">
        <f t="shared" si="241"/>
        <v>124.6092967987517</v>
      </c>
      <c r="O494" s="2">
        <f t="shared" si="222"/>
        <v>84.941579276586026</v>
      </c>
      <c r="P494" s="5">
        <f t="shared" si="223"/>
        <v>0.36795739939449601</v>
      </c>
      <c r="Q494" s="4">
        <f t="shared" si="224"/>
        <v>0.23391655012388904</v>
      </c>
      <c r="R494" s="4">
        <f t="shared" si="225"/>
        <v>0.23210790904381035</v>
      </c>
      <c r="S494" s="4">
        <f t="shared" si="243"/>
        <v>0</v>
      </c>
      <c r="T494" s="4">
        <f t="shared" si="244"/>
        <v>0</v>
      </c>
      <c r="U494" s="5">
        <f t="shared" si="245"/>
        <v>0</v>
      </c>
      <c r="V494" s="5">
        <f t="shared" si="246"/>
        <v>30.541531916920171</v>
      </c>
      <c r="W494" s="5">
        <f t="shared" si="247"/>
        <v>2.7991398516697821</v>
      </c>
      <c r="X494" s="5">
        <f t="shared" si="226"/>
        <v>0.99999628292996101</v>
      </c>
      <c r="Y494" s="5">
        <f t="shared" si="227"/>
        <v>0</v>
      </c>
      <c r="Z494" s="5">
        <f t="shared" si="228"/>
        <v>-1.7656995529433255</v>
      </c>
      <c r="AA494" s="5">
        <f t="shared" si="229"/>
        <v>19.265621622921365</v>
      </c>
      <c r="AB494" s="5">
        <f t="shared" si="230"/>
        <v>0</v>
      </c>
      <c r="AC494" s="5">
        <f t="shared" si="230"/>
        <v>28.775832363976846</v>
      </c>
      <c r="AD494" s="5">
        <f t="shared" si="231"/>
        <v>-10.109238525408852</v>
      </c>
      <c r="AE494">
        <f t="shared" si="242"/>
        <v>0</v>
      </c>
    </row>
    <row r="495" spans="1:31" x14ac:dyDescent="0.2">
      <c r="A495">
        <f t="shared" si="218"/>
        <v>0.46200000000000035</v>
      </c>
      <c r="B495" s="5">
        <f t="shared" si="232"/>
        <v>0</v>
      </c>
      <c r="C495" s="5">
        <f t="shared" si="233"/>
        <v>-5.6588330450751467</v>
      </c>
      <c r="D495" s="5">
        <f t="shared" si="234"/>
        <v>1.7339492117018944</v>
      </c>
      <c r="E495" s="2">
        <f t="shared" si="235"/>
        <v>5.6588330450751467</v>
      </c>
      <c r="F495" s="2">
        <f t="shared" si="236"/>
        <v>180</v>
      </c>
      <c r="G495" s="3">
        <f t="shared" si="237"/>
        <v>0</v>
      </c>
      <c r="H495" s="3">
        <f t="shared" si="238"/>
        <v>-124.06045012314219</v>
      </c>
      <c r="I495" s="3">
        <f t="shared" si="239"/>
        <v>-11.382921135445475</v>
      </c>
      <c r="J495" s="2">
        <f t="shared" si="219"/>
        <v>124.5815643597897</v>
      </c>
      <c r="K495" s="2">
        <f t="shared" si="240"/>
        <v>84.922675091881175</v>
      </c>
      <c r="L495" s="6">
        <f t="shared" si="220"/>
        <v>2300.0010000000002</v>
      </c>
      <c r="M495" s="2">
        <f t="shared" si="221"/>
        <v>29.149318229166671</v>
      </c>
      <c r="N495" s="2">
        <f t="shared" si="241"/>
        <v>124.5815643597897</v>
      </c>
      <c r="O495" s="2">
        <f t="shared" si="222"/>
        <v>84.922675091881175</v>
      </c>
      <c r="P495" s="5">
        <f t="shared" si="223"/>
        <v>0.36795739427657542</v>
      </c>
      <c r="Q495" s="4">
        <f t="shared" si="224"/>
        <v>0.23396860321185717</v>
      </c>
      <c r="R495" s="4">
        <f t="shared" si="225"/>
        <v>0.23213458428072761</v>
      </c>
      <c r="S495" s="4">
        <f t="shared" si="243"/>
        <v>0</v>
      </c>
      <c r="T495" s="4">
        <f t="shared" si="244"/>
        <v>0</v>
      </c>
      <c r="U495" s="5">
        <f t="shared" si="245"/>
        <v>0</v>
      </c>
      <c r="V495" s="5">
        <f t="shared" si="246"/>
        <v>30.527653425522875</v>
      </c>
      <c r="W495" s="5">
        <f t="shared" si="247"/>
        <v>2.8010044381429937</v>
      </c>
      <c r="X495" s="5">
        <f t="shared" si="226"/>
        <v>0.99999628292996101</v>
      </c>
      <c r="Y495" s="5">
        <f t="shared" si="227"/>
        <v>0</v>
      </c>
      <c r="Z495" s="5">
        <f t="shared" si="228"/>
        <v>-1.7670788200771654</v>
      </c>
      <c r="AA495" s="5">
        <f t="shared" si="229"/>
        <v>19.259080442822086</v>
      </c>
      <c r="AB495" s="5">
        <f t="shared" si="230"/>
        <v>0</v>
      </c>
      <c r="AC495" s="5">
        <f t="shared" si="230"/>
        <v>28.760574605445708</v>
      </c>
      <c r="AD495" s="5">
        <f t="shared" si="231"/>
        <v>-10.113915119034921</v>
      </c>
      <c r="AE495">
        <f t="shared" si="242"/>
        <v>0</v>
      </c>
    </row>
    <row r="496" spans="1:31" x14ac:dyDescent="0.2">
      <c r="A496">
        <f t="shared" si="218"/>
        <v>0.46300000000000036</v>
      </c>
      <c r="B496" s="5">
        <f t="shared" si="232"/>
        <v>0</v>
      </c>
      <c r="C496" s="5">
        <f t="shared" si="233"/>
        <v>-5.7828791149109859</v>
      </c>
      <c r="D496" s="5">
        <f t="shared" si="234"/>
        <v>1.7225612336088894</v>
      </c>
      <c r="E496" s="2">
        <f t="shared" si="235"/>
        <v>5.7828791149109859</v>
      </c>
      <c r="F496" s="2">
        <f t="shared" si="236"/>
        <v>180</v>
      </c>
      <c r="G496" s="3">
        <f t="shared" si="237"/>
        <v>0</v>
      </c>
      <c r="H496" s="3">
        <f t="shared" si="238"/>
        <v>-124.03168954853675</v>
      </c>
      <c r="I496" s="3">
        <f t="shared" si="239"/>
        <v>-11.39303505056451</v>
      </c>
      <c r="J496" s="2">
        <f t="shared" si="219"/>
        <v>124.55384883626837</v>
      </c>
      <c r="K496" s="2">
        <f t="shared" si="240"/>
        <v>84.903782437810747</v>
      </c>
      <c r="L496" s="6">
        <f t="shared" si="220"/>
        <v>2300.0010000000002</v>
      </c>
      <c r="M496" s="2">
        <f t="shared" si="221"/>
        <v>29.149318229166671</v>
      </c>
      <c r="N496" s="2">
        <f t="shared" si="241"/>
        <v>124.55384883626837</v>
      </c>
      <c r="O496" s="2">
        <f t="shared" si="222"/>
        <v>84.903782437810747</v>
      </c>
      <c r="P496" s="5">
        <f t="shared" si="223"/>
        <v>0.36795738916083587</v>
      </c>
      <c r="Q496" s="4">
        <f t="shared" si="224"/>
        <v>0.23402064770516712</v>
      </c>
      <c r="R496" s="4">
        <f t="shared" si="225"/>
        <v>0.23216124937588256</v>
      </c>
      <c r="S496" s="4">
        <f t="shared" si="243"/>
        <v>0</v>
      </c>
      <c r="T496" s="4">
        <f t="shared" si="244"/>
        <v>0</v>
      </c>
      <c r="U496" s="5">
        <f t="shared" si="245"/>
        <v>0</v>
      </c>
      <c r="V496" s="5">
        <f t="shared" si="246"/>
        <v>30.513785984848688</v>
      </c>
      <c r="W496" s="5">
        <f t="shared" si="247"/>
        <v>2.802869448253086</v>
      </c>
      <c r="X496" s="5">
        <f t="shared" si="226"/>
        <v>0.99999628292996101</v>
      </c>
      <c r="Y496" s="5">
        <f t="shared" si="227"/>
        <v>0</v>
      </c>
      <c r="Z496" s="5">
        <f t="shared" si="228"/>
        <v>-1.768458547625174</v>
      </c>
      <c r="AA496" s="5">
        <f t="shared" si="229"/>
        <v>19.252543381549017</v>
      </c>
      <c r="AB496" s="5">
        <f t="shared" si="230"/>
        <v>0</v>
      </c>
      <c r="AC496" s="5">
        <f t="shared" si="230"/>
        <v>28.745327437223516</v>
      </c>
      <c r="AD496" s="5">
        <f t="shared" si="231"/>
        <v>-10.118587170197895</v>
      </c>
      <c r="AE496">
        <f t="shared" si="242"/>
        <v>0</v>
      </c>
    </row>
    <row r="497" spans="1:31" x14ac:dyDescent="0.2">
      <c r="A497">
        <f t="shared" si="218"/>
        <v>0.46400000000000036</v>
      </c>
      <c r="B497" s="5">
        <f t="shared" si="232"/>
        <v>0</v>
      </c>
      <c r="C497" s="5">
        <f t="shared" si="233"/>
        <v>-5.9068964317958041</v>
      </c>
      <c r="D497" s="5">
        <f t="shared" si="234"/>
        <v>1.7111631392647397</v>
      </c>
      <c r="E497" s="2">
        <f t="shared" si="235"/>
        <v>5.9068964317958041</v>
      </c>
      <c r="F497" s="2">
        <f t="shared" si="236"/>
        <v>180</v>
      </c>
      <c r="G497" s="3">
        <f t="shared" si="237"/>
        <v>0</v>
      </c>
      <c r="H497" s="3">
        <f t="shared" si="238"/>
        <v>-124.00294422109953</v>
      </c>
      <c r="I497" s="3">
        <f t="shared" si="239"/>
        <v>-11.403153637734707</v>
      </c>
      <c r="J497" s="2">
        <f t="shared" si="219"/>
        <v>124.52615021908812</v>
      </c>
      <c r="K497" s="2">
        <f t="shared" si="240"/>
        <v>84.884901308171862</v>
      </c>
      <c r="L497" s="6">
        <f t="shared" si="220"/>
        <v>2300.0010000000002</v>
      </c>
      <c r="M497" s="2">
        <f t="shared" si="221"/>
        <v>29.149318229166671</v>
      </c>
      <c r="N497" s="2">
        <f t="shared" si="241"/>
        <v>124.52615021908812</v>
      </c>
      <c r="O497" s="2">
        <f t="shared" si="222"/>
        <v>84.884901308171862</v>
      </c>
      <c r="P497" s="5">
        <f t="shared" si="223"/>
        <v>0.36795738404727513</v>
      </c>
      <c r="Q497" s="4">
        <f t="shared" si="224"/>
        <v>0.23407268359396843</v>
      </c>
      <c r="R497" s="4">
        <f t="shared" si="225"/>
        <v>0.23218790432892236</v>
      </c>
      <c r="S497" s="4">
        <f t="shared" si="243"/>
        <v>0</v>
      </c>
      <c r="T497" s="4">
        <f t="shared" si="244"/>
        <v>0</v>
      </c>
      <c r="U497" s="5">
        <f t="shared" si="245"/>
        <v>0</v>
      </c>
      <c r="V497" s="5">
        <f t="shared" si="246"/>
        <v>30.499929584674661</v>
      </c>
      <c r="W497" s="5">
        <f t="shared" si="247"/>
        <v>2.8047348809235508</v>
      </c>
      <c r="X497" s="5">
        <f t="shared" si="226"/>
        <v>0.99999628292996101</v>
      </c>
      <c r="Y497" s="5">
        <f t="shared" si="227"/>
        <v>0</v>
      </c>
      <c r="Z497" s="5">
        <f t="shared" si="228"/>
        <v>-1.7698387348432567</v>
      </c>
      <c r="AA497" s="5">
        <f t="shared" si="229"/>
        <v>19.246010436171545</v>
      </c>
      <c r="AB497" s="5">
        <f t="shared" si="230"/>
        <v>0</v>
      </c>
      <c r="AC497" s="5">
        <f t="shared" si="230"/>
        <v>28.730090849831402</v>
      </c>
      <c r="AD497" s="5">
        <f t="shared" si="231"/>
        <v>-10.123254682904903</v>
      </c>
      <c r="AE497">
        <f t="shared" si="242"/>
        <v>0</v>
      </c>
    </row>
    <row r="498" spans="1:31" x14ac:dyDescent="0.2">
      <c r="A498">
        <f t="shared" si="218"/>
        <v>0.46500000000000036</v>
      </c>
      <c r="B498" s="5">
        <f t="shared" si="232"/>
        <v>0</v>
      </c>
      <c r="C498" s="5">
        <f t="shared" si="233"/>
        <v>-6.0308850109714784</v>
      </c>
      <c r="D498" s="5">
        <f t="shared" si="234"/>
        <v>1.6997549239996634</v>
      </c>
      <c r="E498" s="2">
        <f t="shared" si="235"/>
        <v>6.0308850109714784</v>
      </c>
      <c r="F498" s="2">
        <f t="shared" si="236"/>
        <v>180</v>
      </c>
      <c r="G498" s="3">
        <f t="shared" si="237"/>
        <v>0</v>
      </c>
      <c r="H498" s="3">
        <f t="shared" si="238"/>
        <v>-123.97421413024969</v>
      </c>
      <c r="I498" s="3">
        <f t="shared" si="239"/>
        <v>-11.413276892417612</v>
      </c>
      <c r="J498" s="2">
        <f t="shared" si="219"/>
        <v>124.49846849915863</v>
      </c>
      <c r="K498" s="2">
        <f t="shared" si="240"/>
        <v>84.866031696767976</v>
      </c>
      <c r="L498" s="6">
        <f t="shared" si="220"/>
        <v>2300.0010000000002</v>
      </c>
      <c r="M498" s="2">
        <f t="shared" si="221"/>
        <v>29.149318229166671</v>
      </c>
      <c r="N498" s="2">
        <f t="shared" si="241"/>
        <v>124.49846849915863</v>
      </c>
      <c r="O498" s="2">
        <f t="shared" si="222"/>
        <v>84.866031696767976</v>
      </c>
      <c r="P498" s="5">
        <f t="shared" si="223"/>
        <v>0.36795737893589109</v>
      </c>
      <c r="Q498" s="4">
        <f t="shared" si="224"/>
        <v>0.23412471086840661</v>
      </c>
      <c r="R498" s="4">
        <f t="shared" si="225"/>
        <v>0.23221454913949341</v>
      </c>
      <c r="S498" s="4">
        <f t="shared" si="243"/>
        <v>0</v>
      </c>
      <c r="T498" s="4">
        <f t="shared" si="244"/>
        <v>0</v>
      </c>
      <c r="U498" s="5">
        <f t="shared" si="245"/>
        <v>0</v>
      </c>
      <c r="V498" s="5">
        <f t="shared" si="246"/>
        <v>30.486084214789845</v>
      </c>
      <c r="W498" s="5">
        <f t="shared" si="247"/>
        <v>2.8066007350802753</v>
      </c>
      <c r="X498" s="5">
        <f t="shared" si="226"/>
        <v>0.99999628292996101</v>
      </c>
      <c r="Y498" s="5">
        <f t="shared" si="227"/>
        <v>0</v>
      </c>
      <c r="Z498" s="5">
        <f t="shared" si="228"/>
        <v>-1.7712193809884409</v>
      </c>
      <c r="AA498" s="5">
        <f t="shared" si="229"/>
        <v>19.239481603761888</v>
      </c>
      <c r="AB498" s="5">
        <f t="shared" si="230"/>
        <v>0</v>
      </c>
      <c r="AC498" s="5">
        <f t="shared" si="230"/>
        <v>28.714864833801403</v>
      </c>
      <c r="AD498" s="5">
        <f t="shared" si="231"/>
        <v>-10.127917661157838</v>
      </c>
      <c r="AE498">
        <f t="shared" si="242"/>
        <v>0</v>
      </c>
    </row>
    <row r="499" spans="1:31" x14ac:dyDescent="0.2">
      <c r="A499">
        <f t="shared" si="218"/>
        <v>0.46600000000000036</v>
      </c>
      <c r="B499" s="5">
        <f t="shared" si="232"/>
        <v>0</v>
      </c>
      <c r="C499" s="5">
        <f t="shared" si="233"/>
        <v>-6.1548448676693113</v>
      </c>
      <c r="D499" s="5">
        <f t="shared" si="234"/>
        <v>1.6883365831484154</v>
      </c>
      <c r="E499" s="2">
        <f t="shared" si="235"/>
        <v>6.1548448676693113</v>
      </c>
      <c r="F499" s="2">
        <f t="shared" si="236"/>
        <v>180</v>
      </c>
      <c r="G499" s="3">
        <f t="shared" si="237"/>
        <v>0</v>
      </c>
      <c r="H499" s="3">
        <f t="shared" si="238"/>
        <v>-123.94549926541589</v>
      </c>
      <c r="I499" s="3">
        <f t="shared" si="239"/>
        <v>-11.42340481007877</v>
      </c>
      <c r="J499" s="2">
        <f t="shared" si="219"/>
        <v>124.47080366739883</v>
      </c>
      <c r="K499" s="2">
        <f t="shared" si="240"/>
        <v>84.847173597408869</v>
      </c>
      <c r="L499" s="6">
        <f t="shared" si="220"/>
        <v>2300.0010000000002</v>
      </c>
      <c r="M499" s="2">
        <f t="shared" si="221"/>
        <v>29.149318229166671</v>
      </c>
      <c r="N499" s="2">
        <f t="shared" si="241"/>
        <v>124.47080366739883</v>
      </c>
      <c r="O499" s="2">
        <f t="shared" si="222"/>
        <v>84.847173597408869</v>
      </c>
      <c r="P499" s="5">
        <f t="shared" si="223"/>
        <v>0.36795737382668164</v>
      </c>
      <c r="Q499" s="4">
        <f t="shared" si="224"/>
        <v>0.23417672951862328</v>
      </c>
      <c r="R499" s="4">
        <f t="shared" si="225"/>
        <v>0.23224118380724137</v>
      </c>
      <c r="S499" s="4">
        <f t="shared" si="243"/>
        <v>0</v>
      </c>
      <c r="T499" s="4">
        <f t="shared" si="244"/>
        <v>0</v>
      </c>
      <c r="U499" s="5">
        <f t="shared" si="245"/>
        <v>0</v>
      </c>
      <c r="V499" s="5">
        <f t="shared" si="246"/>
        <v>30.472249864995359</v>
      </c>
      <c r="W499" s="5">
        <f t="shared" si="247"/>
        <v>2.8084670096515434</v>
      </c>
      <c r="X499" s="5">
        <f t="shared" si="226"/>
        <v>0.99999628292996101</v>
      </c>
      <c r="Y499" s="5">
        <f t="shared" si="227"/>
        <v>0</v>
      </c>
      <c r="Z499" s="5">
        <f t="shared" si="228"/>
        <v>-1.7726004853188673</v>
      </c>
      <c r="AA499" s="5">
        <f t="shared" si="229"/>
        <v>19.232956881395022</v>
      </c>
      <c r="AB499" s="5">
        <f t="shared" si="230"/>
        <v>0</v>
      </c>
      <c r="AC499" s="5">
        <f t="shared" si="230"/>
        <v>28.69964937967649</v>
      </c>
      <c r="AD499" s="5">
        <f t="shared" si="231"/>
        <v>-10.132576108953433</v>
      </c>
      <c r="AE499">
        <f t="shared" si="242"/>
        <v>0</v>
      </c>
    </row>
    <row r="500" spans="1:31" x14ac:dyDescent="0.2">
      <c r="A500">
        <f t="shared" si="218"/>
        <v>0.46700000000000036</v>
      </c>
      <c r="B500" s="5">
        <f t="shared" si="232"/>
        <v>0</v>
      </c>
      <c r="C500" s="5">
        <f t="shared" si="233"/>
        <v>-6.2787760171100375</v>
      </c>
      <c r="D500" s="5">
        <f t="shared" si="234"/>
        <v>1.6769081120502822</v>
      </c>
      <c r="E500" s="2">
        <f t="shared" si="235"/>
        <v>6.2787760171100375</v>
      </c>
      <c r="F500" s="2">
        <f t="shared" si="236"/>
        <v>180</v>
      </c>
      <c r="G500" s="3">
        <f t="shared" si="237"/>
        <v>0</v>
      </c>
      <c r="H500" s="3">
        <f t="shared" si="238"/>
        <v>-123.91679961603622</v>
      </c>
      <c r="I500" s="3">
        <f t="shared" si="239"/>
        <v>-11.433537386187723</v>
      </c>
      <c r="J500" s="2">
        <f t="shared" si="219"/>
        <v>124.44315571473678</v>
      </c>
      <c r="K500" s="2">
        <f t="shared" si="240"/>
        <v>84.828327003910545</v>
      </c>
      <c r="L500" s="6">
        <f t="shared" si="220"/>
        <v>2300.0010000000002</v>
      </c>
      <c r="M500" s="2">
        <f t="shared" si="221"/>
        <v>29.149318229166671</v>
      </c>
      <c r="N500" s="2">
        <f t="shared" si="241"/>
        <v>124.44315571473678</v>
      </c>
      <c r="O500" s="2">
        <f t="shared" si="222"/>
        <v>84.828327003910545</v>
      </c>
      <c r="P500" s="5">
        <f t="shared" si="223"/>
        <v>0.36795736871964463</v>
      </c>
      <c r="Q500" s="4">
        <f t="shared" si="224"/>
        <v>0.23422873953475631</v>
      </c>
      <c r="R500" s="4">
        <f t="shared" si="225"/>
        <v>0.23226780833181115</v>
      </c>
      <c r="S500" s="4">
        <f t="shared" si="243"/>
        <v>0</v>
      </c>
      <c r="T500" s="4">
        <f t="shared" si="244"/>
        <v>0</v>
      </c>
      <c r="U500" s="5">
        <f t="shared" si="245"/>
        <v>0</v>
      </c>
      <c r="V500" s="5">
        <f t="shared" si="246"/>
        <v>30.458426525104283</v>
      </c>
      <c r="W500" s="5">
        <f t="shared" si="247"/>
        <v>2.8103337035680229</v>
      </c>
      <c r="X500" s="5">
        <f t="shared" si="226"/>
        <v>0.99999628292996101</v>
      </c>
      <c r="Y500" s="5">
        <f t="shared" si="227"/>
        <v>0</v>
      </c>
      <c r="Z500" s="5">
        <f t="shared" si="228"/>
        <v>-1.7739820470937917</v>
      </c>
      <c r="AA500" s="5">
        <f t="shared" si="229"/>
        <v>19.226436266148742</v>
      </c>
      <c r="AB500" s="5">
        <f t="shared" si="230"/>
        <v>0</v>
      </c>
      <c r="AC500" s="5">
        <f t="shared" si="230"/>
        <v>28.684444478010491</v>
      </c>
      <c r="AD500" s="5">
        <f t="shared" si="231"/>
        <v>-10.137230030283234</v>
      </c>
      <c r="AE500">
        <f t="shared" si="242"/>
        <v>0</v>
      </c>
    </row>
    <row r="501" spans="1:31" x14ac:dyDescent="0.2">
      <c r="A501">
        <f t="shared" si="218"/>
        <v>0.46800000000000036</v>
      </c>
      <c r="B501" s="5">
        <f t="shared" si="232"/>
        <v>0</v>
      </c>
      <c r="C501" s="5">
        <f t="shared" si="233"/>
        <v>-6.4026784745038343</v>
      </c>
      <c r="D501" s="5">
        <f t="shared" si="234"/>
        <v>1.6654695060490794</v>
      </c>
      <c r="E501" s="2">
        <f t="shared" si="235"/>
        <v>6.4026784745038343</v>
      </c>
      <c r="F501" s="2">
        <f t="shared" si="236"/>
        <v>180</v>
      </c>
      <c r="G501" s="3">
        <f t="shared" si="237"/>
        <v>0</v>
      </c>
      <c r="H501" s="3">
        <f t="shared" si="238"/>
        <v>-123.8881151715582</v>
      </c>
      <c r="I501" s="3">
        <f t="shared" si="239"/>
        <v>-11.443674616218006</v>
      </c>
      <c r="J501" s="2">
        <f t="shared" si="219"/>
        <v>124.41552463210988</v>
      </c>
      <c r="K501" s="2">
        <f t="shared" si="240"/>
        <v>84.809491910095346</v>
      </c>
      <c r="L501" s="6">
        <f t="shared" si="220"/>
        <v>2300.0010000000002</v>
      </c>
      <c r="M501" s="2">
        <f t="shared" si="221"/>
        <v>29.149318229166671</v>
      </c>
      <c r="N501" s="2">
        <f t="shared" si="241"/>
        <v>124.41552463210988</v>
      </c>
      <c r="O501" s="2">
        <f t="shared" si="222"/>
        <v>84.809491910095346</v>
      </c>
      <c r="P501" s="5">
        <f t="shared" si="223"/>
        <v>0.36795736361477799</v>
      </c>
      <c r="Q501" s="4">
        <f t="shared" si="224"/>
        <v>0.23428074090693937</v>
      </c>
      <c r="R501" s="4">
        <f t="shared" si="225"/>
        <v>0.23229442271284695</v>
      </c>
      <c r="S501" s="4">
        <f t="shared" si="243"/>
        <v>0</v>
      </c>
      <c r="T501" s="4">
        <f t="shared" si="244"/>
        <v>0</v>
      </c>
      <c r="U501" s="5">
        <f t="shared" si="245"/>
        <v>0</v>
      </c>
      <c r="V501" s="5">
        <f t="shared" si="246"/>
        <v>30.444614184941717</v>
      </c>
      <c r="W501" s="5">
        <f t="shared" si="247"/>
        <v>2.8122008157627718</v>
      </c>
      <c r="X501" s="5">
        <f t="shared" si="226"/>
        <v>0.99999628292996101</v>
      </c>
      <c r="Y501" s="5">
        <f t="shared" si="227"/>
        <v>0</v>
      </c>
      <c r="Z501" s="5">
        <f t="shared" si="228"/>
        <v>-1.7753640655735861</v>
      </c>
      <c r="AA501" s="5">
        <f t="shared" si="229"/>
        <v>19.219919755103618</v>
      </c>
      <c r="AB501" s="5">
        <f t="shared" si="230"/>
        <v>0</v>
      </c>
      <c r="AC501" s="5">
        <f t="shared" si="230"/>
        <v>28.66925011936813</v>
      </c>
      <c r="AD501" s="5">
        <f t="shared" si="231"/>
        <v>-10.14187942913361</v>
      </c>
      <c r="AE501">
        <f t="shared" si="242"/>
        <v>0</v>
      </c>
    </row>
    <row r="502" spans="1:31" x14ac:dyDescent="0.2">
      <c r="A502">
        <f t="shared" si="218"/>
        <v>0.46900000000000036</v>
      </c>
      <c r="B502" s="5">
        <f t="shared" si="232"/>
        <v>0</v>
      </c>
      <c r="C502" s="5">
        <f t="shared" si="233"/>
        <v>-6.5265522550503334</v>
      </c>
      <c r="D502" s="5">
        <f t="shared" si="234"/>
        <v>1.6540207604931467</v>
      </c>
      <c r="E502" s="2">
        <f t="shared" si="235"/>
        <v>6.5265522550503334</v>
      </c>
      <c r="F502" s="2">
        <f t="shared" si="236"/>
        <v>180</v>
      </c>
      <c r="G502" s="3">
        <f t="shared" si="237"/>
        <v>0</v>
      </c>
      <c r="H502" s="3">
        <f t="shared" si="238"/>
        <v>-123.85944592143883</v>
      </c>
      <c r="I502" s="3">
        <f t="shared" si="239"/>
        <v>-11.453816495647139</v>
      </c>
      <c r="J502" s="2">
        <f t="shared" si="219"/>
        <v>124.38791041046468</v>
      </c>
      <c r="K502" s="2">
        <f t="shared" si="240"/>
        <v>84.790668309791869</v>
      </c>
      <c r="L502" s="6">
        <f t="shared" si="220"/>
        <v>2300.0010000000002</v>
      </c>
      <c r="M502" s="2">
        <f t="shared" si="221"/>
        <v>29.149318229166671</v>
      </c>
      <c r="N502" s="2">
        <f t="shared" si="241"/>
        <v>124.38791041046468</v>
      </c>
      <c r="O502" s="2">
        <f t="shared" si="222"/>
        <v>84.790668309791869</v>
      </c>
      <c r="P502" s="5">
        <f t="shared" si="223"/>
        <v>0.3679573585120795</v>
      </c>
      <c r="Q502" s="4">
        <f t="shared" si="224"/>
        <v>0.23433273362530238</v>
      </c>
      <c r="R502" s="4">
        <f t="shared" si="225"/>
        <v>0.23232102694999193</v>
      </c>
      <c r="S502" s="4">
        <f t="shared" si="243"/>
        <v>0</v>
      </c>
      <c r="T502" s="4">
        <f t="shared" si="244"/>
        <v>0</v>
      </c>
      <c r="U502" s="5">
        <f t="shared" si="245"/>
        <v>0</v>
      </c>
      <c r="V502" s="5">
        <f t="shared" si="246"/>
        <v>30.430812834344707</v>
      </c>
      <c r="W502" s="5">
        <f t="shared" si="247"/>
        <v>2.8140683451712238</v>
      </c>
      <c r="X502" s="5">
        <f t="shared" si="226"/>
        <v>0.99999628292996101</v>
      </c>
      <c r="Y502" s="5">
        <f t="shared" si="227"/>
        <v>0</v>
      </c>
      <c r="Z502" s="5">
        <f t="shared" si="228"/>
        <v>-1.7767465400197313</v>
      </c>
      <c r="AA502" s="5">
        <f t="shared" si="229"/>
        <v>19.213407345342997</v>
      </c>
      <c r="AB502" s="5">
        <f t="shared" si="230"/>
        <v>0</v>
      </c>
      <c r="AC502" s="5">
        <f t="shared" si="230"/>
        <v>28.654066294324977</v>
      </c>
      <c r="AD502" s="5">
        <f t="shared" si="231"/>
        <v>-10.146524309485777</v>
      </c>
      <c r="AE502">
        <f t="shared" si="242"/>
        <v>0</v>
      </c>
    </row>
    <row r="503" spans="1:31" x14ac:dyDescent="0.2">
      <c r="A503">
        <f t="shared" si="218"/>
        <v>0.47000000000000036</v>
      </c>
      <c r="B503" s="5">
        <f t="shared" si="232"/>
        <v>0</v>
      </c>
      <c r="C503" s="5">
        <f t="shared" si="233"/>
        <v>-6.6503973739386248</v>
      </c>
      <c r="D503" s="5">
        <f t="shared" si="234"/>
        <v>1.6425618707353449</v>
      </c>
      <c r="E503" s="2">
        <f t="shared" si="235"/>
        <v>6.6503973739386248</v>
      </c>
      <c r="F503" s="2">
        <f t="shared" si="236"/>
        <v>180</v>
      </c>
      <c r="G503" s="3">
        <f t="shared" si="237"/>
        <v>0</v>
      </c>
      <c r="H503" s="3">
        <f t="shared" si="238"/>
        <v>-123.83079185514451</v>
      </c>
      <c r="I503" s="3">
        <f t="shared" si="239"/>
        <v>-11.463963019956624</v>
      </c>
      <c r="J503" s="2">
        <f t="shared" si="219"/>
        <v>124.36031304075692</v>
      </c>
      <c r="K503" s="2">
        <f t="shared" si="240"/>
        <v>84.771856196834975</v>
      </c>
      <c r="L503" s="6">
        <f t="shared" si="220"/>
        <v>2300.0010000000002</v>
      </c>
      <c r="M503" s="2">
        <f t="shared" si="221"/>
        <v>29.149318229166671</v>
      </c>
      <c r="N503" s="2">
        <f t="shared" si="241"/>
        <v>124.36031304075692</v>
      </c>
      <c r="O503" s="2">
        <f t="shared" si="222"/>
        <v>84.771856196834975</v>
      </c>
      <c r="P503" s="5">
        <f t="shared" si="223"/>
        <v>0.36795735341154717</v>
      </c>
      <c r="Q503" s="4">
        <f t="shared" si="224"/>
        <v>0.23438471767997135</v>
      </c>
      <c r="R503" s="4">
        <f t="shared" si="225"/>
        <v>0.23234762104288878</v>
      </c>
      <c r="S503" s="4">
        <f t="shared" si="243"/>
        <v>0</v>
      </c>
      <c r="T503" s="4">
        <f t="shared" si="244"/>
        <v>0</v>
      </c>
      <c r="U503" s="5">
        <f t="shared" si="245"/>
        <v>0</v>
      </c>
      <c r="V503" s="5">
        <f t="shared" si="246"/>
        <v>30.417022463162279</v>
      </c>
      <c r="W503" s="5">
        <f t="shared" si="247"/>
        <v>2.8159362907311953</v>
      </c>
      <c r="X503" s="5">
        <f t="shared" si="226"/>
        <v>0.99999628292996101</v>
      </c>
      <c r="Y503" s="5">
        <f t="shared" si="227"/>
        <v>0</v>
      </c>
      <c r="Z503" s="5">
        <f t="shared" si="228"/>
        <v>-1.7781294696948213</v>
      </c>
      <c r="AA503" s="5">
        <f t="shared" si="229"/>
        <v>19.206899033953011</v>
      </c>
      <c r="AB503" s="5">
        <f t="shared" si="230"/>
        <v>0</v>
      </c>
      <c r="AC503" s="5">
        <f t="shared" si="230"/>
        <v>28.638892993467458</v>
      </c>
      <c r="AD503" s="5">
        <f t="shared" si="231"/>
        <v>-10.151164675315794</v>
      </c>
      <c r="AE503">
        <f t="shared" si="242"/>
        <v>0</v>
      </c>
    </row>
    <row r="504" spans="1:31" x14ac:dyDescent="0.2">
      <c r="A504">
        <f t="shared" si="218"/>
        <v>0.47100000000000036</v>
      </c>
      <c r="B504" s="5">
        <f t="shared" si="232"/>
        <v>0</v>
      </c>
      <c r="C504" s="5">
        <f t="shared" si="233"/>
        <v>-6.7742138463472727</v>
      </c>
      <c r="D504" s="5">
        <f t="shared" si="234"/>
        <v>1.6310928321330505</v>
      </c>
      <c r="E504" s="2">
        <f t="shared" si="235"/>
        <v>6.7742138463472727</v>
      </c>
      <c r="F504" s="2">
        <f t="shared" si="236"/>
        <v>180</v>
      </c>
      <c r="G504" s="3">
        <f t="shared" si="237"/>
        <v>0</v>
      </c>
      <c r="H504" s="3">
        <f t="shared" si="238"/>
        <v>-123.80215296215104</v>
      </c>
      <c r="I504" s="3">
        <f t="shared" si="239"/>
        <v>-11.47411418463194</v>
      </c>
      <c r="J504" s="2">
        <f t="shared" si="219"/>
        <v>124.33273251395151</v>
      </c>
      <c r="K504" s="2">
        <f t="shared" si="240"/>
        <v>84.753055565065779</v>
      </c>
      <c r="L504" s="6">
        <f t="shared" si="220"/>
        <v>2300.0010000000002</v>
      </c>
      <c r="M504" s="2">
        <f t="shared" si="221"/>
        <v>29.149318229166671</v>
      </c>
      <c r="N504" s="2">
        <f t="shared" si="241"/>
        <v>124.33273251395151</v>
      </c>
      <c r="O504" s="2">
        <f t="shared" si="222"/>
        <v>84.753055565065779</v>
      </c>
      <c r="P504" s="5">
        <f t="shared" si="223"/>
        <v>0.36795734831317878</v>
      </c>
      <c r="Q504" s="4">
        <f t="shared" si="224"/>
        <v>0.23443669306106835</v>
      </c>
      <c r="R504" s="4">
        <f t="shared" si="225"/>
        <v>0.23237420499117922</v>
      </c>
      <c r="S504" s="4">
        <f t="shared" si="243"/>
        <v>0</v>
      </c>
      <c r="T504" s="4">
        <f t="shared" si="244"/>
        <v>0</v>
      </c>
      <c r="U504" s="5">
        <f t="shared" si="245"/>
        <v>0</v>
      </c>
      <c r="V504" s="5">
        <f t="shared" si="246"/>
        <v>30.40324306125536</v>
      </c>
      <c r="W504" s="5">
        <f t="shared" si="247"/>
        <v>2.8178046513828696</v>
      </c>
      <c r="X504" s="5">
        <f t="shared" si="226"/>
        <v>0.99999628292996101</v>
      </c>
      <c r="Y504" s="5">
        <f t="shared" si="227"/>
        <v>0</v>
      </c>
      <c r="Z504" s="5">
        <f t="shared" si="228"/>
        <v>-1.7795128538625582</v>
      </c>
      <c r="AA504" s="5">
        <f t="shared" si="229"/>
        <v>19.20039481802257</v>
      </c>
      <c r="AB504" s="5">
        <f t="shared" si="230"/>
        <v>0</v>
      </c>
      <c r="AC504" s="5">
        <f t="shared" si="230"/>
        <v>28.6237302073928</v>
      </c>
      <c r="AD504" s="5">
        <f t="shared" si="231"/>
        <v>-10.155800530594561</v>
      </c>
      <c r="AE504">
        <f t="shared" si="242"/>
        <v>0</v>
      </c>
    </row>
    <row r="505" spans="1:31" x14ac:dyDescent="0.2">
      <c r="A505">
        <f t="shared" si="218"/>
        <v>0.47200000000000036</v>
      </c>
      <c r="B505" s="5">
        <f t="shared" si="232"/>
        <v>0</v>
      </c>
      <c r="C505" s="5">
        <f t="shared" si="233"/>
        <v>-6.89800168744432</v>
      </c>
      <c r="D505" s="5">
        <f t="shared" si="234"/>
        <v>1.6196136400481531</v>
      </c>
      <c r="E505" s="2">
        <f t="shared" si="235"/>
        <v>6.89800168744432</v>
      </c>
      <c r="F505" s="2">
        <f t="shared" si="236"/>
        <v>180</v>
      </c>
      <c r="G505" s="3">
        <f t="shared" si="237"/>
        <v>0</v>
      </c>
      <c r="H505" s="3">
        <f t="shared" si="238"/>
        <v>-123.77352923194366</v>
      </c>
      <c r="I505" s="3">
        <f t="shared" si="239"/>
        <v>-11.484269985162534</v>
      </c>
      <c r="J505" s="2">
        <f t="shared" si="219"/>
        <v>124.30516882102255</v>
      </c>
      <c r="K505" s="2">
        <f t="shared" si="240"/>
        <v>84.734266408331663</v>
      </c>
      <c r="L505" s="6">
        <f t="shared" si="220"/>
        <v>2300.0010000000002</v>
      </c>
      <c r="M505" s="2">
        <f t="shared" si="221"/>
        <v>29.149318229166671</v>
      </c>
      <c r="N505" s="2">
        <f t="shared" si="241"/>
        <v>124.30516882102255</v>
      </c>
      <c r="O505" s="2">
        <f t="shared" si="222"/>
        <v>84.734266408331663</v>
      </c>
      <c r="P505" s="5">
        <f t="shared" si="223"/>
        <v>0.36795734321697221</v>
      </c>
      <c r="Q505" s="4">
        <f t="shared" si="224"/>
        <v>0.23448865975871161</v>
      </c>
      <c r="R505" s="4">
        <f t="shared" si="225"/>
        <v>0.23240077879450449</v>
      </c>
      <c r="S505" s="4">
        <f t="shared" si="243"/>
        <v>0</v>
      </c>
      <c r="T505" s="4">
        <f t="shared" si="244"/>
        <v>0</v>
      </c>
      <c r="U505" s="5">
        <f t="shared" si="245"/>
        <v>0</v>
      </c>
      <c r="V505" s="5">
        <f t="shared" si="246"/>
        <v>30.389474618496813</v>
      </c>
      <c r="W505" s="5">
        <f t="shared" si="247"/>
        <v>2.8196734260688019</v>
      </c>
      <c r="X505" s="5">
        <f t="shared" si="226"/>
        <v>0.99999628292996101</v>
      </c>
      <c r="Y505" s="5">
        <f t="shared" si="227"/>
        <v>0</v>
      </c>
      <c r="Z505" s="5">
        <f t="shared" si="228"/>
        <v>-1.7808966917877533</v>
      </c>
      <c r="AA505" s="5">
        <f t="shared" si="229"/>
        <v>19.193894694643372</v>
      </c>
      <c r="AB505" s="5">
        <f t="shared" si="230"/>
        <v>0</v>
      </c>
      <c r="AC505" s="5">
        <f t="shared" si="230"/>
        <v>28.60857792670906</v>
      </c>
      <c r="AD505" s="5">
        <f t="shared" si="231"/>
        <v>-10.160431879287824</v>
      </c>
      <c r="AE505">
        <f t="shared" si="242"/>
        <v>0</v>
      </c>
    </row>
    <row r="506" spans="1:31" x14ac:dyDescent="0.2">
      <c r="A506">
        <f t="shared" si="218"/>
        <v>0.47300000000000036</v>
      </c>
      <c r="B506" s="5">
        <f t="shared" si="232"/>
        <v>0</v>
      </c>
      <c r="C506" s="5">
        <f t="shared" si="233"/>
        <v>-7.0217609123873004</v>
      </c>
      <c r="D506" s="5">
        <f t="shared" si="234"/>
        <v>1.6081242898470509</v>
      </c>
      <c r="E506" s="2">
        <f t="shared" si="235"/>
        <v>7.0217609123873004</v>
      </c>
      <c r="F506" s="2">
        <f t="shared" si="236"/>
        <v>180</v>
      </c>
      <c r="G506" s="3">
        <f t="shared" si="237"/>
        <v>0</v>
      </c>
      <c r="H506" s="3">
        <f t="shared" si="238"/>
        <v>-123.74492065401695</v>
      </c>
      <c r="I506" s="3">
        <f t="shared" si="239"/>
        <v>-11.494430417041821</v>
      </c>
      <c r="J506" s="2">
        <f t="shared" si="219"/>
        <v>124.27762195295325</v>
      </c>
      <c r="K506" s="2">
        <f t="shared" si="240"/>
        <v>84.715488720486192</v>
      </c>
      <c r="L506" s="6">
        <f t="shared" si="220"/>
        <v>2300.0010000000002</v>
      </c>
      <c r="M506" s="2">
        <f t="shared" si="221"/>
        <v>29.149318229166671</v>
      </c>
      <c r="N506" s="2">
        <f t="shared" si="241"/>
        <v>124.27762195295325</v>
      </c>
      <c r="O506" s="2">
        <f t="shared" si="222"/>
        <v>84.715488720486192</v>
      </c>
      <c r="P506" s="5">
        <f t="shared" si="223"/>
        <v>0.36795733812292541</v>
      </c>
      <c r="Q506" s="4">
        <f t="shared" si="224"/>
        <v>0.23454061776301544</v>
      </c>
      <c r="R506" s="4">
        <f t="shared" si="225"/>
        <v>0.23242734245250474</v>
      </c>
      <c r="S506" s="4">
        <f t="shared" si="243"/>
        <v>0</v>
      </c>
      <c r="T506" s="4">
        <f t="shared" si="244"/>
        <v>0</v>
      </c>
      <c r="U506" s="5">
        <f t="shared" si="245"/>
        <v>0</v>
      </c>
      <c r="V506" s="5">
        <f t="shared" si="246"/>
        <v>30.375717124771406</v>
      </c>
      <c r="W506" s="5">
        <f t="shared" si="247"/>
        <v>2.8215426137339121</v>
      </c>
      <c r="X506" s="5">
        <f t="shared" si="226"/>
        <v>0.99999628292996101</v>
      </c>
      <c r="Y506" s="5">
        <f t="shared" si="227"/>
        <v>0</v>
      </c>
      <c r="Z506" s="5">
        <f t="shared" si="228"/>
        <v>-1.7822809827363226</v>
      </c>
      <c r="AA506" s="5">
        <f t="shared" si="229"/>
        <v>19.187398660909846</v>
      </c>
      <c r="AB506" s="5">
        <f t="shared" si="230"/>
        <v>0</v>
      </c>
      <c r="AC506" s="5">
        <f t="shared" si="230"/>
        <v>28.593436142035081</v>
      </c>
      <c r="AD506" s="5">
        <f t="shared" si="231"/>
        <v>-10.165058725356243</v>
      </c>
      <c r="AE506">
        <f t="shared" si="242"/>
        <v>0</v>
      </c>
    </row>
    <row r="507" spans="1:31" x14ac:dyDescent="0.2">
      <c r="A507">
        <f t="shared" si="218"/>
        <v>0.47400000000000037</v>
      </c>
      <c r="B507" s="5">
        <f t="shared" si="232"/>
        <v>0</v>
      </c>
      <c r="C507" s="5">
        <f t="shared" si="233"/>
        <v>-7.145491536323247</v>
      </c>
      <c r="D507" s="5">
        <f t="shared" si="234"/>
        <v>1.5966247769006463</v>
      </c>
      <c r="E507" s="2">
        <f t="shared" si="235"/>
        <v>7.145491536323247</v>
      </c>
      <c r="F507" s="2">
        <f t="shared" si="236"/>
        <v>180</v>
      </c>
      <c r="G507" s="3">
        <f t="shared" si="237"/>
        <v>0</v>
      </c>
      <c r="H507" s="3">
        <f t="shared" si="238"/>
        <v>-123.71632721787492</v>
      </c>
      <c r="I507" s="3">
        <f t="shared" si="239"/>
        <v>-11.504595475767177</v>
      </c>
      <c r="J507" s="2">
        <f t="shared" si="219"/>
        <v>124.250091900736</v>
      </c>
      <c r="K507" s="2">
        <f t="shared" si="240"/>
        <v>84.696722495389224</v>
      </c>
      <c r="L507" s="6">
        <f t="shared" si="220"/>
        <v>2300.0010000000002</v>
      </c>
      <c r="M507" s="2">
        <f t="shared" si="221"/>
        <v>29.149318229166671</v>
      </c>
      <c r="N507" s="2">
        <f t="shared" si="241"/>
        <v>124.250091900736</v>
      </c>
      <c r="O507" s="2">
        <f t="shared" si="222"/>
        <v>84.696722495389224</v>
      </c>
      <c r="P507" s="5">
        <f t="shared" si="223"/>
        <v>0.36795733303103623</v>
      </c>
      <c r="Q507" s="4">
        <f t="shared" si="224"/>
        <v>0.23459256706409029</v>
      </c>
      <c r="R507" s="4">
        <f t="shared" si="225"/>
        <v>0.23245389596481969</v>
      </c>
      <c r="S507" s="4">
        <f t="shared" si="243"/>
        <v>0</v>
      </c>
      <c r="T507" s="4">
        <f t="shared" si="244"/>
        <v>0</v>
      </c>
      <c r="U507" s="5">
        <f t="shared" si="245"/>
        <v>0</v>
      </c>
      <c r="V507" s="5">
        <f t="shared" si="246"/>
        <v>30.361970569975785</v>
      </c>
      <c r="W507" s="5">
        <f t="shared" si="247"/>
        <v>2.8234122133254802</v>
      </c>
      <c r="X507" s="5">
        <f t="shared" si="226"/>
        <v>0.99999628292996101</v>
      </c>
      <c r="Y507" s="5">
        <f t="shared" si="227"/>
        <v>0</v>
      </c>
      <c r="Z507" s="5">
        <f t="shared" si="228"/>
        <v>-1.7836657259752897</v>
      </c>
      <c r="AA507" s="5">
        <f t="shared" si="229"/>
        <v>19.180906713919221</v>
      </c>
      <c r="AB507" s="5">
        <f t="shared" si="230"/>
        <v>0</v>
      </c>
      <c r="AC507" s="5">
        <f t="shared" si="230"/>
        <v>28.578304844000495</v>
      </c>
      <c r="AD507" s="5">
        <f t="shared" si="231"/>
        <v>-10.169681072755299</v>
      </c>
      <c r="AE507">
        <f t="shared" si="242"/>
        <v>0</v>
      </c>
    </row>
    <row r="508" spans="1:31" x14ac:dyDescent="0.2">
      <c r="A508">
        <f t="shared" si="218"/>
        <v>0.47500000000000037</v>
      </c>
      <c r="B508" s="5">
        <f t="shared" si="232"/>
        <v>0</v>
      </c>
      <c r="C508" s="5">
        <f t="shared" si="233"/>
        <v>-7.2691935743886997</v>
      </c>
      <c r="D508" s="5">
        <f t="shared" si="234"/>
        <v>1.5851150965843428</v>
      </c>
      <c r="E508" s="2">
        <f t="shared" si="235"/>
        <v>7.2691935743886997</v>
      </c>
      <c r="F508" s="2">
        <f t="shared" si="236"/>
        <v>180</v>
      </c>
      <c r="G508" s="3">
        <f t="shared" si="237"/>
        <v>0</v>
      </c>
      <c r="H508" s="3">
        <f t="shared" si="238"/>
        <v>-123.68774891303092</v>
      </c>
      <c r="I508" s="3">
        <f t="shared" si="239"/>
        <v>-11.514765156839932</v>
      </c>
      <c r="J508" s="2">
        <f t="shared" si="219"/>
        <v>124.22257865537229</v>
      </c>
      <c r="K508" s="2">
        <f t="shared" si="240"/>
        <v>84.6779677269068</v>
      </c>
      <c r="L508" s="6">
        <f t="shared" si="220"/>
        <v>2300.0010000000002</v>
      </c>
      <c r="M508" s="2">
        <f t="shared" si="221"/>
        <v>29.149318229166671</v>
      </c>
      <c r="N508" s="2">
        <f t="shared" si="241"/>
        <v>124.22257865537229</v>
      </c>
      <c r="O508" s="2">
        <f t="shared" si="222"/>
        <v>84.6779677269068</v>
      </c>
      <c r="P508" s="5">
        <f t="shared" si="223"/>
        <v>0.36795732794130254</v>
      </c>
      <c r="Q508" s="4">
        <f t="shared" si="224"/>
        <v>0.23464450765204276</v>
      </c>
      <c r="R508" s="4">
        <f t="shared" si="225"/>
        <v>0.23248043933108811</v>
      </c>
      <c r="S508" s="4">
        <f t="shared" si="243"/>
        <v>0</v>
      </c>
      <c r="T508" s="4">
        <f t="shared" si="244"/>
        <v>0</v>
      </c>
      <c r="U508" s="5">
        <f t="shared" si="245"/>
        <v>0</v>
      </c>
      <c r="V508" s="5">
        <f t="shared" si="246"/>
        <v>30.348234944018454</v>
      </c>
      <c r="W508" s="5">
        <f t="shared" si="247"/>
        <v>2.8252822237931419</v>
      </c>
      <c r="X508" s="5">
        <f t="shared" si="226"/>
        <v>0.99999628292996101</v>
      </c>
      <c r="Y508" s="5">
        <f t="shared" si="227"/>
        <v>0</v>
      </c>
      <c r="Z508" s="5">
        <f t="shared" si="228"/>
        <v>-1.7850509207727803</v>
      </c>
      <c r="AA508" s="5">
        <f t="shared" si="229"/>
        <v>19.174418850771488</v>
      </c>
      <c r="AB508" s="5">
        <f t="shared" si="230"/>
        <v>0</v>
      </c>
      <c r="AC508" s="5">
        <f t="shared" si="230"/>
        <v>28.563184023245675</v>
      </c>
      <c r="AD508" s="5">
        <f t="shared" si="231"/>
        <v>-10.17429892543537</v>
      </c>
      <c r="AE508">
        <f t="shared" si="242"/>
        <v>0</v>
      </c>
    </row>
    <row r="509" spans="1:31" x14ac:dyDescent="0.2">
      <c r="A509">
        <f t="shared" si="218"/>
        <v>0.47600000000000037</v>
      </c>
      <c r="B509" s="5">
        <f t="shared" si="232"/>
        <v>0</v>
      </c>
      <c r="C509" s="5">
        <f t="shared" si="233"/>
        <v>-7.3928670417097191</v>
      </c>
      <c r="D509" s="5">
        <f t="shared" si="234"/>
        <v>1.5735952442780401</v>
      </c>
      <c r="E509" s="2">
        <f t="shared" si="235"/>
        <v>7.3928670417097191</v>
      </c>
      <c r="F509" s="2">
        <f t="shared" si="236"/>
        <v>180</v>
      </c>
      <c r="G509" s="3">
        <f t="shared" si="237"/>
        <v>0</v>
      </c>
      <c r="H509" s="3">
        <f t="shared" si="238"/>
        <v>-123.65918572900767</v>
      </c>
      <c r="I509" s="3">
        <f t="shared" si="239"/>
        <v>-11.524939455765367</v>
      </c>
      <c r="J509" s="2">
        <f t="shared" si="219"/>
        <v>124.19508220787277</v>
      </c>
      <c r="K509" s="2">
        <f t="shared" si="240"/>
        <v>84.659224408911228</v>
      </c>
      <c r="L509" s="6">
        <f t="shared" si="220"/>
        <v>2300.0010000000002</v>
      </c>
      <c r="M509" s="2">
        <f t="shared" si="221"/>
        <v>29.149318229166671</v>
      </c>
      <c r="N509" s="2">
        <f t="shared" si="241"/>
        <v>124.19508220787277</v>
      </c>
      <c r="O509" s="2">
        <f t="shared" si="222"/>
        <v>84.659224408911228</v>
      </c>
      <c r="P509" s="5">
        <f t="shared" si="223"/>
        <v>0.36795732285372218</v>
      </c>
      <c r="Q509" s="4">
        <f t="shared" si="224"/>
        <v>0.2346964395169755</v>
      </c>
      <c r="R509" s="4">
        <f t="shared" si="225"/>
        <v>0.23250697255094788</v>
      </c>
      <c r="S509" s="4">
        <f t="shared" si="243"/>
        <v>0</v>
      </c>
      <c r="T509" s="4">
        <f t="shared" si="244"/>
        <v>0</v>
      </c>
      <c r="U509" s="5">
        <f t="shared" si="245"/>
        <v>0</v>
      </c>
      <c r="V509" s="5">
        <f t="shared" si="246"/>
        <v>30.334510236819785</v>
      </c>
      <c r="W509" s="5">
        <f t="shared" si="247"/>
        <v>2.8271526440888866</v>
      </c>
      <c r="X509" s="5">
        <f t="shared" si="226"/>
        <v>0.99999628292996101</v>
      </c>
      <c r="Y509" s="5">
        <f t="shared" si="227"/>
        <v>0</v>
      </c>
      <c r="Z509" s="5">
        <f t="shared" si="228"/>
        <v>-1.7864365663980211</v>
      </c>
      <c r="AA509" s="5">
        <f t="shared" si="229"/>
        <v>19.167935068569356</v>
      </c>
      <c r="AB509" s="5">
        <f t="shared" si="230"/>
        <v>0</v>
      </c>
      <c r="AC509" s="5">
        <f t="shared" si="230"/>
        <v>28.548073670421765</v>
      </c>
      <c r="AD509" s="5">
        <f t="shared" si="231"/>
        <v>-10.178912287341756</v>
      </c>
      <c r="AE509">
        <f t="shared" si="242"/>
        <v>0</v>
      </c>
    </row>
    <row r="510" spans="1:31" x14ac:dyDescent="0.2">
      <c r="A510">
        <f t="shared" si="218"/>
        <v>0.47700000000000037</v>
      </c>
      <c r="B510" s="5">
        <f t="shared" si="232"/>
        <v>0</v>
      </c>
      <c r="C510" s="5">
        <f t="shared" si="233"/>
        <v>-7.5165119534018912</v>
      </c>
      <c r="D510" s="5">
        <f t="shared" si="234"/>
        <v>1.5620652153661312</v>
      </c>
      <c r="E510" s="2">
        <f t="shared" si="235"/>
        <v>7.5165119534018912</v>
      </c>
      <c r="F510" s="2">
        <f t="shared" si="236"/>
        <v>180</v>
      </c>
      <c r="G510" s="3">
        <f t="shared" si="237"/>
        <v>0</v>
      </c>
      <c r="H510" s="3">
        <f t="shared" si="238"/>
        <v>-123.63063765533725</v>
      </c>
      <c r="I510" s="3">
        <f t="shared" si="239"/>
        <v>-11.535118368052709</v>
      </c>
      <c r="J510" s="2">
        <f t="shared" si="219"/>
        <v>124.16760254925711</v>
      </c>
      <c r="K510" s="2">
        <f t="shared" si="240"/>
        <v>84.640492535280913</v>
      </c>
      <c r="L510" s="6">
        <f t="shared" si="220"/>
        <v>2300.0010000000002</v>
      </c>
      <c r="M510" s="2">
        <f t="shared" si="221"/>
        <v>29.149318229166671</v>
      </c>
      <c r="N510" s="2">
        <f t="shared" si="241"/>
        <v>124.16760254925711</v>
      </c>
      <c r="O510" s="2">
        <f t="shared" si="222"/>
        <v>84.640492535280913</v>
      </c>
      <c r="P510" s="5">
        <f t="shared" si="223"/>
        <v>0.36795731776829316</v>
      </c>
      <c r="Q510" s="4">
        <f t="shared" si="224"/>
        <v>0.23474836264898746</v>
      </c>
      <c r="R510" s="4">
        <f t="shared" si="225"/>
        <v>0.23253349562403661</v>
      </c>
      <c r="S510" s="4">
        <f t="shared" si="243"/>
        <v>0</v>
      </c>
      <c r="T510" s="4">
        <f t="shared" si="244"/>
        <v>0</v>
      </c>
      <c r="U510" s="5">
        <f t="shared" si="245"/>
        <v>0</v>
      </c>
      <c r="V510" s="5">
        <f t="shared" si="246"/>
        <v>30.320796438311973</v>
      </c>
      <c r="W510" s="5">
        <f t="shared" si="247"/>
        <v>2.8290234731670525</v>
      </c>
      <c r="X510" s="5">
        <f t="shared" si="226"/>
        <v>0.99999628292996101</v>
      </c>
      <c r="Y510" s="5">
        <f t="shared" si="227"/>
        <v>0</v>
      </c>
      <c r="Z510" s="5">
        <f t="shared" si="228"/>
        <v>-1.787822662121344</v>
      </c>
      <c r="AA510" s="5">
        <f t="shared" si="229"/>
        <v>19.161455364418359</v>
      </c>
      <c r="AB510" s="5">
        <f t="shared" si="230"/>
        <v>0</v>
      </c>
      <c r="AC510" s="5">
        <f t="shared" si="230"/>
        <v>28.53297377619063</v>
      </c>
      <c r="AD510" s="5">
        <f t="shared" si="231"/>
        <v>-10.183521162414589</v>
      </c>
      <c r="AE510">
        <f t="shared" si="242"/>
        <v>0</v>
      </c>
    </row>
    <row r="511" spans="1:31" x14ac:dyDescent="0.2">
      <c r="A511">
        <f t="shared" si="218"/>
        <v>0.47800000000000037</v>
      </c>
      <c r="B511" s="5">
        <f t="shared" si="232"/>
        <v>0</v>
      </c>
      <c r="C511" s="5">
        <f t="shared" si="233"/>
        <v>-7.6401283245703402</v>
      </c>
      <c r="D511" s="5">
        <f t="shared" si="234"/>
        <v>1.5505250052374973</v>
      </c>
      <c r="E511" s="2">
        <f t="shared" si="235"/>
        <v>7.6401283245703402</v>
      </c>
      <c r="F511" s="2">
        <f t="shared" si="236"/>
        <v>180</v>
      </c>
      <c r="G511" s="3">
        <f t="shared" si="237"/>
        <v>0</v>
      </c>
      <c r="H511" s="3">
        <f t="shared" si="238"/>
        <v>-123.60210468156106</v>
      </c>
      <c r="I511" s="3">
        <f t="shared" si="239"/>
        <v>-11.545301889215123</v>
      </c>
      <c r="J511" s="2">
        <f t="shared" si="219"/>
        <v>124.14013967055415</v>
      </c>
      <c r="K511" s="2">
        <f t="shared" si="240"/>
        <v>84.621772099900568</v>
      </c>
      <c r="L511" s="6">
        <f t="shared" si="220"/>
        <v>2300.0010000000002</v>
      </c>
      <c r="M511" s="2">
        <f t="shared" si="221"/>
        <v>29.149318229166671</v>
      </c>
      <c r="N511" s="2">
        <f t="shared" si="241"/>
        <v>124.14013967055415</v>
      </c>
      <c r="O511" s="2">
        <f t="shared" si="222"/>
        <v>84.621772099900568</v>
      </c>
      <c r="P511" s="5">
        <f t="shared" si="223"/>
        <v>0.3679573126850133</v>
      </c>
      <c r="Q511" s="4">
        <f t="shared" si="224"/>
        <v>0.23480027703817369</v>
      </c>
      <c r="R511" s="4">
        <f t="shared" si="225"/>
        <v>0.23256000854999082</v>
      </c>
      <c r="S511" s="4">
        <f t="shared" si="243"/>
        <v>0</v>
      </c>
      <c r="T511" s="4">
        <f t="shared" si="244"/>
        <v>0</v>
      </c>
      <c r="U511" s="5">
        <f t="shared" si="245"/>
        <v>0</v>
      </c>
      <c r="V511" s="5">
        <f t="shared" si="246"/>
        <v>30.30709353843903</v>
      </c>
      <c r="W511" s="5">
        <f t="shared" si="247"/>
        <v>2.8308947099843218</v>
      </c>
      <c r="X511" s="5">
        <f t="shared" si="226"/>
        <v>0.99999628292996101</v>
      </c>
      <c r="Y511" s="5">
        <f t="shared" si="227"/>
        <v>0</v>
      </c>
      <c r="Z511" s="5">
        <f t="shared" si="228"/>
        <v>-1.7892092072141765</v>
      </c>
      <c r="AA511" s="5">
        <f t="shared" si="229"/>
        <v>19.154979735426721</v>
      </c>
      <c r="AB511" s="5">
        <f t="shared" si="230"/>
        <v>0</v>
      </c>
      <c r="AC511" s="5">
        <f t="shared" si="230"/>
        <v>28.517884331224852</v>
      </c>
      <c r="AD511" s="5">
        <f t="shared" si="231"/>
        <v>-10.188125554588957</v>
      </c>
      <c r="AE511">
        <f t="shared" si="242"/>
        <v>0</v>
      </c>
    </row>
    <row r="512" spans="1:31" x14ac:dyDescent="0.2">
      <c r="A512">
        <f t="shared" si="218"/>
        <v>0.47900000000000037</v>
      </c>
      <c r="B512" s="5">
        <f t="shared" si="232"/>
        <v>0</v>
      </c>
      <c r="C512" s="5">
        <f t="shared" si="233"/>
        <v>-7.7637161703097357</v>
      </c>
      <c r="D512" s="5">
        <f t="shared" si="234"/>
        <v>1.5389746092855048</v>
      </c>
      <c r="E512" s="2">
        <f t="shared" si="235"/>
        <v>7.7637161703097357</v>
      </c>
      <c r="F512" s="2">
        <f t="shared" si="236"/>
        <v>180</v>
      </c>
      <c r="G512" s="3">
        <f t="shared" si="237"/>
        <v>0</v>
      </c>
      <c r="H512" s="3">
        <f t="shared" si="238"/>
        <v>-123.57358679722984</v>
      </c>
      <c r="I512" s="3">
        <f t="shared" si="239"/>
        <v>-11.555490014769711</v>
      </c>
      <c r="J512" s="2">
        <f t="shared" si="219"/>
        <v>124.11269356280178</v>
      </c>
      <c r="K512" s="2">
        <f t="shared" si="240"/>
        <v>84.60306309666106</v>
      </c>
      <c r="L512" s="6">
        <f t="shared" si="220"/>
        <v>2300.0010000000002</v>
      </c>
      <c r="M512" s="2">
        <f t="shared" si="221"/>
        <v>29.149318229166671</v>
      </c>
      <c r="N512" s="2">
        <f t="shared" si="241"/>
        <v>124.11269356280178</v>
      </c>
      <c r="O512" s="2">
        <f t="shared" si="222"/>
        <v>84.60306309666106</v>
      </c>
      <c r="P512" s="5">
        <f t="shared" si="223"/>
        <v>0.36795730760388051</v>
      </c>
      <c r="Q512" s="4">
        <f t="shared" si="224"/>
        <v>0.23485218267462526</v>
      </c>
      <c r="R512" s="4">
        <f t="shared" si="225"/>
        <v>0.23258651132844632</v>
      </c>
      <c r="S512" s="4">
        <f t="shared" si="243"/>
        <v>0</v>
      </c>
      <c r="T512" s="4">
        <f t="shared" si="244"/>
        <v>0</v>
      </c>
      <c r="U512" s="5">
        <f t="shared" si="245"/>
        <v>0</v>
      </c>
      <c r="V512" s="5">
        <f t="shared" si="246"/>
        <v>30.293401527156774</v>
      </c>
      <c r="W512" s="5">
        <f t="shared" si="247"/>
        <v>2.8327663534997178</v>
      </c>
      <c r="X512" s="5">
        <f t="shared" si="226"/>
        <v>0.99999628292996101</v>
      </c>
      <c r="Y512" s="5">
        <f t="shared" si="227"/>
        <v>0</v>
      </c>
      <c r="Z512" s="5">
        <f t="shared" si="228"/>
        <v>-1.790596200949047</v>
      </c>
      <c r="AA512" s="5">
        <f t="shared" si="229"/>
        <v>19.148508178705459</v>
      </c>
      <c r="AB512" s="5">
        <f t="shared" si="230"/>
        <v>0</v>
      </c>
      <c r="AC512" s="5">
        <f t="shared" si="230"/>
        <v>28.502805326207728</v>
      </c>
      <c r="AD512" s="5">
        <f t="shared" si="231"/>
        <v>-10.192725467794823</v>
      </c>
      <c r="AE512">
        <f t="shared" si="242"/>
        <v>0</v>
      </c>
    </row>
    <row r="513" spans="1:31" x14ac:dyDescent="0.2">
      <c r="A513">
        <f t="shared" si="218"/>
        <v>0.48000000000000037</v>
      </c>
      <c r="B513" s="5">
        <f t="shared" si="232"/>
        <v>0</v>
      </c>
      <c r="C513" s="5">
        <f t="shared" si="233"/>
        <v>-7.8872755057043022</v>
      </c>
      <c r="D513" s="5">
        <f t="shared" si="234"/>
        <v>1.5274140229080013</v>
      </c>
      <c r="E513" s="2">
        <f t="shared" si="235"/>
        <v>7.8872755057043022</v>
      </c>
      <c r="F513" s="2">
        <f t="shared" si="236"/>
        <v>180</v>
      </c>
      <c r="G513" s="3">
        <f t="shared" si="237"/>
        <v>0</v>
      </c>
      <c r="H513" s="3">
        <f t="shared" si="238"/>
        <v>-123.54508399190362</v>
      </c>
      <c r="I513" s="3">
        <f t="shared" si="239"/>
        <v>-11.565682740237506</v>
      </c>
      <c r="J513" s="2">
        <f t="shared" si="219"/>
        <v>124.08526421704694</v>
      </c>
      <c r="K513" s="2">
        <f t="shared" si="240"/>
        <v>84.584365519459396</v>
      </c>
      <c r="L513" s="6">
        <f t="shared" si="220"/>
        <v>2300.0010000000002</v>
      </c>
      <c r="M513" s="2">
        <f t="shared" si="221"/>
        <v>29.149318229166671</v>
      </c>
      <c r="N513" s="2">
        <f t="shared" si="241"/>
        <v>124.08526421704694</v>
      </c>
      <c r="O513" s="2">
        <f t="shared" si="222"/>
        <v>84.584365519459396</v>
      </c>
      <c r="P513" s="5">
        <f t="shared" si="223"/>
        <v>0.36795730252489267</v>
      </c>
      <c r="Q513" s="4">
        <f t="shared" si="224"/>
        <v>0.23490407954842962</v>
      </c>
      <c r="R513" s="4">
        <f t="shared" si="225"/>
        <v>0.23261300395903828</v>
      </c>
      <c r="S513" s="4">
        <f t="shared" si="243"/>
        <v>0</v>
      </c>
      <c r="T513" s="4">
        <f t="shared" si="244"/>
        <v>0</v>
      </c>
      <c r="U513" s="5">
        <f t="shared" si="245"/>
        <v>0</v>
      </c>
      <c r="V513" s="5">
        <f t="shared" si="246"/>
        <v>30.279720394432793</v>
      </c>
      <c r="W513" s="5">
        <f t="shared" si="247"/>
        <v>2.8346384026745999</v>
      </c>
      <c r="X513" s="5">
        <f t="shared" si="226"/>
        <v>0.99999628292996101</v>
      </c>
      <c r="Y513" s="5">
        <f t="shared" si="227"/>
        <v>0</v>
      </c>
      <c r="Z513" s="5">
        <f t="shared" si="228"/>
        <v>-1.7919836425995785</v>
      </c>
      <c r="AA513" s="5">
        <f t="shared" si="229"/>
        <v>19.142040691368301</v>
      </c>
      <c r="AB513" s="5">
        <f t="shared" si="230"/>
        <v>0</v>
      </c>
      <c r="AC513" s="5">
        <f t="shared" si="230"/>
        <v>28.487736751833214</v>
      </c>
      <c r="AD513" s="5">
        <f t="shared" si="231"/>
        <v>-10.197320905957099</v>
      </c>
      <c r="AE513">
        <f t="shared" si="242"/>
        <v>0</v>
      </c>
    </row>
    <row r="514" spans="1:31" x14ac:dyDescent="0.2">
      <c r="A514">
        <f t="shared" si="218"/>
        <v>0.48100000000000037</v>
      </c>
      <c r="B514" s="5">
        <f t="shared" si="232"/>
        <v>0</v>
      </c>
      <c r="C514" s="5">
        <f t="shared" si="233"/>
        <v>-8.0108063458278291</v>
      </c>
      <c r="D514" s="5">
        <f t="shared" si="234"/>
        <v>1.5158432415073109</v>
      </c>
      <c r="E514" s="2">
        <f t="shared" si="235"/>
        <v>8.0108063458278291</v>
      </c>
      <c r="F514" s="2">
        <f t="shared" si="236"/>
        <v>180</v>
      </c>
      <c r="G514" s="3">
        <f t="shared" si="237"/>
        <v>0</v>
      </c>
      <c r="H514" s="3">
        <f t="shared" si="238"/>
        <v>-123.5165962551518</v>
      </c>
      <c r="I514" s="3">
        <f t="shared" si="239"/>
        <v>-11.575880061143463</v>
      </c>
      <c r="J514" s="2">
        <f t="shared" si="219"/>
        <v>124.05785162434563</v>
      </c>
      <c r="K514" s="2">
        <f t="shared" si="240"/>
        <v>84.565679362198793</v>
      </c>
      <c r="L514" s="6">
        <f t="shared" si="220"/>
        <v>2300.0010000000002</v>
      </c>
      <c r="M514" s="2">
        <f t="shared" si="221"/>
        <v>29.149318229166671</v>
      </c>
      <c r="N514" s="2">
        <f t="shared" si="241"/>
        <v>124.05785162434563</v>
      </c>
      <c r="O514" s="2">
        <f t="shared" si="222"/>
        <v>84.565679362198793</v>
      </c>
      <c r="P514" s="5">
        <f t="shared" si="223"/>
        <v>0.36795729744804767</v>
      </c>
      <c r="Q514" s="4">
        <f t="shared" si="224"/>
        <v>0.23495596764967028</v>
      </c>
      <c r="R514" s="4">
        <f t="shared" si="225"/>
        <v>0.23263948644140106</v>
      </c>
      <c r="S514" s="4">
        <f t="shared" si="243"/>
        <v>0</v>
      </c>
      <c r="T514" s="4">
        <f t="shared" si="244"/>
        <v>0</v>
      </c>
      <c r="U514" s="5">
        <f t="shared" si="245"/>
        <v>0</v>
      </c>
      <c r="V514" s="5">
        <f t="shared" si="246"/>
        <v>30.266050130246445</v>
      </c>
      <c r="W514" s="5">
        <f t="shared" si="247"/>
        <v>2.8365108564726595</v>
      </c>
      <c r="X514" s="5">
        <f t="shared" si="226"/>
        <v>0.99999628292996101</v>
      </c>
      <c r="Y514" s="5">
        <f t="shared" si="227"/>
        <v>0</v>
      </c>
      <c r="Z514" s="5">
        <f t="shared" si="228"/>
        <v>-1.7933715314404912</v>
      </c>
      <c r="AA514" s="5">
        <f t="shared" si="229"/>
        <v>19.135577270531737</v>
      </c>
      <c r="AB514" s="5">
        <f t="shared" si="230"/>
        <v>0</v>
      </c>
      <c r="AC514" s="5">
        <f t="shared" si="230"/>
        <v>28.472678598805953</v>
      </c>
      <c r="AD514" s="5">
        <f t="shared" si="231"/>
        <v>-10.201911872995602</v>
      </c>
      <c r="AE514">
        <f t="shared" si="242"/>
        <v>0</v>
      </c>
    </row>
    <row r="515" spans="1:31" x14ac:dyDescent="0.2">
      <c r="A515">
        <f t="shared" si="218"/>
        <v>0.48200000000000037</v>
      </c>
      <c r="B515" s="5">
        <f t="shared" si="232"/>
        <v>0</v>
      </c>
      <c r="C515" s="5">
        <f t="shared" si="233"/>
        <v>-8.1343087057436829</v>
      </c>
      <c r="D515" s="5">
        <f t="shared" si="234"/>
        <v>1.5042622604902309</v>
      </c>
      <c r="E515" s="2">
        <f t="shared" si="235"/>
        <v>8.1343087057436829</v>
      </c>
      <c r="F515" s="2">
        <f t="shared" si="236"/>
        <v>180</v>
      </c>
      <c r="G515" s="3">
        <f t="shared" si="237"/>
        <v>0</v>
      </c>
      <c r="H515" s="3">
        <f t="shared" si="238"/>
        <v>-123.48812357655299</v>
      </c>
      <c r="I515" s="3">
        <f t="shared" si="239"/>
        <v>-11.586081973016459</v>
      </c>
      <c r="J515" s="2">
        <f t="shared" si="219"/>
        <v>124.03045577576292</v>
      </c>
      <c r="K515" s="2">
        <f t="shared" si="240"/>
        <v>84.54700461878862</v>
      </c>
      <c r="L515" s="6">
        <f t="shared" si="220"/>
        <v>2300.0010000000002</v>
      </c>
      <c r="M515" s="2">
        <f t="shared" si="221"/>
        <v>29.149318229166671</v>
      </c>
      <c r="N515" s="2">
        <f t="shared" si="241"/>
        <v>124.03045577576292</v>
      </c>
      <c r="O515" s="2">
        <f t="shared" si="222"/>
        <v>84.54700461878862</v>
      </c>
      <c r="P515" s="5">
        <f t="shared" si="223"/>
        <v>0.3679572923733434</v>
      </c>
      <c r="Q515" s="4">
        <f t="shared" si="224"/>
        <v>0.23500784696842691</v>
      </c>
      <c r="R515" s="4">
        <f t="shared" si="225"/>
        <v>0.23266595877516835</v>
      </c>
      <c r="S515" s="4">
        <f t="shared" si="243"/>
        <v>0</v>
      </c>
      <c r="T515" s="4">
        <f t="shared" si="244"/>
        <v>0</v>
      </c>
      <c r="U515" s="5">
        <f t="shared" si="245"/>
        <v>0</v>
      </c>
      <c r="V515" s="5">
        <f t="shared" si="246"/>
        <v>30.252390724588849</v>
      </c>
      <c r="W515" s="5">
        <f t="shared" si="247"/>
        <v>2.8383837138599195</v>
      </c>
      <c r="X515" s="5">
        <f t="shared" si="226"/>
        <v>0.99999628292996101</v>
      </c>
      <c r="Y515" s="5">
        <f t="shared" si="227"/>
        <v>0</v>
      </c>
      <c r="Z515" s="5">
        <f t="shared" si="228"/>
        <v>-1.7947598667475975</v>
      </c>
      <c r="AA515" s="5">
        <f t="shared" si="229"/>
        <v>19.129117913314996</v>
      </c>
      <c r="AB515" s="5">
        <f t="shared" si="230"/>
        <v>0</v>
      </c>
      <c r="AC515" s="5">
        <f t="shared" si="230"/>
        <v>28.457630857841252</v>
      </c>
      <c r="AD515" s="5">
        <f t="shared" si="231"/>
        <v>-10.206498372825084</v>
      </c>
      <c r="AE515">
        <f t="shared" si="242"/>
        <v>0</v>
      </c>
    </row>
    <row r="516" spans="1:31" x14ac:dyDescent="0.2">
      <c r="A516">
        <f t="shared" si="218"/>
        <v>0.48300000000000037</v>
      </c>
      <c r="B516" s="5">
        <f t="shared" si="232"/>
        <v>0</v>
      </c>
      <c r="C516" s="5">
        <f t="shared" si="233"/>
        <v>-8.2577826005048074</v>
      </c>
      <c r="D516" s="5">
        <f t="shared" si="234"/>
        <v>1.4926710752680281</v>
      </c>
      <c r="E516" s="2">
        <f t="shared" si="235"/>
        <v>8.2577826005048074</v>
      </c>
      <c r="F516" s="2">
        <f t="shared" si="236"/>
        <v>180</v>
      </c>
      <c r="G516" s="3">
        <f t="shared" si="237"/>
        <v>0</v>
      </c>
      <c r="H516" s="3">
        <f t="shared" si="238"/>
        <v>-123.45966594569515</v>
      </c>
      <c r="I516" s="3">
        <f t="shared" si="239"/>
        <v>-11.596288471389284</v>
      </c>
      <c r="J516" s="2">
        <f t="shared" si="219"/>
        <v>124.00307666237283</v>
      </c>
      <c r="K516" s="2">
        <f t="shared" si="240"/>
        <v>84.5283412831444</v>
      </c>
      <c r="L516" s="6">
        <f t="shared" si="220"/>
        <v>2300.0010000000002</v>
      </c>
      <c r="M516" s="2">
        <f t="shared" si="221"/>
        <v>29.149318229166671</v>
      </c>
      <c r="N516" s="2">
        <f t="shared" si="241"/>
        <v>124.00307666237283</v>
      </c>
      <c r="O516" s="2">
        <f t="shared" si="222"/>
        <v>84.5283412831444</v>
      </c>
      <c r="P516" s="5">
        <f t="shared" si="223"/>
        <v>0.36795728730077781</v>
      </c>
      <c r="Q516" s="4">
        <f t="shared" si="224"/>
        <v>0.23505971749477556</v>
      </c>
      <c r="R516" s="4">
        <f t="shared" si="225"/>
        <v>0.23269242095997317</v>
      </c>
      <c r="S516" s="4">
        <f t="shared" si="243"/>
        <v>0</v>
      </c>
      <c r="T516" s="4">
        <f t="shared" si="244"/>
        <v>0</v>
      </c>
      <c r="U516" s="5">
        <f t="shared" si="245"/>
        <v>0</v>
      </c>
      <c r="V516" s="5">
        <f t="shared" si="246"/>
        <v>30.238742167462824</v>
      </c>
      <c r="W516" s="5">
        <f t="shared" si="247"/>
        <v>2.8402569738047232</v>
      </c>
      <c r="X516" s="5">
        <f t="shared" si="226"/>
        <v>0.99999628292996101</v>
      </c>
      <c r="Y516" s="5">
        <f t="shared" si="227"/>
        <v>0</v>
      </c>
      <c r="Z516" s="5">
        <f t="shared" si="228"/>
        <v>-1.7961486477978039</v>
      </c>
      <c r="AA516" s="5">
        <f t="shared" si="229"/>
        <v>19.122662616840035</v>
      </c>
      <c r="AB516" s="5">
        <f t="shared" si="230"/>
        <v>0</v>
      </c>
      <c r="AC516" s="5">
        <f t="shared" si="230"/>
        <v>28.442593519665021</v>
      </c>
      <c r="AD516" s="5">
        <f t="shared" si="231"/>
        <v>-10.21108040935524</v>
      </c>
      <c r="AE516">
        <f t="shared" si="242"/>
        <v>0</v>
      </c>
    </row>
    <row r="517" spans="1:31" x14ac:dyDescent="0.2">
      <c r="A517">
        <f t="shared" si="218"/>
        <v>0.48400000000000037</v>
      </c>
      <c r="B517" s="5">
        <f t="shared" si="232"/>
        <v>0</v>
      </c>
      <c r="C517" s="5">
        <f t="shared" si="233"/>
        <v>-8.3812280451537422</v>
      </c>
      <c r="D517" s="5">
        <f t="shared" si="234"/>
        <v>1.4810696812564341</v>
      </c>
      <c r="E517" s="2">
        <f t="shared" si="235"/>
        <v>8.3812280451537422</v>
      </c>
      <c r="F517" s="2">
        <f t="shared" si="236"/>
        <v>180</v>
      </c>
      <c r="G517" s="3">
        <f t="shared" si="237"/>
        <v>0</v>
      </c>
      <c r="H517" s="3">
        <f t="shared" si="238"/>
        <v>-123.43122335217548</v>
      </c>
      <c r="I517" s="3">
        <f t="shared" si="239"/>
        <v>-11.60649955179864</v>
      </c>
      <c r="J517" s="2">
        <f t="shared" si="219"/>
        <v>123.97571427525848</v>
      </c>
      <c r="K517" s="2">
        <f t="shared" si="240"/>
        <v>84.509689349187781</v>
      </c>
      <c r="L517" s="6">
        <f t="shared" si="220"/>
        <v>2300.0010000000002</v>
      </c>
      <c r="M517" s="2">
        <f t="shared" si="221"/>
        <v>29.149318229166671</v>
      </c>
      <c r="N517" s="2">
        <f t="shared" si="241"/>
        <v>123.97571427525848</v>
      </c>
      <c r="O517" s="2">
        <f t="shared" si="222"/>
        <v>84.509689349187781</v>
      </c>
      <c r="P517" s="5">
        <f t="shared" si="223"/>
        <v>0.36795728223034874</v>
      </c>
      <c r="Q517" s="4">
        <f t="shared" si="224"/>
        <v>0.23511157921878822</v>
      </c>
      <c r="R517" s="4">
        <f t="shared" si="225"/>
        <v>0.2327188729954478</v>
      </c>
      <c r="S517" s="4">
        <f t="shared" si="243"/>
        <v>0</v>
      </c>
      <c r="T517" s="4">
        <f t="shared" si="244"/>
        <v>0</v>
      </c>
      <c r="U517" s="5">
        <f t="shared" si="245"/>
        <v>0</v>
      </c>
      <c r="V517" s="5">
        <f t="shared" si="246"/>
        <v>30.225104448882934</v>
      </c>
      <c r="W517" s="5">
        <f t="shared" si="247"/>
        <v>2.842130635277738</v>
      </c>
      <c r="X517" s="5">
        <f t="shared" si="226"/>
        <v>0.99999628292996101</v>
      </c>
      <c r="Y517" s="5">
        <f t="shared" si="227"/>
        <v>0</v>
      </c>
      <c r="Z517" s="5">
        <f t="shared" si="228"/>
        <v>-1.7975378738691092</v>
      </c>
      <c r="AA517" s="5">
        <f t="shared" si="229"/>
        <v>19.116211378231561</v>
      </c>
      <c r="AB517" s="5">
        <f t="shared" si="230"/>
        <v>0</v>
      </c>
      <c r="AC517" s="5">
        <f t="shared" si="230"/>
        <v>28.427566575013824</v>
      </c>
      <c r="AD517" s="5">
        <f t="shared" si="231"/>
        <v>-10.215657986490701</v>
      </c>
      <c r="AE517">
        <f t="shared" si="242"/>
        <v>0</v>
      </c>
    </row>
    <row r="518" spans="1:31" x14ac:dyDescent="0.2">
      <c r="A518">
        <f t="shared" si="218"/>
        <v>0.48500000000000038</v>
      </c>
      <c r="B518" s="5">
        <f t="shared" si="232"/>
        <v>0</v>
      </c>
      <c r="C518" s="5">
        <f t="shared" si="233"/>
        <v>-8.50464505472263</v>
      </c>
      <c r="D518" s="5">
        <f t="shared" si="234"/>
        <v>1.4694580738756422</v>
      </c>
      <c r="E518" s="2">
        <f t="shared" si="235"/>
        <v>8.50464505472263</v>
      </c>
      <c r="F518" s="2">
        <f t="shared" si="236"/>
        <v>180</v>
      </c>
      <c r="G518" s="3">
        <f t="shared" si="237"/>
        <v>0</v>
      </c>
      <c r="H518" s="3">
        <f t="shared" si="238"/>
        <v>-123.40279578560046</v>
      </c>
      <c r="I518" s="3">
        <f t="shared" si="239"/>
        <v>-11.616715209785131</v>
      </c>
      <c r="J518" s="2">
        <f t="shared" si="219"/>
        <v>123.94836860551196</v>
      </c>
      <c r="K518" s="2">
        <f t="shared" si="240"/>
        <v>84.491048810846593</v>
      </c>
      <c r="L518" s="6">
        <f t="shared" si="220"/>
        <v>2300.0010000000002</v>
      </c>
      <c r="M518" s="2">
        <f t="shared" si="221"/>
        <v>29.149318229166671</v>
      </c>
      <c r="N518" s="2">
        <f t="shared" si="241"/>
        <v>123.94836860551196</v>
      </c>
      <c r="O518" s="2">
        <f t="shared" si="222"/>
        <v>84.491048810846593</v>
      </c>
      <c r="P518" s="5">
        <f t="shared" si="223"/>
        <v>0.36795727716205406</v>
      </c>
      <c r="Q518" s="4">
        <f t="shared" si="224"/>
        <v>0.23516343213053323</v>
      </c>
      <c r="R518" s="4">
        <f t="shared" si="225"/>
        <v>0.2327453148812236</v>
      </c>
      <c r="S518" s="4">
        <f t="shared" si="243"/>
        <v>0</v>
      </c>
      <c r="T518" s="4">
        <f t="shared" si="244"/>
        <v>0</v>
      </c>
      <c r="U518" s="5">
        <f t="shared" si="245"/>
        <v>0</v>
      </c>
      <c r="V518" s="5">
        <f t="shared" si="246"/>
        <v>30.211477558875437</v>
      </c>
      <c r="W518" s="5">
        <f t="shared" si="247"/>
        <v>2.8440046972519468</v>
      </c>
      <c r="X518" s="5">
        <f t="shared" si="226"/>
        <v>0.99999628292996101</v>
      </c>
      <c r="Y518" s="5">
        <f t="shared" si="227"/>
        <v>0</v>
      </c>
      <c r="Z518" s="5">
        <f t="shared" si="228"/>
        <v>-1.7989275442405992</v>
      </c>
      <c r="AA518" s="5">
        <f t="shared" si="229"/>
        <v>19.109764194616986</v>
      </c>
      <c r="AB518" s="5">
        <f t="shared" si="230"/>
        <v>0</v>
      </c>
      <c r="AC518" s="5">
        <f t="shared" si="230"/>
        <v>28.412550014634839</v>
      </c>
      <c r="AD518" s="5">
        <f t="shared" si="231"/>
        <v>-10.220231108131067</v>
      </c>
      <c r="AE518">
        <f t="shared" si="242"/>
        <v>0</v>
      </c>
    </row>
    <row r="519" spans="1:31" x14ac:dyDescent="0.2">
      <c r="A519">
        <f t="shared" si="218"/>
        <v>0.48600000000000038</v>
      </c>
      <c r="B519" s="5">
        <f t="shared" si="232"/>
        <v>0</v>
      </c>
      <c r="C519" s="5">
        <f t="shared" si="233"/>
        <v>-8.6280336442332217</v>
      </c>
      <c r="D519" s="5">
        <f t="shared" si="234"/>
        <v>1.4578362485503031</v>
      </c>
      <c r="E519" s="2">
        <f t="shared" si="235"/>
        <v>8.6280336442332217</v>
      </c>
      <c r="F519" s="2">
        <f t="shared" si="236"/>
        <v>180</v>
      </c>
      <c r="G519" s="3">
        <f t="shared" si="237"/>
        <v>0</v>
      </c>
      <c r="H519" s="3">
        <f t="shared" si="238"/>
        <v>-123.37438323558582</v>
      </c>
      <c r="I519" s="3">
        <f t="shared" si="239"/>
        <v>-11.626935440893261</v>
      </c>
      <c r="J519" s="2">
        <f t="shared" si="219"/>
        <v>123.92103964423434</v>
      </c>
      <c r="K519" s="2">
        <f t="shared" si="240"/>
        <v>84.472419662054762</v>
      </c>
      <c r="L519" s="6">
        <f t="shared" si="220"/>
        <v>2300.0010000000002</v>
      </c>
      <c r="M519" s="2">
        <f t="shared" si="221"/>
        <v>29.149318229166671</v>
      </c>
      <c r="N519" s="2">
        <f t="shared" si="241"/>
        <v>123.92103964423434</v>
      </c>
      <c r="O519" s="2">
        <f t="shared" si="222"/>
        <v>84.472419662054762</v>
      </c>
      <c r="P519" s="5">
        <f t="shared" si="223"/>
        <v>0.3679572720958918</v>
      </c>
      <c r="Q519" s="4">
        <f t="shared" si="224"/>
        <v>0.23521527622007518</v>
      </c>
      <c r="R519" s="4">
        <f t="shared" si="225"/>
        <v>0.23277174661693148</v>
      </c>
      <c r="S519" s="4">
        <f t="shared" si="243"/>
        <v>0</v>
      </c>
      <c r="T519" s="4">
        <f t="shared" si="244"/>
        <v>0</v>
      </c>
      <c r="U519" s="5">
        <f t="shared" si="245"/>
        <v>0</v>
      </c>
      <c r="V519" s="5">
        <f t="shared" si="246"/>
        <v>30.197861487478271</v>
      </c>
      <c r="W519" s="5">
        <f t="shared" si="247"/>
        <v>2.8458791587026457</v>
      </c>
      <c r="X519" s="5">
        <f t="shared" si="226"/>
        <v>0.99999628292996101</v>
      </c>
      <c r="Y519" s="5">
        <f t="shared" si="227"/>
        <v>0</v>
      </c>
      <c r="Z519" s="5">
        <f t="shared" si="228"/>
        <v>-1.8003176581924503</v>
      </c>
      <c r="AA519" s="5">
        <f t="shared" si="229"/>
        <v>19.103321063126458</v>
      </c>
      <c r="AB519" s="5">
        <f t="shared" si="230"/>
        <v>0</v>
      </c>
      <c r="AC519" s="5">
        <f t="shared" si="230"/>
        <v>28.397543829285819</v>
      </c>
      <c r="AD519" s="5">
        <f t="shared" si="231"/>
        <v>-10.224799778170897</v>
      </c>
      <c r="AE519">
        <f t="shared" si="242"/>
        <v>0</v>
      </c>
    </row>
    <row r="520" spans="1:31" x14ac:dyDescent="0.2">
      <c r="A520">
        <f t="shared" si="218"/>
        <v>0.48700000000000038</v>
      </c>
      <c r="B520" s="5">
        <f t="shared" si="232"/>
        <v>0</v>
      </c>
      <c r="C520" s="5">
        <f t="shared" si="233"/>
        <v>-8.7513938286968926</v>
      </c>
      <c r="D520" s="5">
        <f t="shared" si="234"/>
        <v>1.4462042007095208</v>
      </c>
      <c r="E520" s="2">
        <f t="shared" si="235"/>
        <v>8.7513938286968926</v>
      </c>
      <c r="F520" s="2">
        <f t="shared" si="236"/>
        <v>180</v>
      </c>
      <c r="G520" s="3">
        <f t="shared" si="237"/>
        <v>0</v>
      </c>
      <c r="H520" s="3">
        <f t="shared" si="238"/>
        <v>-123.34598569175654</v>
      </c>
      <c r="I520" s="3">
        <f t="shared" si="239"/>
        <v>-11.637160240671433</v>
      </c>
      <c r="J520" s="2">
        <f t="shared" si="219"/>
        <v>123.89372738253569</v>
      </c>
      <c r="K520" s="2">
        <f t="shared" si="240"/>
        <v>84.453801896752339</v>
      </c>
      <c r="L520" s="6">
        <f t="shared" si="220"/>
        <v>2300.0010000000002</v>
      </c>
      <c r="M520" s="2">
        <f t="shared" si="221"/>
        <v>29.149318229166671</v>
      </c>
      <c r="N520" s="2">
        <f t="shared" si="241"/>
        <v>123.89372738253569</v>
      </c>
      <c r="O520" s="2">
        <f t="shared" si="222"/>
        <v>84.453801896752339</v>
      </c>
      <c r="P520" s="5">
        <f t="shared" si="223"/>
        <v>0.36795726703185971</v>
      </c>
      <c r="Q520" s="4">
        <f t="shared" si="224"/>
        <v>0.23526711147747473</v>
      </c>
      <c r="R520" s="4">
        <f t="shared" si="225"/>
        <v>0.23279816820220153</v>
      </c>
      <c r="S520" s="4">
        <f t="shared" si="243"/>
        <v>0</v>
      </c>
      <c r="T520" s="4">
        <f t="shared" si="244"/>
        <v>0</v>
      </c>
      <c r="U520" s="5">
        <f t="shared" si="245"/>
        <v>0</v>
      </c>
      <c r="V520" s="5">
        <f t="shared" si="246"/>
        <v>30.184256224741027</v>
      </c>
      <c r="W520" s="5">
        <f t="shared" si="247"/>
        <v>2.8477540186074397</v>
      </c>
      <c r="X520" s="5">
        <f t="shared" si="226"/>
        <v>0.99999628292996101</v>
      </c>
      <c r="Y520" s="5">
        <f t="shared" si="227"/>
        <v>0</v>
      </c>
      <c r="Z520" s="5">
        <f t="shared" si="228"/>
        <v>-1.8017082150059249</v>
      </c>
      <c r="AA520" s="5">
        <f t="shared" si="229"/>
        <v>19.096881980892856</v>
      </c>
      <c r="AB520" s="5">
        <f t="shared" si="230"/>
        <v>0</v>
      </c>
      <c r="AC520" s="5">
        <f t="shared" si="230"/>
        <v>28.382548009735103</v>
      </c>
      <c r="AD520" s="5">
        <f t="shared" si="231"/>
        <v>-10.229364000499704</v>
      </c>
      <c r="AE520">
        <f t="shared" si="242"/>
        <v>0</v>
      </c>
    </row>
    <row r="521" spans="1:31" x14ac:dyDescent="0.2">
      <c r="A521">
        <f t="shared" si="218"/>
        <v>0.48800000000000038</v>
      </c>
      <c r="B521" s="5">
        <f t="shared" si="232"/>
        <v>0</v>
      </c>
      <c r="C521" s="5">
        <f t="shared" si="233"/>
        <v>-8.8747256231146441</v>
      </c>
      <c r="D521" s="5">
        <f t="shared" si="234"/>
        <v>1.4345619257868492</v>
      </c>
      <c r="E521" s="2">
        <f t="shared" si="235"/>
        <v>8.8747256231146441</v>
      </c>
      <c r="F521" s="2">
        <f t="shared" si="236"/>
        <v>180</v>
      </c>
      <c r="G521" s="3">
        <f t="shared" si="237"/>
        <v>0</v>
      </c>
      <c r="H521" s="3">
        <f t="shared" si="238"/>
        <v>-123.31760314374681</v>
      </c>
      <c r="I521" s="3">
        <f t="shared" si="239"/>
        <v>-11.647389604671933</v>
      </c>
      <c r="J521" s="2">
        <f t="shared" si="219"/>
        <v>123.86643181153501</v>
      </c>
      <c r="K521" s="2">
        <f t="shared" si="240"/>
        <v>84.435195508885485</v>
      </c>
      <c r="L521" s="6">
        <f t="shared" si="220"/>
        <v>2300.0010000000002</v>
      </c>
      <c r="M521" s="2">
        <f t="shared" si="221"/>
        <v>29.149318229166671</v>
      </c>
      <c r="N521" s="2">
        <f t="shared" si="241"/>
        <v>123.86643181153501</v>
      </c>
      <c r="O521" s="2">
        <f t="shared" si="222"/>
        <v>84.435195508885485</v>
      </c>
      <c r="P521" s="5">
        <f t="shared" si="223"/>
        <v>0.36795726196995582</v>
      </c>
      <c r="Q521" s="4">
        <f t="shared" si="224"/>
        <v>0.23531893789278896</v>
      </c>
      <c r="R521" s="4">
        <f t="shared" si="225"/>
        <v>0.2328245796366632</v>
      </c>
      <c r="S521" s="4">
        <f t="shared" si="243"/>
        <v>0</v>
      </c>
      <c r="T521" s="4">
        <f t="shared" si="244"/>
        <v>0</v>
      </c>
      <c r="U521" s="5">
        <f t="shared" si="245"/>
        <v>0</v>
      </c>
      <c r="V521" s="5">
        <f t="shared" si="246"/>
        <v>30.170661760724951</v>
      </c>
      <c r="W521" s="5">
        <f t="shared" si="247"/>
        <v>2.8496292759462385</v>
      </c>
      <c r="X521" s="5">
        <f t="shared" si="226"/>
        <v>0.99999628292996101</v>
      </c>
      <c r="Y521" s="5">
        <f t="shared" si="227"/>
        <v>0</v>
      </c>
      <c r="Z521" s="5">
        <f t="shared" si="228"/>
        <v>-1.8030992139633728</v>
      </c>
      <c r="AA521" s="5">
        <f t="shared" si="229"/>
        <v>19.090446945051767</v>
      </c>
      <c r="AB521" s="5">
        <f t="shared" si="230"/>
        <v>0</v>
      </c>
      <c r="AC521" s="5">
        <f t="shared" si="230"/>
        <v>28.367562546761576</v>
      </c>
      <c r="AD521" s="5">
        <f t="shared" si="231"/>
        <v>-10.233923779001994</v>
      </c>
      <c r="AE521">
        <f t="shared" si="242"/>
        <v>0</v>
      </c>
    </row>
    <row r="522" spans="1:31" x14ac:dyDescent="0.2">
      <c r="A522">
        <f t="shared" si="218"/>
        <v>0.48900000000000038</v>
      </c>
      <c r="B522" s="5">
        <f t="shared" si="232"/>
        <v>0</v>
      </c>
      <c r="C522" s="5">
        <f t="shared" si="233"/>
        <v>-8.9980290424771177</v>
      </c>
      <c r="D522" s="5">
        <f t="shared" si="234"/>
        <v>1.4229094192202876</v>
      </c>
      <c r="E522" s="2">
        <f t="shared" si="235"/>
        <v>8.9980290424771177</v>
      </c>
      <c r="F522" s="2">
        <f t="shared" si="236"/>
        <v>180</v>
      </c>
      <c r="G522" s="3">
        <f t="shared" si="237"/>
        <v>0</v>
      </c>
      <c r="H522" s="3">
        <f t="shared" si="238"/>
        <v>-123.28923558120005</v>
      </c>
      <c r="I522" s="3">
        <f t="shared" si="239"/>
        <v>-11.657623528450934</v>
      </c>
      <c r="J522" s="2">
        <f t="shared" si="219"/>
        <v>123.83915292236028</v>
      </c>
      <c r="K522" s="2">
        <f t="shared" si="240"/>
        <v>84.416600492406459</v>
      </c>
      <c r="L522" s="6">
        <f t="shared" si="220"/>
        <v>2300.0010000000002</v>
      </c>
      <c r="M522" s="2">
        <f t="shared" si="221"/>
        <v>29.149318229166671</v>
      </c>
      <c r="N522" s="2">
        <f t="shared" si="241"/>
        <v>123.83915292236028</v>
      </c>
      <c r="O522" s="2">
        <f t="shared" si="222"/>
        <v>84.416600492406459</v>
      </c>
      <c r="P522" s="5">
        <f t="shared" si="223"/>
        <v>0.367957256910178</v>
      </c>
      <c r="Q522" s="4">
        <f t="shared" si="224"/>
        <v>0.235370755456071</v>
      </c>
      <c r="R522" s="4">
        <f t="shared" si="225"/>
        <v>0.23285098091994508</v>
      </c>
      <c r="S522" s="4">
        <f t="shared" si="243"/>
        <v>0</v>
      </c>
      <c r="T522" s="4">
        <f t="shared" si="244"/>
        <v>0</v>
      </c>
      <c r="U522" s="5">
        <f t="shared" si="245"/>
        <v>0</v>
      </c>
      <c r="V522" s="5">
        <f t="shared" si="246"/>
        <v>30.157078085502924</v>
      </c>
      <c r="W522" s="5">
        <f t="shared" si="247"/>
        <v>2.8515049297012518</v>
      </c>
      <c r="X522" s="5">
        <f t="shared" si="226"/>
        <v>0.99999628292996101</v>
      </c>
      <c r="Y522" s="5">
        <f t="shared" si="227"/>
        <v>0</v>
      </c>
      <c r="Z522" s="5">
        <f t="shared" si="228"/>
        <v>-1.8044906543482258</v>
      </c>
      <c r="AA522" s="5">
        <f t="shared" si="229"/>
        <v>19.084015952741495</v>
      </c>
      <c r="AB522" s="5">
        <f t="shared" si="230"/>
        <v>0</v>
      </c>
      <c r="AC522" s="5">
        <f t="shared" si="230"/>
        <v>28.352587431154699</v>
      </c>
      <c r="AD522" s="5">
        <f t="shared" si="231"/>
        <v>-10.238479117557251</v>
      </c>
      <c r="AE522">
        <f t="shared" si="242"/>
        <v>0</v>
      </c>
    </row>
    <row r="523" spans="1:31" x14ac:dyDescent="0.2">
      <c r="A523">
        <f t="shared" si="218"/>
        <v>0.49000000000000038</v>
      </c>
      <c r="B523" s="5">
        <f t="shared" si="232"/>
        <v>0</v>
      </c>
      <c r="C523" s="5">
        <f t="shared" si="233"/>
        <v>-9.1213041017646024</v>
      </c>
      <c r="D523" s="5">
        <f t="shared" si="234"/>
        <v>1.411246676452278</v>
      </c>
      <c r="E523" s="2">
        <f t="shared" si="235"/>
        <v>9.1213041017646024</v>
      </c>
      <c r="F523" s="2">
        <f t="shared" si="236"/>
        <v>180</v>
      </c>
      <c r="G523" s="3">
        <f t="shared" si="237"/>
        <v>0</v>
      </c>
      <c r="H523" s="3">
        <f t="shared" si="238"/>
        <v>-123.26088299376889</v>
      </c>
      <c r="I523" s="3">
        <f t="shared" si="239"/>
        <v>-11.667862007568491</v>
      </c>
      <c r="J523" s="2">
        <f t="shared" si="219"/>
        <v>123.81189070614843</v>
      </c>
      <c r="K523" s="2">
        <f t="shared" si="240"/>
        <v>84.39801684127363</v>
      </c>
      <c r="L523" s="6">
        <f t="shared" si="220"/>
        <v>2300.0010000000002</v>
      </c>
      <c r="M523" s="2">
        <f t="shared" si="221"/>
        <v>29.149318229166671</v>
      </c>
      <c r="N523" s="2">
        <f t="shared" si="241"/>
        <v>123.81189070614843</v>
      </c>
      <c r="O523" s="2">
        <f t="shared" si="222"/>
        <v>84.39801684127363</v>
      </c>
      <c r="P523" s="5">
        <f t="shared" si="223"/>
        <v>0.36795725185252409</v>
      </c>
      <c r="Q523" s="4">
        <f t="shared" si="224"/>
        <v>0.23542256415737042</v>
      </c>
      <c r="R523" s="4">
        <f t="shared" si="225"/>
        <v>0.23287737205167522</v>
      </c>
      <c r="S523" s="4">
        <f t="shared" si="243"/>
        <v>0</v>
      </c>
      <c r="T523" s="4">
        <f t="shared" si="244"/>
        <v>0</v>
      </c>
      <c r="U523" s="5">
        <f t="shared" si="245"/>
        <v>0</v>
      </c>
      <c r="V523" s="5">
        <f t="shared" si="246"/>
        <v>30.143505189159441</v>
      </c>
      <c r="W523" s="5">
        <f t="shared" si="247"/>
        <v>2.8533809788569893</v>
      </c>
      <c r="X523" s="5">
        <f t="shared" si="226"/>
        <v>0.99999628292996101</v>
      </c>
      <c r="Y523" s="5">
        <f t="shared" si="227"/>
        <v>0</v>
      </c>
      <c r="Z523" s="5">
        <f t="shared" si="228"/>
        <v>-1.8058825354450008</v>
      </c>
      <c r="AA523" s="5">
        <f t="shared" si="229"/>
        <v>19.077589001103064</v>
      </c>
      <c r="AB523" s="5">
        <f t="shared" si="230"/>
        <v>0</v>
      </c>
      <c r="AC523" s="5">
        <f t="shared" si="230"/>
        <v>28.33762265371444</v>
      </c>
      <c r="AD523" s="5">
        <f t="shared" si="231"/>
        <v>-10.243030020039946</v>
      </c>
      <c r="AE523">
        <f t="shared" si="242"/>
        <v>0</v>
      </c>
    </row>
    <row r="524" spans="1:31" x14ac:dyDescent="0.2">
      <c r="A524">
        <f t="shared" si="218"/>
        <v>0.49100000000000038</v>
      </c>
      <c r="B524" s="5">
        <f t="shared" si="232"/>
        <v>0</v>
      </c>
      <c r="C524" s="5">
        <f t="shared" si="233"/>
        <v>-9.2445508159470453</v>
      </c>
      <c r="D524" s="5">
        <f t="shared" si="234"/>
        <v>1.3995736929296994</v>
      </c>
      <c r="E524" s="2">
        <f t="shared" si="235"/>
        <v>9.2445508159470453</v>
      </c>
      <c r="F524" s="2">
        <f t="shared" si="236"/>
        <v>180</v>
      </c>
      <c r="G524" s="3">
        <f t="shared" si="237"/>
        <v>0</v>
      </c>
      <c r="H524" s="3">
        <f t="shared" si="238"/>
        <v>-123.23254537111518</v>
      </c>
      <c r="I524" s="3">
        <f t="shared" si="239"/>
        <v>-11.678105037588532</v>
      </c>
      <c r="J524" s="2">
        <f t="shared" si="219"/>
        <v>123.78464515404531</v>
      </c>
      <c r="K524" s="2">
        <f t="shared" si="240"/>
        <v>84.379444549451463</v>
      </c>
      <c r="L524" s="6">
        <f t="shared" si="220"/>
        <v>2300.0010000000002</v>
      </c>
      <c r="M524" s="2">
        <f t="shared" si="221"/>
        <v>29.149318229166671</v>
      </c>
      <c r="N524" s="2">
        <f t="shared" si="241"/>
        <v>123.78464515404531</v>
      </c>
      <c r="O524" s="2">
        <f t="shared" si="222"/>
        <v>84.379444549451463</v>
      </c>
      <c r="P524" s="5">
        <f t="shared" si="223"/>
        <v>0.36795724679699204</v>
      </c>
      <c r="Q524" s="4">
        <f t="shared" si="224"/>
        <v>0.23547436398673291</v>
      </c>
      <c r="R524" s="4">
        <f t="shared" si="225"/>
        <v>0.23290375303148095</v>
      </c>
      <c r="S524" s="4">
        <f t="shared" si="243"/>
        <v>0</v>
      </c>
      <c r="T524" s="4">
        <f t="shared" si="244"/>
        <v>0</v>
      </c>
      <c r="U524" s="5">
        <f t="shared" si="245"/>
        <v>0</v>
      </c>
      <c r="V524" s="5">
        <f t="shared" si="246"/>
        <v>30.129943061790598</v>
      </c>
      <c r="W524" s="5">
        <f t="shared" si="247"/>
        <v>2.855257422400252</v>
      </c>
      <c r="X524" s="5">
        <f t="shared" si="226"/>
        <v>0.99999628292996101</v>
      </c>
      <c r="Y524" s="5">
        <f t="shared" si="227"/>
        <v>0</v>
      </c>
      <c r="Z524" s="5">
        <f t="shared" si="228"/>
        <v>-1.807274856539296</v>
      </c>
      <c r="AA524" s="5">
        <f t="shared" si="229"/>
        <v>19.071166087280201</v>
      </c>
      <c r="AB524" s="5">
        <f t="shared" si="230"/>
        <v>0</v>
      </c>
      <c r="AC524" s="5">
        <f t="shared" si="230"/>
        <v>28.322668205251304</v>
      </c>
      <c r="AD524" s="5">
        <f t="shared" si="231"/>
        <v>-10.247576490319545</v>
      </c>
      <c r="AE524">
        <f t="shared" si="242"/>
        <v>0</v>
      </c>
    </row>
    <row r="525" spans="1:31" x14ac:dyDescent="0.2">
      <c r="A525">
        <f t="shared" si="218"/>
        <v>0.49200000000000038</v>
      </c>
      <c r="B525" s="5">
        <f t="shared" si="232"/>
        <v>0</v>
      </c>
      <c r="C525" s="5">
        <f t="shared" si="233"/>
        <v>-9.3677691999840587</v>
      </c>
      <c r="D525" s="5">
        <f t="shared" si="234"/>
        <v>1.3878904641038656</v>
      </c>
      <c r="E525" s="2">
        <f t="shared" si="235"/>
        <v>9.3677691999840587</v>
      </c>
      <c r="F525" s="2">
        <f t="shared" si="236"/>
        <v>180</v>
      </c>
      <c r="G525" s="3">
        <f t="shared" si="237"/>
        <v>0</v>
      </c>
      <c r="H525" s="3">
        <f t="shared" si="238"/>
        <v>-123.20422270290993</v>
      </c>
      <c r="I525" s="3">
        <f t="shared" si="239"/>
        <v>-11.688352614078852</v>
      </c>
      <c r="J525" s="2">
        <f t="shared" si="219"/>
        <v>123.75741625720566</v>
      </c>
      <c r="K525" s="2">
        <f t="shared" si="240"/>
        <v>84.360883610910463</v>
      </c>
      <c r="L525" s="6">
        <f t="shared" si="220"/>
        <v>2300.0010000000002</v>
      </c>
      <c r="M525" s="2">
        <f t="shared" si="221"/>
        <v>29.149318229166671</v>
      </c>
      <c r="N525" s="2">
        <f t="shared" si="241"/>
        <v>123.75741625720566</v>
      </c>
      <c r="O525" s="2">
        <f t="shared" si="222"/>
        <v>84.360883610910463</v>
      </c>
      <c r="P525" s="5">
        <f t="shared" si="223"/>
        <v>0.3679572417435798</v>
      </c>
      <c r="Q525" s="4">
        <f t="shared" si="224"/>
        <v>0.23552615493420045</v>
      </c>
      <c r="R525" s="4">
        <f t="shared" si="225"/>
        <v>0.23293012385898881</v>
      </c>
      <c r="S525" s="4">
        <f t="shared" si="243"/>
        <v>0</v>
      </c>
      <c r="T525" s="4">
        <f t="shared" si="244"/>
        <v>0</v>
      </c>
      <c r="U525" s="5">
        <f t="shared" si="245"/>
        <v>0</v>
      </c>
      <c r="V525" s="5">
        <f t="shared" si="246"/>
        <v>30.116391693504067</v>
      </c>
      <c r="W525" s="5">
        <f t="shared" si="247"/>
        <v>2.8571342593201297</v>
      </c>
      <c r="X525" s="5">
        <f t="shared" si="226"/>
        <v>0.99999628292996101</v>
      </c>
      <c r="Y525" s="5">
        <f t="shared" si="227"/>
        <v>0</v>
      </c>
      <c r="Z525" s="5">
        <f t="shared" si="228"/>
        <v>-1.8086676169177891</v>
      </c>
      <c r="AA525" s="5">
        <f t="shared" si="229"/>
        <v>19.064747208419341</v>
      </c>
      <c r="AB525" s="5">
        <f t="shared" si="230"/>
        <v>0</v>
      </c>
      <c r="AC525" s="5">
        <f t="shared" si="230"/>
        <v>28.307724076586279</v>
      </c>
      <c r="AD525" s="5">
        <f t="shared" si="231"/>
        <v>-10.252118532260528</v>
      </c>
      <c r="AE525">
        <f t="shared" si="242"/>
        <v>0</v>
      </c>
    </row>
    <row r="526" spans="1:31" x14ac:dyDescent="0.2">
      <c r="A526">
        <f t="shared" si="218"/>
        <v>0.49300000000000038</v>
      </c>
      <c r="B526" s="5">
        <f t="shared" si="232"/>
        <v>0</v>
      </c>
      <c r="C526" s="5">
        <f t="shared" si="233"/>
        <v>-9.4909592688249305</v>
      </c>
      <c r="D526" s="5">
        <f t="shared" si="234"/>
        <v>1.3761969854305207</v>
      </c>
      <c r="E526" s="2">
        <f t="shared" si="235"/>
        <v>9.4909592688249305</v>
      </c>
      <c r="F526" s="2">
        <f t="shared" si="236"/>
        <v>180</v>
      </c>
      <c r="G526" s="3">
        <f t="shared" si="237"/>
        <v>0</v>
      </c>
      <c r="H526" s="3">
        <f t="shared" si="238"/>
        <v>-123.17591497883335</v>
      </c>
      <c r="I526" s="3">
        <f t="shared" si="239"/>
        <v>-11.698604732611113</v>
      </c>
      <c r="J526" s="2">
        <f t="shared" si="219"/>
        <v>123.73020400679316</v>
      </c>
      <c r="K526" s="2">
        <f t="shared" si="240"/>
        <v>84.342334019627231</v>
      </c>
      <c r="L526" s="6">
        <f t="shared" si="220"/>
        <v>2300.0010000000002</v>
      </c>
      <c r="M526" s="2">
        <f t="shared" si="221"/>
        <v>29.149318229166671</v>
      </c>
      <c r="N526" s="2">
        <f t="shared" si="241"/>
        <v>123.73020400679316</v>
      </c>
      <c r="O526" s="2">
        <f t="shared" si="222"/>
        <v>84.342334019627231</v>
      </c>
      <c r="P526" s="5">
        <f t="shared" si="223"/>
        <v>0.36795723669228525</v>
      </c>
      <c r="Q526" s="4">
        <f t="shared" si="224"/>
        <v>0.23557793698981122</v>
      </c>
      <c r="R526" s="4">
        <f t="shared" si="225"/>
        <v>0.23295648453382478</v>
      </c>
      <c r="S526" s="4">
        <f t="shared" si="243"/>
        <v>0</v>
      </c>
      <c r="T526" s="4">
        <f t="shared" si="244"/>
        <v>0</v>
      </c>
      <c r="U526" s="5">
        <f t="shared" si="245"/>
        <v>0</v>
      </c>
      <c r="V526" s="5">
        <f t="shared" si="246"/>
        <v>30.102851074419082</v>
      </c>
      <c r="W526" s="5">
        <f t="shared" si="247"/>
        <v>2.8590114886079987</v>
      </c>
      <c r="X526" s="5">
        <f t="shared" si="226"/>
        <v>0.99999628292996101</v>
      </c>
      <c r="Y526" s="5">
        <f t="shared" si="227"/>
        <v>0</v>
      </c>
      <c r="Z526" s="5">
        <f t="shared" si="228"/>
        <v>-1.810060815868237</v>
      </c>
      <c r="AA526" s="5">
        <f t="shared" si="229"/>
        <v>19.058332361669617</v>
      </c>
      <c r="AB526" s="5">
        <f t="shared" si="230"/>
        <v>0</v>
      </c>
      <c r="AC526" s="5">
        <f t="shared" si="230"/>
        <v>28.292790258550845</v>
      </c>
      <c r="AD526" s="5">
        <f t="shared" si="231"/>
        <v>-10.256656149722385</v>
      </c>
      <c r="AE526">
        <f t="shared" si="242"/>
        <v>0</v>
      </c>
    </row>
    <row r="527" spans="1:31" x14ac:dyDescent="0.2">
      <c r="A527">
        <f t="shared" si="218"/>
        <v>0.49400000000000038</v>
      </c>
      <c r="B527" s="5">
        <f t="shared" si="232"/>
        <v>0</v>
      </c>
      <c r="C527" s="5">
        <f t="shared" si="233"/>
        <v>-9.6141210374086352</v>
      </c>
      <c r="D527" s="5">
        <f t="shared" si="234"/>
        <v>1.3644932523698348</v>
      </c>
      <c r="E527" s="2">
        <f t="shared" si="235"/>
        <v>9.6141210374086352</v>
      </c>
      <c r="F527" s="2">
        <f t="shared" si="236"/>
        <v>180</v>
      </c>
      <c r="G527" s="3">
        <f t="shared" si="237"/>
        <v>0</v>
      </c>
      <c r="H527" s="3">
        <f t="shared" si="238"/>
        <v>-123.1476221885748</v>
      </c>
      <c r="I527" s="3">
        <f t="shared" si="239"/>
        <v>-11.708861388760836</v>
      </c>
      <c r="J527" s="2">
        <f t="shared" si="219"/>
        <v>123.70300839398037</v>
      </c>
      <c r="K527" s="2">
        <f t="shared" si="240"/>
        <v>84.323795769584436</v>
      </c>
      <c r="L527" s="6">
        <f t="shared" si="220"/>
        <v>2300.0010000000002</v>
      </c>
      <c r="M527" s="2">
        <f t="shared" si="221"/>
        <v>29.149318229166671</v>
      </c>
      <c r="N527" s="2">
        <f t="shared" si="241"/>
        <v>123.70300839398037</v>
      </c>
      <c r="O527" s="2">
        <f t="shared" si="222"/>
        <v>84.323795769584436</v>
      </c>
      <c r="P527" s="5">
        <f t="shared" si="223"/>
        <v>0.36795723164310634</v>
      </c>
      <c r="Q527" s="4">
        <f t="shared" si="224"/>
        <v>0.23562971014359982</v>
      </c>
      <c r="R527" s="4">
        <f t="shared" si="225"/>
        <v>0.23298283505561398</v>
      </c>
      <c r="S527" s="4">
        <f t="shared" si="243"/>
        <v>0</v>
      </c>
      <c r="T527" s="4">
        <f t="shared" si="244"/>
        <v>0</v>
      </c>
      <c r="U527" s="5">
        <f t="shared" si="245"/>
        <v>0</v>
      </c>
      <c r="V527" s="5">
        <f t="shared" si="246"/>
        <v>30.089321194666436</v>
      </c>
      <c r="W527" s="5">
        <f t="shared" si="247"/>
        <v>2.8608891092575162</v>
      </c>
      <c r="X527" s="5">
        <f t="shared" si="226"/>
        <v>0.99999628292996101</v>
      </c>
      <c r="Y527" s="5">
        <f t="shared" si="227"/>
        <v>0</v>
      </c>
      <c r="Z527" s="5">
        <f t="shared" si="228"/>
        <v>-1.811454452679474</v>
      </c>
      <c r="AA527" s="5">
        <f t="shared" si="229"/>
        <v>19.051921544182861</v>
      </c>
      <c r="AB527" s="5">
        <f t="shared" si="230"/>
        <v>0</v>
      </c>
      <c r="AC527" s="5">
        <f t="shared" si="230"/>
        <v>28.277866741986962</v>
      </c>
      <c r="AD527" s="5">
        <f t="shared" si="231"/>
        <v>-10.261189346559622</v>
      </c>
      <c r="AE527">
        <f t="shared" si="242"/>
        <v>0</v>
      </c>
    </row>
    <row r="528" spans="1:31" x14ac:dyDescent="0.2">
      <c r="A528">
        <f t="shared" si="218"/>
        <v>0.49500000000000038</v>
      </c>
      <c r="B528" s="5">
        <f t="shared" si="232"/>
        <v>0</v>
      </c>
      <c r="C528" s="5">
        <f t="shared" si="233"/>
        <v>-9.7372545206638392</v>
      </c>
      <c r="D528" s="5">
        <f t="shared" si="234"/>
        <v>1.3527792603864006</v>
      </c>
      <c r="E528" s="2">
        <f t="shared" si="235"/>
        <v>9.7372545206638392</v>
      </c>
      <c r="F528" s="2">
        <f t="shared" si="236"/>
        <v>180</v>
      </c>
      <c r="G528" s="3">
        <f t="shared" si="237"/>
        <v>0</v>
      </c>
      <c r="H528" s="3">
        <f t="shared" si="238"/>
        <v>-123.11934432183281</v>
      </c>
      <c r="I528" s="3">
        <f t="shared" si="239"/>
        <v>-11.719122578107395</v>
      </c>
      <c r="J528" s="2">
        <f t="shared" si="219"/>
        <v>123.67582940994869</v>
      </c>
      <c r="K528" s="2">
        <f t="shared" si="240"/>
        <v>84.305268854770745</v>
      </c>
      <c r="L528" s="6">
        <f t="shared" si="220"/>
        <v>2300.0010000000002</v>
      </c>
      <c r="M528" s="2">
        <f t="shared" si="221"/>
        <v>29.149318229166671</v>
      </c>
      <c r="N528" s="2">
        <f t="shared" si="241"/>
        <v>123.67582940994869</v>
      </c>
      <c r="O528" s="2">
        <f t="shared" si="222"/>
        <v>84.305268854770745</v>
      </c>
      <c r="P528" s="5">
        <f t="shared" si="223"/>
        <v>0.36795722659604091</v>
      </c>
      <c r="Q528" s="4">
        <f t="shared" si="224"/>
        <v>0.23568147438559714</v>
      </c>
      <c r="R528" s="4">
        <f t="shared" si="225"/>
        <v>0.23300917542398109</v>
      </c>
      <c r="S528" s="4">
        <f t="shared" si="243"/>
        <v>0</v>
      </c>
      <c r="T528" s="4">
        <f t="shared" si="244"/>
        <v>0</v>
      </c>
      <c r="U528" s="5">
        <f t="shared" si="245"/>
        <v>0</v>
      </c>
      <c r="V528" s="5">
        <f t="shared" si="246"/>
        <v>30.075802044388439</v>
      </c>
      <c r="W528" s="5">
        <f t="shared" si="247"/>
        <v>2.8627671202646168</v>
      </c>
      <c r="X528" s="5">
        <f t="shared" si="226"/>
        <v>0.99999628292996101</v>
      </c>
      <c r="Y528" s="5">
        <f t="shared" si="227"/>
        <v>0</v>
      </c>
      <c r="Z528" s="5">
        <f t="shared" si="228"/>
        <v>-1.8128485266414107</v>
      </c>
      <c r="AA528" s="5">
        <f t="shared" si="229"/>
        <v>19.045514753113604</v>
      </c>
      <c r="AB528" s="5">
        <f t="shared" si="230"/>
        <v>0</v>
      </c>
      <c r="AC528" s="5">
        <f t="shared" si="230"/>
        <v>28.262953517747029</v>
      </c>
      <c r="AD528" s="5">
        <f t="shared" si="231"/>
        <v>-10.265718126621778</v>
      </c>
      <c r="AE528">
        <f t="shared" si="242"/>
        <v>0</v>
      </c>
    </row>
    <row r="529" spans="1:31" x14ac:dyDescent="0.2">
      <c r="A529">
        <f t="shared" si="218"/>
        <v>0.49600000000000039</v>
      </c>
      <c r="B529" s="5">
        <f t="shared" si="232"/>
        <v>0</v>
      </c>
      <c r="C529" s="5">
        <f t="shared" si="233"/>
        <v>-9.860359733508913</v>
      </c>
      <c r="D529" s="5">
        <f t="shared" si="234"/>
        <v>1.3410550049492298</v>
      </c>
      <c r="E529" s="2">
        <f t="shared" si="235"/>
        <v>9.860359733508913</v>
      </c>
      <c r="F529" s="2">
        <f t="shared" si="236"/>
        <v>180</v>
      </c>
      <c r="G529" s="3">
        <f t="shared" si="237"/>
        <v>0</v>
      </c>
      <c r="H529" s="3">
        <f t="shared" si="238"/>
        <v>-123.09108136831506</v>
      </c>
      <c r="I529" s="3">
        <f t="shared" si="239"/>
        <v>-11.729388296234017</v>
      </c>
      <c r="J529" s="2">
        <f t="shared" si="219"/>
        <v>123.64866704588849</v>
      </c>
      <c r="K529" s="2">
        <f t="shared" si="240"/>
        <v>84.286753269180963</v>
      </c>
      <c r="L529" s="6">
        <f t="shared" si="220"/>
        <v>2300.0010000000002</v>
      </c>
      <c r="M529" s="2">
        <f t="shared" si="221"/>
        <v>29.149318229166671</v>
      </c>
      <c r="N529" s="2">
        <f t="shared" si="241"/>
        <v>123.64866704588849</v>
      </c>
      <c r="O529" s="2">
        <f t="shared" si="222"/>
        <v>84.286753269180963</v>
      </c>
      <c r="P529" s="5">
        <f t="shared" si="223"/>
        <v>0.3679572215510869</v>
      </c>
      <c r="Q529" s="4">
        <f t="shared" si="224"/>
        <v>0.23573322970583008</v>
      </c>
      <c r="R529" s="4">
        <f t="shared" si="225"/>
        <v>0.2330355056385498</v>
      </c>
      <c r="S529" s="4">
        <f t="shared" si="243"/>
        <v>0</v>
      </c>
      <c r="T529" s="4">
        <f t="shared" si="244"/>
        <v>0</v>
      </c>
      <c r="U529" s="5">
        <f t="shared" si="245"/>
        <v>0</v>
      </c>
      <c r="V529" s="5">
        <f t="shared" si="246"/>
        <v>30.06229361373893</v>
      </c>
      <c r="W529" s="5">
        <f t="shared" si="247"/>
        <v>2.8646455206275094</v>
      </c>
      <c r="X529" s="5">
        <f t="shared" si="226"/>
        <v>0.99999628292996101</v>
      </c>
      <c r="Y529" s="5">
        <f t="shared" si="227"/>
        <v>0</v>
      </c>
      <c r="Z529" s="5">
        <f t="shared" si="228"/>
        <v>-1.8142430370450335</v>
      </c>
      <c r="AA529" s="5">
        <f t="shared" si="229"/>
        <v>19.039111985619083</v>
      </c>
      <c r="AB529" s="5">
        <f t="shared" si="230"/>
        <v>0</v>
      </c>
      <c r="AC529" s="5">
        <f t="shared" si="230"/>
        <v>28.248050576693895</v>
      </c>
      <c r="AD529" s="5">
        <f t="shared" si="231"/>
        <v>-10.270242493753408</v>
      </c>
      <c r="AE529">
        <f t="shared" si="242"/>
        <v>0</v>
      </c>
    </row>
    <row r="530" spans="1:31" x14ac:dyDescent="0.2">
      <c r="A530">
        <f t="shared" si="218"/>
        <v>0.49700000000000039</v>
      </c>
      <c r="B530" s="5">
        <f t="shared" si="232"/>
        <v>0</v>
      </c>
      <c r="C530" s="5">
        <f t="shared" si="233"/>
        <v>-9.9834366908519403</v>
      </c>
      <c r="D530" s="5">
        <f t="shared" si="234"/>
        <v>1.329320481531749</v>
      </c>
      <c r="E530" s="2">
        <f t="shared" si="235"/>
        <v>9.9834366908519403</v>
      </c>
      <c r="F530" s="2">
        <f t="shared" si="236"/>
        <v>180</v>
      </c>
      <c r="G530" s="3">
        <f t="shared" si="237"/>
        <v>0</v>
      </c>
      <c r="H530" s="3">
        <f t="shared" si="238"/>
        <v>-123.06283331773837</v>
      </c>
      <c r="I530" s="3">
        <f t="shared" si="239"/>
        <v>-11.73965853872777</v>
      </c>
      <c r="J530" s="2">
        <f t="shared" si="219"/>
        <v>123.62152129299889</v>
      </c>
      <c r="K530" s="2">
        <f t="shared" si="240"/>
        <v>84.268249006815878</v>
      </c>
      <c r="L530" s="6">
        <f t="shared" si="220"/>
        <v>2300.0010000000002</v>
      </c>
      <c r="M530" s="2">
        <f t="shared" si="221"/>
        <v>29.149318229166671</v>
      </c>
      <c r="N530" s="2">
        <f t="shared" si="241"/>
        <v>123.62152129299889</v>
      </c>
      <c r="O530" s="2">
        <f t="shared" si="222"/>
        <v>84.268249006815878</v>
      </c>
      <c r="P530" s="5">
        <f t="shared" si="223"/>
        <v>0.36795721650824231</v>
      </c>
      <c r="Q530" s="4">
        <f t="shared" si="224"/>
        <v>0.2357849760943222</v>
      </c>
      <c r="R530" s="4">
        <f t="shared" si="225"/>
        <v>0.23306182569894354</v>
      </c>
      <c r="S530" s="4">
        <f t="shared" si="243"/>
        <v>0</v>
      </c>
      <c r="T530" s="4">
        <f t="shared" si="244"/>
        <v>0</v>
      </c>
      <c r="U530" s="5">
        <f t="shared" si="245"/>
        <v>0</v>
      </c>
      <c r="V530" s="5">
        <f t="shared" si="246"/>
        <v>30.048795892883266</v>
      </c>
      <c r="W530" s="5">
        <f t="shared" si="247"/>
        <v>2.866524309346675</v>
      </c>
      <c r="X530" s="5">
        <f t="shared" si="226"/>
        <v>0.99999628292996101</v>
      </c>
      <c r="Y530" s="5">
        <f t="shared" si="227"/>
        <v>0</v>
      </c>
      <c r="Z530" s="5">
        <f t="shared" si="228"/>
        <v>-1.8156379831824019</v>
      </c>
      <c r="AA530" s="5">
        <f t="shared" si="229"/>
        <v>19.032713238859209</v>
      </c>
      <c r="AB530" s="5">
        <f t="shared" si="230"/>
        <v>0</v>
      </c>
      <c r="AC530" s="5">
        <f t="shared" si="230"/>
        <v>28.233157909700864</v>
      </c>
      <c r="AD530" s="5">
        <f t="shared" si="231"/>
        <v>-10.274762451794114</v>
      </c>
      <c r="AE530">
        <f t="shared" si="242"/>
        <v>0</v>
      </c>
    </row>
    <row r="531" spans="1:31" x14ac:dyDescent="0.2">
      <c r="A531">
        <f t="shared" si="218"/>
        <v>0.49800000000000039</v>
      </c>
      <c r="B531" s="5">
        <f t="shared" si="232"/>
        <v>0</v>
      </c>
      <c r="C531" s="5">
        <f t="shared" si="233"/>
        <v>-10.106485407590723</v>
      </c>
      <c r="D531" s="5">
        <f t="shared" si="234"/>
        <v>1.3175756856117953</v>
      </c>
      <c r="E531" s="2">
        <f t="shared" si="235"/>
        <v>10.106485407590723</v>
      </c>
      <c r="F531" s="2">
        <f t="shared" si="236"/>
        <v>180</v>
      </c>
      <c r="G531" s="3">
        <f t="shared" si="237"/>
        <v>0</v>
      </c>
      <c r="H531" s="3">
        <f t="shared" si="238"/>
        <v>-123.03460015982867</v>
      </c>
      <c r="I531" s="3">
        <f t="shared" si="239"/>
        <v>-11.749933301179565</v>
      </c>
      <c r="J531" s="2">
        <f t="shared" si="219"/>
        <v>123.59439214248792</v>
      </c>
      <c r="K531" s="2">
        <f t="shared" si="240"/>
        <v>84.249756061682291</v>
      </c>
      <c r="L531" s="6">
        <f t="shared" si="220"/>
        <v>2300.0010000000002</v>
      </c>
      <c r="M531" s="2">
        <f t="shared" si="221"/>
        <v>29.149318229166671</v>
      </c>
      <c r="N531" s="2">
        <f t="shared" si="241"/>
        <v>123.59439214248792</v>
      </c>
      <c r="O531" s="2">
        <f t="shared" si="222"/>
        <v>84.249756061682291</v>
      </c>
      <c r="P531" s="5">
        <f t="shared" si="223"/>
        <v>0.36795721146750493</v>
      </c>
      <c r="Q531" s="4">
        <f t="shared" si="224"/>
        <v>0.23583671354109309</v>
      </c>
      <c r="R531" s="4">
        <f t="shared" si="225"/>
        <v>0.2330881356047845</v>
      </c>
      <c r="S531" s="4">
        <f t="shared" si="243"/>
        <v>0</v>
      </c>
      <c r="T531" s="4">
        <f t="shared" si="244"/>
        <v>0</v>
      </c>
      <c r="U531" s="5">
        <f t="shared" si="245"/>
        <v>0</v>
      </c>
      <c r="V531" s="5">
        <f t="shared" si="246"/>
        <v>30.035308871998243</v>
      </c>
      <c r="W531" s="5">
        <f t="shared" si="247"/>
        <v>2.868403485424857</v>
      </c>
      <c r="X531" s="5">
        <f t="shared" si="226"/>
        <v>0.99999628292996101</v>
      </c>
      <c r="Y531" s="5">
        <f t="shared" si="227"/>
        <v>0</v>
      </c>
      <c r="Z531" s="5">
        <f t="shared" si="228"/>
        <v>-1.8170333643466456</v>
      </c>
      <c r="AA531" s="5">
        <f t="shared" si="229"/>
        <v>19.026318509996571</v>
      </c>
      <c r="AB531" s="5">
        <f t="shared" si="230"/>
        <v>0</v>
      </c>
      <c r="AC531" s="5">
        <f t="shared" si="230"/>
        <v>28.218275507651597</v>
      </c>
      <c r="AD531" s="5">
        <f t="shared" si="231"/>
        <v>-10.279278004578572</v>
      </c>
      <c r="AE531">
        <f t="shared" si="242"/>
        <v>0</v>
      </c>
    </row>
    <row r="532" spans="1:31" x14ac:dyDescent="0.2">
      <c r="A532">
        <f t="shared" si="218"/>
        <v>0.49900000000000039</v>
      </c>
      <c r="B532" s="5">
        <f t="shared" si="232"/>
        <v>0</v>
      </c>
      <c r="C532" s="5">
        <f t="shared" si="233"/>
        <v>-10.229505898612798</v>
      </c>
      <c r="D532" s="5">
        <f t="shared" si="234"/>
        <v>1.3058206126716134</v>
      </c>
      <c r="E532" s="2">
        <f t="shared" si="235"/>
        <v>10.229505898612798</v>
      </c>
      <c r="F532" s="2">
        <f t="shared" si="236"/>
        <v>180</v>
      </c>
      <c r="G532" s="3">
        <f t="shared" si="237"/>
        <v>0</v>
      </c>
      <c r="H532" s="3">
        <f t="shared" si="238"/>
        <v>-123.00638188432102</v>
      </c>
      <c r="I532" s="3">
        <f t="shared" si="239"/>
        <v>-11.760212579184143</v>
      </c>
      <c r="J532" s="2">
        <f t="shared" si="219"/>
        <v>123.56727958557241</v>
      </c>
      <c r="K532" s="2">
        <f t="shared" si="240"/>
        <v>84.231274427793053</v>
      </c>
      <c r="L532" s="6">
        <f t="shared" si="220"/>
        <v>2300.0010000000002</v>
      </c>
      <c r="M532" s="2">
        <f t="shared" si="221"/>
        <v>29.149318229166671</v>
      </c>
      <c r="N532" s="2">
        <f t="shared" si="241"/>
        <v>123.56727958557241</v>
      </c>
      <c r="O532" s="2">
        <f t="shared" si="222"/>
        <v>84.231274427793053</v>
      </c>
      <c r="P532" s="5">
        <f t="shared" si="223"/>
        <v>0.36795720642887275</v>
      </c>
      <c r="Q532" s="4">
        <f t="shared" si="224"/>
        <v>0.23588844203615877</v>
      </c>
      <c r="R532" s="4">
        <f t="shared" si="225"/>
        <v>0.2331144353556947</v>
      </c>
      <c r="S532" s="4">
        <f t="shared" si="243"/>
        <v>0</v>
      </c>
      <c r="T532" s="4">
        <f t="shared" si="244"/>
        <v>0</v>
      </c>
      <c r="U532" s="5">
        <f t="shared" si="245"/>
        <v>0</v>
      </c>
      <c r="V532" s="5">
        <f t="shared" si="246"/>
        <v>30.021832541272151</v>
      </c>
      <c r="W532" s="5">
        <f t="shared" si="247"/>
        <v>2.8702830478670611</v>
      </c>
      <c r="X532" s="5">
        <f t="shared" si="226"/>
        <v>0.99999628292996101</v>
      </c>
      <c r="Y532" s="5">
        <f t="shared" si="227"/>
        <v>0</v>
      </c>
      <c r="Z532" s="5">
        <f t="shared" si="228"/>
        <v>-1.8184291798319676</v>
      </c>
      <c r="AA532" s="5">
        <f t="shared" si="229"/>
        <v>19.019927796196452</v>
      </c>
      <c r="AB532" s="5">
        <f t="shared" si="230"/>
        <v>0</v>
      </c>
      <c r="AC532" s="5">
        <f t="shared" si="230"/>
        <v>28.203403361440184</v>
      </c>
      <c r="AD532" s="5">
        <f t="shared" si="231"/>
        <v>-10.283789155936486</v>
      </c>
      <c r="AE532">
        <f t="shared" si="242"/>
        <v>0</v>
      </c>
    </row>
    <row r="533" spans="1:31" x14ac:dyDescent="0.2">
      <c r="A533">
        <f t="shared" si="218"/>
        <v>0.50000000000000033</v>
      </c>
      <c r="B533" s="5">
        <f t="shared" si="232"/>
        <v>0</v>
      </c>
      <c r="C533" s="5">
        <f t="shared" si="233"/>
        <v>-10.35249817879544</v>
      </c>
      <c r="D533" s="5">
        <f t="shared" si="234"/>
        <v>1.2940552581978513</v>
      </c>
      <c r="E533" s="2">
        <f t="shared" si="235"/>
        <v>10.35249817879544</v>
      </c>
      <c r="F533" s="2">
        <f t="shared" si="236"/>
        <v>180</v>
      </c>
      <c r="G533" s="3">
        <f t="shared" si="237"/>
        <v>0</v>
      </c>
      <c r="H533" s="3">
        <f t="shared" si="238"/>
        <v>-122.97817848095957</v>
      </c>
      <c r="I533" s="3">
        <f t="shared" si="239"/>
        <v>-11.77049636834008</v>
      </c>
      <c r="J533" s="2">
        <f t="shared" si="219"/>
        <v>123.54018361347798</v>
      </c>
      <c r="K533" s="2">
        <f t="shared" si="240"/>
        <v>84.212804099166988</v>
      </c>
      <c r="L533" s="6">
        <f t="shared" si="220"/>
        <v>2300.0010000000002</v>
      </c>
      <c r="M533" s="2">
        <f t="shared" si="221"/>
        <v>29.149318229166671</v>
      </c>
      <c r="N533" s="2">
        <f t="shared" si="241"/>
        <v>123.54018361347798</v>
      </c>
      <c r="O533" s="2">
        <f t="shared" si="222"/>
        <v>84.212804099166988</v>
      </c>
      <c r="P533" s="5">
        <f t="shared" si="223"/>
        <v>0.36795720139234367</v>
      </c>
      <c r="Q533" s="4">
        <f t="shared" si="224"/>
        <v>0.23594016156953171</v>
      </c>
      <c r="R533" s="4">
        <f t="shared" si="225"/>
        <v>0.23314072495129529</v>
      </c>
      <c r="S533" s="4">
        <f t="shared" si="243"/>
        <v>0</v>
      </c>
      <c r="T533" s="4">
        <f t="shared" si="244"/>
        <v>0</v>
      </c>
      <c r="U533" s="5">
        <f t="shared" si="245"/>
        <v>0</v>
      </c>
      <c r="V533" s="5">
        <f t="shared" si="246"/>
        <v>30.008366890904718</v>
      </c>
      <c r="W533" s="5">
        <f t="shared" si="247"/>
        <v>2.8721629956805539</v>
      </c>
      <c r="X533" s="5">
        <f t="shared" si="226"/>
        <v>0.99999628292996101</v>
      </c>
      <c r="Y533" s="5">
        <f t="shared" si="227"/>
        <v>0</v>
      </c>
      <c r="Z533" s="5">
        <f t="shared" si="228"/>
        <v>-1.8198254289336389</v>
      </c>
      <c r="AA533" s="5">
        <f t="shared" si="229"/>
        <v>19.013541094626817</v>
      </c>
      <c r="AB533" s="5">
        <f t="shared" si="230"/>
        <v>0</v>
      </c>
      <c r="AC533" s="5">
        <f t="shared" si="230"/>
        <v>28.188541461971077</v>
      </c>
      <c r="AD533" s="5">
        <f t="shared" si="231"/>
        <v>-10.288295909692629</v>
      </c>
      <c r="AE533">
        <f t="shared" si="242"/>
        <v>0</v>
      </c>
    </row>
    <row r="534" spans="1:31" x14ac:dyDescent="0.2">
      <c r="A534">
        <f t="shared" si="218"/>
        <v>0.50100000000000033</v>
      </c>
      <c r="B534" s="5">
        <f t="shared" si="232"/>
        <v>0</v>
      </c>
      <c r="C534" s="5">
        <f t="shared" si="233"/>
        <v>-10.475462263005667</v>
      </c>
      <c r="D534" s="5">
        <f t="shared" si="234"/>
        <v>1.2822796176815563</v>
      </c>
      <c r="E534" s="2">
        <f t="shared" si="235"/>
        <v>10.475462263005667</v>
      </c>
      <c r="F534" s="2">
        <f t="shared" si="236"/>
        <v>180</v>
      </c>
      <c r="G534" s="3">
        <f t="shared" si="237"/>
        <v>0</v>
      </c>
      <c r="H534" s="3">
        <f t="shared" si="238"/>
        <v>-122.9499899394976</v>
      </c>
      <c r="I534" s="3">
        <f t="shared" si="239"/>
        <v>-11.780784664249772</v>
      </c>
      <c r="J534" s="2">
        <f t="shared" si="219"/>
        <v>123.51310421743915</v>
      </c>
      <c r="K534" s="2">
        <f t="shared" si="240"/>
        <v>84.194345069828998</v>
      </c>
      <c r="L534" s="6">
        <f t="shared" si="220"/>
        <v>2300.0010000000002</v>
      </c>
      <c r="M534" s="2">
        <f t="shared" si="221"/>
        <v>29.149318229166671</v>
      </c>
      <c r="N534" s="2">
        <f t="shared" si="241"/>
        <v>123.51310421743915</v>
      </c>
      <c r="O534" s="2">
        <f t="shared" si="222"/>
        <v>84.194345069828998</v>
      </c>
      <c r="P534" s="5">
        <f t="shared" si="223"/>
        <v>0.36795719635791568</v>
      </c>
      <c r="Q534" s="4">
        <f t="shared" si="224"/>
        <v>0.23599187213122039</v>
      </c>
      <c r="R534" s="4">
        <f t="shared" si="225"/>
        <v>0.23316700439120674</v>
      </c>
      <c r="S534" s="4">
        <f t="shared" si="243"/>
        <v>0</v>
      </c>
      <c r="T534" s="4">
        <f t="shared" si="244"/>
        <v>0</v>
      </c>
      <c r="U534" s="5">
        <f t="shared" si="245"/>
        <v>0</v>
      </c>
      <c r="V534" s="5">
        <f t="shared" si="246"/>
        <v>29.994911911107142</v>
      </c>
      <c r="W534" s="5">
        <f t="shared" si="247"/>
        <v>2.8740433278748569</v>
      </c>
      <c r="X534" s="5">
        <f t="shared" si="226"/>
        <v>0.99999628292996101</v>
      </c>
      <c r="Y534" s="5">
        <f t="shared" si="227"/>
        <v>0</v>
      </c>
      <c r="Z534" s="5">
        <f t="shared" si="228"/>
        <v>-1.8212221109479991</v>
      </c>
      <c r="AA534" s="5">
        <f t="shared" si="229"/>
        <v>19.007158402458312</v>
      </c>
      <c r="AB534" s="5">
        <f t="shared" si="230"/>
        <v>0</v>
      </c>
      <c r="AC534" s="5">
        <f t="shared" si="230"/>
        <v>28.173689800159142</v>
      </c>
      <c r="AD534" s="5">
        <f t="shared" si="231"/>
        <v>-10.292798269666829</v>
      </c>
      <c r="AE534">
        <f t="shared" si="242"/>
        <v>0</v>
      </c>
    </row>
    <row r="535" spans="1:31" x14ac:dyDescent="0.2">
      <c r="A535">
        <f t="shared" si="218"/>
        <v>0.50200000000000033</v>
      </c>
      <c r="B535" s="5">
        <f t="shared" si="232"/>
        <v>0</v>
      </c>
      <c r="C535" s="5">
        <f t="shared" si="233"/>
        <v>-10.598398166100266</v>
      </c>
      <c r="D535" s="5">
        <f t="shared" si="234"/>
        <v>1.2704936866181717</v>
      </c>
      <c r="E535" s="2">
        <f t="shared" si="235"/>
        <v>10.598398166100266</v>
      </c>
      <c r="F535" s="2">
        <f t="shared" si="236"/>
        <v>180</v>
      </c>
      <c r="G535" s="3">
        <f t="shared" si="237"/>
        <v>0</v>
      </c>
      <c r="H535" s="3">
        <f t="shared" si="238"/>
        <v>-122.92181624969744</v>
      </c>
      <c r="I535" s="3">
        <f t="shared" si="239"/>
        <v>-11.791077462519439</v>
      </c>
      <c r="J535" s="2">
        <f t="shared" si="219"/>
        <v>123.48604138869914</v>
      </c>
      <c r="K535" s="2">
        <f t="shared" si="240"/>
        <v>84.1758973338099</v>
      </c>
      <c r="L535" s="6">
        <f t="shared" si="220"/>
        <v>2300.0010000000002</v>
      </c>
      <c r="M535" s="2">
        <f t="shared" si="221"/>
        <v>29.149318229166671</v>
      </c>
      <c r="N535" s="2">
        <f t="shared" si="241"/>
        <v>123.48604138869914</v>
      </c>
      <c r="O535" s="2">
        <f t="shared" si="222"/>
        <v>84.1758973338099</v>
      </c>
      <c r="P535" s="5">
        <f t="shared" si="223"/>
        <v>0.36795719132558657</v>
      </c>
      <c r="Q535" s="4">
        <f t="shared" si="224"/>
        <v>0.23604357371123</v>
      </c>
      <c r="R535" s="4">
        <f t="shared" si="225"/>
        <v>0.23319327367504886</v>
      </c>
      <c r="S535" s="4">
        <f t="shared" si="243"/>
        <v>0</v>
      </c>
      <c r="T535" s="4">
        <f t="shared" si="244"/>
        <v>0</v>
      </c>
      <c r="U535" s="5">
        <f t="shared" si="245"/>
        <v>0</v>
      </c>
      <c r="V535" s="5">
        <f t="shared" si="246"/>
        <v>29.981467592101971</v>
      </c>
      <c r="W535" s="5">
        <f t="shared" si="247"/>
        <v>2.8759240434617368</v>
      </c>
      <c r="X535" s="5">
        <f t="shared" si="226"/>
        <v>0.99999628292996101</v>
      </c>
      <c r="Y535" s="5">
        <f t="shared" si="227"/>
        <v>0</v>
      </c>
      <c r="Z535" s="5">
        <f t="shared" si="228"/>
        <v>-1.8226192251724544</v>
      </c>
      <c r="AA535" s="5">
        <f t="shared" si="229"/>
        <v>19.000779716864233</v>
      </c>
      <c r="AB535" s="5">
        <f t="shared" si="230"/>
        <v>0</v>
      </c>
      <c r="AC535" s="5">
        <f t="shared" si="230"/>
        <v>28.158848366929519</v>
      </c>
      <c r="AD535" s="5">
        <f t="shared" si="231"/>
        <v>-10.297296239674029</v>
      </c>
      <c r="AE535">
        <f t="shared" si="242"/>
        <v>0</v>
      </c>
    </row>
    <row r="536" spans="1:31" x14ac:dyDescent="0.2">
      <c r="A536">
        <f t="shared" si="218"/>
        <v>0.50300000000000034</v>
      </c>
      <c r="B536" s="5">
        <f t="shared" si="232"/>
        <v>0</v>
      </c>
      <c r="C536" s="5">
        <f t="shared" si="233"/>
        <v>-10.72130590292578</v>
      </c>
      <c r="D536" s="5">
        <f t="shared" si="234"/>
        <v>1.2586974605075325</v>
      </c>
      <c r="E536" s="2">
        <f t="shared" si="235"/>
        <v>10.72130590292578</v>
      </c>
      <c r="F536" s="2">
        <f t="shared" si="236"/>
        <v>180</v>
      </c>
      <c r="G536" s="3">
        <f t="shared" si="237"/>
        <v>0</v>
      </c>
      <c r="H536" s="3">
        <f t="shared" si="238"/>
        <v>-122.89365740133051</v>
      </c>
      <c r="I536" s="3">
        <f t="shared" si="239"/>
        <v>-11.801374758759113</v>
      </c>
      <c r="J536" s="2">
        <f t="shared" si="219"/>
        <v>123.45899511851</v>
      </c>
      <c r="K536" s="2">
        <f t="shared" si="240"/>
        <v>84.157460885146548</v>
      </c>
      <c r="L536" s="6">
        <f t="shared" si="220"/>
        <v>2300.0010000000002</v>
      </c>
      <c r="M536" s="2">
        <f t="shared" si="221"/>
        <v>29.149318229166671</v>
      </c>
      <c r="N536" s="2">
        <f t="shared" si="241"/>
        <v>123.45899511851</v>
      </c>
      <c r="O536" s="2">
        <f t="shared" si="222"/>
        <v>84.157460885146548</v>
      </c>
      <c r="P536" s="5">
        <f t="shared" si="223"/>
        <v>0.36795718629535445</v>
      </c>
      <c r="Q536" s="4">
        <f t="shared" si="224"/>
        <v>0.23609526629956168</v>
      </c>
      <c r="R536" s="4">
        <f t="shared" si="225"/>
        <v>0.23321953280244087</v>
      </c>
      <c r="S536" s="4">
        <f t="shared" si="243"/>
        <v>0</v>
      </c>
      <c r="T536" s="4">
        <f t="shared" si="244"/>
        <v>0</v>
      </c>
      <c r="U536" s="5">
        <f t="shared" si="245"/>
        <v>0</v>
      </c>
      <c r="V536" s="5">
        <f t="shared" si="246"/>
        <v>29.96803392412323</v>
      </c>
      <c r="W536" s="5">
        <f t="shared" si="247"/>
        <v>2.877805141455215</v>
      </c>
      <c r="X536" s="5">
        <f t="shared" si="226"/>
        <v>0.99999628292996101</v>
      </c>
      <c r="Y536" s="5">
        <f t="shared" si="227"/>
        <v>0</v>
      </c>
      <c r="Z536" s="5">
        <f t="shared" si="228"/>
        <v>-1.8240167709054771</v>
      </c>
      <c r="AA536" s="5">
        <f t="shared" si="229"/>
        <v>18.994405035020577</v>
      </c>
      <c r="AB536" s="5">
        <f t="shared" si="230"/>
        <v>0</v>
      </c>
      <c r="AC536" s="5">
        <f t="shared" si="230"/>
        <v>28.144017153217753</v>
      </c>
      <c r="AD536" s="5">
        <f t="shared" si="231"/>
        <v>-10.301789823524206</v>
      </c>
      <c r="AE536">
        <f t="shared" si="242"/>
        <v>0</v>
      </c>
    </row>
    <row r="537" spans="1:31" x14ac:dyDescent="0.2">
      <c r="A537">
        <f t="shared" si="218"/>
        <v>0.50400000000000034</v>
      </c>
      <c r="B537" s="5">
        <f t="shared" si="232"/>
        <v>0</v>
      </c>
      <c r="C537" s="5">
        <f t="shared" si="233"/>
        <v>-10.844185488318534</v>
      </c>
      <c r="D537" s="5">
        <f t="shared" si="234"/>
        <v>1.2468909348538617</v>
      </c>
      <c r="E537" s="2">
        <f t="shared" si="235"/>
        <v>10.844185488318534</v>
      </c>
      <c r="F537" s="2">
        <f t="shared" si="236"/>
        <v>180</v>
      </c>
      <c r="G537" s="3">
        <f t="shared" si="237"/>
        <v>0</v>
      </c>
      <c r="H537" s="3">
        <f t="shared" si="238"/>
        <v>-122.86551338417729</v>
      </c>
      <c r="I537" s="3">
        <f t="shared" si="239"/>
        <v>-11.811676548582637</v>
      </c>
      <c r="J537" s="2">
        <f t="shared" si="219"/>
        <v>123.43196539813252</v>
      </c>
      <c r="K537" s="2">
        <f t="shared" si="240"/>
        <v>84.13903571788174</v>
      </c>
      <c r="L537" s="6">
        <f t="shared" si="220"/>
        <v>2300.0010000000002</v>
      </c>
      <c r="M537" s="2">
        <f t="shared" si="221"/>
        <v>29.149318229166671</v>
      </c>
      <c r="N537" s="2">
        <f t="shared" si="241"/>
        <v>123.43196539813252</v>
      </c>
      <c r="O537" s="2">
        <f t="shared" si="222"/>
        <v>84.13903571788174</v>
      </c>
      <c r="P537" s="5">
        <f t="shared" si="223"/>
        <v>0.36795718126721705</v>
      </c>
      <c r="Q537" s="4">
        <f t="shared" si="224"/>
        <v>0.23614694988621332</v>
      </c>
      <c r="R537" s="4">
        <f t="shared" si="225"/>
        <v>0.23324578177300134</v>
      </c>
      <c r="S537" s="4">
        <f t="shared" si="243"/>
        <v>0</v>
      </c>
      <c r="T537" s="4">
        <f t="shared" si="244"/>
        <v>0</v>
      </c>
      <c r="U537" s="5">
        <f t="shared" si="245"/>
        <v>0</v>
      </c>
      <c r="V537" s="5">
        <f t="shared" si="246"/>
        <v>29.954610897416256</v>
      </c>
      <c r="W537" s="5">
        <f t="shared" si="247"/>
        <v>2.8796866208715484</v>
      </c>
      <c r="X537" s="5">
        <f t="shared" si="226"/>
        <v>0.99999628292996101</v>
      </c>
      <c r="Y537" s="5">
        <f t="shared" si="227"/>
        <v>0</v>
      </c>
      <c r="Z537" s="5">
        <f t="shared" si="228"/>
        <v>-1.825414747446602</v>
      </c>
      <c r="AA537" s="5">
        <f t="shared" si="229"/>
        <v>18.988034354105981</v>
      </c>
      <c r="AB537" s="5">
        <f t="shared" si="230"/>
        <v>0</v>
      </c>
      <c r="AC537" s="5">
        <f t="shared" si="230"/>
        <v>28.129196149969655</v>
      </c>
      <c r="AD537" s="5">
        <f t="shared" si="231"/>
        <v>-10.306279025022469</v>
      </c>
      <c r="AE537">
        <f t="shared" si="242"/>
        <v>0</v>
      </c>
    </row>
    <row r="538" spans="1:31" x14ac:dyDescent="0.2">
      <c r="A538">
        <f t="shared" si="218"/>
        <v>0.50500000000000034</v>
      </c>
      <c r="B538" s="5">
        <f t="shared" si="232"/>
        <v>0</v>
      </c>
      <c r="C538" s="5">
        <f t="shared" si="233"/>
        <v>-10.967036937104636</v>
      </c>
      <c r="D538" s="5">
        <f t="shared" si="234"/>
        <v>1.2350741051657665</v>
      </c>
      <c r="E538" s="2">
        <f t="shared" si="235"/>
        <v>10.967036937104636</v>
      </c>
      <c r="F538" s="2">
        <f t="shared" si="236"/>
        <v>180</v>
      </c>
      <c r="G538" s="3">
        <f t="shared" si="237"/>
        <v>0</v>
      </c>
      <c r="H538" s="3">
        <f t="shared" si="238"/>
        <v>-122.83738418802731</v>
      </c>
      <c r="I538" s="3">
        <f t="shared" si="239"/>
        <v>-11.821982827607659</v>
      </c>
      <c r="J538" s="2">
        <f t="shared" si="219"/>
        <v>123.40495221883631</v>
      </c>
      <c r="K538" s="2">
        <f t="shared" si="240"/>
        <v>84.12062182606428</v>
      </c>
      <c r="L538" s="6">
        <f t="shared" si="220"/>
        <v>2300.0010000000002</v>
      </c>
      <c r="M538" s="2">
        <f t="shared" si="221"/>
        <v>29.149318229166671</v>
      </c>
      <c r="N538" s="2">
        <f t="shared" si="241"/>
        <v>123.40495221883631</v>
      </c>
      <c r="O538" s="2">
        <f t="shared" si="222"/>
        <v>84.12062182606428</v>
      </c>
      <c r="P538" s="5">
        <f t="shared" si="223"/>
        <v>0.36795717624117241</v>
      </c>
      <c r="Q538" s="4">
        <f t="shared" si="224"/>
        <v>0.23619862446117887</v>
      </c>
      <c r="R538" s="4">
        <f t="shared" si="225"/>
        <v>0.23327202058634794</v>
      </c>
      <c r="S538" s="4">
        <f t="shared" si="243"/>
        <v>0</v>
      </c>
      <c r="T538" s="4">
        <f t="shared" si="244"/>
        <v>0</v>
      </c>
      <c r="U538" s="5">
        <f t="shared" si="245"/>
        <v>0</v>
      </c>
      <c r="V538" s="5">
        <f t="shared" si="246"/>
        <v>29.941198502237821</v>
      </c>
      <c r="W538" s="5">
        <f t="shared" si="247"/>
        <v>2.8815684807292388</v>
      </c>
      <c r="X538" s="5">
        <f t="shared" si="226"/>
        <v>0.99999628292996101</v>
      </c>
      <c r="Y538" s="5">
        <f t="shared" si="227"/>
        <v>0</v>
      </c>
      <c r="Z538" s="5">
        <f t="shared" si="228"/>
        <v>-1.8268131540964268</v>
      </c>
      <c r="AA538" s="5">
        <f t="shared" si="229"/>
        <v>18.98166767130175</v>
      </c>
      <c r="AB538" s="5">
        <f t="shared" si="230"/>
        <v>0</v>
      </c>
      <c r="AC538" s="5">
        <f t="shared" si="230"/>
        <v>28.114385348141393</v>
      </c>
      <c r="AD538" s="5">
        <f t="shared" si="231"/>
        <v>-10.31076384796901</v>
      </c>
      <c r="AE538">
        <f t="shared" si="242"/>
        <v>0</v>
      </c>
    </row>
    <row r="539" spans="1:31" x14ac:dyDescent="0.2">
      <c r="A539">
        <f t="shared" si="218"/>
        <v>0.50600000000000034</v>
      </c>
      <c r="B539" s="5">
        <f t="shared" si="232"/>
        <v>0</v>
      </c>
      <c r="C539" s="5">
        <f t="shared" si="233"/>
        <v>-11.08986026409999</v>
      </c>
      <c r="D539" s="5">
        <f t="shared" si="234"/>
        <v>1.2232469669562349</v>
      </c>
      <c r="E539" s="2">
        <f t="shared" si="235"/>
        <v>11.08986026409999</v>
      </c>
      <c r="F539" s="2">
        <f t="shared" si="236"/>
        <v>180</v>
      </c>
      <c r="G539" s="3">
        <f t="shared" si="237"/>
        <v>0</v>
      </c>
      <c r="H539" s="3">
        <f t="shared" si="238"/>
        <v>-122.80926980267917</v>
      </c>
      <c r="I539" s="3">
        <f t="shared" si="239"/>
        <v>-11.832293591455628</v>
      </c>
      <c r="J539" s="2">
        <f t="shared" si="219"/>
        <v>123.37795557189966</v>
      </c>
      <c r="K539" s="2">
        <f t="shared" si="240"/>
        <v>84.102219203748916</v>
      </c>
      <c r="L539" s="6">
        <f t="shared" si="220"/>
        <v>2300.0010000000002</v>
      </c>
      <c r="M539" s="2">
        <f t="shared" si="221"/>
        <v>29.149318229166671</v>
      </c>
      <c r="N539" s="2">
        <f t="shared" si="241"/>
        <v>123.37795557189966</v>
      </c>
      <c r="O539" s="2">
        <f t="shared" si="222"/>
        <v>84.102219203748916</v>
      </c>
      <c r="P539" s="5">
        <f t="shared" si="223"/>
        <v>0.36795717121721849</v>
      </c>
      <c r="Q539" s="4">
        <f t="shared" si="224"/>
        <v>0.23625029001444875</v>
      </c>
      <c r="R539" s="4">
        <f t="shared" si="225"/>
        <v>0.23329824924209805</v>
      </c>
      <c r="S539" s="4">
        <f t="shared" si="243"/>
        <v>0</v>
      </c>
      <c r="T539" s="4">
        <f t="shared" si="244"/>
        <v>0</v>
      </c>
      <c r="U539" s="5">
        <f t="shared" si="245"/>
        <v>0</v>
      </c>
      <c r="V539" s="5">
        <f t="shared" si="246"/>
        <v>29.927796728856013</v>
      </c>
      <c r="W539" s="5">
        <f t="shared" si="247"/>
        <v>2.8834507200490207</v>
      </c>
      <c r="X539" s="5">
        <f t="shared" si="226"/>
        <v>0.99999628292996101</v>
      </c>
      <c r="Y539" s="5">
        <f t="shared" si="227"/>
        <v>0</v>
      </c>
      <c r="Z539" s="5">
        <f t="shared" si="228"/>
        <v>-1.8282119901566125</v>
      </c>
      <c r="AA539" s="5">
        <f t="shared" si="229"/>
        <v>18.975304983791858</v>
      </c>
      <c r="AB539" s="5">
        <f t="shared" si="230"/>
        <v>0</v>
      </c>
      <c r="AC539" s="5">
        <f t="shared" si="230"/>
        <v>28.099584738699399</v>
      </c>
      <c r="AD539" s="5">
        <f t="shared" si="231"/>
        <v>-10.315244296159122</v>
      </c>
      <c r="AE539">
        <f t="shared" si="242"/>
        <v>0</v>
      </c>
    </row>
    <row r="540" spans="1:31" x14ac:dyDescent="0.2">
      <c r="A540">
        <f t="shared" ref="A540:A601" si="248">A539+dt</f>
        <v>0.50700000000000034</v>
      </c>
      <c r="B540" s="5">
        <f t="shared" si="232"/>
        <v>0</v>
      </c>
      <c r="C540" s="5">
        <f t="shared" si="233"/>
        <v>-11.2126554841103</v>
      </c>
      <c r="D540" s="5">
        <f t="shared" si="234"/>
        <v>1.2114095157426312</v>
      </c>
      <c r="E540" s="2">
        <f t="shared" si="235"/>
        <v>11.2126554841103</v>
      </c>
      <c r="F540" s="2">
        <f t="shared" si="236"/>
        <v>180</v>
      </c>
      <c r="G540" s="3">
        <f t="shared" si="237"/>
        <v>0</v>
      </c>
      <c r="H540" s="3">
        <f t="shared" si="238"/>
        <v>-122.78117021794047</v>
      </c>
      <c r="I540" s="3">
        <f t="shared" si="239"/>
        <v>-11.842608835751786</v>
      </c>
      <c r="J540" s="2">
        <f t="shared" si="219"/>
        <v>123.35097544860965</v>
      </c>
      <c r="K540" s="2">
        <f t="shared" si="240"/>
        <v>84.08382784499635</v>
      </c>
      <c r="L540" s="6">
        <f t="shared" si="220"/>
        <v>2300.0010000000002</v>
      </c>
      <c r="M540" s="2">
        <f t="shared" si="221"/>
        <v>29.149318229166671</v>
      </c>
      <c r="N540" s="2">
        <f t="shared" si="241"/>
        <v>123.35097544860965</v>
      </c>
      <c r="O540" s="2">
        <f t="shared" si="222"/>
        <v>84.08382784499635</v>
      </c>
      <c r="P540" s="5">
        <f t="shared" si="223"/>
        <v>0.36795716619535312</v>
      </c>
      <c r="Q540" s="4">
        <f t="shared" si="224"/>
        <v>0.2363019465360098</v>
      </c>
      <c r="R540" s="4">
        <f t="shared" si="225"/>
        <v>0.23332446773986817</v>
      </c>
      <c r="S540" s="4">
        <f t="shared" si="243"/>
        <v>0</v>
      </c>
      <c r="T540" s="4">
        <f t="shared" si="244"/>
        <v>0</v>
      </c>
      <c r="U540" s="5">
        <f t="shared" si="245"/>
        <v>0</v>
      </c>
      <c r="V540" s="5">
        <f t="shared" si="246"/>
        <v>29.914405567550261</v>
      </c>
      <c r="W540" s="5">
        <f t="shared" si="247"/>
        <v>2.8853333378538601</v>
      </c>
      <c r="X540" s="5">
        <f t="shared" si="226"/>
        <v>0.99999628292996101</v>
      </c>
      <c r="Y540" s="5">
        <f t="shared" si="227"/>
        <v>0</v>
      </c>
      <c r="Z540" s="5">
        <f t="shared" si="228"/>
        <v>-1.8296112549298786</v>
      </c>
      <c r="AA540" s="5">
        <f t="shared" si="229"/>
        <v>18.968946288762943</v>
      </c>
      <c r="AB540" s="5">
        <f t="shared" si="230"/>
        <v>0</v>
      </c>
      <c r="AC540" s="5">
        <f t="shared" si="230"/>
        <v>28.084794312620382</v>
      </c>
      <c r="AD540" s="5">
        <f t="shared" si="231"/>
        <v>-10.319720373383195</v>
      </c>
      <c r="AE540">
        <f t="shared" si="242"/>
        <v>0</v>
      </c>
    </row>
    <row r="541" spans="1:31" x14ac:dyDescent="0.2">
      <c r="A541">
        <f t="shared" si="248"/>
        <v>0.50800000000000034</v>
      </c>
      <c r="B541" s="5">
        <f t="shared" si="232"/>
        <v>0</v>
      </c>
      <c r="C541" s="5">
        <f t="shared" si="233"/>
        <v>-11.335422611931085</v>
      </c>
      <c r="D541" s="5">
        <f t="shared" si="234"/>
        <v>1.1995617470466928</v>
      </c>
      <c r="E541" s="2">
        <f t="shared" si="235"/>
        <v>11.335422611931085</v>
      </c>
      <c r="F541" s="2">
        <f t="shared" si="236"/>
        <v>180</v>
      </c>
      <c r="G541" s="3">
        <f t="shared" si="237"/>
        <v>0</v>
      </c>
      <c r="H541" s="3">
        <f t="shared" si="238"/>
        <v>-122.75308542362785</v>
      </c>
      <c r="I541" s="3">
        <f t="shared" si="239"/>
        <v>-11.852928556125169</v>
      </c>
      <c r="J541" s="2">
        <f t="shared" si="219"/>
        <v>123.32401184026202</v>
      </c>
      <c r="K541" s="2">
        <f t="shared" si="240"/>
        <v>84.065447743873221</v>
      </c>
      <c r="L541" s="6">
        <f t="shared" si="220"/>
        <v>2300.0010000000002</v>
      </c>
      <c r="M541" s="2">
        <f t="shared" si="221"/>
        <v>29.149318229166671</v>
      </c>
      <c r="N541" s="2">
        <f t="shared" si="241"/>
        <v>123.32401184026202</v>
      </c>
      <c r="O541" s="2">
        <f t="shared" si="222"/>
        <v>84.065447743873221</v>
      </c>
      <c r="P541" s="5">
        <f t="shared" si="223"/>
        <v>0.36795716117557431</v>
      </c>
      <c r="Q541" s="4">
        <f t="shared" si="224"/>
        <v>0.2363535940158451</v>
      </c>
      <c r="R541" s="4">
        <f t="shared" si="225"/>
        <v>0.23335067607927421</v>
      </c>
      <c r="S541" s="4">
        <f t="shared" si="243"/>
        <v>0</v>
      </c>
      <c r="T541" s="4">
        <f t="shared" si="244"/>
        <v>0</v>
      </c>
      <c r="U541" s="5">
        <f t="shared" si="245"/>
        <v>0</v>
      </c>
      <c r="V541" s="5">
        <f t="shared" si="246"/>
        <v>29.901025008611324</v>
      </c>
      <c r="W541" s="5">
        <f t="shared" si="247"/>
        <v>2.8872163331689524</v>
      </c>
      <c r="X541" s="5">
        <f t="shared" si="226"/>
        <v>0.99999628292996101</v>
      </c>
      <c r="Y541" s="5">
        <f t="shared" si="227"/>
        <v>0</v>
      </c>
      <c r="Z541" s="5">
        <f t="shared" si="228"/>
        <v>-1.8310109477200025</v>
      </c>
      <c r="AA541" s="5">
        <f t="shared" si="229"/>
        <v>18.962591583404269</v>
      </c>
      <c r="AB541" s="5">
        <f t="shared" si="230"/>
        <v>0</v>
      </c>
      <c r="AC541" s="5">
        <f t="shared" si="230"/>
        <v>28.070014060891321</v>
      </c>
      <c r="AD541" s="5">
        <f t="shared" si="231"/>
        <v>-10.32419208342678</v>
      </c>
      <c r="AE541">
        <f t="shared" si="242"/>
        <v>0</v>
      </c>
    </row>
    <row r="542" spans="1:31" x14ac:dyDescent="0.2">
      <c r="A542">
        <f t="shared" si="248"/>
        <v>0.50900000000000034</v>
      </c>
      <c r="B542" s="5">
        <f t="shared" si="232"/>
        <v>0</v>
      </c>
      <c r="C542" s="5">
        <f t="shared" si="233"/>
        <v>-11.458161662347683</v>
      </c>
      <c r="D542" s="5">
        <f t="shared" si="234"/>
        <v>1.187703656394526</v>
      </c>
      <c r="E542" s="2">
        <f t="shared" si="235"/>
        <v>11.458161662347683</v>
      </c>
      <c r="F542" s="2">
        <f t="shared" si="236"/>
        <v>180</v>
      </c>
      <c r="G542" s="3">
        <f t="shared" si="237"/>
        <v>0</v>
      </c>
      <c r="H542" s="3">
        <f t="shared" si="238"/>
        <v>-122.72501540956696</v>
      </c>
      <c r="I542" s="3">
        <f t="shared" si="239"/>
        <v>-11.863252748208597</v>
      </c>
      <c r="J542" s="2">
        <f t="shared" si="219"/>
        <v>123.29706473816125</v>
      </c>
      <c r="K542" s="2">
        <f t="shared" si="240"/>
        <v>84.047078894452113</v>
      </c>
      <c r="L542" s="6">
        <f t="shared" si="220"/>
        <v>2300.0010000000002</v>
      </c>
      <c r="M542" s="2">
        <f t="shared" si="221"/>
        <v>29.149318229166671</v>
      </c>
      <c r="N542" s="2">
        <f t="shared" si="241"/>
        <v>123.29706473816125</v>
      </c>
      <c r="O542" s="2">
        <f t="shared" si="222"/>
        <v>84.047078894452113</v>
      </c>
      <c r="P542" s="5">
        <f t="shared" si="223"/>
        <v>0.36795715615787994</v>
      </c>
      <c r="Q542" s="4">
        <f t="shared" si="224"/>
        <v>0.23640523244393441</v>
      </c>
      <c r="R542" s="4">
        <f t="shared" si="225"/>
        <v>0.23337687425993162</v>
      </c>
      <c r="S542" s="4">
        <f t="shared" si="243"/>
        <v>0</v>
      </c>
      <c r="T542" s="4">
        <f t="shared" si="244"/>
        <v>0</v>
      </c>
      <c r="U542" s="5">
        <f t="shared" si="245"/>
        <v>0</v>
      </c>
      <c r="V542" s="5">
        <f t="shared" si="246"/>
        <v>29.887655042341258</v>
      </c>
      <c r="W542" s="5">
        <f t="shared" si="247"/>
        <v>2.889099705021716</v>
      </c>
      <c r="X542" s="5">
        <f t="shared" si="226"/>
        <v>0.99999628292996101</v>
      </c>
      <c r="Y542" s="5">
        <f t="shared" si="227"/>
        <v>0</v>
      </c>
      <c r="Z542" s="5">
        <f t="shared" si="228"/>
        <v>-1.8324110678318217</v>
      </c>
      <c r="AA542" s="5">
        <f t="shared" si="229"/>
        <v>18.956240864907784</v>
      </c>
      <c r="AB542" s="5">
        <f t="shared" si="230"/>
        <v>0</v>
      </c>
      <c r="AC542" s="5">
        <f t="shared" si="230"/>
        <v>28.055243974509438</v>
      </c>
      <c r="AD542" s="5">
        <f t="shared" si="231"/>
        <v>-10.328659430070498</v>
      </c>
      <c r="AE542">
        <f t="shared" si="242"/>
        <v>0</v>
      </c>
    </row>
    <row r="543" spans="1:31" x14ac:dyDescent="0.2">
      <c r="A543">
        <f t="shared" si="248"/>
        <v>0.51000000000000034</v>
      </c>
      <c r="B543" s="5">
        <f t="shared" si="232"/>
        <v>0</v>
      </c>
      <c r="C543" s="5">
        <f t="shared" si="233"/>
        <v>-11.580872650135264</v>
      </c>
      <c r="D543" s="5">
        <f t="shared" si="234"/>
        <v>1.1758352393166025</v>
      </c>
      <c r="E543" s="2">
        <f t="shared" si="235"/>
        <v>11.580872650135264</v>
      </c>
      <c r="F543" s="2">
        <f t="shared" si="236"/>
        <v>180</v>
      </c>
      <c r="G543" s="3">
        <f t="shared" si="237"/>
        <v>0</v>
      </c>
      <c r="H543" s="3">
        <f t="shared" si="238"/>
        <v>-122.69696016559246</v>
      </c>
      <c r="I543" s="3">
        <f t="shared" si="239"/>
        <v>-11.873581407638667</v>
      </c>
      <c r="J543" s="2">
        <f t="shared" si="219"/>
        <v>123.27013413362056</v>
      </c>
      <c r="K543" s="2">
        <f t="shared" si="240"/>
        <v>84.028721290811561</v>
      </c>
      <c r="L543" s="6">
        <f t="shared" si="220"/>
        <v>2300.0010000000002</v>
      </c>
      <c r="M543" s="2">
        <f t="shared" si="221"/>
        <v>29.149318229166671</v>
      </c>
      <c r="N543" s="2">
        <f t="shared" si="241"/>
        <v>123.27013413362056</v>
      </c>
      <c r="O543" s="2">
        <f t="shared" si="222"/>
        <v>84.028721290811561</v>
      </c>
      <c r="P543" s="5">
        <f t="shared" si="223"/>
        <v>0.36795715114226801</v>
      </c>
      <c r="Q543" s="4">
        <f t="shared" si="224"/>
        <v>0.23645686181025352</v>
      </c>
      <c r="R543" s="4">
        <f t="shared" si="225"/>
        <v>0.23340306228145472</v>
      </c>
      <c r="S543" s="4">
        <f t="shared" si="243"/>
        <v>0</v>
      </c>
      <c r="T543" s="4">
        <f t="shared" si="244"/>
        <v>0</v>
      </c>
      <c r="U543" s="5">
        <f t="shared" si="245"/>
        <v>0</v>
      </c>
      <c r="V543" s="5">
        <f t="shared" si="246"/>
        <v>29.874295659053406</v>
      </c>
      <c r="W543" s="5">
        <f t="shared" si="247"/>
        <v>2.8909834524417883</v>
      </c>
      <c r="X543" s="5">
        <f t="shared" si="226"/>
        <v>0.99999628292996101</v>
      </c>
      <c r="Y543" s="5">
        <f t="shared" si="227"/>
        <v>0</v>
      </c>
      <c r="Z543" s="5">
        <f t="shared" si="228"/>
        <v>-1.8338116145712258</v>
      </c>
      <c r="AA543" s="5">
        <f t="shared" si="229"/>
        <v>18.949894130468042</v>
      </c>
      <c r="AB543" s="5">
        <f t="shared" si="230"/>
        <v>0</v>
      </c>
      <c r="AC543" s="5">
        <f t="shared" si="230"/>
        <v>28.040484044482181</v>
      </c>
      <c r="AD543" s="5">
        <f t="shared" si="231"/>
        <v>-10.33312241709017</v>
      </c>
      <c r="AE543">
        <f t="shared" si="242"/>
        <v>0</v>
      </c>
    </row>
    <row r="544" spans="1:31" x14ac:dyDescent="0.2">
      <c r="A544">
        <f t="shared" si="248"/>
        <v>0.51100000000000034</v>
      </c>
      <c r="B544" s="5">
        <f t="shared" si="232"/>
        <v>0</v>
      </c>
      <c r="C544" s="5">
        <f t="shared" si="233"/>
        <v>-11.703555590058835</v>
      </c>
      <c r="D544" s="5">
        <f t="shared" si="234"/>
        <v>1.1639564913477551</v>
      </c>
      <c r="E544" s="2">
        <f t="shared" si="235"/>
        <v>11.703555590058835</v>
      </c>
      <c r="F544" s="2">
        <f t="shared" si="236"/>
        <v>180</v>
      </c>
      <c r="G544" s="3">
        <f t="shared" si="237"/>
        <v>0</v>
      </c>
      <c r="H544" s="3">
        <f t="shared" si="238"/>
        <v>-122.66891968154798</v>
      </c>
      <c r="I544" s="3">
        <f t="shared" si="239"/>
        <v>-11.883914530055758</v>
      </c>
      <c r="J544" s="2">
        <f t="shared" si="219"/>
        <v>123.24322001796179</v>
      </c>
      <c r="K544" s="2">
        <f t="shared" si="240"/>
        <v>84.010374927035983</v>
      </c>
      <c r="L544" s="6">
        <f t="shared" si="220"/>
        <v>2300.0010000000002</v>
      </c>
      <c r="M544" s="2">
        <f t="shared" si="221"/>
        <v>29.149318229166671</v>
      </c>
      <c r="N544" s="2">
        <f t="shared" si="241"/>
        <v>123.24322001796179</v>
      </c>
      <c r="O544" s="2">
        <f t="shared" si="222"/>
        <v>84.010374927035983</v>
      </c>
      <c r="P544" s="5">
        <f t="shared" si="223"/>
        <v>0.36795714612873642</v>
      </c>
      <c r="Q544" s="4">
        <f t="shared" si="224"/>
        <v>0.2365084821047749</v>
      </c>
      <c r="R544" s="4">
        <f t="shared" si="225"/>
        <v>0.23342924014345778</v>
      </c>
      <c r="S544" s="4">
        <f t="shared" si="243"/>
        <v>0</v>
      </c>
      <c r="T544" s="4">
        <f t="shared" si="244"/>
        <v>0</v>
      </c>
      <c r="U544" s="5">
        <f t="shared" si="245"/>
        <v>0</v>
      </c>
      <c r="V544" s="5">
        <f t="shared" si="246"/>
        <v>29.860946849072384</v>
      </c>
      <c r="W544" s="5">
        <f t="shared" si="247"/>
        <v>2.8928675744610253</v>
      </c>
      <c r="X544" s="5">
        <f t="shared" si="226"/>
        <v>0.99999628292996101</v>
      </c>
      <c r="Y544" s="5">
        <f t="shared" si="227"/>
        <v>0</v>
      </c>
      <c r="Z544" s="5">
        <f t="shared" si="228"/>
        <v>-1.8352125872451621</v>
      </c>
      <c r="AA544" s="5">
        <f t="shared" si="229"/>
        <v>18.943551377282279</v>
      </c>
      <c r="AB544" s="5">
        <f t="shared" si="230"/>
        <v>0</v>
      </c>
      <c r="AC544" s="5">
        <f t="shared" si="230"/>
        <v>28.025734261827221</v>
      </c>
      <c r="AD544" s="5">
        <f t="shared" si="231"/>
        <v>-10.337581048256695</v>
      </c>
      <c r="AE544">
        <f t="shared" si="242"/>
        <v>0</v>
      </c>
    </row>
    <row r="545" spans="1:31" x14ac:dyDescent="0.2">
      <c r="A545">
        <f t="shared" si="248"/>
        <v>0.51200000000000034</v>
      </c>
      <c r="B545" s="5">
        <f t="shared" si="232"/>
        <v>0</v>
      </c>
      <c r="C545" s="5">
        <f t="shared" si="233"/>
        <v>-11.826210496873252</v>
      </c>
      <c r="D545" s="5">
        <f t="shared" si="234"/>
        <v>1.1520674080271753</v>
      </c>
      <c r="E545" s="2">
        <f t="shared" si="235"/>
        <v>11.826210496873252</v>
      </c>
      <c r="F545" s="2">
        <f t="shared" si="236"/>
        <v>180</v>
      </c>
      <c r="G545" s="3">
        <f t="shared" si="237"/>
        <v>0</v>
      </c>
      <c r="H545" s="3">
        <f t="shared" si="238"/>
        <v>-122.64089394728614</v>
      </c>
      <c r="I545" s="3">
        <f t="shared" si="239"/>
        <v>-11.894252111104015</v>
      </c>
      <c r="J545" s="2">
        <f t="shared" ref="J545:J608" si="249">SQRT(G545^2+H545^2+I545^2)</f>
        <v>123.2163223825155</v>
      </c>
      <c r="K545" s="2">
        <f t="shared" si="240"/>
        <v>83.992039797215739</v>
      </c>
      <c r="L545" s="6">
        <f t="shared" ref="L545:L608" si="250">SQRT(spin^2-flag*((30/PI())*(wx*G545+wy*H545+wz*I545)/J545)^2)</f>
        <v>2300.0010000000002</v>
      </c>
      <c r="M545" s="2">
        <f t="shared" ref="M545:M608" si="251">(L545*PI()/30)*(circ/(2*PI()))/12</f>
        <v>29.149318229166671</v>
      </c>
      <c r="N545" s="2">
        <f t="shared" si="241"/>
        <v>123.2163223825155</v>
      </c>
      <c r="O545" s="2">
        <f t="shared" ref="O545:O608" si="252">J545/1.467</f>
        <v>83.992039797215739</v>
      </c>
      <c r="P545" s="5">
        <f t="shared" ref="P545:P608" si="253">cd0+(cdspin*L545/1000)*EXP(-A545/(tau*146.7/N545))</f>
        <v>0.36795714111728306</v>
      </c>
      <c r="Q545" s="4">
        <f t="shared" ref="Q545:Q608" si="254">(M545/N545)*EXP(-A545/(tau*146.7/N545))</f>
        <v>0.23656009331746733</v>
      </c>
      <c r="R545" s="4">
        <f t="shared" ref="R545:R608" si="255">cl2_*Q545/(cl0+cl1_*Q545)</f>
        <v>0.23345540784555407</v>
      </c>
      <c r="S545" s="4">
        <f t="shared" si="243"/>
        <v>0</v>
      </c>
      <c r="T545" s="4">
        <f t="shared" si="244"/>
        <v>0</v>
      </c>
      <c r="U545" s="5">
        <f t="shared" si="245"/>
        <v>0</v>
      </c>
      <c r="V545" s="5">
        <f t="shared" si="246"/>
        <v>29.847608602734066</v>
      </c>
      <c r="W545" s="5">
        <f t="shared" si="247"/>
        <v>2.8947520701134937</v>
      </c>
      <c r="X545" s="5">
        <f t="shared" ref="X545:X608" si="256">M545/romega</f>
        <v>0.99999628292996101</v>
      </c>
      <c r="Y545" s="5">
        <f t="shared" ref="Y545:Y608" si="257">const*($R545/omega)*N545*(wy*I545-wz*(H545-T545))/X545</f>
        <v>0</v>
      </c>
      <c r="Z545" s="5">
        <f t="shared" ref="Z545:Z608" si="258">const*($R545/omega)*N545*(wz*(G545-S545)-wx*I545)/X545</f>
        <v>-1.8366139851616312</v>
      </c>
      <c r="AA545" s="5">
        <f t="shared" ref="AA545:AA608" si="259">const*($R545/omega)*N545*(wx*(H545-T545)-wy*(G545-S545))/X545</f>
        <v>18.93721260255036</v>
      </c>
      <c r="AB545" s="5">
        <f t="shared" ref="AB545:AC608" si="260">U545+Y545</f>
        <v>0</v>
      </c>
      <c r="AC545" s="5">
        <f t="shared" si="260"/>
        <v>28.010994617572436</v>
      </c>
      <c r="AD545" s="5">
        <f t="shared" ref="AD545:AD608" si="261">W545+AA545-32.174</f>
        <v>-10.342035327336145</v>
      </c>
      <c r="AE545">
        <f t="shared" si="242"/>
        <v>0</v>
      </c>
    </row>
    <row r="546" spans="1:31" x14ac:dyDescent="0.2">
      <c r="A546">
        <f t="shared" si="248"/>
        <v>0.51300000000000034</v>
      </c>
      <c r="B546" s="5">
        <f t="shared" ref="B546:B609" si="262">B545+G545*dt+0.5*AB545*dt*dt</f>
        <v>0</v>
      </c>
      <c r="C546" s="5">
        <f t="shared" ref="C546:C609" si="263">C545+H545*dt+0.5*AC545*dt*dt</f>
        <v>-11.948837385323229</v>
      </c>
      <c r="D546" s="5">
        <f t="shared" ref="D546:D609" si="264">D545+I545*dt+0.5*AD545*dt*dt</f>
        <v>1.1401679848984076</v>
      </c>
      <c r="E546" s="2">
        <f t="shared" ref="E546:E609" si="265">SQRT(B546^2+C546^2)</f>
        <v>11.948837385323229</v>
      </c>
      <c r="F546" s="2">
        <f t="shared" ref="F546:F609" si="266">ATAN2(C546,B546)*180/PI()</f>
        <v>180</v>
      </c>
      <c r="G546" s="3">
        <f t="shared" ref="G546:G609" si="267">G545+AB545*dt</f>
        <v>0</v>
      </c>
      <c r="H546" s="3">
        <f t="shared" ref="H546:H609" si="268">H545+AC545*dt</f>
        <v>-122.61288295266857</v>
      </c>
      <c r="I546" s="3">
        <f t="shared" ref="I546:I609" si="269">I545+AD545*dt</f>
        <v>-11.90459414643135</v>
      </c>
      <c r="J546" s="2">
        <f t="shared" si="249"/>
        <v>123.18944121862089</v>
      </c>
      <c r="K546" s="2">
        <f t="shared" ref="K546:K609" si="270">J546/1.467</f>
        <v>83.973715895447086</v>
      </c>
      <c r="L546" s="6">
        <f t="shared" si="250"/>
        <v>2300.0010000000002</v>
      </c>
      <c r="M546" s="2">
        <f t="shared" si="251"/>
        <v>29.149318229166671</v>
      </c>
      <c r="N546" s="2">
        <f t="shared" ref="N546:N609" si="271">IF(D546&gt;=hwind,SQRT((G546-vxw)^2+(H546-vyw)^2+I546^2),J546)</f>
        <v>123.18944121862089</v>
      </c>
      <c r="O546" s="2">
        <f t="shared" si="252"/>
        <v>83.973715895447086</v>
      </c>
      <c r="P546" s="5">
        <f t="shared" si="253"/>
        <v>0.36795713610790598</v>
      </c>
      <c r="Q546" s="4">
        <f t="shared" si="254"/>
        <v>0.23661169543829599</v>
      </c>
      <c r="R546" s="4">
        <f t="shared" si="255"/>
        <v>0.23348156538735629</v>
      </c>
      <c r="S546" s="4">
        <f t="shared" si="243"/>
        <v>0</v>
      </c>
      <c r="T546" s="4">
        <f t="shared" si="244"/>
        <v>0</v>
      </c>
      <c r="U546" s="5">
        <f t="shared" si="245"/>
        <v>0</v>
      </c>
      <c r="V546" s="5">
        <f t="shared" si="246"/>
        <v>29.834280910385576</v>
      </c>
      <c r="W546" s="5">
        <f t="shared" si="247"/>
        <v>2.8966369384354715</v>
      </c>
      <c r="X546" s="5">
        <f t="shared" si="256"/>
        <v>0.99999628292996101</v>
      </c>
      <c r="Y546" s="5">
        <f t="shared" si="257"/>
        <v>0</v>
      </c>
      <c r="Z546" s="5">
        <f t="shared" si="258"/>
        <v>-1.8380158076296831</v>
      </c>
      <c r="AA546" s="5">
        <f t="shared" si="259"/>
        <v>18.930877803474768</v>
      </c>
      <c r="AB546" s="5">
        <f t="shared" si="260"/>
        <v>0</v>
      </c>
      <c r="AC546" s="5">
        <f t="shared" si="260"/>
        <v>27.996265102755892</v>
      </c>
      <c r="AD546" s="5">
        <f t="shared" si="261"/>
        <v>-10.346485258089761</v>
      </c>
      <c r="AE546">
        <f t="shared" ref="AE546:AE609" si="272">IF(($C546-17/12)*($C547-17/12)&lt;0,1,0)</f>
        <v>0</v>
      </c>
    </row>
    <row r="547" spans="1:31" x14ac:dyDescent="0.2">
      <c r="A547">
        <f t="shared" si="248"/>
        <v>0.51400000000000035</v>
      </c>
      <c r="B547" s="5">
        <f t="shared" si="262"/>
        <v>0</v>
      </c>
      <c r="C547" s="5">
        <f t="shared" si="263"/>
        <v>-12.071436270143346</v>
      </c>
      <c r="D547" s="5">
        <f t="shared" si="264"/>
        <v>1.1282582175093474</v>
      </c>
      <c r="E547" s="2">
        <f t="shared" si="265"/>
        <v>12.071436270143346</v>
      </c>
      <c r="F547" s="2">
        <f t="shared" si="266"/>
        <v>180</v>
      </c>
      <c r="G547" s="3">
        <f t="shared" si="267"/>
        <v>0</v>
      </c>
      <c r="H547" s="3">
        <f t="shared" si="268"/>
        <v>-122.58488668756581</v>
      </c>
      <c r="I547" s="3">
        <f t="shared" si="269"/>
        <v>-11.91494063168944</v>
      </c>
      <c r="J547" s="2">
        <f t="shared" si="249"/>
        <v>123.16257651762582</v>
      </c>
      <c r="K547" s="2">
        <f t="shared" si="270"/>
        <v>83.955403215832192</v>
      </c>
      <c r="L547" s="6">
        <f t="shared" si="250"/>
        <v>2300.0010000000002</v>
      </c>
      <c r="M547" s="2">
        <f t="shared" si="251"/>
        <v>29.149318229166671</v>
      </c>
      <c r="N547" s="2">
        <f t="shared" si="271"/>
        <v>123.16257651762582</v>
      </c>
      <c r="O547" s="2">
        <f t="shared" si="252"/>
        <v>83.955403215832192</v>
      </c>
      <c r="P547" s="5">
        <f t="shared" si="253"/>
        <v>0.36795713110060302</v>
      </c>
      <c r="Q547" s="4">
        <f t="shared" si="254"/>
        <v>0.23666328845722254</v>
      </c>
      <c r="R547" s="4">
        <f t="shared" si="255"/>
        <v>0.23350771276847671</v>
      </c>
      <c r="S547" s="4">
        <f t="shared" ref="S547:S610" si="273">IF(D547&gt;=hwind,vxw,0)</f>
        <v>0</v>
      </c>
      <c r="T547" s="4">
        <f t="shared" ref="T547:T610" si="274">IF(D547&gt;=hwind,vyw,0)</f>
        <v>0</v>
      </c>
      <c r="U547" s="5">
        <f t="shared" ref="U547:U610" si="275">-const*$P547*$N547*(G547-S547)</f>
        <v>0</v>
      </c>
      <c r="V547" s="5">
        <f t="shared" ref="V547:V610" si="276">-const*$P547*$N547*(H547-T547)</f>
        <v>29.820963762385247</v>
      </c>
      <c r="W547" s="5">
        <f t="shared" ref="W547:W610" si="277">-const*$P547*$N547*I547</f>
        <v>2.89852217846544</v>
      </c>
      <c r="X547" s="5">
        <f t="shared" si="256"/>
        <v>0.99999628292996101</v>
      </c>
      <c r="Y547" s="5">
        <f t="shared" si="257"/>
        <v>0</v>
      </c>
      <c r="Z547" s="5">
        <f t="shared" si="258"/>
        <v>-1.8394180539594214</v>
      </c>
      <c r="AA547" s="5">
        <f t="shared" si="259"/>
        <v>18.92454697726065</v>
      </c>
      <c r="AB547" s="5">
        <f t="shared" si="260"/>
        <v>0</v>
      </c>
      <c r="AC547" s="5">
        <f t="shared" si="260"/>
        <v>27.981545708425827</v>
      </c>
      <c r="AD547" s="5">
        <f t="shared" si="261"/>
        <v>-10.350930844273908</v>
      </c>
      <c r="AE547">
        <f t="shared" si="272"/>
        <v>0</v>
      </c>
    </row>
    <row r="548" spans="1:31" x14ac:dyDescent="0.2">
      <c r="A548">
        <f t="shared" si="248"/>
        <v>0.51500000000000035</v>
      </c>
      <c r="B548" s="5">
        <f t="shared" si="262"/>
        <v>0</v>
      </c>
      <c r="C548" s="5">
        <f t="shared" si="263"/>
        <v>-12.194007166058057</v>
      </c>
      <c r="D548" s="5">
        <f t="shared" si="264"/>
        <v>1.1163381014122358</v>
      </c>
      <c r="E548" s="2">
        <f t="shared" si="265"/>
        <v>12.194007166058057</v>
      </c>
      <c r="F548" s="2">
        <f t="shared" si="266"/>
        <v>180</v>
      </c>
      <c r="G548" s="3">
        <f t="shared" si="267"/>
        <v>0</v>
      </c>
      <c r="H548" s="3">
        <f t="shared" si="268"/>
        <v>-122.55690514185738</v>
      </c>
      <c r="I548" s="3">
        <f t="shared" si="269"/>
        <v>-11.925291562533713</v>
      </c>
      <c r="J548" s="2">
        <f t="shared" si="249"/>
        <v>123.13572827088679</v>
      </c>
      <c r="K548" s="2">
        <f t="shared" si="270"/>
        <v>83.937101752479066</v>
      </c>
      <c r="L548" s="6">
        <f t="shared" si="250"/>
        <v>2300.0010000000002</v>
      </c>
      <c r="M548" s="2">
        <f t="shared" si="251"/>
        <v>29.149318229166671</v>
      </c>
      <c r="N548" s="2">
        <f t="shared" si="271"/>
        <v>123.13572827088679</v>
      </c>
      <c r="O548" s="2">
        <f t="shared" si="252"/>
        <v>83.937101752479066</v>
      </c>
      <c r="P548" s="5">
        <f t="shared" si="253"/>
        <v>0.36795712609537223</v>
      </c>
      <c r="Q548" s="4">
        <f t="shared" si="254"/>
        <v>0.23671487236420508</v>
      </c>
      <c r="R548" s="4">
        <f t="shared" si="255"/>
        <v>0.23353384998852672</v>
      </c>
      <c r="S548" s="4">
        <f t="shared" si="273"/>
        <v>0</v>
      </c>
      <c r="T548" s="4">
        <f t="shared" si="274"/>
        <v>0</v>
      </c>
      <c r="U548" s="5">
        <f t="shared" si="275"/>
        <v>0</v>
      </c>
      <c r="V548" s="5">
        <f t="shared" si="276"/>
        <v>29.807657149102635</v>
      </c>
      <c r="W548" s="5">
        <f t="shared" si="277"/>
        <v>2.9004077892440829</v>
      </c>
      <c r="X548" s="5">
        <f t="shared" si="256"/>
        <v>0.99999628292996101</v>
      </c>
      <c r="Y548" s="5">
        <f t="shared" si="257"/>
        <v>0</v>
      </c>
      <c r="Z548" s="5">
        <f t="shared" si="258"/>
        <v>-1.8408207234619978</v>
      </c>
      <c r="AA548" s="5">
        <f t="shared" si="259"/>
        <v>18.918220121115763</v>
      </c>
      <c r="AB548" s="5">
        <f t="shared" si="260"/>
        <v>0</v>
      </c>
      <c r="AC548" s="5">
        <f t="shared" si="260"/>
        <v>27.966836425640636</v>
      </c>
      <c r="AD548" s="5">
        <f t="shared" si="261"/>
        <v>-10.355372089640156</v>
      </c>
      <c r="AE548">
        <f t="shared" si="272"/>
        <v>0</v>
      </c>
    </row>
    <row r="549" spans="1:31" x14ac:dyDescent="0.2">
      <c r="A549">
        <f t="shared" si="248"/>
        <v>0.51600000000000035</v>
      </c>
      <c r="B549" s="5">
        <f t="shared" si="262"/>
        <v>0</v>
      </c>
      <c r="C549" s="5">
        <f t="shared" si="263"/>
        <v>-12.316550087781701</v>
      </c>
      <c r="D549" s="5">
        <f t="shared" si="264"/>
        <v>1.1044076321636573</v>
      </c>
      <c r="E549" s="2">
        <f t="shared" si="265"/>
        <v>12.316550087781701</v>
      </c>
      <c r="F549" s="2">
        <f t="shared" si="266"/>
        <v>180</v>
      </c>
      <c r="G549" s="3">
        <f t="shared" si="267"/>
        <v>0</v>
      </c>
      <c r="H549" s="3">
        <f t="shared" si="268"/>
        <v>-122.52893830543175</v>
      </c>
      <c r="I549" s="3">
        <f t="shared" si="269"/>
        <v>-11.935646934623353</v>
      </c>
      <c r="J549" s="2">
        <f t="shared" si="249"/>
        <v>123.10889646976892</v>
      </c>
      <c r="K549" s="2">
        <f t="shared" si="270"/>
        <v>83.918811499501643</v>
      </c>
      <c r="L549" s="6">
        <f t="shared" si="250"/>
        <v>2300.0010000000002</v>
      </c>
      <c r="M549" s="2">
        <f t="shared" si="251"/>
        <v>29.149318229166671</v>
      </c>
      <c r="N549" s="2">
        <f t="shared" si="271"/>
        <v>123.10889646976892</v>
      </c>
      <c r="O549" s="2">
        <f t="shared" si="252"/>
        <v>83.918811499501643</v>
      </c>
      <c r="P549" s="5">
        <f t="shared" si="253"/>
        <v>0.3679571210922114</v>
      </c>
      <c r="Q549" s="4">
        <f t="shared" si="254"/>
        <v>0.23676644714919809</v>
      </c>
      <c r="R549" s="4">
        <f t="shared" si="255"/>
        <v>0.23355997704711723</v>
      </c>
      <c r="S549" s="4">
        <f t="shared" si="273"/>
        <v>0</v>
      </c>
      <c r="T549" s="4">
        <f t="shared" si="274"/>
        <v>0</v>
      </c>
      <c r="U549" s="5">
        <f t="shared" si="275"/>
        <v>0</v>
      </c>
      <c r="V549" s="5">
        <f t="shared" si="276"/>
        <v>29.794361060918469</v>
      </c>
      <c r="W549" s="5">
        <f t="shared" si="277"/>
        <v>2.9022937698142806</v>
      </c>
      <c r="X549" s="5">
        <f t="shared" si="256"/>
        <v>0.99999628292996101</v>
      </c>
      <c r="Y549" s="5">
        <f t="shared" si="257"/>
        <v>0</v>
      </c>
      <c r="Z549" s="5">
        <f t="shared" si="258"/>
        <v>-1.842223815449612</v>
      </c>
      <c r="AA549" s="5">
        <f t="shared" si="259"/>
        <v>18.911897232250503</v>
      </c>
      <c r="AB549" s="5">
        <f t="shared" si="260"/>
        <v>0</v>
      </c>
      <c r="AC549" s="5">
        <f t="shared" si="260"/>
        <v>27.952137245468858</v>
      </c>
      <c r="AD549" s="5">
        <f t="shared" si="261"/>
        <v>-10.359808997935215</v>
      </c>
      <c r="AE549">
        <f t="shared" si="272"/>
        <v>0</v>
      </c>
    </row>
    <row r="550" spans="1:31" x14ac:dyDescent="0.2">
      <c r="A550">
        <f t="shared" si="248"/>
        <v>0.51700000000000035</v>
      </c>
      <c r="B550" s="5">
        <f t="shared" si="262"/>
        <v>0</v>
      </c>
      <c r="C550" s="5">
        <f t="shared" si="263"/>
        <v>-12.439065050018511</v>
      </c>
      <c r="D550" s="5">
        <f t="shared" si="264"/>
        <v>1.092466805324535</v>
      </c>
      <c r="E550" s="2">
        <f t="shared" si="265"/>
        <v>12.439065050018511</v>
      </c>
      <c r="F550" s="2">
        <f t="shared" si="266"/>
        <v>180</v>
      </c>
      <c r="G550" s="3">
        <f t="shared" si="267"/>
        <v>0</v>
      </c>
      <c r="H550" s="3">
        <f t="shared" si="268"/>
        <v>-122.50098616818629</v>
      </c>
      <c r="I550" s="3">
        <f t="shared" si="269"/>
        <v>-11.946006743621288</v>
      </c>
      <c r="J550" s="2">
        <f t="shared" si="249"/>
        <v>123.08208110564597</v>
      </c>
      <c r="K550" s="2">
        <f t="shared" si="270"/>
        <v>83.900532451019743</v>
      </c>
      <c r="L550" s="6">
        <f t="shared" si="250"/>
        <v>2300.0010000000002</v>
      </c>
      <c r="M550" s="2">
        <f t="shared" si="251"/>
        <v>29.149318229166671</v>
      </c>
      <c r="N550" s="2">
        <f t="shared" si="271"/>
        <v>123.08208110564597</v>
      </c>
      <c r="O550" s="2">
        <f t="shared" si="252"/>
        <v>83.900532451019743</v>
      </c>
      <c r="P550" s="5">
        <f t="shared" si="253"/>
        <v>0.36795711609111859</v>
      </c>
      <c r="Q550" s="4">
        <f t="shared" si="254"/>
        <v>0.23681801280215256</v>
      </c>
      <c r="R550" s="4">
        <f t="shared" si="255"/>
        <v>0.23358609394385843</v>
      </c>
      <c r="S550" s="4">
        <f t="shared" si="273"/>
        <v>0</v>
      </c>
      <c r="T550" s="4">
        <f t="shared" si="274"/>
        <v>0</v>
      </c>
      <c r="U550" s="5">
        <f t="shared" si="275"/>
        <v>0</v>
      </c>
      <c r="V550" s="5">
        <f t="shared" si="276"/>
        <v>29.781075488224673</v>
      </c>
      <c r="W550" s="5">
        <f t="shared" si="277"/>
        <v>2.9041801192211083</v>
      </c>
      <c r="X550" s="5">
        <f t="shared" si="256"/>
        <v>0.99999628292996101</v>
      </c>
      <c r="Y550" s="5">
        <f t="shared" si="257"/>
        <v>0</v>
      </c>
      <c r="Z550" s="5">
        <f t="shared" si="258"/>
        <v>-1.8436273292355108</v>
      </c>
      <c r="AA550" s="5">
        <f t="shared" si="259"/>
        <v>18.905578307877882</v>
      </c>
      <c r="AB550" s="5">
        <f t="shared" si="260"/>
        <v>0</v>
      </c>
      <c r="AC550" s="5">
        <f t="shared" si="260"/>
        <v>27.937448158989163</v>
      </c>
      <c r="AD550" s="5">
        <f t="shared" si="261"/>
        <v>-10.364241572901008</v>
      </c>
      <c r="AE550">
        <f t="shared" si="272"/>
        <v>0</v>
      </c>
    </row>
    <row r="551" spans="1:31" x14ac:dyDescent="0.2">
      <c r="A551">
        <f t="shared" si="248"/>
        <v>0.51800000000000035</v>
      </c>
      <c r="B551" s="5">
        <f t="shared" si="262"/>
        <v>0</v>
      </c>
      <c r="C551" s="5">
        <f t="shared" si="263"/>
        <v>-12.561552067462618</v>
      </c>
      <c r="D551" s="5">
        <f t="shared" si="264"/>
        <v>1.0805156164601273</v>
      </c>
      <c r="E551" s="2">
        <f t="shared" si="265"/>
        <v>12.561552067462618</v>
      </c>
      <c r="F551" s="2">
        <f t="shared" si="266"/>
        <v>180</v>
      </c>
      <c r="G551" s="3">
        <f t="shared" si="267"/>
        <v>0</v>
      </c>
      <c r="H551" s="3">
        <f t="shared" si="268"/>
        <v>-122.47304872002729</v>
      </c>
      <c r="I551" s="3">
        <f t="shared" si="269"/>
        <v>-11.956370985194189</v>
      </c>
      <c r="J551" s="2">
        <f t="shared" si="249"/>
        <v>123.05528216990025</v>
      </c>
      <c r="K551" s="2">
        <f t="shared" si="270"/>
        <v>83.882264601158994</v>
      </c>
      <c r="L551" s="6">
        <f t="shared" si="250"/>
        <v>2300.0010000000002</v>
      </c>
      <c r="M551" s="2">
        <f t="shared" si="251"/>
        <v>29.149318229166671</v>
      </c>
      <c r="N551" s="2">
        <f t="shared" si="271"/>
        <v>123.05528216990025</v>
      </c>
      <c r="O551" s="2">
        <f t="shared" si="252"/>
        <v>83.882264601158994</v>
      </c>
      <c r="P551" s="5">
        <f t="shared" si="253"/>
        <v>0.36795711109209173</v>
      </c>
      <c r="Q551" s="4">
        <f t="shared" si="254"/>
        <v>0.23686956931301598</v>
      </c>
      <c r="R551" s="4">
        <f t="shared" si="255"/>
        <v>0.23361220067836003</v>
      </c>
      <c r="S551" s="4">
        <f t="shared" si="273"/>
        <v>0</v>
      </c>
      <c r="T551" s="4">
        <f t="shared" si="274"/>
        <v>0</v>
      </c>
      <c r="U551" s="5">
        <f t="shared" si="275"/>
        <v>0</v>
      </c>
      <c r="V551" s="5">
        <f t="shared" si="276"/>
        <v>29.767800421424319</v>
      </c>
      <c r="W551" s="5">
        <f t="shared" si="277"/>
        <v>2.906066836511831</v>
      </c>
      <c r="X551" s="5">
        <f t="shared" si="256"/>
        <v>0.99999628292996101</v>
      </c>
      <c r="Y551" s="5">
        <f t="shared" si="257"/>
        <v>0</v>
      </c>
      <c r="Z551" s="5">
        <f t="shared" si="258"/>
        <v>-1.8450312641339852</v>
      </c>
      <c r="AA551" s="5">
        <f t="shared" si="259"/>
        <v>18.89926334521353</v>
      </c>
      <c r="AB551" s="5">
        <f t="shared" si="260"/>
        <v>0</v>
      </c>
      <c r="AC551" s="5">
        <f t="shared" si="260"/>
        <v>27.922769157290332</v>
      </c>
      <c r="AD551" s="5">
        <f t="shared" si="261"/>
        <v>-10.36866981827464</v>
      </c>
      <c r="AE551">
        <f t="shared" si="272"/>
        <v>0</v>
      </c>
    </row>
    <row r="552" spans="1:31" x14ac:dyDescent="0.2">
      <c r="A552">
        <f t="shared" si="248"/>
        <v>0.51900000000000035</v>
      </c>
      <c r="B552" s="5">
        <f t="shared" si="262"/>
        <v>0</v>
      </c>
      <c r="C552" s="5">
        <f t="shared" si="263"/>
        <v>-12.684011154798066</v>
      </c>
      <c r="D552" s="5">
        <f t="shared" si="264"/>
        <v>1.0685540611400239</v>
      </c>
      <c r="E552" s="2">
        <f t="shared" si="265"/>
        <v>12.684011154798066</v>
      </c>
      <c r="F552" s="2">
        <f t="shared" si="266"/>
        <v>180</v>
      </c>
      <c r="G552" s="3">
        <f t="shared" si="267"/>
        <v>0</v>
      </c>
      <c r="H552" s="3">
        <f t="shared" si="268"/>
        <v>-122.44512595087001</v>
      </c>
      <c r="I552" s="3">
        <f t="shared" si="269"/>
        <v>-11.966739655012464</v>
      </c>
      <c r="J552" s="2">
        <f t="shared" si="249"/>
        <v>123.02849965392274</v>
      </c>
      <c r="K552" s="2">
        <f t="shared" si="270"/>
        <v>83.86400794405094</v>
      </c>
      <c r="L552" s="6">
        <f t="shared" si="250"/>
        <v>2300.0010000000002</v>
      </c>
      <c r="M552" s="2">
        <f t="shared" si="251"/>
        <v>29.149318229166671</v>
      </c>
      <c r="N552" s="2">
        <f t="shared" si="271"/>
        <v>123.02849965392274</v>
      </c>
      <c r="O552" s="2">
        <f t="shared" si="252"/>
        <v>83.86400794405094</v>
      </c>
      <c r="P552" s="5">
        <f t="shared" si="253"/>
        <v>0.36795710609512877</v>
      </c>
      <c r="Q552" s="4">
        <f t="shared" si="254"/>
        <v>0.23692111667173218</v>
      </c>
      <c r="R552" s="4">
        <f t="shared" si="255"/>
        <v>0.23363829725023105</v>
      </c>
      <c r="S552" s="4">
        <f t="shared" si="273"/>
        <v>0</v>
      </c>
      <c r="T552" s="4">
        <f t="shared" si="274"/>
        <v>0</v>
      </c>
      <c r="U552" s="5">
        <f t="shared" si="275"/>
        <v>0</v>
      </c>
      <c r="V552" s="5">
        <f t="shared" si="276"/>
        <v>29.754535850931642</v>
      </c>
      <c r="W552" s="5">
        <f t="shared" si="277"/>
        <v>2.9079539207359018</v>
      </c>
      <c r="X552" s="5">
        <f t="shared" si="256"/>
        <v>0.99999628292996101</v>
      </c>
      <c r="Y552" s="5">
        <f t="shared" si="257"/>
        <v>0</v>
      </c>
      <c r="Z552" s="5">
        <f t="shared" si="258"/>
        <v>-1.8464356194603726</v>
      </c>
      <c r="AA552" s="5">
        <f t="shared" si="259"/>
        <v>18.892952341475713</v>
      </c>
      <c r="AB552" s="5">
        <f t="shared" si="260"/>
        <v>0</v>
      </c>
      <c r="AC552" s="5">
        <f t="shared" si="260"/>
        <v>27.90810023147127</v>
      </c>
      <c r="AD552" s="5">
        <f t="shared" si="261"/>
        <v>-10.373093737788384</v>
      </c>
      <c r="AE552">
        <f t="shared" si="272"/>
        <v>0</v>
      </c>
    </row>
    <row r="553" spans="1:31" x14ac:dyDescent="0.2">
      <c r="A553">
        <f t="shared" si="248"/>
        <v>0.52000000000000035</v>
      </c>
      <c r="B553" s="5">
        <f t="shared" si="262"/>
        <v>0</v>
      </c>
      <c r="C553" s="5">
        <f t="shared" si="263"/>
        <v>-12.80644232669882</v>
      </c>
      <c r="D553" s="5">
        <f t="shared" si="264"/>
        <v>1.0565821349381426</v>
      </c>
      <c r="E553" s="2">
        <f t="shared" si="265"/>
        <v>12.80644232669882</v>
      </c>
      <c r="F553" s="2">
        <f t="shared" si="266"/>
        <v>180</v>
      </c>
      <c r="G553" s="3">
        <f t="shared" si="267"/>
        <v>0</v>
      </c>
      <c r="H553" s="3">
        <f t="shared" si="268"/>
        <v>-122.41721785063854</v>
      </c>
      <c r="I553" s="3">
        <f t="shared" si="269"/>
        <v>-11.977112748750253</v>
      </c>
      <c r="J553" s="2">
        <f t="shared" si="249"/>
        <v>123.00173354911291</v>
      </c>
      <c r="K553" s="2">
        <f t="shared" si="270"/>
        <v>83.845762473832934</v>
      </c>
      <c r="L553" s="6">
        <f t="shared" si="250"/>
        <v>2300.0010000000002</v>
      </c>
      <c r="M553" s="2">
        <f t="shared" si="251"/>
        <v>29.149318229166671</v>
      </c>
      <c r="N553" s="2">
        <f t="shared" si="271"/>
        <v>123.00173354911291</v>
      </c>
      <c r="O553" s="2">
        <f t="shared" si="252"/>
        <v>83.845762473832934</v>
      </c>
      <c r="P553" s="5">
        <f t="shared" si="253"/>
        <v>0.36795710110022761</v>
      </c>
      <c r="Q553" s="4">
        <f t="shared" si="254"/>
        <v>0.23697265486824157</v>
      </c>
      <c r="R553" s="4">
        <f t="shared" si="255"/>
        <v>0.23366438365907996</v>
      </c>
      <c r="S553" s="4">
        <f t="shared" si="273"/>
        <v>0</v>
      </c>
      <c r="T553" s="4">
        <f t="shared" si="274"/>
        <v>0</v>
      </c>
      <c r="U553" s="5">
        <f t="shared" si="275"/>
        <v>0</v>
      </c>
      <c r="V553" s="5">
        <f t="shared" si="276"/>
        <v>29.74128176717198</v>
      </c>
      <c r="W553" s="5">
        <f t="shared" si="277"/>
        <v>2.9098413709449527</v>
      </c>
      <c r="X553" s="5">
        <f t="shared" si="256"/>
        <v>0.99999628292996101</v>
      </c>
      <c r="Y553" s="5">
        <f t="shared" si="257"/>
        <v>0</v>
      </c>
      <c r="Z553" s="5">
        <f t="shared" si="258"/>
        <v>-1.8478403945310518</v>
      </c>
      <c r="AA553" s="5">
        <f t="shared" si="259"/>
        <v>18.886645293885305</v>
      </c>
      <c r="AB553" s="5">
        <f t="shared" si="260"/>
        <v>0</v>
      </c>
      <c r="AC553" s="5">
        <f t="shared" si="260"/>
        <v>27.893441372640929</v>
      </c>
      <c r="AD553" s="5">
        <f t="shared" si="261"/>
        <v>-10.377513335169741</v>
      </c>
      <c r="AE553">
        <f t="shared" si="272"/>
        <v>0</v>
      </c>
    </row>
    <row r="554" spans="1:31" x14ac:dyDescent="0.2">
      <c r="A554">
        <f t="shared" si="248"/>
        <v>0.52100000000000035</v>
      </c>
      <c r="B554" s="5">
        <f t="shared" si="262"/>
        <v>0</v>
      </c>
      <c r="C554" s="5">
        <f t="shared" si="263"/>
        <v>-12.928845597828772</v>
      </c>
      <c r="D554" s="5">
        <f t="shared" si="264"/>
        <v>1.0445998334327247</v>
      </c>
      <c r="E554" s="2">
        <f t="shared" si="265"/>
        <v>12.928845597828772</v>
      </c>
      <c r="F554" s="2">
        <f t="shared" si="266"/>
        <v>180</v>
      </c>
      <c r="G554" s="3">
        <f t="shared" si="267"/>
        <v>0</v>
      </c>
      <c r="H554" s="3">
        <f t="shared" si="268"/>
        <v>-122.3893244092659</v>
      </c>
      <c r="I554" s="3">
        <f t="shared" si="269"/>
        <v>-11.987490262085423</v>
      </c>
      <c r="J554" s="2">
        <f t="shared" si="249"/>
        <v>122.97498384687889</v>
      </c>
      <c r="K554" s="2">
        <f t="shared" si="270"/>
        <v>83.827528184648173</v>
      </c>
      <c r="L554" s="6">
        <f t="shared" si="250"/>
        <v>2300.0010000000002</v>
      </c>
      <c r="M554" s="2">
        <f t="shared" si="251"/>
        <v>29.149318229166671</v>
      </c>
      <c r="N554" s="2">
        <f t="shared" si="271"/>
        <v>122.97498384687889</v>
      </c>
      <c r="O554" s="2">
        <f t="shared" si="252"/>
        <v>83.827528184648173</v>
      </c>
      <c r="P554" s="5">
        <f t="shared" si="253"/>
        <v>0.36795709610738625</v>
      </c>
      <c r="Q554" s="4">
        <f t="shared" si="254"/>
        <v>0.23702418389248101</v>
      </c>
      <c r="R554" s="4">
        <f t="shared" si="255"/>
        <v>0.23369045990451448</v>
      </c>
      <c r="S554" s="4">
        <f t="shared" si="273"/>
        <v>0</v>
      </c>
      <c r="T554" s="4">
        <f t="shared" si="274"/>
        <v>0</v>
      </c>
      <c r="U554" s="5">
        <f t="shared" si="275"/>
        <v>0</v>
      </c>
      <c r="V554" s="5">
        <f t="shared" si="276"/>
        <v>29.728038160581804</v>
      </c>
      <c r="W554" s="5">
        <f t="shared" si="277"/>
        <v>2.9117291861927987</v>
      </c>
      <c r="X554" s="5">
        <f t="shared" si="256"/>
        <v>0.99999628292996101</v>
      </c>
      <c r="Y554" s="5">
        <f t="shared" si="257"/>
        <v>0</v>
      </c>
      <c r="Z554" s="5">
        <f t="shared" si="258"/>
        <v>-1.8492455886634418</v>
      </c>
      <c r="AA554" s="5">
        <f t="shared" si="259"/>
        <v>18.880342199665769</v>
      </c>
      <c r="AB554" s="5">
        <f t="shared" si="260"/>
        <v>0</v>
      </c>
      <c r="AC554" s="5">
        <f t="shared" si="260"/>
        <v>27.87879257191836</v>
      </c>
      <c r="AD554" s="5">
        <f t="shared" si="261"/>
        <v>-10.381928614141433</v>
      </c>
      <c r="AE554">
        <f t="shared" si="272"/>
        <v>0</v>
      </c>
    </row>
    <row r="555" spans="1:31" x14ac:dyDescent="0.2">
      <c r="A555">
        <f t="shared" si="248"/>
        <v>0.52200000000000035</v>
      </c>
      <c r="B555" s="5">
        <f t="shared" si="262"/>
        <v>0</v>
      </c>
      <c r="C555" s="5">
        <f t="shared" si="263"/>
        <v>-13.051220982841752</v>
      </c>
      <c r="D555" s="5">
        <f t="shared" si="264"/>
        <v>1.0326071522063323</v>
      </c>
      <c r="E555" s="2">
        <f t="shared" si="265"/>
        <v>13.051220982841752</v>
      </c>
      <c r="F555" s="2">
        <f t="shared" si="266"/>
        <v>180</v>
      </c>
      <c r="G555" s="3">
        <f t="shared" si="267"/>
        <v>0</v>
      </c>
      <c r="H555" s="3">
        <f t="shared" si="268"/>
        <v>-122.36144561669398</v>
      </c>
      <c r="I555" s="3">
        <f t="shared" si="269"/>
        <v>-11.997872190699564</v>
      </c>
      <c r="J555" s="2">
        <f t="shared" si="249"/>
        <v>122.94825053863728</v>
      </c>
      <c r="K555" s="2">
        <f t="shared" si="270"/>
        <v>83.809305070645721</v>
      </c>
      <c r="L555" s="6">
        <f t="shared" si="250"/>
        <v>2300.0010000000002</v>
      </c>
      <c r="M555" s="2">
        <f t="shared" si="251"/>
        <v>29.149318229166671</v>
      </c>
      <c r="N555" s="2">
        <f t="shared" si="271"/>
        <v>122.94825053863728</v>
      </c>
      <c r="O555" s="2">
        <f t="shared" si="252"/>
        <v>83.809305070645721</v>
      </c>
      <c r="P555" s="5">
        <f t="shared" si="253"/>
        <v>0.36795709111660263</v>
      </c>
      <c r="Q555" s="4">
        <f t="shared" si="254"/>
        <v>0.23707570373438391</v>
      </c>
      <c r="R555" s="4">
        <f t="shared" si="255"/>
        <v>0.23371652598614201</v>
      </c>
      <c r="S555" s="4">
        <f t="shared" si="273"/>
        <v>0</v>
      </c>
      <c r="T555" s="4">
        <f t="shared" si="274"/>
        <v>0</v>
      </c>
      <c r="U555" s="5">
        <f t="shared" si="275"/>
        <v>0</v>
      </c>
      <c r="V555" s="5">
        <f t="shared" si="276"/>
        <v>29.71480502160869</v>
      </c>
      <c r="W555" s="5">
        <f t="shared" si="277"/>
        <v>2.9136173655354294</v>
      </c>
      <c r="X555" s="5">
        <f t="shared" si="256"/>
        <v>0.99999628292996101</v>
      </c>
      <c r="Y555" s="5">
        <f t="shared" si="257"/>
        <v>0</v>
      </c>
      <c r="Z555" s="5">
        <f t="shared" si="258"/>
        <v>-1.8506512011760048</v>
      </c>
      <c r="AA555" s="5">
        <f t="shared" si="259"/>
        <v>18.874043056043217</v>
      </c>
      <c r="AB555" s="5">
        <f t="shared" si="260"/>
        <v>0</v>
      </c>
      <c r="AC555" s="5">
        <f t="shared" si="260"/>
        <v>27.864153820432684</v>
      </c>
      <c r="AD555" s="5">
        <f t="shared" si="261"/>
        <v>-10.386339578421353</v>
      </c>
      <c r="AE555">
        <f t="shared" si="272"/>
        <v>0</v>
      </c>
    </row>
    <row r="556" spans="1:31" x14ac:dyDescent="0.2">
      <c r="A556">
        <f t="shared" si="248"/>
        <v>0.52300000000000035</v>
      </c>
      <c r="B556" s="5">
        <f t="shared" si="262"/>
        <v>0</v>
      </c>
      <c r="C556" s="5">
        <f t="shared" si="263"/>
        <v>-13.173568496381534</v>
      </c>
      <c r="D556" s="5">
        <f t="shared" si="264"/>
        <v>1.0206040868458435</v>
      </c>
      <c r="E556" s="2">
        <f t="shared" si="265"/>
        <v>13.173568496381534</v>
      </c>
      <c r="F556" s="2">
        <f t="shared" si="266"/>
        <v>180</v>
      </c>
      <c r="G556" s="3">
        <f t="shared" si="267"/>
        <v>0</v>
      </c>
      <c r="H556" s="3">
        <f t="shared" si="268"/>
        <v>-122.33358146287355</v>
      </c>
      <c r="I556" s="3">
        <f t="shared" si="269"/>
        <v>-12.008258530277985</v>
      </c>
      <c r="J556" s="2">
        <f t="shared" si="249"/>
        <v>122.92153361581329</v>
      </c>
      <c r="K556" s="2">
        <f t="shared" si="270"/>
        <v>83.791093125980424</v>
      </c>
      <c r="L556" s="6">
        <f t="shared" si="250"/>
        <v>2300.0010000000002</v>
      </c>
      <c r="M556" s="2">
        <f t="shared" si="251"/>
        <v>29.149318229166671</v>
      </c>
      <c r="N556" s="2">
        <f t="shared" si="271"/>
        <v>122.92153361581329</v>
      </c>
      <c r="O556" s="2">
        <f t="shared" si="252"/>
        <v>83.791093125980424</v>
      </c>
      <c r="P556" s="5">
        <f t="shared" si="253"/>
        <v>0.3679570861278747</v>
      </c>
      <c r="Q556" s="4">
        <f t="shared" si="254"/>
        <v>0.23712721438388012</v>
      </c>
      <c r="R556" s="4">
        <f t="shared" si="255"/>
        <v>0.233742581903569</v>
      </c>
      <c r="S556" s="4">
        <f t="shared" si="273"/>
        <v>0</v>
      </c>
      <c r="T556" s="4">
        <f t="shared" si="274"/>
        <v>0</v>
      </c>
      <c r="U556" s="5">
        <f t="shared" si="275"/>
        <v>0</v>
      </c>
      <c r="V556" s="5">
        <f t="shared" si="276"/>
        <v>29.701582340711262</v>
      </c>
      <c r="W556" s="5">
        <f t="shared" si="277"/>
        <v>2.9155059080310037</v>
      </c>
      <c r="X556" s="5">
        <f t="shared" si="256"/>
        <v>0.99999628292996101</v>
      </c>
      <c r="Y556" s="5">
        <f t="shared" si="257"/>
        <v>0</v>
      </c>
      <c r="Z556" s="5">
        <f t="shared" si="258"/>
        <v>-1.8520572313882386</v>
      </c>
      <c r="AA556" s="5">
        <f t="shared" si="259"/>
        <v>18.867747860246325</v>
      </c>
      <c r="AB556" s="5">
        <f t="shared" si="260"/>
        <v>0</v>
      </c>
      <c r="AC556" s="5">
        <f t="shared" si="260"/>
        <v>27.849525109323025</v>
      </c>
      <c r="AD556" s="5">
        <f t="shared" si="261"/>
        <v>-10.39074623172267</v>
      </c>
      <c r="AE556">
        <f t="shared" si="272"/>
        <v>0</v>
      </c>
    </row>
    <row r="557" spans="1:31" x14ac:dyDescent="0.2">
      <c r="A557">
        <f t="shared" si="248"/>
        <v>0.52400000000000035</v>
      </c>
      <c r="B557" s="5">
        <f t="shared" si="262"/>
        <v>0</v>
      </c>
      <c r="C557" s="5">
        <f t="shared" si="263"/>
        <v>-13.295888153081853</v>
      </c>
      <c r="D557" s="5">
        <f t="shared" si="264"/>
        <v>1.0085906329424494</v>
      </c>
      <c r="E557" s="2">
        <f t="shared" si="265"/>
        <v>13.295888153081853</v>
      </c>
      <c r="F557" s="2">
        <f t="shared" si="266"/>
        <v>180</v>
      </c>
      <c r="G557" s="3">
        <f t="shared" si="267"/>
        <v>0</v>
      </c>
      <c r="H557" s="3">
        <f t="shared" si="268"/>
        <v>-122.30573193776424</v>
      </c>
      <c r="I557" s="3">
        <f t="shared" si="269"/>
        <v>-12.018649276509707</v>
      </c>
      <c r="J557" s="2">
        <f t="shared" si="249"/>
        <v>122.89483306984062</v>
      </c>
      <c r="K557" s="2">
        <f t="shared" si="270"/>
        <v>83.772892344812959</v>
      </c>
      <c r="L557" s="6">
        <f t="shared" si="250"/>
        <v>2300.0010000000002</v>
      </c>
      <c r="M557" s="2">
        <f t="shared" si="251"/>
        <v>29.149318229166671</v>
      </c>
      <c r="N557" s="2">
        <f t="shared" si="271"/>
        <v>122.89483306984062</v>
      </c>
      <c r="O557" s="2">
        <f t="shared" si="252"/>
        <v>83.772892344812959</v>
      </c>
      <c r="P557" s="5">
        <f t="shared" si="253"/>
        <v>0.3679570811412004</v>
      </c>
      <c r="Q557" s="4">
        <f t="shared" si="254"/>
        <v>0.23717871583089598</v>
      </c>
      <c r="R557" s="4">
        <f t="shared" si="255"/>
        <v>0.23376862765640152</v>
      </c>
      <c r="S557" s="4">
        <f t="shared" si="273"/>
        <v>0</v>
      </c>
      <c r="T557" s="4">
        <f t="shared" si="274"/>
        <v>0</v>
      </c>
      <c r="U557" s="5">
        <f t="shared" si="275"/>
        <v>0</v>
      </c>
      <c r="V557" s="5">
        <f t="shared" si="276"/>
        <v>29.688370108359234</v>
      </c>
      <c r="W557" s="5">
        <f t="shared" si="277"/>
        <v>2.9173948127398512</v>
      </c>
      <c r="X557" s="5">
        <f t="shared" si="256"/>
        <v>0.99999628292996101</v>
      </c>
      <c r="Y557" s="5">
        <f t="shared" si="257"/>
        <v>0</v>
      </c>
      <c r="Z557" s="5">
        <f t="shared" si="258"/>
        <v>-1.8534636786206795</v>
      </c>
      <c r="AA557" s="5">
        <f t="shared" si="259"/>
        <v>18.861456609506394</v>
      </c>
      <c r="AB557" s="5">
        <f t="shared" si="260"/>
        <v>0</v>
      </c>
      <c r="AC557" s="5">
        <f t="shared" si="260"/>
        <v>27.834906429738552</v>
      </c>
      <c r="AD557" s="5">
        <f t="shared" si="261"/>
        <v>-10.395148577753755</v>
      </c>
      <c r="AE557">
        <f t="shared" si="272"/>
        <v>0</v>
      </c>
    </row>
    <row r="558" spans="1:31" x14ac:dyDescent="0.2">
      <c r="A558">
        <f t="shared" si="248"/>
        <v>0.52500000000000036</v>
      </c>
      <c r="B558" s="5">
        <f t="shared" si="262"/>
        <v>0</v>
      </c>
      <c r="C558" s="5">
        <f t="shared" si="263"/>
        <v>-13.418179967566402</v>
      </c>
      <c r="D558" s="5">
        <f t="shared" si="264"/>
        <v>0.99656678609165084</v>
      </c>
      <c r="E558" s="2">
        <f t="shared" si="265"/>
        <v>13.418179967566402</v>
      </c>
      <c r="F558" s="2">
        <f t="shared" si="266"/>
        <v>180</v>
      </c>
      <c r="G558" s="3">
        <f t="shared" si="267"/>
        <v>0</v>
      </c>
      <c r="H558" s="3">
        <f t="shared" si="268"/>
        <v>-122.2778970313345</v>
      </c>
      <c r="I558" s="3">
        <f t="shared" si="269"/>
        <v>-12.029044425087461</v>
      </c>
      <c r="J558" s="2">
        <f t="shared" si="249"/>
        <v>122.86814889216151</v>
      </c>
      <c r="K558" s="2">
        <f t="shared" si="270"/>
        <v>83.754702721309826</v>
      </c>
      <c r="L558" s="6">
        <f t="shared" si="250"/>
        <v>2300.0010000000002</v>
      </c>
      <c r="M558" s="2">
        <f t="shared" si="251"/>
        <v>29.149318229166671</v>
      </c>
      <c r="N558" s="2">
        <f t="shared" si="271"/>
        <v>122.86814889216151</v>
      </c>
      <c r="O558" s="2">
        <f t="shared" si="252"/>
        <v>83.754702721309826</v>
      </c>
      <c r="P558" s="5">
        <f t="shared" si="253"/>
        <v>0.36795707615657774</v>
      </c>
      <c r="Q558" s="4">
        <f t="shared" si="254"/>
        <v>0.23723020806535439</v>
      </c>
      <c r="R558" s="4">
        <f t="shared" si="255"/>
        <v>0.23379466324424508</v>
      </c>
      <c r="S558" s="4">
        <f t="shared" si="273"/>
        <v>0</v>
      </c>
      <c r="T558" s="4">
        <f t="shared" si="274"/>
        <v>0</v>
      </c>
      <c r="U558" s="5">
        <f t="shared" si="275"/>
        <v>0</v>
      </c>
      <c r="V558" s="5">
        <f t="shared" si="276"/>
        <v>29.675168315033385</v>
      </c>
      <c r="W558" s="5">
        <f t="shared" si="277"/>
        <v>2.9192840787244658</v>
      </c>
      <c r="X558" s="5">
        <f t="shared" si="256"/>
        <v>0.99999628292996101</v>
      </c>
      <c r="Y558" s="5">
        <f t="shared" si="257"/>
        <v>0</v>
      </c>
      <c r="Z558" s="5">
        <f t="shared" si="258"/>
        <v>-1.8548705421949023</v>
      </c>
      <c r="AA558" s="5">
        <f t="shared" si="259"/>
        <v>18.855169301057327</v>
      </c>
      <c r="AB558" s="5">
        <f t="shared" si="260"/>
        <v>0</v>
      </c>
      <c r="AC558" s="5">
        <f t="shared" si="260"/>
        <v>27.820297772838483</v>
      </c>
      <c r="AD558" s="5">
        <f t="shared" si="261"/>
        <v>-10.399546620218207</v>
      </c>
      <c r="AE558">
        <f t="shared" si="272"/>
        <v>0</v>
      </c>
    </row>
    <row r="559" spans="1:31" x14ac:dyDescent="0.2">
      <c r="A559">
        <f t="shared" si="248"/>
        <v>0.52600000000000036</v>
      </c>
      <c r="B559" s="5">
        <f t="shared" si="262"/>
        <v>0</v>
      </c>
      <c r="C559" s="5">
        <f t="shared" si="263"/>
        <v>-13.54044395444885</v>
      </c>
      <c r="D559" s="5">
        <f t="shared" si="264"/>
        <v>0.98453254189325323</v>
      </c>
      <c r="E559" s="2">
        <f t="shared" si="265"/>
        <v>13.54044395444885</v>
      </c>
      <c r="F559" s="2">
        <f t="shared" si="266"/>
        <v>180</v>
      </c>
      <c r="G559" s="3">
        <f t="shared" si="267"/>
        <v>0</v>
      </c>
      <c r="H559" s="3">
        <f t="shared" si="268"/>
        <v>-122.25007673356167</v>
      </c>
      <c r="I559" s="3">
        <f t="shared" si="269"/>
        <v>-12.03944397170768</v>
      </c>
      <c r="J559" s="2">
        <f t="shared" si="249"/>
        <v>122.84148107422673</v>
      </c>
      <c r="K559" s="2">
        <f t="shared" si="270"/>
        <v>83.73652424964331</v>
      </c>
      <c r="L559" s="6">
        <f t="shared" si="250"/>
        <v>2300.0010000000002</v>
      </c>
      <c r="M559" s="2">
        <f t="shared" si="251"/>
        <v>29.149318229166671</v>
      </c>
      <c r="N559" s="2">
        <f t="shared" si="271"/>
        <v>122.84148107422673</v>
      </c>
      <c r="O559" s="2">
        <f t="shared" si="252"/>
        <v>83.73652424964331</v>
      </c>
      <c r="P559" s="5">
        <f t="shared" si="253"/>
        <v>0.36795707117400461</v>
      </c>
      <c r="Q559" s="4">
        <f t="shared" si="254"/>
        <v>0.23728169107717478</v>
      </c>
      <c r="R559" s="4">
        <f t="shared" si="255"/>
        <v>0.23382068866670455</v>
      </c>
      <c r="S559" s="4">
        <f t="shared" si="273"/>
        <v>0</v>
      </c>
      <c r="T559" s="4">
        <f t="shared" si="274"/>
        <v>0</v>
      </c>
      <c r="U559" s="5">
        <f t="shared" si="275"/>
        <v>0</v>
      </c>
      <c r="V559" s="5">
        <f t="shared" si="276"/>
        <v>29.661976951225494</v>
      </c>
      <c r="W559" s="5">
        <f t="shared" si="277"/>
        <v>2.9211737050494992</v>
      </c>
      <c r="X559" s="5">
        <f t="shared" si="256"/>
        <v>0.99999628292996101</v>
      </c>
      <c r="Y559" s="5">
        <f t="shared" si="257"/>
        <v>0</v>
      </c>
      <c r="Z559" s="5">
        <f t="shared" si="258"/>
        <v>-1.8562778214335149</v>
      </c>
      <c r="AA559" s="5">
        <f t="shared" si="259"/>
        <v>18.848885932135616</v>
      </c>
      <c r="AB559" s="5">
        <f t="shared" si="260"/>
        <v>0</v>
      </c>
      <c r="AC559" s="5">
        <f t="shared" si="260"/>
        <v>27.805699129791979</v>
      </c>
      <c r="AD559" s="5">
        <f t="shared" si="261"/>
        <v>-10.403940362814886</v>
      </c>
      <c r="AE559">
        <f t="shared" si="272"/>
        <v>0</v>
      </c>
    </row>
    <row r="560" spans="1:31" x14ac:dyDescent="0.2">
      <c r="A560">
        <f t="shared" si="248"/>
        <v>0.52700000000000036</v>
      </c>
      <c r="B560" s="5">
        <f t="shared" si="262"/>
        <v>0</v>
      </c>
      <c r="C560" s="5">
        <f t="shared" si="263"/>
        <v>-13.662680128332847</v>
      </c>
      <c r="D560" s="5">
        <f t="shared" si="264"/>
        <v>0.9724878959513642</v>
      </c>
      <c r="E560" s="2">
        <f t="shared" si="265"/>
        <v>13.662680128332847</v>
      </c>
      <c r="F560" s="2">
        <f t="shared" si="266"/>
        <v>180</v>
      </c>
      <c r="G560" s="3">
        <f t="shared" si="267"/>
        <v>0</v>
      </c>
      <c r="H560" s="3">
        <f t="shared" si="268"/>
        <v>-122.22227103443188</v>
      </c>
      <c r="I560" s="3">
        <f t="shared" si="269"/>
        <v>-12.049847912070495</v>
      </c>
      <c r="J560" s="2">
        <f t="shared" si="249"/>
        <v>122.81482960749551</v>
      </c>
      <c r="K560" s="2">
        <f t="shared" si="270"/>
        <v>83.718356923991479</v>
      </c>
      <c r="L560" s="6">
        <f t="shared" si="250"/>
        <v>2300.0010000000002</v>
      </c>
      <c r="M560" s="2">
        <f t="shared" si="251"/>
        <v>29.149318229166671</v>
      </c>
      <c r="N560" s="2">
        <f t="shared" si="271"/>
        <v>122.81482960749551</v>
      </c>
      <c r="O560" s="2">
        <f t="shared" si="252"/>
        <v>83.718356923991479</v>
      </c>
      <c r="P560" s="5">
        <f t="shared" si="253"/>
        <v>0.36795706619347901</v>
      </c>
      <c r="Q560" s="4">
        <f t="shared" si="254"/>
        <v>0.23733316485627307</v>
      </c>
      <c r="R560" s="4">
        <f t="shared" si="255"/>
        <v>0.23384670392338405</v>
      </c>
      <c r="S560" s="4">
        <f t="shared" si="273"/>
        <v>0</v>
      </c>
      <c r="T560" s="4">
        <f t="shared" si="274"/>
        <v>0</v>
      </c>
      <c r="U560" s="5">
        <f t="shared" si="275"/>
        <v>0</v>
      </c>
      <c r="V560" s="5">
        <f t="shared" si="276"/>
        <v>29.648796007438385</v>
      </c>
      <c r="W560" s="5">
        <f t="shared" si="277"/>
        <v>2.9230636907817633</v>
      </c>
      <c r="X560" s="5">
        <f t="shared" si="256"/>
        <v>0.99999628292996101</v>
      </c>
      <c r="Y560" s="5">
        <f t="shared" si="257"/>
        <v>0</v>
      </c>
      <c r="Z560" s="5">
        <f t="shared" si="258"/>
        <v>-1.8576855156601573</v>
      </c>
      <c r="AA560" s="5">
        <f t="shared" si="259"/>
        <v>18.842606499980345</v>
      </c>
      <c r="AB560" s="5">
        <f t="shared" si="260"/>
        <v>0</v>
      </c>
      <c r="AC560" s="5">
        <f t="shared" si="260"/>
        <v>27.791110491778227</v>
      </c>
      <c r="AD560" s="5">
        <f t="shared" si="261"/>
        <v>-10.408329809237891</v>
      </c>
      <c r="AE560">
        <f t="shared" si="272"/>
        <v>0</v>
      </c>
    </row>
    <row r="561" spans="1:31" x14ac:dyDescent="0.2">
      <c r="A561">
        <f t="shared" si="248"/>
        <v>0.52800000000000036</v>
      </c>
      <c r="B561" s="5">
        <f t="shared" si="262"/>
        <v>0</v>
      </c>
      <c r="C561" s="5">
        <f t="shared" si="263"/>
        <v>-13.784888503812033</v>
      </c>
      <c r="D561" s="5">
        <f t="shared" si="264"/>
        <v>0.9604328438743891</v>
      </c>
      <c r="E561" s="2">
        <f t="shared" si="265"/>
        <v>13.784888503812033</v>
      </c>
      <c r="F561" s="2">
        <f t="shared" si="266"/>
        <v>180</v>
      </c>
      <c r="G561" s="3">
        <f t="shared" si="267"/>
        <v>0</v>
      </c>
      <c r="H561" s="3">
        <f t="shared" si="268"/>
        <v>-122.19447992394011</v>
      </c>
      <c r="I561" s="3">
        <f t="shared" si="269"/>
        <v>-12.060256241879733</v>
      </c>
      <c r="J561" s="2">
        <f t="shared" si="249"/>
        <v>122.78819448343559</v>
      </c>
      <c r="K561" s="2">
        <f t="shared" si="270"/>
        <v>83.700200738538229</v>
      </c>
      <c r="L561" s="6">
        <f t="shared" si="250"/>
        <v>2300.0010000000002</v>
      </c>
      <c r="M561" s="2">
        <f t="shared" si="251"/>
        <v>29.149318229166671</v>
      </c>
      <c r="N561" s="2">
        <f t="shared" si="271"/>
        <v>122.78819448343559</v>
      </c>
      <c r="O561" s="2">
        <f t="shared" si="252"/>
        <v>83.700200738538229</v>
      </c>
      <c r="P561" s="5">
        <f t="shared" si="253"/>
        <v>0.36795706121499888</v>
      </c>
      <c r="Q561" s="4">
        <f t="shared" si="254"/>
        <v>0.23738462939256175</v>
      </c>
      <c r="R561" s="4">
        <f t="shared" si="255"/>
        <v>0.23387270901388743</v>
      </c>
      <c r="S561" s="4">
        <f t="shared" si="273"/>
        <v>0</v>
      </c>
      <c r="T561" s="4">
        <f t="shared" si="274"/>
        <v>0</v>
      </c>
      <c r="U561" s="5">
        <f t="shared" si="275"/>
        <v>0</v>
      </c>
      <c r="V561" s="5">
        <f t="shared" si="276"/>
        <v>29.635625474185876</v>
      </c>
      <c r="W561" s="5">
        <f t="shared" si="277"/>
        <v>2.9249540349902214</v>
      </c>
      <c r="X561" s="5">
        <f t="shared" si="256"/>
        <v>0.99999628292996101</v>
      </c>
      <c r="Y561" s="5">
        <f t="shared" si="257"/>
        <v>0</v>
      </c>
      <c r="Z561" s="5">
        <f t="shared" si="258"/>
        <v>-1.8590936241995053</v>
      </c>
      <c r="AA561" s="5">
        <f t="shared" si="259"/>
        <v>18.836331001833194</v>
      </c>
      <c r="AB561" s="5">
        <f t="shared" si="260"/>
        <v>0</v>
      </c>
      <c r="AC561" s="5">
        <f t="shared" si="260"/>
        <v>27.77653184998637</v>
      </c>
      <c r="AD561" s="5">
        <f t="shared" si="261"/>
        <v>-10.412714963176583</v>
      </c>
      <c r="AE561">
        <f t="shared" si="272"/>
        <v>0</v>
      </c>
    </row>
    <row r="562" spans="1:31" x14ac:dyDescent="0.2">
      <c r="A562">
        <f t="shared" si="248"/>
        <v>0.52900000000000036</v>
      </c>
      <c r="B562" s="5">
        <f t="shared" si="262"/>
        <v>0</v>
      </c>
      <c r="C562" s="5">
        <f t="shared" si="263"/>
        <v>-13.907069095470048</v>
      </c>
      <c r="D562" s="5">
        <f t="shared" si="264"/>
        <v>0.94836738127502773</v>
      </c>
      <c r="E562" s="2">
        <f t="shared" si="265"/>
        <v>13.907069095470048</v>
      </c>
      <c r="F562" s="2">
        <f t="shared" si="266"/>
        <v>180</v>
      </c>
      <c r="G562" s="3">
        <f t="shared" si="267"/>
        <v>0</v>
      </c>
      <c r="H562" s="3">
        <f t="shared" si="268"/>
        <v>-122.16670339209013</v>
      </c>
      <c r="I562" s="3">
        <f t="shared" si="269"/>
        <v>-12.07066895684291</v>
      </c>
      <c r="J562" s="2">
        <f t="shared" si="249"/>
        <v>122.76157569352316</v>
      </c>
      <c r="K562" s="2">
        <f t="shared" si="270"/>
        <v>83.682055687473181</v>
      </c>
      <c r="L562" s="6">
        <f t="shared" si="250"/>
        <v>2300.0010000000002</v>
      </c>
      <c r="M562" s="2">
        <f t="shared" si="251"/>
        <v>29.149318229166671</v>
      </c>
      <c r="N562" s="2">
        <f t="shared" si="271"/>
        <v>122.76157569352316</v>
      </c>
      <c r="O562" s="2">
        <f t="shared" si="252"/>
        <v>83.682055687473181</v>
      </c>
      <c r="P562" s="5">
        <f t="shared" si="253"/>
        <v>0.36795705623856223</v>
      </c>
      <c r="Q562" s="4">
        <f t="shared" si="254"/>
        <v>0.23743608467594987</v>
      </c>
      <c r="R562" s="4">
        <f t="shared" si="255"/>
        <v>0.23389870393781764</v>
      </c>
      <c r="S562" s="4">
        <f t="shared" si="273"/>
        <v>0</v>
      </c>
      <c r="T562" s="4">
        <f t="shared" si="274"/>
        <v>0</v>
      </c>
      <c r="U562" s="5">
        <f t="shared" si="275"/>
        <v>0</v>
      </c>
      <c r="V562" s="5">
        <f t="shared" si="276"/>
        <v>29.622465341992772</v>
      </c>
      <c r="W562" s="5">
        <f t="shared" si="277"/>
        <v>2.9268447367459873</v>
      </c>
      <c r="X562" s="5">
        <f t="shared" si="256"/>
        <v>0.99999628292996101</v>
      </c>
      <c r="Y562" s="5">
        <f t="shared" si="257"/>
        <v>0</v>
      </c>
      <c r="Z562" s="5">
        <f t="shared" si="258"/>
        <v>-1.8605021463772611</v>
      </c>
      <c r="AA562" s="5">
        <f t="shared" si="259"/>
        <v>18.830059434938406</v>
      </c>
      <c r="AB562" s="5">
        <f t="shared" si="260"/>
        <v>0</v>
      </c>
      <c r="AC562" s="5">
        <f t="shared" si="260"/>
        <v>27.761963195615511</v>
      </c>
      <c r="AD562" s="5">
        <f t="shared" si="261"/>
        <v>-10.417095828315606</v>
      </c>
      <c r="AE562">
        <f t="shared" si="272"/>
        <v>0</v>
      </c>
    </row>
    <row r="563" spans="1:31" x14ac:dyDescent="0.2">
      <c r="A563">
        <f t="shared" si="248"/>
        <v>0.53000000000000036</v>
      </c>
      <c r="B563" s="5">
        <f t="shared" si="262"/>
        <v>0</v>
      </c>
      <c r="C563" s="5">
        <f t="shared" si="263"/>
        <v>-14.029221917880539</v>
      </c>
      <c r="D563" s="5">
        <f t="shared" si="264"/>
        <v>0.93629150377027059</v>
      </c>
      <c r="E563" s="2">
        <f t="shared" si="265"/>
        <v>14.029221917880539</v>
      </c>
      <c r="F563" s="2">
        <f t="shared" si="266"/>
        <v>180</v>
      </c>
      <c r="G563" s="3">
        <f t="shared" si="267"/>
        <v>0</v>
      </c>
      <c r="H563" s="3">
        <f t="shared" si="268"/>
        <v>-122.13894142889451</v>
      </c>
      <c r="I563" s="3">
        <f t="shared" si="269"/>
        <v>-12.081086052671226</v>
      </c>
      <c r="J563" s="2">
        <f t="shared" si="249"/>
        <v>122.7349732292429</v>
      </c>
      <c r="K563" s="2">
        <f t="shared" si="270"/>
        <v>83.663921764991741</v>
      </c>
      <c r="L563" s="6">
        <f t="shared" si="250"/>
        <v>2300.0010000000002</v>
      </c>
      <c r="M563" s="2">
        <f t="shared" si="251"/>
        <v>29.149318229166671</v>
      </c>
      <c r="N563" s="2">
        <f t="shared" si="271"/>
        <v>122.7349732292429</v>
      </c>
      <c r="O563" s="2">
        <f t="shared" si="252"/>
        <v>83.663921764991741</v>
      </c>
      <c r="P563" s="5">
        <f t="shared" si="253"/>
        <v>0.36795705126416689</v>
      </c>
      <c r="Q563" s="4">
        <f t="shared" si="254"/>
        <v>0.23748753069634304</v>
      </c>
      <c r="R563" s="4">
        <f t="shared" si="255"/>
        <v>0.23392468869477742</v>
      </c>
      <c r="S563" s="4">
        <f t="shared" si="273"/>
        <v>0</v>
      </c>
      <c r="T563" s="4">
        <f t="shared" si="274"/>
        <v>0</v>
      </c>
      <c r="U563" s="5">
        <f t="shared" si="275"/>
        <v>0</v>
      </c>
      <c r="V563" s="5">
        <f t="shared" si="276"/>
        <v>29.609315601394847</v>
      </c>
      <c r="W563" s="5">
        <f t="shared" si="277"/>
        <v>2.9287357951223196</v>
      </c>
      <c r="X563" s="5">
        <f t="shared" si="256"/>
        <v>0.99999628292996101</v>
      </c>
      <c r="Y563" s="5">
        <f t="shared" si="257"/>
        <v>0</v>
      </c>
      <c r="Z563" s="5">
        <f t="shared" si="258"/>
        <v>-1.8619110815201632</v>
      </c>
      <c r="AA563" s="5">
        <f t="shared" si="259"/>
        <v>18.823791796542842</v>
      </c>
      <c r="AB563" s="5">
        <f t="shared" si="260"/>
        <v>0</v>
      </c>
      <c r="AC563" s="5">
        <f t="shared" si="260"/>
        <v>27.747404519874685</v>
      </c>
      <c r="AD563" s="5">
        <f t="shared" si="261"/>
        <v>-10.421472408334836</v>
      </c>
      <c r="AE563">
        <f t="shared" si="272"/>
        <v>0</v>
      </c>
    </row>
    <row r="564" spans="1:31" x14ac:dyDescent="0.2">
      <c r="A564">
        <f t="shared" si="248"/>
        <v>0.53100000000000036</v>
      </c>
      <c r="B564" s="5">
        <f t="shared" si="262"/>
        <v>0</v>
      </c>
      <c r="C564" s="5">
        <f t="shared" si="263"/>
        <v>-14.151346985607175</v>
      </c>
      <c r="D564" s="5">
        <f t="shared" si="264"/>
        <v>0.92420520698139519</v>
      </c>
      <c r="E564" s="2">
        <f t="shared" si="265"/>
        <v>14.151346985607175</v>
      </c>
      <c r="F564" s="2">
        <f t="shared" si="266"/>
        <v>180</v>
      </c>
      <c r="G564" s="3">
        <f t="shared" si="267"/>
        <v>0</v>
      </c>
      <c r="H564" s="3">
        <f t="shared" si="268"/>
        <v>-122.11119402437464</v>
      </c>
      <c r="I564" s="3">
        <f t="shared" si="269"/>
        <v>-12.091507525079562</v>
      </c>
      <c r="J564" s="2">
        <f t="shared" si="249"/>
        <v>122.70838708208794</v>
      </c>
      <c r="K564" s="2">
        <f t="shared" si="270"/>
        <v>83.645798965295114</v>
      </c>
      <c r="L564" s="6">
        <f t="shared" si="250"/>
        <v>2300.0010000000002</v>
      </c>
      <c r="M564" s="2">
        <f t="shared" si="251"/>
        <v>29.149318229166671</v>
      </c>
      <c r="N564" s="2">
        <f t="shared" si="271"/>
        <v>122.70838708208794</v>
      </c>
      <c r="O564" s="2">
        <f t="shared" si="252"/>
        <v>83.645798965295114</v>
      </c>
      <c r="P564" s="5">
        <f t="shared" si="253"/>
        <v>0.36795704629181103</v>
      </c>
      <c r="Q564" s="4">
        <f t="shared" si="254"/>
        <v>0.23753896744364339</v>
      </c>
      <c r="R564" s="4">
        <f t="shared" si="255"/>
        <v>0.23395066328436853</v>
      </c>
      <c r="S564" s="4">
        <f t="shared" si="273"/>
        <v>0</v>
      </c>
      <c r="T564" s="4">
        <f t="shared" si="274"/>
        <v>0</v>
      </c>
      <c r="U564" s="5">
        <f t="shared" si="275"/>
        <v>0</v>
      </c>
      <c r="V564" s="5">
        <f t="shared" si="276"/>
        <v>29.596176242938856</v>
      </c>
      <c r="W564" s="5">
        <f t="shared" si="277"/>
        <v>2.9306272091946228</v>
      </c>
      <c r="X564" s="5">
        <f t="shared" si="256"/>
        <v>0.99999628292996101</v>
      </c>
      <c r="Y564" s="5">
        <f t="shared" si="257"/>
        <v>0</v>
      </c>
      <c r="Z564" s="5">
        <f t="shared" si="258"/>
        <v>-1.8633204289559715</v>
      </c>
      <c r="AA564" s="5">
        <f t="shared" si="259"/>
        <v>18.81752808389593</v>
      </c>
      <c r="AB564" s="5">
        <f t="shared" si="260"/>
        <v>0</v>
      </c>
      <c r="AC564" s="5">
        <f t="shared" si="260"/>
        <v>27.732855813982884</v>
      </c>
      <c r="AD564" s="5">
        <f t="shared" si="261"/>
        <v>-10.425844706909448</v>
      </c>
      <c r="AE564">
        <f t="shared" si="272"/>
        <v>0</v>
      </c>
    </row>
    <row r="565" spans="1:31" x14ac:dyDescent="0.2">
      <c r="A565">
        <f t="shared" si="248"/>
        <v>0.53200000000000036</v>
      </c>
      <c r="B565" s="5">
        <f t="shared" si="262"/>
        <v>0</v>
      </c>
      <c r="C565" s="5">
        <f t="shared" si="263"/>
        <v>-14.273444313203644</v>
      </c>
      <c r="D565" s="5">
        <f t="shared" si="264"/>
        <v>0.91210848653396215</v>
      </c>
      <c r="E565" s="2">
        <f t="shared" si="265"/>
        <v>14.273444313203644</v>
      </c>
      <c r="F565" s="2">
        <f t="shared" si="266"/>
        <v>180</v>
      </c>
      <c r="G565" s="3">
        <f t="shared" si="267"/>
        <v>0</v>
      </c>
      <c r="H565" s="3">
        <f t="shared" si="268"/>
        <v>-122.08346116856066</v>
      </c>
      <c r="I565" s="3">
        <f t="shared" si="269"/>
        <v>-12.101933369786472</v>
      </c>
      <c r="J565" s="2">
        <f t="shared" si="249"/>
        <v>122.68181724355982</v>
      </c>
      <c r="K565" s="2">
        <f t="shared" si="270"/>
        <v>83.627687282590188</v>
      </c>
      <c r="L565" s="6">
        <f t="shared" si="250"/>
        <v>2300.0010000000002</v>
      </c>
      <c r="M565" s="2">
        <f t="shared" si="251"/>
        <v>29.149318229166671</v>
      </c>
      <c r="N565" s="2">
        <f t="shared" si="271"/>
        <v>122.68181724355982</v>
      </c>
      <c r="O565" s="2">
        <f t="shared" si="252"/>
        <v>83.627687282590188</v>
      </c>
      <c r="P565" s="5">
        <f t="shared" si="253"/>
        <v>0.36795704132149243</v>
      </c>
      <c r="Q565" s="4">
        <f t="shared" si="254"/>
        <v>0.23759039490774964</v>
      </c>
      <c r="R565" s="4">
        <f t="shared" si="255"/>
        <v>0.23397662770619235</v>
      </c>
      <c r="S565" s="4">
        <f t="shared" si="273"/>
        <v>0</v>
      </c>
      <c r="T565" s="4">
        <f t="shared" si="274"/>
        <v>0</v>
      </c>
      <c r="U565" s="5">
        <f t="shared" si="275"/>
        <v>0</v>
      </c>
      <c r="V565" s="5">
        <f t="shared" si="276"/>
        <v>29.583047257182457</v>
      </c>
      <c r="W565" s="5">
        <f t="shared" si="277"/>
        <v>2.9325189780404344</v>
      </c>
      <c r="X565" s="5">
        <f t="shared" si="256"/>
        <v>0.99999628292996101</v>
      </c>
      <c r="Y565" s="5">
        <f t="shared" si="257"/>
        <v>0</v>
      </c>
      <c r="Z565" s="5">
        <f t="shared" si="258"/>
        <v>-1.8647301880134763</v>
      </c>
      <c r="AA565" s="5">
        <f t="shared" si="259"/>
        <v>18.811268294249643</v>
      </c>
      <c r="AB565" s="5">
        <f t="shared" si="260"/>
        <v>0</v>
      </c>
      <c r="AC565" s="5">
        <f t="shared" si="260"/>
        <v>27.718317069168982</v>
      </c>
      <c r="AD565" s="5">
        <f t="shared" si="261"/>
        <v>-10.430212727709922</v>
      </c>
      <c r="AE565">
        <f t="shared" si="272"/>
        <v>0</v>
      </c>
    </row>
    <row r="566" spans="1:31" x14ac:dyDescent="0.2">
      <c r="A566">
        <f t="shared" si="248"/>
        <v>0.53300000000000036</v>
      </c>
      <c r="B566" s="5">
        <f t="shared" si="262"/>
        <v>0</v>
      </c>
      <c r="C566" s="5">
        <f t="shared" si="263"/>
        <v>-14.39551391521367</v>
      </c>
      <c r="D566" s="5">
        <f t="shared" si="264"/>
        <v>0.90000133805781179</v>
      </c>
      <c r="E566" s="2">
        <f t="shared" si="265"/>
        <v>14.39551391521367</v>
      </c>
      <c r="F566" s="2">
        <f t="shared" si="266"/>
        <v>180</v>
      </c>
      <c r="G566" s="3">
        <f t="shared" si="267"/>
        <v>0</v>
      </c>
      <c r="H566" s="3">
        <f t="shared" si="268"/>
        <v>-122.05574285149149</v>
      </c>
      <c r="I566" s="3">
        <f t="shared" si="269"/>
        <v>-12.112363582514183</v>
      </c>
      <c r="J566" s="2">
        <f t="shared" si="249"/>
        <v>122.65526370516852</v>
      </c>
      <c r="K566" s="2">
        <f t="shared" si="270"/>
        <v>83.609586711089648</v>
      </c>
      <c r="L566" s="6">
        <f t="shared" si="250"/>
        <v>2300.0010000000002</v>
      </c>
      <c r="M566" s="2">
        <f t="shared" si="251"/>
        <v>29.149318229166671</v>
      </c>
      <c r="N566" s="2">
        <f t="shared" si="271"/>
        <v>122.65526370516852</v>
      </c>
      <c r="O566" s="2">
        <f t="shared" si="252"/>
        <v>83.609586711089648</v>
      </c>
      <c r="P566" s="5">
        <f t="shared" si="253"/>
        <v>0.36795703635320914</v>
      </c>
      <c r="Q566" s="4">
        <f t="shared" si="254"/>
        <v>0.23764181307855714</v>
      </c>
      <c r="R566" s="4">
        <f t="shared" si="255"/>
        <v>0.23400258195984983</v>
      </c>
      <c r="S566" s="4">
        <f t="shared" si="273"/>
        <v>0</v>
      </c>
      <c r="T566" s="4">
        <f t="shared" si="274"/>
        <v>0</v>
      </c>
      <c r="U566" s="5">
        <f t="shared" si="275"/>
        <v>0</v>
      </c>
      <c r="V566" s="5">
        <f t="shared" si="276"/>
        <v>29.569928634694264</v>
      </c>
      <c r="W566" s="5">
        <f t="shared" si="277"/>
        <v>2.9344111007394313</v>
      </c>
      <c r="X566" s="5">
        <f t="shared" si="256"/>
        <v>0.99999628292996101</v>
      </c>
      <c r="Y566" s="5">
        <f t="shared" si="257"/>
        <v>0</v>
      </c>
      <c r="Z566" s="5">
        <f t="shared" si="258"/>
        <v>-1.8661403580224944</v>
      </c>
      <c r="AA566" s="5">
        <f t="shared" si="259"/>
        <v>18.805012424858589</v>
      </c>
      <c r="AB566" s="5">
        <f t="shared" si="260"/>
        <v>0</v>
      </c>
      <c r="AC566" s="5">
        <f t="shared" si="260"/>
        <v>27.703788276671769</v>
      </c>
      <c r="AD566" s="5">
        <f t="shared" si="261"/>
        <v>-10.434576474401979</v>
      </c>
      <c r="AE566">
        <f t="shared" si="272"/>
        <v>0</v>
      </c>
    </row>
    <row r="567" spans="1:31" x14ac:dyDescent="0.2">
      <c r="A567">
        <f t="shared" si="248"/>
        <v>0.53400000000000036</v>
      </c>
      <c r="B567" s="5">
        <f t="shared" si="262"/>
        <v>0</v>
      </c>
      <c r="C567" s="5">
        <f t="shared" si="263"/>
        <v>-14.517555806171023</v>
      </c>
      <c r="D567" s="5">
        <f t="shared" si="264"/>
        <v>0.88788375718706036</v>
      </c>
      <c r="E567" s="2">
        <f t="shared" si="265"/>
        <v>14.517555806171023</v>
      </c>
      <c r="F567" s="2">
        <f t="shared" si="266"/>
        <v>180</v>
      </c>
      <c r="G567" s="3">
        <f t="shared" si="267"/>
        <v>0</v>
      </c>
      <c r="H567" s="3">
        <f t="shared" si="268"/>
        <v>-122.02803906321482</v>
      </c>
      <c r="I567" s="3">
        <f t="shared" si="269"/>
        <v>-12.122798158988585</v>
      </c>
      <c r="J567" s="2">
        <f t="shared" si="249"/>
        <v>122.62872645843248</v>
      </c>
      <c r="K567" s="2">
        <f t="shared" si="270"/>
        <v>83.591497245011908</v>
      </c>
      <c r="L567" s="6">
        <f t="shared" si="250"/>
        <v>2300.0010000000002</v>
      </c>
      <c r="M567" s="2">
        <f t="shared" si="251"/>
        <v>29.149318229166671</v>
      </c>
      <c r="N567" s="2">
        <f t="shared" si="271"/>
        <v>122.62872645843248</v>
      </c>
      <c r="O567" s="2">
        <f t="shared" si="252"/>
        <v>83.591497245011908</v>
      </c>
      <c r="P567" s="5">
        <f t="shared" si="253"/>
        <v>0.36795703138695912</v>
      </c>
      <c r="Q567" s="4">
        <f t="shared" si="254"/>
        <v>0.23769322194595777</v>
      </c>
      <c r="R567" s="4">
        <f t="shared" si="255"/>
        <v>0.23402852604494115</v>
      </c>
      <c r="S567" s="4">
        <f t="shared" si="273"/>
        <v>0</v>
      </c>
      <c r="T567" s="4">
        <f t="shared" si="274"/>
        <v>0</v>
      </c>
      <c r="U567" s="5">
        <f t="shared" si="275"/>
        <v>0</v>
      </c>
      <c r="V567" s="5">
        <f t="shared" si="276"/>
        <v>29.556820366053792</v>
      </c>
      <c r="W567" s="5">
        <f t="shared" si="277"/>
        <v>2.9363035763734215</v>
      </c>
      <c r="X567" s="5">
        <f t="shared" si="256"/>
        <v>0.99999628292996101</v>
      </c>
      <c r="Y567" s="5">
        <f t="shared" si="257"/>
        <v>0</v>
      </c>
      <c r="Z567" s="5">
        <f t="shared" si="258"/>
        <v>-1.8675509383138669</v>
      </c>
      <c r="AA567" s="5">
        <f t="shared" si="259"/>
        <v>18.798760472979893</v>
      </c>
      <c r="AB567" s="5">
        <f t="shared" si="260"/>
        <v>0</v>
      </c>
      <c r="AC567" s="5">
        <f t="shared" si="260"/>
        <v>27.689269427739926</v>
      </c>
      <c r="AD567" s="5">
        <f t="shared" si="261"/>
        <v>-10.438935950646684</v>
      </c>
      <c r="AE567">
        <f t="shared" si="272"/>
        <v>0</v>
      </c>
    </row>
    <row r="568" spans="1:31" x14ac:dyDescent="0.2">
      <c r="A568">
        <f t="shared" si="248"/>
        <v>0.53500000000000036</v>
      </c>
      <c r="B568" s="5">
        <f t="shared" si="262"/>
        <v>0</v>
      </c>
      <c r="C568" s="5">
        <f t="shared" si="263"/>
        <v>-14.639570000599525</v>
      </c>
      <c r="D568" s="5">
        <f t="shared" si="264"/>
        <v>0.87575573956009656</v>
      </c>
      <c r="E568" s="2">
        <f t="shared" si="265"/>
        <v>14.639570000599525</v>
      </c>
      <c r="F568" s="2">
        <f t="shared" si="266"/>
        <v>180</v>
      </c>
      <c r="G568" s="3">
        <f t="shared" si="267"/>
        <v>0</v>
      </c>
      <c r="H568" s="3">
        <f t="shared" si="268"/>
        <v>-122.00034979378708</v>
      </c>
      <c r="I568" s="3">
        <f t="shared" si="269"/>
        <v>-12.133237094939233</v>
      </c>
      <c r="J568" s="2">
        <f t="shared" si="249"/>
        <v>122.60220549487849</v>
      </c>
      <c r="K568" s="2">
        <f t="shared" si="270"/>
        <v>83.573418878581109</v>
      </c>
      <c r="L568" s="6">
        <f t="shared" si="250"/>
        <v>2300.0010000000002</v>
      </c>
      <c r="M568" s="2">
        <f t="shared" si="251"/>
        <v>29.149318229166671</v>
      </c>
      <c r="N568" s="2">
        <f t="shared" si="271"/>
        <v>122.60220549487849</v>
      </c>
      <c r="O568" s="2">
        <f t="shared" si="252"/>
        <v>83.573418878581109</v>
      </c>
      <c r="P568" s="5">
        <f t="shared" si="253"/>
        <v>0.36795702642274031</v>
      </c>
      <c r="Q568" s="4">
        <f t="shared" si="254"/>
        <v>0.23774462149983996</v>
      </c>
      <c r="R568" s="4">
        <f t="shared" si="255"/>
        <v>0.23405445996106605</v>
      </c>
      <c r="S568" s="4">
        <f t="shared" si="273"/>
        <v>0</v>
      </c>
      <c r="T568" s="4">
        <f t="shared" si="274"/>
        <v>0</v>
      </c>
      <c r="U568" s="5">
        <f t="shared" si="275"/>
        <v>0</v>
      </c>
      <c r="V568" s="5">
        <f t="shared" si="276"/>
        <v>29.543722441851443</v>
      </c>
      <c r="W568" s="5">
        <f t="shared" si="277"/>
        <v>2.9381964040263382</v>
      </c>
      <c r="X568" s="5">
        <f t="shared" si="256"/>
        <v>0.99999628292996101</v>
      </c>
      <c r="Y568" s="5">
        <f t="shared" si="257"/>
        <v>0</v>
      </c>
      <c r="Z568" s="5">
        <f t="shared" si="258"/>
        <v>-1.8689619282194565</v>
      </c>
      <c r="AA568" s="5">
        <f t="shared" si="259"/>
        <v>18.792512435873274</v>
      </c>
      <c r="AB568" s="5">
        <f t="shared" si="260"/>
        <v>0</v>
      </c>
      <c r="AC568" s="5">
        <f t="shared" si="260"/>
        <v>27.674760513631988</v>
      </c>
      <c r="AD568" s="5">
        <f t="shared" si="261"/>
        <v>-10.443291160100387</v>
      </c>
      <c r="AE568">
        <f t="shared" si="272"/>
        <v>0</v>
      </c>
    </row>
    <row r="569" spans="1:31" x14ac:dyDescent="0.2">
      <c r="A569">
        <f t="shared" si="248"/>
        <v>0.53600000000000037</v>
      </c>
      <c r="B569" s="5">
        <f t="shared" si="262"/>
        <v>0</v>
      </c>
      <c r="C569" s="5">
        <f t="shared" si="263"/>
        <v>-14.761556513013055</v>
      </c>
      <c r="D569" s="5">
        <f t="shared" si="264"/>
        <v>0.86361728081957734</v>
      </c>
      <c r="E569" s="2">
        <f t="shared" si="265"/>
        <v>14.761556513013055</v>
      </c>
      <c r="F569" s="2">
        <f t="shared" si="266"/>
        <v>180</v>
      </c>
      <c r="G569" s="3">
        <f t="shared" si="267"/>
        <v>0</v>
      </c>
      <c r="H569" s="3">
        <f t="shared" si="268"/>
        <v>-121.97267503327345</v>
      </c>
      <c r="I569" s="3">
        <f t="shared" si="269"/>
        <v>-12.143680386099334</v>
      </c>
      <c r="J569" s="2">
        <f t="shared" si="249"/>
        <v>122.57570080604174</v>
      </c>
      <c r="K569" s="2">
        <f t="shared" si="270"/>
        <v>83.555351606027088</v>
      </c>
      <c r="L569" s="6">
        <f t="shared" si="250"/>
        <v>2300.0010000000002</v>
      </c>
      <c r="M569" s="2">
        <f t="shared" si="251"/>
        <v>29.149318229166671</v>
      </c>
      <c r="N569" s="2">
        <f t="shared" si="271"/>
        <v>122.57570080604174</v>
      </c>
      <c r="O569" s="2">
        <f t="shared" si="252"/>
        <v>83.555351606027088</v>
      </c>
      <c r="P569" s="5">
        <f t="shared" si="253"/>
        <v>0.36795702146055076</v>
      </c>
      <c r="Q569" s="4">
        <f t="shared" si="254"/>
        <v>0.23779601173008896</v>
      </c>
      <c r="R569" s="4">
        <f t="shared" si="255"/>
        <v>0.23408038370782361</v>
      </c>
      <c r="S569" s="4">
        <f t="shared" si="273"/>
        <v>0</v>
      </c>
      <c r="T569" s="4">
        <f t="shared" si="274"/>
        <v>0</v>
      </c>
      <c r="U569" s="5">
        <f t="shared" si="275"/>
        <v>0</v>
      </c>
      <c r="V569" s="5">
        <f t="shared" si="276"/>
        <v>29.530634852688518</v>
      </c>
      <c r="W569" s="5">
        <f t="shared" si="277"/>
        <v>2.9400895827842426</v>
      </c>
      <c r="X569" s="5">
        <f t="shared" si="256"/>
        <v>0.99999628292996101</v>
      </c>
      <c r="Y569" s="5">
        <f t="shared" si="257"/>
        <v>0</v>
      </c>
      <c r="Z569" s="5">
        <f t="shared" si="258"/>
        <v>-1.870373327072149</v>
      </c>
      <c r="AA569" s="5">
        <f t="shared" si="259"/>
        <v>18.786268310801013</v>
      </c>
      <c r="AB569" s="5">
        <f t="shared" si="260"/>
        <v>0</v>
      </c>
      <c r="AC569" s="5">
        <f t="shared" si="260"/>
        <v>27.66026152561637</v>
      </c>
      <c r="AD569" s="5">
        <f t="shared" si="261"/>
        <v>-10.447642106414744</v>
      </c>
      <c r="AE569">
        <f t="shared" si="272"/>
        <v>0</v>
      </c>
    </row>
    <row r="570" spans="1:31" x14ac:dyDescent="0.2">
      <c r="A570">
        <f t="shared" si="248"/>
        <v>0.53700000000000037</v>
      </c>
      <c r="B570" s="5">
        <f t="shared" si="262"/>
        <v>0</v>
      </c>
      <c r="C570" s="5">
        <f t="shared" si="263"/>
        <v>-14.883515357915565</v>
      </c>
      <c r="D570" s="5">
        <f t="shared" si="264"/>
        <v>0.8514683766124248</v>
      </c>
      <c r="E570" s="2">
        <f t="shared" si="265"/>
        <v>14.883515357915565</v>
      </c>
      <c r="F570" s="2">
        <f t="shared" si="266"/>
        <v>180</v>
      </c>
      <c r="G570" s="3">
        <f t="shared" si="267"/>
        <v>0</v>
      </c>
      <c r="H570" s="3">
        <f t="shared" si="268"/>
        <v>-121.94501477174784</v>
      </c>
      <c r="I570" s="3">
        <f t="shared" si="269"/>
        <v>-12.154128028205749</v>
      </c>
      <c r="J570" s="2">
        <f t="shared" si="249"/>
        <v>122.54921238346583</v>
      </c>
      <c r="K570" s="2">
        <f t="shared" si="270"/>
        <v>83.537295421585426</v>
      </c>
      <c r="L570" s="6">
        <f t="shared" si="250"/>
        <v>2300.0010000000002</v>
      </c>
      <c r="M570" s="2">
        <f t="shared" si="251"/>
        <v>29.149318229166671</v>
      </c>
      <c r="N570" s="2">
        <f t="shared" si="271"/>
        <v>122.54921238346583</v>
      </c>
      <c r="O570" s="2">
        <f t="shared" si="252"/>
        <v>83.537295421585426</v>
      </c>
      <c r="P570" s="5">
        <f t="shared" si="253"/>
        <v>0.36795701650038837</v>
      </c>
      <c r="Q570" s="4">
        <f t="shared" si="254"/>
        <v>0.23784739262658636</v>
      </c>
      <c r="R570" s="4">
        <f t="shared" si="255"/>
        <v>0.23410629728481241</v>
      </c>
      <c r="S570" s="4">
        <f t="shared" si="273"/>
        <v>0</v>
      </c>
      <c r="T570" s="4">
        <f t="shared" si="274"/>
        <v>0</v>
      </c>
      <c r="U570" s="5">
        <f t="shared" si="275"/>
        <v>0</v>
      </c>
      <c r="V570" s="5">
        <f t="shared" si="276"/>
        <v>29.517557589177169</v>
      </c>
      <c r="W570" s="5">
        <f t="shared" si="277"/>
        <v>2.9419831117353143</v>
      </c>
      <c r="X570" s="5">
        <f t="shared" si="256"/>
        <v>0.99999628292996101</v>
      </c>
      <c r="Y570" s="5">
        <f t="shared" si="257"/>
        <v>0</v>
      </c>
      <c r="Z570" s="5">
        <f t="shared" si="258"/>
        <v>-1.8717851342058516</v>
      </c>
      <c r="AA570" s="5">
        <f t="shared" si="259"/>
        <v>18.780028095027948</v>
      </c>
      <c r="AB570" s="5">
        <f t="shared" si="260"/>
        <v>0</v>
      </c>
      <c r="AC570" s="5">
        <f t="shared" si="260"/>
        <v>27.645772454971318</v>
      </c>
      <c r="AD570" s="5">
        <f t="shared" si="261"/>
        <v>-10.451988793236737</v>
      </c>
      <c r="AE570">
        <f t="shared" si="272"/>
        <v>0</v>
      </c>
    </row>
    <row r="571" spans="1:31" x14ac:dyDescent="0.2">
      <c r="A571">
        <f t="shared" si="248"/>
        <v>0.53800000000000037</v>
      </c>
      <c r="B571" s="5">
        <f t="shared" si="262"/>
        <v>0</v>
      </c>
      <c r="C571" s="5">
        <f t="shared" si="263"/>
        <v>-15.005446549801086</v>
      </c>
      <c r="D571" s="5">
        <f t="shared" si="264"/>
        <v>0.83930902258982243</v>
      </c>
      <c r="E571" s="2">
        <f t="shared" si="265"/>
        <v>15.005446549801086</v>
      </c>
      <c r="F571" s="2">
        <f t="shared" si="266"/>
        <v>180</v>
      </c>
      <c r="G571" s="3">
        <f t="shared" si="267"/>
        <v>0</v>
      </c>
      <c r="H571" s="3">
        <f t="shared" si="268"/>
        <v>-121.91736899929286</v>
      </c>
      <c r="I571" s="3">
        <f t="shared" si="269"/>
        <v>-12.164580016998986</v>
      </c>
      <c r="J571" s="2">
        <f t="shared" si="249"/>
        <v>122.52274021870269</v>
      </c>
      <c r="K571" s="2">
        <f t="shared" si="270"/>
        <v>83.519250319497402</v>
      </c>
      <c r="L571" s="6">
        <f t="shared" si="250"/>
        <v>2300.0010000000002</v>
      </c>
      <c r="M571" s="2">
        <f t="shared" si="251"/>
        <v>29.149318229166671</v>
      </c>
      <c r="N571" s="2">
        <f t="shared" si="271"/>
        <v>122.52274021870269</v>
      </c>
      <c r="O571" s="2">
        <f t="shared" si="252"/>
        <v>83.519250319497402</v>
      </c>
      <c r="P571" s="5">
        <f t="shared" si="253"/>
        <v>0.36795701154225113</v>
      </c>
      <c r="Q571" s="4">
        <f t="shared" si="254"/>
        <v>0.23789876417921055</v>
      </c>
      <c r="R571" s="4">
        <f t="shared" si="255"/>
        <v>0.23413220069163054</v>
      </c>
      <c r="S571" s="4">
        <f t="shared" si="273"/>
        <v>0</v>
      </c>
      <c r="T571" s="4">
        <f t="shared" si="274"/>
        <v>0</v>
      </c>
      <c r="U571" s="5">
        <f t="shared" si="275"/>
        <v>0</v>
      </c>
      <c r="V571" s="5">
        <f t="shared" si="276"/>
        <v>29.504490641940389</v>
      </c>
      <c r="W571" s="5">
        <f t="shared" si="277"/>
        <v>2.9438769899698487</v>
      </c>
      <c r="X571" s="5">
        <f t="shared" si="256"/>
        <v>0.99999628292996101</v>
      </c>
      <c r="Y571" s="5">
        <f t="shared" si="257"/>
        <v>0</v>
      </c>
      <c r="Z571" s="5">
        <f t="shared" si="258"/>
        <v>-1.8731973489554894</v>
      </c>
      <c r="AA571" s="5">
        <f t="shared" si="259"/>
        <v>18.773791785821466</v>
      </c>
      <c r="AB571" s="5">
        <f t="shared" si="260"/>
        <v>0</v>
      </c>
      <c r="AC571" s="5">
        <f t="shared" si="260"/>
        <v>27.6312932929849</v>
      </c>
      <c r="AD571" s="5">
        <f t="shared" si="261"/>
        <v>-10.456331224208686</v>
      </c>
      <c r="AE571">
        <f t="shared" si="272"/>
        <v>0</v>
      </c>
    </row>
    <row r="572" spans="1:31" x14ac:dyDescent="0.2">
      <c r="A572">
        <f t="shared" si="248"/>
        <v>0.53900000000000037</v>
      </c>
      <c r="B572" s="5">
        <f t="shared" si="262"/>
        <v>0</v>
      </c>
      <c r="C572" s="5">
        <f t="shared" si="263"/>
        <v>-15.127350103153733</v>
      </c>
      <c r="D572" s="5">
        <f t="shared" si="264"/>
        <v>0.82713921440721139</v>
      </c>
      <c r="E572" s="2">
        <f t="shared" si="265"/>
        <v>15.127350103153733</v>
      </c>
      <c r="F572" s="2">
        <f t="shared" si="266"/>
        <v>180</v>
      </c>
      <c r="G572" s="3">
        <f t="shared" si="267"/>
        <v>0</v>
      </c>
      <c r="H572" s="3">
        <f t="shared" si="268"/>
        <v>-121.88973770599988</v>
      </c>
      <c r="I572" s="3">
        <f t="shared" si="269"/>
        <v>-12.175036348223195</v>
      </c>
      <c r="J572" s="2">
        <f t="shared" si="249"/>
        <v>122.49628430331266</v>
      </c>
      <c r="K572" s="2">
        <f t="shared" si="270"/>
        <v>83.501216294009993</v>
      </c>
      <c r="L572" s="6">
        <f t="shared" si="250"/>
        <v>2300.0010000000002</v>
      </c>
      <c r="M572" s="2">
        <f t="shared" si="251"/>
        <v>29.149318229166671</v>
      </c>
      <c r="N572" s="2">
        <f t="shared" si="271"/>
        <v>122.49628430331266</v>
      </c>
      <c r="O572" s="2">
        <f t="shared" si="252"/>
        <v>83.501216294009993</v>
      </c>
      <c r="P572" s="5">
        <f t="shared" si="253"/>
        <v>0.36795700658613706</v>
      </c>
      <c r="Q572" s="4">
        <f t="shared" si="254"/>
        <v>0.23795012637783647</v>
      </c>
      <c r="R572" s="4">
        <f t="shared" si="255"/>
        <v>0.23415809392787548</v>
      </c>
      <c r="S572" s="4">
        <f t="shared" si="273"/>
        <v>0</v>
      </c>
      <c r="T572" s="4">
        <f t="shared" si="274"/>
        <v>0</v>
      </c>
      <c r="U572" s="5">
        <f t="shared" si="275"/>
        <v>0</v>
      </c>
      <c r="V572" s="5">
        <f t="shared" si="276"/>
        <v>29.491434001612024</v>
      </c>
      <c r="W572" s="5">
        <f t="shared" si="277"/>
        <v>2.9457712165802579</v>
      </c>
      <c r="X572" s="5">
        <f t="shared" si="256"/>
        <v>0.99999628292996101</v>
      </c>
      <c r="Y572" s="5">
        <f t="shared" si="257"/>
        <v>0</v>
      </c>
      <c r="Z572" s="5">
        <f t="shared" si="258"/>
        <v>-1.8746099706570065</v>
      </c>
      <c r="AA572" s="5">
        <f t="shared" si="259"/>
        <v>18.767559380451541</v>
      </c>
      <c r="AB572" s="5">
        <f t="shared" si="260"/>
        <v>0</v>
      </c>
      <c r="AC572" s="5">
        <f t="shared" si="260"/>
        <v>27.616824030955019</v>
      </c>
      <c r="AD572" s="5">
        <f t="shared" si="261"/>
        <v>-10.4606694029682</v>
      </c>
      <c r="AE572">
        <f t="shared" si="272"/>
        <v>0</v>
      </c>
    </row>
    <row r="573" spans="1:31" x14ac:dyDescent="0.2">
      <c r="A573">
        <f t="shared" si="248"/>
        <v>0.54000000000000037</v>
      </c>
      <c r="B573" s="5">
        <f t="shared" si="262"/>
        <v>0</v>
      </c>
      <c r="C573" s="5">
        <f t="shared" si="263"/>
        <v>-15.249226032447718</v>
      </c>
      <c r="D573" s="5">
        <f t="shared" si="264"/>
        <v>0.81495894772428679</v>
      </c>
      <c r="E573" s="2">
        <f t="shared" si="265"/>
        <v>15.249226032447718</v>
      </c>
      <c r="F573" s="2">
        <f t="shared" si="266"/>
        <v>180</v>
      </c>
      <c r="G573" s="3">
        <f t="shared" si="267"/>
        <v>0</v>
      </c>
      <c r="H573" s="3">
        <f t="shared" si="268"/>
        <v>-121.86212088196892</v>
      </c>
      <c r="I573" s="3">
        <f t="shared" si="269"/>
        <v>-12.185497017626163</v>
      </c>
      <c r="J573" s="2">
        <f t="shared" si="249"/>
        <v>122.46984462886438</v>
      </c>
      <c r="K573" s="2">
        <f t="shared" si="270"/>
        <v>83.483193339375845</v>
      </c>
      <c r="L573" s="6">
        <f t="shared" si="250"/>
        <v>2300.0010000000002</v>
      </c>
      <c r="M573" s="2">
        <f t="shared" si="251"/>
        <v>29.149318229166671</v>
      </c>
      <c r="N573" s="2">
        <f t="shared" si="271"/>
        <v>122.46984462886438</v>
      </c>
      <c r="O573" s="2">
        <f t="shared" si="252"/>
        <v>83.483193339375845</v>
      </c>
      <c r="P573" s="5">
        <f t="shared" si="253"/>
        <v>0.36795700163204403</v>
      </c>
      <c r="Q573" s="4">
        <f t="shared" si="254"/>
        <v>0.2380014792123358</v>
      </c>
      <c r="R573" s="4">
        <f t="shared" si="255"/>
        <v>0.23418397699314417</v>
      </c>
      <c r="S573" s="4">
        <f t="shared" si="273"/>
        <v>0</v>
      </c>
      <c r="T573" s="4">
        <f t="shared" si="274"/>
        <v>0</v>
      </c>
      <c r="U573" s="5">
        <f t="shared" si="275"/>
        <v>0</v>
      </c>
      <c r="V573" s="5">
        <f t="shared" si="276"/>
        <v>29.478387658836727</v>
      </c>
      <c r="W573" s="5">
        <f t="shared" si="277"/>
        <v>2.9476657906610622</v>
      </c>
      <c r="X573" s="5">
        <f t="shared" si="256"/>
        <v>0.99999628292996101</v>
      </c>
      <c r="Y573" s="5">
        <f t="shared" si="257"/>
        <v>0</v>
      </c>
      <c r="Z573" s="5">
        <f t="shared" si="258"/>
        <v>-1.8760229986473644</v>
      </c>
      <c r="AA573" s="5">
        <f t="shared" si="259"/>
        <v>18.761330876190659</v>
      </c>
      <c r="AB573" s="5">
        <f t="shared" si="260"/>
        <v>0</v>
      </c>
      <c r="AC573" s="5">
        <f t="shared" si="260"/>
        <v>27.602364660189362</v>
      </c>
      <c r="AD573" s="5">
        <f t="shared" si="261"/>
        <v>-10.465003333148278</v>
      </c>
      <c r="AE573">
        <f t="shared" si="272"/>
        <v>0</v>
      </c>
    </row>
    <row r="574" spans="1:31" x14ac:dyDescent="0.2">
      <c r="A574">
        <f t="shared" si="248"/>
        <v>0.54100000000000037</v>
      </c>
      <c r="B574" s="5">
        <f t="shared" si="262"/>
        <v>0</v>
      </c>
      <c r="C574" s="5">
        <f t="shared" si="263"/>
        <v>-15.371074352147357</v>
      </c>
      <c r="D574" s="5">
        <f t="shared" si="264"/>
        <v>0.802768218204994</v>
      </c>
      <c r="E574" s="2">
        <f t="shared" si="265"/>
        <v>15.371074352147357</v>
      </c>
      <c r="F574" s="2">
        <f t="shared" si="266"/>
        <v>180</v>
      </c>
      <c r="G574" s="3">
        <f t="shared" si="267"/>
        <v>0</v>
      </c>
      <c r="H574" s="3">
        <f t="shared" si="268"/>
        <v>-121.83451851730874</v>
      </c>
      <c r="I574" s="3">
        <f t="shared" si="269"/>
        <v>-12.195962020959312</v>
      </c>
      <c r="J574" s="2">
        <f t="shared" si="249"/>
        <v>122.44342118693486</v>
      </c>
      <c r="K574" s="2">
        <f t="shared" si="270"/>
        <v>83.465181449853333</v>
      </c>
      <c r="L574" s="6">
        <f t="shared" si="250"/>
        <v>2300.0010000000002</v>
      </c>
      <c r="M574" s="2">
        <f t="shared" si="251"/>
        <v>29.149318229166671</v>
      </c>
      <c r="N574" s="2">
        <f t="shared" si="271"/>
        <v>122.44342118693486</v>
      </c>
      <c r="O574" s="2">
        <f t="shared" si="252"/>
        <v>83.465181449853333</v>
      </c>
      <c r="P574" s="5">
        <f t="shared" si="253"/>
        <v>0.36795699667997012</v>
      </c>
      <c r="Q574" s="4">
        <f t="shared" si="254"/>
        <v>0.23805282267257669</v>
      </c>
      <c r="R574" s="4">
        <f t="shared" si="255"/>
        <v>0.23420984988703289</v>
      </c>
      <c r="S574" s="4">
        <f t="shared" si="273"/>
        <v>0</v>
      </c>
      <c r="T574" s="4">
        <f t="shared" si="274"/>
        <v>0</v>
      </c>
      <c r="U574" s="5">
        <f t="shared" si="275"/>
        <v>0</v>
      </c>
      <c r="V574" s="5">
        <f t="shared" si="276"/>
        <v>29.465351604269948</v>
      </c>
      <c r="W574" s="5">
        <f t="shared" si="277"/>
        <v>2.9495607113088864</v>
      </c>
      <c r="X574" s="5">
        <f t="shared" si="256"/>
        <v>0.99999628292996101</v>
      </c>
      <c r="Y574" s="5">
        <f t="shared" si="257"/>
        <v>0</v>
      </c>
      <c r="Z574" s="5">
        <f t="shared" si="258"/>
        <v>-1.8774364322645376</v>
      </c>
      <c r="AA574" s="5">
        <f t="shared" si="259"/>
        <v>18.755106270313874</v>
      </c>
      <c r="AB574" s="5">
        <f t="shared" si="260"/>
        <v>0</v>
      </c>
      <c r="AC574" s="5">
        <f t="shared" si="260"/>
        <v>27.58791517200541</v>
      </c>
      <c r="AD574" s="5">
        <f t="shared" si="261"/>
        <v>-10.469333018377238</v>
      </c>
      <c r="AE574">
        <f t="shared" si="272"/>
        <v>0</v>
      </c>
    </row>
    <row r="575" spans="1:31" x14ac:dyDescent="0.2">
      <c r="A575">
        <f t="shared" si="248"/>
        <v>0.54200000000000037</v>
      </c>
      <c r="B575" s="5">
        <f t="shared" si="262"/>
        <v>0</v>
      </c>
      <c r="C575" s="5">
        <f t="shared" si="263"/>
        <v>-15.492895076707079</v>
      </c>
      <c r="D575" s="5">
        <f t="shared" si="264"/>
        <v>0.79056702151752556</v>
      </c>
      <c r="E575" s="2">
        <f t="shared" si="265"/>
        <v>15.492895076707079</v>
      </c>
      <c r="F575" s="2">
        <f t="shared" si="266"/>
        <v>180</v>
      </c>
      <c r="G575" s="3">
        <f t="shared" si="267"/>
        <v>0</v>
      </c>
      <c r="H575" s="3">
        <f t="shared" si="268"/>
        <v>-121.80693060213673</v>
      </c>
      <c r="I575" s="3">
        <f t="shared" si="269"/>
        <v>-12.20643135397769</v>
      </c>
      <c r="J575" s="2">
        <f t="shared" si="249"/>
        <v>122.41701396910939</v>
      </c>
      <c r="K575" s="2">
        <f t="shared" si="270"/>
        <v>83.447180619706458</v>
      </c>
      <c r="L575" s="6">
        <f t="shared" si="250"/>
        <v>2300.0010000000002</v>
      </c>
      <c r="M575" s="2">
        <f t="shared" si="251"/>
        <v>29.149318229166671</v>
      </c>
      <c r="N575" s="2">
        <f t="shared" si="271"/>
        <v>122.41701396910939</v>
      </c>
      <c r="O575" s="2">
        <f t="shared" si="252"/>
        <v>83.447180619706458</v>
      </c>
      <c r="P575" s="5">
        <f t="shared" si="253"/>
        <v>0.36795699172991325</v>
      </c>
      <c r="Q575" s="4">
        <f t="shared" si="254"/>
        <v>0.23810415674842411</v>
      </c>
      <c r="R575" s="4">
        <f t="shared" si="255"/>
        <v>0.23423571260913764</v>
      </c>
      <c r="S575" s="4">
        <f t="shared" si="273"/>
        <v>0</v>
      </c>
      <c r="T575" s="4">
        <f t="shared" si="274"/>
        <v>0</v>
      </c>
      <c r="U575" s="5">
        <f t="shared" si="275"/>
        <v>0</v>
      </c>
      <c r="V575" s="5">
        <f t="shared" si="276"/>
        <v>29.452325828577944</v>
      </c>
      <c r="W575" s="5">
        <f t="shared" si="277"/>
        <v>2.9514559776224614</v>
      </c>
      <c r="X575" s="5">
        <f t="shared" si="256"/>
        <v>0.99999628292996101</v>
      </c>
      <c r="Y575" s="5">
        <f t="shared" si="257"/>
        <v>0</v>
      </c>
      <c r="Z575" s="5">
        <f t="shared" si="258"/>
        <v>-1.878850270847519</v>
      </c>
      <c r="AA575" s="5">
        <f t="shared" si="259"/>
        <v>18.748885560098799</v>
      </c>
      <c r="AB575" s="5">
        <f t="shared" si="260"/>
        <v>0</v>
      </c>
      <c r="AC575" s="5">
        <f t="shared" si="260"/>
        <v>27.573475557730426</v>
      </c>
      <c r="AD575" s="5">
        <f t="shared" si="261"/>
        <v>-10.473658462278738</v>
      </c>
      <c r="AE575">
        <f t="shared" si="272"/>
        <v>0</v>
      </c>
    </row>
    <row r="576" spans="1:31" x14ac:dyDescent="0.2">
      <c r="A576">
        <f t="shared" si="248"/>
        <v>0.54300000000000037</v>
      </c>
      <c r="B576" s="5">
        <f t="shared" si="262"/>
        <v>0</v>
      </c>
      <c r="C576" s="5">
        <f t="shared" si="263"/>
        <v>-15.614688220571438</v>
      </c>
      <c r="D576" s="5">
        <f t="shared" si="264"/>
        <v>0.77835535333431671</v>
      </c>
      <c r="E576" s="2">
        <f t="shared" si="265"/>
        <v>15.614688220571438</v>
      </c>
      <c r="F576" s="2">
        <f t="shared" si="266"/>
        <v>180</v>
      </c>
      <c r="G576" s="3">
        <f t="shared" si="267"/>
        <v>0</v>
      </c>
      <c r="H576" s="3">
        <f t="shared" si="268"/>
        <v>-121.779357126579</v>
      </c>
      <c r="I576" s="3">
        <f t="shared" si="269"/>
        <v>-12.21690501243997</v>
      </c>
      <c r="J576" s="2">
        <f t="shared" si="249"/>
        <v>122.39062296698162</v>
      </c>
      <c r="K576" s="2">
        <f t="shared" si="270"/>
        <v>83.429190843204921</v>
      </c>
      <c r="L576" s="6">
        <f t="shared" si="250"/>
        <v>2300.0010000000002</v>
      </c>
      <c r="M576" s="2">
        <f t="shared" si="251"/>
        <v>29.149318229166671</v>
      </c>
      <c r="N576" s="2">
        <f t="shared" si="271"/>
        <v>122.39062296698162</v>
      </c>
      <c r="O576" s="2">
        <f t="shared" si="252"/>
        <v>83.429190843204921</v>
      </c>
      <c r="P576" s="5">
        <f t="shared" si="253"/>
        <v>0.36795698678187144</v>
      </c>
      <c r="Q576" s="4">
        <f t="shared" si="254"/>
        <v>0.23815548142973961</v>
      </c>
      <c r="R576" s="4">
        <f t="shared" si="255"/>
        <v>0.23426156515905369</v>
      </c>
      <c r="S576" s="4">
        <f t="shared" si="273"/>
        <v>0</v>
      </c>
      <c r="T576" s="4">
        <f t="shared" si="274"/>
        <v>0</v>
      </c>
      <c r="U576" s="5">
        <f t="shared" si="275"/>
        <v>0</v>
      </c>
      <c r="V576" s="5">
        <f t="shared" si="276"/>
        <v>29.439310322437727</v>
      </c>
      <c r="W576" s="5">
        <f t="shared" si="277"/>
        <v>2.9533515887026147</v>
      </c>
      <c r="X576" s="5">
        <f t="shared" si="256"/>
        <v>0.99999628292996101</v>
      </c>
      <c r="Y576" s="5">
        <f t="shared" si="257"/>
        <v>0</v>
      </c>
      <c r="Z576" s="5">
        <f t="shared" si="258"/>
        <v>-1.8802645137363103</v>
      </c>
      <c r="AA576" s="5">
        <f t="shared" si="259"/>
        <v>18.742668742825565</v>
      </c>
      <c r="AB576" s="5">
        <f t="shared" si="260"/>
        <v>0</v>
      </c>
      <c r="AC576" s="5">
        <f t="shared" si="260"/>
        <v>27.559045808701416</v>
      </c>
      <c r="AD576" s="5">
        <f t="shared" si="261"/>
        <v>-10.477979668471821</v>
      </c>
      <c r="AE576">
        <f t="shared" si="272"/>
        <v>0</v>
      </c>
    </row>
    <row r="577" spans="1:31" x14ac:dyDescent="0.2">
      <c r="A577">
        <f t="shared" si="248"/>
        <v>0.54400000000000037</v>
      </c>
      <c r="B577" s="5">
        <f t="shared" si="262"/>
        <v>0</v>
      </c>
      <c r="C577" s="5">
        <f t="shared" si="263"/>
        <v>-15.736453798175113</v>
      </c>
      <c r="D577" s="5">
        <f t="shared" si="264"/>
        <v>0.76613320933204243</v>
      </c>
      <c r="E577" s="2">
        <f t="shared" si="265"/>
        <v>15.736453798175113</v>
      </c>
      <c r="F577" s="2">
        <f t="shared" si="266"/>
        <v>180</v>
      </c>
      <c r="G577" s="3">
        <f t="shared" si="267"/>
        <v>0</v>
      </c>
      <c r="H577" s="3">
        <f t="shared" si="268"/>
        <v>-121.7517980807703</v>
      </c>
      <c r="I577" s="3">
        <f t="shared" si="269"/>
        <v>-12.227382992108442</v>
      </c>
      <c r="J577" s="2">
        <f t="shared" si="249"/>
        <v>122.36424817215348</v>
      </c>
      <c r="K577" s="2">
        <f t="shared" si="270"/>
        <v>83.41121211462405</v>
      </c>
      <c r="L577" s="6">
        <f t="shared" si="250"/>
        <v>2300.0010000000002</v>
      </c>
      <c r="M577" s="2">
        <f t="shared" si="251"/>
        <v>29.149318229166671</v>
      </c>
      <c r="N577" s="2">
        <f t="shared" si="271"/>
        <v>122.36424817215348</v>
      </c>
      <c r="O577" s="2">
        <f t="shared" si="252"/>
        <v>83.41121211462405</v>
      </c>
      <c r="P577" s="5">
        <f t="shared" si="253"/>
        <v>0.36795698183584269</v>
      </c>
      <c r="Q577" s="4">
        <f t="shared" si="254"/>
        <v>0.23820679670638142</v>
      </c>
      <c r="R577" s="4">
        <f t="shared" si="255"/>
        <v>0.23428740753637581</v>
      </c>
      <c r="S577" s="4">
        <f t="shared" si="273"/>
        <v>0</v>
      </c>
      <c r="T577" s="4">
        <f t="shared" si="274"/>
        <v>0</v>
      </c>
      <c r="U577" s="5">
        <f t="shared" si="275"/>
        <v>0</v>
      </c>
      <c r="V577" s="5">
        <f t="shared" si="276"/>
        <v>29.426305076537073</v>
      </c>
      <c r="W577" s="5">
        <f t="shared" si="277"/>
        <v>2.9552475436522712</v>
      </c>
      <c r="X577" s="5">
        <f t="shared" si="256"/>
        <v>0.99999628292996101</v>
      </c>
      <c r="Y577" s="5">
        <f t="shared" si="257"/>
        <v>0</v>
      </c>
      <c r="Z577" s="5">
        <f t="shared" si="258"/>
        <v>-1.8816791602719278</v>
      </c>
      <c r="AA577" s="5">
        <f t="shared" si="259"/>
        <v>18.73645581577685</v>
      </c>
      <c r="AB577" s="5">
        <f t="shared" si="260"/>
        <v>0</v>
      </c>
      <c r="AC577" s="5">
        <f t="shared" si="260"/>
        <v>27.544625916265144</v>
      </c>
      <c r="AD577" s="5">
        <f t="shared" si="261"/>
        <v>-10.48229664057088</v>
      </c>
      <c r="AE577">
        <f t="shared" si="272"/>
        <v>0</v>
      </c>
    </row>
    <row r="578" spans="1:31" x14ac:dyDescent="0.2">
      <c r="A578">
        <f t="shared" si="248"/>
        <v>0.54500000000000037</v>
      </c>
      <c r="B578" s="5">
        <f t="shared" si="262"/>
        <v>0</v>
      </c>
      <c r="C578" s="5">
        <f t="shared" si="263"/>
        <v>-15.858191823942926</v>
      </c>
      <c r="D578" s="5">
        <f t="shared" si="264"/>
        <v>0.75390058519161374</v>
      </c>
      <c r="E578" s="2">
        <f t="shared" si="265"/>
        <v>15.858191823942926</v>
      </c>
      <c r="F578" s="2">
        <f t="shared" si="266"/>
        <v>180</v>
      </c>
      <c r="G578" s="3">
        <f t="shared" si="267"/>
        <v>0</v>
      </c>
      <c r="H578" s="3">
        <f t="shared" si="268"/>
        <v>-121.72425345485404</v>
      </c>
      <c r="I578" s="3">
        <f t="shared" si="269"/>
        <v>-12.237865288749013</v>
      </c>
      <c r="J578" s="2">
        <f t="shared" si="249"/>
        <v>122.33788957623518</v>
      </c>
      <c r="K578" s="2">
        <f t="shared" si="270"/>
        <v>83.393244428244842</v>
      </c>
      <c r="L578" s="6">
        <f t="shared" si="250"/>
        <v>2300.0010000000002</v>
      </c>
      <c r="M578" s="2">
        <f t="shared" si="251"/>
        <v>29.149318229166671</v>
      </c>
      <c r="N578" s="2">
        <f t="shared" si="271"/>
        <v>122.33788957623518</v>
      </c>
      <c r="O578" s="2">
        <f t="shared" si="252"/>
        <v>83.393244428244842</v>
      </c>
      <c r="P578" s="5">
        <f t="shared" si="253"/>
        <v>0.36795697689182488</v>
      </c>
      <c r="Q578" s="4">
        <f t="shared" si="254"/>
        <v>0.23825810256820451</v>
      </c>
      <c r="R578" s="4">
        <f t="shared" si="255"/>
        <v>0.23431323974069829</v>
      </c>
      <c r="S578" s="4">
        <f t="shared" si="273"/>
        <v>0</v>
      </c>
      <c r="T578" s="4">
        <f t="shared" si="274"/>
        <v>0</v>
      </c>
      <c r="U578" s="5">
        <f t="shared" si="275"/>
        <v>0</v>
      </c>
      <c r="V578" s="5">
        <f t="shared" si="276"/>
        <v>29.413310081574494</v>
      </c>
      <c r="W578" s="5">
        <f t="shared" si="277"/>
        <v>2.9571438415764448</v>
      </c>
      <c r="X578" s="5">
        <f t="shared" si="256"/>
        <v>0.99999628292996101</v>
      </c>
      <c r="Y578" s="5">
        <f t="shared" si="257"/>
        <v>0</v>
      </c>
      <c r="Z578" s="5">
        <f t="shared" si="258"/>
        <v>-1.8830942097963965</v>
      </c>
      <c r="AA578" s="5">
        <f t="shared" si="259"/>
        <v>18.730246776237877</v>
      </c>
      <c r="AB578" s="5">
        <f t="shared" si="260"/>
        <v>0</v>
      </c>
      <c r="AC578" s="5">
        <f t="shared" si="260"/>
        <v>27.530215871778097</v>
      </c>
      <c r="AD578" s="5">
        <f t="shared" si="261"/>
        <v>-10.486609382185677</v>
      </c>
      <c r="AE578">
        <f t="shared" si="272"/>
        <v>0</v>
      </c>
    </row>
    <row r="579" spans="1:31" x14ac:dyDescent="0.2">
      <c r="A579">
        <f t="shared" si="248"/>
        <v>0.54600000000000037</v>
      </c>
      <c r="B579" s="5">
        <f t="shared" si="262"/>
        <v>0</v>
      </c>
      <c r="C579" s="5">
        <f t="shared" si="263"/>
        <v>-15.979902312289845</v>
      </c>
      <c r="D579" s="5">
        <f t="shared" si="264"/>
        <v>0.7416574765981736</v>
      </c>
      <c r="E579" s="2">
        <f t="shared" si="265"/>
        <v>15.979902312289845</v>
      </c>
      <c r="F579" s="2">
        <f t="shared" si="266"/>
        <v>180</v>
      </c>
      <c r="G579" s="3">
        <f t="shared" si="267"/>
        <v>0</v>
      </c>
      <c r="H579" s="3">
        <f t="shared" si="268"/>
        <v>-121.69672323898226</v>
      </c>
      <c r="I579" s="3">
        <f t="shared" si="269"/>
        <v>-12.248351898131199</v>
      </c>
      <c r="J579" s="2">
        <f t="shared" si="249"/>
        <v>122.31154717084523</v>
      </c>
      <c r="K579" s="2">
        <f t="shared" si="270"/>
        <v>83.375287778353936</v>
      </c>
      <c r="L579" s="6">
        <f t="shared" si="250"/>
        <v>2300.0010000000002</v>
      </c>
      <c r="M579" s="2">
        <f t="shared" si="251"/>
        <v>29.149318229166671</v>
      </c>
      <c r="N579" s="2">
        <f t="shared" si="271"/>
        <v>122.31154717084523</v>
      </c>
      <c r="O579" s="2">
        <f t="shared" si="252"/>
        <v>83.375287778353936</v>
      </c>
      <c r="P579" s="5">
        <f t="shared" si="253"/>
        <v>0.36795697194981608</v>
      </c>
      <c r="Q579" s="4">
        <f t="shared" si="254"/>
        <v>0.23830939900506046</v>
      </c>
      <c r="R579" s="4">
        <f t="shared" si="255"/>
        <v>0.2343390617716149</v>
      </c>
      <c r="S579" s="4">
        <f t="shared" si="273"/>
        <v>0</v>
      </c>
      <c r="T579" s="4">
        <f t="shared" si="274"/>
        <v>0</v>
      </c>
      <c r="U579" s="5">
        <f t="shared" si="275"/>
        <v>0</v>
      </c>
      <c r="V579" s="5">
        <f t="shared" si="276"/>
        <v>29.400325328259242</v>
      </c>
      <c r="W579" s="5">
        <f t="shared" si="277"/>
        <v>2.959040481582242</v>
      </c>
      <c r="X579" s="5">
        <f t="shared" si="256"/>
        <v>0.99999628292996101</v>
      </c>
      <c r="Y579" s="5">
        <f t="shared" si="257"/>
        <v>0</v>
      </c>
      <c r="Z579" s="5">
        <f t="shared" si="258"/>
        <v>-1.8845096616527526</v>
      </c>
      <c r="AA579" s="5">
        <f t="shared" si="259"/>
        <v>18.724041621496411</v>
      </c>
      <c r="AB579" s="5">
        <f t="shared" si="260"/>
        <v>0</v>
      </c>
      <c r="AC579" s="5">
        <f t="shared" si="260"/>
        <v>27.515815666606489</v>
      </c>
      <c r="AD579" s="5">
        <f t="shared" si="261"/>
        <v>-10.490917896921346</v>
      </c>
      <c r="AE579">
        <f t="shared" si="272"/>
        <v>0</v>
      </c>
    </row>
    <row r="580" spans="1:31" x14ac:dyDescent="0.2">
      <c r="A580">
        <f t="shared" si="248"/>
        <v>0.54700000000000037</v>
      </c>
      <c r="B580" s="5">
        <f t="shared" si="262"/>
        <v>0</v>
      </c>
      <c r="C580" s="5">
        <f t="shared" si="263"/>
        <v>-16.101585277620995</v>
      </c>
      <c r="D580" s="5">
        <f t="shared" si="264"/>
        <v>0.72940387924109396</v>
      </c>
      <c r="E580" s="2">
        <f t="shared" si="265"/>
        <v>16.101585277620995</v>
      </c>
      <c r="F580" s="2">
        <f t="shared" si="266"/>
        <v>180</v>
      </c>
      <c r="G580" s="3">
        <f t="shared" si="267"/>
        <v>0</v>
      </c>
      <c r="H580" s="3">
        <f t="shared" si="268"/>
        <v>-121.66920742331565</v>
      </c>
      <c r="I580" s="3">
        <f t="shared" si="269"/>
        <v>-12.258842816028121</v>
      </c>
      <c r="J580" s="2">
        <f t="shared" si="249"/>
        <v>122.2852209476104</v>
      </c>
      <c r="K580" s="2">
        <f t="shared" si="270"/>
        <v>83.357342159243615</v>
      </c>
      <c r="L580" s="6">
        <f t="shared" si="250"/>
        <v>2300.0010000000002</v>
      </c>
      <c r="M580" s="2">
        <f t="shared" si="251"/>
        <v>29.149318229166671</v>
      </c>
      <c r="N580" s="2">
        <f t="shared" si="271"/>
        <v>122.2852209476104</v>
      </c>
      <c r="O580" s="2">
        <f t="shared" si="252"/>
        <v>83.357342159243615</v>
      </c>
      <c r="P580" s="5">
        <f t="shared" si="253"/>
        <v>0.36795696700981428</v>
      </c>
      <c r="Q580" s="4">
        <f t="shared" si="254"/>
        <v>0.23836068600679752</v>
      </c>
      <c r="R580" s="4">
        <f t="shared" si="255"/>
        <v>0.23436487362871877</v>
      </c>
      <c r="S580" s="4">
        <f t="shared" si="273"/>
        <v>0</v>
      </c>
      <c r="T580" s="4">
        <f t="shared" si="274"/>
        <v>0</v>
      </c>
      <c r="U580" s="5">
        <f t="shared" si="275"/>
        <v>0</v>
      </c>
      <c r="V580" s="5">
        <f t="shared" si="276"/>
        <v>29.387350807311282</v>
      </c>
      <c r="W580" s="5">
        <f t="shared" si="277"/>
        <v>2.9609374627788521</v>
      </c>
      <c r="X580" s="5">
        <f t="shared" si="256"/>
        <v>0.99999628292996101</v>
      </c>
      <c r="Y580" s="5">
        <f t="shared" si="257"/>
        <v>0</v>
      </c>
      <c r="Z580" s="5">
        <f t="shared" si="258"/>
        <v>-1.8859255151850378</v>
      </c>
      <c r="AA580" s="5">
        <f t="shared" si="259"/>
        <v>18.71784034884271</v>
      </c>
      <c r="AB580" s="5">
        <f t="shared" si="260"/>
        <v>0</v>
      </c>
      <c r="AC580" s="5">
        <f t="shared" si="260"/>
        <v>27.501425292126246</v>
      </c>
      <c r="AD580" s="5">
        <f t="shared" si="261"/>
        <v>-10.495222188378438</v>
      </c>
      <c r="AE580">
        <f t="shared" si="272"/>
        <v>0</v>
      </c>
    </row>
    <row r="581" spans="1:31" x14ac:dyDescent="0.2">
      <c r="A581">
        <f t="shared" si="248"/>
        <v>0.54800000000000038</v>
      </c>
      <c r="B581" s="5">
        <f t="shared" si="262"/>
        <v>0</v>
      </c>
      <c r="C581" s="5">
        <f t="shared" si="263"/>
        <v>-16.223240734331664</v>
      </c>
      <c r="D581" s="5">
        <f t="shared" si="264"/>
        <v>0.71713978881397167</v>
      </c>
      <c r="E581" s="2">
        <f t="shared" si="265"/>
        <v>16.223240734331664</v>
      </c>
      <c r="F581" s="2">
        <f t="shared" si="266"/>
        <v>180</v>
      </c>
      <c r="G581" s="3">
        <f t="shared" si="267"/>
        <v>0</v>
      </c>
      <c r="H581" s="3">
        <f t="shared" si="268"/>
        <v>-121.64170599802353</v>
      </c>
      <c r="I581" s="3">
        <f t="shared" si="269"/>
        <v>-12.2693380382165</v>
      </c>
      <c r="J581" s="2">
        <f t="shared" si="249"/>
        <v>122.25891089816569</v>
      </c>
      <c r="K581" s="2">
        <f t="shared" si="270"/>
        <v>83.339407565211786</v>
      </c>
      <c r="L581" s="6">
        <f t="shared" si="250"/>
        <v>2300.0010000000002</v>
      </c>
      <c r="M581" s="2">
        <f t="shared" si="251"/>
        <v>29.149318229166671</v>
      </c>
      <c r="N581" s="2">
        <f t="shared" si="271"/>
        <v>122.25891089816569</v>
      </c>
      <c r="O581" s="2">
        <f t="shared" si="252"/>
        <v>83.339407565211786</v>
      </c>
      <c r="P581" s="5">
        <f t="shared" si="253"/>
        <v>0.36795696207181744</v>
      </c>
      <c r="Q581" s="4">
        <f t="shared" si="254"/>
        <v>0.23841196356326075</v>
      </c>
      <c r="R581" s="4">
        <f t="shared" si="255"/>
        <v>0.23439067531160263</v>
      </c>
      <c r="S581" s="4">
        <f t="shared" si="273"/>
        <v>0</v>
      </c>
      <c r="T581" s="4">
        <f t="shared" si="274"/>
        <v>0</v>
      </c>
      <c r="U581" s="5">
        <f t="shared" si="275"/>
        <v>0</v>
      </c>
      <c r="V581" s="5">
        <f t="shared" si="276"/>
        <v>29.374386509461246</v>
      </c>
      <c r="W581" s="5">
        <f t="shared" si="277"/>
        <v>2.9628347842775442</v>
      </c>
      <c r="X581" s="5">
        <f t="shared" si="256"/>
        <v>0.99999628292996101</v>
      </c>
      <c r="Y581" s="5">
        <f t="shared" si="257"/>
        <v>0</v>
      </c>
      <c r="Z581" s="5">
        <f t="shared" si="258"/>
        <v>-1.8873417697383015</v>
      </c>
      <c r="AA581" s="5">
        <f t="shared" si="259"/>
        <v>18.711642955569598</v>
      </c>
      <c r="AB581" s="5">
        <f t="shared" si="260"/>
        <v>0</v>
      </c>
      <c r="AC581" s="5">
        <f t="shared" si="260"/>
        <v>27.487044739722943</v>
      </c>
      <c r="AD581" s="5">
        <f t="shared" si="261"/>
        <v>-10.499522260152858</v>
      </c>
      <c r="AE581">
        <f t="shared" si="272"/>
        <v>0</v>
      </c>
    </row>
    <row r="582" spans="1:31" x14ac:dyDescent="0.2">
      <c r="A582">
        <f t="shared" si="248"/>
        <v>0.54900000000000038</v>
      </c>
      <c r="B582" s="5">
        <f t="shared" si="262"/>
        <v>0</v>
      </c>
      <c r="C582" s="5">
        <f t="shared" si="263"/>
        <v>-16.344868696807318</v>
      </c>
      <c r="D582" s="5">
        <f t="shared" si="264"/>
        <v>0.70486520101462513</v>
      </c>
      <c r="E582" s="2">
        <f t="shared" si="265"/>
        <v>16.344868696807318</v>
      </c>
      <c r="F582" s="2">
        <f t="shared" si="266"/>
        <v>180</v>
      </c>
      <c r="G582" s="3">
        <f t="shared" si="267"/>
        <v>0</v>
      </c>
      <c r="H582" s="3">
        <f t="shared" si="268"/>
        <v>-121.6142189532838</v>
      </c>
      <c r="I582" s="3">
        <f t="shared" si="269"/>
        <v>-12.279837560476652</v>
      </c>
      <c r="J582" s="2">
        <f t="shared" si="249"/>
        <v>122.23261701415439</v>
      </c>
      <c r="K582" s="2">
        <f t="shared" si="270"/>
        <v>83.321483990561944</v>
      </c>
      <c r="L582" s="6">
        <f t="shared" si="250"/>
        <v>2300.0010000000002</v>
      </c>
      <c r="M582" s="2">
        <f t="shared" si="251"/>
        <v>29.149318229166671</v>
      </c>
      <c r="N582" s="2">
        <f t="shared" si="271"/>
        <v>122.23261701415439</v>
      </c>
      <c r="O582" s="2">
        <f t="shared" si="252"/>
        <v>83.321483990561944</v>
      </c>
      <c r="P582" s="5">
        <f t="shared" si="253"/>
        <v>0.36795695713582355</v>
      </c>
      <c r="Q582" s="4">
        <f t="shared" si="254"/>
        <v>0.2384632316642919</v>
      </c>
      <c r="R582" s="4">
        <f t="shared" si="255"/>
        <v>0.23441646681985867</v>
      </c>
      <c r="S582" s="4">
        <f t="shared" si="273"/>
        <v>0</v>
      </c>
      <c r="T582" s="4">
        <f t="shared" si="274"/>
        <v>0</v>
      </c>
      <c r="U582" s="5">
        <f t="shared" si="275"/>
        <v>0</v>
      </c>
      <c r="V582" s="5">
        <f t="shared" si="276"/>
        <v>29.361432425450484</v>
      </c>
      <c r="W582" s="5">
        <f t="shared" si="277"/>
        <v>2.9647324451916681</v>
      </c>
      <c r="X582" s="5">
        <f t="shared" si="256"/>
        <v>0.99999628292996101</v>
      </c>
      <c r="Y582" s="5">
        <f t="shared" si="257"/>
        <v>0</v>
      </c>
      <c r="Z582" s="5">
        <f t="shared" si="258"/>
        <v>-1.8887584246585989</v>
      </c>
      <c r="AA582" s="5">
        <f t="shared" si="259"/>
        <v>18.705449438972401</v>
      </c>
      <c r="AB582" s="5">
        <f t="shared" si="260"/>
        <v>0</v>
      </c>
      <c r="AC582" s="5">
        <f t="shared" si="260"/>
        <v>27.472674000791887</v>
      </c>
      <c r="AD582" s="5">
        <f t="shared" si="261"/>
        <v>-10.50381811583593</v>
      </c>
      <c r="AE582">
        <f t="shared" si="272"/>
        <v>0</v>
      </c>
    </row>
    <row r="583" spans="1:31" x14ac:dyDescent="0.2">
      <c r="A583">
        <f t="shared" si="248"/>
        <v>0.55000000000000038</v>
      </c>
      <c r="B583" s="5">
        <f t="shared" si="262"/>
        <v>0</v>
      </c>
      <c r="C583" s="5">
        <f t="shared" si="263"/>
        <v>-16.466469179423601</v>
      </c>
      <c r="D583" s="5">
        <f t="shared" si="264"/>
        <v>0.69258011154509058</v>
      </c>
      <c r="E583" s="2">
        <f t="shared" si="265"/>
        <v>16.466469179423601</v>
      </c>
      <c r="F583" s="2">
        <f t="shared" si="266"/>
        <v>180</v>
      </c>
      <c r="G583" s="3">
        <f t="shared" si="267"/>
        <v>0</v>
      </c>
      <c r="H583" s="3">
        <f t="shared" si="268"/>
        <v>-121.58674627928301</v>
      </c>
      <c r="I583" s="3">
        <f t="shared" si="269"/>
        <v>-12.290341378592489</v>
      </c>
      <c r="J583" s="2">
        <f t="shared" si="249"/>
        <v>122.20633928722799</v>
      </c>
      <c r="K583" s="2">
        <f t="shared" si="270"/>
        <v>83.303571429603267</v>
      </c>
      <c r="L583" s="6">
        <f t="shared" si="250"/>
        <v>2300.0010000000002</v>
      </c>
      <c r="M583" s="2">
        <f t="shared" si="251"/>
        <v>29.149318229166671</v>
      </c>
      <c r="N583" s="2">
        <f t="shared" si="271"/>
        <v>122.20633928722799</v>
      </c>
      <c r="O583" s="2">
        <f t="shared" si="252"/>
        <v>83.303571429603267</v>
      </c>
      <c r="P583" s="5">
        <f t="shared" si="253"/>
        <v>0.36795695220183061</v>
      </c>
      <c r="Q583" s="4">
        <f t="shared" si="254"/>
        <v>0.23851449029972929</v>
      </c>
      <c r="R583" s="4">
        <f t="shared" si="255"/>
        <v>0.23444224815307851</v>
      </c>
      <c r="S583" s="4">
        <f t="shared" si="273"/>
        <v>0</v>
      </c>
      <c r="T583" s="4">
        <f t="shared" si="274"/>
        <v>0</v>
      </c>
      <c r="U583" s="5">
        <f t="shared" si="275"/>
        <v>0</v>
      </c>
      <c r="V583" s="5">
        <f t="shared" si="276"/>
        <v>29.348488546031</v>
      </c>
      <c r="W583" s="5">
        <f t="shared" si="277"/>
        <v>2.9666304446366469</v>
      </c>
      <c r="X583" s="5">
        <f t="shared" si="256"/>
        <v>0.99999628292996101</v>
      </c>
      <c r="Y583" s="5">
        <f t="shared" si="257"/>
        <v>0</v>
      </c>
      <c r="Z583" s="5">
        <f t="shared" si="258"/>
        <v>-1.8901754792929897</v>
      </c>
      <c r="AA583" s="5">
        <f t="shared" si="259"/>
        <v>18.699259796348986</v>
      </c>
      <c r="AB583" s="5">
        <f t="shared" si="260"/>
        <v>0</v>
      </c>
      <c r="AC583" s="5">
        <f t="shared" si="260"/>
        <v>27.458313066738011</v>
      </c>
      <c r="AD583" s="5">
        <f t="shared" si="261"/>
        <v>-10.508109759014367</v>
      </c>
      <c r="AE583">
        <f t="shared" si="272"/>
        <v>0</v>
      </c>
    </row>
    <row r="584" spans="1:31" x14ac:dyDescent="0.2">
      <c r="A584">
        <f t="shared" si="248"/>
        <v>0.55100000000000038</v>
      </c>
      <c r="B584" s="5">
        <f t="shared" si="262"/>
        <v>0</v>
      </c>
      <c r="C584" s="5">
        <f t="shared" si="263"/>
        <v>-16.588042196546354</v>
      </c>
      <c r="D584" s="5">
        <f t="shared" si="264"/>
        <v>0.68028451611161855</v>
      </c>
      <c r="E584" s="2">
        <f t="shared" si="265"/>
        <v>16.588042196546354</v>
      </c>
      <c r="F584" s="2">
        <f t="shared" si="266"/>
        <v>180</v>
      </c>
      <c r="G584" s="3">
        <f t="shared" si="267"/>
        <v>0</v>
      </c>
      <c r="H584" s="3">
        <f t="shared" si="268"/>
        <v>-121.55928796621627</v>
      </c>
      <c r="I584" s="3">
        <f t="shared" si="269"/>
        <v>-12.300849488351503</v>
      </c>
      <c r="J584" s="2">
        <f t="shared" si="249"/>
        <v>122.1800777090462</v>
      </c>
      <c r="K584" s="2">
        <f t="shared" si="270"/>
        <v>83.285669876650445</v>
      </c>
      <c r="L584" s="6">
        <f t="shared" si="250"/>
        <v>2300.0010000000002</v>
      </c>
      <c r="M584" s="2">
        <f t="shared" si="251"/>
        <v>29.149318229166671</v>
      </c>
      <c r="N584" s="2">
        <f t="shared" si="271"/>
        <v>122.1800777090462</v>
      </c>
      <c r="O584" s="2">
        <f t="shared" si="252"/>
        <v>83.285669876650445</v>
      </c>
      <c r="P584" s="5">
        <f t="shared" si="253"/>
        <v>0.36795694726983658</v>
      </c>
      <c r="Q584" s="4">
        <f t="shared" si="254"/>
        <v>0.2385657394594082</v>
      </c>
      <c r="R584" s="4">
        <f t="shared" si="255"/>
        <v>0.23446801931085337</v>
      </c>
      <c r="S584" s="4">
        <f t="shared" si="273"/>
        <v>0</v>
      </c>
      <c r="T584" s="4">
        <f t="shared" si="274"/>
        <v>0</v>
      </c>
      <c r="U584" s="5">
        <f t="shared" si="275"/>
        <v>0</v>
      </c>
      <c r="V584" s="5">
        <f t="shared" si="276"/>
        <v>29.335554861965438</v>
      </c>
      <c r="W584" s="5">
        <f t="shared" si="277"/>
        <v>2.9685287817299733</v>
      </c>
      <c r="X584" s="5">
        <f t="shared" si="256"/>
        <v>0.99999628292996101</v>
      </c>
      <c r="Y584" s="5">
        <f t="shared" si="257"/>
        <v>0</v>
      </c>
      <c r="Z584" s="5">
        <f t="shared" si="258"/>
        <v>-1.8915929329895351</v>
      </c>
      <c r="AA584" s="5">
        <f t="shared" si="259"/>
        <v>18.693074024999717</v>
      </c>
      <c r="AB584" s="5">
        <f t="shared" si="260"/>
        <v>0</v>
      </c>
      <c r="AC584" s="5">
        <f t="shared" si="260"/>
        <v>27.443961928975902</v>
      </c>
      <c r="AD584" s="5">
        <f t="shared" si="261"/>
        <v>-10.51239719327031</v>
      </c>
      <c r="AE584">
        <f t="shared" si="272"/>
        <v>0</v>
      </c>
    </row>
    <row r="585" spans="1:31" x14ac:dyDescent="0.2">
      <c r="A585">
        <f t="shared" si="248"/>
        <v>0.55200000000000038</v>
      </c>
      <c r="B585" s="5">
        <f t="shared" si="262"/>
        <v>0</v>
      </c>
      <c r="C585" s="5">
        <f t="shared" si="263"/>
        <v>-16.709587762531608</v>
      </c>
      <c r="D585" s="5">
        <f t="shared" si="264"/>
        <v>0.66797841042467043</v>
      </c>
      <c r="E585" s="2">
        <f t="shared" si="265"/>
        <v>16.709587762531608</v>
      </c>
      <c r="F585" s="2">
        <f t="shared" si="266"/>
        <v>180</v>
      </c>
      <c r="G585" s="3">
        <f t="shared" si="267"/>
        <v>0</v>
      </c>
      <c r="H585" s="3">
        <f t="shared" si="268"/>
        <v>-121.53184400428729</v>
      </c>
      <c r="I585" s="3">
        <f t="shared" si="269"/>
        <v>-12.311361885544773</v>
      </c>
      <c r="J585" s="2">
        <f t="shared" si="249"/>
        <v>122.15383227127697</v>
      </c>
      <c r="K585" s="2">
        <f t="shared" si="270"/>
        <v>83.267779326023827</v>
      </c>
      <c r="L585" s="6">
        <f t="shared" si="250"/>
        <v>2300.0010000000002</v>
      </c>
      <c r="M585" s="2">
        <f t="shared" si="251"/>
        <v>29.149318229166671</v>
      </c>
      <c r="N585" s="2">
        <f t="shared" si="271"/>
        <v>122.15383227127697</v>
      </c>
      <c r="O585" s="2">
        <f t="shared" si="252"/>
        <v>83.267779326023827</v>
      </c>
      <c r="P585" s="5">
        <f t="shared" si="253"/>
        <v>0.3679569423398395</v>
      </c>
      <c r="Q585" s="4">
        <f t="shared" si="254"/>
        <v>0.23861697913316049</v>
      </c>
      <c r="R585" s="4">
        <f t="shared" si="255"/>
        <v>0.23449378029277373</v>
      </c>
      <c r="S585" s="4">
        <f t="shared" si="273"/>
        <v>0</v>
      </c>
      <c r="T585" s="4">
        <f t="shared" si="274"/>
        <v>0</v>
      </c>
      <c r="U585" s="5">
        <f t="shared" si="275"/>
        <v>0</v>
      </c>
      <c r="V585" s="5">
        <f t="shared" si="276"/>
        <v>29.322631364027092</v>
      </c>
      <c r="W585" s="5">
        <f t="shared" si="277"/>
        <v>2.9704274555912096</v>
      </c>
      <c r="X585" s="5">
        <f t="shared" si="256"/>
        <v>0.99999628292996101</v>
      </c>
      <c r="Y585" s="5">
        <f t="shared" si="257"/>
        <v>0</v>
      </c>
      <c r="Z585" s="5">
        <f t="shared" si="258"/>
        <v>-1.8930107850972981</v>
      </c>
      <c r="AA585" s="5">
        <f t="shared" si="259"/>
        <v>18.686892122227476</v>
      </c>
      <c r="AB585" s="5">
        <f t="shared" si="260"/>
        <v>0</v>
      </c>
      <c r="AC585" s="5">
        <f t="shared" si="260"/>
        <v>27.429620578929793</v>
      </c>
      <c r="AD585" s="5">
        <f t="shared" si="261"/>
        <v>-10.516680422181313</v>
      </c>
      <c r="AE585">
        <f t="shared" si="272"/>
        <v>0</v>
      </c>
    </row>
    <row r="586" spans="1:31" x14ac:dyDescent="0.2">
      <c r="A586">
        <f t="shared" si="248"/>
        <v>0.55300000000000038</v>
      </c>
      <c r="B586" s="5">
        <f t="shared" si="262"/>
        <v>0</v>
      </c>
      <c r="C586" s="5">
        <f t="shared" si="263"/>
        <v>-16.831105891725606</v>
      </c>
      <c r="D586" s="5">
        <f t="shared" si="264"/>
        <v>0.65566179019891446</v>
      </c>
      <c r="E586" s="2">
        <f t="shared" si="265"/>
        <v>16.831105891725606</v>
      </c>
      <c r="F586" s="2">
        <f t="shared" si="266"/>
        <v>180</v>
      </c>
      <c r="G586" s="3">
        <f t="shared" si="267"/>
        <v>0</v>
      </c>
      <c r="H586" s="3">
        <f t="shared" si="268"/>
        <v>-121.50441438370837</v>
      </c>
      <c r="I586" s="3">
        <f t="shared" si="269"/>
        <v>-12.321878565966955</v>
      </c>
      <c r="J586" s="2">
        <f t="shared" si="249"/>
        <v>122.12760296559641</v>
      </c>
      <c r="K586" s="2">
        <f t="shared" si="270"/>
        <v>83.249899772049361</v>
      </c>
      <c r="L586" s="6">
        <f t="shared" si="250"/>
        <v>2300.0010000000002</v>
      </c>
      <c r="M586" s="2">
        <f t="shared" si="251"/>
        <v>29.149318229166671</v>
      </c>
      <c r="N586" s="2">
        <f t="shared" si="271"/>
        <v>122.12760296559641</v>
      </c>
      <c r="O586" s="2">
        <f t="shared" si="252"/>
        <v>83.249899772049361</v>
      </c>
      <c r="P586" s="5">
        <f t="shared" si="253"/>
        <v>0.36795693741183733</v>
      </c>
      <c r="Q586" s="4">
        <f t="shared" si="254"/>
        <v>0.23866820931081484</v>
      </c>
      <c r="R586" s="4">
        <f t="shared" si="255"/>
        <v>0.23451953109842996</v>
      </c>
      <c r="S586" s="4">
        <f t="shared" si="273"/>
        <v>0</v>
      </c>
      <c r="T586" s="4">
        <f t="shared" si="274"/>
        <v>0</v>
      </c>
      <c r="U586" s="5">
        <f t="shared" si="275"/>
        <v>0</v>
      </c>
      <c r="V586" s="5">
        <f t="shared" si="276"/>
        <v>29.309718042999879</v>
      </c>
      <c r="W586" s="5">
        <f t="shared" si="277"/>
        <v>2.9723264653419803</v>
      </c>
      <c r="X586" s="5">
        <f t="shared" si="256"/>
        <v>0.99999628292996101</v>
      </c>
      <c r="Y586" s="5">
        <f t="shared" si="257"/>
        <v>0</v>
      </c>
      <c r="Z586" s="5">
        <f t="shared" si="258"/>
        <v>-1.8944290349663433</v>
      </c>
      <c r="AA586" s="5">
        <f t="shared" si="259"/>
        <v>18.68071408533768</v>
      </c>
      <c r="AB586" s="5">
        <f t="shared" si="260"/>
        <v>0</v>
      </c>
      <c r="AC586" s="5">
        <f t="shared" si="260"/>
        <v>27.415289008033536</v>
      </c>
      <c r="AD586" s="5">
        <f t="shared" si="261"/>
        <v>-10.52095944932034</v>
      </c>
      <c r="AE586">
        <f t="shared" si="272"/>
        <v>0</v>
      </c>
    </row>
    <row r="587" spans="1:31" x14ac:dyDescent="0.2">
      <c r="A587">
        <f t="shared" si="248"/>
        <v>0.55400000000000038</v>
      </c>
      <c r="B587" s="5">
        <f t="shared" si="262"/>
        <v>0</v>
      </c>
      <c r="C587" s="5">
        <f t="shared" si="263"/>
        <v>-16.952596598464808</v>
      </c>
      <c r="D587" s="5">
        <f t="shared" si="264"/>
        <v>0.64333465115322275</v>
      </c>
      <c r="E587" s="2">
        <f t="shared" si="265"/>
        <v>16.952596598464808</v>
      </c>
      <c r="F587" s="2">
        <f t="shared" si="266"/>
        <v>180</v>
      </c>
      <c r="G587" s="3">
        <f t="shared" si="267"/>
        <v>0</v>
      </c>
      <c r="H587" s="3">
        <f t="shared" si="268"/>
        <v>-121.47699909470033</v>
      </c>
      <c r="I587" s="3">
        <f t="shared" si="269"/>
        <v>-12.332399525416275</v>
      </c>
      <c r="J587" s="2">
        <f t="shared" si="249"/>
        <v>122.10138978368883</v>
      </c>
      <c r="K587" s="2">
        <f t="shared" si="270"/>
        <v>83.232031209058505</v>
      </c>
      <c r="L587" s="6">
        <f t="shared" si="250"/>
        <v>2300.0010000000002</v>
      </c>
      <c r="M587" s="2">
        <f t="shared" si="251"/>
        <v>29.149318229166671</v>
      </c>
      <c r="N587" s="2">
        <f t="shared" si="271"/>
        <v>122.10138978368883</v>
      </c>
      <c r="O587" s="2">
        <f t="shared" si="252"/>
        <v>83.232031209058505</v>
      </c>
      <c r="P587" s="5">
        <f t="shared" si="253"/>
        <v>0.36795693248582806</v>
      </c>
      <c r="Q587" s="4">
        <f t="shared" si="254"/>
        <v>0.23871942998219661</v>
      </c>
      <c r="R587" s="4">
        <f t="shared" si="255"/>
        <v>0.23454527172741155</v>
      </c>
      <c r="S587" s="4">
        <f t="shared" si="273"/>
        <v>0</v>
      </c>
      <c r="T587" s="4">
        <f t="shared" si="274"/>
        <v>0</v>
      </c>
      <c r="U587" s="5">
        <f t="shared" si="275"/>
        <v>0</v>
      </c>
      <c r="V587" s="5">
        <f t="shared" si="276"/>
        <v>29.296814889678306</v>
      </c>
      <c r="W587" s="5">
        <f t="shared" si="277"/>
        <v>2.9742258101059695</v>
      </c>
      <c r="X587" s="5">
        <f t="shared" si="256"/>
        <v>0.99999628292996101</v>
      </c>
      <c r="Y587" s="5">
        <f t="shared" si="257"/>
        <v>0</v>
      </c>
      <c r="Z587" s="5">
        <f t="shared" si="258"/>
        <v>-1.8958476819477337</v>
      </c>
      <c r="AA587" s="5">
        <f t="shared" si="259"/>
        <v>18.674539911638231</v>
      </c>
      <c r="AB587" s="5">
        <f t="shared" si="260"/>
        <v>0</v>
      </c>
      <c r="AC587" s="5">
        <f t="shared" si="260"/>
        <v>27.400967207730574</v>
      </c>
      <c r="AD587" s="5">
        <f t="shared" si="261"/>
        <v>-10.525234278255798</v>
      </c>
      <c r="AE587">
        <f t="shared" si="272"/>
        <v>0</v>
      </c>
    </row>
    <row r="588" spans="1:31" x14ac:dyDescent="0.2">
      <c r="A588">
        <f t="shared" si="248"/>
        <v>0.55500000000000038</v>
      </c>
      <c r="B588" s="5">
        <f t="shared" si="262"/>
        <v>0</v>
      </c>
      <c r="C588" s="5">
        <f t="shared" si="263"/>
        <v>-17.074059897075905</v>
      </c>
      <c r="D588" s="5">
        <f t="shared" si="264"/>
        <v>0.63099698901066725</v>
      </c>
      <c r="E588" s="2">
        <f t="shared" si="265"/>
        <v>17.074059897075905</v>
      </c>
      <c r="F588" s="2">
        <f t="shared" si="266"/>
        <v>180</v>
      </c>
      <c r="G588" s="3">
        <f t="shared" si="267"/>
        <v>0</v>
      </c>
      <c r="H588" s="3">
        <f t="shared" si="268"/>
        <v>-121.44959812749261</v>
      </c>
      <c r="I588" s="3">
        <f t="shared" si="269"/>
        <v>-12.34292475969453</v>
      </c>
      <c r="J588" s="2">
        <f t="shared" si="249"/>
        <v>122.07519271724676</v>
      </c>
      <c r="K588" s="2">
        <f t="shared" si="270"/>
        <v>83.214173631388377</v>
      </c>
      <c r="L588" s="6">
        <f t="shared" si="250"/>
        <v>2300.0010000000002</v>
      </c>
      <c r="M588" s="2">
        <f t="shared" si="251"/>
        <v>29.149318229166671</v>
      </c>
      <c r="N588" s="2">
        <f t="shared" si="271"/>
        <v>122.07519271724676</v>
      </c>
      <c r="O588" s="2">
        <f t="shared" si="252"/>
        <v>83.214173631388377</v>
      </c>
      <c r="P588" s="5">
        <f t="shared" si="253"/>
        <v>0.36795692756180975</v>
      </c>
      <c r="Q588" s="4">
        <f t="shared" si="254"/>
        <v>0.23877064113712795</v>
      </c>
      <c r="R588" s="4">
        <f t="shared" si="255"/>
        <v>0.23457100217930762</v>
      </c>
      <c r="S588" s="4">
        <f t="shared" si="273"/>
        <v>0</v>
      </c>
      <c r="T588" s="4">
        <f t="shared" si="274"/>
        <v>0</v>
      </c>
      <c r="U588" s="5">
        <f t="shared" si="275"/>
        <v>0</v>
      </c>
      <c r="V588" s="5">
        <f t="shared" si="276"/>
        <v>29.283921894867508</v>
      </c>
      <c r="W588" s="5">
        <f t="shared" si="277"/>
        <v>2.976125489008921</v>
      </c>
      <c r="X588" s="5">
        <f t="shared" si="256"/>
        <v>0.99999628292996101</v>
      </c>
      <c r="Y588" s="5">
        <f t="shared" si="257"/>
        <v>0</v>
      </c>
      <c r="Z588" s="5">
        <f t="shared" si="258"/>
        <v>-1.8972667253935291</v>
      </c>
      <c r="AA588" s="5">
        <f t="shared" si="259"/>
        <v>18.668369598439536</v>
      </c>
      <c r="AB588" s="5">
        <f t="shared" si="260"/>
        <v>0</v>
      </c>
      <c r="AC588" s="5">
        <f t="shared" si="260"/>
        <v>27.386655169473979</v>
      </c>
      <c r="AD588" s="5">
        <f t="shared" si="261"/>
        <v>-10.529504912551541</v>
      </c>
      <c r="AE588">
        <f t="shared" si="272"/>
        <v>0</v>
      </c>
    </row>
    <row r="589" spans="1:31" x14ac:dyDescent="0.2">
      <c r="A589">
        <f t="shared" si="248"/>
        <v>0.55600000000000038</v>
      </c>
      <c r="B589" s="5">
        <f t="shared" si="262"/>
        <v>0</v>
      </c>
      <c r="C589" s="5">
        <f t="shared" si="263"/>
        <v>-17.195495801875815</v>
      </c>
      <c r="D589" s="5">
        <f t="shared" si="264"/>
        <v>0.61864879949851637</v>
      </c>
      <c r="E589" s="2">
        <f t="shared" si="265"/>
        <v>17.195495801875815</v>
      </c>
      <c r="F589" s="2">
        <f t="shared" si="266"/>
        <v>180</v>
      </c>
      <c r="G589" s="3">
        <f t="shared" si="267"/>
        <v>0</v>
      </c>
      <c r="H589" s="3">
        <f t="shared" si="268"/>
        <v>-121.42221147232313</v>
      </c>
      <c r="I589" s="3">
        <f t="shared" si="269"/>
        <v>-12.35345426460708</v>
      </c>
      <c r="J589" s="2">
        <f t="shared" si="249"/>
        <v>122.0490117579708</v>
      </c>
      <c r="K589" s="2">
        <f t="shared" si="270"/>
        <v>83.196327033381593</v>
      </c>
      <c r="L589" s="6">
        <f t="shared" si="250"/>
        <v>2300.0010000000002</v>
      </c>
      <c r="M589" s="2">
        <f t="shared" si="251"/>
        <v>29.149318229166671</v>
      </c>
      <c r="N589" s="2">
        <f t="shared" si="271"/>
        <v>122.0490117579708</v>
      </c>
      <c r="O589" s="2">
        <f t="shared" si="252"/>
        <v>83.196327033381593</v>
      </c>
      <c r="P589" s="5">
        <f t="shared" si="253"/>
        <v>0.3679569226397803</v>
      </c>
      <c r="Q589" s="4">
        <f t="shared" si="254"/>
        <v>0.23882184276542795</v>
      </c>
      <c r="R589" s="4">
        <f t="shared" si="255"/>
        <v>0.23459672245370694</v>
      </c>
      <c r="S589" s="4">
        <f t="shared" si="273"/>
        <v>0</v>
      </c>
      <c r="T589" s="4">
        <f t="shared" si="274"/>
        <v>0</v>
      </c>
      <c r="U589" s="5">
        <f t="shared" si="275"/>
        <v>0</v>
      </c>
      <c r="V589" s="5">
        <f t="shared" si="276"/>
        <v>29.271039049383138</v>
      </c>
      <c r="W589" s="5">
        <f t="shared" si="277"/>
        <v>2.9780255011786285</v>
      </c>
      <c r="X589" s="5">
        <f t="shared" si="256"/>
        <v>0.99999628292996101</v>
      </c>
      <c r="Y589" s="5">
        <f t="shared" si="257"/>
        <v>0</v>
      </c>
      <c r="Z589" s="5">
        <f t="shared" si="258"/>
        <v>-1.8986861646567876</v>
      </c>
      <c r="AA589" s="5">
        <f t="shared" si="259"/>
        <v>18.662203143054526</v>
      </c>
      <c r="AB589" s="5">
        <f t="shared" si="260"/>
        <v>0</v>
      </c>
      <c r="AC589" s="5">
        <f t="shared" si="260"/>
        <v>27.37235288472635</v>
      </c>
      <c r="AD589" s="5">
        <f t="shared" si="261"/>
        <v>-10.533771355766845</v>
      </c>
      <c r="AE589">
        <f t="shared" si="272"/>
        <v>0</v>
      </c>
    </row>
    <row r="590" spans="1:31" x14ac:dyDescent="0.2">
      <c r="A590">
        <f t="shared" si="248"/>
        <v>0.55700000000000038</v>
      </c>
      <c r="B590" s="5">
        <f t="shared" si="262"/>
        <v>0</v>
      </c>
      <c r="C590" s="5">
        <f t="shared" si="263"/>
        <v>-17.316904327171695</v>
      </c>
      <c r="D590" s="5">
        <f t="shared" si="264"/>
        <v>0.60629007834823134</v>
      </c>
      <c r="E590" s="2">
        <f t="shared" si="265"/>
        <v>17.316904327171695</v>
      </c>
      <c r="F590" s="2">
        <f t="shared" si="266"/>
        <v>180</v>
      </c>
      <c r="G590" s="3">
        <f t="shared" si="267"/>
        <v>0</v>
      </c>
      <c r="H590" s="3">
        <f t="shared" si="268"/>
        <v>-121.3948391194384</v>
      </c>
      <c r="I590" s="3">
        <f t="shared" si="269"/>
        <v>-12.363988035962848</v>
      </c>
      <c r="J590" s="2">
        <f t="shared" si="249"/>
        <v>122.02284689756982</v>
      </c>
      <c r="K590" s="2">
        <f t="shared" si="270"/>
        <v>83.178491409386382</v>
      </c>
      <c r="L590" s="6">
        <f t="shared" si="250"/>
        <v>2300.0010000000002</v>
      </c>
      <c r="M590" s="2">
        <f t="shared" si="251"/>
        <v>29.149318229166671</v>
      </c>
      <c r="N590" s="2">
        <f t="shared" si="271"/>
        <v>122.02284689756982</v>
      </c>
      <c r="O590" s="2">
        <f t="shared" si="252"/>
        <v>83.178491409386382</v>
      </c>
      <c r="P590" s="5">
        <f t="shared" si="253"/>
        <v>0.36795691771973776</v>
      </c>
      <c r="Q590" s="4">
        <f t="shared" si="254"/>
        <v>0.23887303485691208</v>
      </c>
      <c r="R590" s="4">
        <f t="shared" si="255"/>
        <v>0.23462243255019757</v>
      </c>
      <c r="S590" s="4">
        <f t="shared" si="273"/>
        <v>0</v>
      </c>
      <c r="T590" s="4">
        <f t="shared" si="274"/>
        <v>0</v>
      </c>
      <c r="U590" s="5">
        <f t="shared" si="275"/>
        <v>0</v>
      </c>
      <c r="V590" s="5">
        <f t="shared" si="276"/>
        <v>29.258166344051475</v>
      </c>
      <c r="W590" s="5">
        <f t="shared" si="277"/>
        <v>2.9799258457449391</v>
      </c>
      <c r="X590" s="5">
        <f t="shared" si="256"/>
        <v>0.99999628292996101</v>
      </c>
      <c r="Y590" s="5">
        <f t="shared" si="257"/>
        <v>0</v>
      </c>
      <c r="Z590" s="5">
        <f t="shared" si="258"/>
        <v>-1.9001059990915623</v>
      </c>
      <c r="AA590" s="5">
        <f t="shared" si="259"/>
        <v>18.656040542798621</v>
      </c>
      <c r="AB590" s="5">
        <f t="shared" si="260"/>
        <v>0</v>
      </c>
      <c r="AC590" s="5">
        <f t="shared" si="260"/>
        <v>27.358060344959913</v>
      </c>
      <c r="AD590" s="5">
        <f t="shared" si="261"/>
        <v>-10.538033611456438</v>
      </c>
      <c r="AE590">
        <f t="shared" si="272"/>
        <v>0</v>
      </c>
    </row>
    <row r="591" spans="1:31" x14ac:dyDescent="0.2">
      <c r="A591">
        <f t="shared" si="248"/>
        <v>0.55800000000000038</v>
      </c>
      <c r="B591" s="5">
        <f t="shared" si="262"/>
        <v>0</v>
      </c>
      <c r="C591" s="5">
        <f t="shared" si="263"/>
        <v>-17.438285487260963</v>
      </c>
      <c r="D591" s="5">
        <f t="shared" si="264"/>
        <v>0.59392082129546275</v>
      </c>
      <c r="E591" s="2">
        <f t="shared" si="265"/>
        <v>17.438285487260963</v>
      </c>
      <c r="F591" s="2">
        <f t="shared" si="266"/>
        <v>180</v>
      </c>
      <c r="G591" s="3">
        <f t="shared" si="267"/>
        <v>0</v>
      </c>
      <c r="H591" s="3">
        <f t="shared" si="268"/>
        <v>-121.36748105909344</v>
      </c>
      <c r="I591" s="3">
        <f t="shared" si="269"/>
        <v>-12.374526069574305</v>
      </c>
      <c r="J591" s="2">
        <f t="shared" si="249"/>
        <v>121.99669812776074</v>
      </c>
      <c r="K591" s="2">
        <f t="shared" si="270"/>
        <v>83.160666753756459</v>
      </c>
      <c r="L591" s="6">
        <f t="shared" si="250"/>
        <v>2300.0010000000002</v>
      </c>
      <c r="M591" s="2">
        <f t="shared" si="251"/>
        <v>29.149318229166671</v>
      </c>
      <c r="N591" s="2">
        <f t="shared" si="271"/>
        <v>121.99669812776074</v>
      </c>
      <c r="O591" s="2">
        <f t="shared" si="252"/>
        <v>83.160666753756459</v>
      </c>
      <c r="P591" s="5">
        <f t="shared" si="253"/>
        <v>0.36795691280168014</v>
      </c>
      <c r="Q591" s="4">
        <f t="shared" si="254"/>
        <v>0.23892421740139302</v>
      </c>
      <c r="R591" s="4">
        <f t="shared" si="255"/>
        <v>0.23464813246836719</v>
      </c>
      <c r="S591" s="4">
        <f t="shared" si="273"/>
        <v>0</v>
      </c>
      <c r="T591" s="4">
        <f t="shared" si="274"/>
        <v>0</v>
      </c>
      <c r="U591" s="5">
        <f t="shared" si="275"/>
        <v>0</v>
      </c>
      <c r="V591" s="5">
        <f t="shared" si="276"/>
        <v>29.245303769709295</v>
      </c>
      <c r="W591" s="5">
        <f t="shared" si="277"/>
        <v>2.981826521839742</v>
      </c>
      <c r="X591" s="5">
        <f t="shared" si="256"/>
        <v>0.99999628292996101</v>
      </c>
      <c r="Y591" s="5">
        <f t="shared" si="257"/>
        <v>0</v>
      </c>
      <c r="Z591" s="5">
        <f t="shared" si="258"/>
        <v>-1.9015262280528984</v>
      </c>
      <c r="AA591" s="5">
        <f t="shared" si="259"/>
        <v>18.649881794989721</v>
      </c>
      <c r="AB591" s="5">
        <f t="shared" si="260"/>
        <v>0</v>
      </c>
      <c r="AC591" s="5">
        <f t="shared" si="260"/>
        <v>27.343777541656397</v>
      </c>
      <c r="AD591" s="5">
        <f t="shared" si="261"/>
        <v>-10.542291683170536</v>
      </c>
      <c r="AE591">
        <f t="shared" si="272"/>
        <v>0</v>
      </c>
    </row>
    <row r="592" spans="1:31" x14ac:dyDescent="0.2">
      <c r="A592">
        <f t="shared" si="248"/>
        <v>0.55900000000000039</v>
      </c>
      <c r="B592" s="5">
        <f t="shared" si="262"/>
        <v>0</v>
      </c>
      <c r="C592" s="5">
        <f t="shared" si="263"/>
        <v>-17.559639296431286</v>
      </c>
      <c r="D592" s="5">
        <f t="shared" si="264"/>
        <v>0.58154102408004682</v>
      </c>
      <c r="E592" s="2">
        <f t="shared" si="265"/>
        <v>17.559639296431286</v>
      </c>
      <c r="F592" s="2">
        <f t="shared" si="266"/>
        <v>180</v>
      </c>
      <c r="G592" s="3">
        <f t="shared" si="267"/>
        <v>0</v>
      </c>
      <c r="H592" s="3">
        <f t="shared" si="268"/>
        <v>-121.34013728155178</v>
      </c>
      <c r="I592" s="3">
        <f t="shared" si="269"/>
        <v>-12.385068361257476</v>
      </c>
      <c r="J592" s="2">
        <f t="shared" si="249"/>
        <v>121.97056544026863</v>
      </c>
      <c r="K592" s="2">
        <f t="shared" si="270"/>
        <v>83.142853060851138</v>
      </c>
      <c r="L592" s="6">
        <f t="shared" si="250"/>
        <v>2300.0010000000002</v>
      </c>
      <c r="M592" s="2">
        <f t="shared" si="251"/>
        <v>29.149318229166671</v>
      </c>
      <c r="N592" s="2">
        <f t="shared" si="271"/>
        <v>121.97056544026863</v>
      </c>
      <c r="O592" s="2">
        <f t="shared" si="252"/>
        <v>83.142853060851138</v>
      </c>
      <c r="P592" s="5">
        <f t="shared" si="253"/>
        <v>0.36795690788560542</v>
      </c>
      <c r="Q592" s="4">
        <f t="shared" si="254"/>
        <v>0.23897539038868001</v>
      </c>
      <c r="R592" s="4">
        <f t="shared" si="255"/>
        <v>0.23467382220780289</v>
      </c>
      <c r="S592" s="4">
        <f t="shared" si="273"/>
        <v>0</v>
      </c>
      <c r="T592" s="4">
        <f t="shared" si="274"/>
        <v>0</v>
      </c>
      <c r="U592" s="5">
        <f t="shared" si="275"/>
        <v>0</v>
      </c>
      <c r="V592" s="5">
        <f t="shared" si="276"/>
        <v>29.232451317203928</v>
      </c>
      <c r="W592" s="5">
        <f t="shared" si="277"/>
        <v>2.983727528596972</v>
      </c>
      <c r="X592" s="5">
        <f t="shared" si="256"/>
        <v>0.99999628292996101</v>
      </c>
      <c r="Y592" s="5">
        <f t="shared" si="257"/>
        <v>0</v>
      </c>
      <c r="Z592" s="5">
        <f t="shared" si="258"/>
        <v>-1.9029468508968352</v>
      </c>
      <c r="AA592" s="5">
        <f t="shared" si="259"/>
        <v>18.643726896948237</v>
      </c>
      <c r="AB592" s="5">
        <f t="shared" si="260"/>
        <v>0</v>
      </c>
      <c r="AC592" s="5">
        <f t="shared" si="260"/>
        <v>27.329504466307093</v>
      </c>
      <c r="AD592" s="5">
        <f t="shared" si="261"/>
        <v>-10.54654557445479</v>
      </c>
      <c r="AE592">
        <f t="shared" si="272"/>
        <v>0</v>
      </c>
    </row>
    <row r="593" spans="1:31" x14ac:dyDescent="0.2">
      <c r="A593">
        <f t="shared" si="248"/>
        <v>0.56000000000000039</v>
      </c>
      <c r="B593" s="5">
        <f t="shared" si="262"/>
        <v>0</v>
      </c>
      <c r="C593" s="5">
        <f t="shared" si="263"/>
        <v>-17.680965768960604</v>
      </c>
      <c r="D593" s="5">
        <f t="shared" si="264"/>
        <v>0.56915068244600209</v>
      </c>
      <c r="E593" s="2">
        <f t="shared" si="265"/>
        <v>17.680965768960604</v>
      </c>
      <c r="F593" s="2">
        <f t="shared" si="266"/>
        <v>180</v>
      </c>
      <c r="G593" s="3">
        <f t="shared" si="267"/>
        <v>0</v>
      </c>
      <c r="H593" s="3">
        <f t="shared" si="268"/>
        <v>-121.31280777708547</v>
      </c>
      <c r="I593" s="3">
        <f t="shared" si="269"/>
        <v>-12.395614906831931</v>
      </c>
      <c r="J593" s="2">
        <f t="shared" si="249"/>
        <v>121.94444882682673</v>
      </c>
      <c r="K593" s="2">
        <f t="shared" si="270"/>
        <v>83.125050325035261</v>
      </c>
      <c r="L593" s="6">
        <f t="shared" si="250"/>
        <v>2300.0010000000002</v>
      </c>
      <c r="M593" s="2">
        <f t="shared" si="251"/>
        <v>29.149318229166671</v>
      </c>
      <c r="N593" s="2">
        <f t="shared" si="271"/>
        <v>121.94444882682673</v>
      </c>
      <c r="O593" s="2">
        <f t="shared" si="252"/>
        <v>83.125050325035261</v>
      </c>
      <c r="P593" s="5">
        <f t="shared" si="253"/>
        <v>0.36795690297151162</v>
      </c>
      <c r="Q593" s="4">
        <f t="shared" si="254"/>
        <v>0.23902655380857918</v>
      </c>
      <c r="R593" s="4">
        <f t="shared" si="255"/>
        <v>0.23469950176809154</v>
      </c>
      <c r="S593" s="4">
        <f t="shared" si="273"/>
        <v>0</v>
      </c>
      <c r="T593" s="4">
        <f t="shared" si="274"/>
        <v>0</v>
      </c>
      <c r="U593" s="5">
        <f t="shared" si="275"/>
        <v>0</v>
      </c>
      <c r="V593" s="5">
        <f t="shared" si="276"/>
        <v>29.219608977393236</v>
      </c>
      <c r="W593" s="5">
        <f t="shared" si="277"/>
        <v>2.9856288651526044</v>
      </c>
      <c r="X593" s="5">
        <f t="shared" si="256"/>
        <v>0.99999628292996101</v>
      </c>
      <c r="Y593" s="5">
        <f t="shared" si="257"/>
        <v>0</v>
      </c>
      <c r="Z593" s="5">
        <f t="shared" si="258"/>
        <v>-1.9043678669804061</v>
      </c>
      <c r="AA593" s="5">
        <f t="shared" si="259"/>
        <v>18.637575845997087</v>
      </c>
      <c r="AB593" s="5">
        <f t="shared" si="260"/>
        <v>0</v>
      </c>
      <c r="AC593" s="5">
        <f t="shared" si="260"/>
        <v>27.315241110412831</v>
      </c>
      <c r="AD593" s="5">
        <f t="shared" si="261"/>
        <v>-10.550795288850306</v>
      </c>
      <c r="AE593">
        <f t="shared" si="272"/>
        <v>0</v>
      </c>
    </row>
    <row r="594" spans="1:31" x14ac:dyDescent="0.2">
      <c r="A594">
        <f t="shared" si="248"/>
        <v>0.56100000000000039</v>
      </c>
      <c r="B594" s="5">
        <f t="shared" si="262"/>
        <v>0</v>
      </c>
      <c r="C594" s="5">
        <f t="shared" si="263"/>
        <v>-17.802264919117132</v>
      </c>
      <c r="D594" s="5">
        <f t="shared" si="264"/>
        <v>0.55674979214152576</v>
      </c>
      <c r="E594" s="2">
        <f t="shared" si="265"/>
        <v>17.802264919117132</v>
      </c>
      <c r="F594" s="2">
        <f t="shared" si="266"/>
        <v>180</v>
      </c>
      <c r="G594" s="3">
        <f t="shared" si="267"/>
        <v>0</v>
      </c>
      <c r="H594" s="3">
        <f t="shared" si="268"/>
        <v>-121.28549253597505</v>
      </c>
      <c r="I594" s="3">
        <f t="shared" si="269"/>
        <v>-12.406165702120781</v>
      </c>
      <c r="J594" s="2">
        <f t="shared" si="249"/>
        <v>121.91834827917633</v>
      </c>
      <c r="K594" s="2">
        <f t="shared" si="270"/>
        <v>83.107258540679155</v>
      </c>
      <c r="L594" s="6">
        <f t="shared" si="250"/>
        <v>2300.0010000000002</v>
      </c>
      <c r="M594" s="2">
        <f t="shared" si="251"/>
        <v>29.149318229166671</v>
      </c>
      <c r="N594" s="2">
        <f t="shared" si="271"/>
        <v>121.91834827917633</v>
      </c>
      <c r="O594" s="2">
        <f t="shared" si="252"/>
        <v>83.107258540679155</v>
      </c>
      <c r="P594" s="5">
        <f t="shared" si="253"/>
        <v>0.36795689805939674</v>
      </c>
      <c r="Q594" s="4">
        <f t="shared" si="254"/>
        <v>0.23907770765089342</v>
      </c>
      <c r="R594" s="4">
        <f t="shared" si="255"/>
        <v>0.23472517114881924</v>
      </c>
      <c r="S594" s="4">
        <f t="shared" si="273"/>
        <v>0</v>
      </c>
      <c r="T594" s="4">
        <f t="shared" si="274"/>
        <v>0</v>
      </c>
      <c r="U594" s="5">
        <f t="shared" si="275"/>
        <v>0</v>
      </c>
      <c r="V594" s="5">
        <f t="shared" si="276"/>
        <v>29.206776741145564</v>
      </c>
      <c r="W594" s="5">
        <f t="shared" si="277"/>
        <v>2.9875305306446478</v>
      </c>
      <c r="X594" s="5">
        <f t="shared" si="256"/>
        <v>0.99999628292996101</v>
      </c>
      <c r="Y594" s="5">
        <f t="shared" si="257"/>
        <v>0</v>
      </c>
      <c r="Z594" s="5">
        <f t="shared" si="258"/>
        <v>-1.9057892756616297</v>
      </c>
      <c r="AA594" s="5">
        <f t="shared" si="259"/>
        <v>18.631428639461646</v>
      </c>
      <c r="AB594" s="5">
        <f t="shared" si="260"/>
        <v>0</v>
      </c>
      <c r="AC594" s="5">
        <f t="shared" si="260"/>
        <v>27.300987465483935</v>
      </c>
      <c r="AD594" s="5">
        <f t="shared" si="261"/>
        <v>-10.555040829893706</v>
      </c>
      <c r="AE594">
        <f t="shared" si="272"/>
        <v>0</v>
      </c>
    </row>
    <row r="595" spans="1:31" x14ac:dyDescent="0.2">
      <c r="A595">
        <f t="shared" si="248"/>
        <v>0.56200000000000039</v>
      </c>
      <c r="B595" s="5">
        <f t="shared" si="262"/>
        <v>0</v>
      </c>
      <c r="C595" s="5">
        <f t="shared" si="263"/>
        <v>-17.923536761159372</v>
      </c>
      <c r="D595" s="5">
        <f t="shared" si="264"/>
        <v>0.54433834891899002</v>
      </c>
      <c r="E595" s="2">
        <f t="shared" si="265"/>
        <v>17.923536761159372</v>
      </c>
      <c r="F595" s="2">
        <f t="shared" si="266"/>
        <v>180</v>
      </c>
      <c r="G595" s="3">
        <f t="shared" si="267"/>
        <v>0</v>
      </c>
      <c r="H595" s="3">
        <f t="shared" si="268"/>
        <v>-121.25819154850957</v>
      </c>
      <c r="I595" s="3">
        <f t="shared" si="269"/>
        <v>-12.416720742950675</v>
      </c>
      <c r="J595" s="2">
        <f t="shared" si="249"/>
        <v>121.89226378906686</v>
      </c>
      <c r="K595" s="2">
        <f t="shared" si="270"/>
        <v>83.089477702158732</v>
      </c>
      <c r="L595" s="6">
        <f t="shared" si="250"/>
        <v>2300.0010000000002</v>
      </c>
      <c r="M595" s="2">
        <f t="shared" si="251"/>
        <v>29.149318229166671</v>
      </c>
      <c r="N595" s="2">
        <f t="shared" si="271"/>
        <v>121.89226378906686</v>
      </c>
      <c r="O595" s="2">
        <f t="shared" si="252"/>
        <v>83.089477702158732</v>
      </c>
      <c r="P595" s="5">
        <f t="shared" si="253"/>
        <v>0.36795689314925878</v>
      </c>
      <c r="Q595" s="4">
        <f t="shared" si="254"/>
        <v>0.23912885190542243</v>
      </c>
      <c r="R595" s="4">
        <f t="shared" si="255"/>
        <v>0.23475083034957173</v>
      </c>
      <c r="S595" s="4">
        <f t="shared" si="273"/>
        <v>0</v>
      </c>
      <c r="T595" s="4">
        <f t="shared" si="274"/>
        <v>0</v>
      </c>
      <c r="U595" s="5">
        <f t="shared" si="275"/>
        <v>0</v>
      </c>
      <c r="V595" s="5">
        <f t="shared" si="276"/>
        <v>29.193954599339733</v>
      </c>
      <c r="W595" s="5">
        <f t="shared" si="277"/>
        <v>2.9894325242131443</v>
      </c>
      <c r="X595" s="5">
        <f t="shared" si="256"/>
        <v>0.99999628292996101</v>
      </c>
      <c r="Y595" s="5">
        <f t="shared" si="257"/>
        <v>0</v>
      </c>
      <c r="Z595" s="5">
        <f t="shared" si="258"/>
        <v>-1.9072110762995182</v>
      </c>
      <c r="AA595" s="5">
        <f t="shared" si="259"/>
        <v>18.625285274669789</v>
      </c>
      <c r="AB595" s="5">
        <f t="shared" si="260"/>
        <v>0</v>
      </c>
      <c r="AC595" s="5">
        <f t="shared" si="260"/>
        <v>27.286743523040215</v>
      </c>
      <c r="AD595" s="5">
        <f t="shared" si="261"/>
        <v>-10.559282201117068</v>
      </c>
      <c r="AE595">
        <f t="shared" si="272"/>
        <v>0</v>
      </c>
    </row>
    <row r="596" spans="1:31" x14ac:dyDescent="0.2">
      <c r="A596">
        <f t="shared" si="248"/>
        <v>0.56300000000000039</v>
      </c>
      <c r="B596" s="5">
        <f t="shared" si="262"/>
        <v>0</v>
      </c>
      <c r="C596" s="5">
        <f t="shared" si="263"/>
        <v>-18.04478130933612</v>
      </c>
      <c r="D596" s="5">
        <f t="shared" si="264"/>
        <v>0.53191634853493885</v>
      </c>
      <c r="E596" s="2">
        <f t="shared" si="265"/>
        <v>18.04478130933612</v>
      </c>
      <c r="F596" s="2">
        <f t="shared" si="266"/>
        <v>180</v>
      </c>
      <c r="G596" s="3">
        <f t="shared" si="267"/>
        <v>0</v>
      </c>
      <c r="H596" s="3">
        <f t="shared" si="268"/>
        <v>-121.23090480498654</v>
      </c>
      <c r="I596" s="3">
        <f t="shared" si="269"/>
        <v>-12.427280025151791</v>
      </c>
      <c r="J596" s="2">
        <f t="shared" si="249"/>
        <v>121.86619534825581</v>
      </c>
      <c r="K596" s="2">
        <f t="shared" si="270"/>
        <v>83.071707803855361</v>
      </c>
      <c r="L596" s="6">
        <f t="shared" si="250"/>
        <v>2300.0010000000002</v>
      </c>
      <c r="M596" s="2">
        <f t="shared" si="251"/>
        <v>29.149318229166671</v>
      </c>
      <c r="N596" s="2">
        <f t="shared" si="271"/>
        <v>121.86619534825581</v>
      </c>
      <c r="O596" s="2">
        <f t="shared" si="252"/>
        <v>83.071707803855361</v>
      </c>
      <c r="P596" s="5">
        <f t="shared" si="253"/>
        <v>0.36795688824109574</v>
      </c>
      <c r="Q596" s="4">
        <f t="shared" si="254"/>
        <v>0.23917998656196282</v>
      </c>
      <c r="R596" s="4">
        <f t="shared" si="255"/>
        <v>0.23477647936993432</v>
      </c>
      <c r="S596" s="4">
        <f t="shared" si="273"/>
        <v>0</v>
      </c>
      <c r="T596" s="4">
        <f t="shared" si="274"/>
        <v>0</v>
      </c>
      <c r="U596" s="5">
        <f t="shared" si="275"/>
        <v>0</v>
      </c>
      <c r="V596" s="5">
        <f t="shared" si="276"/>
        <v>29.181142542865082</v>
      </c>
      <c r="W596" s="5">
        <f t="shared" si="277"/>
        <v>2.9913348450001669</v>
      </c>
      <c r="X596" s="5">
        <f t="shared" si="256"/>
        <v>0.99999628292996101</v>
      </c>
      <c r="Y596" s="5">
        <f t="shared" si="257"/>
        <v>0</v>
      </c>
      <c r="Z596" s="5">
        <f t="shared" si="258"/>
        <v>-1.9086332682540699</v>
      </c>
      <c r="AA596" s="5">
        <f t="shared" si="259"/>
        <v>18.619145748951873</v>
      </c>
      <c r="AB596" s="5">
        <f t="shared" si="260"/>
        <v>0</v>
      </c>
      <c r="AC596" s="5">
        <f t="shared" si="260"/>
        <v>27.272509274611011</v>
      </c>
      <c r="AD596" s="5">
        <f t="shared" si="261"/>
        <v>-10.563519406047959</v>
      </c>
      <c r="AE596">
        <f t="shared" si="272"/>
        <v>0</v>
      </c>
    </row>
    <row r="597" spans="1:31" x14ac:dyDescent="0.2">
      <c r="A597">
        <f t="shared" si="248"/>
        <v>0.56400000000000039</v>
      </c>
      <c r="B597" s="5">
        <f t="shared" si="262"/>
        <v>0</v>
      </c>
      <c r="C597" s="5">
        <f t="shared" si="263"/>
        <v>-18.165998577886469</v>
      </c>
      <c r="D597" s="5">
        <f t="shared" si="264"/>
        <v>0.519483786750084</v>
      </c>
      <c r="E597" s="2">
        <f t="shared" si="265"/>
        <v>18.165998577886469</v>
      </c>
      <c r="F597" s="2">
        <f t="shared" si="266"/>
        <v>180</v>
      </c>
      <c r="G597" s="3">
        <f t="shared" si="267"/>
        <v>0</v>
      </c>
      <c r="H597" s="3">
        <f t="shared" si="268"/>
        <v>-121.20363229571193</v>
      </c>
      <c r="I597" s="3">
        <f t="shared" si="269"/>
        <v>-12.43784354455784</v>
      </c>
      <c r="J597" s="2">
        <f t="shared" si="249"/>
        <v>121.84014294850874</v>
      </c>
      <c r="K597" s="2">
        <f t="shared" si="270"/>
        <v>83.053948840155925</v>
      </c>
      <c r="L597" s="6">
        <f t="shared" si="250"/>
        <v>2300.0010000000002</v>
      </c>
      <c r="M597" s="2">
        <f t="shared" si="251"/>
        <v>29.149318229166671</v>
      </c>
      <c r="N597" s="2">
        <f t="shared" si="271"/>
        <v>121.84014294850874</v>
      </c>
      <c r="O597" s="2">
        <f t="shared" si="252"/>
        <v>83.053948840155925</v>
      </c>
      <c r="P597" s="5">
        <f t="shared" si="253"/>
        <v>0.36795688333490567</v>
      </c>
      <c r="Q597" s="4">
        <f t="shared" si="254"/>
        <v>0.23923111161030799</v>
      </c>
      <c r="R597" s="4">
        <f t="shared" si="255"/>
        <v>0.23480211820949173</v>
      </c>
      <c r="S597" s="4">
        <f t="shared" si="273"/>
        <v>0</v>
      </c>
      <c r="T597" s="4">
        <f t="shared" si="274"/>
        <v>0</v>
      </c>
      <c r="U597" s="5">
        <f t="shared" si="275"/>
        <v>0</v>
      </c>
      <c r="V597" s="5">
        <f t="shared" si="276"/>
        <v>29.168340562621353</v>
      </c>
      <c r="W597" s="5">
        <f t="shared" si="277"/>
        <v>2.9932374921498108</v>
      </c>
      <c r="X597" s="5">
        <f t="shared" si="256"/>
        <v>0.99999628292996101</v>
      </c>
      <c r="Y597" s="5">
        <f t="shared" si="257"/>
        <v>0</v>
      </c>
      <c r="Z597" s="5">
        <f t="shared" si="258"/>
        <v>-1.9100558508862688</v>
      </c>
      <c r="AA597" s="5">
        <f t="shared" si="259"/>
        <v>18.613010059640722</v>
      </c>
      <c r="AB597" s="5">
        <f t="shared" si="260"/>
        <v>0</v>
      </c>
      <c r="AC597" s="5">
        <f t="shared" si="260"/>
        <v>27.258284711735083</v>
      </c>
      <c r="AD597" s="5">
        <f t="shared" si="261"/>
        <v>-10.567752448209468</v>
      </c>
      <c r="AE597">
        <f t="shared" si="272"/>
        <v>0</v>
      </c>
    </row>
    <row r="598" spans="1:31" x14ac:dyDescent="0.2">
      <c r="A598">
        <f t="shared" si="248"/>
        <v>0.56500000000000039</v>
      </c>
      <c r="B598" s="5">
        <f t="shared" si="262"/>
        <v>0</v>
      </c>
      <c r="C598" s="5">
        <f t="shared" si="263"/>
        <v>-18.287188581039825</v>
      </c>
      <c r="D598" s="5">
        <f t="shared" si="264"/>
        <v>0.50704065932930209</v>
      </c>
      <c r="E598" s="2">
        <f t="shared" si="265"/>
        <v>18.287188581039825</v>
      </c>
      <c r="F598" s="2">
        <f t="shared" si="266"/>
        <v>180</v>
      </c>
      <c r="G598" s="3">
        <f t="shared" si="267"/>
        <v>0</v>
      </c>
      <c r="H598" s="3">
        <f t="shared" si="268"/>
        <v>-121.17637401100019</v>
      </c>
      <c r="I598" s="3">
        <f t="shared" si="269"/>
        <v>-12.448411297006048</v>
      </c>
      <c r="J598" s="2">
        <f t="shared" si="249"/>
        <v>121.81410658159929</v>
      </c>
      <c r="K598" s="2">
        <f t="shared" si="270"/>
        <v>83.036200805452822</v>
      </c>
      <c r="L598" s="6">
        <f t="shared" si="250"/>
        <v>2300.0010000000002</v>
      </c>
      <c r="M598" s="2">
        <f t="shared" si="251"/>
        <v>29.149318229166671</v>
      </c>
      <c r="N598" s="2">
        <f t="shared" si="271"/>
        <v>121.81410658159929</v>
      </c>
      <c r="O598" s="2">
        <f t="shared" si="252"/>
        <v>83.036200805452822</v>
      </c>
      <c r="P598" s="5">
        <f t="shared" si="253"/>
        <v>0.36795687843068653</v>
      </c>
      <c r="Q598" s="4">
        <f t="shared" si="254"/>
        <v>0.23928222704024824</v>
      </c>
      <c r="R598" s="4">
        <f t="shared" si="255"/>
        <v>0.2348277468678284</v>
      </c>
      <c r="S598" s="4">
        <f t="shared" si="273"/>
        <v>0</v>
      </c>
      <c r="T598" s="4">
        <f t="shared" si="274"/>
        <v>0</v>
      </c>
      <c r="U598" s="5">
        <f t="shared" si="275"/>
        <v>0</v>
      </c>
      <c r="V598" s="5">
        <f t="shared" si="276"/>
        <v>29.155548649518767</v>
      </c>
      <c r="W598" s="5">
        <f t="shared" si="277"/>
        <v>2.9951404648081956</v>
      </c>
      <c r="X598" s="5">
        <f t="shared" si="256"/>
        <v>0.99999628292996101</v>
      </c>
      <c r="Y598" s="5">
        <f t="shared" si="257"/>
        <v>0</v>
      </c>
      <c r="Z598" s="5">
        <f t="shared" si="258"/>
        <v>-1.9114788235580855</v>
      </c>
      <c r="AA598" s="5">
        <f t="shared" si="259"/>
        <v>18.606878204071652</v>
      </c>
      <c r="AB598" s="5">
        <f t="shared" si="260"/>
        <v>0</v>
      </c>
      <c r="AC598" s="5">
        <f t="shared" si="260"/>
        <v>27.244069825960683</v>
      </c>
      <c r="AD598" s="5">
        <f t="shared" si="261"/>
        <v>-10.571981331120153</v>
      </c>
      <c r="AE598">
        <f t="shared" si="272"/>
        <v>0</v>
      </c>
    </row>
    <row r="599" spans="1:31" x14ac:dyDescent="0.2">
      <c r="A599">
        <f t="shared" si="248"/>
        <v>0.56600000000000039</v>
      </c>
      <c r="B599" s="5">
        <f t="shared" si="262"/>
        <v>0</v>
      </c>
      <c r="C599" s="5">
        <f t="shared" si="263"/>
        <v>-18.408351333015911</v>
      </c>
      <c r="D599" s="5">
        <f t="shared" si="264"/>
        <v>0.4945869620416305</v>
      </c>
      <c r="E599" s="2">
        <f t="shared" si="265"/>
        <v>18.408351333015911</v>
      </c>
      <c r="F599" s="2">
        <f t="shared" si="266"/>
        <v>180</v>
      </c>
      <c r="G599" s="3">
        <f t="shared" si="267"/>
        <v>0</v>
      </c>
      <c r="H599" s="3">
        <f t="shared" si="268"/>
        <v>-121.14912994117424</v>
      </c>
      <c r="I599" s="3">
        <f t="shared" si="269"/>
        <v>-12.458983278337168</v>
      </c>
      <c r="J599" s="2">
        <f t="shared" si="249"/>
        <v>121.78808623930917</v>
      </c>
      <c r="K599" s="2">
        <f t="shared" si="270"/>
        <v>83.018463694143946</v>
      </c>
      <c r="L599" s="6">
        <f t="shared" si="250"/>
        <v>2300.0010000000002</v>
      </c>
      <c r="M599" s="2">
        <f t="shared" si="251"/>
        <v>29.149318229166671</v>
      </c>
      <c r="N599" s="2">
        <f t="shared" si="271"/>
        <v>121.78808623930917</v>
      </c>
      <c r="O599" s="2">
        <f t="shared" si="252"/>
        <v>83.018463694143946</v>
      </c>
      <c r="P599" s="5">
        <f t="shared" si="253"/>
        <v>0.36795687352843631</v>
      </c>
      <c r="Q599" s="4">
        <f t="shared" si="254"/>
        <v>0.23933333284157055</v>
      </c>
      <c r="R599" s="4">
        <f t="shared" si="255"/>
        <v>0.23485336534452811</v>
      </c>
      <c r="S599" s="4">
        <f t="shared" si="273"/>
        <v>0</v>
      </c>
      <c r="T599" s="4">
        <f t="shared" si="274"/>
        <v>0</v>
      </c>
      <c r="U599" s="5">
        <f t="shared" si="275"/>
        <v>0</v>
      </c>
      <c r="V599" s="5">
        <f t="shared" si="276"/>
        <v>29.142766794477961</v>
      </c>
      <c r="W599" s="5">
        <f t="shared" si="277"/>
        <v>2.9970437621234587</v>
      </c>
      <c r="X599" s="5">
        <f t="shared" si="256"/>
        <v>0.99999628292996101</v>
      </c>
      <c r="Y599" s="5">
        <f t="shared" si="257"/>
        <v>0</v>
      </c>
      <c r="Z599" s="5">
        <f t="shared" si="258"/>
        <v>-1.912902185632475</v>
      </c>
      <c r="AA599" s="5">
        <f t="shared" si="259"/>
        <v>18.600750179582459</v>
      </c>
      <c r="AB599" s="5">
        <f t="shared" si="260"/>
        <v>0</v>
      </c>
      <c r="AC599" s="5">
        <f t="shared" si="260"/>
        <v>27.229864608845485</v>
      </c>
      <c r="AD599" s="5">
        <f t="shared" si="261"/>
        <v>-10.576206058294083</v>
      </c>
      <c r="AE599">
        <f t="shared" si="272"/>
        <v>0</v>
      </c>
    </row>
    <row r="600" spans="1:31" x14ac:dyDescent="0.2">
      <c r="A600">
        <f t="shared" si="248"/>
        <v>0.56700000000000039</v>
      </c>
      <c r="B600" s="5">
        <f t="shared" si="262"/>
        <v>0</v>
      </c>
      <c r="C600" s="5">
        <f t="shared" si="263"/>
        <v>-18.529486848024781</v>
      </c>
      <c r="D600" s="5">
        <f t="shared" si="264"/>
        <v>0.4821226906602642</v>
      </c>
      <c r="E600" s="2">
        <f t="shared" si="265"/>
        <v>18.529486848024781</v>
      </c>
      <c r="F600" s="2">
        <f t="shared" si="266"/>
        <v>180</v>
      </c>
      <c r="G600" s="3">
        <f t="shared" si="267"/>
        <v>0</v>
      </c>
      <c r="H600" s="3">
        <f t="shared" si="268"/>
        <v>-121.1219000765654</v>
      </c>
      <c r="I600" s="3">
        <f t="shared" si="269"/>
        <v>-12.469559484395463</v>
      </c>
      <c r="J600" s="2">
        <f t="shared" si="249"/>
        <v>121.76208191342808</v>
      </c>
      <c r="K600" s="2">
        <f t="shared" si="270"/>
        <v>83.000737500632624</v>
      </c>
      <c r="L600" s="6">
        <f t="shared" si="250"/>
        <v>2300.0010000000002</v>
      </c>
      <c r="M600" s="2">
        <f t="shared" si="251"/>
        <v>29.149318229166671</v>
      </c>
      <c r="N600" s="2">
        <f t="shared" si="271"/>
        <v>121.76208191342808</v>
      </c>
      <c r="O600" s="2">
        <f t="shared" si="252"/>
        <v>83.000737500632624</v>
      </c>
      <c r="P600" s="5">
        <f t="shared" si="253"/>
        <v>0.36795686862815308</v>
      </c>
      <c r="Q600" s="4">
        <f t="shared" si="254"/>
        <v>0.23938442900405899</v>
      </c>
      <c r="R600" s="4">
        <f t="shared" si="255"/>
        <v>0.23487897363917429</v>
      </c>
      <c r="S600" s="4">
        <f t="shared" si="273"/>
        <v>0</v>
      </c>
      <c r="T600" s="4">
        <f t="shared" si="274"/>
        <v>0</v>
      </c>
      <c r="U600" s="5">
        <f t="shared" si="275"/>
        <v>0</v>
      </c>
      <c r="V600" s="5">
        <f t="shared" si="276"/>
        <v>29.129994988430006</v>
      </c>
      <c r="W600" s="5">
        <f t="shared" si="277"/>
        <v>2.9989473832457554</v>
      </c>
      <c r="X600" s="5">
        <f t="shared" si="256"/>
        <v>0.99999628292996101</v>
      </c>
      <c r="Y600" s="5">
        <f t="shared" si="257"/>
        <v>0</v>
      </c>
      <c r="Z600" s="5">
        <f t="shared" si="258"/>
        <v>-1.9143259364733736</v>
      </c>
      <c r="AA600" s="5">
        <f t="shared" si="259"/>
        <v>18.594625983513367</v>
      </c>
      <c r="AB600" s="5">
        <f t="shared" si="260"/>
        <v>0</v>
      </c>
      <c r="AC600" s="5">
        <f t="shared" si="260"/>
        <v>27.215669051956631</v>
      </c>
      <c r="AD600" s="5">
        <f t="shared" si="261"/>
        <v>-10.580426633240876</v>
      </c>
      <c r="AE600">
        <f t="shared" si="272"/>
        <v>0</v>
      </c>
    </row>
    <row r="601" spans="1:31" x14ac:dyDescent="0.2">
      <c r="A601">
        <f t="shared" si="248"/>
        <v>0.56800000000000039</v>
      </c>
      <c r="B601" s="5">
        <f t="shared" si="262"/>
        <v>0</v>
      </c>
      <c r="C601" s="5">
        <f t="shared" si="263"/>
        <v>-18.650595140266823</v>
      </c>
      <c r="D601" s="5">
        <f t="shared" si="264"/>
        <v>0.46964784096255208</v>
      </c>
      <c r="E601" s="2">
        <f t="shared" si="265"/>
        <v>18.650595140266823</v>
      </c>
      <c r="F601" s="2">
        <f t="shared" si="266"/>
        <v>180</v>
      </c>
      <c r="G601" s="3">
        <f t="shared" si="267"/>
        <v>0</v>
      </c>
      <c r="H601" s="3">
        <f t="shared" si="268"/>
        <v>-121.09468440751344</v>
      </c>
      <c r="I601" s="3">
        <f t="shared" si="269"/>
        <v>-12.480139911028704</v>
      </c>
      <c r="J601" s="2">
        <f t="shared" si="249"/>
        <v>121.7360935957538</v>
      </c>
      <c r="K601" s="2">
        <f t="shared" si="270"/>
        <v>82.983022219327736</v>
      </c>
      <c r="L601" s="6">
        <f t="shared" si="250"/>
        <v>2300.0010000000002</v>
      </c>
      <c r="M601" s="2">
        <f t="shared" si="251"/>
        <v>29.149318229166671</v>
      </c>
      <c r="N601" s="2">
        <f t="shared" si="271"/>
        <v>121.7360935957538</v>
      </c>
      <c r="O601" s="2">
        <f t="shared" si="252"/>
        <v>82.983022219327736</v>
      </c>
      <c r="P601" s="5">
        <f t="shared" si="253"/>
        <v>0.36795686372983483</v>
      </c>
      <c r="Q601" s="4">
        <f t="shared" si="254"/>
        <v>0.23943551551749437</v>
      </c>
      <c r="R601" s="4">
        <f t="shared" si="255"/>
        <v>0.23490457175134988</v>
      </c>
      <c r="S601" s="4">
        <f t="shared" si="273"/>
        <v>0</v>
      </c>
      <c r="T601" s="4">
        <f t="shared" si="274"/>
        <v>0</v>
      </c>
      <c r="U601" s="5">
        <f t="shared" si="275"/>
        <v>0</v>
      </c>
      <c r="V601" s="5">
        <f t="shared" si="276"/>
        <v>29.117233222316337</v>
      </c>
      <c r="W601" s="5">
        <f t="shared" si="277"/>
        <v>3.0008513273272492</v>
      </c>
      <c r="X601" s="5">
        <f t="shared" si="256"/>
        <v>0.99999628292996101</v>
      </c>
      <c r="Y601" s="5">
        <f t="shared" si="257"/>
        <v>0</v>
      </c>
      <c r="Z601" s="5">
        <f t="shared" si="258"/>
        <v>-1.9157500754457017</v>
      </c>
      <c r="AA601" s="5">
        <f t="shared" si="259"/>
        <v>18.588505613207122</v>
      </c>
      <c r="AB601" s="5">
        <f t="shared" si="260"/>
        <v>0</v>
      </c>
      <c r="AC601" s="5">
        <f t="shared" si="260"/>
        <v>27.201483146870636</v>
      </c>
      <c r="AD601" s="5">
        <f t="shared" si="261"/>
        <v>-10.584643059465627</v>
      </c>
      <c r="AE601">
        <f t="shared" si="272"/>
        <v>0</v>
      </c>
    </row>
    <row r="602" spans="1:31" x14ac:dyDescent="0.2">
      <c r="A602">
        <f t="shared" ref="A602:A665" si="278">A601+dt</f>
        <v>0.56900000000000039</v>
      </c>
      <c r="B602" s="5">
        <f t="shared" si="262"/>
        <v>0</v>
      </c>
      <c r="C602" s="5">
        <f t="shared" si="263"/>
        <v>-18.771676223932761</v>
      </c>
      <c r="D602" s="5">
        <f t="shared" si="264"/>
        <v>0.45716240872999364</v>
      </c>
      <c r="E602" s="2">
        <f t="shared" si="265"/>
        <v>18.771676223932761</v>
      </c>
      <c r="F602" s="2">
        <f t="shared" si="266"/>
        <v>180</v>
      </c>
      <c r="G602" s="3">
        <f t="shared" si="267"/>
        <v>0</v>
      </c>
      <c r="H602" s="3">
        <f t="shared" si="268"/>
        <v>-121.06748292436657</v>
      </c>
      <c r="I602" s="3">
        <f t="shared" si="269"/>
        <v>-12.490724554088169</v>
      </c>
      <c r="J602" s="2">
        <f t="shared" si="249"/>
        <v>121.71012127809212</v>
      </c>
      <c r="K602" s="2">
        <f t="shared" si="270"/>
        <v>82.965317844643565</v>
      </c>
      <c r="L602" s="6">
        <f t="shared" si="250"/>
        <v>2300.0010000000002</v>
      </c>
      <c r="M602" s="2">
        <f t="shared" si="251"/>
        <v>29.149318229166671</v>
      </c>
      <c r="N602" s="2">
        <f t="shared" si="271"/>
        <v>121.71012127809212</v>
      </c>
      <c r="O602" s="2">
        <f t="shared" si="252"/>
        <v>82.965317844643565</v>
      </c>
      <c r="P602" s="5">
        <f t="shared" si="253"/>
        <v>0.36795685883347962</v>
      </c>
      <c r="Q602" s="4">
        <f t="shared" si="254"/>
        <v>0.23948659237165443</v>
      </c>
      <c r="R602" s="4">
        <f t="shared" si="255"/>
        <v>0.23493015968063743</v>
      </c>
      <c r="S602" s="4">
        <f t="shared" si="273"/>
        <v>0</v>
      </c>
      <c r="T602" s="4">
        <f t="shared" si="274"/>
        <v>0</v>
      </c>
      <c r="U602" s="5">
        <f t="shared" si="275"/>
        <v>0</v>
      </c>
      <c r="V602" s="5">
        <f t="shared" si="276"/>
        <v>29.104481487088815</v>
      </c>
      <c r="W602" s="5">
        <f t="shared" si="277"/>
        <v>3.0027555935221146</v>
      </c>
      <c r="X602" s="5">
        <f t="shared" si="256"/>
        <v>0.99999628292996101</v>
      </c>
      <c r="Y602" s="5">
        <f t="shared" si="257"/>
        <v>0</v>
      </c>
      <c r="Z602" s="5">
        <f t="shared" si="258"/>
        <v>-1.9171746019153573</v>
      </c>
      <c r="AA602" s="5">
        <f t="shared" si="259"/>
        <v>18.582389066008894</v>
      </c>
      <c r="AB602" s="5">
        <f t="shared" si="260"/>
        <v>0</v>
      </c>
      <c r="AC602" s="5">
        <f t="shared" si="260"/>
        <v>27.187306885173459</v>
      </c>
      <c r="AD602" s="5">
        <f t="shared" si="261"/>
        <v>-10.588855340468992</v>
      </c>
      <c r="AE602">
        <f t="shared" si="272"/>
        <v>0</v>
      </c>
    </row>
    <row r="603" spans="1:31" x14ac:dyDescent="0.2">
      <c r="A603">
        <f t="shared" si="278"/>
        <v>0.5700000000000004</v>
      </c>
      <c r="B603" s="5">
        <f t="shared" si="262"/>
        <v>0</v>
      </c>
      <c r="C603" s="5">
        <f t="shared" si="263"/>
        <v>-18.892730113203687</v>
      </c>
      <c r="D603" s="5">
        <f t="shared" si="264"/>
        <v>0.44466638974823525</v>
      </c>
      <c r="E603" s="2">
        <f t="shared" si="265"/>
        <v>18.892730113203687</v>
      </c>
      <c r="F603" s="2">
        <f t="shared" si="266"/>
        <v>180</v>
      </c>
      <c r="G603" s="3">
        <f t="shared" si="267"/>
        <v>0</v>
      </c>
      <c r="H603" s="3">
        <f t="shared" si="268"/>
        <v>-121.04029561748141</v>
      </c>
      <c r="I603" s="3">
        <f t="shared" si="269"/>
        <v>-12.501313409428638</v>
      </c>
      <c r="J603" s="2">
        <f t="shared" si="249"/>
        <v>121.68416495225682</v>
      </c>
      <c r="K603" s="2">
        <f t="shared" si="270"/>
        <v>82.947624370999876</v>
      </c>
      <c r="L603" s="6">
        <f t="shared" si="250"/>
        <v>2300.0010000000002</v>
      </c>
      <c r="M603" s="2">
        <f t="shared" si="251"/>
        <v>29.149318229166671</v>
      </c>
      <c r="N603" s="2">
        <f t="shared" si="271"/>
        <v>121.68416495225682</v>
      </c>
      <c r="O603" s="2">
        <f t="shared" si="252"/>
        <v>82.947624370999876</v>
      </c>
      <c r="P603" s="5">
        <f t="shared" si="253"/>
        <v>0.36795685393908539</v>
      </c>
      <c r="Q603" s="4">
        <f t="shared" si="254"/>
        <v>0.2395376595563137</v>
      </c>
      <c r="R603" s="4">
        <f t="shared" si="255"/>
        <v>0.23495573742661877</v>
      </c>
      <c r="S603" s="4">
        <f t="shared" si="273"/>
        <v>0</v>
      </c>
      <c r="T603" s="4">
        <f t="shared" si="274"/>
        <v>0</v>
      </c>
      <c r="U603" s="5">
        <f t="shared" si="275"/>
        <v>0</v>
      </c>
      <c r="V603" s="5">
        <f t="shared" si="276"/>
        <v>29.091739773709648</v>
      </c>
      <c r="W603" s="5">
        <f t="shared" si="277"/>
        <v>3.004660180986531</v>
      </c>
      <c r="X603" s="5">
        <f t="shared" si="256"/>
        <v>0.99999628292996101</v>
      </c>
      <c r="Y603" s="5">
        <f t="shared" si="257"/>
        <v>0</v>
      </c>
      <c r="Z603" s="5">
        <f t="shared" si="258"/>
        <v>-1.9185995152492183</v>
      </c>
      <c r="AA603" s="5">
        <f t="shared" si="259"/>
        <v>18.576276339266318</v>
      </c>
      <c r="AB603" s="5">
        <f t="shared" si="260"/>
        <v>0</v>
      </c>
      <c r="AC603" s="5">
        <f t="shared" si="260"/>
        <v>27.173140258460428</v>
      </c>
      <c r="AD603" s="5">
        <f t="shared" si="261"/>
        <v>-10.593063479747151</v>
      </c>
      <c r="AE603">
        <f t="shared" si="272"/>
        <v>0</v>
      </c>
    </row>
    <row r="604" spans="1:31" x14ac:dyDescent="0.2">
      <c r="A604">
        <f t="shared" si="278"/>
        <v>0.5710000000000004</v>
      </c>
      <c r="B604" s="5">
        <f t="shared" si="262"/>
        <v>0</v>
      </c>
      <c r="C604" s="5">
        <f t="shared" si="263"/>
        <v>-19.013756822251036</v>
      </c>
      <c r="D604" s="5">
        <f t="shared" si="264"/>
        <v>0.43215977980706677</v>
      </c>
      <c r="E604" s="2">
        <f t="shared" si="265"/>
        <v>19.013756822251036</v>
      </c>
      <c r="F604" s="2">
        <f t="shared" si="266"/>
        <v>180</v>
      </c>
      <c r="G604" s="3">
        <f t="shared" si="267"/>
        <v>0</v>
      </c>
      <c r="H604" s="3">
        <f t="shared" si="268"/>
        <v>-121.01312247722295</v>
      </c>
      <c r="I604" s="3">
        <f t="shared" si="269"/>
        <v>-12.511906472908386</v>
      </c>
      <c r="J604" s="2">
        <f t="shared" si="249"/>
        <v>121.65822461006971</v>
      </c>
      <c r="K604" s="2">
        <f t="shared" si="270"/>
        <v>82.929941792821879</v>
      </c>
      <c r="L604" s="6">
        <f t="shared" si="250"/>
        <v>2300.0010000000002</v>
      </c>
      <c r="M604" s="2">
        <f t="shared" si="251"/>
        <v>29.149318229166671</v>
      </c>
      <c r="N604" s="2">
        <f t="shared" si="271"/>
        <v>121.65822461006971</v>
      </c>
      <c r="O604" s="2">
        <f t="shared" si="252"/>
        <v>82.929941792821879</v>
      </c>
      <c r="P604" s="5">
        <f t="shared" si="253"/>
        <v>0.36795684904665016</v>
      </c>
      <c r="Q604" s="4">
        <f t="shared" si="254"/>
        <v>0.23958871706124377</v>
      </c>
      <c r="R604" s="4">
        <f t="shared" si="255"/>
        <v>0.23498130498887573</v>
      </c>
      <c r="S604" s="4">
        <f t="shared" si="273"/>
        <v>0</v>
      </c>
      <c r="T604" s="4">
        <f t="shared" si="274"/>
        <v>0</v>
      </c>
      <c r="U604" s="5">
        <f t="shared" si="275"/>
        <v>0</v>
      </c>
      <c r="V604" s="5">
        <f t="shared" si="276"/>
        <v>29.079008073151392</v>
      </c>
      <c r="W604" s="5">
        <f t="shared" si="277"/>
        <v>3.0065650888786775</v>
      </c>
      <c r="X604" s="5">
        <f t="shared" si="256"/>
        <v>0.99999628292996101</v>
      </c>
      <c r="Y604" s="5">
        <f t="shared" si="257"/>
        <v>0</v>
      </c>
      <c r="Z604" s="5">
        <f t="shared" si="258"/>
        <v>-1.920024814815144</v>
      </c>
      <c r="AA604" s="5">
        <f t="shared" si="259"/>
        <v>18.570167430329512</v>
      </c>
      <c r="AB604" s="5">
        <f t="shared" si="260"/>
        <v>0</v>
      </c>
      <c r="AC604" s="5">
        <f t="shared" si="260"/>
        <v>27.158983258336249</v>
      </c>
      <c r="AD604" s="5">
        <f t="shared" si="261"/>
        <v>-10.59726748079181</v>
      </c>
      <c r="AE604">
        <f t="shared" si="272"/>
        <v>0</v>
      </c>
    </row>
    <row r="605" spans="1:31" x14ac:dyDescent="0.2">
      <c r="A605">
        <f t="shared" si="278"/>
        <v>0.5720000000000004</v>
      </c>
      <c r="B605" s="5">
        <f t="shared" si="262"/>
        <v>0</v>
      </c>
      <c r="C605" s="5">
        <f t="shared" si="263"/>
        <v>-19.13475636523663</v>
      </c>
      <c r="D605" s="5">
        <f t="shared" si="264"/>
        <v>0.41964257470041799</v>
      </c>
      <c r="E605" s="2">
        <f t="shared" si="265"/>
        <v>19.13475636523663</v>
      </c>
      <c r="F605" s="2">
        <f t="shared" si="266"/>
        <v>180</v>
      </c>
      <c r="G605" s="3">
        <f t="shared" si="267"/>
        <v>0</v>
      </c>
      <c r="H605" s="3">
        <f t="shared" si="268"/>
        <v>-120.98596349396462</v>
      </c>
      <c r="I605" s="3">
        <f t="shared" si="269"/>
        <v>-12.522503740389178</v>
      </c>
      <c r="J605" s="2">
        <f t="shared" si="249"/>
        <v>121.63230024336052</v>
      </c>
      <c r="K605" s="2">
        <f t="shared" si="270"/>
        <v>82.912270104540227</v>
      </c>
      <c r="L605" s="6">
        <f t="shared" si="250"/>
        <v>2300.0010000000002</v>
      </c>
      <c r="M605" s="2">
        <f t="shared" si="251"/>
        <v>29.149318229166671</v>
      </c>
      <c r="N605" s="2">
        <f t="shared" si="271"/>
        <v>121.63230024336052</v>
      </c>
      <c r="O605" s="2">
        <f t="shared" si="252"/>
        <v>82.912270104540227</v>
      </c>
      <c r="P605" s="5">
        <f t="shared" si="253"/>
        <v>0.36795684415617202</v>
      </c>
      <c r="Q605" s="4">
        <f t="shared" si="254"/>
        <v>0.23963976487621305</v>
      </c>
      <c r="R605" s="4">
        <f t="shared" si="255"/>
        <v>0.23500686236698942</v>
      </c>
      <c r="S605" s="4">
        <f t="shared" si="273"/>
        <v>0</v>
      </c>
      <c r="T605" s="4">
        <f t="shared" si="274"/>
        <v>0</v>
      </c>
      <c r="U605" s="5">
        <f t="shared" si="275"/>
        <v>0</v>
      </c>
      <c r="V605" s="5">
        <f t="shared" si="276"/>
        <v>29.066286376396956</v>
      </c>
      <c r="W605" s="5">
        <f t="shared" si="277"/>
        <v>3.0084703163587334</v>
      </c>
      <c r="X605" s="5">
        <f t="shared" si="256"/>
        <v>0.99999628292996101</v>
      </c>
      <c r="Y605" s="5">
        <f t="shared" si="257"/>
        <v>0</v>
      </c>
      <c r="Z605" s="5">
        <f t="shared" si="258"/>
        <v>-1.9214504999819653</v>
      </c>
      <c r="AA605" s="5">
        <f t="shared" si="259"/>
        <v>18.564062336551029</v>
      </c>
      <c r="AB605" s="5">
        <f t="shared" si="260"/>
        <v>0</v>
      </c>
      <c r="AC605" s="5">
        <f t="shared" si="260"/>
        <v>27.144835876414991</v>
      </c>
      <c r="AD605" s="5">
        <f t="shared" si="261"/>
        <v>-10.601467347090239</v>
      </c>
      <c r="AE605">
        <f t="shared" si="272"/>
        <v>0</v>
      </c>
    </row>
    <row r="606" spans="1:31" x14ac:dyDescent="0.2">
      <c r="A606">
        <f t="shared" si="278"/>
        <v>0.5730000000000004</v>
      </c>
      <c r="B606" s="5">
        <f t="shared" si="262"/>
        <v>0</v>
      </c>
      <c r="C606" s="5">
        <f t="shared" si="263"/>
        <v>-19.255728756312656</v>
      </c>
      <c r="D606" s="5">
        <f t="shared" si="264"/>
        <v>0.40711477022635528</v>
      </c>
      <c r="E606" s="2">
        <f t="shared" si="265"/>
        <v>19.255728756312656</v>
      </c>
      <c r="F606" s="2">
        <f t="shared" si="266"/>
        <v>180</v>
      </c>
      <c r="G606" s="3">
        <f t="shared" si="267"/>
        <v>0</v>
      </c>
      <c r="H606" s="3">
        <f t="shared" si="268"/>
        <v>-120.95881865808821</v>
      </c>
      <c r="I606" s="3">
        <f t="shared" si="269"/>
        <v>-12.533105207736268</v>
      </c>
      <c r="J606" s="2">
        <f t="shared" si="249"/>
        <v>121.60639184396703</v>
      </c>
      <c r="K606" s="2">
        <f t="shared" si="270"/>
        <v>82.894609300591014</v>
      </c>
      <c r="L606" s="6">
        <f t="shared" si="250"/>
        <v>2300.0010000000002</v>
      </c>
      <c r="M606" s="2">
        <f t="shared" si="251"/>
        <v>29.149318229166671</v>
      </c>
      <c r="N606" s="2">
        <f t="shared" si="271"/>
        <v>121.60639184396703</v>
      </c>
      <c r="O606" s="2">
        <f t="shared" si="252"/>
        <v>82.894609300591014</v>
      </c>
      <c r="P606" s="5">
        <f t="shared" si="253"/>
        <v>0.36795683926764888</v>
      </c>
      <c r="Q606" s="4">
        <f t="shared" si="254"/>
        <v>0.23969080299098686</v>
      </c>
      <c r="R606" s="4">
        <f t="shared" si="255"/>
        <v>0.2350324095605405</v>
      </c>
      <c r="S606" s="4">
        <f t="shared" si="273"/>
        <v>0</v>
      </c>
      <c r="T606" s="4">
        <f t="shared" si="274"/>
        <v>0</v>
      </c>
      <c r="U606" s="5">
        <f t="shared" si="275"/>
        <v>0</v>
      </c>
      <c r="V606" s="5">
        <f t="shared" si="276"/>
        <v>29.053574674439592</v>
      </c>
      <c r="W606" s="5">
        <f t="shared" si="277"/>
        <v>3.0103758625888735</v>
      </c>
      <c r="X606" s="5">
        <f t="shared" si="256"/>
        <v>0.99999628292996101</v>
      </c>
      <c r="Y606" s="5">
        <f t="shared" si="257"/>
        <v>0</v>
      </c>
      <c r="Z606" s="5">
        <f t="shared" si="258"/>
        <v>-1.9228765701194919</v>
      </c>
      <c r="AA606" s="5">
        <f t="shared" si="259"/>
        <v>18.557961055285876</v>
      </c>
      <c r="AB606" s="5">
        <f t="shared" si="260"/>
        <v>0</v>
      </c>
      <c r="AC606" s="5">
        <f t="shared" si="260"/>
        <v>27.1306981043201</v>
      </c>
      <c r="AD606" s="5">
        <f t="shared" si="261"/>
        <v>-10.60566308212525</v>
      </c>
      <c r="AE606">
        <f t="shared" si="272"/>
        <v>0</v>
      </c>
    </row>
    <row r="607" spans="1:31" x14ac:dyDescent="0.2">
      <c r="A607">
        <f t="shared" si="278"/>
        <v>0.5740000000000004</v>
      </c>
      <c r="B607" s="5">
        <f t="shared" si="262"/>
        <v>0</v>
      </c>
      <c r="C607" s="5">
        <f t="shared" si="263"/>
        <v>-19.376674009621691</v>
      </c>
      <c r="D607" s="5">
        <f t="shared" si="264"/>
        <v>0.39457636218707798</v>
      </c>
      <c r="E607" s="2">
        <f t="shared" si="265"/>
        <v>19.376674009621691</v>
      </c>
      <c r="F607" s="2">
        <f t="shared" si="266"/>
        <v>180</v>
      </c>
      <c r="G607" s="3">
        <f t="shared" si="267"/>
        <v>0</v>
      </c>
      <c r="H607" s="3">
        <f t="shared" si="268"/>
        <v>-120.93168795998389</v>
      </c>
      <c r="I607" s="3">
        <f t="shared" si="269"/>
        <v>-12.543710870818394</v>
      </c>
      <c r="J607" s="2">
        <f t="shared" si="249"/>
        <v>121.58049940373498</v>
      </c>
      <c r="K607" s="2">
        <f t="shared" si="270"/>
        <v>82.876959375415794</v>
      </c>
      <c r="L607" s="6">
        <f t="shared" si="250"/>
        <v>2300.0010000000002</v>
      </c>
      <c r="M607" s="2">
        <f t="shared" si="251"/>
        <v>29.149318229166671</v>
      </c>
      <c r="N607" s="2">
        <f t="shared" si="271"/>
        <v>121.58049940373498</v>
      </c>
      <c r="O607" s="2">
        <f t="shared" si="252"/>
        <v>82.876959375415794</v>
      </c>
      <c r="P607" s="5">
        <f t="shared" si="253"/>
        <v>0.3679568343810789</v>
      </c>
      <c r="Q607" s="4">
        <f t="shared" si="254"/>
        <v>0.23974183139532737</v>
      </c>
      <c r="R607" s="4">
        <f t="shared" si="255"/>
        <v>0.23505794656910917</v>
      </c>
      <c r="S607" s="4">
        <f t="shared" si="273"/>
        <v>0</v>
      </c>
      <c r="T607" s="4">
        <f t="shared" si="274"/>
        <v>0</v>
      </c>
      <c r="U607" s="5">
        <f t="shared" si="275"/>
        <v>0</v>
      </c>
      <c r="V607" s="5">
        <f t="shared" si="276"/>
        <v>29.040872958282844</v>
      </c>
      <c r="W607" s="5">
        <f t="shared" si="277"/>
        <v>3.0122817267332631</v>
      </c>
      <c r="X607" s="5">
        <f t="shared" si="256"/>
        <v>0.99999628292996101</v>
      </c>
      <c r="Y607" s="5">
        <f t="shared" si="257"/>
        <v>0</v>
      </c>
      <c r="Z607" s="5">
        <f t="shared" si="258"/>
        <v>-1.9243030245985071</v>
      </c>
      <c r="AA607" s="5">
        <f t="shared" si="259"/>
        <v>18.551863583891514</v>
      </c>
      <c r="AB607" s="5">
        <f t="shared" si="260"/>
        <v>0</v>
      </c>
      <c r="AC607" s="5">
        <f t="shared" si="260"/>
        <v>27.116569933684335</v>
      </c>
      <c r="AD607" s="5">
        <f t="shared" si="261"/>
        <v>-10.609854689375222</v>
      </c>
      <c r="AE607">
        <f t="shared" si="272"/>
        <v>0</v>
      </c>
    </row>
    <row r="608" spans="1:31" x14ac:dyDescent="0.2">
      <c r="A608">
        <f t="shared" si="278"/>
        <v>0.5750000000000004</v>
      </c>
      <c r="B608" s="5">
        <f t="shared" si="262"/>
        <v>0</v>
      </c>
      <c r="C608" s="5">
        <f t="shared" si="263"/>
        <v>-19.49759213929671</v>
      </c>
      <c r="D608" s="5">
        <f t="shared" si="264"/>
        <v>0.38202734638891489</v>
      </c>
      <c r="E608" s="2">
        <f t="shared" si="265"/>
        <v>19.49759213929671</v>
      </c>
      <c r="F608" s="2">
        <f t="shared" si="266"/>
        <v>180</v>
      </c>
      <c r="G608" s="3">
        <f t="shared" si="267"/>
        <v>0</v>
      </c>
      <c r="H608" s="3">
        <f t="shared" si="268"/>
        <v>-120.90457139005021</v>
      </c>
      <c r="I608" s="3">
        <f t="shared" si="269"/>
        <v>-12.55432072550777</v>
      </c>
      <c r="J608" s="2">
        <f t="shared" si="249"/>
        <v>121.55462291451799</v>
      </c>
      <c r="K608" s="2">
        <f t="shared" si="270"/>
        <v>82.859320323461475</v>
      </c>
      <c r="L608" s="6">
        <f t="shared" si="250"/>
        <v>2300.0010000000002</v>
      </c>
      <c r="M608" s="2">
        <f t="shared" si="251"/>
        <v>29.149318229166671</v>
      </c>
      <c r="N608" s="2">
        <f t="shared" si="271"/>
        <v>121.55462291451799</v>
      </c>
      <c r="O608" s="2">
        <f t="shared" si="252"/>
        <v>82.859320323461475</v>
      </c>
      <c r="P608" s="5">
        <f t="shared" si="253"/>
        <v>0.36795682949646003</v>
      </c>
      <c r="Q608" s="4">
        <f t="shared" si="254"/>
        <v>0.2397928500789939</v>
      </c>
      <c r="R608" s="4">
        <f t="shared" si="255"/>
        <v>0.23508347339227534</v>
      </c>
      <c r="S608" s="4">
        <f t="shared" si="273"/>
        <v>0</v>
      </c>
      <c r="T608" s="4">
        <f t="shared" si="274"/>
        <v>0</v>
      </c>
      <c r="U608" s="5">
        <f t="shared" si="275"/>
        <v>0</v>
      </c>
      <c r="V608" s="5">
        <f t="shared" si="276"/>
        <v>29.02818121894056</v>
      </c>
      <c r="W608" s="5">
        <f t="shared" si="277"/>
        <v>3.014187907958056</v>
      </c>
      <c r="X608" s="5">
        <f t="shared" si="256"/>
        <v>0.99999628292996101</v>
      </c>
      <c r="Y608" s="5">
        <f t="shared" si="257"/>
        <v>0</v>
      </c>
      <c r="Z608" s="5">
        <f t="shared" si="258"/>
        <v>-1.9257298627907653</v>
      </c>
      <c r="AA608" s="5">
        <f t="shared" si="259"/>
        <v>18.545769919727832</v>
      </c>
      <c r="AB608" s="5">
        <f t="shared" si="260"/>
        <v>0</v>
      </c>
      <c r="AC608" s="5">
        <f t="shared" si="260"/>
        <v>27.102451356149796</v>
      </c>
      <c r="AD608" s="5">
        <f t="shared" si="261"/>
        <v>-10.614042172314111</v>
      </c>
      <c r="AE608">
        <f t="shared" si="272"/>
        <v>0</v>
      </c>
    </row>
    <row r="609" spans="1:31" x14ac:dyDescent="0.2">
      <c r="A609">
        <f t="shared" si="278"/>
        <v>0.5760000000000004</v>
      </c>
      <c r="B609" s="5">
        <f t="shared" si="262"/>
        <v>0</v>
      </c>
      <c r="C609" s="5">
        <f t="shared" si="263"/>
        <v>-19.618483159461082</v>
      </c>
      <c r="D609" s="5">
        <f t="shared" si="264"/>
        <v>0.36946771864232097</v>
      </c>
      <c r="E609" s="2">
        <f t="shared" si="265"/>
        <v>19.618483159461082</v>
      </c>
      <c r="F609" s="2">
        <f t="shared" si="266"/>
        <v>180</v>
      </c>
      <c r="G609" s="3">
        <f t="shared" si="267"/>
        <v>0</v>
      </c>
      <c r="H609" s="3">
        <f t="shared" si="268"/>
        <v>-120.87746893869407</v>
      </c>
      <c r="I609" s="3">
        <f t="shared" si="269"/>
        <v>-12.564934767680084</v>
      </c>
      <c r="J609" s="2">
        <f t="shared" ref="J609:J672" si="279">SQRT(G609^2+H609^2+I609^2)</f>
        <v>121.52876236817771</v>
      </c>
      <c r="K609" s="2">
        <f t="shared" si="270"/>
        <v>82.841692139180438</v>
      </c>
      <c r="L609" s="6">
        <f t="shared" ref="L609:L672" si="280">SQRT(spin^2-flag*((30/PI())*(wx*G609+wy*H609+wz*I609)/J609)^2)</f>
        <v>2300.0010000000002</v>
      </c>
      <c r="M609" s="2">
        <f t="shared" ref="M609:M672" si="281">(L609*PI()/30)*(circ/(2*PI()))/12</f>
        <v>29.149318229166671</v>
      </c>
      <c r="N609" s="2">
        <f t="shared" si="271"/>
        <v>121.52876236817771</v>
      </c>
      <c r="O609" s="2">
        <f t="shared" ref="O609:O672" si="282">J609/1.467</f>
        <v>82.841692139180438</v>
      </c>
      <c r="P609" s="5">
        <f t="shared" ref="P609:P672" si="283">cd0+(cdspin*L609/1000)*EXP(-A609/(tau*146.7/N609))</f>
        <v>0.36795682461379026</v>
      </c>
      <c r="Q609" s="4">
        <f t="shared" ref="Q609:Q672" si="284">(M609/N609)*EXP(-A609/(tau*146.7/N609))</f>
        <v>0.23984385903174243</v>
      </c>
      <c r="R609" s="4">
        <f t="shared" ref="R609:R672" si="285">cl2_*Q609/(cl0+cl1_*Q609)</f>
        <v>0.23510899002961835</v>
      </c>
      <c r="S609" s="4">
        <f t="shared" si="273"/>
        <v>0</v>
      </c>
      <c r="T609" s="4">
        <f t="shared" si="274"/>
        <v>0</v>
      </c>
      <c r="U609" s="5">
        <f t="shared" si="275"/>
        <v>0</v>
      </c>
      <c r="V609" s="5">
        <f t="shared" si="276"/>
        <v>29.01549944743687</v>
      </c>
      <c r="W609" s="5">
        <f t="shared" si="277"/>
        <v>3.0160944054313901</v>
      </c>
      <c r="X609" s="5">
        <f t="shared" ref="X609:X672" si="286">M609/romega</f>
        <v>0.99999628292996101</v>
      </c>
      <c r="Y609" s="5">
        <f t="shared" ref="Y609:Y672" si="287">const*($R609/omega)*N609*(wy*I609-wz*(H609-T609))/X609</f>
        <v>0</v>
      </c>
      <c r="Z609" s="5">
        <f t="shared" ref="Z609:Z672" si="288">const*($R609/omega)*N609*(wz*(G609-S609)-wx*I609)/X609</f>
        <v>-1.9271570840689962</v>
      </c>
      <c r="AA609" s="5">
        <f t="shared" ref="AA609:AA672" si="289">const*($R609/omega)*N609*(wx*(H609-T609)-wy*(G609-S609))/X609</f>
        <v>18.539680060157192</v>
      </c>
      <c r="AB609" s="5">
        <f t="shared" ref="AB609:AC672" si="290">U609+Y609</f>
        <v>0</v>
      </c>
      <c r="AC609" s="5">
        <f t="shared" si="290"/>
        <v>27.088342363367875</v>
      </c>
      <c r="AD609" s="5">
        <f t="shared" ref="AD609:AD672" si="291">W609+AA609-32.174</f>
        <v>-10.618225534411419</v>
      </c>
      <c r="AE609">
        <f t="shared" si="272"/>
        <v>0</v>
      </c>
    </row>
    <row r="610" spans="1:31" x14ac:dyDescent="0.2">
      <c r="A610">
        <f t="shared" si="278"/>
        <v>0.5770000000000004</v>
      </c>
      <c r="B610" s="5">
        <f t="shared" ref="B610:B673" si="292">B609+G609*dt+0.5*AB609*dt*dt</f>
        <v>0</v>
      </c>
      <c r="C610" s="5">
        <f t="shared" ref="C610:C673" si="293">C609+H609*dt+0.5*AC609*dt*dt</f>
        <v>-19.739347084228594</v>
      </c>
      <c r="D610" s="5">
        <f t="shared" ref="D610:D673" si="294">D609+I609*dt+0.5*AD609*dt*dt</f>
        <v>0.35689747476187372</v>
      </c>
      <c r="E610" s="2">
        <f t="shared" ref="E610:E673" si="295">SQRT(B610^2+C610^2)</f>
        <v>19.739347084228594</v>
      </c>
      <c r="F610" s="2">
        <f t="shared" ref="F610:F673" si="296">ATAN2(C610,B610)*180/PI()</f>
        <v>180</v>
      </c>
      <c r="G610" s="3">
        <f t="shared" ref="G610:G673" si="297">G609+AB609*dt</f>
        <v>0</v>
      </c>
      <c r="H610" s="3">
        <f t="shared" ref="H610:H673" si="298">H609+AC609*dt</f>
        <v>-120.85038059633069</v>
      </c>
      <c r="I610" s="3">
        <f t="shared" ref="I610:I673" si="299">I609+AD609*dt</f>
        <v>-12.575552993214496</v>
      </c>
      <c r="J610" s="2">
        <f t="shared" si="279"/>
        <v>121.50291775658364</v>
      </c>
      <c r="K610" s="2">
        <f t="shared" ref="K610:K673" si="300">J610/1.467</f>
        <v>82.824074817030422</v>
      </c>
      <c r="L610" s="6">
        <f t="shared" si="280"/>
        <v>2300.0010000000002</v>
      </c>
      <c r="M610" s="2">
        <f t="shared" si="281"/>
        <v>29.149318229166671</v>
      </c>
      <c r="N610" s="2">
        <f t="shared" ref="N610:N673" si="301">IF(D610&gt;=hwind,SQRT((G610-vxw)^2+(H610-vyw)^2+I610^2),J610)</f>
        <v>121.50291775658364</v>
      </c>
      <c r="O610" s="2">
        <f t="shared" si="282"/>
        <v>82.824074817030422</v>
      </c>
      <c r="P610" s="5">
        <f t="shared" si="283"/>
        <v>0.36795681973306765</v>
      </c>
      <c r="Q610" s="4">
        <f t="shared" si="284"/>
        <v>0.23989485824332621</v>
      </c>
      <c r="R610" s="4">
        <f t="shared" si="285"/>
        <v>0.2351344964807173</v>
      </c>
      <c r="S610" s="4">
        <f t="shared" si="273"/>
        <v>0</v>
      </c>
      <c r="T610" s="4">
        <f t="shared" si="274"/>
        <v>0</v>
      </c>
      <c r="U610" s="5">
        <f t="shared" si="275"/>
        <v>0</v>
      </c>
      <c r="V610" s="5">
        <f t="shared" si="276"/>
        <v>29.00282763480616</v>
      </c>
      <c r="W610" s="5">
        <f t="shared" si="277"/>
        <v>3.0180012183233842</v>
      </c>
      <c r="X610" s="5">
        <f t="shared" si="286"/>
        <v>0.99999628292996101</v>
      </c>
      <c r="Y610" s="5">
        <f t="shared" si="287"/>
        <v>0</v>
      </c>
      <c r="Z610" s="5">
        <f t="shared" si="288"/>
        <v>-1.928584687806898</v>
      </c>
      <c r="AA610" s="5">
        <f t="shared" si="289"/>
        <v>18.533594002544383</v>
      </c>
      <c r="AB610" s="5">
        <f t="shared" si="290"/>
        <v>0</v>
      </c>
      <c r="AC610" s="5">
        <f t="shared" si="290"/>
        <v>27.074242946999263</v>
      </c>
      <c r="AD610" s="5">
        <f t="shared" si="291"/>
        <v>-10.622404779132232</v>
      </c>
      <c r="AE610">
        <f t="shared" ref="AE610:AE673" si="302">IF(($C610-17/12)*($C611-17/12)&lt;0,1,0)</f>
        <v>0</v>
      </c>
    </row>
    <row r="611" spans="1:31" x14ac:dyDescent="0.2">
      <c r="A611">
        <f t="shared" si="278"/>
        <v>0.5780000000000004</v>
      </c>
      <c r="B611" s="5">
        <f t="shared" si="292"/>
        <v>0</v>
      </c>
      <c r="C611" s="5">
        <f t="shared" si="293"/>
        <v>-19.860183927703453</v>
      </c>
      <c r="D611" s="5">
        <f t="shared" si="294"/>
        <v>0.34431661056626967</v>
      </c>
      <c r="E611" s="2">
        <f t="shared" si="295"/>
        <v>19.860183927703453</v>
      </c>
      <c r="F611" s="2">
        <f t="shared" si="296"/>
        <v>180</v>
      </c>
      <c r="G611" s="3">
        <f t="shared" si="297"/>
        <v>0</v>
      </c>
      <c r="H611" s="3">
        <f t="shared" si="298"/>
        <v>-120.8233063533837</v>
      </c>
      <c r="I611" s="3">
        <f t="shared" si="299"/>
        <v>-12.586175397993628</v>
      </c>
      <c r="J611" s="2">
        <f t="shared" si="279"/>
        <v>121.47708907161331</v>
      </c>
      <c r="K611" s="2">
        <f t="shared" si="300"/>
        <v>82.806468351474649</v>
      </c>
      <c r="L611" s="6">
        <f t="shared" si="280"/>
        <v>2300.0010000000002</v>
      </c>
      <c r="M611" s="2">
        <f t="shared" si="281"/>
        <v>29.149318229166671</v>
      </c>
      <c r="N611" s="2">
        <f t="shared" si="301"/>
        <v>121.47708907161331</v>
      </c>
      <c r="O611" s="2">
        <f t="shared" si="282"/>
        <v>82.806468351474649</v>
      </c>
      <c r="P611" s="5">
        <f t="shared" si="283"/>
        <v>0.36795681485429022</v>
      </c>
      <c r="Q611" s="4">
        <f t="shared" si="284"/>
        <v>0.23994584770349509</v>
      </c>
      <c r="R611" s="4">
        <f t="shared" si="285"/>
        <v>0.23515999274515054</v>
      </c>
      <c r="S611" s="4">
        <f t="shared" ref="S611:S674" si="303">IF(D611&gt;=hwind,vxw,0)</f>
        <v>0</v>
      </c>
      <c r="T611" s="4">
        <f t="shared" ref="T611:T674" si="304">IF(D611&gt;=hwind,vyw,0)</f>
        <v>0</v>
      </c>
      <c r="U611" s="5">
        <f t="shared" ref="U611:U674" si="305">-const*$P611*$N611*(G611-S611)</f>
        <v>0</v>
      </c>
      <c r="V611" s="5">
        <f t="shared" ref="V611:V674" si="306">-const*$P611*$N611*(H611-T611)</f>
        <v>28.990165772093103</v>
      </c>
      <c r="W611" s="5">
        <f t="shared" ref="W611:W674" si="307">-const*$P611*$N611*I611</f>
        <v>3.0199083458061375</v>
      </c>
      <c r="X611" s="5">
        <f t="shared" si="286"/>
        <v>0.99999628292996101</v>
      </c>
      <c r="Y611" s="5">
        <f t="shared" si="287"/>
        <v>0</v>
      </c>
      <c r="Z611" s="5">
        <f t="shared" si="288"/>
        <v>-1.9300126733791383</v>
      </c>
      <c r="AA611" s="5">
        <f t="shared" si="289"/>
        <v>18.527511744256621</v>
      </c>
      <c r="AB611" s="5">
        <f t="shared" si="290"/>
        <v>0</v>
      </c>
      <c r="AC611" s="5">
        <f t="shared" si="290"/>
        <v>27.060153098713965</v>
      </c>
      <c r="AD611" s="5">
        <f t="shared" si="291"/>
        <v>-10.626579909937242</v>
      </c>
      <c r="AE611">
        <f t="shared" si="302"/>
        <v>0</v>
      </c>
    </row>
    <row r="612" spans="1:31" x14ac:dyDescent="0.2">
      <c r="A612">
        <f t="shared" si="278"/>
        <v>0.5790000000000004</v>
      </c>
      <c r="B612" s="5">
        <f t="shared" si="292"/>
        <v>0</v>
      </c>
      <c r="C612" s="5">
        <f t="shared" si="293"/>
        <v>-19.980993703980285</v>
      </c>
      <c r="D612" s="5">
        <f t="shared" si="294"/>
        <v>0.33172512187832109</v>
      </c>
      <c r="E612" s="2">
        <f t="shared" si="295"/>
        <v>19.980993703980285</v>
      </c>
      <c r="F612" s="2">
        <f t="shared" si="296"/>
        <v>180</v>
      </c>
      <c r="G612" s="3">
        <f t="shared" si="297"/>
        <v>0</v>
      </c>
      <c r="H612" s="3">
        <f t="shared" si="298"/>
        <v>-120.79624620028498</v>
      </c>
      <c r="I612" s="3">
        <f t="shared" si="299"/>
        <v>-12.596801977903565</v>
      </c>
      <c r="J612" s="2">
        <f t="shared" si="279"/>
        <v>121.45127630515202</v>
      </c>
      <c r="K612" s="2">
        <f t="shared" si="300"/>
        <v>82.788872736981602</v>
      </c>
      <c r="L612" s="6">
        <f t="shared" si="280"/>
        <v>2300.0010000000002</v>
      </c>
      <c r="M612" s="2">
        <f t="shared" si="281"/>
        <v>29.149318229166671</v>
      </c>
      <c r="N612" s="2">
        <f t="shared" si="301"/>
        <v>121.45127630515202</v>
      </c>
      <c r="O612" s="2">
        <f t="shared" si="282"/>
        <v>82.788872736981602</v>
      </c>
      <c r="P612" s="5">
        <f t="shared" si="283"/>
        <v>0.367956809977456</v>
      </c>
      <c r="Q612" s="4">
        <f t="shared" si="284"/>
        <v>0.23999682740199621</v>
      </c>
      <c r="R612" s="4">
        <f t="shared" si="285"/>
        <v>0.23518547882249644</v>
      </c>
      <c r="S612" s="4">
        <f t="shared" si="303"/>
        <v>0</v>
      </c>
      <c r="T612" s="4">
        <f t="shared" si="304"/>
        <v>0</v>
      </c>
      <c r="U612" s="5">
        <f t="shared" si="305"/>
        <v>0</v>
      </c>
      <c r="V612" s="5">
        <f t="shared" si="306"/>
        <v>28.977513850352597</v>
      </c>
      <c r="W612" s="5">
        <f t="shared" si="307"/>
        <v>3.0218157870537237</v>
      </c>
      <c r="X612" s="5">
        <f t="shared" si="286"/>
        <v>0.99999628292996101</v>
      </c>
      <c r="Y612" s="5">
        <f t="shared" si="287"/>
        <v>0</v>
      </c>
      <c r="Z612" s="5">
        <f t="shared" si="288"/>
        <v>-1.9314410401613544</v>
      </c>
      <c r="AA612" s="5">
        <f t="shared" si="289"/>
        <v>18.52143328266358</v>
      </c>
      <c r="AB612" s="5">
        <f t="shared" si="290"/>
        <v>0</v>
      </c>
      <c r="AC612" s="5">
        <f t="shared" si="290"/>
        <v>27.046072810191244</v>
      </c>
      <c r="AD612" s="5">
        <f t="shared" si="291"/>
        <v>-10.630750930282694</v>
      </c>
      <c r="AE612">
        <f t="shared" si="302"/>
        <v>0</v>
      </c>
    </row>
    <row r="613" spans="1:31" x14ac:dyDescent="0.2">
      <c r="A613">
        <f t="shared" si="278"/>
        <v>0.5800000000000004</v>
      </c>
      <c r="B613" s="5">
        <f t="shared" si="292"/>
        <v>0</v>
      </c>
      <c r="C613" s="5">
        <f t="shared" si="293"/>
        <v>-20.101776427144166</v>
      </c>
      <c r="D613" s="5">
        <f t="shared" si="294"/>
        <v>0.31912300452495235</v>
      </c>
      <c r="E613" s="2">
        <f t="shared" si="295"/>
        <v>20.101776427144166</v>
      </c>
      <c r="F613" s="2">
        <f t="shared" si="296"/>
        <v>180</v>
      </c>
      <c r="G613" s="3">
        <f t="shared" si="297"/>
        <v>0</v>
      </c>
      <c r="H613" s="3">
        <f t="shared" si="298"/>
        <v>-120.76920012747479</v>
      </c>
      <c r="I613" s="3">
        <f t="shared" si="299"/>
        <v>-12.607432728833848</v>
      </c>
      <c r="J613" s="2">
        <f t="shared" si="279"/>
        <v>121.42547944909309</v>
      </c>
      <c r="K613" s="2">
        <f t="shared" si="300"/>
        <v>82.771287968025277</v>
      </c>
      <c r="L613" s="6">
        <f t="shared" si="280"/>
        <v>2300.0010000000002</v>
      </c>
      <c r="M613" s="2">
        <f t="shared" si="281"/>
        <v>29.149318229166671</v>
      </c>
      <c r="N613" s="2">
        <f t="shared" si="301"/>
        <v>121.42547944909309</v>
      </c>
      <c r="O613" s="2">
        <f t="shared" si="282"/>
        <v>82.771287968025277</v>
      </c>
      <c r="P613" s="5">
        <f t="shared" si="283"/>
        <v>0.36795680510256307</v>
      </c>
      <c r="Q613" s="4">
        <f t="shared" si="284"/>
        <v>0.24004779732857348</v>
      </c>
      <c r="R613" s="4">
        <f t="shared" si="285"/>
        <v>0.23521095471233242</v>
      </c>
      <c r="S613" s="4">
        <f t="shared" si="303"/>
        <v>0</v>
      </c>
      <c r="T613" s="4">
        <f t="shared" si="304"/>
        <v>0</v>
      </c>
      <c r="U613" s="5">
        <f t="shared" si="305"/>
        <v>0</v>
      </c>
      <c r="V613" s="5">
        <f t="shared" si="306"/>
        <v>28.964871860649755</v>
      </c>
      <c r="W613" s="5">
        <f t="shared" si="307"/>
        <v>3.0237235412421857</v>
      </c>
      <c r="X613" s="5">
        <f t="shared" si="286"/>
        <v>0.99999628292996101</v>
      </c>
      <c r="Y613" s="5">
        <f t="shared" si="287"/>
        <v>0</v>
      </c>
      <c r="Z613" s="5">
        <f t="shared" si="288"/>
        <v>-1.9328697875301475</v>
      </c>
      <c r="AA613" s="5">
        <f t="shared" si="289"/>
        <v>18.515358615137323</v>
      </c>
      <c r="AB613" s="5">
        <f t="shared" si="290"/>
        <v>0</v>
      </c>
      <c r="AC613" s="5">
        <f t="shared" si="290"/>
        <v>27.032002073119607</v>
      </c>
      <c r="AD613" s="5">
        <f t="shared" si="291"/>
        <v>-10.634917843620492</v>
      </c>
      <c r="AE613">
        <f t="shared" si="302"/>
        <v>0</v>
      </c>
    </row>
    <row r="614" spans="1:31" x14ac:dyDescent="0.2">
      <c r="A614">
        <f t="shared" si="278"/>
        <v>0.58100000000000041</v>
      </c>
      <c r="B614" s="5">
        <f t="shared" si="292"/>
        <v>0</v>
      </c>
      <c r="C614" s="5">
        <f t="shared" si="293"/>
        <v>-20.222532111270606</v>
      </c>
      <c r="D614" s="5">
        <f t="shared" si="294"/>
        <v>0.3065102543371967</v>
      </c>
      <c r="E614" s="2">
        <f t="shared" si="295"/>
        <v>20.222532111270606</v>
      </c>
      <c r="F614" s="2">
        <f t="shared" si="296"/>
        <v>180</v>
      </c>
      <c r="G614" s="3">
        <f t="shared" si="297"/>
        <v>0</v>
      </c>
      <c r="H614" s="3">
        <f t="shared" si="298"/>
        <v>-120.74216812540168</v>
      </c>
      <c r="I614" s="3">
        <f t="shared" si="299"/>
        <v>-12.618067646677469</v>
      </c>
      <c r="J614" s="2">
        <f t="shared" si="279"/>
        <v>121.39969849533767</v>
      </c>
      <c r="K614" s="2">
        <f t="shared" si="300"/>
        <v>82.753714039084983</v>
      </c>
      <c r="L614" s="6">
        <f t="shared" si="280"/>
        <v>2300.0010000000002</v>
      </c>
      <c r="M614" s="2">
        <f t="shared" si="281"/>
        <v>29.149318229166671</v>
      </c>
      <c r="N614" s="2">
        <f t="shared" si="301"/>
        <v>121.39969849533767</v>
      </c>
      <c r="O614" s="2">
        <f t="shared" si="282"/>
        <v>82.753714039084983</v>
      </c>
      <c r="P614" s="5">
        <f t="shared" si="283"/>
        <v>0.36795680022960936</v>
      </c>
      <c r="Q614" s="4">
        <f t="shared" si="284"/>
        <v>0.24009875747296786</v>
      </c>
      <c r="R614" s="4">
        <f t="shared" si="285"/>
        <v>0.23523642041423595</v>
      </c>
      <c r="S614" s="4">
        <f t="shared" si="303"/>
        <v>0</v>
      </c>
      <c r="T614" s="4">
        <f t="shared" si="304"/>
        <v>0</v>
      </c>
      <c r="U614" s="5">
        <f t="shared" si="305"/>
        <v>0</v>
      </c>
      <c r="V614" s="5">
        <f t="shared" si="306"/>
        <v>28.952239794059917</v>
      </c>
      <c r="W614" s="5">
        <f t="shared" si="307"/>
        <v>3.0256316075495358</v>
      </c>
      <c r="X614" s="5">
        <f t="shared" si="286"/>
        <v>0.99999628292996101</v>
      </c>
      <c r="Y614" s="5">
        <f t="shared" si="287"/>
        <v>0</v>
      </c>
      <c r="Z614" s="5">
        <f t="shared" si="288"/>
        <v>-1.9342989148630878</v>
      </c>
      <c r="AA614" s="5">
        <f t="shared" si="289"/>
        <v>18.509287739052393</v>
      </c>
      <c r="AB614" s="5">
        <f t="shared" si="290"/>
        <v>0</v>
      </c>
      <c r="AC614" s="5">
        <f t="shared" si="290"/>
        <v>27.017940879196829</v>
      </c>
      <c r="AD614" s="5">
        <f t="shared" si="291"/>
        <v>-10.639080653398072</v>
      </c>
      <c r="AE614">
        <f t="shared" si="302"/>
        <v>0</v>
      </c>
    </row>
    <row r="615" spans="1:31" x14ac:dyDescent="0.2">
      <c r="A615">
        <f t="shared" si="278"/>
        <v>0.58200000000000041</v>
      </c>
      <c r="B615" s="5">
        <f t="shared" si="292"/>
        <v>0</v>
      </c>
      <c r="C615" s="5">
        <f t="shared" si="293"/>
        <v>-20.343260770425569</v>
      </c>
      <c r="D615" s="5">
        <f t="shared" si="294"/>
        <v>0.29388686715019258</v>
      </c>
      <c r="E615" s="2">
        <f t="shared" si="295"/>
        <v>20.343260770425569</v>
      </c>
      <c r="F615" s="2">
        <f t="shared" si="296"/>
        <v>180</v>
      </c>
      <c r="G615" s="3">
        <f t="shared" si="297"/>
        <v>0</v>
      </c>
      <c r="H615" s="3">
        <f t="shared" si="298"/>
        <v>-120.71515018452249</v>
      </c>
      <c r="I615" s="3">
        <f t="shared" si="299"/>
        <v>-12.628706727330867</v>
      </c>
      <c r="J615" s="2">
        <f t="shared" si="279"/>
        <v>121.37393343579481</v>
      </c>
      <c r="K615" s="2">
        <f t="shared" si="300"/>
        <v>82.736150944645402</v>
      </c>
      <c r="L615" s="6">
        <f t="shared" si="280"/>
        <v>2300.0010000000002</v>
      </c>
      <c r="M615" s="2">
        <f t="shared" si="281"/>
        <v>29.149318229166671</v>
      </c>
      <c r="N615" s="2">
        <f t="shared" si="301"/>
        <v>121.37393343579481</v>
      </c>
      <c r="O615" s="2">
        <f t="shared" si="282"/>
        <v>82.736150944645402</v>
      </c>
      <c r="P615" s="5">
        <f t="shared" si="283"/>
        <v>0.36795679535859294</v>
      </c>
      <c r="Q615" s="4">
        <f t="shared" si="284"/>
        <v>0.24014970782491724</v>
      </c>
      <c r="R615" s="4">
        <f t="shared" si="285"/>
        <v>0.2352618759277838</v>
      </c>
      <c r="S615" s="4">
        <f t="shared" si="303"/>
        <v>0</v>
      </c>
      <c r="T615" s="4">
        <f t="shared" si="304"/>
        <v>0</v>
      </c>
      <c r="U615" s="5">
        <f t="shared" si="305"/>
        <v>0</v>
      </c>
      <c r="V615" s="5">
        <f t="shared" si="306"/>
        <v>28.939617641668612</v>
      </c>
      <c r="W615" s="5">
        <f t="shared" si="307"/>
        <v>3.0275399851557507</v>
      </c>
      <c r="X615" s="5">
        <f t="shared" si="286"/>
        <v>0.99999628292996101</v>
      </c>
      <c r="Y615" s="5">
        <f t="shared" si="287"/>
        <v>0</v>
      </c>
      <c r="Z615" s="5">
        <f t="shared" si="288"/>
        <v>-1.9357284215387089</v>
      </c>
      <c r="AA615" s="5">
        <f t="shared" si="289"/>
        <v>18.503220651785732</v>
      </c>
      <c r="AB615" s="5">
        <f t="shared" si="290"/>
        <v>0</v>
      </c>
      <c r="AC615" s="5">
        <f t="shared" si="290"/>
        <v>27.003889220129903</v>
      </c>
      <c r="AD615" s="5">
        <f t="shared" si="291"/>
        <v>-10.643239363058516</v>
      </c>
      <c r="AE615">
        <f t="shared" si="302"/>
        <v>0</v>
      </c>
    </row>
    <row r="616" spans="1:31" x14ac:dyDescent="0.2">
      <c r="A616">
        <f t="shared" si="278"/>
        <v>0.58300000000000041</v>
      </c>
      <c r="B616" s="5">
        <f t="shared" si="292"/>
        <v>0</v>
      </c>
      <c r="C616" s="5">
        <f t="shared" si="293"/>
        <v>-20.463962418665481</v>
      </c>
      <c r="D616" s="5">
        <f t="shared" si="294"/>
        <v>0.28125283880318019</v>
      </c>
      <c r="E616" s="2">
        <f t="shared" si="295"/>
        <v>20.463962418665481</v>
      </c>
      <c r="F616" s="2">
        <f t="shared" si="296"/>
        <v>180</v>
      </c>
      <c r="G616" s="3">
        <f t="shared" si="297"/>
        <v>0</v>
      </c>
      <c r="H616" s="3">
        <f t="shared" si="298"/>
        <v>-120.68814629530236</v>
      </c>
      <c r="I616" s="3">
        <f t="shared" si="299"/>
        <v>-12.639349966693926</v>
      </c>
      <c r="J616" s="2">
        <f t="shared" si="279"/>
        <v>121.34818426238141</v>
      </c>
      <c r="K616" s="2">
        <f t="shared" si="300"/>
        <v>82.718598679196589</v>
      </c>
      <c r="L616" s="6">
        <f t="shared" si="280"/>
        <v>2300.0010000000002</v>
      </c>
      <c r="M616" s="2">
        <f t="shared" si="281"/>
        <v>29.149318229166671</v>
      </c>
      <c r="N616" s="2">
        <f t="shared" si="301"/>
        <v>121.34818426238141</v>
      </c>
      <c r="O616" s="2">
        <f t="shared" si="282"/>
        <v>82.718598679196589</v>
      </c>
      <c r="P616" s="5">
        <f t="shared" si="283"/>
        <v>0.36795679048951191</v>
      </c>
      <c r="Q616" s="4">
        <f t="shared" si="284"/>
        <v>0.24020064837415667</v>
      </c>
      <c r="R616" s="4">
        <f t="shared" si="285"/>
        <v>0.23528732125255247</v>
      </c>
      <c r="S616" s="4">
        <f t="shared" si="303"/>
        <v>0</v>
      </c>
      <c r="T616" s="4">
        <f t="shared" si="304"/>
        <v>0</v>
      </c>
      <c r="U616" s="5">
        <f t="shared" si="305"/>
        <v>0</v>
      </c>
      <c r="V616" s="5">
        <f t="shared" si="306"/>
        <v>28.927005394571566</v>
      </c>
      <c r="W616" s="5">
        <f t="shared" si="307"/>
        <v>3.0294486732427708</v>
      </c>
      <c r="X616" s="5">
        <f t="shared" si="286"/>
        <v>0.99999628292996101</v>
      </c>
      <c r="Y616" s="5">
        <f t="shared" si="287"/>
        <v>0</v>
      </c>
      <c r="Z616" s="5">
        <f t="shared" si="288"/>
        <v>-1.9371583069365086</v>
      </c>
      <c r="AA616" s="5">
        <f t="shared" si="289"/>
        <v>18.497157350716712</v>
      </c>
      <c r="AB616" s="5">
        <f t="shared" si="290"/>
        <v>0</v>
      </c>
      <c r="AC616" s="5">
        <f t="shared" si="290"/>
        <v>26.989847087635056</v>
      </c>
      <c r="AD616" s="5">
        <f t="shared" si="291"/>
        <v>-10.647393976040515</v>
      </c>
      <c r="AE616">
        <f t="shared" si="302"/>
        <v>0</v>
      </c>
    </row>
    <row r="617" spans="1:31" x14ac:dyDescent="0.2">
      <c r="A617">
        <f t="shared" si="278"/>
        <v>0.58400000000000041</v>
      </c>
      <c r="B617" s="5">
        <f t="shared" si="292"/>
        <v>0</v>
      </c>
      <c r="C617" s="5">
        <f t="shared" si="293"/>
        <v>-20.584637070037239</v>
      </c>
      <c r="D617" s="5">
        <f t="shared" si="294"/>
        <v>0.26860816513949826</v>
      </c>
      <c r="E617" s="2">
        <f t="shared" si="295"/>
        <v>20.584637070037239</v>
      </c>
      <c r="F617" s="2">
        <f t="shared" si="296"/>
        <v>180</v>
      </c>
      <c r="G617" s="3">
        <f t="shared" si="297"/>
        <v>0</v>
      </c>
      <c r="H617" s="3">
        <f t="shared" si="298"/>
        <v>-120.66115644821473</v>
      </c>
      <c r="I617" s="3">
        <f t="shared" si="299"/>
        <v>-12.649997360669966</v>
      </c>
      <c r="J617" s="2">
        <f t="shared" si="279"/>
        <v>121.32245096702219</v>
      </c>
      <c r="K617" s="2">
        <f t="shared" si="300"/>
        <v>82.70105723723394</v>
      </c>
      <c r="L617" s="6">
        <f t="shared" si="280"/>
        <v>2300.0010000000002</v>
      </c>
      <c r="M617" s="2">
        <f t="shared" si="281"/>
        <v>29.149318229166671</v>
      </c>
      <c r="N617" s="2">
        <f t="shared" si="301"/>
        <v>121.32245096702219</v>
      </c>
      <c r="O617" s="2">
        <f t="shared" si="282"/>
        <v>82.70105723723394</v>
      </c>
      <c r="P617" s="5">
        <f t="shared" si="283"/>
        <v>0.36795678562236422</v>
      </c>
      <c r="Q617" s="4">
        <f t="shared" si="284"/>
        <v>0.24025157911041808</v>
      </c>
      <c r="R617" s="4">
        <f t="shared" si="285"/>
        <v>0.23531275638811808</v>
      </c>
      <c r="S617" s="4">
        <f t="shared" si="303"/>
        <v>0</v>
      </c>
      <c r="T617" s="4">
        <f t="shared" si="304"/>
        <v>0</v>
      </c>
      <c r="U617" s="5">
        <f t="shared" si="305"/>
        <v>0</v>
      </c>
      <c r="V617" s="5">
        <f t="shared" si="306"/>
        <v>28.914403043874646</v>
      </c>
      <c r="W617" s="5">
        <f t="shared" si="307"/>
        <v>3.0313576709944892</v>
      </c>
      <c r="X617" s="5">
        <f t="shared" si="286"/>
        <v>0.99999628292996101</v>
      </c>
      <c r="Y617" s="5">
        <f t="shared" si="287"/>
        <v>0</v>
      </c>
      <c r="Z617" s="5">
        <f t="shared" si="288"/>
        <v>-1.9385885704369425</v>
      </c>
      <c r="AA617" s="5">
        <f t="shared" si="289"/>
        <v>18.491097833227098</v>
      </c>
      <c r="AB617" s="5">
        <f t="shared" si="290"/>
        <v>0</v>
      </c>
      <c r="AC617" s="5">
        <f t="shared" si="290"/>
        <v>26.975814473437705</v>
      </c>
      <c r="AD617" s="5">
        <f t="shared" si="291"/>
        <v>-10.651544495778413</v>
      </c>
      <c r="AE617">
        <f t="shared" si="302"/>
        <v>0</v>
      </c>
    </row>
    <row r="618" spans="1:31" x14ac:dyDescent="0.2">
      <c r="A618">
        <f t="shared" si="278"/>
        <v>0.58500000000000041</v>
      </c>
      <c r="B618" s="5">
        <f t="shared" si="292"/>
        <v>0</v>
      </c>
      <c r="C618" s="5">
        <f t="shared" si="293"/>
        <v>-20.705284738578218</v>
      </c>
      <c r="D618" s="5">
        <f t="shared" si="294"/>
        <v>0.25595284200658042</v>
      </c>
      <c r="E618" s="2">
        <f t="shared" si="295"/>
        <v>20.705284738578218</v>
      </c>
      <c r="F618" s="2">
        <f t="shared" si="296"/>
        <v>180</v>
      </c>
      <c r="G618" s="3">
        <f t="shared" si="297"/>
        <v>0</v>
      </c>
      <c r="H618" s="3">
        <f t="shared" si="298"/>
        <v>-120.63418063374129</v>
      </c>
      <c r="I618" s="3">
        <f t="shared" si="299"/>
        <v>-12.660648905165743</v>
      </c>
      <c r="J618" s="2">
        <f t="shared" si="279"/>
        <v>121.29673354164983</v>
      </c>
      <c r="K618" s="2">
        <f t="shared" si="300"/>
        <v>82.683526613258223</v>
      </c>
      <c r="L618" s="6">
        <f t="shared" si="280"/>
        <v>2300.0010000000002</v>
      </c>
      <c r="M618" s="2">
        <f t="shared" si="281"/>
        <v>29.149318229166671</v>
      </c>
      <c r="N618" s="2">
        <f t="shared" si="301"/>
        <v>121.29673354164983</v>
      </c>
      <c r="O618" s="2">
        <f t="shared" si="282"/>
        <v>82.683526613258223</v>
      </c>
      <c r="P618" s="5">
        <f t="shared" si="283"/>
        <v>0.36795678075714794</v>
      </c>
      <c r="Q618" s="4">
        <f t="shared" si="284"/>
        <v>0.2403025000234304</v>
      </c>
      <c r="R618" s="4">
        <f t="shared" si="285"/>
        <v>0.2353381813340561</v>
      </c>
      <c r="S618" s="4">
        <f t="shared" si="303"/>
        <v>0</v>
      </c>
      <c r="T618" s="4">
        <f t="shared" si="304"/>
        <v>0</v>
      </c>
      <c r="U618" s="5">
        <f t="shared" si="305"/>
        <v>0</v>
      </c>
      <c r="V618" s="5">
        <f t="shared" si="306"/>
        <v>28.901810580693908</v>
      </c>
      <c r="W618" s="5">
        <f t="shared" si="307"/>
        <v>3.0332669775967598</v>
      </c>
      <c r="X618" s="5">
        <f t="shared" si="286"/>
        <v>0.99999628292996101</v>
      </c>
      <c r="Y618" s="5">
        <f t="shared" si="287"/>
        <v>0</v>
      </c>
      <c r="Z618" s="5">
        <f t="shared" si="288"/>
        <v>-1.9400192114214332</v>
      </c>
      <c r="AA618" s="5">
        <f t="shared" si="289"/>
        <v>18.485042096701104</v>
      </c>
      <c r="AB618" s="5">
        <f t="shared" si="290"/>
        <v>0</v>
      </c>
      <c r="AC618" s="5">
        <f t="shared" si="290"/>
        <v>26.961791369272476</v>
      </c>
      <c r="AD618" s="5">
        <f t="shared" si="291"/>
        <v>-10.655690925702135</v>
      </c>
      <c r="AE618">
        <f t="shared" si="302"/>
        <v>0</v>
      </c>
    </row>
    <row r="619" spans="1:31" x14ac:dyDescent="0.2">
      <c r="A619">
        <f t="shared" si="278"/>
        <v>0.58600000000000041</v>
      </c>
      <c r="B619" s="5">
        <f t="shared" si="292"/>
        <v>0</v>
      </c>
      <c r="C619" s="5">
        <f t="shared" si="293"/>
        <v>-20.825905438316273</v>
      </c>
      <c r="D619" s="5">
        <f t="shared" si="294"/>
        <v>0.24328686525595183</v>
      </c>
      <c r="E619" s="2">
        <f t="shared" si="295"/>
        <v>20.825905438316273</v>
      </c>
      <c r="F619" s="2">
        <f t="shared" si="296"/>
        <v>180</v>
      </c>
      <c r="G619" s="3">
        <f t="shared" si="297"/>
        <v>0</v>
      </c>
      <c r="H619" s="3">
        <f t="shared" si="298"/>
        <v>-120.60721884237202</v>
      </c>
      <c r="I619" s="3">
        <f t="shared" si="299"/>
        <v>-12.671304596091446</v>
      </c>
      <c r="J619" s="2">
        <f t="shared" si="279"/>
        <v>121.27103197820469</v>
      </c>
      <c r="K619" s="2">
        <f t="shared" si="300"/>
        <v>82.666006801775524</v>
      </c>
      <c r="L619" s="6">
        <f t="shared" si="280"/>
        <v>2300.0010000000002</v>
      </c>
      <c r="M619" s="2">
        <f t="shared" si="281"/>
        <v>29.149318229166671</v>
      </c>
      <c r="N619" s="2">
        <f t="shared" si="301"/>
        <v>121.27103197820469</v>
      </c>
      <c r="O619" s="2">
        <f t="shared" si="282"/>
        <v>82.666006801775524</v>
      </c>
      <c r="P619" s="5">
        <f t="shared" si="283"/>
        <v>0.36795677589386111</v>
      </c>
      <c r="Q619" s="4">
        <f t="shared" si="284"/>
        <v>0.24035341110291972</v>
      </c>
      <c r="R619" s="4">
        <f t="shared" si="285"/>
        <v>0.23536359608994195</v>
      </c>
      <c r="S619" s="4">
        <f t="shared" si="303"/>
        <v>0</v>
      </c>
      <c r="T619" s="4">
        <f t="shared" si="304"/>
        <v>0</v>
      </c>
      <c r="U619" s="5">
        <f t="shared" si="305"/>
        <v>0</v>
      </c>
      <c r="V619" s="5">
        <f t="shared" si="306"/>
        <v>28.889227996155515</v>
      </c>
      <c r="W619" s="5">
        <f t="shared" si="307"/>
        <v>3.0351765922373835</v>
      </c>
      <c r="X619" s="5">
        <f t="shared" si="286"/>
        <v>0.99999628292996101</v>
      </c>
      <c r="Y619" s="5">
        <f t="shared" si="287"/>
        <v>0</v>
      </c>
      <c r="Z619" s="5">
        <f t="shared" si="288"/>
        <v>-1.9414502292723601</v>
      </c>
      <c r="AA619" s="5">
        <f t="shared" si="289"/>
        <v>18.478990138525354</v>
      </c>
      <c r="AB619" s="5">
        <f t="shared" si="290"/>
        <v>0</v>
      </c>
      <c r="AC619" s="5">
        <f t="shared" si="290"/>
        <v>26.947777766883156</v>
      </c>
      <c r="AD619" s="5">
        <f t="shared" si="291"/>
        <v>-10.659833269237261</v>
      </c>
      <c r="AE619">
        <f t="shared" si="302"/>
        <v>0</v>
      </c>
    </row>
    <row r="620" spans="1:31" x14ac:dyDescent="0.2">
      <c r="A620">
        <f t="shared" si="278"/>
        <v>0.58700000000000041</v>
      </c>
      <c r="B620" s="5">
        <f t="shared" si="292"/>
        <v>0</v>
      </c>
      <c r="C620" s="5">
        <f t="shared" si="293"/>
        <v>-20.946499183269761</v>
      </c>
      <c r="D620" s="5">
        <f t="shared" si="294"/>
        <v>0.23061023074322576</v>
      </c>
      <c r="E620" s="2">
        <f t="shared" si="295"/>
        <v>20.946499183269761</v>
      </c>
      <c r="F620" s="2">
        <f t="shared" si="296"/>
        <v>180</v>
      </c>
      <c r="G620" s="3">
        <f t="shared" si="297"/>
        <v>0</v>
      </c>
      <c r="H620" s="3">
        <f t="shared" si="298"/>
        <v>-120.58027106460514</v>
      </c>
      <c r="I620" s="3">
        <f t="shared" si="299"/>
        <v>-12.681964429360683</v>
      </c>
      <c r="J620" s="2">
        <f t="shared" si="279"/>
        <v>121.24534626863507</v>
      </c>
      <c r="K620" s="2">
        <f t="shared" si="300"/>
        <v>82.648497797297253</v>
      </c>
      <c r="L620" s="6">
        <f t="shared" si="280"/>
        <v>2300.0010000000002</v>
      </c>
      <c r="M620" s="2">
        <f t="shared" si="281"/>
        <v>29.149318229166671</v>
      </c>
      <c r="N620" s="2">
        <f t="shared" si="301"/>
        <v>121.24534626863507</v>
      </c>
      <c r="O620" s="2">
        <f t="shared" si="282"/>
        <v>82.648497797297253</v>
      </c>
      <c r="P620" s="5">
        <f t="shared" si="283"/>
        <v>0.36795677103250168</v>
      </c>
      <c r="Q620" s="4">
        <f t="shared" si="284"/>
        <v>0.24040431233860901</v>
      </c>
      <c r="R620" s="4">
        <f t="shared" si="285"/>
        <v>0.23538900065535037</v>
      </c>
      <c r="S620" s="4">
        <f t="shared" si="303"/>
        <v>0</v>
      </c>
      <c r="T620" s="4">
        <f t="shared" si="304"/>
        <v>0</v>
      </c>
      <c r="U620" s="5">
        <f t="shared" si="305"/>
        <v>0</v>
      </c>
      <c r="V620" s="5">
        <f t="shared" si="306"/>
        <v>28.876655281395784</v>
      </c>
      <c r="W620" s="5">
        <f t="shared" si="307"/>
        <v>3.0370865141061114</v>
      </c>
      <c r="X620" s="5">
        <f t="shared" si="286"/>
        <v>0.99999628292996101</v>
      </c>
      <c r="Y620" s="5">
        <f t="shared" si="287"/>
        <v>0</v>
      </c>
      <c r="Z620" s="5">
        <f t="shared" si="288"/>
        <v>-1.9428816233730599</v>
      </c>
      <c r="AA620" s="5">
        <f t="shared" si="289"/>
        <v>18.472941956088878</v>
      </c>
      <c r="AB620" s="5">
        <f t="shared" si="290"/>
        <v>0</v>
      </c>
      <c r="AC620" s="5">
        <f t="shared" si="290"/>
        <v>26.933773658022723</v>
      </c>
      <c r="AD620" s="5">
        <f t="shared" si="291"/>
        <v>-10.663971529805011</v>
      </c>
      <c r="AE620">
        <f t="shared" si="302"/>
        <v>0</v>
      </c>
    </row>
    <row r="621" spans="1:31" x14ac:dyDescent="0.2">
      <c r="A621">
        <f t="shared" si="278"/>
        <v>0.58800000000000041</v>
      </c>
      <c r="B621" s="5">
        <f t="shared" si="292"/>
        <v>0</v>
      </c>
      <c r="C621" s="5">
        <f t="shared" si="293"/>
        <v>-21.067065987447535</v>
      </c>
      <c r="D621" s="5">
        <f t="shared" si="294"/>
        <v>0.21792293432810017</v>
      </c>
      <c r="E621" s="2">
        <f t="shared" si="295"/>
        <v>21.067065987447535</v>
      </c>
      <c r="F621" s="2">
        <f t="shared" si="296"/>
        <v>180</v>
      </c>
      <c r="G621" s="3">
        <f t="shared" si="297"/>
        <v>0</v>
      </c>
      <c r="H621" s="3">
        <f t="shared" si="298"/>
        <v>-120.55333729094711</v>
      </c>
      <c r="I621" s="3">
        <f t="shared" si="299"/>
        <v>-12.692628400890488</v>
      </c>
      <c r="J621" s="2">
        <f t="shared" si="279"/>
        <v>121.21967640489704</v>
      </c>
      <c r="K621" s="2">
        <f t="shared" si="300"/>
        <v>82.630999594340182</v>
      </c>
      <c r="L621" s="6">
        <f t="shared" si="280"/>
        <v>2300.0010000000002</v>
      </c>
      <c r="M621" s="2">
        <f t="shared" si="281"/>
        <v>29.149318229166671</v>
      </c>
      <c r="N621" s="2">
        <f t="shared" si="301"/>
        <v>121.21967640489704</v>
      </c>
      <c r="O621" s="2">
        <f t="shared" si="282"/>
        <v>82.630999594340182</v>
      </c>
      <c r="P621" s="5">
        <f t="shared" si="283"/>
        <v>0.36795676617306783</v>
      </c>
      <c r="Q621" s="4">
        <f t="shared" si="284"/>
        <v>0.24045520372021842</v>
      </c>
      <c r="R621" s="4">
        <f t="shared" si="285"/>
        <v>0.23541439502985584</v>
      </c>
      <c r="S621" s="4">
        <f t="shared" si="303"/>
        <v>0</v>
      </c>
      <c r="T621" s="4">
        <f t="shared" si="304"/>
        <v>0</v>
      </c>
      <c r="U621" s="5">
        <f t="shared" si="305"/>
        <v>0</v>
      </c>
      <c r="V621" s="5">
        <f t="shared" si="306"/>
        <v>28.864092427561136</v>
      </c>
      <c r="W621" s="5">
        <f t="shared" si="307"/>
        <v>3.03899674239464</v>
      </c>
      <c r="X621" s="5">
        <f t="shared" si="286"/>
        <v>0.99999628292996101</v>
      </c>
      <c r="Y621" s="5">
        <f t="shared" si="287"/>
        <v>0</v>
      </c>
      <c r="Z621" s="5">
        <f t="shared" si="288"/>
        <v>-1.9443133931078294</v>
      </c>
      <c r="AA621" s="5">
        <f t="shared" si="289"/>
        <v>18.466897546783098</v>
      </c>
      <c r="AB621" s="5">
        <f t="shared" si="290"/>
        <v>0</v>
      </c>
      <c r="AC621" s="5">
        <f t="shared" si="290"/>
        <v>26.919779034453306</v>
      </c>
      <c r="AD621" s="5">
        <f t="shared" si="291"/>
        <v>-10.66810571082226</v>
      </c>
      <c r="AE621">
        <f t="shared" si="302"/>
        <v>0</v>
      </c>
    </row>
    <row r="622" spans="1:31" x14ac:dyDescent="0.2">
      <c r="A622">
        <f t="shared" si="278"/>
        <v>0.58900000000000041</v>
      </c>
      <c r="B622" s="5">
        <f t="shared" si="292"/>
        <v>0</v>
      </c>
      <c r="C622" s="5">
        <f t="shared" si="293"/>
        <v>-21.187605864848965</v>
      </c>
      <c r="D622" s="5">
        <f t="shared" si="294"/>
        <v>0.20522497187435426</v>
      </c>
      <c r="E622" s="2">
        <f t="shared" si="295"/>
        <v>21.187605864848965</v>
      </c>
      <c r="F622" s="2">
        <f t="shared" si="296"/>
        <v>180</v>
      </c>
      <c r="G622" s="3">
        <f t="shared" si="297"/>
        <v>0</v>
      </c>
      <c r="H622" s="3">
        <f t="shared" si="298"/>
        <v>-120.52641751191265</v>
      </c>
      <c r="I622" s="3">
        <f t="shared" si="299"/>
        <v>-12.70329650660131</v>
      </c>
      <c r="J622" s="2">
        <f t="shared" si="279"/>
        <v>121.19402237895446</v>
      </c>
      <c r="K622" s="2">
        <f t="shared" si="300"/>
        <v>82.613512187426352</v>
      </c>
      <c r="L622" s="6">
        <f t="shared" si="280"/>
        <v>2300.0010000000002</v>
      </c>
      <c r="M622" s="2">
        <f t="shared" si="281"/>
        <v>29.149318229166671</v>
      </c>
      <c r="N622" s="2">
        <f t="shared" si="301"/>
        <v>121.19402237895446</v>
      </c>
      <c r="O622" s="2">
        <f t="shared" si="282"/>
        <v>82.613512187426352</v>
      </c>
      <c r="P622" s="5">
        <f t="shared" si="283"/>
        <v>0.36795676131555755</v>
      </c>
      <c r="Q622" s="4">
        <f t="shared" si="284"/>
        <v>0.24050608523746508</v>
      </c>
      <c r="R622" s="4">
        <f t="shared" si="285"/>
        <v>0.23543977921303244</v>
      </c>
      <c r="S622" s="4">
        <f t="shared" si="303"/>
        <v>0</v>
      </c>
      <c r="T622" s="4">
        <f t="shared" si="304"/>
        <v>0</v>
      </c>
      <c r="U622" s="5">
        <f t="shared" si="305"/>
        <v>0</v>
      </c>
      <c r="V622" s="5">
        <f t="shared" si="306"/>
        <v>28.851539425808081</v>
      </c>
      <c r="W622" s="5">
        <f t="shared" si="307"/>
        <v>3.0409072762966054</v>
      </c>
      <c r="X622" s="5">
        <f t="shared" si="286"/>
        <v>0.99999628292996101</v>
      </c>
      <c r="Y622" s="5">
        <f t="shared" si="287"/>
        <v>0</v>
      </c>
      <c r="Z622" s="5">
        <f t="shared" si="288"/>
        <v>-1.9457455378619197</v>
      </c>
      <c r="AA622" s="5">
        <f t="shared" si="289"/>
        <v>18.460856908001865</v>
      </c>
      <c r="AB622" s="5">
        <f t="shared" si="290"/>
        <v>0</v>
      </c>
      <c r="AC622" s="5">
        <f t="shared" si="290"/>
        <v>26.90579388794616</v>
      </c>
      <c r="AD622" s="5">
        <f t="shared" si="291"/>
        <v>-10.67223581570153</v>
      </c>
      <c r="AE622">
        <f t="shared" si="302"/>
        <v>0</v>
      </c>
    </row>
    <row r="623" spans="1:31" x14ac:dyDescent="0.2">
      <c r="A623">
        <f t="shared" si="278"/>
        <v>0.59000000000000041</v>
      </c>
      <c r="B623" s="5">
        <f t="shared" si="292"/>
        <v>0</v>
      </c>
      <c r="C623" s="5">
        <f t="shared" si="293"/>
        <v>-21.308118829463933</v>
      </c>
      <c r="D623" s="5">
        <f t="shared" si="294"/>
        <v>0.1925163392498451</v>
      </c>
      <c r="E623" s="2">
        <f t="shared" si="295"/>
        <v>21.308118829463933</v>
      </c>
      <c r="F623" s="2">
        <f t="shared" si="296"/>
        <v>180</v>
      </c>
      <c r="G623" s="3">
        <f t="shared" si="297"/>
        <v>0</v>
      </c>
      <c r="H623" s="3">
        <f t="shared" si="298"/>
        <v>-120.49951171802471</v>
      </c>
      <c r="I623" s="3">
        <f t="shared" si="299"/>
        <v>-12.713968742417011</v>
      </c>
      <c r="J623" s="2">
        <f t="shared" si="279"/>
        <v>121.16838418277901</v>
      </c>
      <c r="K623" s="2">
        <f t="shared" si="300"/>
        <v>82.596035571083164</v>
      </c>
      <c r="L623" s="6">
        <f t="shared" si="280"/>
        <v>2300.0010000000002</v>
      </c>
      <c r="M623" s="2">
        <f t="shared" si="281"/>
        <v>29.149318229166671</v>
      </c>
      <c r="N623" s="2">
        <f t="shared" si="301"/>
        <v>121.16838418277901</v>
      </c>
      <c r="O623" s="2">
        <f t="shared" si="282"/>
        <v>82.596035571083164</v>
      </c>
      <c r="P623" s="5">
        <f t="shared" si="283"/>
        <v>0.36795675645996884</v>
      </c>
      <c r="Q623" s="4">
        <f t="shared" si="284"/>
        <v>0.24055695688006315</v>
      </c>
      <c r="R623" s="4">
        <f t="shared" si="285"/>
        <v>0.2354651532044538</v>
      </c>
      <c r="S623" s="4">
        <f t="shared" si="303"/>
        <v>0</v>
      </c>
      <c r="T623" s="4">
        <f t="shared" si="304"/>
        <v>0</v>
      </c>
      <c r="U623" s="5">
        <f t="shared" si="305"/>
        <v>0</v>
      </c>
      <c r="V623" s="5">
        <f t="shared" si="306"/>
        <v>28.83899626730323</v>
      </c>
      <c r="W623" s="5">
        <f t="shared" si="307"/>
        <v>3.0428181150075835</v>
      </c>
      <c r="X623" s="5">
        <f t="shared" si="286"/>
        <v>0.99999628292996101</v>
      </c>
      <c r="Y623" s="5">
        <f t="shared" si="287"/>
        <v>0</v>
      </c>
      <c r="Z623" s="5">
        <f t="shared" si="288"/>
        <v>-1.947178057021536</v>
      </c>
      <c r="AA623" s="5">
        <f t="shared" si="289"/>
        <v>18.454820037141424</v>
      </c>
      <c r="AB623" s="5">
        <f t="shared" si="290"/>
        <v>0</v>
      </c>
      <c r="AC623" s="5">
        <f t="shared" si="290"/>
        <v>26.891818210281695</v>
      </c>
      <c r="AD623" s="5">
        <f t="shared" si="291"/>
        <v>-10.676361847850991</v>
      </c>
      <c r="AE623">
        <f t="shared" si="302"/>
        <v>0</v>
      </c>
    </row>
    <row r="624" spans="1:31" x14ac:dyDescent="0.2">
      <c r="A624">
        <f t="shared" si="278"/>
        <v>0.59100000000000041</v>
      </c>
      <c r="B624" s="5">
        <f t="shared" si="292"/>
        <v>0</v>
      </c>
      <c r="C624" s="5">
        <f t="shared" si="293"/>
        <v>-21.428604895272851</v>
      </c>
      <c r="D624" s="5">
        <f t="shared" si="294"/>
        <v>0.17979703232650415</v>
      </c>
      <c r="E624" s="2">
        <f t="shared" si="295"/>
        <v>21.428604895272851</v>
      </c>
      <c r="F624" s="2">
        <f t="shared" si="296"/>
        <v>180</v>
      </c>
      <c r="G624" s="3">
        <f t="shared" si="297"/>
        <v>0</v>
      </c>
      <c r="H624" s="3">
        <f t="shared" si="298"/>
        <v>-120.47261989981442</v>
      </c>
      <c r="I624" s="3">
        <f t="shared" si="299"/>
        <v>-12.724645104264862</v>
      </c>
      <c r="J624" s="2">
        <f t="shared" si="279"/>
        <v>121.14276180835012</v>
      </c>
      <c r="K624" s="2">
        <f t="shared" si="300"/>
        <v>82.578569739843289</v>
      </c>
      <c r="L624" s="6">
        <f t="shared" si="280"/>
        <v>2300.0010000000002</v>
      </c>
      <c r="M624" s="2">
        <f t="shared" si="281"/>
        <v>29.149318229166671</v>
      </c>
      <c r="N624" s="2">
        <f t="shared" si="301"/>
        <v>121.14276180835012</v>
      </c>
      <c r="O624" s="2">
        <f t="shared" si="282"/>
        <v>82.578569739843289</v>
      </c>
      <c r="P624" s="5">
        <f t="shared" si="283"/>
        <v>0.36795675160629981</v>
      </c>
      <c r="Q624" s="4">
        <f t="shared" si="284"/>
        <v>0.24060781863772399</v>
      </c>
      <c r="R624" s="4">
        <f t="shared" si="285"/>
        <v>0.23549051700369322</v>
      </c>
      <c r="S624" s="4">
        <f t="shared" si="303"/>
        <v>0</v>
      </c>
      <c r="T624" s="4">
        <f t="shared" si="304"/>
        <v>0</v>
      </c>
      <c r="U624" s="5">
        <f t="shared" si="305"/>
        <v>0</v>
      </c>
      <c r="V624" s="5">
        <f t="shared" si="306"/>
        <v>28.826462943223252</v>
      </c>
      <c r="W624" s="5">
        <f t="shared" si="307"/>
        <v>3.0447292577250846</v>
      </c>
      <c r="X624" s="5">
        <f t="shared" si="286"/>
        <v>0.99999628292996101</v>
      </c>
      <c r="Y624" s="5">
        <f t="shared" si="287"/>
        <v>0</v>
      </c>
      <c r="Z624" s="5">
        <f t="shared" si="288"/>
        <v>-1.9486109499738395</v>
      </c>
      <c r="AA624" s="5">
        <f t="shared" si="289"/>
        <v>18.448786931600402</v>
      </c>
      <c r="AB624" s="5">
        <f t="shared" si="290"/>
        <v>0</v>
      </c>
      <c r="AC624" s="5">
        <f t="shared" si="290"/>
        <v>26.877851993249411</v>
      </c>
      <c r="AD624" s="5">
        <f t="shared" si="291"/>
        <v>-10.680483810674513</v>
      </c>
      <c r="AE624">
        <f t="shared" si="302"/>
        <v>0</v>
      </c>
    </row>
    <row r="625" spans="1:31" x14ac:dyDescent="0.2">
      <c r="A625">
        <f t="shared" si="278"/>
        <v>0.59200000000000041</v>
      </c>
      <c r="B625" s="5">
        <f t="shared" si="292"/>
        <v>0</v>
      </c>
      <c r="C625" s="5">
        <f t="shared" si="293"/>
        <v>-21.549064076246669</v>
      </c>
      <c r="D625" s="5">
        <f t="shared" si="294"/>
        <v>0.16706704698033395</v>
      </c>
      <c r="E625" s="2">
        <f t="shared" si="295"/>
        <v>21.549064076246669</v>
      </c>
      <c r="F625" s="2">
        <f t="shared" si="296"/>
        <v>180</v>
      </c>
      <c r="G625" s="3">
        <f t="shared" si="297"/>
        <v>0</v>
      </c>
      <c r="H625" s="3">
        <f t="shared" si="298"/>
        <v>-120.44574204782117</v>
      </c>
      <c r="I625" s="3">
        <f t="shared" si="299"/>
        <v>-12.735325588075536</v>
      </c>
      <c r="J625" s="2">
        <f t="shared" si="279"/>
        <v>121.11715524765502</v>
      </c>
      <c r="K625" s="2">
        <f t="shared" si="300"/>
        <v>82.561114688244729</v>
      </c>
      <c r="L625" s="6">
        <f t="shared" si="280"/>
        <v>2300.0010000000002</v>
      </c>
      <c r="M625" s="2">
        <f t="shared" si="281"/>
        <v>29.149318229166671</v>
      </c>
      <c r="N625" s="2">
        <f t="shared" si="301"/>
        <v>121.11715524765502</v>
      </c>
      <c r="O625" s="2">
        <f t="shared" si="282"/>
        <v>82.561114688244729</v>
      </c>
      <c r="P625" s="5">
        <f t="shared" si="283"/>
        <v>0.36795674675454842</v>
      </c>
      <c r="Q625" s="4">
        <f t="shared" si="284"/>
        <v>0.24065867050015582</v>
      </c>
      <c r="R625" s="4">
        <f t="shared" si="285"/>
        <v>0.23551587061032361</v>
      </c>
      <c r="S625" s="4">
        <f t="shared" si="303"/>
        <v>0</v>
      </c>
      <c r="T625" s="4">
        <f t="shared" si="304"/>
        <v>0</v>
      </c>
      <c r="U625" s="5">
        <f t="shared" si="305"/>
        <v>0</v>
      </c>
      <c r="V625" s="5">
        <f t="shared" si="306"/>
        <v>28.813939444754872</v>
      </c>
      <c r="W625" s="5">
        <f t="shared" si="307"/>
        <v>3.0466407036485506</v>
      </c>
      <c r="X625" s="5">
        <f t="shared" si="286"/>
        <v>0.99999628292996101</v>
      </c>
      <c r="Y625" s="5">
        <f t="shared" si="287"/>
        <v>0</v>
      </c>
      <c r="Z625" s="5">
        <f t="shared" si="288"/>
        <v>-1.9500442161069442</v>
      </c>
      <c r="AA625" s="5">
        <f t="shared" si="289"/>
        <v>18.442757588779877</v>
      </c>
      <c r="AB625" s="5">
        <f t="shared" si="290"/>
        <v>0</v>
      </c>
      <c r="AC625" s="5">
        <f t="shared" si="290"/>
        <v>26.863895228647927</v>
      </c>
      <c r="AD625" s="5">
        <f t="shared" si="291"/>
        <v>-10.684601707571574</v>
      </c>
      <c r="AE625">
        <f t="shared" si="302"/>
        <v>0</v>
      </c>
    </row>
    <row r="626" spans="1:31" x14ac:dyDescent="0.2">
      <c r="A626">
        <f t="shared" si="278"/>
        <v>0.59300000000000042</v>
      </c>
      <c r="B626" s="5">
        <f t="shared" si="292"/>
        <v>0</v>
      </c>
      <c r="C626" s="5">
        <f t="shared" si="293"/>
        <v>-21.669496386346875</v>
      </c>
      <c r="D626" s="5">
        <f t="shared" si="294"/>
        <v>0.15432637909140465</v>
      </c>
      <c r="E626" s="2">
        <f t="shared" si="295"/>
        <v>21.669496386346875</v>
      </c>
      <c r="F626" s="2">
        <f t="shared" si="296"/>
        <v>180</v>
      </c>
      <c r="G626" s="3">
        <f t="shared" si="297"/>
        <v>0</v>
      </c>
      <c r="H626" s="3">
        <f t="shared" si="298"/>
        <v>-120.41887815259253</v>
      </c>
      <c r="I626" s="3">
        <f t="shared" si="299"/>
        <v>-12.746010189783108</v>
      </c>
      <c r="J626" s="2">
        <f t="shared" si="279"/>
        <v>121.09156449268868</v>
      </c>
      <c r="K626" s="2">
        <f t="shared" si="300"/>
        <v>82.543670410830728</v>
      </c>
      <c r="L626" s="6">
        <f t="shared" si="280"/>
        <v>2300.0010000000002</v>
      </c>
      <c r="M626" s="2">
        <f t="shared" si="281"/>
        <v>29.149318229166671</v>
      </c>
      <c r="N626" s="2">
        <f t="shared" si="301"/>
        <v>121.09156449268868</v>
      </c>
      <c r="O626" s="2">
        <f t="shared" si="282"/>
        <v>82.543670410830728</v>
      </c>
      <c r="P626" s="5">
        <f t="shared" si="283"/>
        <v>0.36795674190471278</v>
      </c>
      <c r="Q626" s="4">
        <f t="shared" si="284"/>
        <v>0.24070951245706423</v>
      </c>
      <c r="R626" s="4">
        <f t="shared" si="285"/>
        <v>0.23554121402391748</v>
      </c>
      <c r="S626" s="4">
        <f t="shared" si="303"/>
        <v>0</v>
      </c>
      <c r="T626" s="4">
        <f t="shared" si="304"/>
        <v>0</v>
      </c>
      <c r="U626" s="5">
        <f t="shared" si="305"/>
        <v>0</v>
      </c>
      <c r="V626" s="5">
        <f t="shared" si="306"/>
        <v>28.801425763094866</v>
      </c>
      <c r="W626" s="5">
        <f t="shared" si="307"/>
        <v>3.048552451979353</v>
      </c>
      <c r="X626" s="5">
        <f t="shared" si="286"/>
        <v>0.99999628292996101</v>
      </c>
      <c r="Y626" s="5">
        <f t="shared" si="287"/>
        <v>0</v>
      </c>
      <c r="Z626" s="5">
        <f t="shared" si="288"/>
        <v>-1.9514778548099119</v>
      </c>
      <c r="AA626" s="5">
        <f t="shared" si="289"/>
        <v>18.436732006083243</v>
      </c>
      <c r="AB626" s="5">
        <f t="shared" si="290"/>
        <v>0</v>
      </c>
      <c r="AC626" s="5">
        <f t="shared" si="290"/>
        <v>26.849947908284953</v>
      </c>
      <c r="AD626" s="5">
        <f t="shared" si="291"/>
        <v>-10.688715541937402</v>
      </c>
      <c r="AE626">
        <f t="shared" si="302"/>
        <v>0</v>
      </c>
    </row>
    <row r="627" spans="1:31" x14ac:dyDescent="0.2">
      <c r="A627">
        <f t="shared" si="278"/>
        <v>0.59400000000000042</v>
      </c>
      <c r="B627" s="5">
        <f t="shared" si="292"/>
        <v>0</v>
      </c>
      <c r="C627" s="5">
        <f t="shared" si="293"/>
        <v>-21.789901839525513</v>
      </c>
      <c r="D627" s="5">
        <f t="shared" si="294"/>
        <v>0.14157502454385057</v>
      </c>
      <c r="E627" s="2">
        <f t="shared" si="295"/>
        <v>21.789901839525513</v>
      </c>
      <c r="F627" s="2">
        <f t="shared" si="296"/>
        <v>180</v>
      </c>
      <c r="G627" s="3">
        <f t="shared" si="297"/>
        <v>0</v>
      </c>
      <c r="H627" s="3">
        <f t="shared" si="298"/>
        <v>-120.39202820468424</v>
      </c>
      <c r="I627" s="3">
        <f t="shared" si="299"/>
        <v>-12.756698905325045</v>
      </c>
      <c r="J627" s="2">
        <f t="shared" si="279"/>
        <v>121.0659895354538</v>
      </c>
      <c r="K627" s="2">
        <f t="shared" si="300"/>
        <v>82.526236902149819</v>
      </c>
      <c r="L627" s="6">
        <f t="shared" si="280"/>
        <v>2300.0010000000002</v>
      </c>
      <c r="M627" s="2">
        <f t="shared" si="281"/>
        <v>29.149318229166671</v>
      </c>
      <c r="N627" s="2">
        <f t="shared" si="301"/>
        <v>121.0659895354538</v>
      </c>
      <c r="O627" s="2">
        <f t="shared" si="282"/>
        <v>82.526236902149819</v>
      </c>
      <c r="P627" s="5">
        <f t="shared" si="283"/>
        <v>0.36795673705679088</v>
      </c>
      <c r="Q627" s="4">
        <f t="shared" si="284"/>
        <v>0.24076034449815167</v>
      </c>
      <c r="R627" s="4">
        <f t="shared" si="285"/>
        <v>0.23556654724404705</v>
      </c>
      <c r="S627" s="4">
        <f t="shared" si="303"/>
        <v>0</v>
      </c>
      <c r="T627" s="4">
        <f t="shared" si="304"/>
        <v>0</v>
      </c>
      <c r="U627" s="5">
        <f t="shared" si="305"/>
        <v>0</v>
      </c>
      <c r="V627" s="5">
        <f t="shared" si="306"/>
        <v>28.788921889450013</v>
      </c>
      <c r="W627" s="5">
        <f t="shared" si="307"/>
        <v>3.0504645019207852</v>
      </c>
      <c r="X627" s="5">
        <f t="shared" si="286"/>
        <v>0.99999628292996101</v>
      </c>
      <c r="Y627" s="5">
        <f t="shared" si="287"/>
        <v>0</v>
      </c>
      <c r="Z627" s="5">
        <f t="shared" si="288"/>
        <v>-1.9529118654727577</v>
      </c>
      <c r="AA627" s="5">
        <f t="shared" si="289"/>
        <v>18.43071018091635</v>
      </c>
      <c r="AB627" s="5">
        <f t="shared" si="290"/>
        <v>0</v>
      </c>
      <c r="AC627" s="5">
        <f t="shared" si="290"/>
        <v>26.836010023977256</v>
      </c>
      <c r="AD627" s="5">
        <f t="shared" si="291"/>
        <v>-10.692825317162864</v>
      </c>
      <c r="AE627">
        <f t="shared" si="302"/>
        <v>0</v>
      </c>
    </row>
    <row r="628" spans="1:31" x14ac:dyDescent="0.2">
      <c r="A628">
        <f t="shared" si="278"/>
        <v>0.59500000000000042</v>
      </c>
      <c r="B628" s="5">
        <f t="shared" si="292"/>
        <v>0</v>
      </c>
      <c r="C628" s="5">
        <f t="shared" si="293"/>
        <v>-21.910280449725185</v>
      </c>
      <c r="D628" s="5">
        <f t="shared" si="294"/>
        <v>0.12881297922586693</v>
      </c>
      <c r="E628" s="2">
        <f t="shared" si="295"/>
        <v>21.910280449725185</v>
      </c>
      <c r="F628" s="2">
        <f t="shared" si="296"/>
        <v>180</v>
      </c>
      <c r="G628" s="3">
        <f t="shared" si="297"/>
        <v>0</v>
      </c>
      <c r="H628" s="3">
        <f t="shared" si="298"/>
        <v>-120.36519219466027</v>
      </c>
      <c r="I628" s="3">
        <f t="shared" si="299"/>
        <v>-12.767391730642208</v>
      </c>
      <c r="J628" s="2">
        <f t="shared" si="279"/>
        <v>121.04043036796084</v>
      </c>
      <c r="K628" s="2">
        <f t="shared" si="300"/>
        <v>82.508814156755847</v>
      </c>
      <c r="L628" s="6">
        <f t="shared" si="280"/>
        <v>2300.0010000000002</v>
      </c>
      <c r="M628" s="2">
        <f t="shared" si="281"/>
        <v>29.149318229166671</v>
      </c>
      <c r="N628" s="2">
        <f t="shared" si="301"/>
        <v>121.04043036796084</v>
      </c>
      <c r="O628" s="2">
        <f t="shared" si="282"/>
        <v>82.508814156755847</v>
      </c>
      <c r="P628" s="5">
        <f t="shared" si="283"/>
        <v>0.36795673221078085</v>
      </c>
      <c r="Q628" s="4">
        <f t="shared" si="284"/>
        <v>0.24081116661311786</v>
      </c>
      <c r="R628" s="4">
        <f t="shared" si="285"/>
        <v>0.23559187027028397</v>
      </c>
      <c r="S628" s="4">
        <f t="shared" si="303"/>
        <v>0</v>
      </c>
      <c r="T628" s="4">
        <f t="shared" si="304"/>
        <v>0</v>
      </c>
      <c r="U628" s="5">
        <f t="shared" si="305"/>
        <v>0</v>
      </c>
      <c r="V628" s="5">
        <f t="shared" si="306"/>
        <v>28.776427815037145</v>
      </c>
      <c r="W628" s="5">
        <f t="shared" si="307"/>
        <v>3.0523768526780661</v>
      </c>
      <c r="X628" s="5">
        <f t="shared" si="286"/>
        <v>0.99999628292996101</v>
      </c>
      <c r="Y628" s="5">
        <f t="shared" si="287"/>
        <v>0</v>
      </c>
      <c r="Z628" s="5">
        <f t="shared" si="288"/>
        <v>-1.9543462474864453</v>
      </c>
      <c r="AA628" s="5">
        <f t="shared" si="289"/>
        <v>18.424692110687403</v>
      </c>
      <c r="AB628" s="5">
        <f t="shared" si="290"/>
        <v>0</v>
      </c>
      <c r="AC628" s="5">
        <f t="shared" si="290"/>
        <v>26.8220815675507</v>
      </c>
      <c r="AD628" s="5">
        <f t="shared" si="291"/>
        <v>-10.696931036634531</v>
      </c>
      <c r="AE628">
        <f t="shared" si="302"/>
        <v>0</v>
      </c>
    </row>
    <row r="629" spans="1:31" x14ac:dyDescent="0.2">
      <c r="A629">
        <f t="shared" si="278"/>
        <v>0.59600000000000042</v>
      </c>
      <c r="B629" s="5">
        <f t="shared" si="292"/>
        <v>0</v>
      </c>
      <c r="C629" s="5">
        <f t="shared" si="293"/>
        <v>-22.030632230879064</v>
      </c>
      <c r="D629" s="5">
        <f t="shared" si="294"/>
        <v>0.11604023902970641</v>
      </c>
      <c r="E629" s="2">
        <f t="shared" si="295"/>
        <v>22.030632230879064</v>
      </c>
      <c r="F629" s="2">
        <f t="shared" si="296"/>
        <v>180</v>
      </c>
      <c r="G629" s="3">
        <f t="shared" si="297"/>
        <v>0</v>
      </c>
      <c r="H629" s="3">
        <f t="shared" si="298"/>
        <v>-120.33837011309272</v>
      </c>
      <c r="I629" s="3">
        <f t="shared" si="299"/>
        <v>-12.778088661678842</v>
      </c>
      <c r="J629" s="2">
        <f t="shared" si="279"/>
        <v>121.01488698222799</v>
      </c>
      <c r="K629" s="2">
        <f t="shared" si="300"/>
        <v>82.491402169207902</v>
      </c>
      <c r="L629" s="6">
        <f t="shared" si="280"/>
        <v>2300.0010000000002</v>
      </c>
      <c r="M629" s="2">
        <f t="shared" si="281"/>
        <v>29.149318229166671</v>
      </c>
      <c r="N629" s="2">
        <f t="shared" si="301"/>
        <v>121.01488698222799</v>
      </c>
      <c r="O629" s="2">
        <f t="shared" si="282"/>
        <v>82.491402169207902</v>
      </c>
      <c r="P629" s="5">
        <f t="shared" si="283"/>
        <v>0.36795672736668067</v>
      </c>
      <c r="Q629" s="4">
        <f t="shared" si="284"/>
        <v>0.24086197879165952</v>
      </c>
      <c r="R629" s="4">
        <f t="shared" si="285"/>
        <v>0.23561718310219967</v>
      </c>
      <c r="S629" s="4">
        <f t="shared" si="303"/>
        <v>0</v>
      </c>
      <c r="T629" s="4">
        <f t="shared" si="304"/>
        <v>0</v>
      </c>
      <c r="U629" s="5">
        <f t="shared" si="305"/>
        <v>0</v>
      </c>
      <c r="V629" s="5">
        <f t="shared" si="306"/>
        <v>28.763943531083065</v>
      </c>
      <c r="W629" s="5">
        <f t="shared" si="307"/>
        <v>3.0542895034583322</v>
      </c>
      <c r="X629" s="5">
        <f t="shared" si="286"/>
        <v>0.99999628292996101</v>
      </c>
      <c r="Y629" s="5">
        <f t="shared" si="287"/>
        <v>0</v>
      </c>
      <c r="Z629" s="5">
        <f t="shared" si="288"/>
        <v>-1.9557810002428835</v>
      </c>
      <c r="AA629" s="5">
        <f t="shared" si="289"/>
        <v>18.418677792806982</v>
      </c>
      <c r="AB629" s="5">
        <f t="shared" si="290"/>
        <v>0</v>
      </c>
      <c r="AC629" s="5">
        <f t="shared" si="290"/>
        <v>26.808162530840182</v>
      </c>
      <c r="AD629" s="5">
        <f t="shared" si="291"/>
        <v>-10.701032703734686</v>
      </c>
      <c r="AE629">
        <f t="shared" si="302"/>
        <v>0</v>
      </c>
    </row>
    <row r="630" spans="1:31" x14ac:dyDescent="0.2">
      <c r="A630">
        <f t="shared" si="278"/>
        <v>0.59700000000000042</v>
      </c>
      <c r="B630" s="5">
        <f t="shared" si="292"/>
        <v>0</v>
      </c>
      <c r="C630" s="5">
        <f t="shared" si="293"/>
        <v>-22.150957196910891</v>
      </c>
      <c r="D630" s="5">
        <f t="shared" si="294"/>
        <v>0.1032567998516757</v>
      </c>
      <c r="E630" s="2">
        <f t="shared" si="295"/>
        <v>22.150957196910891</v>
      </c>
      <c r="F630" s="2">
        <f t="shared" si="296"/>
        <v>180</v>
      </c>
      <c r="G630" s="3">
        <f t="shared" si="297"/>
        <v>0</v>
      </c>
      <c r="H630" s="3">
        <f t="shared" si="298"/>
        <v>-120.31156195056188</v>
      </c>
      <c r="I630" s="3">
        <f t="shared" si="299"/>
        <v>-12.788789694382576</v>
      </c>
      <c r="J630" s="2">
        <f t="shared" si="279"/>
        <v>120.98935937028114</v>
      </c>
      <c r="K630" s="2">
        <f t="shared" si="300"/>
        <v>82.474000934070304</v>
      </c>
      <c r="L630" s="6">
        <f t="shared" si="280"/>
        <v>2300.0010000000002</v>
      </c>
      <c r="M630" s="2">
        <f t="shared" si="281"/>
        <v>29.149318229166671</v>
      </c>
      <c r="N630" s="2">
        <f t="shared" si="301"/>
        <v>120.98935937028114</v>
      </c>
      <c r="O630" s="2">
        <f t="shared" si="282"/>
        <v>82.474000934070304</v>
      </c>
      <c r="P630" s="5">
        <f t="shared" si="283"/>
        <v>0.36795672252448841</v>
      </c>
      <c r="Q630" s="4">
        <f t="shared" si="284"/>
        <v>0.24091278102347058</v>
      </c>
      <c r="R630" s="4">
        <f t="shared" si="285"/>
        <v>0.23564248573936533</v>
      </c>
      <c r="S630" s="4">
        <f t="shared" si="303"/>
        <v>0</v>
      </c>
      <c r="T630" s="4">
        <f t="shared" si="304"/>
        <v>0</v>
      </c>
      <c r="U630" s="5">
        <f t="shared" si="305"/>
        <v>0</v>
      </c>
      <c r="V630" s="5">
        <f t="shared" si="306"/>
        <v>28.75146902882457</v>
      </c>
      <c r="W630" s="5">
        <f t="shared" si="307"/>
        <v>3.0562024534706347</v>
      </c>
      <c r="X630" s="5">
        <f t="shared" si="286"/>
        <v>0.99999628292996101</v>
      </c>
      <c r="Y630" s="5">
        <f t="shared" si="287"/>
        <v>0</v>
      </c>
      <c r="Z630" s="5">
        <f t="shared" si="288"/>
        <v>-1.9572161231349317</v>
      </c>
      <c r="AA630" s="5">
        <f t="shared" si="289"/>
        <v>18.412667224688089</v>
      </c>
      <c r="AB630" s="5">
        <f t="shared" si="290"/>
        <v>0</v>
      </c>
      <c r="AC630" s="5">
        <f t="shared" si="290"/>
        <v>26.794252905689639</v>
      </c>
      <c r="AD630" s="5">
        <f t="shared" si="291"/>
        <v>-10.705130321841274</v>
      </c>
      <c r="AE630">
        <f t="shared" si="302"/>
        <v>0</v>
      </c>
    </row>
    <row r="631" spans="1:31" x14ac:dyDescent="0.2">
      <c r="A631">
        <f t="shared" si="278"/>
        <v>0.59800000000000042</v>
      </c>
      <c r="B631" s="5">
        <f t="shared" si="292"/>
        <v>0</v>
      </c>
      <c r="C631" s="5">
        <f t="shared" si="293"/>
        <v>-22.271255361735001</v>
      </c>
      <c r="D631" s="5">
        <f t="shared" si="294"/>
        <v>9.0462657592132206E-2</v>
      </c>
      <c r="E631" s="2">
        <f t="shared" si="295"/>
        <v>22.271255361735001</v>
      </c>
      <c r="F631" s="2">
        <f t="shared" si="296"/>
        <v>180</v>
      </c>
      <c r="G631" s="3">
        <f t="shared" si="297"/>
        <v>0</v>
      </c>
      <c r="H631" s="3">
        <f t="shared" si="298"/>
        <v>-120.28476769765619</v>
      </c>
      <c r="I631" s="3">
        <f t="shared" si="299"/>
        <v>-12.799494824704418</v>
      </c>
      <c r="J631" s="2">
        <f t="shared" si="279"/>
        <v>120.96384752415389</v>
      </c>
      <c r="K631" s="2">
        <f t="shared" si="300"/>
        <v>82.456610445912673</v>
      </c>
      <c r="L631" s="6">
        <f t="shared" si="280"/>
        <v>2300.0010000000002</v>
      </c>
      <c r="M631" s="2">
        <f t="shared" si="281"/>
        <v>29.149318229166671</v>
      </c>
      <c r="N631" s="2">
        <f t="shared" si="301"/>
        <v>120.96384752415389</v>
      </c>
      <c r="O631" s="2">
        <f t="shared" si="282"/>
        <v>82.456610445912673</v>
      </c>
      <c r="P631" s="5">
        <f t="shared" si="283"/>
        <v>0.36795671768420213</v>
      </c>
      <c r="Q631" s="4">
        <f t="shared" si="284"/>
        <v>0.240963573298242</v>
      </c>
      <c r="R631" s="4">
        <f t="shared" si="285"/>
        <v>0.2356677781813514</v>
      </c>
      <c r="S631" s="4">
        <f t="shared" si="303"/>
        <v>0</v>
      </c>
      <c r="T631" s="4">
        <f t="shared" si="304"/>
        <v>0</v>
      </c>
      <c r="U631" s="5">
        <f t="shared" si="305"/>
        <v>0</v>
      </c>
      <c r="V631" s="5">
        <f t="shared" si="306"/>
        <v>28.739004299508426</v>
      </c>
      <c r="W631" s="5">
        <f t="shared" si="307"/>
        <v>3.0581157019259368</v>
      </c>
      <c r="X631" s="5">
        <f t="shared" si="286"/>
        <v>0.99999628292996101</v>
      </c>
      <c r="Y631" s="5">
        <f t="shared" si="287"/>
        <v>0</v>
      </c>
      <c r="Z631" s="5">
        <f t="shared" si="288"/>
        <v>-1.9586516155563909</v>
      </c>
      <c r="AA631" s="5">
        <f t="shared" si="289"/>
        <v>18.40666040374607</v>
      </c>
      <c r="AB631" s="5">
        <f t="shared" si="290"/>
        <v>0</v>
      </c>
      <c r="AC631" s="5">
        <f t="shared" si="290"/>
        <v>26.780352683952035</v>
      </c>
      <c r="AD631" s="5">
        <f t="shared" si="291"/>
        <v>-10.709223894327991</v>
      </c>
      <c r="AE631">
        <f t="shared" si="302"/>
        <v>0</v>
      </c>
    </row>
    <row r="632" spans="1:31" x14ac:dyDescent="0.2">
      <c r="A632">
        <f t="shared" si="278"/>
        <v>0.59900000000000042</v>
      </c>
      <c r="B632" s="5">
        <f t="shared" si="292"/>
        <v>0</v>
      </c>
      <c r="C632" s="5">
        <f t="shared" si="293"/>
        <v>-22.391526739256314</v>
      </c>
      <c r="D632" s="5">
        <f t="shared" si="294"/>
        <v>7.7657808155480637E-2</v>
      </c>
      <c r="E632" s="2">
        <f t="shared" si="295"/>
        <v>22.391526739256314</v>
      </c>
      <c r="F632" s="2">
        <f t="shared" si="296"/>
        <v>180</v>
      </c>
      <c r="G632" s="3">
        <f t="shared" si="297"/>
        <v>0</v>
      </c>
      <c r="H632" s="3">
        <f t="shared" si="298"/>
        <v>-120.25798734497224</v>
      </c>
      <c r="I632" s="3">
        <f t="shared" si="299"/>
        <v>-12.810204048598745</v>
      </c>
      <c r="J632" s="2">
        <f t="shared" si="279"/>
        <v>120.93835143588753</v>
      </c>
      <c r="K632" s="2">
        <f t="shared" si="300"/>
        <v>82.439230699309832</v>
      </c>
      <c r="L632" s="6">
        <f t="shared" si="280"/>
        <v>2300.0010000000002</v>
      </c>
      <c r="M632" s="2">
        <f t="shared" si="281"/>
        <v>29.149318229166671</v>
      </c>
      <c r="N632" s="2">
        <f t="shared" si="301"/>
        <v>120.93835143588753</v>
      </c>
      <c r="O632" s="2">
        <f t="shared" si="282"/>
        <v>82.439230699309832</v>
      </c>
      <c r="P632" s="5">
        <f t="shared" si="283"/>
        <v>0.36795671284581988</v>
      </c>
      <c r="Q632" s="4">
        <f t="shared" si="284"/>
        <v>0.24101435560566206</v>
      </c>
      <c r="R632" s="4">
        <f t="shared" si="285"/>
        <v>0.23569306042772845</v>
      </c>
      <c r="S632" s="4">
        <f t="shared" si="303"/>
        <v>0</v>
      </c>
      <c r="T632" s="4">
        <f t="shared" si="304"/>
        <v>0</v>
      </c>
      <c r="U632" s="5">
        <f t="shared" si="305"/>
        <v>0</v>
      </c>
      <c r="V632" s="5">
        <f t="shared" si="306"/>
        <v>28.726549334391361</v>
      </c>
      <c r="W632" s="5">
        <f t="shared" si="307"/>
        <v>3.060029248037111</v>
      </c>
      <c r="X632" s="5">
        <f t="shared" si="286"/>
        <v>0.99999628292996101</v>
      </c>
      <c r="Y632" s="5">
        <f t="shared" si="287"/>
        <v>0</v>
      </c>
      <c r="Z632" s="5">
        <f t="shared" si="288"/>
        <v>-1.9600874769020107</v>
      </c>
      <c r="AA632" s="5">
        <f t="shared" si="289"/>
        <v>18.400657327398669</v>
      </c>
      <c r="AB632" s="5">
        <f t="shared" si="290"/>
        <v>0</v>
      </c>
      <c r="AC632" s="5">
        <f t="shared" si="290"/>
        <v>26.76646185748935</v>
      </c>
      <c r="AD632" s="5">
        <f t="shared" si="291"/>
        <v>-10.71331342456422</v>
      </c>
      <c r="AE632">
        <f t="shared" si="302"/>
        <v>0</v>
      </c>
    </row>
    <row r="633" spans="1:31" x14ac:dyDescent="0.2">
      <c r="A633">
        <f t="shared" si="278"/>
        <v>0.60000000000000042</v>
      </c>
      <c r="B633" s="5">
        <f t="shared" si="292"/>
        <v>0</v>
      </c>
      <c r="C633" s="5">
        <f t="shared" si="293"/>
        <v>-22.511771343370356</v>
      </c>
      <c r="D633" s="5">
        <f t="shared" si="294"/>
        <v>6.4842247450169616E-2</v>
      </c>
      <c r="E633" s="2">
        <f t="shared" si="295"/>
        <v>22.511771343370356</v>
      </c>
      <c r="F633" s="2">
        <f t="shared" si="296"/>
        <v>180</v>
      </c>
      <c r="G633" s="3">
        <f t="shared" si="297"/>
        <v>0</v>
      </c>
      <c r="H633" s="3">
        <f t="shared" si="298"/>
        <v>-120.23122088311474</v>
      </c>
      <c r="I633" s="3">
        <f t="shared" si="299"/>
        <v>-12.820917362023309</v>
      </c>
      <c r="J633" s="2">
        <f t="shared" si="279"/>
        <v>120.91287109753104</v>
      </c>
      <c r="K633" s="2">
        <f t="shared" si="300"/>
        <v>82.421861688841872</v>
      </c>
      <c r="L633" s="6">
        <f t="shared" si="280"/>
        <v>2300.0010000000002</v>
      </c>
      <c r="M633" s="2">
        <f t="shared" si="281"/>
        <v>29.149318229166671</v>
      </c>
      <c r="N633" s="2">
        <f t="shared" si="301"/>
        <v>120.91287109753104</v>
      </c>
      <c r="O633" s="2">
        <f t="shared" si="282"/>
        <v>82.421861688841872</v>
      </c>
      <c r="P633" s="5">
        <f t="shared" si="283"/>
        <v>0.36795670800933966</v>
      </c>
      <c r="Q633" s="4">
        <f t="shared" si="284"/>
        <v>0.24106512793541596</v>
      </c>
      <c r="R633" s="4">
        <f t="shared" si="285"/>
        <v>0.23571833247806617</v>
      </c>
      <c r="S633" s="4">
        <f t="shared" si="303"/>
        <v>0</v>
      </c>
      <c r="T633" s="4">
        <f t="shared" si="304"/>
        <v>0</v>
      </c>
      <c r="U633" s="5">
        <f t="shared" si="305"/>
        <v>0</v>
      </c>
      <c r="V633" s="5">
        <f t="shared" si="306"/>
        <v>28.714104124740054</v>
      </c>
      <c r="W633" s="5">
        <f t="shared" si="307"/>
        <v>3.0619430910189367</v>
      </c>
      <c r="X633" s="5">
        <f t="shared" si="286"/>
        <v>0.99999628292996101</v>
      </c>
      <c r="Y633" s="5">
        <f t="shared" si="287"/>
        <v>0</v>
      </c>
      <c r="Z633" s="5">
        <f t="shared" si="288"/>
        <v>-1.9615237065674778</v>
      </c>
      <c r="AA633" s="5">
        <f t="shared" si="289"/>
        <v>18.394657993065973</v>
      </c>
      <c r="AB633" s="5">
        <f t="shared" si="290"/>
        <v>0</v>
      </c>
      <c r="AC633" s="5">
        <f t="shared" si="290"/>
        <v>26.752580418172577</v>
      </c>
      <c r="AD633" s="5">
        <f t="shared" si="291"/>
        <v>-10.717398915915091</v>
      </c>
      <c r="AE633">
        <f t="shared" si="302"/>
        <v>0</v>
      </c>
    </row>
    <row r="634" spans="1:31" x14ac:dyDescent="0.2">
      <c r="A634">
        <f t="shared" si="278"/>
        <v>0.60100000000000042</v>
      </c>
      <c r="B634" s="5">
        <f t="shared" si="292"/>
        <v>0</v>
      </c>
      <c r="C634" s="5">
        <f t="shared" si="293"/>
        <v>-22.63198918796326</v>
      </c>
      <c r="D634" s="5">
        <f t="shared" si="294"/>
        <v>5.2015971388688347E-2</v>
      </c>
      <c r="E634" s="2">
        <f t="shared" si="295"/>
        <v>22.63198918796326</v>
      </c>
      <c r="F634" s="2">
        <f t="shared" si="296"/>
        <v>180</v>
      </c>
      <c r="G634" s="3">
        <f t="shared" si="297"/>
        <v>0</v>
      </c>
      <c r="H634" s="3">
        <f t="shared" si="298"/>
        <v>-120.20446830269657</v>
      </c>
      <c r="I634" s="3">
        <f t="shared" si="299"/>
        <v>-12.831634760939224</v>
      </c>
      <c r="J634" s="2">
        <f t="shared" si="279"/>
        <v>120.88740650114109</v>
      </c>
      <c r="K634" s="2">
        <f t="shared" si="300"/>
        <v>82.404503409094119</v>
      </c>
      <c r="L634" s="6">
        <f t="shared" si="280"/>
        <v>2300.0010000000002</v>
      </c>
      <c r="M634" s="2">
        <f t="shared" si="281"/>
        <v>29.149318229166671</v>
      </c>
      <c r="N634" s="2">
        <f t="shared" si="301"/>
        <v>120.88740650114109</v>
      </c>
      <c r="O634" s="2">
        <f t="shared" si="282"/>
        <v>82.404503409094119</v>
      </c>
      <c r="P634" s="5">
        <f t="shared" si="283"/>
        <v>0.36795670317475959</v>
      </c>
      <c r="Q634" s="4">
        <f t="shared" si="284"/>
        <v>0.24111589027718627</v>
      </c>
      <c r="R634" s="4">
        <f t="shared" si="285"/>
        <v>0.23574359433193431</v>
      </c>
      <c r="S634" s="4">
        <f t="shared" si="303"/>
        <v>0</v>
      </c>
      <c r="T634" s="4">
        <f t="shared" si="304"/>
        <v>0</v>
      </c>
      <c r="U634" s="5">
        <f t="shared" si="305"/>
        <v>0</v>
      </c>
      <c r="V634" s="5">
        <f t="shared" si="306"/>
        <v>28.7016686618311</v>
      </c>
      <c r="W634" s="5">
        <f t="shared" si="307"/>
        <v>3.0638572300880935</v>
      </c>
      <c r="X634" s="5">
        <f t="shared" si="286"/>
        <v>0.99999628292996101</v>
      </c>
      <c r="Y634" s="5">
        <f t="shared" si="287"/>
        <v>0</v>
      </c>
      <c r="Z634" s="5">
        <f t="shared" si="288"/>
        <v>-1.9629603039494263</v>
      </c>
      <c r="AA634" s="5">
        <f t="shared" si="289"/>
        <v>18.388662398170489</v>
      </c>
      <c r="AB634" s="5">
        <f t="shared" si="290"/>
        <v>0</v>
      </c>
      <c r="AC634" s="5">
        <f t="shared" si="290"/>
        <v>26.738708357881674</v>
      </c>
      <c r="AD634" s="5">
        <f t="shared" si="291"/>
        <v>-10.721480371741418</v>
      </c>
      <c r="AE634">
        <f t="shared" si="302"/>
        <v>0</v>
      </c>
    </row>
    <row r="635" spans="1:31" x14ac:dyDescent="0.2">
      <c r="A635">
        <f t="shared" si="278"/>
        <v>0.60200000000000042</v>
      </c>
      <c r="B635" s="5">
        <f t="shared" si="292"/>
        <v>0</v>
      </c>
      <c r="C635" s="5">
        <f t="shared" si="293"/>
        <v>-22.752180286911777</v>
      </c>
      <c r="D635" s="5">
        <f t="shared" si="294"/>
        <v>3.917897588756325E-2</v>
      </c>
      <c r="E635" s="2">
        <f t="shared" si="295"/>
        <v>22.752180286911777</v>
      </c>
      <c r="F635" s="2">
        <f t="shared" si="296"/>
        <v>180</v>
      </c>
      <c r="G635" s="3">
        <f t="shared" si="297"/>
        <v>0</v>
      </c>
      <c r="H635" s="3">
        <f t="shared" si="298"/>
        <v>-120.17772959433869</v>
      </c>
      <c r="I635" s="3">
        <f t="shared" si="299"/>
        <v>-12.842356241310965</v>
      </c>
      <c r="J635" s="2">
        <f t="shared" si="279"/>
        <v>120.86195763878197</v>
      </c>
      <c r="K635" s="2">
        <f t="shared" si="300"/>
        <v>82.387155854657095</v>
      </c>
      <c r="L635" s="6">
        <f t="shared" si="280"/>
        <v>2300.0010000000002</v>
      </c>
      <c r="M635" s="2">
        <f t="shared" si="281"/>
        <v>29.149318229166671</v>
      </c>
      <c r="N635" s="2">
        <f t="shared" si="301"/>
        <v>120.86195763878197</v>
      </c>
      <c r="O635" s="2">
        <f t="shared" si="282"/>
        <v>82.387155854657095</v>
      </c>
      <c r="P635" s="5">
        <f t="shared" si="283"/>
        <v>0.36795669834207778</v>
      </c>
      <c r="Q635" s="4">
        <f t="shared" si="284"/>
        <v>0.24116664262065257</v>
      </c>
      <c r="R635" s="4">
        <f t="shared" si="285"/>
        <v>0.2357688459889021</v>
      </c>
      <c r="S635" s="4">
        <f t="shared" si="303"/>
        <v>0</v>
      </c>
      <c r="T635" s="4">
        <f t="shared" si="304"/>
        <v>0</v>
      </c>
      <c r="U635" s="5">
        <f t="shared" si="305"/>
        <v>0</v>
      </c>
      <c r="V635" s="5">
        <f t="shared" si="306"/>
        <v>28.689242936951032</v>
      </c>
      <c r="W635" s="5">
        <f t="shared" si="307"/>
        <v>3.0657716644631625</v>
      </c>
      <c r="X635" s="5">
        <f t="shared" si="286"/>
        <v>0.99999628292996101</v>
      </c>
      <c r="Y635" s="5">
        <f t="shared" si="287"/>
        <v>0</v>
      </c>
      <c r="Z635" s="5">
        <f t="shared" si="288"/>
        <v>-1.9643972684454274</v>
      </c>
      <c r="AA635" s="5">
        <f t="shared" si="289"/>
        <v>18.382670540137038</v>
      </c>
      <c r="AB635" s="5">
        <f t="shared" si="290"/>
        <v>0</v>
      </c>
      <c r="AC635" s="5">
        <f t="shared" si="290"/>
        <v>26.724845668505605</v>
      </c>
      <c r="AD635" s="5">
        <f t="shared" si="291"/>
        <v>-10.725557795399798</v>
      </c>
      <c r="AE635">
        <f t="shared" si="302"/>
        <v>0</v>
      </c>
    </row>
    <row r="636" spans="1:31" x14ac:dyDescent="0.2">
      <c r="A636">
        <f t="shared" si="278"/>
        <v>0.60300000000000042</v>
      </c>
      <c r="B636" s="5">
        <f t="shared" si="292"/>
        <v>0</v>
      </c>
      <c r="C636" s="5">
        <f t="shared" si="293"/>
        <v>-22.872344654083282</v>
      </c>
      <c r="D636" s="5">
        <f t="shared" si="294"/>
        <v>2.6331256867354585E-2</v>
      </c>
      <c r="E636" s="2">
        <f t="shared" si="295"/>
        <v>22.872344654083282</v>
      </c>
      <c r="F636" s="2">
        <f t="shared" si="296"/>
        <v>180</v>
      </c>
      <c r="G636" s="3">
        <f t="shared" si="297"/>
        <v>0</v>
      </c>
      <c r="H636" s="3">
        <f t="shared" si="298"/>
        <v>-120.15100474867018</v>
      </c>
      <c r="I636" s="3">
        <f t="shared" si="299"/>
        <v>-12.853081799106365</v>
      </c>
      <c r="J636" s="2">
        <f t="shared" si="279"/>
        <v>120.83652450252565</v>
      </c>
      <c r="K636" s="2">
        <f t="shared" si="300"/>
        <v>82.369819020126542</v>
      </c>
      <c r="L636" s="6">
        <f t="shared" si="280"/>
        <v>2300.0010000000002</v>
      </c>
      <c r="M636" s="2">
        <f t="shared" si="281"/>
        <v>29.149318229166671</v>
      </c>
      <c r="N636" s="2">
        <f t="shared" si="301"/>
        <v>120.83652450252565</v>
      </c>
      <c r="O636" s="2">
        <f t="shared" si="282"/>
        <v>82.369819020126542</v>
      </c>
      <c r="P636" s="5">
        <f t="shared" si="283"/>
        <v>0.36795669351129218</v>
      </c>
      <c r="Q636" s="4">
        <f t="shared" si="284"/>
        <v>0.24121738495549178</v>
      </c>
      <c r="R636" s="4">
        <f t="shared" si="285"/>
        <v>0.23579408744853847</v>
      </c>
      <c r="S636" s="4">
        <f t="shared" si="303"/>
        <v>0</v>
      </c>
      <c r="T636" s="4">
        <f t="shared" si="304"/>
        <v>0</v>
      </c>
      <c r="U636" s="5">
        <f t="shared" si="305"/>
        <v>0</v>
      </c>
      <c r="V636" s="5">
        <f t="shared" si="306"/>
        <v>28.67682694139625</v>
      </c>
      <c r="W636" s="5">
        <f t="shared" si="307"/>
        <v>3.0676863933646188</v>
      </c>
      <c r="X636" s="5">
        <f t="shared" si="286"/>
        <v>0.99999628292996101</v>
      </c>
      <c r="Y636" s="5">
        <f t="shared" si="287"/>
        <v>0</v>
      </c>
      <c r="Z636" s="5">
        <f t="shared" si="288"/>
        <v>-1.9658345994539934</v>
      </c>
      <c r="AA636" s="5">
        <f t="shared" si="289"/>
        <v>18.376682416392846</v>
      </c>
      <c r="AB636" s="5">
        <f t="shared" si="290"/>
        <v>0</v>
      </c>
      <c r="AC636" s="5">
        <f t="shared" si="290"/>
        <v>26.710992341942255</v>
      </c>
      <c r="AD636" s="5">
        <f t="shared" si="291"/>
        <v>-10.729631190242536</v>
      </c>
      <c r="AE636">
        <f t="shared" si="302"/>
        <v>0</v>
      </c>
    </row>
    <row r="637" spans="1:31" x14ac:dyDescent="0.2">
      <c r="A637">
        <f t="shared" si="278"/>
        <v>0.60400000000000043</v>
      </c>
      <c r="B637" s="5">
        <f t="shared" si="292"/>
        <v>0</v>
      </c>
      <c r="C637" s="5">
        <f t="shared" si="293"/>
        <v>-22.99248230333578</v>
      </c>
      <c r="D637" s="5">
        <f t="shared" si="294"/>
        <v>1.3472810252653098E-2</v>
      </c>
      <c r="E637" s="2">
        <f t="shared" si="295"/>
        <v>22.99248230333578</v>
      </c>
      <c r="F637" s="2">
        <f t="shared" si="296"/>
        <v>180</v>
      </c>
      <c r="G637" s="3">
        <f t="shared" si="297"/>
        <v>0</v>
      </c>
      <c r="H637" s="3">
        <f t="shared" si="298"/>
        <v>-120.12429375632823</v>
      </c>
      <c r="I637" s="3">
        <f t="shared" si="299"/>
        <v>-12.863811430296607</v>
      </c>
      <c r="J637" s="2">
        <f t="shared" si="279"/>
        <v>120.81110708445173</v>
      </c>
      <c r="K637" s="2">
        <f t="shared" si="300"/>
        <v>82.352492900103428</v>
      </c>
      <c r="L637" s="6">
        <f t="shared" si="280"/>
        <v>2300.0010000000002</v>
      </c>
      <c r="M637" s="2">
        <f t="shared" si="281"/>
        <v>29.149318229166671</v>
      </c>
      <c r="N637" s="2">
        <f t="shared" si="301"/>
        <v>120.81110708445173</v>
      </c>
      <c r="O637" s="2">
        <f t="shared" si="282"/>
        <v>82.352492900103428</v>
      </c>
      <c r="P637" s="5">
        <f t="shared" si="283"/>
        <v>0.36795668868240089</v>
      </c>
      <c r="Q637" s="4">
        <f t="shared" si="284"/>
        <v>0.24126811727137781</v>
      </c>
      <c r="R637" s="4">
        <f t="shared" si="285"/>
        <v>0.2358193187104119</v>
      </c>
      <c r="S637" s="4">
        <f t="shared" si="303"/>
        <v>0</v>
      </c>
      <c r="T637" s="4">
        <f t="shared" si="304"/>
        <v>0</v>
      </c>
      <c r="U637" s="5">
        <f t="shared" si="305"/>
        <v>0</v>
      </c>
      <c r="V637" s="5">
        <f t="shared" si="306"/>
        <v>28.664420666473081</v>
      </c>
      <c r="W637" s="5">
        <f t="shared" si="307"/>
        <v>3.0696014160148315</v>
      </c>
      <c r="X637" s="5">
        <f t="shared" si="286"/>
        <v>0.99999628292996101</v>
      </c>
      <c r="Y637" s="5">
        <f t="shared" si="287"/>
        <v>0</v>
      </c>
      <c r="Z637" s="5">
        <f t="shared" si="288"/>
        <v>-1.967272296374575</v>
      </c>
      <c r="AA637" s="5">
        <f t="shared" si="289"/>
        <v>18.370698024367492</v>
      </c>
      <c r="AB637" s="5">
        <f t="shared" si="290"/>
        <v>0</v>
      </c>
      <c r="AC637" s="5">
        <f t="shared" si="290"/>
        <v>26.697148370098507</v>
      </c>
      <c r="AD637" s="5">
        <f t="shared" si="291"/>
        <v>-10.733700559617677</v>
      </c>
      <c r="AE637">
        <f t="shared" si="302"/>
        <v>0</v>
      </c>
    </row>
    <row r="638" spans="1:31" x14ac:dyDescent="0.2">
      <c r="A638">
        <f t="shared" si="278"/>
        <v>0.60500000000000043</v>
      </c>
      <c r="B638" s="5">
        <f t="shared" si="292"/>
        <v>0</v>
      </c>
      <c r="C638" s="5">
        <f t="shared" si="293"/>
        <v>-23.112593248517921</v>
      </c>
      <c r="D638" s="5">
        <f t="shared" si="294"/>
        <v>6.0363197207668085E-4</v>
      </c>
      <c r="E638" s="2">
        <f t="shared" si="295"/>
        <v>23.112593248517921</v>
      </c>
      <c r="F638" s="2">
        <f t="shared" si="296"/>
        <v>180</v>
      </c>
      <c r="G638" s="3">
        <f t="shared" si="297"/>
        <v>0</v>
      </c>
      <c r="H638" s="3">
        <f t="shared" si="298"/>
        <v>-120.09759660795812</v>
      </c>
      <c r="I638" s="3">
        <f t="shared" si="299"/>
        <v>-12.874545130856225</v>
      </c>
      <c r="J638" s="2">
        <f t="shared" si="279"/>
        <v>120.78570537664748</v>
      </c>
      <c r="K638" s="2">
        <f t="shared" si="300"/>
        <v>82.335177489193924</v>
      </c>
      <c r="L638" s="6">
        <f t="shared" si="280"/>
        <v>2300.0010000000002</v>
      </c>
      <c r="M638" s="2">
        <f t="shared" si="281"/>
        <v>29.149318229166671</v>
      </c>
      <c r="N638" s="2">
        <f t="shared" si="301"/>
        <v>120.78570537664748</v>
      </c>
      <c r="O638" s="2">
        <f t="shared" si="282"/>
        <v>82.335177489193924</v>
      </c>
      <c r="P638" s="5">
        <f t="shared" si="283"/>
        <v>0.36795668385540192</v>
      </c>
      <c r="Q638" s="4">
        <f t="shared" si="284"/>
        <v>0.24131883955798189</v>
      </c>
      <c r="R638" s="4">
        <f t="shared" si="285"/>
        <v>0.23584453977409064</v>
      </c>
      <c r="S638" s="4">
        <f t="shared" si="303"/>
        <v>0</v>
      </c>
      <c r="T638" s="4">
        <f t="shared" si="304"/>
        <v>0</v>
      </c>
      <c r="U638" s="5">
        <f t="shared" si="305"/>
        <v>0</v>
      </c>
      <c r="V638" s="5">
        <f t="shared" si="306"/>
        <v>28.652024103497702</v>
      </c>
      <c r="W638" s="5">
        <f t="shared" si="307"/>
        <v>3.0715167316380585</v>
      </c>
      <c r="X638" s="5">
        <f t="shared" si="286"/>
        <v>0.99999628292996101</v>
      </c>
      <c r="Y638" s="5">
        <f t="shared" si="287"/>
        <v>0</v>
      </c>
      <c r="Z638" s="5">
        <f t="shared" si="288"/>
        <v>-1.9687103586075585</v>
      </c>
      <c r="AA638" s="5">
        <f t="shared" si="289"/>
        <v>18.364717361492897</v>
      </c>
      <c r="AB638" s="5">
        <f t="shared" si="290"/>
        <v>0</v>
      </c>
      <c r="AC638" s="5">
        <f t="shared" si="290"/>
        <v>26.683313744890143</v>
      </c>
      <c r="AD638" s="5">
        <f t="shared" si="291"/>
        <v>-10.737765906869043</v>
      </c>
      <c r="AE638">
        <f t="shared" si="302"/>
        <v>0</v>
      </c>
    </row>
    <row r="639" spans="1:31" x14ac:dyDescent="0.2">
      <c r="A639">
        <f t="shared" si="278"/>
        <v>0.60600000000000043</v>
      </c>
      <c r="B639" s="5">
        <f t="shared" si="292"/>
        <v>0</v>
      </c>
      <c r="C639" s="5">
        <f t="shared" si="293"/>
        <v>-23.232677503469009</v>
      </c>
      <c r="D639" s="5">
        <f t="shared" si="294"/>
        <v>-1.2276282041732978E-2</v>
      </c>
      <c r="E639" s="2">
        <f t="shared" si="295"/>
        <v>23.232677503469009</v>
      </c>
      <c r="F639" s="2">
        <f t="shared" si="296"/>
        <v>180</v>
      </c>
      <c r="G639" s="3">
        <f t="shared" si="297"/>
        <v>0</v>
      </c>
      <c r="H639" s="3">
        <f t="shared" si="298"/>
        <v>-120.07091329421323</v>
      </c>
      <c r="I639" s="3">
        <f t="shared" si="299"/>
        <v>-12.885282896763094</v>
      </c>
      <c r="J639" s="2">
        <f t="shared" si="279"/>
        <v>120.76031937120773</v>
      </c>
      <c r="K639" s="2">
        <f t="shared" si="300"/>
        <v>82.31787278200936</v>
      </c>
      <c r="L639" s="6">
        <f t="shared" si="280"/>
        <v>2300.0010000000002</v>
      </c>
      <c r="M639" s="2">
        <f t="shared" si="281"/>
        <v>29.149318229166671</v>
      </c>
      <c r="N639" s="2">
        <f t="shared" si="301"/>
        <v>120.76031937120773</v>
      </c>
      <c r="O639" s="2">
        <f t="shared" si="282"/>
        <v>82.31787278200936</v>
      </c>
      <c r="P639" s="5">
        <f t="shared" si="283"/>
        <v>0.36795667903029344</v>
      </c>
      <c r="Q639" s="4">
        <f t="shared" si="284"/>
        <v>0.24136955180497247</v>
      </c>
      <c r="R639" s="4">
        <f t="shared" si="285"/>
        <v>0.23586975063914262</v>
      </c>
      <c r="S639" s="4">
        <f t="shared" si="303"/>
        <v>0</v>
      </c>
      <c r="T639" s="4">
        <f t="shared" si="304"/>
        <v>0</v>
      </c>
      <c r="U639" s="5">
        <f t="shared" si="305"/>
        <v>0</v>
      </c>
      <c r="V639" s="5">
        <f t="shared" si="306"/>
        <v>28.639637243796162</v>
      </c>
      <c r="W639" s="5">
        <f t="shared" si="307"/>
        <v>3.073432339460445</v>
      </c>
      <c r="X639" s="5">
        <f t="shared" si="286"/>
        <v>0.99999628292996101</v>
      </c>
      <c r="Y639" s="5">
        <f t="shared" si="287"/>
        <v>0</v>
      </c>
      <c r="Z639" s="5">
        <f t="shared" si="288"/>
        <v>-1.9701487855542681</v>
      </c>
      <c r="AA639" s="5">
        <f t="shared" si="289"/>
        <v>18.358740425203354</v>
      </c>
      <c r="AB639" s="5">
        <f t="shared" si="290"/>
        <v>0</v>
      </c>
      <c r="AC639" s="5">
        <f t="shared" si="290"/>
        <v>26.669488458241894</v>
      </c>
      <c r="AD639" s="5">
        <f t="shared" si="291"/>
        <v>-10.741827235336199</v>
      </c>
      <c r="AE639">
        <f t="shared" si="302"/>
        <v>0</v>
      </c>
    </row>
    <row r="640" spans="1:31" x14ac:dyDescent="0.2">
      <c r="A640">
        <f t="shared" si="278"/>
        <v>0.60700000000000043</v>
      </c>
      <c r="B640" s="5">
        <f t="shared" si="292"/>
        <v>0</v>
      </c>
      <c r="C640" s="5">
        <f t="shared" si="293"/>
        <v>-23.352735082018995</v>
      </c>
      <c r="D640" s="5">
        <f t="shared" si="294"/>
        <v>-2.5166935852113739E-2</v>
      </c>
      <c r="E640" s="2">
        <f t="shared" si="295"/>
        <v>23.352735082018995</v>
      </c>
      <c r="F640" s="2">
        <f t="shared" si="296"/>
        <v>180</v>
      </c>
      <c r="G640" s="3">
        <f t="shared" si="297"/>
        <v>0</v>
      </c>
      <c r="H640" s="3">
        <f t="shared" si="298"/>
        <v>-120.04424380575499</v>
      </c>
      <c r="I640" s="3">
        <f t="shared" si="299"/>
        <v>-12.89602472399843</v>
      </c>
      <c r="J640" s="2">
        <f t="shared" si="279"/>
        <v>120.73494906023492</v>
      </c>
      <c r="K640" s="2">
        <f t="shared" si="300"/>
        <v>82.300578773166265</v>
      </c>
      <c r="L640" s="6">
        <f t="shared" si="280"/>
        <v>2300.0010000000002</v>
      </c>
      <c r="M640" s="2">
        <f t="shared" si="281"/>
        <v>29.149318229166671</v>
      </c>
      <c r="N640" s="2">
        <f t="shared" si="301"/>
        <v>120.73494906023492</v>
      </c>
      <c r="O640" s="2">
        <f t="shared" si="282"/>
        <v>82.300578773166265</v>
      </c>
      <c r="P640" s="5">
        <f t="shared" si="283"/>
        <v>0.36795667420707345</v>
      </c>
      <c r="Q640" s="4">
        <f t="shared" si="284"/>
        <v>0.24142025400201519</v>
      </c>
      <c r="R640" s="4">
        <f t="shared" si="285"/>
        <v>0.2358949513051353</v>
      </c>
      <c r="S640" s="4">
        <f t="shared" si="303"/>
        <v>0</v>
      </c>
      <c r="T640" s="4">
        <f t="shared" si="304"/>
        <v>0</v>
      </c>
      <c r="U640" s="5">
        <f t="shared" si="305"/>
        <v>0</v>
      </c>
      <c r="V640" s="5">
        <f t="shared" si="306"/>
        <v>28.627260078704364</v>
      </c>
      <c r="W640" s="5">
        <f t="shared" si="307"/>
        <v>3.0753482387100193</v>
      </c>
      <c r="X640" s="5">
        <f t="shared" si="286"/>
        <v>0.99999628292996101</v>
      </c>
      <c r="Y640" s="5">
        <f t="shared" si="287"/>
        <v>0</v>
      </c>
      <c r="Z640" s="5">
        <f t="shared" si="288"/>
        <v>-1.971587576616961</v>
      </c>
      <c r="AA640" s="5">
        <f t="shared" si="289"/>
        <v>18.352767212935511</v>
      </c>
      <c r="AB640" s="5">
        <f t="shared" si="290"/>
        <v>0</v>
      </c>
      <c r="AC640" s="5">
        <f t="shared" si="290"/>
        <v>26.655672502087402</v>
      </c>
      <c r="AD640" s="5">
        <f t="shared" si="291"/>
        <v>-10.745884548354468</v>
      </c>
      <c r="AE640">
        <f t="shared" si="302"/>
        <v>0</v>
      </c>
    </row>
    <row r="641" spans="1:31" x14ac:dyDescent="0.2">
      <c r="A641">
        <f t="shared" si="278"/>
        <v>0.60800000000000043</v>
      </c>
      <c r="B641" s="5">
        <f t="shared" si="292"/>
        <v>0</v>
      </c>
      <c r="C641" s="5">
        <f t="shared" si="293"/>
        <v>-23.4727659979885</v>
      </c>
      <c r="D641" s="5">
        <f t="shared" si="294"/>
        <v>-3.8068333518386344E-2</v>
      </c>
      <c r="E641" s="2">
        <f t="shared" si="295"/>
        <v>23.4727659979885</v>
      </c>
      <c r="F641" s="2">
        <f t="shared" si="296"/>
        <v>180</v>
      </c>
      <c r="G641" s="3">
        <f t="shared" si="297"/>
        <v>0</v>
      </c>
      <c r="H641" s="3">
        <f t="shared" si="298"/>
        <v>-120.0175881332529</v>
      </c>
      <c r="I641" s="3">
        <f t="shared" si="299"/>
        <v>-12.906770608546784</v>
      </c>
      <c r="J641" s="2">
        <f t="shared" si="279"/>
        <v>120.70959443583918</v>
      </c>
      <c r="K641" s="2">
        <f t="shared" si="300"/>
        <v>82.283295457286414</v>
      </c>
      <c r="L641" s="6">
        <f t="shared" si="280"/>
        <v>2300.0010000000002</v>
      </c>
      <c r="M641" s="2">
        <f t="shared" si="281"/>
        <v>29.149318229166671</v>
      </c>
      <c r="N641" s="2">
        <f t="shared" si="301"/>
        <v>120.70959443583918</v>
      </c>
      <c r="O641" s="2">
        <f t="shared" si="282"/>
        <v>82.283295457286414</v>
      </c>
      <c r="P641" s="5">
        <f t="shared" si="283"/>
        <v>0.36795666938573995</v>
      </c>
      <c r="Q641" s="4">
        <f t="shared" si="284"/>
        <v>0.24147094613877282</v>
      </c>
      <c r="R641" s="4">
        <f t="shared" si="285"/>
        <v>0.23592014177163589</v>
      </c>
      <c r="S641" s="4">
        <f t="shared" si="303"/>
        <v>0</v>
      </c>
      <c r="T641" s="4">
        <f t="shared" si="304"/>
        <v>0</v>
      </c>
      <c r="U641" s="5">
        <f t="shared" si="305"/>
        <v>0</v>
      </c>
      <c r="V641" s="5">
        <f t="shared" si="306"/>
        <v>28.614892599568027</v>
      </c>
      <c r="W641" s="5">
        <f t="shared" si="307"/>
        <v>3.0772644286166879</v>
      </c>
      <c r="X641" s="5">
        <f t="shared" si="286"/>
        <v>0.99999628292996101</v>
      </c>
      <c r="Y641" s="5">
        <f t="shared" si="287"/>
        <v>0</v>
      </c>
      <c r="Z641" s="5">
        <f t="shared" si="288"/>
        <v>-1.973026731198829</v>
      </c>
      <c r="AA641" s="5">
        <f t="shared" si="289"/>
        <v>18.346797722128354</v>
      </c>
      <c r="AB641" s="5">
        <f t="shared" si="290"/>
        <v>0</v>
      </c>
      <c r="AC641" s="5">
        <f t="shared" si="290"/>
        <v>26.641865868369198</v>
      </c>
      <c r="AD641" s="5">
        <f t="shared" si="291"/>
        <v>-10.749937849254959</v>
      </c>
      <c r="AE641">
        <f t="shared" si="302"/>
        <v>0</v>
      </c>
    </row>
    <row r="642" spans="1:31" x14ac:dyDescent="0.2">
      <c r="A642">
        <f t="shared" si="278"/>
        <v>0.60900000000000043</v>
      </c>
      <c r="B642" s="5">
        <f t="shared" si="292"/>
        <v>0</v>
      </c>
      <c r="C642" s="5">
        <f t="shared" si="293"/>
        <v>-23.592770265188818</v>
      </c>
      <c r="D642" s="5">
        <f t="shared" si="294"/>
        <v>-5.0980479095857754E-2</v>
      </c>
      <c r="E642" s="2">
        <f t="shared" si="295"/>
        <v>23.592770265188818</v>
      </c>
      <c r="F642" s="2">
        <f t="shared" si="296"/>
        <v>180</v>
      </c>
      <c r="G642" s="3">
        <f t="shared" si="297"/>
        <v>0</v>
      </c>
      <c r="H642" s="3">
        <f t="shared" si="298"/>
        <v>-119.99094626738453</v>
      </c>
      <c r="I642" s="3">
        <f t="shared" si="299"/>
        <v>-12.917520546396039</v>
      </c>
      <c r="J642" s="2">
        <f t="shared" si="279"/>
        <v>120.6842554901381</v>
      </c>
      <c r="K642" s="2">
        <f t="shared" si="300"/>
        <v>82.266022828996654</v>
      </c>
      <c r="L642" s="6">
        <f t="shared" si="280"/>
        <v>2300.0010000000002</v>
      </c>
      <c r="M642" s="2">
        <f t="shared" si="281"/>
        <v>29.149318229166671</v>
      </c>
      <c r="N642" s="2">
        <f t="shared" si="301"/>
        <v>120.6842554901381</v>
      </c>
      <c r="O642" s="2">
        <f t="shared" si="282"/>
        <v>82.266022828996654</v>
      </c>
      <c r="P642" s="5">
        <f t="shared" si="283"/>
        <v>0.36795666456629117</v>
      </c>
      <c r="Q642" s="4">
        <f t="shared" si="284"/>
        <v>0.24152162820490555</v>
      </c>
      <c r="R642" s="4">
        <f t="shared" si="285"/>
        <v>0.23594532203821134</v>
      </c>
      <c r="S642" s="4">
        <f t="shared" si="303"/>
        <v>0</v>
      </c>
      <c r="T642" s="4">
        <f t="shared" si="304"/>
        <v>0</v>
      </c>
      <c r="U642" s="5">
        <f t="shared" si="305"/>
        <v>0</v>
      </c>
      <c r="V642" s="5">
        <f t="shared" si="306"/>
        <v>28.60253479774271</v>
      </c>
      <c r="W642" s="5">
        <f t="shared" si="307"/>
        <v>3.0791809084122379</v>
      </c>
      <c r="X642" s="5">
        <f t="shared" si="286"/>
        <v>0.99999628292996101</v>
      </c>
      <c r="Y642" s="5">
        <f t="shared" si="287"/>
        <v>0</v>
      </c>
      <c r="Z642" s="5">
        <f t="shared" si="288"/>
        <v>-1.9744662487039966</v>
      </c>
      <c r="AA642" s="5">
        <f t="shared" si="289"/>
        <v>18.34083195022323</v>
      </c>
      <c r="AB642" s="5">
        <f t="shared" si="290"/>
        <v>0</v>
      </c>
      <c r="AC642" s="5">
        <f t="shared" si="290"/>
        <v>26.628068549038712</v>
      </c>
      <c r="AD642" s="5">
        <f t="shared" si="291"/>
        <v>-10.753987141364533</v>
      </c>
      <c r="AE642">
        <f t="shared" si="302"/>
        <v>0</v>
      </c>
    </row>
    <row r="643" spans="1:31" x14ac:dyDescent="0.2">
      <c r="A643">
        <f t="shared" si="278"/>
        <v>0.61000000000000043</v>
      </c>
      <c r="B643" s="5">
        <f t="shared" si="292"/>
        <v>0</v>
      </c>
      <c r="C643" s="5">
        <f t="shared" si="293"/>
        <v>-23.712747897421931</v>
      </c>
      <c r="D643" s="5">
        <f t="shared" si="294"/>
        <v>-6.3903376635824474E-2</v>
      </c>
      <c r="E643" s="2">
        <f t="shared" si="295"/>
        <v>23.712747897421931</v>
      </c>
      <c r="F643" s="2">
        <f t="shared" si="296"/>
        <v>180</v>
      </c>
      <c r="G643" s="3">
        <f t="shared" si="297"/>
        <v>0</v>
      </c>
      <c r="H643" s="3">
        <f t="shared" si="298"/>
        <v>-119.96431819883549</v>
      </c>
      <c r="I643" s="3">
        <f t="shared" si="299"/>
        <v>-12.928274533537405</v>
      </c>
      <c r="J643" s="2">
        <f t="shared" si="279"/>
        <v>120.65893221525691</v>
      </c>
      <c r="K643" s="2">
        <f t="shared" si="300"/>
        <v>82.248760882929048</v>
      </c>
      <c r="L643" s="6">
        <f t="shared" si="280"/>
        <v>2300.0010000000002</v>
      </c>
      <c r="M643" s="2">
        <f t="shared" si="281"/>
        <v>29.149318229166671</v>
      </c>
      <c r="N643" s="2">
        <f t="shared" si="301"/>
        <v>120.65893221525691</v>
      </c>
      <c r="O643" s="2">
        <f t="shared" si="282"/>
        <v>82.248760882929048</v>
      </c>
      <c r="P643" s="5">
        <f t="shared" si="283"/>
        <v>0.36795665974872499</v>
      </c>
      <c r="Q643" s="4">
        <f t="shared" si="284"/>
        <v>0.24157230019007073</v>
      </c>
      <c r="R643" s="4">
        <f t="shared" si="285"/>
        <v>0.23597049210442819</v>
      </c>
      <c r="S643" s="4">
        <f t="shared" si="303"/>
        <v>0</v>
      </c>
      <c r="T643" s="4">
        <f t="shared" si="304"/>
        <v>0</v>
      </c>
      <c r="U643" s="5">
        <f t="shared" si="305"/>
        <v>0</v>
      </c>
      <c r="V643" s="5">
        <f t="shared" si="306"/>
        <v>28.590186664593748</v>
      </c>
      <c r="W643" s="5">
        <f t="shared" si="307"/>
        <v>3.0810976773303254</v>
      </c>
      <c r="X643" s="5">
        <f t="shared" si="286"/>
        <v>0.99999628292996101</v>
      </c>
      <c r="Y643" s="5">
        <f t="shared" si="287"/>
        <v>0</v>
      </c>
      <c r="Z643" s="5">
        <f t="shared" si="288"/>
        <v>-1.9759061285375181</v>
      </c>
      <c r="AA643" s="5">
        <f t="shared" si="289"/>
        <v>18.334869894663822</v>
      </c>
      <c r="AB643" s="5">
        <f t="shared" si="290"/>
        <v>0</v>
      </c>
      <c r="AC643" s="5">
        <f t="shared" si="290"/>
        <v>26.614280536056231</v>
      </c>
      <c r="AD643" s="5">
        <f t="shared" si="291"/>
        <v>-10.758032428005851</v>
      </c>
      <c r="AE643">
        <f t="shared" si="302"/>
        <v>0</v>
      </c>
    </row>
    <row r="644" spans="1:31" x14ac:dyDescent="0.2">
      <c r="A644">
        <f t="shared" si="278"/>
        <v>0.61100000000000043</v>
      </c>
      <c r="B644" s="5">
        <f t="shared" si="292"/>
        <v>0</v>
      </c>
      <c r="C644" s="5">
        <f t="shared" si="293"/>
        <v>-23.832698908480499</v>
      </c>
      <c r="D644" s="5">
        <f t="shared" si="294"/>
        <v>-7.6837030185575889E-2</v>
      </c>
      <c r="E644" s="2">
        <f t="shared" si="295"/>
        <v>23.832698908480499</v>
      </c>
      <c r="F644" s="2">
        <f t="shared" si="296"/>
        <v>180</v>
      </c>
      <c r="G644" s="3">
        <f t="shared" si="297"/>
        <v>0</v>
      </c>
      <c r="H644" s="3">
        <f t="shared" si="298"/>
        <v>-119.93770391829943</v>
      </c>
      <c r="I644" s="3">
        <f t="shared" si="299"/>
        <v>-12.939032565965411</v>
      </c>
      <c r="J644" s="2">
        <f t="shared" si="279"/>
        <v>120.63362460332846</v>
      </c>
      <c r="K644" s="2">
        <f t="shared" si="300"/>
        <v>82.231509613720831</v>
      </c>
      <c r="L644" s="6">
        <f t="shared" si="280"/>
        <v>2300.0010000000002</v>
      </c>
      <c r="M644" s="2">
        <f t="shared" si="281"/>
        <v>29.149318229166671</v>
      </c>
      <c r="N644" s="2">
        <f t="shared" si="301"/>
        <v>120.63362460332846</v>
      </c>
      <c r="O644" s="2">
        <f t="shared" si="282"/>
        <v>82.231509613720831</v>
      </c>
      <c r="P644" s="5">
        <f t="shared" si="283"/>
        <v>0.36795665493303958</v>
      </c>
      <c r="Q644" s="4">
        <f t="shared" si="284"/>
        <v>0.24162296208392281</v>
      </c>
      <c r="R644" s="4">
        <f t="shared" si="285"/>
        <v>0.23599565196985259</v>
      </c>
      <c r="S644" s="4">
        <f t="shared" si="303"/>
        <v>0</v>
      </c>
      <c r="T644" s="4">
        <f t="shared" si="304"/>
        <v>0</v>
      </c>
      <c r="U644" s="5">
        <f t="shared" si="305"/>
        <v>0</v>
      </c>
      <c r="V644" s="5">
        <f t="shared" si="306"/>
        <v>28.577848191496315</v>
      </c>
      <c r="W644" s="5">
        <f t="shared" si="307"/>
        <v>3.0830147346064805</v>
      </c>
      <c r="X644" s="5">
        <f t="shared" si="286"/>
        <v>0.99999628292996101</v>
      </c>
      <c r="Y644" s="5">
        <f t="shared" si="287"/>
        <v>0</v>
      </c>
      <c r="Z644" s="5">
        <f t="shared" si="288"/>
        <v>-1.9773463701053791</v>
      </c>
      <c r="AA644" s="5">
        <f t="shared" si="289"/>
        <v>18.328911552896162</v>
      </c>
      <c r="AB644" s="5">
        <f t="shared" si="290"/>
        <v>0</v>
      </c>
      <c r="AC644" s="5">
        <f t="shared" si="290"/>
        <v>26.600501821390935</v>
      </c>
      <c r="AD644" s="5">
        <f t="shared" si="291"/>
        <v>-10.762073712497358</v>
      </c>
      <c r="AE644">
        <f t="shared" si="302"/>
        <v>0</v>
      </c>
    </row>
    <row r="645" spans="1:31" x14ac:dyDescent="0.2">
      <c r="A645">
        <f t="shared" si="278"/>
        <v>0.61200000000000043</v>
      </c>
      <c r="B645" s="5">
        <f t="shared" si="292"/>
        <v>0</v>
      </c>
      <c r="C645" s="5">
        <f t="shared" si="293"/>
        <v>-23.952623312147889</v>
      </c>
      <c r="D645" s="5">
        <f t="shared" si="294"/>
        <v>-8.9781443788397558E-2</v>
      </c>
      <c r="E645" s="2">
        <f t="shared" si="295"/>
        <v>23.952623312147889</v>
      </c>
      <c r="F645" s="2">
        <f t="shared" si="296"/>
        <v>180</v>
      </c>
      <c r="G645" s="3">
        <f t="shared" si="297"/>
        <v>0</v>
      </c>
      <c r="H645" s="3">
        <f t="shared" si="298"/>
        <v>-119.91110341647804</v>
      </c>
      <c r="I645" s="3">
        <f t="shared" si="299"/>
        <v>-12.949794639677908</v>
      </c>
      <c r="J645" s="2">
        <f t="shared" si="279"/>
        <v>120.60833264649305</v>
      </c>
      <c r="K645" s="2">
        <f t="shared" si="300"/>
        <v>82.214269016014342</v>
      </c>
      <c r="L645" s="6">
        <f t="shared" si="280"/>
        <v>2300.0010000000002</v>
      </c>
      <c r="M645" s="2">
        <f t="shared" si="281"/>
        <v>29.149318229166671</v>
      </c>
      <c r="N645" s="2">
        <f t="shared" si="301"/>
        <v>120.60833264649305</v>
      </c>
      <c r="O645" s="2">
        <f t="shared" si="282"/>
        <v>82.214269016014342</v>
      </c>
      <c r="P645" s="5">
        <f t="shared" si="283"/>
        <v>0.36795665011923306</v>
      </c>
      <c r="Q645" s="4">
        <f t="shared" si="284"/>
        <v>0.24167361387611369</v>
      </c>
      <c r="R645" s="4">
        <f t="shared" si="285"/>
        <v>0.23602080163405056</v>
      </c>
      <c r="S645" s="4">
        <f t="shared" si="303"/>
        <v>0</v>
      </c>
      <c r="T645" s="4">
        <f t="shared" si="304"/>
        <v>0</v>
      </c>
      <c r="U645" s="5">
        <f t="shared" si="305"/>
        <v>0</v>
      </c>
      <c r="V645" s="5">
        <f t="shared" si="306"/>
        <v>28.565519369835332</v>
      </c>
      <c r="W645" s="5">
        <f t="shared" si="307"/>
        <v>3.0849320794780994</v>
      </c>
      <c r="X645" s="5">
        <f t="shared" si="286"/>
        <v>0.99999628292996101</v>
      </c>
      <c r="Y645" s="5">
        <f t="shared" si="287"/>
        <v>0</v>
      </c>
      <c r="Z645" s="5">
        <f t="shared" si="288"/>
        <v>-1.9787869728144951</v>
      </c>
      <c r="AA645" s="5">
        <f t="shared" si="289"/>
        <v>18.322956922368629</v>
      </c>
      <c r="AB645" s="5">
        <f t="shared" si="290"/>
        <v>0</v>
      </c>
      <c r="AC645" s="5">
        <f t="shared" si="290"/>
        <v>26.586732397020839</v>
      </c>
      <c r="AD645" s="5">
        <f t="shared" si="291"/>
        <v>-10.76611099815327</v>
      </c>
      <c r="AE645">
        <f t="shared" si="302"/>
        <v>0</v>
      </c>
    </row>
    <row r="646" spans="1:31" x14ac:dyDescent="0.2">
      <c r="A646">
        <f t="shared" si="278"/>
        <v>0.61300000000000043</v>
      </c>
      <c r="B646" s="5">
        <f t="shared" si="292"/>
        <v>0</v>
      </c>
      <c r="C646" s="5">
        <f t="shared" si="293"/>
        <v>-24.072521122198168</v>
      </c>
      <c r="D646" s="5">
        <f t="shared" si="294"/>
        <v>-0.10273662148357454</v>
      </c>
      <c r="E646" s="2">
        <f t="shared" si="295"/>
        <v>24.072521122198168</v>
      </c>
      <c r="F646" s="2">
        <f t="shared" si="296"/>
        <v>180</v>
      </c>
      <c r="G646" s="3">
        <f t="shared" si="297"/>
        <v>0</v>
      </c>
      <c r="H646" s="3">
        <f t="shared" si="298"/>
        <v>-119.88451668408102</v>
      </c>
      <c r="I646" s="3">
        <f t="shared" si="299"/>
        <v>-12.960560750676061</v>
      </c>
      <c r="J646" s="2">
        <f t="shared" si="279"/>
        <v>120.58305633689861</v>
      </c>
      <c r="K646" s="2">
        <f t="shared" si="300"/>
        <v>82.197039084457117</v>
      </c>
      <c r="L646" s="6">
        <f t="shared" si="280"/>
        <v>2300.0010000000002</v>
      </c>
      <c r="M646" s="2">
        <f t="shared" si="281"/>
        <v>29.149318229166671</v>
      </c>
      <c r="N646" s="2">
        <f t="shared" si="301"/>
        <v>120.58305633689861</v>
      </c>
      <c r="O646" s="2">
        <f t="shared" si="282"/>
        <v>82.197039084457117</v>
      </c>
      <c r="P646" s="5">
        <f t="shared" si="283"/>
        <v>0.36795664530730332</v>
      </c>
      <c r="Q646" s="4">
        <f t="shared" si="284"/>
        <v>0.24172425555629251</v>
      </c>
      <c r="R646" s="4">
        <f t="shared" si="285"/>
        <v>0.23604594109658764</v>
      </c>
      <c r="S646" s="4">
        <f t="shared" si="303"/>
        <v>0</v>
      </c>
      <c r="T646" s="4">
        <f t="shared" si="304"/>
        <v>0</v>
      </c>
      <c r="U646" s="5">
        <f t="shared" si="305"/>
        <v>0</v>
      </c>
      <c r="V646" s="5">
        <f t="shared" si="306"/>
        <v>28.553200191005477</v>
      </c>
      <c r="W646" s="5">
        <f t="shared" si="307"/>
        <v>3.0868497111844406</v>
      </c>
      <c r="X646" s="5">
        <f t="shared" si="286"/>
        <v>0.99999628292996101</v>
      </c>
      <c r="Y646" s="5">
        <f t="shared" si="287"/>
        <v>0</v>
      </c>
      <c r="Z646" s="5">
        <f t="shared" si="288"/>
        <v>-1.9802279360727066</v>
      </c>
      <c r="AA646" s="5">
        <f t="shared" si="289"/>
        <v>18.317006000531904</v>
      </c>
      <c r="AB646" s="5">
        <f t="shared" si="290"/>
        <v>0</v>
      </c>
      <c r="AC646" s="5">
        <f t="shared" si="290"/>
        <v>26.572972254932772</v>
      </c>
      <c r="AD646" s="5">
        <f t="shared" si="291"/>
        <v>-10.770144288283653</v>
      </c>
      <c r="AE646">
        <f t="shared" si="302"/>
        <v>0</v>
      </c>
    </row>
    <row r="647" spans="1:31" x14ac:dyDescent="0.2">
      <c r="A647">
        <f t="shared" si="278"/>
        <v>0.61400000000000043</v>
      </c>
      <c r="B647" s="5">
        <f t="shared" si="292"/>
        <v>0</v>
      </c>
      <c r="C647" s="5">
        <f t="shared" si="293"/>
        <v>-24.192392352396123</v>
      </c>
      <c r="D647" s="5">
        <f t="shared" si="294"/>
        <v>-0.11570256730639475</v>
      </c>
      <c r="E647" s="2">
        <f t="shared" si="295"/>
        <v>24.192392352396123</v>
      </c>
      <c r="F647" s="2">
        <f t="shared" si="296"/>
        <v>180</v>
      </c>
      <c r="G647" s="3">
        <f t="shared" si="297"/>
        <v>0</v>
      </c>
      <c r="H647" s="3">
        <f t="shared" si="298"/>
        <v>-119.85794371182608</v>
      </c>
      <c r="I647" s="3">
        <f t="shared" si="299"/>
        <v>-12.971330894964344</v>
      </c>
      <c r="J647" s="2">
        <f t="shared" si="279"/>
        <v>120.55779566670057</v>
      </c>
      <c r="K647" s="2">
        <f t="shared" si="300"/>
        <v>82.179819813701812</v>
      </c>
      <c r="L647" s="6">
        <f t="shared" si="280"/>
        <v>2300.0010000000002</v>
      </c>
      <c r="M647" s="2">
        <f t="shared" si="281"/>
        <v>29.149318229166671</v>
      </c>
      <c r="N647" s="2">
        <f t="shared" si="301"/>
        <v>120.55779566670057</v>
      </c>
      <c r="O647" s="2">
        <f t="shared" si="282"/>
        <v>82.179819813701812</v>
      </c>
      <c r="P647" s="5">
        <f t="shared" si="283"/>
        <v>0.36795664049724863</v>
      </c>
      <c r="Q647" s="4">
        <f t="shared" si="284"/>
        <v>0.24177488711410555</v>
      </c>
      <c r="R647" s="4">
        <f t="shared" si="285"/>
        <v>0.23607107035702907</v>
      </c>
      <c r="S647" s="4">
        <f t="shared" si="303"/>
        <v>0</v>
      </c>
      <c r="T647" s="4">
        <f t="shared" si="304"/>
        <v>0</v>
      </c>
      <c r="U647" s="5">
        <f t="shared" si="305"/>
        <v>0</v>
      </c>
      <c r="V647" s="5">
        <f t="shared" si="306"/>
        <v>28.540890646411221</v>
      </c>
      <c r="W647" s="5">
        <f t="shared" si="307"/>
        <v>3.0887676289666288</v>
      </c>
      <c r="X647" s="5">
        <f t="shared" si="286"/>
        <v>0.99999628292996101</v>
      </c>
      <c r="Y647" s="5">
        <f t="shared" si="287"/>
        <v>0</v>
      </c>
      <c r="Z647" s="5">
        <f t="shared" si="288"/>
        <v>-1.9816692592887828</v>
      </c>
      <c r="AA647" s="5">
        <f t="shared" si="289"/>
        <v>18.311058784839044</v>
      </c>
      <c r="AB647" s="5">
        <f t="shared" si="290"/>
        <v>0</v>
      </c>
      <c r="AC647" s="5">
        <f t="shared" si="290"/>
        <v>26.559221387122438</v>
      </c>
      <c r="AD647" s="5">
        <f t="shared" si="291"/>
        <v>-10.774173586194326</v>
      </c>
      <c r="AE647">
        <f t="shared" si="302"/>
        <v>0</v>
      </c>
    </row>
    <row r="648" spans="1:31" x14ac:dyDescent="0.2">
      <c r="A648">
        <f t="shared" si="278"/>
        <v>0.61500000000000044</v>
      </c>
      <c r="B648" s="5">
        <f t="shared" si="292"/>
        <v>0</v>
      </c>
      <c r="C648" s="5">
        <f t="shared" si="293"/>
        <v>-24.312237016497253</v>
      </c>
      <c r="D648" s="5">
        <f t="shared" si="294"/>
        <v>-0.1286792852881522</v>
      </c>
      <c r="E648" s="2">
        <f t="shared" si="295"/>
        <v>24.312237016497253</v>
      </c>
      <c r="F648" s="2">
        <f t="shared" si="296"/>
        <v>180</v>
      </c>
      <c r="G648" s="3">
        <f t="shared" si="297"/>
        <v>0</v>
      </c>
      <c r="H648" s="3">
        <f t="shared" si="298"/>
        <v>-119.83138449043896</v>
      </c>
      <c r="I648" s="3">
        <f t="shared" si="299"/>
        <v>-12.982105068550538</v>
      </c>
      <c r="J648" s="2">
        <f t="shared" si="279"/>
        <v>120.53255062806188</v>
      </c>
      <c r="K648" s="2">
        <f t="shared" si="300"/>
        <v>82.162611198406182</v>
      </c>
      <c r="L648" s="6">
        <f t="shared" si="280"/>
        <v>2300.0010000000002</v>
      </c>
      <c r="M648" s="2">
        <f t="shared" si="281"/>
        <v>29.149318229166671</v>
      </c>
      <c r="N648" s="2">
        <f t="shared" si="301"/>
        <v>120.53255062806188</v>
      </c>
      <c r="O648" s="2">
        <f t="shared" si="282"/>
        <v>82.162611198406182</v>
      </c>
      <c r="P648" s="5">
        <f t="shared" si="283"/>
        <v>0.36795663568906695</v>
      </c>
      <c r="Q648" s="4">
        <f t="shared" si="284"/>
        <v>0.24182550853919663</v>
      </c>
      <c r="R648" s="4">
        <f t="shared" si="285"/>
        <v>0.23609618941493987</v>
      </c>
      <c r="S648" s="4">
        <f t="shared" si="303"/>
        <v>0</v>
      </c>
      <c r="T648" s="4">
        <f t="shared" si="304"/>
        <v>0</v>
      </c>
      <c r="U648" s="5">
        <f t="shared" si="305"/>
        <v>0</v>
      </c>
      <c r="V648" s="5">
        <f t="shared" si="306"/>
        <v>28.528590727466735</v>
      </c>
      <c r="W648" s="5">
        <f t="shared" si="307"/>
        <v>3.0906858320676411</v>
      </c>
      <c r="X648" s="5">
        <f t="shared" si="286"/>
        <v>0.99999628292996101</v>
      </c>
      <c r="Y648" s="5">
        <f t="shared" si="287"/>
        <v>0</v>
      </c>
      <c r="Z648" s="5">
        <f t="shared" si="288"/>
        <v>-1.9831109418724178</v>
      </c>
      <c r="AA648" s="5">
        <f t="shared" si="289"/>
        <v>18.305115272745425</v>
      </c>
      <c r="AB648" s="5">
        <f t="shared" si="290"/>
        <v>0</v>
      </c>
      <c r="AC648" s="5">
        <f t="shared" si="290"/>
        <v>26.545479785594317</v>
      </c>
      <c r="AD648" s="5">
        <f t="shared" si="291"/>
        <v>-10.778198895186932</v>
      </c>
      <c r="AE648">
        <f t="shared" si="302"/>
        <v>0</v>
      </c>
    </row>
    <row r="649" spans="1:31" x14ac:dyDescent="0.2">
      <c r="A649">
        <f t="shared" si="278"/>
        <v>0.61600000000000044</v>
      </c>
      <c r="B649" s="5">
        <f t="shared" si="292"/>
        <v>0</v>
      </c>
      <c r="C649" s="5">
        <f t="shared" si="293"/>
        <v>-24.4320551282478</v>
      </c>
      <c r="D649" s="5">
        <f t="shared" si="294"/>
        <v>-0.14166677945615033</v>
      </c>
      <c r="E649" s="2">
        <f t="shared" si="295"/>
        <v>24.4320551282478</v>
      </c>
      <c r="F649" s="2">
        <f t="shared" si="296"/>
        <v>180</v>
      </c>
      <c r="G649" s="3">
        <f t="shared" si="297"/>
        <v>0</v>
      </c>
      <c r="H649" s="3">
        <f t="shared" si="298"/>
        <v>-119.80483901065337</v>
      </c>
      <c r="I649" s="3">
        <f t="shared" si="299"/>
        <v>-12.992883267445725</v>
      </c>
      <c r="J649" s="2">
        <f t="shared" si="279"/>
        <v>120.50732121315303</v>
      </c>
      <c r="K649" s="2">
        <f t="shared" si="300"/>
        <v>82.145413233233143</v>
      </c>
      <c r="L649" s="6">
        <f t="shared" si="280"/>
        <v>2300.0010000000002</v>
      </c>
      <c r="M649" s="2">
        <f t="shared" si="281"/>
        <v>29.149318229166671</v>
      </c>
      <c r="N649" s="2">
        <f t="shared" si="301"/>
        <v>120.50732121315303</v>
      </c>
      <c r="O649" s="2">
        <f t="shared" si="282"/>
        <v>82.145413233233143</v>
      </c>
      <c r="P649" s="5">
        <f t="shared" si="283"/>
        <v>0.36795663088275637</v>
      </c>
      <c r="Q649" s="4">
        <f t="shared" si="284"/>
        <v>0.2418761198212066</v>
      </c>
      <c r="R649" s="4">
        <f t="shared" si="285"/>
        <v>0.23612129826988476</v>
      </c>
      <c r="S649" s="4">
        <f t="shared" si="303"/>
        <v>0</v>
      </c>
      <c r="T649" s="4">
        <f t="shared" si="304"/>
        <v>0</v>
      </c>
      <c r="U649" s="5">
        <f t="shared" si="305"/>
        <v>0</v>
      </c>
      <c r="V649" s="5">
        <f t="shared" si="306"/>
        <v>28.516300425595922</v>
      </c>
      <c r="W649" s="5">
        <f t="shared" si="307"/>
        <v>3.092604319732311</v>
      </c>
      <c r="X649" s="5">
        <f t="shared" si="286"/>
        <v>0.99999628292996101</v>
      </c>
      <c r="Y649" s="5">
        <f t="shared" si="287"/>
        <v>0</v>
      </c>
      <c r="Z649" s="5">
        <f t="shared" si="288"/>
        <v>-1.9845529832342297</v>
      </c>
      <c r="AA649" s="5">
        <f t="shared" si="289"/>
        <v>18.299175461708732</v>
      </c>
      <c r="AB649" s="5">
        <f t="shared" si="290"/>
        <v>0</v>
      </c>
      <c r="AC649" s="5">
        <f t="shared" si="290"/>
        <v>26.531747442361691</v>
      </c>
      <c r="AD649" s="5">
        <f t="shared" si="291"/>
        <v>-10.782220218558958</v>
      </c>
      <c r="AE649">
        <f t="shared" si="302"/>
        <v>0</v>
      </c>
    </row>
    <row r="650" spans="1:31" x14ac:dyDescent="0.2">
      <c r="A650">
        <f t="shared" si="278"/>
        <v>0.61700000000000044</v>
      </c>
      <c r="B650" s="5">
        <f t="shared" si="292"/>
        <v>0</v>
      </c>
      <c r="C650" s="5">
        <f t="shared" si="293"/>
        <v>-24.551846701384733</v>
      </c>
      <c r="D650" s="5">
        <f t="shared" si="294"/>
        <v>-0.15466505383370532</v>
      </c>
      <c r="E650" s="2">
        <f t="shared" si="295"/>
        <v>24.551846701384733</v>
      </c>
      <c r="F650" s="2">
        <f t="shared" si="296"/>
        <v>180</v>
      </c>
      <c r="G650" s="3">
        <f t="shared" si="297"/>
        <v>0</v>
      </c>
      <c r="H650" s="3">
        <f t="shared" si="298"/>
        <v>-119.778307263211</v>
      </c>
      <c r="I650" s="3">
        <f t="shared" si="299"/>
        <v>-13.003665487664284</v>
      </c>
      <c r="J650" s="2">
        <f t="shared" si="279"/>
        <v>120.48210741415198</v>
      </c>
      <c r="K650" s="2">
        <f t="shared" si="300"/>
        <v>82.128225912850695</v>
      </c>
      <c r="L650" s="6">
        <f t="shared" si="280"/>
        <v>2300.0010000000002</v>
      </c>
      <c r="M650" s="2">
        <f t="shared" si="281"/>
        <v>29.149318229166671</v>
      </c>
      <c r="N650" s="2">
        <f t="shared" si="301"/>
        <v>120.48210741415198</v>
      </c>
      <c r="O650" s="2">
        <f t="shared" si="282"/>
        <v>82.128225912850695</v>
      </c>
      <c r="P650" s="5">
        <f t="shared" si="283"/>
        <v>0.36795662607831503</v>
      </c>
      <c r="Q650" s="4">
        <f t="shared" si="284"/>
        <v>0.24192672094977377</v>
      </c>
      <c r="R650" s="4">
        <f t="shared" si="285"/>
        <v>0.23614639692142794</v>
      </c>
      <c r="S650" s="4">
        <f t="shared" si="303"/>
        <v>0</v>
      </c>
      <c r="T650" s="4">
        <f t="shared" si="304"/>
        <v>0</v>
      </c>
      <c r="U650" s="5">
        <f t="shared" si="305"/>
        <v>0</v>
      </c>
      <c r="V650" s="5">
        <f t="shared" si="306"/>
        <v>28.504019732232422</v>
      </c>
      <c r="W650" s="5">
        <f t="shared" si="307"/>
        <v>3.0945230912073249</v>
      </c>
      <c r="X650" s="5">
        <f t="shared" si="286"/>
        <v>0.99999628292996101</v>
      </c>
      <c r="Y650" s="5">
        <f t="shared" si="287"/>
        <v>0</v>
      </c>
      <c r="Z650" s="5">
        <f t="shared" si="288"/>
        <v>-1.9859953827857602</v>
      </c>
      <c r="AA650" s="5">
        <f t="shared" si="289"/>
        <v>18.293239349188987</v>
      </c>
      <c r="AB650" s="5">
        <f t="shared" si="290"/>
        <v>0</v>
      </c>
      <c r="AC650" s="5">
        <f t="shared" si="290"/>
        <v>26.518024349446662</v>
      </c>
      <c r="AD650" s="5">
        <f t="shared" si="291"/>
        <v>-10.786237559603688</v>
      </c>
      <c r="AE650">
        <f t="shared" si="302"/>
        <v>0</v>
      </c>
    </row>
    <row r="651" spans="1:31" x14ac:dyDescent="0.2">
      <c r="A651">
        <f t="shared" si="278"/>
        <v>0.61800000000000044</v>
      </c>
      <c r="B651" s="5">
        <f t="shared" si="292"/>
        <v>0</v>
      </c>
      <c r="C651" s="5">
        <f t="shared" si="293"/>
        <v>-24.671611749635769</v>
      </c>
      <c r="D651" s="5">
        <f t="shared" si="294"/>
        <v>-0.16767411244014943</v>
      </c>
      <c r="E651" s="2">
        <f t="shared" si="295"/>
        <v>24.671611749635769</v>
      </c>
      <c r="F651" s="2">
        <f t="shared" si="296"/>
        <v>180</v>
      </c>
      <c r="G651" s="3">
        <f t="shared" si="297"/>
        <v>0</v>
      </c>
      <c r="H651" s="3">
        <f t="shared" si="298"/>
        <v>-119.75178923886156</v>
      </c>
      <c r="I651" s="3">
        <f t="shared" si="299"/>
        <v>-13.014451725223887</v>
      </c>
      <c r="J651" s="2">
        <f t="shared" si="279"/>
        <v>120.45690922324424</v>
      </c>
      <c r="K651" s="2">
        <f t="shared" si="300"/>
        <v>82.111049231931986</v>
      </c>
      <c r="L651" s="6">
        <f t="shared" si="280"/>
        <v>2300.0010000000002</v>
      </c>
      <c r="M651" s="2">
        <f t="shared" si="281"/>
        <v>29.149318229166671</v>
      </c>
      <c r="N651" s="2">
        <f t="shared" si="301"/>
        <v>120.45690922324424</v>
      </c>
      <c r="O651" s="2">
        <f t="shared" si="282"/>
        <v>82.111049231931986</v>
      </c>
      <c r="P651" s="5">
        <f t="shared" si="283"/>
        <v>0.36795662127574091</v>
      </c>
      <c r="Q651" s="4">
        <f t="shared" si="284"/>
        <v>0.2419773119145337</v>
      </c>
      <c r="R651" s="4">
        <f t="shared" si="285"/>
        <v>0.2361714853691336</v>
      </c>
      <c r="S651" s="4">
        <f t="shared" si="303"/>
        <v>0</v>
      </c>
      <c r="T651" s="4">
        <f t="shared" si="304"/>
        <v>0</v>
      </c>
      <c r="U651" s="5">
        <f t="shared" si="305"/>
        <v>0</v>
      </c>
      <c r="V651" s="5">
        <f t="shared" si="306"/>
        <v>28.491748638819544</v>
      </c>
      <c r="W651" s="5">
        <f t="shared" si="307"/>
        <v>3.0964421457412161</v>
      </c>
      <c r="X651" s="5">
        <f t="shared" si="286"/>
        <v>0.99999628292996101</v>
      </c>
      <c r="Y651" s="5">
        <f t="shared" si="287"/>
        <v>0</v>
      </c>
      <c r="Z651" s="5">
        <f t="shared" si="288"/>
        <v>-1.9874381399394725</v>
      </c>
      <c r="AA651" s="5">
        <f t="shared" si="289"/>
        <v>18.287306932648555</v>
      </c>
      <c r="AB651" s="5">
        <f t="shared" si="290"/>
        <v>0</v>
      </c>
      <c r="AC651" s="5">
        <f t="shared" si="290"/>
        <v>26.504310498880074</v>
      </c>
      <c r="AD651" s="5">
        <f t="shared" si="291"/>
        <v>-10.79025092161023</v>
      </c>
      <c r="AE651">
        <f t="shared" si="302"/>
        <v>0</v>
      </c>
    </row>
    <row r="652" spans="1:31" x14ac:dyDescent="0.2">
      <c r="A652">
        <f t="shared" si="278"/>
        <v>0.61900000000000044</v>
      </c>
      <c r="B652" s="5">
        <f t="shared" si="292"/>
        <v>0</v>
      </c>
      <c r="C652" s="5">
        <f t="shared" si="293"/>
        <v>-24.791350286719382</v>
      </c>
      <c r="D652" s="5">
        <f t="shared" si="294"/>
        <v>-0.18069395929083412</v>
      </c>
      <c r="E652" s="2">
        <f t="shared" si="295"/>
        <v>24.791350286719382</v>
      </c>
      <c r="F652" s="2">
        <f t="shared" si="296"/>
        <v>180</v>
      </c>
      <c r="G652" s="3">
        <f t="shared" si="297"/>
        <v>0</v>
      </c>
      <c r="H652" s="3">
        <f t="shared" si="298"/>
        <v>-119.72528492836268</v>
      </c>
      <c r="I652" s="3">
        <f t="shared" si="299"/>
        <v>-13.025241976145498</v>
      </c>
      <c r="J652" s="2">
        <f t="shared" si="279"/>
        <v>120.43172663262273</v>
      </c>
      <c r="K652" s="2">
        <f t="shared" si="300"/>
        <v>82.093883185155235</v>
      </c>
      <c r="L652" s="6">
        <f t="shared" si="280"/>
        <v>2300.0010000000002</v>
      </c>
      <c r="M652" s="2">
        <f t="shared" si="281"/>
        <v>29.149318229166671</v>
      </c>
      <c r="N652" s="2">
        <f t="shared" si="301"/>
        <v>120.43172663262273</v>
      </c>
      <c r="O652" s="2">
        <f t="shared" si="282"/>
        <v>82.093883185155235</v>
      </c>
      <c r="P652" s="5">
        <f t="shared" si="283"/>
        <v>0.36795661647503208</v>
      </c>
      <c r="Q652" s="4">
        <f t="shared" si="284"/>
        <v>0.2420278927051194</v>
      </c>
      <c r="R652" s="4">
        <f t="shared" si="285"/>
        <v>0.23619656361256552</v>
      </c>
      <c r="S652" s="4">
        <f t="shared" si="303"/>
        <v>0</v>
      </c>
      <c r="T652" s="4">
        <f t="shared" si="304"/>
        <v>0</v>
      </c>
      <c r="U652" s="5">
        <f t="shared" si="305"/>
        <v>0</v>
      </c>
      <c r="V652" s="5">
        <f t="shared" si="306"/>
        <v>28.479487136810295</v>
      </c>
      <c r="W652" s="5">
        <f t="shared" si="307"/>
        <v>3.0983614825843642</v>
      </c>
      <c r="X652" s="5">
        <f t="shared" si="286"/>
        <v>0.99999628292996101</v>
      </c>
      <c r="Y652" s="5">
        <f t="shared" si="287"/>
        <v>0</v>
      </c>
      <c r="Z652" s="5">
        <f t="shared" si="288"/>
        <v>-1.9888812541087515</v>
      </c>
      <c r="AA652" s="5">
        <f t="shared" si="289"/>
        <v>18.281378209552095</v>
      </c>
      <c r="AB652" s="5">
        <f t="shared" si="290"/>
        <v>0</v>
      </c>
      <c r="AC652" s="5">
        <f t="shared" si="290"/>
        <v>26.490605882701544</v>
      </c>
      <c r="AD652" s="5">
        <f t="shared" si="291"/>
        <v>-10.794260307863539</v>
      </c>
      <c r="AE652">
        <f t="shared" si="302"/>
        <v>0</v>
      </c>
    </row>
    <row r="653" spans="1:31" x14ac:dyDescent="0.2">
      <c r="A653">
        <f t="shared" si="278"/>
        <v>0.62000000000000044</v>
      </c>
      <c r="B653" s="5">
        <f t="shared" si="292"/>
        <v>0</v>
      </c>
      <c r="C653" s="5">
        <f t="shared" si="293"/>
        <v>-24.911062326344805</v>
      </c>
      <c r="D653" s="5">
        <f t="shared" si="294"/>
        <v>-0.19372459839713355</v>
      </c>
      <c r="E653" s="2">
        <f t="shared" si="295"/>
        <v>24.911062326344805</v>
      </c>
      <c r="F653" s="2">
        <f t="shared" si="296"/>
        <v>180</v>
      </c>
      <c r="G653" s="3">
        <f t="shared" si="297"/>
        <v>0</v>
      </c>
      <c r="H653" s="3">
        <f t="shared" si="298"/>
        <v>-119.69879432247998</v>
      </c>
      <c r="I653" s="3">
        <f t="shared" si="299"/>
        <v>-13.036036236453361</v>
      </c>
      <c r="J653" s="2">
        <f t="shared" si="279"/>
        <v>120.40655963448791</v>
      </c>
      <c r="K653" s="2">
        <f t="shared" si="300"/>
        <v>82.076727767203749</v>
      </c>
      <c r="L653" s="6">
        <f t="shared" si="280"/>
        <v>2300.0010000000002</v>
      </c>
      <c r="M653" s="2">
        <f t="shared" si="281"/>
        <v>29.149318229166671</v>
      </c>
      <c r="N653" s="2">
        <f t="shared" si="301"/>
        <v>120.40655963448791</v>
      </c>
      <c r="O653" s="2">
        <f t="shared" si="282"/>
        <v>82.076727767203749</v>
      </c>
      <c r="P653" s="5">
        <f t="shared" si="283"/>
        <v>0.36795661167618676</v>
      </c>
      <c r="Q653" s="4">
        <f t="shared" si="284"/>
        <v>0.24207846331116092</v>
      </c>
      <c r="R653" s="4">
        <f t="shared" si="285"/>
        <v>0.2362216316512871</v>
      </c>
      <c r="S653" s="4">
        <f t="shared" si="303"/>
        <v>0</v>
      </c>
      <c r="T653" s="4">
        <f t="shared" si="304"/>
        <v>0</v>
      </c>
      <c r="U653" s="5">
        <f t="shared" si="305"/>
        <v>0</v>
      </c>
      <c r="V653" s="5">
        <f t="shared" si="306"/>
        <v>28.467235217667355</v>
      </c>
      <c r="W653" s="5">
        <f t="shared" si="307"/>
        <v>3.1002811009889899</v>
      </c>
      <c r="X653" s="5">
        <f t="shared" si="286"/>
        <v>0.99999628292996101</v>
      </c>
      <c r="Y653" s="5">
        <f t="shared" si="287"/>
        <v>0</v>
      </c>
      <c r="Z653" s="5">
        <f t="shared" si="288"/>
        <v>-1.9903247247079008</v>
      </c>
      <c r="AA653" s="5">
        <f t="shared" si="289"/>
        <v>18.275453177366593</v>
      </c>
      <c r="AB653" s="5">
        <f t="shared" si="290"/>
        <v>0</v>
      </c>
      <c r="AC653" s="5">
        <f t="shared" si="290"/>
        <v>26.476910492959455</v>
      </c>
      <c r="AD653" s="5">
        <f t="shared" si="291"/>
        <v>-10.798265721644416</v>
      </c>
      <c r="AE653">
        <f t="shared" si="302"/>
        <v>0</v>
      </c>
    </row>
    <row r="654" spans="1:31" x14ac:dyDescent="0.2">
      <c r="A654">
        <f t="shared" si="278"/>
        <v>0.62100000000000044</v>
      </c>
      <c r="B654" s="5">
        <f t="shared" si="292"/>
        <v>0</v>
      </c>
      <c r="C654" s="5">
        <f t="shared" si="293"/>
        <v>-25.03074788221204</v>
      </c>
      <c r="D654" s="5">
        <f t="shared" si="294"/>
        <v>-0.20676603376644773</v>
      </c>
      <c r="E654" s="2">
        <f t="shared" si="295"/>
        <v>25.03074788221204</v>
      </c>
      <c r="F654" s="2">
        <f t="shared" si="296"/>
        <v>180</v>
      </c>
      <c r="G654" s="3">
        <f t="shared" si="297"/>
        <v>0</v>
      </c>
      <c r="H654" s="3">
        <f t="shared" si="298"/>
        <v>-119.67231741198702</v>
      </c>
      <c r="I654" s="3">
        <f t="shared" si="299"/>
        <v>-13.046834502175006</v>
      </c>
      <c r="J654" s="2">
        <f t="shared" si="279"/>
        <v>120.38140822104764</v>
      </c>
      <c r="K654" s="2">
        <f t="shared" si="300"/>
        <v>82.059582972765938</v>
      </c>
      <c r="L654" s="6">
        <f t="shared" si="280"/>
        <v>2300.0010000000002</v>
      </c>
      <c r="M654" s="2">
        <f t="shared" si="281"/>
        <v>29.149318229166671</v>
      </c>
      <c r="N654" s="2">
        <f t="shared" si="301"/>
        <v>120.38140822104764</v>
      </c>
      <c r="O654" s="2">
        <f t="shared" si="282"/>
        <v>82.059582972765938</v>
      </c>
      <c r="P654" s="5">
        <f t="shared" si="283"/>
        <v>0.36795660687920284</v>
      </c>
      <c r="Q654" s="4">
        <f t="shared" si="284"/>
        <v>0.24212902372228604</v>
      </c>
      <c r="R654" s="4">
        <f t="shared" si="285"/>
        <v>0.23624668948486149</v>
      </c>
      <c r="S654" s="4">
        <f t="shared" si="303"/>
        <v>0</v>
      </c>
      <c r="T654" s="4">
        <f t="shared" si="304"/>
        <v>0</v>
      </c>
      <c r="U654" s="5">
        <f t="shared" si="305"/>
        <v>0</v>
      </c>
      <c r="V654" s="5">
        <f t="shared" si="306"/>
        <v>28.454992872863041</v>
      </c>
      <c r="W654" s="5">
        <f t="shared" si="307"/>
        <v>3.1022010002091531</v>
      </c>
      <c r="X654" s="5">
        <f t="shared" si="286"/>
        <v>0.99999628292996101</v>
      </c>
      <c r="Y654" s="5">
        <f t="shared" si="287"/>
        <v>0</v>
      </c>
      <c r="Z654" s="5">
        <f t="shared" si="288"/>
        <v>-1.9917685511521415</v>
      </c>
      <c r="AA654" s="5">
        <f t="shared" si="289"/>
        <v>18.269531833561334</v>
      </c>
      <c r="AB654" s="5">
        <f t="shared" si="290"/>
        <v>0</v>
      </c>
      <c r="AC654" s="5">
        <f t="shared" si="290"/>
        <v>26.4632243217109</v>
      </c>
      <c r="AD654" s="5">
        <f t="shared" si="291"/>
        <v>-10.802267166229512</v>
      </c>
      <c r="AE654">
        <f t="shared" si="302"/>
        <v>0</v>
      </c>
    </row>
    <row r="655" spans="1:31" x14ac:dyDescent="0.2">
      <c r="A655">
        <f t="shared" si="278"/>
        <v>0.62200000000000044</v>
      </c>
      <c r="B655" s="5">
        <f t="shared" si="292"/>
        <v>0</v>
      </c>
      <c r="C655" s="5">
        <f t="shared" si="293"/>
        <v>-25.150406968011865</v>
      </c>
      <c r="D655" s="5">
        <f t="shared" si="294"/>
        <v>-0.21981826940220583</v>
      </c>
      <c r="E655" s="2">
        <f t="shared" si="295"/>
        <v>25.150406968011865</v>
      </c>
      <c r="F655" s="2">
        <f t="shared" si="296"/>
        <v>180</v>
      </c>
      <c r="G655" s="3">
        <f t="shared" si="297"/>
        <v>0</v>
      </c>
      <c r="H655" s="3">
        <f t="shared" si="298"/>
        <v>-119.64585418766531</v>
      </c>
      <c r="I655" s="3">
        <f t="shared" si="299"/>
        <v>-13.057636769341235</v>
      </c>
      <c r="J655" s="2">
        <f t="shared" si="279"/>
        <v>120.3562723845173</v>
      </c>
      <c r="K655" s="2">
        <f t="shared" si="300"/>
        <v>82.042448796535297</v>
      </c>
      <c r="L655" s="6">
        <f t="shared" si="280"/>
        <v>2300.0010000000002</v>
      </c>
      <c r="M655" s="2">
        <f t="shared" si="281"/>
        <v>29.149318229166671</v>
      </c>
      <c r="N655" s="2">
        <f t="shared" si="301"/>
        <v>120.3562723845173</v>
      </c>
      <c r="O655" s="2">
        <f t="shared" si="282"/>
        <v>82.042448796535297</v>
      </c>
      <c r="P655" s="5">
        <f t="shared" si="283"/>
        <v>0.3679566020840786</v>
      </c>
      <c r="Q655" s="4">
        <f t="shared" si="284"/>
        <v>0.24217957392811956</v>
      </c>
      <c r="R655" s="4">
        <f t="shared" si="285"/>
        <v>0.23627173711285163</v>
      </c>
      <c r="S655" s="4">
        <f t="shared" si="303"/>
        <v>0</v>
      </c>
      <c r="T655" s="4">
        <f t="shared" si="304"/>
        <v>0</v>
      </c>
      <c r="U655" s="5">
        <f t="shared" si="305"/>
        <v>0</v>
      </c>
      <c r="V655" s="5">
        <f t="shared" si="306"/>
        <v>28.44276009387935</v>
      </c>
      <c r="W655" s="5">
        <f t="shared" si="307"/>
        <v>3.1041211795007513</v>
      </c>
      <c r="X655" s="5">
        <f t="shared" si="286"/>
        <v>0.99999628292996101</v>
      </c>
      <c r="Y655" s="5">
        <f t="shared" si="287"/>
        <v>0</v>
      </c>
      <c r="Z655" s="5">
        <f t="shared" si="288"/>
        <v>-1.993212732857615</v>
      </c>
      <c r="AA655" s="5">
        <f t="shared" si="289"/>
        <v>18.263614175607945</v>
      </c>
      <c r="AB655" s="5">
        <f t="shared" si="290"/>
        <v>0</v>
      </c>
      <c r="AC655" s="5">
        <f t="shared" si="290"/>
        <v>26.449547361021736</v>
      </c>
      <c r="AD655" s="5">
        <f t="shared" si="291"/>
        <v>-10.806264644891304</v>
      </c>
      <c r="AE655">
        <f t="shared" si="302"/>
        <v>0</v>
      </c>
    </row>
    <row r="656" spans="1:31" x14ac:dyDescent="0.2">
      <c r="A656">
        <f t="shared" si="278"/>
        <v>0.62300000000000044</v>
      </c>
      <c r="B656" s="5">
        <f t="shared" si="292"/>
        <v>0</v>
      </c>
      <c r="C656" s="5">
        <f t="shared" si="293"/>
        <v>-25.27003959742585</v>
      </c>
      <c r="D656" s="5">
        <f t="shared" si="294"/>
        <v>-0.23288130930386952</v>
      </c>
      <c r="E656" s="2">
        <f t="shared" si="295"/>
        <v>25.27003959742585</v>
      </c>
      <c r="F656" s="2">
        <f t="shared" si="296"/>
        <v>180</v>
      </c>
      <c r="G656" s="3">
        <f t="shared" si="297"/>
        <v>0</v>
      </c>
      <c r="H656" s="3">
        <f t="shared" si="298"/>
        <v>-119.61940464030428</v>
      </c>
      <c r="I656" s="3">
        <f t="shared" si="299"/>
        <v>-13.068443033986126</v>
      </c>
      <c r="J656" s="2">
        <f t="shared" si="279"/>
        <v>120.33115211711964</v>
      </c>
      <c r="K656" s="2">
        <f t="shared" si="300"/>
        <v>82.025325233210381</v>
      </c>
      <c r="L656" s="6">
        <f t="shared" si="280"/>
        <v>2300.0010000000002</v>
      </c>
      <c r="M656" s="2">
        <f t="shared" si="281"/>
        <v>29.149318229166671</v>
      </c>
      <c r="N656" s="2">
        <f t="shared" si="301"/>
        <v>120.33115211711964</v>
      </c>
      <c r="O656" s="2">
        <f t="shared" si="282"/>
        <v>82.025325233210381</v>
      </c>
      <c r="P656" s="5">
        <f t="shared" si="283"/>
        <v>0.36795659729081198</v>
      </c>
      <c r="Q656" s="4">
        <f t="shared" si="284"/>
        <v>0.24223011391828386</v>
      </c>
      <c r="R656" s="4">
        <f t="shared" si="285"/>
        <v>0.23629677453482012</v>
      </c>
      <c r="S656" s="4">
        <f t="shared" si="303"/>
        <v>0</v>
      </c>
      <c r="T656" s="4">
        <f t="shared" si="304"/>
        <v>0</v>
      </c>
      <c r="U656" s="5">
        <f t="shared" si="305"/>
        <v>0</v>
      </c>
      <c r="V656" s="5">
        <f t="shared" si="306"/>
        <v>28.430536872207881</v>
      </c>
      <c r="W656" s="5">
        <f t="shared" si="307"/>
        <v>3.1060416381215128</v>
      </c>
      <c r="X656" s="5">
        <f t="shared" si="286"/>
        <v>0.99999628292996101</v>
      </c>
      <c r="Y656" s="5">
        <f t="shared" si="287"/>
        <v>0</v>
      </c>
      <c r="Z656" s="5">
        <f t="shared" si="288"/>
        <v>-1.9946572692413767</v>
      </c>
      <c r="AA656" s="5">
        <f t="shared" si="289"/>
        <v>18.257700200980342</v>
      </c>
      <c r="AB656" s="5">
        <f t="shared" si="290"/>
        <v>0</v>
      </c>
      <c r="AC656" s="5">
        <f t="shared" si="290"/>
        <v>26.435879602966505</v>
      </c>
      <c r="AD656" s="5">
        <f t="shared" si="291"/>
        <v>-10.810258160898144</v>
      </c>
      <c r="AE656">
        <f t="shared" si="302"/>
        <v>0</v>
      </c>
    </row>
    <row r="657" spans="1:31" x14ac:dyDescent="0.2">
      <c r="A657">
        <f t="shared" si="278"/>
        <v>0.62400000000000044</v>
      </c>
      <c r="B657" s="5">
        <f t="shared" si="292"/>
        <v>0</v>
      </c>
      <c r="C657" s="5">
        <f t="shared" si="293"/>
        <v>-25.389645784126351</v>
      </c>
      <c r="D657" s="5">
        <f t="shared" si="294"/>
        <v>-0.24595515746693611</v>
      </c>
      <c r="E657" s="2">
        <f t="shared" si="295"/>
        <v>25.389645784126351</v>
      </c>
      <c r="F657" s="2">
        <f t="shared" si="296"/>
        <v>180</v>
      </c>
      <c r="G657" s="3">
        <f t="shared" si="297"/>
        <v>0</v>
      </c>
      <c r="H657" s="3">
        <f t="shared" si="298"/>
        <v>-119.59296876070131</v>
      </c>
      <c r="I657" s="3">
        <f t="shared" si="299"/>
        <v>-13.079253292147024</v>
      </c>
      <c r="J657" s="2">
        <f t="shared" si="279"/>
        <v>120.30604741108495</v>
      </c>
      <c r="K657" s="2">
        <f t="shared" si="300"/>
        <v>82.008212277494849</v>
      </c>
      <c r="L657" s="6">
        <f t="shared" si="280"/>
        <v>2300.0010000000002</v>
      </c>
      <c r="M657" s="2">
        <f t="shared" si="281"/>
        <v>29.149318229166671</v>
      </c>
      <c r="N657" s="2">
        <f t="shared" si="301"/>
        <v>120.30604741108495</v>
      </c>
      <c r="O657" s="2">
        <f t="shared" si="282"/>
        <v>82.008212277494849</v>
      </c>
      <c r="P657" s="5">
        <f t="shared" si="283"/>
        <v>0.36795659249940105</v>
      </c>
      <c r="Q657" s="4">
        <f t="shared" si="284"/>
        <v>0.24228064368239852</v>
      </c>
      <c r="R657" s="4">
        <f t="shared" si="285"/>
        <v>0.23632180175032924</v>
      </c>
      <c r="S657" s="4">
        <f t="shared" si="303"/>
        <v>0</v>
      </c>
      <c r="T657" s="4">
        <f t="shared" si="304"/>
        <v>0</v>
      </c>
      <c r="U657" s="5">
        <f t="shared" si="305"/>
        <v>0</v>
      </c>
      <c r="V657" s="5">
        <f t="shared" si="306"/>
        <v>28.418323199349864</v>
      </c>
      <c r="W657" s="5">
        <f t="shared" si="307"/>
        <v>3.1079623753309962</v>
      </c>
      <c r="X657" s="5">
        <f t="shared" si="286"/>
        <v>0.99999628292996101</v>
      </c>
      <c r="Y657" s="5">
        <f t="shared" si="287"/>
        <v>0</v>
      </c>
      <c r="Z657" s="5">
        <f t="shared" si="288"/>
        <v>-1.9961021597213968</v>
      </c>
      <c r="AA657" s="5">
        <f t="shared" si="289"/>
        <v>18.251789907154741</v>
      </c>
      <c r="AB657" s="5">
        <f t="shared" si="290"/>
        <v>0</v>
      </c>
      <c r="AC657" s="5">
        <f t="shared" si="290"/>
        <v>26.422221039628468</v>
      </c>
      <c r="AD657" s="5">
        <f t="shared" si="291"/>
        <v>-10.814247717514263</v>
      </c>
      <c r="AE657">
        <f t="shared" si="302"/>
        <v>0</v>
      </c>
    </row>
    <row r="658" spans="1:31" x14ac:dyDescent="0.2">
      <c r="A658">
        <f t="shared" si="278"/>
        <v>0.62500000000000044</v>
      </c>
      <c r="B658" s="5">
        <f t="shared" si="292"/>
        <v>0</v>
      </c>
      <c r="C658" s="5">
        <f t="shared" si="293"/>
        <v>-25.509225541776534</v>
      </c>
      <c r="D658" s="5">
        <f t="shared" si="294"/>
        <v>-0.25903981788294189</v>
      </c>
      <c r="E658" s="2">
        <f t="shared" si="295"/>
        <v>25.509225541776534</v>
      </c>
      <c r="F658" s="2">
        <f t="shared" si="296"/>
        <v>180</v>
      </c>
      <c r="G658" s="3">
        <f t="shared" si="297"/>
        <v>0</v>
      </c>
      <c r="H658" s="3">
        <f t="shared" si="298"/>
        <v>-119.56654653966169</v>
      </c>
      <c r="I658" s="3">
        <f t="shared" si="299"/>
        <v>-13.090067539864538</v>
      </c>
      <c r="J658" s="2">
        <f t="shared" si="279"/>
        <v>120.28095825865081</v>
      </c>
      <c r="K658" s="2">
        <f t="shared" si="300"/>
        <v>81.991109924097344</v>
      </c>
      <c r="L658" s="6">
        <f t="shared" si="280"/>
        <v>2300.0010000000002</v>
      </c>
      <c r="M658" s="2">
        <f t="shared" si="281"/>
        <v>29.149318229166671</v>
      </c>
      <c r="N658" s="2">
        <f t="shared" si="301"/>
        <v>120.28095825865081</v>
      </c>
      <c r="O658" s="2">
        <f t="shared" si="282"/>
        <v>81.991109924097344</v>
      </c>
      <c r="P658" s="5">
        <f t="shared" si="283"/>
        <v>0.36795658770984402</v>
      </c>
      <c r="Q658" s="4">
        <f t="shared" si="284"/>
        <v>0.24233116321008064</v>
      </c>
      <c r="R658" s="4">
        <f t="shared" si="285"/>
        <v>0.23634681875894101</v>
      </c>
      <c r="S658" s="4">
        <f t="shared" si="303"/>
        <v>0</v>
      </c>
      <c r="T658" s="4">
        <f t="shared" si="304"/>
        <v>0</v>
      </c>
      <c r="U658" s="5">
        <f t="shared" si="305"/>
        <v>0</v>
      </c>
      <c r="V658" s="5">
        <f t="shared" si="306"/>
        <v>28.406119066816139</v>
      </c>
      <c r="W658" s="5">
        <f t="shared" si="307"/>
        <v>3.1098833903905878</v>
      </c>
      <c r="X658" s="5">
        <f t="shared" si="286"/>
        <v>0.99999628292996101</v>
      </c>
      <c r="Y658" s="5">
        <f t="shared" si="287"/>
        <v>0</v>
      </c>
      <c r="Z658" s="5">
        <f t="shared" si="288"/>
        <v>-1.9975474037165608</v>
      </c>
      <c r="AA658" s="5">
        <f t="shared" si="289"/>
        <v>18.245883291609676</v>
      </c>
      <c r="AB658" s="5">
        <f t="shared" si="290"/>
        <v>0</v>
      </c>
      <c r="AC658" s="5">
        <f t="shared" si="290"/>
        <v>26.408571663099579</v>
      </c>
      <c r="AD658" s="5">
        <f t="shared" si="291"/>
        <v>-10.818233317999734</v>
      </c>
      <c r="AE658">
        <f t="shared" si="302"/>
        <v>0</v>
      </c>
    </row>
    <row r="659" spans="1:31" x14ac:dyDescent="0.2">
      <c r="A659">
        <f t="shared" si="278"/>
        <v>0.62600000000000044</v>
      </c>
      <c r="B659" s="5">
        <f t="shared" si="292"/>
        <v>0</v>
      </c>
      <c r="C659" s="5">
        <f t="shared" si="293"/>
        <v>-25.628778884030364</v>
      </c>
      <c r="D659" s="5">
        <f t="shared" si="294"/>
        <v>-0.27213529453946544</v>
      </c>
      <c r="E659" s="2">
        <f t="shared" si="295"/>
        <v>25.628778884030364</v>
      </c>
      <c r="F659" s="2">
        <f t="shared" si="296"/>
        <v>180</v>
      </c>
      <c r="G659" s="3">
        <f t="shared" si="297"/>
        <v>0</v>
      </c>
      <c r="H659" s="3">
        <f t="shared" si="298"/>
        <v>-119.54013796799859</v>
      </c>
      <c r="I659" s="3">
        <f t="shared" si="299"/>
        <v>-13.100885773182538</v>
      </c>
      <c r="J659" s="2">
        <f t="shared" si="279"/>
        <v>120.25588465206231</v>
      </c>
      <c r="K659" s="2">
        <f t="shared" si="300"/>
        <v>81.974018167731629</v>
      </c>
      <c r="L659" s="6">
        <f t="shared" si="280"/>
        <v>2300.0010000000002</v>
      </c>
      <c r="M659" s="2">
        <f t="shared" si="281"/>
        <v>29.149318229166671</v>
      </c>
      <c r="N659" s="2">
        <f t="shared" si="301"/>
        <v>120.25588465206231</v>
      </c>
      <c r="O659" s="2">
        <f t="shared" si="282"/>
        <v>81.974018167731629</v>
      </c>
      <c r="P659" s="5">
        <f t="shared" si="283"/>
        <v>0.36795658292213884</v>
      </c>
      <c r="Q659" s="4">
        <f t="shared" si="284"/>
        <v>0.24238167249094461</v>
      </c>
      <c r="R659" s="4">
        <f t="shared" si="285"/>
        <v>0.2363718255602173</v>
      </c>
      <c r="S659" s="4">
        <f t="shared" si="303"/>
        <v>0</v>
      </c>
      <c r="T659" s="4">
        <f t="shared" si="304"/>
        <v>0</v>
      </c>
      <c r="U659" s="5">
        <f t="shared" si="305"/>
        <v>0</v>
      </c>
      <c r="V659" s="5">
        <f t="shared" si="306"/>
        <v>28.393924466127107</v>
      </c>
      <c r="W659" s="5">
        <f t="shared" si="307"/>
        <v>3.1118046825634949</v>
      </c>
      <c r="X659" s="5">
        <f t="shared" si="286"/>
        <v>0.99999628292996101</v>
      </c>
      <c r="Y659" s="5">
        <f t="shared" si="287"/>
        <v>0</v>
      </c>
      <c r="Z659" s="5">
        <f t="shared" si="288"/>
        <v>-1.998993000646667</v>
      </c>
      <c r="AA659" s="5">
        <f t="shared" si="289"/>
        <v>18.239980351825981</v>
      </c>
      <c r="AB659" s="5">
        <f t="shared" si="290"/>
        <v>0</v>
      </c>
      <c r="AC659" s="5">
        <f t="shared" si="290"/>
        <v>26.39493146548044</v>
      </c>
      <c r="AD659" s="5">
        <f t="shared" si="291"/>
        <v>-10.822214965610524</v>
      </c>
      <c r="AE659">
        <f t="shared" si="302"/>
        <v>0</v>
      </c>
    </row>
    <row r="660" spans="1:31" x14ac:dyDescent="0.2">
      <c r="A660">
        <f t="shared" si="278"/>
        <v>0.62700000000000045</v>
      </c>
      <c r="B660" s="5">
        <f t="shared" si="292"/>
        <v>0</v>
      </c>
      <c r="C660" s="5">
        <f t="shared" si="293"/>
        <v>-25.748305824532629</v>
      </c>
      <c r="D660" s="5">
        <f t="shared" si="294"/>
        <v>-0.28524159142013078</v>
      </c>
      <c r="E660" s="2">
        <f t="shared" si="295"/>
        <v>25.748305824532629</v>
      </c>
      <c r="F660" s="2">
        <f t="shared" si="296"/>
        <v>180</v>
      </c>
      <c r="G660" s="3">
        <f t="shared" si="297"/>
        <v>0</v>
      </c>
      <c r="H660" s="3">
        <f t="shared" si="298"/>
        <v>-119.51374303653311</v>
      </c>
      <c r="I660" s="3">
        <f t="shared" si="299"/>
        <v>-13.111707988148149</v>
      </c>
      <c r="J660" s="2">
        <f t="shared" si="279"/>
        <v>120.23082658357188</v>
      </c>
      <c r="K660" s="2">
        <f t="shared" si="300"/>
        <v>81.956937003116479</v>
      </c>
      <c r="L660" s="6">
        <f t="shared" si="280"/>
        <v>2300.0010000000002</v>
      </c>
      <c r="M660" s="2">
        <f t="shared" si="281"/>
        <v>29.149318229166671</v>
      </c>
      <c r="N660" s="2">
        <f t="shared" si="301"/>
        <v>120.23082658357188</v>
      </c>
      <c r="O660" s="2">
        <f t="shared" si="282"/>
        <v>81.956937003116479</v>
      </c>
      <c r="P660" s="5">
        <f t="shared" si="283"/>
        <v>0.36795657813628369</v>
      </c>
      <c r="Q660" s="4">
        <f t="shared" si="284"/>
        <v>0.24243217151460233</v>
      </c>
      <c r="R660" s="4">
        <f t="shared" si="285"/>
        <v>0.23639682215371949</v>
      </c>
      <c r="S660" s="4">
        <f t="shared" si="303"/>
        <v>0</v>
      </c>
      <c r="T660" s="4">
        <f t="shared" si="304"/>
        <v>0</v>
      </c>
      <c r="U660" s="5">
        <f t="shared" si="305"/>
        <v>0</v>
      </c>
      <c r="V660" s="5">
        <f t="shared" si="306"/>
        <v>28.381739388812786</v>
      </c>
      <c r="W660" s="5">
        <f t="shared" si="307"/>
        <v>3.1137262511147479</v>
      </c>
      <c r="X660" s="5">
        <f t="shared" si="286"/>
        <v>0.99999628292996101</v>
      </c>
      <c r="Y660" s="5">
        <f t="shared" si="287"/>
        <v>0</v>
      </c>
      <c r="Z660" s="5">
        <f t="shared" si="288"/>
        <v>-2.0004389499324229</v>
      </c>
      <c r="AA660" s="5">
        <f t="shared" si="289"/>
        <v>18.234081085286782</v>
      </c>
      <c r="AB660" s="5">
        <f t="shared" si="290"/>
        <v>0</v>
      </c>
      <c r="AC660" s="5">
        <f t="shared" si="290"/>
        <v>26.381300438880363</v>
      </c>
      <c r="AD660" s="5">
        <f t="shared" si="291"/>
        <v>-10.826192663598469</v>
      </c>
      <c r="AE660">
        <f t="shared" si="302"/>
        <v>0</v>
      </c>
    </row>
    <row r="661" spans="1:31" x14ac:dyDescent="0.2">
      <c r="A661">
        <f t="shared" si="278"/>
        <v>0.62800000000000045</v>
      </c>
      <c r="B661" s="5">
        <f t="shared" si="292"/>
        <v>0</v>
      </c>
      <c r="C661" s="5">
        <f t="shared" si="293"/>
        <v>-25.867806376918942</v>
      </c>
      <c r="D661" s="5">
        <f t="shared" si="294"/>
        <v>-0.29835871250461071</v>
      </c>
      <c r="E661" s="2">
        <f t="shared" si="295"/>
        <v>25.867806376918942</v>
      </c>
      <c r="F661" s="2">
        <f t="shared" si="296"/>
        <v>180</v>
      </c>
      <c r="G661" s="3">
        <f t="shared" si="297"/>
        <v>0</v>
      </c>
      <c r="H661" s="3">
        <f t="shared" si="298"/>
        <v>-119.48736173609423</v>
      </c>
      <c r="I661" s="3">
        <f t="shared" si="299"/>
        <v>-13.122534180811748</v>
      </c>
      <c r="J661" s="2">
        <f t="shared" si="279"/>
        <v>120.20578404543937</v>
      </c>
      <c r="K661" s="2">
        <f t="shared" si="300"/>
        <v>81.939866424975705</v>
      </c>
      <c r="L661" s="6">
        <f t="shared" si="280"/>
        <v>2300.0010000000002</v>
      </c>
      <c r="M661" s="2">
        <f t="shared" si="281"/>
        <v>29.149318229166671</v>
      </c>
      <c r="N661" s="2">
        <f t="shared" si="301"/>
        <v>120.20578404543937</v>
      </c>
      <c r="O661" s="2">
        <f t="shared" si="282"/>
        <v>81.939866424975705</v>
      </c>
      <c r="P661" s="5">
        <f t="shared" si="283"/>
        <v>0.36795657335227666</v>
      </c>
      <c r="Q661" s="4">
        <f t="shared" si="284"/>
        <v>0.24248266027066295</v>
      </c>
      <c r="R661" s="4">
        <f t="shared" si="285"/>
        <v>0.2364218085390089</v>
      </c>
      <c r="S661" s="4">
        <f t="shared" si="303"/>
        <v>0</v>
      </c>
      <c r="T661" s="4">
        <f t="shared" si="304"/>
        <v>0</v>
      </c>
      <c r="U661" s="5">
        <f t="shared" si="305"/>
        <v>0</v>
      </c>
      <c r="V661" s="5">
        <f t="shared" si="306"/>
        <v>28.369563826412726</v>
      </c>
      <c r="W661" s="5">
        <f t="shared" si="307"/>
        <v>3.1156480953111929</v>
      </c>
      <c r="X661" s="5">
        <f t="shared" si="286"/>
        <v>0.99999628292996101</v>
      </c>
      <c r="Y661" s="5">
        <f t="shared" si="287"/>
        <v>0</v>
      </c>
      <c r="Z661" s="5">
        <f t="shared" si="288"/>
        <v>-2.0018852509954499</v>
      </c>
      <c r="AA661" s="5">
        <f t="shared" si="289"/>
        <v>18.228185489477497</v>
      </c>
      <c r="AB661" s="5">
        <f t="shared" si="290"/>
        <v>0</v>
      </c>
      <c r="AC661" s="5">
        <f t="shared" si="290"/>
        <v>26.367678575417276</v>
      </c>
      <c r="AD661" s="5">
        <f t="shared" si="291"/>
        <v>-10.830166415211309</v>
      </c>
      <c r="AE661">
        <f t="shared" si="302"/>
        <v>0</v>
      </c>
    </row>
    <row r="662" spans="1:31" x14ac:dyDescent="0.2">
      <c r="A662">
        <f t="shared" si="278"/>
        <v>0.62900000000000045</v>
      </c>
      <c r="B662" s="5">
        <f t="shared" si="292"/>
        <v>0</v>
      </c>
      <c r="C662" s="5">
        <f t="shared" si="293"/>
        <v>-25.987280554815751</v>
      </c>
      <c r="D662" s="5">
        <f t="shared" si="294"/>
        <v>-0.3114866617686301</v>
      </c>
      <c r="E662" s="2">
        <f t="shared" si="295"/>
        <v>25.987280554815751</v>
      </c>
      <c r="F662" s="2">
        <f t="shared" si="296"/>
        <v>180</v>
      </c>
      <c r="G662" s="3">
        <f t="shared" si="297"/>
        <v>0</v>
      </c>
      <c r="H662" s="3">
        <f t="shared" si="298"/>
        <v>-119.46099405751882</v>
      </c>
      <c r="I662" s="3">
        <f t="shared" si="299"/>
        <v>-13.133364347226959</v>
      </c>
      <c r="J662" s="2">
        <f t="shared" si="279"/>
        <v>120.18075702993202</v>
      </c>
      <c r="K662" s="2">
        <f t="shared" si="300"/>
        <v>81.922806428038186</v>
      </c>
      <c r="L662" s="6">
        <f t="shared" si="280"/>
        <v>2300.0010000000002</v>
      </c>
      <c r="M662" s="2">
        <f t="shared" si="281"/>
        <v>29.149318229166671</v>
      </c>
      <c r="N662" s="2">
        <f t="shared" si="301"/>
        <v>120.18075702993202</v>
      </c>
      <c r="O662" s="2">
        <f t="shared" si="282"/>
        <v>81.922806428038186</v>
      </c>
      <c r="P662" s="5">
        <f t="shared" si="283"/>
        <v>0.36795656857011577</v>
      </c>
      <c r="Q662" s="4">
        <f t="shared" si="284"/>
        <v>0.24253313874873317</v>
      </c>
      <c r="R662" s="4">
        <f t="shared" si="285"/>
        <v>0.2364467847156464</v>
      </c>
      <c r="S662" s="4">
        <f t="shared" si="303"/>
        <v>0</v>
      </c>
      <c r="T662" s="4">
        <f t="shared" si="304"/>
        <v>0</v>
      </c>
      <c r="U662" s="5">
        <f t="shared" si="305"/>
        <v>0</v>
      </c>
      <c r="V662" s="5">
        <f t="shared" si="306"/>
        <v>28.357397770476059</v>
      </c>
      <c r="W662" s="5">
        <f t="shared" si="307"/>
        <v>3.1175702144214918</v>
      </c>
      <c r="X662" s="5">
        <f t="shared" si="286"/>
        <v>0.99999628292996101</v>
      </c>
      <c r="Y662" s="5">
        <f t="shared" si="287"/>
        <v>0</v>
      </c>
      <c r="Z662" s="5">
        <f t="shared" si="288"/>
        <v>-2.0033319032582773</v>
      </c>
      <c r="AA662" s="5">
        <f t="shared" si="289"/>
        <v>18.222293561885849</v>
      </c>
      <c r="AB662" s="5">
        <f t="shared" si="290"/>
        <v>0</v>
      </c>
      <c r="AC662" s="5">
        <f t="shared" si="290"/>
        <v>26.354065867217781</v>
      </c>
      <c r="AD662" s="5">
        <f t="shared" si="291"/>
        <v>-10.83413622369266</v>
      </c>
      <c r="AE662">
        <f t="shared" si="302"/>
        <v>0</v>
      </c>
    </row>
    <row r="663" spans="1:31" x14ac:dyDescent="0.2">
      <c r="A663">
        <f t="shared" si="278"/>
        <v>0.63000000000000045</v>
      </c>
      <c r="B663" s="5">
        <f t="shared" si="292"/>
        <v>0</v>
      </c>
      <c r="C663" s="5">
        <f t="shared" si="293"/>
        <v>-26.106728371840337</v>
      </c>
      <c r="D663" s="5">
        <f t="shared" si="294"/>
        <v>-0.32462544318396891</v>
      </c>
      <c r="E663" s="2">
        <f t="shared" si="295"/>
        <v>26.106728371840337</v>
      </c>
      <c r="F663" s="2">
        <f t="shared" si="296"/>
        <v>180</v>
      </c>
      <c r="G663" s="3">
        <f t="shared" si="297"/>
        <v>0</v>
      </c>
      <c r="H663" s="3">
        <f t="shared" si="298"/>
        <v>-119.43463999165159</v>
      </c>
      <c r="I663" s="3">
        <f t="shared" si="299"/>
        <v>-13.144198483450651</v>
      </c>
      <c r="J663" s="2">
        <f t="shared" si="279"/>
        <v>120.15574552932443</v>
      </c>
      <c r="K663" s="2">
        <f t="shared" si="300"/>
        <v>81.905757007037778</v>
      </c>
      <c r="L663" s="6">
        <f t="shared" si="280"/>
        <v>2300.0010000000002</v>
      </c>
      <c r="M663" s="2">
        <f t="shared" si="281"/>
        <v>29.149318229166671</v>
      </c>
      <c r="N663" s="2">
        <f t="shared" si="301"/>
        <v>120.15574552932443</v>
      </c>
      <c r="O663" s="2">
        <f t="shared" si="282"/>
        <v>81.905757007037778</v>
      </c>
      <c r="P663" s="5">
        <f t="shared" si="283"/>
        <v>0.36795656378979913</v>
      </c>
      <c r="Q663" s="4">
        <f t="shared" si="284"/>
        <v>0.24258360693841702</v>
      </c>
      <c r="R663" s="4">
        <f t="shared" si="285"/>
        <v>0.23647175068319276</v>
      </c>
      <c r="S663" s="4">
        <f t="shared" si="303"/>
        <v>0</v>
      </c>
      <c r="T663" s="4">
        <f t="shared" si="304"/>
        <v>0</v>
      </c>
      <c r="U663" s="5">
        <f t="shared" si="305"/>
        <v>0</v>
      </c>
      <c r="V663" s="5">
        <f t="shared" si="306"/>
        <v>28.345241212561415</v>
      </c>
      <c r="W663" s="5">
        <f t="shared" si="307"/>
        <v>3.1194926077161149</v>
      </c>
      <c r="X663" s="5">
        <f t="shared" si="286"/>
        <v>0.99999628292996101</v>
      </c>
      <c r="Y663" s="5">
        <f t="shared" si="287"/>
        <v>0</v>
      </c>
      <c r="Z663" s="5">
        <f t="shared" si="288"/>
        <v>-2.0047789061443404</v>
      </c>
      <c r="AA663" s="5">
        <f t="shared" si="289"/>
        <v>18.216405300001828</v>
      </c>
      <c r="AB663" s="5">
        <f t="shared" si="290"/>
        <v>0</v>
      </c>
      <c r="AC663" s="5">
        <f t="shared" si="290"/>
        <v>26.340462306417074</v>
      </c>
      <c r="AD663" s="5">
        <f t="shared" si="291"/>
        <v>-10.838102092282057</v>
      </c>
      <c r="AE663">
        <f t="shared" si="302"/>
        <v>0</v>
      </c>
    </row>
    <row r="664" spans="1:31" x14ac:dyDescent="0.2">
      <c r="A664">
        <f t="shared" si="278"/>
        <v>0.63100000000000045</v>
      </c>
      <c r="B664" s="5">
        <f t="shared" si="292"/>
        <v>0</v>
      </c>
      <c r="C664" s="5">
        <f t="shared" si="293"/>
        <v>-26.226149841600837</v>
      </c>
      <c r="D664" s="5">
        <f t="shared" si="294"/>
        <v>-0.33777506071846569</v>
      </c>
      <c r="E664" s="2">
        <f t="shared" si="295"/>
        <v>26.226149841600837</v>
      </c>
      <c r="F664" s="2">
        <f t="shared" si="296"/>
        <v>180</v>
      </c>
      <c r="G664" s="3">
        <f t="shared" si="297"/>
        <v>0</v>
      </c>
      <c r="H664" s="3">
        <f t="shared" si="298"/>
        <v>-119.40829952934517</v>
      </c>
      <c r="I664" s="3">
        <f t="shared" si="299"/>
        <v>-13.155036585542934</v>
      </c>
      <c r="J664" s="2">
        <f t="shared" si="279"/>
        <v>120.13074953589854</v>
      </c>
      <c r="K664" s="2">
        <f t="shared" si="300"/>
        <v>81.888718156713381</v>
      </c>
      <c r="L664" s="6">
        <f t="shared" si="280"/>
        <v>2300.0010000000002</v>
      </c>
      <c r="M664" s="2">
        <f t="shared" si="281"/>
        <v>29.149318229166671</v>
      </c>
      <c r="N664" s="2">
        <f t="shared" si="301"/>
        <v>120.13074953589854</v>
      </c>
      <c r="O664" s="2">
        <f t="shared" si="282"/>
        <v>81.888718156713381</v>
      </c>
      <c r="P664" s="5">
        <f t="shared" si="283"/>
        <v>0.3679565590113249</v>
      </c>
      <c r="Q664" s="4">
        <f t="shared" si="284"/>
        <v>0.24263406482931604</v>
      </c>
      <c r="R664" s="4">
        <f t="shared" si="285"/>
        <v>0.23649670644120838</v>
      </c>
      <c r="S664" s="4">
        <f t="shared" si="303"/>
        <v>0</v>
      </c>
      <c r="T664" s="4">
        <f t="shared" si="304"/>
        <v>0</v>
      </c>
      <c r="U664" s="5">
        <f t="shared" si="305"/>
        <v>0</v>
      </c>
      <c r="V664" s="5">
        <f t="shared" si="306"/>
        <v>28.333094144236995</v>
      </c>
      <c r="W664" s="5">
        <f t="shared" si="307"/>
        <v>3.1214152744673456</v>
      </c>
      <c r="X664" s="5">
        <f t="shared" si="286"/>
        <v>0.99999628292996101</v>
      </c>
      <c r="Y664" s="5">
        <f t="shared" si="287"/>
        <v>0</v>
      </c>
      <c r="Z664" s="5">
        <f t="shared" si="288"/>
        <v>-2.0062262590779856</v>
      </c>
      <c r="AA664" s="5">
        <f t="shared" si="289"/>
        <v>18.21052070131773</v>
      </c>
      <c r="AB664" s="5">
        <f t="shared" si="290"/>
        <v>0</v>
      </c>
      <c r="AC664" s="5">
        <f t="shared" si="290"/>
        <v>26.326867885159011</v>
      </c>
      <c r="AD664" s="5">
        <f t="shared" si="291"/>
        <v>-10.842064024214924</v>
      </c>
      <c r="AE664">
        <f t="shared" si="302"/>
        <v>0</v>
      </c>
    </row>
    <row r="665" spans="1:31" x14ac:dyDescent="0.2">
      <c r="A665">
        <f t="shared" si="278"/>
        <v>0.63200000000000045</v>
      </c>
      <c r="B665" s="5">
        <f t="shared" si="292"/>
        <v>0</v>
      </c>
      <c r="C665" s="5">
        <f t="shared" si="293"/>
        <v>-26.345544977696239</v>
      </c>
      <c r="D665" s="5">
        <f t="shared" si="294"/>
        <v>-0.35093551833602077</v>
      </c>
      <c r="E665" s="2">
        <f t="shared" si="295"/>
        <v>26.345544977696239</v>
      </c>
      <c r="F665" s="2">
        <f t="shared" si="296"/>
        <v>180</v>
      </c>
      <c r="G665" s="3">
        <f t="shared" si="297"/>
        <v>0</v>
      </c>
      <c r="H665" s="3">
        <f t="shared" si="298"/>
        <v>-119.38197266146001</v>
      </c>
      <c r="I665" s="3">
        <f t="shared" si="299"/>
        <v>-13.16587864956715</v>
      </c>
      <c r="J665" s="2">
        <f t="shared" si="279"/>
        <v>120.10576904194366</v>
      </c>
      <c r="K665" s="2">
        <f t="shared" si="300"/>
        <v>81.871689871808897</v>
      </c>
      <c r="L665" s="6">
        <f t="shared" si="280"/>
        <v>2300.0010000000002</v>
      </c>
      <c r="M665" s="2">
        <f t="shared" si="281"/>
        <v>29.149318229166671</v>
      </c>
      <c r="N665" s="2">
        <f t="shared" si="301"/>
        <v>120.10576904194366</v>
      </c>
      <c r="O665" s="2">
        <f t="shared" si="282"/>
        <v>81.871689871808897</v>
      </c>
      <c r="P665" s="5">
        <f t="shared" si="283"/>
        <v>0.36795655423469109</v>
      </c>
      <c r="Q665" s="4">
        <f t="shared" si="284"/>
        <v>0.2426845124110292</v>
      </c>
      <c r="R665" s="4">
        <f t="shared" si="285"/>
        <v>0.23652165198925343</v>
      </c>
      <c r="S665" s="4">
        <f t="shared" si="303"/>
        <v>0</v>
      </c>
      <c r="T665" s="4">
        <f t="shared" si="304"/>
        <v>0</v>
      </c>
      <c r="U665" s="5">
        <f t="shared" si="305"/>
        <v>0</v>
      </c>
      <c r="V665" s="5">
        <f t="shared" si="306"/>
        <v>28.320956557080478</v>
      </c>
      <c r="W665" s="5">
        <f t="shared" si="307"/>
        <v>3.1233382139492663</v>
      </c>
      <c r="X665" s="5">
        <f t="shared" si="286"/>
        <v>0.99999628292996101</v>
      </c>
      <c r="Y665" s="5">
        <f t="shared" si="287"/>
        <v>0</v>
      </c>
      <c r="Z665" s="5">
        <f t="shared" si="288"/>
        <v>-2.0076739614844623</v>
      </c>
      <c r="AA665" s="5">
        <f t="shared" si="289"/>
        <v>18.204639763328142</v>
      </c>
      <c r="AB665" s="5">
        <f t="shared" si="290"/>
        <v>0</v>
      </c>
      <c r="AC665" s="5">
        <f t="shared" si="290"/>
        <v>26.313282595596014</v>
      </c>
      <c r="AD665" s="5">
        <f t="shared" si="291"/>
        <v>-10.84602202272259</v>
      </c>
      <c r="AE665">
        <f t="shared" si="302"/>
        <v>0</v>
      </c>
    </row>
    <row r="666" spans="1:31" x14ac:dyDescent="0.2">
      <c r="A666">
        <f t="shared" ref="A666:A729" si="308">A665+dt</f>
        <v>0.63300000000000045</v>
      </c>
      <c r="B666" s="5">
        <f t="shared" si="292"/>
        <v>0</v>
      </c>
      <c r="C666" s="5">
        <f t="shared" si="293"/>
        <v>-26.464913793716402</v>
      </c>
      <c r="D666" s="5">
        <f t="shared" si="294"/>
        <v>-0.36410681999659927</v>
      </c>
      <c r="E666" s="2">
        <f t="shared" si="295"/>
        <v>26.464913793716402</v>
      </c>
      <c r="F666" s="2">
        <f t="shared" si="296"/>
        <v>180</v>
      </c>
      <c r="G666" s="3">
        <f t="shared" si="297"/>
        <v>0</v>
      </c>
      <c r="H666" s="3">
        <f t="shared" si="298"/>
        <v>-119.35565937886442</v>
      </c>
      <c r="I666" s="3">
        <f t="shared" si="299"/>
        <v>-13.176724671589872</v>
      </c>
      <c r="J666" s="2">
        <f t="shared" si="279"/>
        <v>120.08080403975646</v>
      </c>
      <c r="K666" s="2">
        <f t="shared" si="300"/>
        <v>81.854672147073245</v>
      </c>
      <c r="L666" s="6">
        <f t="shared" si="280"/>
        <v>2300.0010000000002</v>
      </c>
      <c r="M666" s="2">
        <f t="shared" si="281"/>
        <v>29.149318229166671</v>
      </c>
      <c r="N666" s="2">
        <f t="shared" si="301"/>
        <v>120.08080403975646</v>
      </c>
      <c r="O666" s="2">
        <f t="shared" si="282"/>
        <v>81.854672147073245</v>
      </c>
      <c r="P666" s="5">
        <f t="shared" si="283"/>
        <v>0.36795654945989587</v>
      </c>
      <c r="Q666" s="4">
        <f t="shared" si="284"/>
        <v>0.24273494967315282</v>
      </c>
      <c r="R666" s="4">
        <f t="shared" si="285"/>
        <v>0.23654658732688774</v>
      </c>
      <c r="S666" s="4">
        <f t="shared" si="303"/>
        <v>0</v>
      </c>
      <c r="T666" s="4">
        <f t="shared" si="304"/>
        <v>0</v>
      </c>
      <c r="U666" s="5">
        <f t="shared" si="305"/>
        <v>0</v>
      </c>
      <c r="V666" s="5">
        <f t="shared" si="306"/>
        <v>28.308828442679058</v>
      </c>
      <c r="W666" s="5">
        <f t="shared" si="307"/>
        <v>3.125261425437766</v>
      </c>
      <c r="X666" s="5">
        <f t="shared" si="286"/>
        <v>0.99999628292996101</v>
      </c>
      <c r="Y666" s="5">
        <f t="shared" si="287"/>
        <v>0</v>
      </c>
      <c r="Z666" s="5">
        <f t="shared" si="288"/>
        <v>-2.0091220127899243</v>
      </c>
      <c r="AA666" s="5">
        <f t="shared" si="289"/>
        <v>18.198762483529908</v>
      </c>
      <c r="AB666" s="5">
        <f t="shared" si="290"/>
        <v>0</v>
      </c>
      <c r="AC666" s="5">
        <f t="shared" si="290"/>
        <v>26.299706429889135</v>
      </c>
      <c r="AD666" s="5">
        <f t="shared" si="291"/>
        <v>-10.849976091032325</v>
      </c>
      <c r="AE666">
        <f t="shared" si="302"/>
        <v>0</v>
      </c>
    </row>
    <row r="667" spans="1:31" x14ac:dyDescent="0.2">
      <c r="A667">
        <f t="shared" si="308"/>
        <v>0.63400000000000045</v>
      </c>
      <c r="B667" s="5">
        <f t="shared" si="292"/>
        <v>0</v>
      </c>
      <c r="C667" s="5">
        <f t="shared" si="293"/>
        <v>-26.584256303242054</v>
      </c>
      <c r="D667" s="5">
        <f t="shared" si="294"/>
        <v>-0.37728896965623465</v>
      </c>
      <c r="E667" s="2">
        <f t="shared" si="295"/>
        <v>26.584256303242054</v>
      </c>
      <c r="F667" s="2">
        <f t="shared" si="296"/>
        <v>180</v>
      </c>
      <c r="G667" s="3">
        <f t="shared" si="297"/>
        <v>0</v>
      </c>
      <c r="H667" s="3">
        <f t="shared" si="298"/>
        <v>-119.32935967243452</v>
      </c>
      <c r="I667" s="3">
        <f t="shared" si="299"/>
        <v>-13.187574647680904</v>
      </c>
      <c r="J667" s="2">
        <f t="shared" si="279"/>
        <v>120.05585452164087</v>
      </c>
      <c r="K667" s="2">
        <f t="shared" si="300"/>
        <v>81.837664977260303</v>
      </c>
      <c r="L667" s="6">
        <f t="shared" si="280"/>
        <v>2300.0010000000002</v>
      </c>
      <c r="M667" s="2">
        <f t="shared" si="281"/>
        <v>29.149318229166671</v>
      </c>
      <c r="N667" s="2">
        <f t="shared" si="301"/>
        <v>120.05585452164087</v>
      </c>
      <c r="O667" s="2">
        <f t="shared" si="282"/>
        <v>81.837664977260303</v>
      </c>
      <c r="P667" s="5">
        <f t="shared" si="283"/>
        <v>0.36795654468693723</v>
      </c>
      <c r="Q667" s="4">
        <f t="shared" si="284"/>
        <v>0.24278537660528088</v>
      </c>
      <c r="R667" s="4">
        <f t="shared" si="285"/>
        <v>0.23657151245367117</v>
      </c>
      <c r="S667" s="4">
        <f t="shared" si="303"/>
        <v>0</v>
      </c>
      <c r="T667" s="4">
        <f t="shared" si="304"/>
        <v>0</v>
      </c>
      <c r="U667" s="5">
        <f t="shared" si="305"/>
        <v>0</v>
      </c>
      <c r="V667" s="5">
        <f t="shared" si="306"/>
        <v>28.29670979262939</v>
      </c>
      <c r="W667" s="5">
        <f t="shared" si="307"/>
        <v>3.1271849082105287</v>
      </c>
      <c r="X667" s="5">
        <f t="shared" si="286"/>
        <v>0.99999628292996101</v>
      </c>
      <c r="Y667" s="5">
        <f t="shared" si="287"/>
        <v>0</v>
      </c>
      <c r="Z667" s="5">
        <f t="shared" si="288"/>
        <v>-2.0105704124214316</v>
      </c>
      <c r="AA667" s="5">
        <f t="shared" si="289"/>
        <v>18.192888859422162</v>
      </c>
      <c r="AB667" s="5">
        <f t="shared" si="290"/>
        <v>0</v>
      </c>
      <c r="AC667" s="5">
        <f t="shared" si="290"/>
        <v>26.286139380207956</v>
      </c>
      <c r="AD667" s="5">
        <f t="shared" si="291"/>
        <v>-10.853926232367307</v>
      </c>
      <c r="AE667">
        <f t="shared" si="302"/>
        <v>0</v>
      </c>
    </row>
    <row r="668" spans="1:31" x14ac:dyDescent="0.2">
      <c r="A668">
        <f t="shared" si="308"/>
        <v>0.63500000000000045</v>
      </c>
      <c r="B668" s="5">
        <f t="shared" si="292"/>
        <v>0</v>
      </c>
      <c r="C668" s="5">
        <f t="shared" si="293"/>
        <v>-26.703572519844798</v>
      </c>
      <c r="D668" s="5">
        <f t="shared" si="294"/>
        <v>-0.39048197126703171</v>
      </c>
      <c r="E668" s="2">
        <f t="shared" si="295"/>
        <v>26.703572519844798</v>
      </c>
      <c r="F668" s="2">
        <f t="shared" si="296"/>
        <v>180</v>
      </c>
      <c r="G668" s="3">
        <f t="shared" si="297"/>
        <v>0</v>
      </c>
      <c r="H668" s="3">
        <f t="shared" si="298"/>
        <v>-119.30307353305432</v>
      </c>
      <c r="I668" s="3">
        <f t="shared" si="299"/>
        <v>-13.198428573913272</v>
      </c>
      <c r="J668" s="2">
        <f t="shared" si="279"/>
        <v>120.03092047990823</v>
      </c>
      <c r="K668" s="2">
        <f t="shared" si="300"/>
        <v>81.820668357128994</v>
      </c>
      <c r="L668" s="6">
        <f t="shared" si="280"/>
        <v>2300.0010000000002</v>
      </c>
      <c r="M668" s="2">
        <f t="shared" si="281"/>
        <v>29.149318229166671</v>
      </c>
      <c r="N668" s="2">
        <f t="shared" si="301"/>
        <v>120.03092047990823</v>
      </c>
      <c r="O668" s="2">
        <f t="shared" si="282"/>
        <v>81.820668357128994</v>
      </c>
      <c r="P668" s="5">
        <f t="shared" si="283"/>
        <v>0.36795653991581334</v>
      </c>
      <c r="Q668" s="4">
        <f t="shared" si="284"/>
        <v>0.24283579319700463</v>
      </c>
      <c r="R668" s="4">
        <f t="shared" si="285"/>
        <v>0.23659642736916295</v>
      </c>
      <c r="S668" s="4">
        <f t="shared" si="303"/>
        <v>0</v>
      </c>
      <c r="T668" s="4">
        <f t="shared" si="304"/>
        <v>0</v>
      </c>
      <c r="U668" s="5">
        <f t="shared" si="305"/>
        <v>0</v>
      </c>
      <c r="V668" s="5">
        <f t="shared" si="306"/>
        <v>28.284600598537644</v>
      </c>
      <c r="W668" s="5">
        <f t="shared" si="307"/>
        <v>3.1291086615470403</v>
      </c>
      <c r="X668" s="5">
        <f t="shared" si="286"/>
        <v>0.99999628292996101</v>
      </c>
      <c r="Y668" s="5">
        <f t="shared" si="287"/>
        <v>0</v>
      </c>
      <c r="Z668" s="5">
        <f t="shared" si="288"/>
        <v>-2.0120191598069459</v>
      </c>
      <c r="AA668" s="5">
        <f t="shared" si="289"/>
        <v>18.187018888506323</v>
      </c>
      <c r="AB668" s="5">
        <f t="shared" si="290"/>
        <v>0</v>
      </c>
      <c r="AC668" s="5">
        <f t="shared" si="290"/>
        <v>26.272581438730697</v>
      </c>
      <c r="AD668" s="5">
        <f t="shared" si="291"/>
        <v>-10.857872449946637</v>
      </c>
      <c r="AE668">
        <f t="shared" si="302"/>
        <v>0</v>
      </c>
    </row>
    <row r="669" spans="1:31" x14ac:dyDescent="0.2">
      <c r="A669">
        <f t="shared" si="308"/>
        <v>0.63600000000000045</v>
      </c>
      <c r="B669" s="5">
        <f t="shared" si="292"/>
        <v>0</v>
      </c>
      <c r="C669" s="5">
        <f t="shared" si="293"/>
        <v>-26.822862457087133</v>
      </c>
      <c r="D669" s="5">
        <f t="shared" si="294"/>
        <v>-0.40368582877716996</v>
      </c>
      <c r="E669" s="2">
        <f t="shared" si="295"/>
        <v>26.822862457087133</v>
      </c>
      <c r="F669" s="2">
        <f t="shared" si="296"/>
        <v>180</v>
      </c>
      <c r="G669" s="3">
        <f t="shared" si="297"/>
        <v>0</v>
      </c>
      <c r="H669" s="3">
        <f t="shared" si="298"/>
        <v>-119.27680095161558</v>
      </c>
      <c r="I669" s="3">
        <f t="shared" si="299"/>
        <v>-13.209286446363219</v>
      </c>
      <c r="J669" s="2">
        <f t="shared" si="279"/>
        <v>120.00600190687713</v>
      </c>
      <c r="K669" s="2">
        <f t="shared" si="300"/>
        <v>81.803682281443173</v>
      </c>
      <c r="L669" s="6">
        <f t="shared" si="280"/>
        <v>2300.0010000000002</v>
      </c>
      <c r="M669" s="2">
        <f t="shared" si="281"/>
        <v>29.149318229166671</v>
      </c>
      <c r="N669" s="2">
        <f t="shared" si="301"/>
        <v>120.00600190687713</v>
      </c>
      <c r="O669" s="2">
        <f t="shared" si="282"/>
        <v>81.803682281443173</v>
      </c>
      <c r="P669" s="5">
        <f t="shared" si="283"/>
        <v>0.36795653514652238</v>
      </c>
      <c r="Q669" s="4">
        <f t="shared" si="284"/>
        <v>0.24288619943791293</v>
      </c>
      <c r="R669" s="4">
        <f t="shared" si="285"/>
        <v>0.23662133207292244</v>
      </c>
      <c r="S669" s="4">
        <f t="shared" si="303"/>
        <v>0</v>
      </c>
      <c r="T669" s="4">
        <f t="shared" si="304"/>
        <v>0</v>
      </c>
      <c r="U669" s="5">
        <f t="shared" si="305"/>
        <v>0</v>
      </c>
      <c r="V669" s="5">
        <f t="shared" si="306"/>
        <v>28.272500852019416</v>
      </c>
      <c r="W669" s="5">
        <f t="shared" si="307"/>
        <v>3.1310326847285737</v>
      </c>
      <c r="X669" s="5">
        <f t="shared" si="286"/>
        <v>0.99999628292996101</v>
      </c>
      <c r="Y669" s="5">
        <f t="shared" si="287"/>
        <v>0</v>
      </c>
      <c r="Z669" s="5">
        <f t="shared" si="288"/>
        <v>-2.0134682543753293</v>
      </c>
      <c r="AA669" s="5">
        <f t="shared" si="289"/>
        <v>18.181152568286073</v>
      </c>
      <c r="AB669" s="5">
        <f t="shared" si="290"/>
        <v>0</v>
      </c>
      <c r="AC669" s="5">
        <f t="shared" si="290"/>
        <v>26.259032597644087</v>
      </c>
      <c r="AD669" s="5">
        <f t="shared" si="291"/>
        <v>-10.861814746985353</v>
      </c>
      <c r="AE669">
        <f t="shared" si="302"/>
        <v>0</v>
      </c>
    </row>
    <row r="670" spans="1:31" x14ac:dyDescent="0.2">
      <c r="A670">
        <f t="shared" si="308"/>
        <v>0.63700000000000045</v>
      </c>
      <c r="B670" s="5">
        <f t="shared" si="292"/>
        <v>0</v>
      </c>
      <c r="C670" s="5">
        <f t="shared" si="293"/>
        <v>-26.942126128522453</v>
      </c>
      <c r="D670" s="5">
        <f t="shared" si="294"/>
        <v>-0.41690054613090666</v>
      </c>
      <c r="E670" s="2">
        <f t="shared" si="295"/>
        <v>26.942126128522453</v>
      </c>
      <c r="F670" s="2">
        <f t="shared" si="296"/>
        <v>180</v>
      </c>
      <c r="G670" s="3">
        <f t="shared" si="297"/>
        <v>0</v>
      </c>
      <c r="H670" s="3">
        <f t="shared" si="298"/>
        <v>-119.25054191901793</v>
      </c>
      <c r="I670" s="3">
        <f t="shared" si="299"/>
        <v>-13.220148261110204</v>
      </c>
      <c r="J670" s="2">
        <f t="shared" si="279"/>
        <v>119.98109879487347</v>
      </c>
      <c r="K670" s="2">
        <f t="shared" si="300"/>
        <v>81.786706744971696</v>
      </c>
      <c r="L670" s="6">
        <f t="shared" si="280"/>
        <v>2300.0010000000002</v>
      </c>
      <c r="M670" s="2">
        <f t="shared" si="281"/>
        <v>29.149318229166671</v>
      </c>
      <c r="N670" s="2">
        <f t="shared" si="301"/>
        <v>119.98109879487347</v>
      </c>
      <c r="O670" s="2">
        <f t="shared" si="282"/>
        <v>81.786706744971696</v>
      </c>
      <c r="P670" s="5">
        <f t="shared" si="283"/>
        <v>0.36795653037906223</v>
      </c>
      <c r="Q670" s="4">
        <f t="shared" si="284"/>
        <v>0.24293659531759201</v>
      </c>
      <c r="R670" s="4">
        <f t="shared" si="285"/>
        <v>0.23664622656450846</v>
      </c>
      <c r="S670" s="4">
        <f t="shared" si="303"/>
        <v>0</v>
      </c>
      <c r="T670" s="4">
        <f t="shared" si="304"/>
        <v>0</v>
      </c>
      <c r="U670" s="5">
        <f t="shared" si="305"/>
        <v>0</v>
      </c>
      <c r="V670" s="5">
        <f t="shared" si="306"/>
        <v>28.260410544699742</v>
      </c>
      <c r="W670" s="5">
        <f t="shared" si="307"/>
        <v>3.1329569770381931</v>
      </c>
      <c r="X670" s="5">
        <f t="shared" si="286"/>
        <v>0.99999628292996101</v>
      </c>
      <c r="Y670" s="5">
        <f t="shared" si="287"/>
        <v>0</v>
      </c>
      <c r="Z670" s="5">
        <f t="shared" si="288"/>
        <v>-2.0149176955563446</v>
      </c>
      <c r="AA670" s="5">
        <f t="shared" si="289"/>
        <v>18.175289896267365</v>
      </c>
      <c r="AB670" s="5">
        <f t="shared" si="290"/>
        <v>0</v>
      </c>
      <c r="AC670" s="5">
        <f t="shared" si="290"/>
        <v>26.245492849143396</v>
      </c>
      <c r="AD670" s="5">
        <f t="shared" si="291"/>
        <v>-10.86575312669444</v>
      </c>
      <c r="AE670">
        <f t="shared" si="302"/>
        <v>0</v>
      </c>
    </row>
    <row r="671" spans="1:31" x14ac:dyDescent="0.2">
      <c r="A671">
        <f t="shared" si="308"/>
        <v>0.63800000000000046</v>
      </c>
      <c r="B671" s="5">
        <f t="shared" si="292"/>
        <v>0</v>
      </c>
      <c r="C671" s="5">
        <f t="shared" si="293"/>
        <v>-27.061363547695048</v>
      </c>
      <c r="D671" s="5">
        <f t="shared" si="294"/>
        <v>-0.43012612726858018</v>
      </c>
      <c r="E671" s="2">
        <f t="shared" si="295"/>
        <v>27.061363547695048</v>
      </c>
      <c r="F671" s="2">
        <f t="shared" si="296"/>
        <v>180</v>
      </c>
      <c r="G671" s="3">
        <f t="shared" si="297"/>
        <v>0</v>
      </c>
      <c r="H671" s="3">
        <f t="shared" si="298"/>
        <v>-119.22429642616879</v>
      </c>
      <c r="I671" s="3">
        <f t="shared" si="299"/>
        <v>-13.231014014236898</v>
      </c>
      <c r="J671" s="2">
        <f t="shared" si="279"/>
        <v>119.95621113623044</v>
      </c>
      <c r="K671" s="2">
        <f t="shared" si="300"/>
        <v>81.769741742488364</v>
      </c>
      <c r="L671" s="6">
        <f t="shared" si="280"/>
        <v>2300.0010000000002</v>
      </c>
      <c r="M671" s="2">
        <f t="shared" si="281"/>
        <v>29.149318229166671</v>
      </c>
      <c r="N671" s="2">
        <f t="shared" si="301"/>
        <v>119.95621113623044</v>
      </c>
      <c r="O671" s="2">
        <f t="shared" si="282"/>
        <v>81.769741742488364</v>
      </c>
      <c r="P671" s="5">
        <f t="shared" si="283"/>
        <v>0.36795652561343117</v>
      </c>
      <c r="Q671" s="4">
        <f t="shared" si="284"/>
        <v>0.24298698082562581</v>
      </c>
      <c r="R671" s="4">
        <f t="shared" si="285"/>
        <v>0.23667111084347975</v>
      </c>
      <c r="S671" s="4">
        <f t="shared" si="303"/>
        <v>0</v>
      </c>
      <c r="T671" s="4">
        <f t="shared" si="304"/>
        <v>0</v>
      </c>
      <c r="U671" s="5">
        <f t="shared" si="305"/>
        <v>0</v>
      </c>
      <c r="V671" s="5">
        <f t="shared" si="306"/>
        <v>28.248329668213117</v>
      </c>
      <c r="W671" s="5">
        <f t="shared" si="307"/>
        <v>3.1348815377607515</v>
      </c>
      <c r="X671" s="5">
        <f t="shared" si="286"/>
        <v>0.99999628292996101</v>
      </c>
      <c r="Y671" s="5">
        <f t="shared" si="287"/>
        <v>0</v>
      </c>
      <c r="Z671" s="5">
        <f t="shared" si="288"/>
        <v>-2.0163674827806517</v>
      </c>
      <c r="AA671" s="5">
        <f t="shared" si="289"/>
        <v>18.169430869958411</v>
      </c>
      <c r="AB671" s="5">
        <f t="shared" si="290"/>
        <v>0</v>
      </c>
      <c r="AC671" s="5">
        <f t="shared" si="290"/>
        <v>26.231962185432465</v>
      </c>
      <c r="AD671" s="5">
        <f t="shared" si="291"/>
        <v>-10.869687592280837</v>
      </c>
      <c r="AE671">
        <f t="shared" si="302"/>
        <v>0</v>
      </c>
    </row>
    <row r="672" spans="1:31" x14ac:dyDescent="0.2">
      <c r="A672">
        <f t="shared" si="308"/>
        <v>0.63900000000000046</v>
      </c>
      <c r="B672" s="5">
        <f t="shared" si="292"/>
        <v>0</v>
      </c>
      <c r="C672" s="5">
        <f t="shared" si="293"/>
        <v>-27.180574728140122</v>
      </c>
      <c r="D672" s="5">
        <f t="shared" si="294"/>
        <v>-0.44336257612661317</v>
      </c>
      <c r="E672" s="2">
        <f t="shared" si="295"/>
        <v>27.180574728140122</v>
      </c>
      <c r="F672" s="2">
        <f t="shared" si="296"/>
        <v>180</v>
      </c>
      <c r="G672" s="3">
        <f t="shared" si="297"/>
        <v>0</v>
      </c>
      <c r="H672" s="3">
        <f t="shared" si="298"/>
        <v>-119.19806446398336</v>
      </c>
      <c r="I672" s="3">
        <f t="shared" si="299"/>
        <v>-13.241883701829179</v>
      </c>
      <c r="J672" s="2">
        <f t="shared" si="279"/>
        <v>119.93133892328852</v>
      </c>
      <c r="K672" s="2">
        <f t="shared" si="300"/>
        <v>81.752787268771996</v>
      </c>
      <c r="L672" s="6">
        <f t="shared" si="280"/>
        <v>2300.0010000000002</v>
      </c>
      <c r="M672" s="2">
        <f t="shared" si="281"/>
        <v>29.149318229166671</v>
      </c>
      <c r="N672" s="2">
        <f t="shared" si="301"/>
        <v>119.93133892328852</v>
      </c>
      <c r="O672" s="2">
        <f t="shared" si="282"/>
        <v>81.752787268771996</v>
      </c>
      <c r="P672" s="5">
        <f t="shared" si="283"/>
        <v>0.36795652084962727</v>
      </c>
      <c r="Q672" s="4">
        <f t="shared" si="284"/>
        <v>0.24303735595159556</v>
      </c>
      <c r="R672" s="4">
        <f t="shared" si="285"/>
        <v>0.23669598490939478</v>
      </c>
      <c r="S672" s="4">
        <f t="shared" si="303"/>
        <v>0</v>
      </c>
      <c r="T672" s="4">
        <f t="shared" si="304"/>
        <v>0</v>
      </c>
      <c r="U672" s="5">
        <f t="shared" si="305"/>
        <v>0</v>
      </c>
      <c r="V672" s="5">
        <f t="shared" si="306"/>
        <v>28.236258214203449</v>
      </c>
      <c r="W672" s="5">
        <f t="shared" si="307"/>
        <v>3.1368063661828853</v>
      </c>
      <c r="X672" s="5">
        <f t="shared" si="286"/>
        <v>0.99999628292996101</v>
      </c>
      <c r="Y672" s="5">
        <f t="shared" si="287"/>
        <v>0</v>
      </c>
      <c r="Z672" s="5">
        <f t="shared" si="288"/>
        <v>-2.0178176154798146</v>
      </c>
      <c r="AA672" s="5">
        <f t="shared" si="289"/>
        <v>18.163575486869721</v>
      </c>
      <c r="AB672" s="5">
        <f t="shared" si="290"/>
        <v>0</v>
      </c>
      <c r="AC672" s="5">
        <f t="shared" si="290"/>
        <v>26.218440598723635</v>
      </c>
      <c r="AD672" s="5">
        <f t="shared" si="291"/>
        <v>-10.873618146947393</v>
      </c>
      <c r="AE672">
        <f t="shared" si="302"/>
        <v>0</v>
      </c>
    </row>
    <row r="673" spans="1:31" x14ac:dyDescent="0.2">
      <c r="A673">
        <f t="shared" si="308"/>
        <v>0.64000000000000046</v>
      </c>
      <c r="B673" s="5">
        <f t="shared" si="292"/>
        <v>0</v>
      </c>
      <c r="C673" s="5">
        <f t="shared" si="293"/>
        <v>-27.299759683383808</v>
      </c>
      <c r="D673" s="5">
        <f t="shared" si="294"/>
        <v>-0.45660989663751583</v>
      </c>
      <c r="E673" s="2">
        <f t="shared" si="295"/>
        <v>27.299759683383808</v>
      </c>
      <c r="F673" s="2">
        <f t="shared" si="296"/>
        <v>180</v>
      </c>
      <c r="G673" s="3">
        <f t="shared" si="297"/>
        <v>0</v>
      </c>
      <c r="H673" s="3">
        <f t="shared" si="298"/>
        <v>-119.17184602338463</v>
      </c>
      <c r="I673" s="3">
        <f t="shared" si="299"/>
        <v>-13.252757319976126</v>
      </c>
      <c r="J673" s="2">
        <f t="shared" ref="J673:J736" si="309">SQRT(G673^2+H673^2+I673^2)</f>
        <v>119.90648214839544</v>
      </c>
      <c r="K673" s="2">
        <f t="shared" si="300"/>
        <v>81.7358433186063</v>
      </c>
      <c r="L673" s="6">
        <f t="shared" ref="L673:L736" si="310">SQRT(spin^2-flag*((30/PI())*(wx*G673+wy*H673+wz*I673)/J673)^2)</f>
        <v>2300.0010000000002</v>
      </c>
      <c r="M673" s="2">
        <f t="shared" ref="M673:M736" si="311">(L673*PI()/30)*(circ/(2*PI()))/12</f>
        <v>29.149318229166671</v>
      </c>
      <c r="N673" s="2">
        <f t="shared" si="301"/>
        <v>119.90648214839544</v>
      </c>
      <c r="O673" s="2">
        <f t="shared" ref="O673:O736" si="312">J673/1.467</f>
        <v>81.7358433186063</v>
      </c>
      <c r="P673" s="5">
        <f t="shared" ref="P673:P736" si="313">cd0+(cdspin*L673/1000)*EXP(-A673/(tau*146.7/N673))</f>
        <v>0.36795651608764857</v>
      </c>
      <c r="Q673" s="4">
        <f t="shared" ref="Q673:Q736" si="314">(M673/N673)*EXP(-A673/(tau*146.7/N673))</f>
        <v>0.24308772068508011</v>
      </c>
      <c r="R673" s="4">
        <f t="shared" ref="R673:R736" si="315">cl2_*Q673/(cl0+cl1_*Q673)</f>
        <v>0.23672084876181171</v>
      </c>
      <c r="S673" s="4">
        <f t="shared" si="303"/>
        <v>0</v>
      </c>
      <c r="T673" s="4">
        <f t="shared" si="304"/>
        <v>0</v>
      </c>
      <c r="U673" s="5">
        <f t="shared" si="305"/>
        <v>0</v>
      </c>
      <c r="V673" s="5">
        <f t="shared" si="306"/>
        <v>28.224196174324032</v>
      </c>
      <c r="W673" s="5">
        <f t="shared" si="307"/>
        <v>3.1387314615930082</v>
      </c>
      <c r="X673" s="5">
        <f t="shared" ref="X673:X736" si="316">M673/romega</f>
        <v>0.99999628292996101</v>
      </c>
      <c r="Y673" s="5">
        <f t="shared" ref="Y673:Y736" si="317">const*($R673/omega)*N673*(wy*I673-wz*(H673-T673))/X673</f>
        <v>0</v>
      </c>
      <c r="Z673" s="5">
        <f t="shared" ref="Z673:Z736" si="318">const*($R673/omega)*N673*(wz*(G673-S673)-wx*I673)/X673</f>
        <v>-2.0192680930862883</v>
      </c>
      <c r="AA673" s="5">
        <f t="shared" ref="AA673:AA736" si="319">const*($R673/omega)*N673*(wx*(H673-T673)-wy*(G673-S673))/X673</f>
        <v>18.15772374451403</v>
      </c>
      <c r="AB673" s="5">
        <f t="shared" ref="AB673:AC736" si="320">U673+Y673</f>
        <v>0</v>
      </c>
      <c r="AC673" s="5">
        <f t="shared" si="320"/>
        <v>26.204928081237743</v>
      </c>
      <c r="AD673" s="5">
        <f t="shared" ref="AD673:AD736" si="321">W673+AA673-32.174</f>
        <v>-10.877544793892962</v>
      </c>
      <c r="AE673">
        <f t="shared" si="302"/>
        <v>0</v>
      </c>
    </row>
    <row r="674" spans="1:31" x14ac:dyDescent="0.2">
      <c r="A674">
        <f t="shared" si="308"/>
        <v>0.64100000000000046</v>
      </c>
      <c r="B674" s="5">
        <f t="shared" ref="B674:B737" si="322">B673+G673*dt+0.5*AB673*dt*dt</f>
        <v>0</v>
      </c>
      <c r="C674" s="5">
        <f t="shared" ref="C674:C737" si="323">C673+H673*dt+0.5*AC673*dt*dt</f>
        <v>-27.418918426943151</v>
      </c>
      <c r="D674" s="5">
        <f t="shared" ref="D674:D737" si="324">D673+I673*dt+0.5*AD673*dt*dt</f>
        <v>-0.46986809272988889</v>
      </c>
      <c r="E674" s="2">
        <f t="shared" ref="E674:E737" si="325">SQRT(B674^2+C674^2)</f>
        <v>27.418918426943151</v>
      </c>
      <c r="F674" s="2">
        <f t="shared" ref="F674:F737" si="326">ATAN2(C674,B674)*180/PI()</f>
        <v>180</v>
      </c>
      <c r="G674" s="3">
        <f t="shared" ref="G674:G737" si="327">G673+AB673*dt</f>
        <v>0</v>
      </c>
      <c r="H674" s="3">
        <f t="shared" ref="H674:H737" si="328">H673+AC673*dt</f>
        <v>-119.14564109530339</v>
      </c>
      <c r="I674" s="3">
        <f t="shared" ref="I674:I737" si="329">I673+AD673*dt</f>
        <v>-13.263634864770019</v>
      </c>
      <c r="J674" s="2">
        <f t="shared" si="309"/>
        <v>119.88164080390621</v>
      </c>
      <c r="K674" s="2">
        <f t="shared" ref="K674:K737" si="330">J674/1.467</f>
        <v>81.718909886779954</v>
      </c>
      <c r="L674" s="6">
        <f t="shared" si="310"/>
        <v>2300.0010000000002</v>
      </c>
      <c r="M674" s="2">
        <f t="shared" si="311"/>
        <v>29.149318229166671</v>
      </c>
      <c r="N674" s="2">
        <f t="shared" ref="N674:N737" si="331">IF(D674&gt;=hwind,SQRT((G674-vxw)^2+(H674-vyw)^2+I674^2),J674)</f>
        <v>119.88164080390621</v>
      </c>
      <c r="O674" s="2">
        <f t="shared" si="312"/>
        <v>81.718909886779954</v>
      </c>
      <c r="P674" s="5">
        <f t="shared" si="313"/>
        <v>0.36795651132749324</v>
      </c>
      <c r="Q674" s="4">
        <f t="shared" si="314"/>
        <v>0.24313807501565585</v>
      </c>
      <c r="R674" s="4">
        <f t="shared" si="315"/>
        <v>0.23674570240028869</v>
      </c>
      <c r="S674" s="4">
        <f t="shared" si="303"/>
        <v>0</v>
      </c>
      <c r="T674" s="4">
        <f t="shared" si="304"/>
        <v>0</v>
      </c>
      <c r="U674" s="5">
        <f t="shared" si="305"/>
        <v>0</v>
      </c>
      <c r="V674" s="5">
        <f t="shared" si="306"/>
        <v>28.212143540237587</v>
      </c>
      <c r="W674" s="5">
        <f t="shared" si="307"/>
        <v>3.1406568232813172</v>
      </c>
      <c r="X674" s="5">
        <f t="shared" si="316"/>
        <v>0.99999628292996101</v>
      </c>
      <c r="Y674" s="5">
        <f t="shared" si="317"/>
        <v>0</v>
      </c>
      <c r="Z674" s="5">
        <f t="shared" si="318"/>
        <v>-2.0207189150334246</v>
      </c>
      <c r="AA674" s="5">
        <f t="shared" si="319"/>
        <v>18.151875640406352</v>
      </c>
      <c r="AB674" s="5">
        <f t="shared" si="320"/>
        <v>0</v>
      </c>
      <c r="AC674" s="5">
        <f t="shared" si="320"/>
        <v>26.191424625204164</v>
      </c>
      <c r="AD674" s="5">
        <f t="shared" si="321"/>
        <v>-10.881467536312329</v>
      </c>
      <c r="AE674">
        <f t="shared" ref="AE674:AE737" si="332">IF(($C674-17/12)*($C675-17/12)&lt;0,1,0)</f>
        <v>0</v>
      </c>
    </row>
    <row r="675" spans="1:31" x14ac:dyDescent="0.2">
      <c r="A675">
        <f t="shared" si="308"/>
        <v>0.64200000000000046</v>
      </c>
      <c r="B675" s="5">
        <f t="shared" si="322"/>
        <v>0</v>
      </c>
      <c r="C675" s="5">
        <f t="shared" si="323"/>
        <v>-27.538050972326143</v>
      </c>
      <c r="D675" s="5">
        <f t="shared" si="324"/>
        <v>-0.48313716832842707</v>
      </c>
      <c r="E675" s="2">
        <f t="shared" si="325"/>
        <v>27.538050972326143</v>
      </c>
      <c r="F675" s="2">
        <f t="shared" si="326"/>
        <v>180</v>
      </c>
      <c r="G675" s="3">
        <f t="shared" si="327"/>
        <v>0</v>
      </c>
      <c r="H675" s="3">
        <f t="shared" si="328"/>
        <v>-119.11944967067818</v>
      </c>
      <c r="I675" s="3">
        <f t="shared" si="329"/>
        <v>-13.274516332306332</v>
      </c>
      <c r="J675" s="2">
        <f t="shared" si="309"/>
        <v>119.85681488218306</v>
      </c>
      <c r="K675" s="2">
        <f t="shared" si="330"/>
        <v>81.701986968086601</v>
      </c>
      <c r="L675" s="6">
        <f t="shared" si="310"/>
        <v>2300.0010000000002</v>
      </c>
      <c r="M675" s="2">
        <f t="shared" si="311"/>
        <v>29.149318229166671</v>
      </c>
      <c r="N675" s="2">
        <f t="shared" si="331"/>
        <v>119.85681488218306</v>
      </c>
      <c r="O675" s="2">
        <f t="shared" si="312"/>
        <v>81.701986968086601</v>
      </c>
      <c r="P675" s="5">
        <f t="shared" si="313"/>
        <v>0.36795650656915935</v>
      </c>
      <c r="Q675" s="4">
        <f t="shared" si="314"/>
        <v>0.24318841893289664</v>
      </c>
      <c r="R675" s="4">
        <f t="shared" si="315"/>
        <v>0.23677054582438331</v>
      </c>
      <c r="S675" s="4">
        <f t="shared" ref="S675:S738" si="333">IF(D675&gt;=hwind,vxw,0)</f>
        <v>0</v>
      </c>
      <c r="T675" s="4">
        <f t="shared" ref="T675:T738" si="334">IF(D675&gt;=hwind,vyw,0)</f>
        <v>0</v>
      </c>
      <c r="U675" s="5">
        <f t="shared" ref="U675:U738" si="335">-const*$P675*$N675*(G675-S675)</f>
        <v>0</v>
      </c>
      <c r="V675" s="5">
        <f t="shared" ref="V675:V738" si="336">-const*$P675*$N675*(H675-T675)</f>
        <v>28.200100303616185</v>
      </c>
      <c r="W675" s="5">
        <f t="shared" ref="W675:W738" si="337">-const*$P675*$N675*I675</f>
        <v>3.1425824505397797</v>
      </c>
      <c r="X675" s="5">
        <f t="shared" si="316"/>
        <v>0.99999628292996101</v>
      </c>
      <c r="Y675" s="5">
        <f t="shared" si="317"/>
        <v>0</v>
      </c>
      <c r="Z675" s="5">
        <f t="shared" si="318"/>
        <v>-2.0221700807554717</v>
      </c>
      <c r="AA675" s="5">
        <f t="shared" si="319"/>
        <v>18.146031172063946</v>
      </c>
      <c r="AB675" s="5">
        <f t="shared" si="320"/>
        <v>0</v>
      </c>
      <c r="AC675" s="5">
        <f t="shared" si="320"/>
        <v>26.177930222860713</v>
      </c>
      <c r="AD675" s="5">
        <f t="shared" si="321"/>
        <v>-10.885386377396273</v>
      </c>
      <c r="AE675">
        <f t="shared" si="332"/>
        <v>0</v>
      </c>
    </row>
    <row r="676" spans="1:31" x14ac:dyDescent="0.2">
      <c r="A676">
        <f t="shared" si="308"/>
        <v>0.64300000000000046</v>
      </c>
      <c r="B676" s="5">
        <f t="shared" si="322"/>
        <v>0</v>
      </c>
      <c r="C676" s="5">
        <f t="shared" si="323"/>
        <v>-27.657157333031709</v>
      </c>
      <c r="D676" s="5">
        <f t="shared" si="324"/>
        <v>-0.49641712735392207</v>
      </c>
      <c r="E676" s="2">
        <f t="shared" si="325"/>
        <v>27.657157333031709</v>
      </c>
      <c r="F676" s="2">
        <f t="shared" si="326"/>
        <v>180</v>
      </c>
      <c r="G676" s="3">
        <f t="shared" si="327"/>
        <v>0</v>
      </c>
      <c r="H676" s="3">
        <f t="shared" si="328"/>
        <v>-119.09327174045532</v>
      </c>
      <c r="I676" s="3">
        <f t="shared" si="329"/>
        <v>-13.285401718683728</v>
      </c>
      <c r="J676" s="2">
        <f t="shared" si="309"/>
        <v>119.8320043755955</v>
      </c>
      <c r="K676" s="2">
        <f t="shared" si="330"/>
        <v>81.68507455732481</v>
      </c>
      <c r="L676" s="6">
        <f t="shared" si="310"/>
        <v>2300.0010000000002</v>
      </c>
      <c r="M676" s="2">
        <f t="shared" si="311"/>
        <v>29.149318229166671</v>
      </c>
      <c r="N676" s="2">
        <f t="shared" si="331"/>
        <v>119.8320043755955</v>
      </c>
      <c r="O676" s="2">
        <f t="shared" si="312"/>
        <v>81.68507455732481</v>
      </c>
      <c r="P676" s="5">
        <f t="shared" si="313"/>
        <v>0.36795650181264505</v>
      </c>
      <c r="Q676" s="4">
        <f t="shared" si="314"/>
        <v>0.24323875242637391</v>
      </c>
      <c r="R676" s="4">
        <f t="shared" si="315"/>
        <v>0.23679537903365333</v>
      </c>
      <c r="S676" s="4">
        <f t="shared" si="333"/>
        <v>0</v>
      </c>
      <c r="T676" s="4">
        <f t="shared" si="334"/>
        <v>0</v>
      </c>
      <c r="U676" s="5">
        <f t="shared" si="335"/>
        <v>0</v>
      </c>
      <c r="V676" s="5">
        <f t="shared" si="336"/>
        <v>28.188066456141286</v>
      </c>
      <c r="W676" s="5">
        <f t="shared" si="337"/>
        <v>3.1445083426621361</v>
      </c>
      <c r="X676" s="5">
        <f t="shared" si="316"/>
        <v>0.99999628292996101</v>
      </c>
      <c r="Y676" s="5">
        <f t="shared" si="317"/>
        <v>0</v>
      </c>
      <c r="Z676" s="5">
        <f t="shared" si="318"/>
        <v>-2.0236215896875707</v>
      </c>
      <c r="AA676" s="5">
        <f t="shared" si="319"/>
        <v>18.140190337006349</v>
      </c>
      <c r="AB676" s="5">
        <f t="shared" si="320"/>
        <v>0</v>
      </c>
      <c r="AC676" s="5">
        <f t="shared" si="320"/>
        <v>26.164444866453714</v>
      </c>
      <c r="AD676" s="5">
        <f t="shared" si="321"/>
        <v>-10.889301320331516</v>
      </c>
      <c r="AE676">
        <f t="shared" si="332"/>
        <v>0</v>
      </c>
    </row>
    <row r="677" spans="1:31" x14ac:dyDescent="0.2">
      <c r="A677">
        <f t="shared" si="308"/>
        <v>0.64400000000000046</v>
      </c>
      <c r="B677" s="5">
        <f t="shared" si="322"/>
        <v>0</v>
      </c>
      <c r="C677" s="5">
        <f t="shared" si="323"/>
        <v>-27.776237522549728</v>
      </c>
      <c r="D677" s="5">
        <f t="shared" si="324"/>
        <v>-0.50970797372326604</v>
      </c>
      <c r="E677" s="2">
        <f t="shared" si="325"/>
        <v>27.776237522549728</v>
      </c>
      <c r="F677" s="2">
        <f t="shared" si="326"/>
        <v>180</v>
      </c>
      <c r="G677" s="3">
        <f t="shared" si="327"/>
        <v>0</v>
      </c>
      <c r="H677" s="3">
        <f t="shared" si="328"/>
        <v>-119.06710729558887</v>
      </c>
      <c r="I677" s="3">
        <f t="shared" si="329"/>
        <v>-13.296291020004059</v>
      </c>
      <c r="J677" s="2">
        <f t="shared" si="309"/>
        <v>119.80720927652023</v>
      </c>
      <c r="K677" s="2">
        <f t="shared" si="330"/>
        <v>81.668172649298043</v>
      </c>
      <c r="L677" s="6">
        <f t="shared" si="310"/>
        <v>2300.0010000000002</v>
      </c>
      <c r="M677" s="2">
        <f t="shared" si="311"/>
        <v>29.149318229166671</v>
      </c>
      <c r="N677" s="2">
        <f t="shared" si="331"/>
        <v>119.80720927652023</v>
      </c>
      <c r="O677" s="2">
        <f t="shared" si="312"/>
        <v>81.668172649298043</v>
      </c>
      <c r="P677" s="5">
        <f t="shared" si="313"/>
        <v>0.36795649705794836</v>
      </c>
      <c r="Q677" s="4">
        <f t="shared" si="314"/>
        <v>0.2432890754856567</v>
      </c>
      <c r="R677" s="4">
        <f t="shared" si="315"/>
        <v>0.23682020202765594</v>
      </c>
      <c r="S677" s="4">
        <f t="shared" si="333"/>
        <v>0</v>
      </c>
      <c r="T677" s="4">
        <f t="shared" si="334"/>
        <v>0</v>
      </c>
      <c r="U677" s="5">
        <f t="shared" si="335"/>
        <v>0</v>
      </c>
      <c r="V677" s="5">
        <f t="shared" si="336"/>
        <v>28.176041989503688</v>
      </c>
      <c r="W677" s="5">
        <f t="shared" si="337"/>
        <v>3.1464344989438953</v>
      </c>
      <c r="X677" s="5">
        <f t="shared" si="316"/>
        <v>0.99999628292996101</v>
      </c>
      <c r="Y677" s="5">
        <f t="shared" si="317"/>
        <v>0</v>
      </c>
      <c r="Z677" s="5">
        <f t="shared" si="318"/>
        <v>-2.0250734412657545</v>
      </c>
      <c r="AA677" s="5">
        <f t="shared" si="319"/>
        <v>18.134353132755312</v>
      </c>
      <c r="AB677" s="5">
        <f t="shared" si="320"/>
        <v>0</v>
      </c>
      <c r="AC677" s="5">
        <f t="shared" si="320"/>
        <v>26.150968548237934</v>
      </c>
      <c r="AD677" s="5">
        <f t="shared" si="321"/>
        <v>-10.893212368300794</v>
      </c>
      <c r="AE677">
        <f t="shared" si="332"/>
        <v>0</v>
      </c>
    </row>
    <row r="678" spans="1:31" x14ac:dyDescent="0.2">
      <c r="A678">
        <f t="shared" si="308"/>
        <v>0.64500000000000046</v>
      </c>
      <c r="B678" s="5">
        <f t="shared" si="322"/>
        <v>0</v>
      </c>
      <c r="C678" s="5">
        <f t="shared" si="323"/>
        <v>-27.895291554361041</v>
      </c>
      <c r="D678" s="5">
        <f t="shared" si="324"/>
        <v>-0.52300971134945429</v>
      </c>
      <c r="E678" s="2">
        <f t="shared" si="325"/>
        <v>27.895291554361041</v>
      </c>
      <c r="F678" s="2">
        <f t="shared" si="326"/>
        <v>180</v>
      </c>
      <c r="G678" s="3">
        <f t="shared" si="327"/>
        <v>0</v>
      </c>
      <c r="H678" s="3">
        <f t="shared" si="328"/>
        <v>-119.04095632704063</v>
      </c>
      <c r="I678" s="3">
        <f t="shared" si="329"/>
        <v>-13.307184232372359</v>
      </c>
      <c r="J678" s="2">
        <f t="shared" si="309"/>
        <v>119.78242957734116</v>
      </c>
      <c r="K678" s="2">
        <f t="shared" si="330"/>
        <v>81.65128123881469</v>
      </c>
      <c r="L678" s="6">
        <f t="shared" si="310"/>
        <v>2300.0010000000002</v>
      </c>
      <c r="M678" s="2">
        <f t="shared" si="311"/>
        <v>29.149318229166671</v>
      </c>
      <c r="N678" s="2">
        <f t="shared" si="331"/>
        <v>119.78242957734116</v>
      </c>
      <c r="O678" s="2">
        <f t="shared" si="312"/>
        <v>81.65128123881469</v>
      </c>
      <c r="P678" s="5">
        <f t="shared" si="313"/>
        <v>0.3679564923050675</v>
      </c>
      <c r="Q678" s="4">
        <f t="shared" si="314"/>
        <v>0.24333938810031164</v>
      </c>
      <c r="R678" s="4">
        <f t="shared" si="315"/>
        <v>0.23684501480594833</v>
      </c>
      <c r="S678" s="4">
        <f t="shared" si="333"/>
        <v>0</v>
      </c>
      <c r="T678" s="4">
        <f t="shared" si="334"/>
        <v>0</v>
      </c>
      <c r="U678" s="5">
        <f t="shared" si="335"/>
        <v>0</v>
      </c>
      <c r="V678" s="5">
        <f t="shared" si="336"/>
        <v>28.164026895403545</v>
      </c>
      <c r="W678" s="5">
        <f t="shared" si="337"/>
        <v>3.1483609186823331</v>
      </c>
      <c r="X678" s="5">
        <f t="shared" si="316"/>
        <v>0.99999628292996101</v>
      </c>
      <c r="Y678" s="5">
        <f t="shared" si="317"/>
        <v>0</v>
      </c>
      <c r="Z678" s="5">
        <f t="shared" si="318"/>
        <v>-2.0265256349269465</v>
      </c>
      <c r="AA678" s="5">
        <f t="shared" si="319"/>
        <v>18.12851955683487</v>
      </c>
      <c r="AB678" s="5">
        <f t="shared" si="320"/>
        <v>0</v>
      </c>
      <c r="AC678" s="5">
        <f t="shared" si="320"/>
        <v>26.137501260476597</v>
      </c>
      <c r="AD678" s="5">
        <f t="shared" si="321"/>
        <v>-10.897119524482797</v>
      </c>
      <c r="AE678">
        <f t="shared" si="332"/>
        <v>0</v>
      </c>
    </row>
    <row r="679" spans="1:31" x14ac:dyDescent="0.2">
      <c r="A679">
        <f t="shared" si="308"/>
        <v>0.64600000000000046</v>
      </c>
      <c r="B679" s="5">
        <f t="shared" si="322"/>
        <v>0</v>
      </c>
      <c r="C679" s="5">
        <f t="shared" si="323"/>
        <v>-28.014319441937452</v>
      </c>
      <c r="D679" s="5">
        <f t="shared" si="324"/>
        <v>-0.53632234414158886</v>
      </c>
      <c r="E679" s="2">
        <f t="shared" si="325"/>
        <v>28.014319441937452</v>
      </c>
      <c r="F679" s="2">
        <f t="shared" si="326"/>
        <v>180</v>
      </c>
      <c r="G679" s="3">
        <f t="shared" si="327"/>
        <v>0</v>
      </c>
      <c r="H679" s="3">
        <f t="shared" si="328"/>
        <v>-119.01481882578015</v>
      </c>
      <c r="I679" s="3">
        <f t="shared" si="329"/>
        <v>-13.318081351896842</v>
      </c>
      <c r="J679" s="2">
        <f t="shared" si="309"/>
        <v>119.75766527044946</v>
      </c>
      <c r="K679" s="2">
        <f t="shared" si="330"/>
        <v>81.634400320688115</v>
      </c>
      <c r="L679" s="6">
        <f t="shared" si="310"/>
        <v>2300.0010000000002</v>
      </c>
      <c r="M679" s="2">
        <f t="shared" si="311"/>
        <v>29.149318229166671</v>
      </c>
      <c r="N679" s="2">
        <f t="shared" si="331"/>
        <v>119.75766527044946</v>
      </c>
      <c r="O679" s="2">
        <f t="shared" si="312"/>
        <v>81.634400320688115</v>
      </c>
      <c r="P679" s="5">
        <f t="shared" si="313"/>
        <v>0.36795648755400046</v>
      </c>
      <c r="Q679" s="4">
        <f t="shared" si="314"/>
        <v>0.24338969025990276</v>
      </c>
      <c r="R679" s="4">
        <f t="shared" si="315"/>
        <v>0.23686981736808738</v>
      </c>
      <c r="S679" s="4">
        <f t="shared" si="333"/>
        <v>0</v>
      </c>
      <c r="T679" s="4">
        <f t="shared" si="334"/>
        <v>0</v>
      </c>
      <c r="U679" s="5">
        <f t="shared" si="335"/>
        <v>0</v>
      </c>
      <c r="V679" s="5">
        <f t="shared" si="336"/>
        <v>28.152021165550337</v>
      </c>
      <c r="W679" s="5">
        <f t="shared" si="337"/>
        <v>3.1502876011764869</v>
      </c>
      <c r="X679" s="5">
        <f t="shared" si="316"/>
        <v>0.99999628292996101</v>
      </c>
      <c r="Y679" s="5">
        <f t="shared" si="317"/>
        <v>0</v>
      </c>
      <c r="Z679" s="5">
        <f t="shared" si="318"/>
        <v>-2.0279781701089634</v>
      </c>
      <c r="AA679" s="5">
        <f t="shared" si="319"/>
        <v>18.122689606771292</v>
      </c>
      <c r="AB679" s="5">
        <f t="shared" si="320"/>
        <v>0</v>
      </c>
      <c r="AC679" s="5">
        <f t="shared" si="320"/>
        <v>26.124042995441375</v>
      </c>
      <c r="AD679" s="5">
        <f t="shared" si="321"/>
        <v>-10.90102279205222</v>
      </c>
      <c r="AE679">
        <f t="shared" si="332"/>
        <v>0</v>
      </c>
    </row>
    <row r="680" spans="1:31" x14ac:dyDescent="0.2">
      <c r="A680">
        <f t="shared" si="308"/>
        <v>0.64700000000000046</v>
      </c>
      <c r="B680" s="5">
        <f t="shared" si="322"/>
        <v>0</v>
      </c>
      <c r="C680" s="5">
        <f t="shared" si="323"/>
        <v>-28.133321198741733</v>
      </c>
      <c r="D680" s="5">
        <f t="shared" si="324"/>
        <v>-0.54964587600488168</v>
      </c>
      <c r="E680" s="2">
        <f t="shared" si="325"/>
        <v>28.133321198741733</v>
      </c>
      <c r="F680" s="2">
        <f t="shared" si="326"/>
        <v>180</v>
      </c>
      <c r="G680" s="3">
        <f t="shared" si="327"/>
        <v>0</v>
      </c>
      <c r="H680" s="3">
        <f t="shared" si="328"/>
        <v>-118.98869478278471</v>
      </c>
      <c r="I680" s="3">
        <f t="shared" si="329"/>
        <v>-13.328982374688893</v>
      </c>
      <c r="J680" s="2">
        <f t="shared" si="309"/>
        <v>119.73291634824345</v>
      </c>
      <c r="K680" s="2">
        <f t="shared" si="330"/>
        <v>81.617529889736502</v>
      </c>
      <c r="L680" s="6">
        <f t="shared" si="310"/>
        <v>2300.0010000000002</v>
      </c>
      <c r="M680" s="2">
        <f t="shared" si="311"/>
        <v>29.149318229166671</v>
      </c>
      <c r="N680" s="2">
        <f t="shared" si="331"/>
        <v>119.73291634824345</v>
      </c>
      <c r="O680" s="2">
        <f t="shared" si="312"/>
        <v>81.617529889736502</v>
      </c>
      <c r="P680" s="5">
        <f t="shared" si="313"/>
        <v>0.36795648280474547</v>
      </c>
      <c r="Q680" s="4">
        <f t="shared" si="314"/>
        <v>0.24343998195399189</v>
      </c>
      <c r="R680" s="4">
        <f t="shared" si="315"/>
        <v>0.2368946097136298</v>
      </c>
      <c r="S680" s="4">
        <f t="shared" si="333"/>
        <v>0</v>
      </c>
      <c r="T680" s="4">
        <f t="shared" si="334"/>
        <v>0</v>
      </c>
      <c r="U680" s="5">
        <f t="shared" si="335"/>
        <v>0</v>
      </c>
      <c r="V680" s="5">
        <f t="shared" si="336"/>
        <v>28.140024791662849</v>
      </c>
      <c r="W680" s="5">
        <f t="shared" si="337"/>
        <v>3.1522145457271535</v>
      </c>
      <c r="X680" s="5">
        <f t="shared" si="316"/>
        <v>0.99999628292996101</v>
      </c>
      <c r="Y680" s="5">
        <f t="shared" si="317"/>
        <v>0</v>
      </c>
      <c r="Z680" s="5">
        <f t="shared" si="318"/>
        <v>-2.0294310462505072</v>
      </c>
      <c r="AA680" s="5">
        <f t="shared" si="319"/>
        <v>18.116863280093078</v>
      </c>
      <c r="AB680" s="5">
        <f t="shared" si="320"/>
        <v>0</v>
      </c>
      <c r="AC680" s="5">
        <f t="shared" si="320"/>
        <v>26.110593745412341</v>
      </c>
      <c r="AD680" s="5">
        <f t="shared" si="321"/>
        <v>-10.904922174179767</v>
      </c>
      <c r="AE680">
        <f t="shared" si="332"/>
        <v>0</v>
      </c>
    </row>
    <row r="681" spans="1:31" x14ac:dyDescent="0.2">
      <c r="A681">
        <f t="shared" si="308"/>
        <v>0.64800000000000046</v>
      </c>
      <c r="B681" s="5">
        <f t="shared" si="322"/>
        <v>0</v>
      </c>
      <c r="C681" s="5">
        <f t="shared" si="323"/>
        <v>-28.252296838227647</v>
      </c>
      <c r="D681" s="5">
        <f t="shared" si="324"/>
        <v>-0.56298031084065769</v>
      </c>
      <c r="E681" s="2">
        <f t="shared" si="325"/>
        <v>28.252296838227647</v>
      </c>
      <c r="F681" s="2">
        <f t="shared" si="326"/>
        <v>180</v>
      </c>
      <c r="G681" s="3">
        <f t="shared" si="327"/>
        <v>0</v>
      </c>
      <c r="H681" s="3">
        <f t="shared" si="328"/>
        <v>-118.96258418903929</v>
      </c>
      <c r="I681" s="3">
        <f t="shared" si="329"/>
        <v>-13.339887296863074</v>
      </c>
      <c r="J681" s="2">
        <f t="shared" si="309"/>
        <v>119.70818280312866</v>
      </c>
      <c r="K681" s="2">
        <f t="shared" si="330"/>
        <v>81.600669940782993</v>
      </c>
      <c r="L681" s="6">
        <f t="shared" si="310"/>
        <v>2300.0010000000002</v>
      </c>
      <c r="M681" s="2">
        <f t="shared" si="311"/>
        <v>29.149318229166671</v>
      </c>
      <c r="N681" s="2">
        <f t="shared" si="331"/>
        <v>119.70818280312866</v>
      </c>
      <c r="O681" s="2">
        <f t="shared" si="312"/>
        <v>81.600669940782993</v>
      </c>
      <c r="P681" s="5">
        <f t="shared" si="313"/>
        <v>0.36795647805730053</v>
      </c>
      <c r="Q681" s="4">
        <f t="shared" si="314"/>
        <v>0.24349026317213829</v>
      </c>
      <c r="R681" s="4">
        <f t="shared" si="315"/>
        <v>0.23691939184213209</v>
      </c>
      <c r="S681" s="4">
        <f t="shared" si="333"/>
        <v>0</v>
      </c>
      <c r="T681" s="4">
        <f t="shared" si="334"/>
        <v>0</v>
      </c>
      <c r="U681" s="5">
        <f t="shared" si="335"/>
        <v>0</v>
      </c>
      <c r="V681" s="5">
        <f t="shared" si="336"/>
        <v>28.128037765469188</v>
      </c>
      <c r="W681" s="5">
        <f t="shared" si="337"/>
        <v>3.1541417516368884</v>
      </c>
      <c r="X681" s="5">
        <f t="shared" si="316"/>
        <v>0.99999628292996101</v>
      </c>
      <c r="Y681" s="5">
        <f t="shared" si="317"/>
        <v>0</v>
      </c>
      <c r="Z681" s="5">
        <f t="shared" si="318"/>
        <v>-2.0308842627911705</v>
      </c>
      <c r="AA681" s="5">
        <f t="shared" si="319"/>
        <v>18.111040574330985</v>
      </c>
      <c r="AB681" s="5">
        <f t="shared" si="320"/>
        <v>0</v>
      </c>
      <c r="AC681" s="5">
        <f t="shared" si="320"/>
        <v>26.097153502678019</v>
      </c>
      <c r="AD681" s="5">
        <f t="shared" si="321"/>
        <v>-10.908817674032125</v>
      </c>
      <c r="AE681">
        <f t="shared" si="332"/>
        <v>0</v>
      </c>
    </row>
    <row r="682" spans="1:31" x14ac:dyDescent="0.2">
      <c r="A682">
        <f t="shared" si="308"/>
        <v>0.64900000000000047</v>
      </c>
      <c r="B682" s="5">
        <f t="shared" si="322"/>
        <v>0</v>
      </c>
      <c r="C682" s="5">
        <f t="shared" si="323"/>
        <v>-28.371246373839934</v>
      </c>
      <c r="D682" s="5">
        <f t="shared" si="324"/>
        <v>-0.57632565254635781</v>
      </c>
      <c r="E682" s="2">
        <f t="shared" si="325"/>
        <v>28.371246373839934</v>
      </c>
      <c r="F682" s="2">
        <f t="shared" si="326"/>
        <v>180</v>
      </c>
      <c r="G682" s="3">
        <f t="shared" si="327"/>
        <v>0</v>
      </c>
      <c r="H682" s="3">
        <f t="shared" si="328"/>
        <v>-118.93648703553662</v>
      </c>
      <c r="I682" s="3">
        <f t="shared" si="329"/>
        <v>-13.350796114537106</v>
      </c>
      <c r="J682" s="2">
        <f t="shared" si="309"/>
        <v>119.68346462751782</v>
      </c>
      <c r="K682" s="2">
        <f t="shared" si="330"/>
        <v>81.583820468655631</v>
      </c>
      <c r="L682" s="6">
        <f t="shared" si="310"/>
        <v>2300.0010000000002</v>
      </c>
      <c r="M682" s="2">
        <f t="shared" si="311"/>
        <v>29.149318229166671</v>
      </c>
      <c r="N682" s="2">
        <f t="shared" si="331"/>
        <v>119.68346462751782</v>
      </c>
      <c r="O682" s="2">
        <f t="shared" si="312"/>
        <v>81.583820468655631</v>
      </c>
      <c r="P682" s="5">
        <f t="shared" si="313"/>
        <v>0.36795647331166381</v>
      </c>
      <c r="Q682" s="4">
        <f t="shared" si="314"/>
        <v>0.24354053390389888</v>
      </c>
      <c r="R682" s="4">
        <f t="shared" si="315"/>
        <v>0.2369441637531505</v>
      </c>
      <c r="S682" s="4">
        <f t="shared" si="333"/>
        <v>0</v>
      </c>
      <c r="T682" s="4">
        <f t="shared" si="334"/>
        <v>0</v>
      </c>
      <c r="U682" s="5">
        <f t="shared" si="335"/>
        <v>0</v>
      </c>
      <c r="V682" s="5">
        <f t="shared" si="336"/>
        <v>28.116060078706738</v>
      </c>
      <c r="W682" s="5">
        <f t="shared" si="337"/>
        <v>3.156069218209999</v>
      </c>
      <c r="X682" s="5">
        <f t="shared" si="316"/>
        <v>0.99999628292996101</v>
      </c>
      <c r="Y682" s="5">
        <f t="shared" si="317"/>
        <v>0</v>
      </c>
      <c r="Z682" s="5">
        <f t="shared" si="318"/>
        <v>-2.0323378191714312</v>
      </c>
      <c r="AA682" s="5">
        <f t="shared" si="319"/>
        <v>18.105221487018003</v>
      </c>
      <c r="AB682" s="5">
        <f t="shared" si="320"/>
        <v>0</v>
      </c>
      <c r="AC682" s="5">
        <f t="shared" si="320"/>
        <v>26.083722259535307</v>
      </c>
      <c r="AD682" s="5">
        <f t="shared" si="321"/>
        <v>-10.912709294771997</v>
      </c>
      <c r="AE682">
        <f t="shared" si="332"/>
        <v>0</v>
      </c>
    </row>
    <row r="683" spans="1:31" x14ac:dyDescent="0.2">
      <c r="A683">
        <f t="shared" si="308"/>
        <v>0.65000000000000047</v>
      </c>
      <c r="B683" s="5">
        <f t="shared" si="322"/>
        <v>0</v>
      </c>
      <c r="C683" s="5">
        <f t="shared" si="323"/>
        <v>-28.490169819014341</v>
      </c>
      <c r="D683" s="5">
        <f t="shared" si="324"/>
        <v>-0.58968190501554241</v>
      </c>
      <c r="E683" s="2">
        <f t="shared" si="325"/>
        <v>28.490169819014341</v>
      </c>
      <c r="F683" s="2">
        <f t="shared" si="326"/>
        <v>180</v>
      </c>
      <c r="G683" s="3">
        <f t="shared" si="327"/>
        <v>0</v>
      </c>
      <c r="H683" s="3">
        <f t="shared" si="328"/>
        <v>-118.91040331327709</v>
      </c>
      <c r="I683" s="3">
        <f t="shared" si="329"/>
        <v>-13.361708823831878</v>
      </c>
      <c r="J683" s="2">
        <f t="shared" si="309"/>
        <v>119.65876181383078</v>
      </c>
      <c r="K683" s="2">
        <f t="shared" si="330"/>
        <v>81.566981468187308</v>
      </c>
      <c r="L683" s="6">
        <f t="shared" si="310"/>
        <v>2300.0010000000002</v>
      </c>
      <c r="M683" s="2">
        <f t="shared" si="311"/>
        <v>29.149318229166671</v>
      </c>
      <c r="N683" s="2">
        <f t="shared" si="331"/>
        <v>119.65876181383078</v>
      </c>
      <c r="O683" s="2">
        <f t="shared" si="312"/>
        <v>81.566981468187308</v>
      </c>
      <c r="P683" s="5">
        <f t="shared" si="313"/>
        <v>0.36795646856783348</v>
      </c>
      <c r="Q683" s="4">
        <f t="shared" si="314"/>
        <v>0.24359079413882823</v>
      </c>
      <c r="R683" s="4">
        <f t="shared" si="315"/>
        <v>0.23696892544624118</v>
      </c>
      <c r="S683" s="4">
        <f t="shared" si="333"/>
        <v>0</v>
      </c>
      <c r="T683" s="4">
        <f t="shared" si="334"/>
        <v>0</v>
      </c>
      <c r="U683" s="5">
        <f t="shared" si="335"/>
        <v>0</v>
      </c>
      <c r="V683" s="5">
        <f t="shared" si="336"/>
        <v>28.104091723122174</v>
      </c>
      <c r="W683" s="5">
        <f t="shared" si="337"/>
        <v>3.1579969447525453</v>
      </c>
      <c r="X683" s="5">
        <f t="shared" si="316"/>
        <v>0.99999628292996101</v>
      </c>
      <c r="Y683" s="5">
        <f t="shared" si="317"/>
        <v>0</v>
      </c>
      <c r="Z683" s="5">
        <f t="shared" si="318"/>
        <v>-2.0337917148326534</v>
      </c>
      <c r="AA683" s="5">
        <f t="shared" si="319"/>
        <v>18.099406015689361</v>
      </c>
      <c r="AB683" s="5">
        <f t="shared" si="320"/>
        <v>0</v>
      </c>
      <c r="AC683" s="5">
        <f t="shared" si="320"/>
        <v>26.070300008289522</v>
      </c>
      <c r="AD683" s="5">
        <f t="shared" si="321"/>
        <v>-10.916597039558091</v>
      </c>
      <c r="AE683">
        <f t="shared" si="332"/>
        <v>0</v>
      </c>
    </row>
    <row r="684" spans="1:31" x14ac:dyDescent="0.2">
      <c r="A684">
        <f t="shared" si="308"/>
        <v>0.65100000000000047</v>
      </c>
      <c r="B684" s="5">
        <f t="shared" si="322"/>
        <v>0</v>
      </c>
      <c r="C684" s="5">
        <f t="shared" si="323"/>
        <v>-28.609067187177612</v>
      </c>
      <c r="D684" s="5">
        <f t="shared" si="324"/>
        <v>-0.60304907213789416</v>
      </c>
      <c r="E684" s="2">
        <f t="shared" si="325"/>
        <v>28.609067187177612</v>
      </c>
      <c r="F684" s="2">
        <f t="shared" si="326"/>
        <v>180</v>
      </c>
      <c r="G684" s="3">
        <f t="shared" si="327"/>
        <v>0</v>
      </c>
      <c r="H684" s="3">
        <f t="shared" si="328"/>
        <v>-118.8843330132688</v>
      </c>
      <c r="I684" s="3">
        <f t="shared" si="329"/>
        <v>-13.372625420871435</v>
      </c>
      <c r="J684" s="2">
        <f t="shared" si="309"/>
        <v>119.63407435449456</v>
      </c>
      <c r="K684" s="2">
        <f t="shared" si="330"/>
        <v>81.550152934215788</v>
      </c>
      <c r="L684" s="6">
        <f t="shared" si="310"/>
        <v>2300.0010000000002</v>
      </c>
      <c r="M684" s="2">
        <f t="shared" si="311"/>
        <v>29.149318229166671</v>
      </c>
      <c r="N684" s="2">
        <f t="shared" si="331"/>
        <v>119.63407435449456</v>
      </c>
      <c r="O684" s="2">
        <f t="shared" si="312"/>
        <v>81.550152934215788</v>
      </c>
      <c r="P684" s="5">
        <f t="shared" si="313"/>
        <v>0.36795646382580754</v>
      </c>
      <c r="Q684" s="4">
        <f t="shared" si="314"/>
        <v>0.24364104386647853</v>
      </c>
      <c r="R684" s="4">
        <f t="shared" si="315"/>
        <v>0.23699367692096002</v>
      </c>
      <c r="S684" s="4">
        <f t="shared" si="333"/>
        <v>0</v>
      </c>
      <c r="T684" s="4">
        <f t="shared" si="334"/>
        <v>0</v>
      </c>
      <c r="U684" s="5">
        <f t="shared" si="335"/>
        <v>0</v>
      </c>
      <c r="V684" s="5">
        <f t="shared" si="336"/>
        <v>28.092132690471402</v>
      </c>
      <c r="W684" s="5">
        <f t="shared" si="337"/>
        <v>3.1599249305723314</v>
      </c>
      <c r="X684" s="5">
        <f t="shared" si="316"/>
        <v>0.99999628292996101</v>
      </c>
      <c r="Y684" s="5">
        <f t="shared" si="317"/>
        <v>0</v>
      </c>
      <c r="Z684" s="5">
        <f t="shared" si="318"/>
        <v>-2.0352459492170878</v>
      </c>
      <c r="AA684" s="5">
        <f t="shared" si="319"/>
        <v>18.093594157882521</v>
      </c>
      <c r="AB684" s="5">
        <f t="shared" si="320"/>
        <v>0</v>
      </c>
      <c r="AC684" s="5">
        <f t="shared" si="320"/>
        <v>26.056886741254313</v>
      </c>
      <c r="AD684" s="5">
        <f t="shared" si="321"/>
        <v>-10.920480911545148</v>
      </c>
      <c r="AE684">
        <f t="shared" si="332"/>
        <v>0</v>
      </c>
    </row>
    <row r="685" spans="1:31" x14ac:dyDescent="0.2">
      <c r="A685">
        <f t="shared" si="308"/>
        <v>0.65200000000000047</v>
      </c>
      <c r="B685" s="5">
        <f t="shared" si="322"/>
        <v>0</v>
      </c>
      <c r="C685" s="5">
        <f t="shared" si="323"/>
        <v>-28.727938491747512</v>
      </c>
      <c r="D685" s="5">
        <f t="shared" si="324"/>
        <v>-0.61642715779922141</v>
      </c>
      <c r="E685" s="2">
        <f t="shared" si="325"/>
        <v>28.727938491747512</v>
      </c>
      <c r="F685" s="2">
        <f t="shared" si="326"/>
        <v>180</v>
      </c>
      <c r="G685" s="3">
        <f t="shared" si="327"/>
        <v>0</v>
      </c>
      <c r="H685" s="3">
        <f t="shared" si="328"/>
        <v>-118.85827612652754</v>
      </c>
      <c r="I685" s="3">
        <f t="shared" si="329"/>
        <v>-13.383545901782981</v>
      </c>
      <c r="J685" s="2">
        <f t="shared" si="309"/>
        <v>119.60940224194333</v>
      </c>
      <c r="K685" s="2">
        <f t="shared" si="330"/>
        <v>81.533334861583725</v>
      </c>
      <c r="L685" s="6">
        <f t="shared" si="310"/>
        <v>2300.0010000000002</v>
      </c>
      <c r="M685" s="2">
        <f t="shared" si="311"/>
        <v>29.149318229166671</v>
      </c>
      <c r="N685" s="2">
        <f t="shared" si="331"/>
        <v>119.60940224194333</v>
      </c>
      <c r="O685" s="2">
        <f t="shared" si="312"/>
        <v>81.533334861583725</v>
      </c>
      <c r="P685" s="5">
        <f t="shared" si="313"/>
        <v>0.36795645908558416</v>
      </c>
      <c r="Q685" s="4">
        <f t="shared" si="314"/>
        <v>0.24369128307639956</v>
      </c>
      <c r="R685" s="4">
        <f t="shared" si="315"/>
        <v>0.23701841817686267</v>
      </c>
      <c r="S685" s="4">
        <f t="shared" si="333"/>
        <v>0</v>
      </c>
      <c r="T685" s="4">
        <f t="shared" si="334"/>
        <v>0</v>
      </c>
      <c r="U685" s="5">
        <f t="shared" si="335"/>
        <v>0</v>
      </c>
      <c r="V685" s="5">
        <f t="shared" si="336"/>
        <v>28.080182972519616</v>
      </c>
      <c r="W685" s="5">
        <f t="shared" si="337"/>
        <v>3.1618531749789103</v>
      </c>
      <c r="X685" s="5">
        <f t="shared" si="316"/>
        <v>0.99999628292996101</v>
      </c>
      <c r="Y685" s="5">
        <f t="shared" si="317"/>
        <v>0</v>
      </c>
      <c r="Z685" s="5">
        <f t="shared" si="318"/>
        <v>-2.0367005217678642</v>
      </c>
      <c r="AA685" s="5">
        <f t="shared" si="319"/>
        <v>18.087785911137154</v>
      </c>
      <c r="AB685" s="5">
        <f t="shared" si="320"/>
        <v>0</v>
      </c>
      <c r="AC685" s="5">
        <f t="shared" si="320"/>
        <v>26.043482450751753</v>
      </c>
      <c r="AD685" s="5">
        <f t="shared" si="321"/>
        <v>-10.924360913883937</v>
      </c>
      <c r="AE685">
        <f t="shared" si="332"/>
        <v>0</v>
      </c>
    </row>
    <row r="686" spans="1:31" x14ac:dyDescent="0.2">
      <c r="A686">
        <f t="shared" si="308"/>
        <v>0.65300000000000047</v>
      </c>
      <c r="B686" s="5">
        <f t="shared" si="322"/>
        <v>0</v>
      </c>
      <c r="C686" s="5">
        <f t="shared" si="323"/>
        <v>-28.846783746132814</v>
      </c>
      <c r="D686" s="5">
        <f t="shared" si="324"/>
        <v>-0.62981616588146139</v>
      </c>
      <c r="E686" s="2">
        <f t="shared" si="325"/>
        <v>28.846783746132814</v>
      </c>
      <c r="F686" s="2">
        <f t="shared" si="326"/>
        <v>180</v>
      </c>
      <c r="G686" s="3">
        <f t="shared" si="327"/>
        <v>0</v>
      </c>
      <c r="H686" s="3">
        <f t="shared" si="328"/>
        <v>-118.8322326440768</v>
      </c>
      <c r="I686" s="3">
        <f t="shared" si="329"/>
        <v>-13.394470262696865</v>
      </c>
      <c r="J686" s="2">
        <f t="shared" si="309"/>
        <v>119.58474546861845</v>
      </c>
      <c r="K686" s="2">
        <f t="shared" si="330"/>
        <v>81.516527245138676</v>
      </c>
      <c r="L686" s="6">
        <f t="shared" si="310"/>
        <v>2300.0010000000002</v>
      </c>
      <c r="M686" s="2">
        <f t="shared" si="311"/>
        <v>29.149318229166671</v>
      </c>
      <c r="N686" s="2">
        <f t="shared" si="331"/>
        <v>119.58474546861845</v>
      </c>
      <c r="O686" s="2">
        <f t="shared" si="312"/>
        <v>81.516527245138676</v>
      </c>
      <c r="P686" s="5">
        <f t="shared" si="313"/>
        <v>0.36795645434716151</v>
      </c>
      <c r="Q686" s="4">
        <f t="shared" si="314"/>
        <v>0.24374151175813868</v>
      </c>
      <c r="R686" s="4">
        <f t="shared" si="315"/>
        <v>0.23704314921350458</v>
      </c>
      <c r="S686" s="4">
        <f t="shared" si="333"/>
        <v>0</v>
      </c>
      <c r="T686" s="4">
        <f t="shared" si="334"/>
        <v>0</v>
      </c>
      <c r="U686" s="5">
        <f t="shared" si="335"/>
        <v>0</v>
      </c>
      <c r="V686" s="5">
        <f t="shared" si="336"/>
        <v>28.068242561041256</v>
      </c>
      <c r="W686" s="5">
        <f t="shared" si="337"/>
        <v>3.1637816772835778</v>
      </c>
      <c r="X686" s="5">
        <f t="shared" si="316"/>
        <v>0.99999628292996101</v>
      </c>
      <c r="Y686" s="5">
        <f t="shared" si="317"/>
        <v>0</v>
      </c>
      <c r="Z686" s="5">
        <f t="shared" si="318"/>
        <v>-2.0381554319289985</v>
      </c>
      <c r="AA686" s="5">
        <f t="shared" si="319"/>
        <v>18.081981272995179</v>
      </c>
      <c r="AB686" s="5">
        <f t="shared" si="320"/>
        <v>0</v>
      </c>
      <c r="AC686" s="5">
        <f t="shared" si="320"/>
        <v>26.030087129112257</v>
      </c>
      <c r="AD686" s="5">
        <f t="shared" si="321"/>
        <v>-10.928237049721243</v>
      </c>
      <c r="AE686">
        <f t="shared" si="332"/>
        <v>0</v>
      </c>
    </row>
    <row r="687" spans="1:31" x14ac:dyDescent="0.2">
      <c r="A687">
        <f t="shared" si="308"/>
        <v>0.65400000000000047</v>
      </c>
      <c r="B687" s="5">
        <f t="shared" si="322"/>
        <v>0</v>
      </c>
      <c r="C687" s="5">
        <f t="shared" si="323"/>
        <v>-28.965602963733328</v>
      </c>
      <c r="D687" s="5">
        <f t="shared" si="324"/>
        <v>-0.64321610026268317</v>
      </c>
      <c r="E687" s="2">
        <f t="shared" si="325"/>
        <v>28.965602963733328</v>
      </c>
      <c r="F687" s="2">
        <f t="shared" si="326"/>
        <v>180</v>
      </c>
      <c r="G687" s="3">
        <f t="shared" si="327"/>
        <v>0</v>
      </c>
      <c r="H687" s="3">
        <f t="shared" si="328"/>
        <v>-118.80620255694768</v>
      </c>
      <c r="I687" s="3">
        <f t="shared" si="329"/>
        <v>-13.405398499746587</v>
      </c>
      <c r="J687" s="2">
        <f t="shared" si="309"/>
        <v>119.56010402696833</v>
      </c>
      <c r="K687" s="2">
        <f t="shared" si="330"/>
        <v>81.499730079733013</v>
      </c>
      <c r="L687" s="6">
        <f t="shared" si="310"/>
        <v>2300.0010000000002</v>
      </c>
      <c r="M687" s="2">
        <f t="shared" si="311"/>
        <v>29.149318229166671</v>
      </c>
      <c r="N687" s="2">
        <f t="shared" si="331"/>
        <v>119.56010402696833</v>
      </c>
      <c r="O687" s="2">
        <f t="shared" si="312"/>
        <v>81.499730079733013</v>
      </c>
      <c r="P687" s="5">
        <f t="shared" si="313"/>
        <v>0.36795644961053764</v>
      </c>
      <c r="Q687" s="4">
        <f t="shared" si="314"/>
        <v>0.24379172990124109</v>
      </c>
      <c r="R687" s="4">
        <f t="shared" si="315"/>
        <v>0.23706787003044127</v>
      </c>
      <c r="S687" s="4">
        <f t="shared" si="333"/>
        <v>0</v>
      </c>
      <c r="T687" s="4">
        <f t="shared" si="334"/>
        <v>0</v>
      </c>
      <c r="U687" s="5">
        <f t="shared" si="335"/>
        <v>0</v>
      </c>
      <c r="V687" s="5">
        <f t="shared" si="336"/>
        <v>28.056311447819947</v>
      </c>
      <c r="W687" s="5">
        <f t="shared" si="337"/>
        <v>3.1657104367993636</v>
      </c>
      <c r="X687" s="5">
        <f t="shared" si="316"/>
        <v>0.99999628292996101</v>
      </c>
      <c r="Y687" s="5">
        <f t="shared" si="317"/>
        <v>0</v>
      </c>
      <c r="Z687" s="5">
        <f t="shared" si="318"/>
        <v>-2.0396106791453872</v>
      </c>
      <c r="AA687" s="5">
        <f t="shared" si="319"/>
        <v>18.076180241000763</v>
      </c>
      <c r="AB687" s="5">
        <f t="shared" si="320"/>
        <v>0</v>
      </c>
      <c r="AC687" s="5">
        <f t="shared" si="320"/>
        <v>26.016700768674561</v>
      </c>
      <c r="AD687" s="5">
        <f t="shared" si="321"/>
        <v>-10.932109322199871</v>
      </c>
      <c r="AE687">
        <f t="shared" si="332"/>
        <v>0</v>
      </c>
    </row>
    <row r="688" spans="1:31" x14ac:dyDescent="0.2">
      <c r="A688">
        <f t="shared" si="308"/>
        <v>0.65500000000000047</v>
      </c>
      <c r="B688" s="5">
        <f t="shared" si="322"/>
        <v>0</v>
      </c>
      <c r="C688" s="5">
        <f t="shared" si="323"/>
        <v>-29.084396157939892</v>
      </c>
      <c r="D688" s="5">
        <f t="shared" si="324"/>
        <v>-0.65662696481709082</v>
      </c>
      <c r="E688" s="2">
        <f t="shared" si="325"/>
        <v>29.084396157939892</v>
      </c>
      <c r="F688" s="2">
        <f t="shared" si="326"/>
        <v>180</v>
      </c>
      <c r="G688" s="3">
        <f t="shared" si="327"/>
        <v>0</v>
      </c>
      <c r="H688" s="3">
        <f t="shared" si="328"/>
        <v>-118.780185856179</v>
      </c>
      <c r="I688" s="3">
        <f t="shared" si="329"/>
        <v>-13.416330609068787</v>
      </c>
      <c r="J688" s="2">
        <f t="shared" si="309"/>
        <v>119.53547790944856</v>
      </c>
      <c r="K688" s="2">
        <f t="shared" si="330"/>
        <v>81.482943360223956</v>
      </c>
      <c r="L688" s="6">
        <f t="shared" si="310"/>
        <v>2300.0010000000002</v>
      </c>
      <c r="M688" s="2">
        <f t="shared" si="311"/>
        <v>29.149318229166671</v>
      </c>
      <c r="N688" s="2">
        <f t="shared" si="331"/>
        <v>119.53547790944856</v>
      </c>
      <c r="O688" s="2">
        <f t="shared" si="312"/>
        <v>81.482943360223956</v>
      </c>
      <c r="P688" s="5">
        <f t="shared" si="313"/>
        <v>0.36795644487571066</v>
      </c>
      <c r="Q688" s="4">
        <f t="shared" si="314"/>
        <v>0.24384193749524949</v>
      </c>
      <c r="R688" s="4">
        <f t="shared" si="315"/>
        <v>0.23709258062722768</v>
      </c>
      <c r="S688" s="4">
        <f t="shared" si="333"/>
        <v>0</v>
      </c>
      <c r="T688" s="4">
        <f t="shared" si="334"/>
        <v>0</v>
      </c>
      <c r="U688" s="5">
        <f t="shared" si="335"/>
        <v>0</v>
      </c>
      <c r="V688" s="5">
        <f t="shared" si="336"/>
        <v>28.044389624648556</v>
      </c>
      <c r="W688" s="5">
        <f t="shared" si="337"/>
        <v>3.167639452841037</v>
      </c>
      <c r="X688" s="5">
        <f t="shared" si="316"/>
        <v>0.99999628292996101</v>
      </c>
      <c r="Y688" s="5">
        <f t="shared" si="317"/>
        <v>0</v>
      </c>
      <c r="Z688" s="5">
        <f t="shared" si="318"/>
        <v>-2.0410662628628047</v>
      </c>
      <c r="AA688" s="5">
        <f t="shared" si="319"/>
        <v>18.070382812700231</v>
      </c>
      <c r="AB688" s="5">
        <f t="shared" si="320"/>
        <v>0</v>
      </c>
      <c r="AC688" s="5">
        <f t="shared" si="320"/>
        <v>26.00332336178575</v>
      </c>
      <c r="AD688" s="5">
        <f t="shared" si="321"/>
        <v>-10.935977734458731</v>
      </c>
      <c r="AE688">
        <f t="shared" si="332"/>
        <v>0</v>
      </c>
    </row>
    <row r="689" spans="1:31" x14ac:dyDescent="0.2">
      <c r="A689">
        <f t="shared" si="308"/>
        <v>0.65600000000000047</v>
      </c>
      <c r="B689" s="5">
        <f t="shared" si="322"/>
        <v>0</v>
      </c>
      <c r="C689" s="5">
        <f t="shared" si="323"/>
        <v>-29.203163342134388</v>
      </c>
      <c r="D689" s="5">
        <f t="shared" si="324"/>
        <v>-0.67004876341502684</v>
      </c>
      <c r="E689" s="2">
        <f t="shared" si="325"/>
        <v>29.203163342134388</v>
      </c>
      <c r="F689" s="2">
        <f t="shared" si="326"/>
        <v>180</v>
      </c>
      <c r="G689" s="3">
        <f t="shared" si="327"/>
        <v>0</v>
      </c>
      <c r="H689" s="3">
        <f t="shared" si="328"/>
        <v>-118.75418253281721</v>
      </c>
      <c r="I689" s="3">
        <f t="shared" si="329"/>
        <v>-13.427266586803245</v>
      </c>
      <c r="J689" s="2">
        <f t="shared" si="309"/>
        <v>119.51086710852178</v>
      </c>
      <c r="K689" s="2">
        <f t="shared" si="330"/>
        <v>81.4661670814736</v>
      </c>
      <c r="L689" s="6">
        <f t="shared" si="310"/>
        <v>2300.0010000000002</v>
      </c>
      <c r="M689" s="2">
        <f t="shared" si="311"/>
        <v>29.149318229166671</v>
      </c>
      <c r="N689" s="2">
        <f t="shared" si="331"/>
        <v>119.51086710852178</v>
      </c>
      <c r="O689" s="2">
        <f t="shared" si="312"/>
        <v>81.4661670814736</v>
      </c>
      <c r="P689" s="5">
        <f t="shared" si="313"/>
        <v>0.36795644014267875</v>
      </c>
      <c r="Q689" s="4">
        <f t="shared" si="314"/>
        <v>0.24389213452970432</v>
      </c>
      <c r="R689" s="4">
        <f t="shared" si="315"/>
        <v>0.23711728100341889</v>
      </c>
      <c r="S689" s="4">
        <f t="shared" si="333"/>
        <v>0</v>
      </c>
      <c r="T689" s="4">
        <f t="shared" si="334"/>
        <v>0</v>
      </c>
      <c r="U689" s="5">
        <f t="shared" si="335"/>
        <v>0</v>
      </c>
      <c r="V689" s="5">
        <f t="shared" si="336"/>
        <v>28.032477083329148</v>
      </c>
      <c r="W689" s="5">
        <f t="shared" si="337"/>
        <v>3.1695687247250999</v>
      </c>
      <c r="X689" s="5">
        <f t="shared" si="316"/>
        <v>0.99999628292996101</v>
      </c>
      <c r="Y689" s="5">
        <f t="shared" si="317"/>
        <v>0</v>
      </c>
      <c r="Z689" s="5">
        <f t="shared" si="318"/>
        <v>-2.0425221825279074</v>
      </c>
      <c r="AA689" s="5">
        <f t="shared" si="319"/>
        <v>18.064588985642189</v>
      </c>
      <c r="AB689" s="5">
        <f t="shared" si="320"/>
        <v>0</v>
      </c>
      <c r="AC689" s="5">
        <f t="shared" si="320"/>
        <v>25.989954900801241</v>
      </c>
      <c r="AD689" s="5">
        <f t="shared" si="321"/>
        <v>-10.939842289632711</v>
      </c>
      <c r="AE689">
        <f t="shared" si="332"/>
        <v>0</v>
      </c>
    </row>
    <row r="690" spans="1:31" x14ac:dyDescent="0.2">
      <c r="A690">
        <f t="shared" si="308"/>
        <v>0.65700000000000047</v>
      </c>
      <c r="B690" s="5">
        <f t="shared" si="322"/>
        <v>0</v>
      </c>
      <c r="C690" s="5">
        <f t="shared" si="323"/>
        <v>-29.321904529689757</v>
      </c>
      <c r="D690" s="5">
        <f t="shared" si="324"/>
        <v>-0.68348149992297491</v>
      </c>
      <c r="E690" s="2">
        <f t="shared" si="325"/>
        <v>29.321904529689757</v>
      </c>
      <c r="F690" s="2">
        <f t="shared" si="326"/>
        <v>180</v>
      </c>
      <c r="G690" s="3">
        <f t="shared" si="327"/>
        <v>0</v>
      </c>
      <c r="H690" s="3">
        <f t="shared" si="328"/>
        <v>-118.7281925779164</v>
      </c>
      <c r="I690" s="3">
        <f t="shared" si="329"/>
        <v>-13.438206429092878</v>
      </c>
      <c r="J690" s="2">
        <f t="shared" si="309"/>
        <v>119.48627161665777</v>
      </c>
      <c r="K690" s="2">
        <f t="shared" si="330"/>
        <v>81.449401238348855</v>
      </c>
      <c r="L690" s="6">
        <f t="shared" si="310"/>
        <v>2300.0010000000002</v>
      </c>
      <c r="M690" s="2">
        <f t="shared" si="311"/>
        <v>29.149318229166671</v>
      </c>
      <c r="N690" s="2">
        <f t="shared" si="331"/>
        <v>119.48627161665777</v>
      </c>
      <c r="O690" s="2">
        <f t="shared" si="312"/>
        <v>81.449401238348855</v>
      </c>
      <c r="P690" s="5">
        <f t="shared" si="313"/>
        <v>0.36795643541144002</v>
      </c>
      <c r="Q690" s="4">
        <f t="shared" si="314"/>
        <v>0.24394232099414367</v>
      </c>
      <c r="R690" s="4">
        <f t="shared" si="315"/>
        <v>0.23714197115856958</v>
      </c>
      <c r="S690" s="4">
        <f t="shared" si="333"/>
        <v>0</v>
      </c>
      <c r="T690" s="4">
        <f t="shared" si="334"/>
        <v>0</v>
      </c>
      <c r="U690" s="5">
        <f t="shared" si="335"/>
        <v>0</v>
      </c>
      <c r="V690" s="5">
        <f t="shared" si="336"/>
        <v>28.020573815672979</v>
      </c>
      <c r="W690" s="5">
        <f t="shared" si="337"/>
        <v>3.1714982517697843</v>
      </c>
      <c r="X690" s="5">
        <f t="shared" si="316"/>
        <v>0.99999628292996101</v>
      </c>
      <c r="Y690" s="5">
        <f t="shared" si="317"/>
        <v>0</v>
      </c>
      <c r="Z690" s="5">
        <f t="shared" si="318"/>
        <v>-2.0439784375882284</v>
      </c>
      <c r="AA690" s="5">
        <f t="shared" si="319"/>
        <v>18.058798757377431</v>
      </c>
      <c r="AB690" s="5">
        <f t="shared" si="320"/>
        <v>0</v>
      </c>
      <c r="AC690" s="5">
        <f t="shared" si="320"/>
        <v>25.976595378084749</v>
      </c>
      <c r="AD690" s="5">
        <f t="shared" si="321"/>
        <v>-10.943702990852785</v>
      </c>
      <c r="AE690">
        <f t="shared" si="332"/>
        <v>0</v>
      </c>
    </row>
    <row r="691" spans="1:31" x14ac:dyDescent="0.2">
      <c r="A691">
        <f t="shared" si="308"/>
        <v>0.65800000000000047</v>
      </c>
      <c r="B691" s="5">
        <f t="shared" si="322"/>
        <v>0</v>
      </c>
      <c r="C691" s="5">
        <f t="shared" si="323"/>
        <v>-29.440619733969982</v>
      </c>
      <c r="D691" s="5">
        <f t="shared" si="324"/>
        <v>-0.69692517820356326</v>
      </c>
      <c r="E691" s="2">
        <f t="shared" si="325"/>
        <v>29.440619733969982</v>
      </c>
      <c r="F691" s="2">
        <f t="shared" si="326"/>
        <v>180</v>
      </c>
      <c r="G691" s="3">
        <f t="shared" si="327"/>
        <v>0</v>
      </c>
      <c r="H691" s="3">
        <f t="shared" si="328"/>
        <v>-118.70221598253832</v>
      </c>
      <c r="I691" s="3">
        <f t="shared" si="329"/>
        <v>-13.44915013208373</v>
      </c>
      <c r="J691" s="2">
        <f t="shared" si="309"/>
        <v>119.46169142633342</v>
      </c>
      <c r="K691" s="2">
        <f t="shared" si="330"/>
        <v>81.43264582572148</v>
      </c>
      <c r="L691" s="6">
        <f t="shared" si="310"/>
        <v>2300.0010000000002</v>
      </c>
      <c r="M691" s="2">
        <f t="shared" si="311"/>
        <v>29.149318229166671</v>
      </c>
      <c r="N691" s="2">
        <f t="shared" si="331"/>
        <v>119.46169142633342</v>
      </c>
      <c r="O691" s="2">
        <f t="shared" si="312"/>
        <v>81.43264582572148</v>
      </c>
      <c r="P691" s="5">
        <f t="shared" si="313"/>
        <v>0.36795643068199257</v>
      </c>
      <c r="Q691" s="4">
        <f t="shared" si="314"/>
        <v>0.24399249687810334</v>
      </c>
      <c r="R691" s="4">
        <f t="shared" si="315"/>
        <v>0.23716665109223437</v>
      </c>
      <c r="S691" s="4">
        <f t="shared" si="333"/>
        <v>0</v>
      </c>
      <c r="T691" s="4">
        <f t="shared" si="334"/>
        <v>0</v>
      </c>
      <c r="U691" s="5">
        <f t="shared" si="335"/>
        <v>0</v>
      </c>
      <c r="V691" s="5">
        <f t="shared" si="336"/>
        <v>28.008679813500475</v>
      </c>
      <c r="W691" s="5">
        <f t="shared" si="337"/>
        <v>3.1734280332950497</v>
      </c>
      <c r="X691" s="5">
        <f t="shared" si="316"/>
        <v>0.99999628292996101</v>
      </c>
      <c r="Y691" s="5">
        <f t="shared" si="317"/>
        <v>0</v>
      </c>
      <c r="Z691" s="5">
        <f t="shared" si="318"/>
        <v>-2.0454350274921778</v>
      </c>
      <c r="AA691" s="5">
        <f t="shared" si="319"/>
        <v>18.053012125458974</v>
      </c>
      <c r="AB691" s="5">
        <f t="shared" si="320"/>
        <v>0</v>
      </c>
      <c r="AC691" s="5">
        <f t="shared" si="320"/>
        <v>25.963244786008296</v>
      </c>
      <c r="AD691" s="5">
        <f t="shared" si="321"/>
        <v>-10.947559841245976</v>
      </c>
      <c r="AE691">
        <f t="shared" si="332"/>
        <v>0</v>
      </c>
    </row>
    <row r="692" spans="1:31" x14ac:dyDescent="0.2">
      <c r="A692">
        <f t="shared" si="308"/>
        <v>0.65900000000000047</v>
      </c>
      <c r="B692" s="5">
        <f t="shared" si="322"/>
        <v>0</v>
      </c>
      <c r="C692" s="5">
        <f t="shared" si="323"/>
        <v>-29.559308968330125</v>
      </c>
      <c r="D692" s="5">
        <f t="shared" si="324"/>
        <v>-0.71037980211556762</v>
      </c>
      <c r="E692" s="2">
        <f t="shared" si="325"/>
        <v>29.559308968330125</v>
      </c>
      <c r="F692" s="2">
        <f t="shared" si="326"/>
        <v>180</v>
      </c>
      <c r="G692" s="3">
        <f t="shared" si="327"/>
        <v>0</v>
      </c>
      <c r="H692" s="3">
        <f t="shared" si="328"/>
        <v>-118.67625273775231</v>
      </c>
      <c r="I692" s="3">
        <f t="shared" si="329"/>
        <v>-13.460097691924975</v>
      </c>
      <c r="J692" s="2">
        <f t="shared" si="309"/>
        <v>119.43712653003263</v>
      </c>
      <c r="K692" s="2">
        <f t="shared" si="330"/>
        <v>81.415900838468048</v>
      </c>
      <c r="L692" s="6">
        <f t="shared" si="310"/>
        <v>2300.0010000000002</v>
      </c>
      <c r="M692" s="2">
        <f t="shared" si="311"/>
        <v>29.149318229166671</v>
      </c>
      <c r="N692" s="2">
        <f t="shared" si="331"/>
        <v>119.43712653003263</v>
      </c>
      <c r="O692" s="2">
        <f t="shared" si="312"/>
        <v>81.415900838468048</v>
      </c>
      <c r="P692" s="5">
        <f t="shared" si="313"/>
        <v>0.36795642595433453</v>
      </c>
      <c r="Q692" s="4">
        <f t="shared" si="314"/>
        <v>0.24404266217111681</v>
      </c>
      <c r="R692" s="4">
        <f t="shared" si="315"/>
        <v>0.23719132080396771</v>
      </c>
      <c r="S692" s="4">
        <f t="shared" si="333"/>
        <v>0</v>
      </c>
      <c r="T692" s="4">
        <f t="shared" si="334"/>
        <v>0</v>
      </c>
      <c r="U692" s="5">
        <f t="shared" si="335"/>
        <v>0</v>
      </c>
      <c r="V692" s="5">
        <f t="shared" si="336"/>
        <v>27.996795068641223</v>
      </c>
      <c r="W692" s="5">
        <f t="shared" si="337"/>
        <v>3.1753580686225793</v>
      </c>
      <c r="X692" s="5">
        <f t="shared" si="316"/>
        <v>0.99999628292996101</v>
      </c>
      <c r="Y692" s="5">
        <f t="shared" si="317"/>
        <v>0</v>
      </c>
      <c r="Z692" s="5">
        <f t="shared" si="318"/>
        <v>-2.0468919516890409</v>
      </c>
      <c r="AA692" s="5">
        <f t="shared" si="319"/>
        <v>18.047229087442027</v>
      </c>
      <c r="AB692" s="5">
        <f t="shared" si="320"/>
        <v>0</v>
      </c>
      <c r="AC692" s="5">
        <f t="shared" si="320"/>
        <v>25.949903116952182</v>
      </c>
      <c r="AD692" s="5">
        <f t="shared" si="321"/>
        <v>-10.951412843935394</v>
      </c>
      <c r="AE692">
        <f t="shared" si="332"/>
        <v>0</v>
      </c>
    </row>
    <row r="693" spans="1:31" x14ac:dyDescent="0.2">
      <c r="A693">
        <f t="shared" si="308"/>
        <v>0.66000000000000048</v>
      </c>
      <c r="B693" s="5">
        <f t="shared" si="322"/>
        <v>0</v>
      </c>
      <c r="C693" s="5">
        <f t="shared" si="323"/>
        <v>-29.677972246116319</v>
      </c>
      <c r="D693" s="5">
        <f t="shared" si="324"/>
        <v>-0.72384537551391459</v>
      </c>
      <c r="E693" s="2">
        <f t="shared" si="325"/>
        <v>29.677972246116319</v>
      </c>
      <c r="F693" s="2">
        <f t="shared" si="326"/>
        <v>180</v>
      </c>
      <c r="G693" s="3">
        <f t="shared" si="327"/>
        <v>0</v>
      </c>
      <c r="H693" s="3">
        <f t="shared" si="328"/>
        <v>-118.65030283463535</v>
      </c>
      <c r="I693" s="3">
        <f t="shared" si="329"/>
        <v>-13.471049104768911</v>
      </c>
      <c r="J693" s="2">
        <f t="shared" si="309"/>
        <v>119.41257692024644</v>
      </c>
      <c r="K693" s="2">
        <f t="shared" si="330"/>
        <v>81.399166271469966</v>
      </c>
      <c r="L693" s="6">
        <f t="shared" si="310"/>
        <v>2300.0010000000002</v>
      </c>
      <c r="M693" s="2">
        <f t="shared" si="311"/>
        <v>29.149318229166671</v>
      </c>
      <c r="N693" s="2">
        <f t="shared" si="331"/>
        <v>119.41257692024644</v>
      </c>
      <c r="O693" s="2">
        <f t="shared" si="312"/>
        <v>81.399166271469966</v>
      </c>
      <c r="P693" s="5">
        <f t="shared" si="313"/>
        <v>0.367956421228464</v>
      </c>
      <c r="Q693" s="4">
        <f t="shared" si="314"/>
        <v>0.24409281686271528</v>
      </c>
      <c r="R693" s="4">
        <f t="shared" si="315"/>
        <v>0.23721598029332389</v>
      </c>
      <c r="S693" s="4">
        <f t="shared" si="333"/>
        <v>0</v>
      </c>
      <c r="T693" s="4">
        <f t="shared" si="334"/>
        <v>0</v>
      </c>
      <c r="U693" s="5">
        <f t="shared" si="335"/>
        <v>0</v>
      </c>
      <c r="V693" s="5">
        <f t="shared" si="336"/>
        <v>27.984919572933965</v>
      </c>
      <c r="W693" s="5">
        <f t="shared" si="337"/>
        <v>3.1772883570757777</v>
      </c>
      <c r="X693" s="5">
        <f t="shared" si="316"/>
        <v>0.99999628292996101</v>
      </c>
      <c r="Y693" s="5">
        <f t="shared" si="317"/>
        <v>0</v>
      </c>
      <c r="Z693" s="5">
        <f t="shared" si="318"/>
        <v>-2.0483492096289795</v>
      </c>
      <c r="AA693" s="5">
        <f t="shared" si="319"/>
        <v>18.041449640884046</v>
      </c>
      <c r="AB693" s="5">
        <f t="shared" si="320"/>
        <v>0</v>
      </c>
      <c r="AC693" s="5">
        <f t="shared" si="320"/>
        <v>25.936570363304984</v>
      </c>
      <c r="AD693" s="5">
        <f t="shared" si="321"/>
        <v>-10.955262002040175</v>
      </c>
      <c r="AE693">
        <f t="shared" si="332"/>
        <v>0</v>
      </c>
    </row>
    <row r="694" spans="1:31" x14ac:dyDescent="0.2">
      <c r="A694">
        <f t="shared" si="308"/>
        <v>0.66100000000000048</v>
      </c>
      <c r="B694" s="5">
        <f t="shared" si="322"/>
        <v>0</v>
      </c>
      <c r="C694" s="5">
        <f t="shared" si="323"/>
        <v>-29.796609580665773</v>
      </c>
      <c r="D694" s="5">
        <f t="shared" si="324"/>
        <v>-0.73732190224968452</v>
      </c>
      <c r="E694" s="2">
        <f t="shared" si="325"/>
        <v>29.796609580665773</v>
      </c>
      <c r="F694" s="2">
        <f t="shared" si="326"/>
        <v>180</v>
      </c>
      <c r="G694" s="3">
        <f t="shared" si="327"/>
        <v>0</v>
      </c>
      <c r="H694" s="3">
        <f t="shared" si="328"/>
        <v>-118.62436626427206</v>
      </c>
      <c r="I694" s="3">
        <f t="shared" si="329"/>
        <v>-13.482004366770951</v>
      </c>
      <c r="J694" s="2">
        <f t="shared" si="309"/>
        <v>119.3880425894729</v>
      </c>
      <c r="K694" s="2">
        <f t="shared" si="330"/>
        <v>81.38244211961343</v>
      </c>
      <c r="L694" s="6">
        <f t="shared" si="310"/>
        <v>2300.0010000000002</v>
      </c>
      <c r="M694" s="2">
        <f t="shared" si="311"/>
        <v>29.149318229166671</v>
      </c>
      <c r="N694" s="2">
        <f t="shared" si="331"/>
        <v>119.3880425894729</v>
      </c>
      <c r="O694" s="2">
        <f t="shared" si="312"/>
        <v>81.38244211961343</v>
      </c>
      <c r="P694" s="5">
        <f t="shared" si="313"/>
        <v>0.36795641650437916</v>
      </c>
      <c r="Q694" s="4">
        <f t="shared" si="314"/>
        <v>0.24414296094242766</v>
      </c>
      <c r="R694" s="4">
        <f t="shared" si="315"/>
        <v>0.237240629559857</v>
      </c>
      <c r="S694" s="4">
        <f t="shared" si="333"/>
        <v>0</v>
      </c>
      <c r="T694" s="4">
        <f t="shared" si="334"/>
        <v>0</v>
      </c>
      <c r="U694" s="5">
        <f t="shared" si="335"/>
        <v>0</v>
      </c>
      <c r="V694" s="5">
        <f t="shared" si="336"/>
        <v>27.97305331822659</v>
      </c>
      <c r="W694" s="5">
        <f t="shared" si="337"/>
        <v>3.1792188979797698</v>
      </c>
      <c r="X694" s="5">
        <f t="shared" si="316"/>
        <v>0.99999628292996101</v>
      </c>
      <c r="Y694" s="5">
        <f t="shared" si="317"/>
        <v>0</v>
      </c>
      <c r="Z694" s="5">
        <f t="shared" si="318"/>
        <v>-2.0498068007630272</v>
      </c>
      <c r="AA694" s="5">
        <f t="shared" si="319"/>
        <v>18.035673783344663</v>
      </c>
      <c r="AB694" s="5">
        <f t="shared" si="320"/>
        <v>0</v>
      </c>
      <c r="AC694" s="5">
        <f t="shared" si="320"/>
        <v>25.923246517463564</v>
      </c>
      <c r="AD694" s="5">
        <f t="shared" si="321"/>
        <v>-10.959107318675567</v>
      </c>
      <c r="AE694">
        <f t="shared" si="332"/>
        <v>0</v>
      </c>
    </row>
    <row r="695" spans="1:31" x14ac:dyDescent="0.2">
      <c r="A695">
        <f t="shared" si="308"/>
        <v>0.66200000000000048</v>
      </c>
      <c r="B695" s="5">
        <f t="shared" si="322"/>
        <v>0</v>
      </c>
      <c r="C695" s="5">
        <f t="shared" si="323"/>
        <v>-29.915220985306785</v>
      </c>
      <c r="D695" s="5">
        <f t="shared" si="324"/>
        <v>-0.75080938617011483</v>
      </c>
      <c r="E695" s="2">
        <f t="shared" si="325"/>
        <v>29.915220985306785</v>
      </c>
      <c r="F695" s="2">
        <f t="shared" si="326"/>
        <v>180</v>
      </c>
      <c r="G695" s="3">
        <f t="shared" si="327"/>
        <v>0</v>
      </c>
      <c r="H695" s="3">
        <f t="shared" si="328"/>
        <v>-118.59844301775459</v>
      </c>
      <c r="I695" s="3">
        <f t="shared" si="329"/>
        <v>-13.492963474089628</v>
      </c>
      <c r="J695" s="2">
        <f t="shared" si="309"/>
        <v>119.36352353021714</v>
      </c>
      <c r="K695" s="2">
        <f t="shared" si="330"/>
        <v>81.365728377789452</v>
      </c>
      <c r="L695" s="6">
        <f t="shared" si="310"/>
        <v>2300.0010000000002</v>
      </c>
      <c r="M695" s="2">
        <f t="shared" si="311"/>
        <v>29.149318229166671</v>
      </c>
      <c r="N695" s="2">
        <f t="shared" si="331"/>
        <v>119.36352353021714</v>
      </c>
      <c r="O695" s="2">
        <f t="shared" si="312"/>
        <v>81.365728377789452</v>
      </c>
      <c r="P695" s="5">
        <f t="shared" si="313"/>
        <v>0.36795641178207816</v>
      </c>
      <c r="Q695" s="4">
        <f t="shared" si="314"/>
        <v>0.2441930943997806</v>
      </c>
      <c r="R695" s="4">
        <f t="shared" si="315"/>
        <v>0.23726526860312089</v>
      </c>
      <c r="S695" s="4">
        <f t="shared" si="333"/>
        <v>0</v>
      </c>
      <c r="T695" s="4">
        <f t="shared" si="334"/>
        <v>0</v>
      </c>
      <c r="U695" s="5">
        <f t="shared" si="335"/>
        <v>0</v>
      </c>
      <c r="V695" s="5">
        <f t="shared" si="336"/>
        <v>27.961196296376102</v>
      </c>
      <c r="W695" s="5">
        <f t="shared" si="337"/>
        <v>3.1811496906613934</v>
      </c>
      <c r="X695" s="5">
        <f t="shared" si="316"/>
        <v>0.99999628292996101</v>
      </c>
      <c r="Y695" s="5">
        <f t="shared" si="317"/>
        <v>0</v>
      </c>
      <c r="Z695" s="5">
        <f t="shared" si="318"/>
        <v>-2.0512647245430906</v>
      </c>
      <c r="AA695" s="5">
        <f t="shared" si="319"/>
        <v>18.02990151238572</v>
      </c>
      <c r="AB695" s="5">
        <f t="shared" si="320"/>
        <v>0</v>
      </c>
      <c r="AC695" s="5">
        <f t="shared" si="320"/>
        <v>25.90993157183301</v>
      </c>
      <c r="AD695" s="5">
        <f t="shared" si="321"/>
        <v>-10.962948796952887</v>
      </c>
      <c r="AE695">
        <f t="shared" si="332"/>
        <v>0</v>
      </c>
    </row>
    <row r="696" spans="1:31" x14ac:dyDescent="0.2">
      <c r="A696">
        <f t="shared" si="308"/>
        <v>0.66300000000000048</v>
      </c>
      <c r="B696" s="5">
        <f t="shared" si="322"/>
        <v>0</v>
      </c>
      <c r="C696" s="5">
        <f t="shared" si="323"/>
        <v>-30.033806473358755</v>
      </c>
      <c r="D696" s="5">
        <f t="shared" si="324"/>
        <v>-0.76430783111860301</v>
      </c>
      <c r="E696" s="2">
        <f t="shared" si="325"/>
        <v>30.033806473358755</v>
      </c>
      <c r="F696" s="2">
        <f t="shared" si="326"/>
        <v>180</v>
      </c>
      <c r="G696" s="3">
        <f t="shared" si="327"/>
        <v>0</v>
      </c>
      <c r="H696" s="3">
        <f t="shared" si="328"/>
        <v>-118.57253308618276</v>
      </c>
      <c r="I696" s="3">
        <f t="shared" si="329"/>
        <v>-13.503926422886581</v>
      </c>
      <c r="J696" s="2">
        <f t="shared" si="309"/>
        <v>119.33901973499128</v>
      </c>
      <c r="K696" s="2">
        <f t="shared" si="330"/>
        <v>81.349025040893849</v>
      </c>
      <c r="L696" s="6">
        <f t="shared" si="310"/>
        <v>2300.0010000000002</v>
      </c>
      <c r="M696" s="2">
        <f t="shared" si="311"/>
        <v>29.149318229166671</v>
      </c>
      <c r="N696" s="2">
        <f t="shared" si="331"/>
        <v>119.33901973499128</v>
      </c>
      <c r="O696" s="2">
        <f t="shared" si="312"/>
        <v>81.349025040893849</v>
      </c>
      <c r="P696" s="5">
        <f t="shared" si="313"/>
        <v>0.36795640706155902</v>
      </c>
      <c r="Q696" s="4">
        <f t="shared" si="314"/>
        <v>0.24424321722429854</v>
      </c>
      <c r="R696" s="4">
        <f t="shared" si="315"/>
        <v>0.23728989742266934</v>
      </c>
      <c r="S696" s="4">
        <f t="shared" si="333"/>
        <v>0</v>
      </c>
      <c r="T696" s="4">
        <f t="shared" si="334"/>
        <v>0</v>
      </c>
      <c r="U696" s="5">
        <f t="shared" si="335"/>
        <v>0</v>
      </c>
      <c r="V696" s="5">
        <f t="shared" si="336"/>
        <v>27.9493484992486</v>
      </c>
      <c r="W696" s="5">
        <f t="shared" si="337"/>
        <v>3.1830807344491991</v>
      </c>
      <c r="X696" s="5">
        <f t="shared" si="316"/>
        <v>0.99999628292996101</v>
      </c>
      <c r="Y696" s="5">
        <f t="shared" si="317"/>
        <v>0</v>
      </c>
      <c r="Z696" s="5">
        <f t="shared" si="318"/>
        <v>-2.0527229804219478</v>
      </c>
      <c r="AA696" s="5">
        <f t="shared" si="319"/>
        <v>18.024132825571254</v>
      </c>
      <c r="AB696" s="5">
        <f t="shared" si="320"/>
        <v>0</v>
      </c>
      <c r="AC696" s="5">
        <f t="shared" si="320"/>
        <v>25.896625518826653</v>
      </c>
      <c r="AD696" s="5">
        <f t="shared" si="321"/>
        <v>-10.966786439979547</v>
      </c>
      <c r="AE696">
        <f t="shared" si="332"/>
        <v>0</v>
      </c>
    </row>
    <row r="697" spans="1:31" x14ac:dyDescent="0.2">
      <c r="A697">
        <f t="shared" si="308"/>
        <v>0.66400000000000048</v>
      </c>
      <c r="B697" s="5">
        <f t="shared" si="322"/>
        <v>0</v>
      </c>
      <c r="C697" s="5">
        <f t="shared" si="323"/>
        <v>-30.152366058132181</v>
      </c>
      <c r="D697" s="5">
        <f t="shared" si="324"/>
        <v>-0.77781724093470961</v>
      </c>
      <c r="E697" s="2">
        <f t="shared" si="325"/>
        <v>30.152366058132181</v>
      </c>
      <c r="F697" s="2">
        <f t="shared" si="326"/>
        <v>180</v>
      </c>
      <c r="G697" s="3">
        <f t="shared" si="327"/>
        <v>0</v>
      </c>
      <c r="H697" s="3">
        <f t="shared" si="328"/>
        <v>-118.54663646066393</v>
      </c>
      <c r="I697" s="3">
        <f t="shared" si="329"/>
        <v>-13.51489320932656</v>
      </c>
      <c r="J697" s="2">
        <f t="shared" si="309"/>
        <v>119.31453119631455</v>
      </c>
      <c r="K697" s="2">
        <f t="shared" si="330"/>
        <v>81.332332103827227</v>
      </c>
      <c r="L697" s="6">
        <f t="shared" si="310"/>
        <v>2300.0010000000002</v>
      </c>
      <c r="M697" s="2">
        <f t="shared" si="311"/>
        <v>29.149318229166671</v>
      </c>
      <c r="N697" s="2">
        <f t="shared" si="331"/>
        <v>119.31453119631455</v>
      </c>
      <c r="O697" s="2">
        <f t="shared" si="312"/>
        <v>81.332332103827227</v>
      </c>
      <c r="P697" s="5">
        <f t="shared" si="313"/>
        <v>0.36795640234282001</v>
      </c>
      <c r="Q697" s="4">
        <f t="shared" si="314"/>
        <v>0.24429332940550355</v>
      </c>
      <c r="R697" s="4">
        <f t="shared" si="315"/>
        <v>0.23731451601805603</v>
      </c>
      <c r="S697" s="4">
        <f t="shared" si="333"/>
        <v>0</v>
      </c>
      <c r="T697" s="4">
        <f t="shared" si="334"/>
        <v>0</v>
      </c>
      <c r="U697" s="5">
        <f t="shared" si="335"/>
        <v>0</v>
      </c>
      <c r="V697" s="5">
        <f t="shared" si="336"/>
        <v>27.937509918719329</v>
      </c>
      <c r="W697" s="5">
        <f t="shared" si="337"/>
        <v>3.1850120286734502</v>
      </c>
      <c r="X697" s="5">
        <f t="shared" si="316"/>
        <v>0.99999628292996101</v>
      </c>
      <c r="Y697" s="5">
        <f t="shared" si="317"/>
        <v>0</v>
      </c>
      <c r="Z697" s="5">
        <f t="shared" si="318"/>
        <v>-2.0541815678532456</v>
      </c>
      <c r="AA697" s="5">
        <f t="shared" si="319"/>
        <v>18.018367720467516</v>
      </c>
      <c r="AB697" s="5">
        <f t="shared" si="320"/>
        <v>0</v>
      </c>
      <c r="AC697" s="5">
        <f t="shared" si="320"/>
        <v>25.883328350866083</v>
      </c>
      <c r="AD697" s="5">
        <f t="shared" si="321"/>
        <v>-10.970620250859032</v>
      </c>
      <c r="AE697">
        <f t="shared" si="332"/>
        <v>0</v>
      </c>
    </row>
    <row r="698" spans="1:31" x14ac:dyDescent="0.2">
      <c r="A698">
        <f t="shared" si="308"/>
        <v>0.66500000000000048</v>
      </c>
      <c r="B698" s="5">
        <f t="shared" si="322"/>
        <v>0</v>
      </c>
      <c r="C698" s="5">
        <f t="shared" si="323"/>
        <v>-30.270899752928671</v>
      </c>
      <c r="D698" s="5">
        <f t="shared" si="324"/>
        <v>-0.79133761945416159</v>
      </c>
      <c r="E698" s="2">
        <f t="shared" si="325"/>
        <v>30.270899752928671</v>
      </c>
      <c r="F698" s="2">
        <f t="shared" si="326"/>
        <v>180</v>
      </c>
      <c r="G698" s="3">
        <f t="shared" si="327"/>
        <v>0</v>
      </c>
      <c r="H698" s="3">
        <f t="shared" si="328"/>
        <v>-118.52075313231306</v>
      </c>
      <c r="I698" s="3">
        <f t="shared" si="329"/>
        <v>-13.525863829577419</v>
      </c>
      <c r="J698" s="2">
        <f t="shared" si="309"/>
        <v>119.29005790671312</v>
      </c>
      <c r="K698" s="2">
        <f t="shared" si="330"/>
        <v>81.315649561494965</v>
      </c>
      <c r="L698" s="6">
        <f t="shared" si="310"/>
        <v>2300.0010000000002</v>
      </c>
      <c r="M698" s="2">
        <f t="shared" si="311"/>
        <v>29.149318229166671</v>
      </c>
      <c r="N698" s="2">
        <f t="shared" si="331"/>
        <v>119.29005790671312</v>
      </c>
      <c r="O698" s="2">
        <f t="shared" si="312"/>
        <v>81.315649561494965</v>
      </c>
      <c r="P698" s="5">
        <f t="shared" si="313"/>
        <v>0.36795639762585908</v>
      </c>
      <c r="Q698" s="4">
        <f t="shared" si="314"/>
        <v>0.24434343093291555</v>
      </c>
      <c r="R698" s="4">
        <f t="shared" si="315"/>
        <v>0.23733912438883445</v>
      </c>
      <c r="S698" s="4">
        <f t="shared" si="333"/>
        <v>0</v>
      </c>
      <c r="T698" s="4">
        <f t="shared" si="334"/>
        <v>0</v>
      </c>
      <c r="U698" s="5">
        <f t="shared" si="335"/>
        <v>0</v>
      </c>
      <c r="V698" s="5">
        <f t="shared" si="336"/>
        <v>27.92568054667256</v>
      </c>
      <c r="W698" s="5">
        <f t="shared" si="337"/>
        <v>3.1869435726661126</v>
      </c>
      <c r="X698" s="5">
        <f t="shared" si="316"/>
        <v>0.99999628292996101</v>
      </c>
      <c r="Y698" s="5">
        <f t="shared" si="317"/>
        <v>0</v>
      </c>
      <c r="Z698" s="5">
        <f t="shared" si="318"/>
        <v>-2.0556404862915039</v>
      </c>
      <c r="AA698" s="5">
        <f t="shared" si="319"/>
        <v>18.012606194642956</v>
      </c>
      <c r="AB698" s="5">
        <f t="shared" si="320"/>
        <v>0</v>
      </c>
      <c r="AC698" s="5">
        <f t="shared" si="320"/>
        <v>25.870040060381054</v>
      </c>
      <c r="AD698" s="5">
        <f t="shared" si="321"/>
        <v>-10.974450232690931</v>
      </c>
      <c r="AE698">
        <f t="shared" si="332"/>
        <v>0</v>
      </c>
    </row>
    <row r="699" spans="1:31" x14ac:dyDescent="0.2">
      <c r="A699">
        <f t="shared" si="308"/>
        <v>0.66600000000000048</v>
      </c>
      <c r="B699" s="5">
        <f t="shared" si="322"/>
        <v>0</v>
      </c>
      <c r="C699" s="5">
        <f t="shared" si="323"/>
        <v>-30.389407571040952</v>
      </c>
      <c r="D699" s="5">
        <f t="shared" si="324"/>
        <v>-0.80486897050885542</v>
      </c>
      <c r="E699" s="2">
        <f t="shared" si="325"/>
        <v>30.389407571040952</v>
      </c>
      <c r="F699" s="2">
        <f t="shared" si="326"/>
        <v>180</v>
      </c>
      <c r="G699" s="3">
        <f t="shared" si="327"/>
        <v>0</v>
      </c>
      <c r="H699" s="3">
        <f t="shared" si="328"/>
        <v>-118.49488309225268</v>
      </c>
      <c r="I699" s="3">
        <f t="shared" si="329"/>
        <v>-13.536838279810111</v>
      </c>
      <c r="J699" s="2">
        <f t="shared" si="309"/>
        <v>119.26559985872021</v>
      </c>
      <c r="K699" s="2">
        <f t="shared" si="330"/>
        <v>81.298977408807232</v>
      </c>
      <c r="L699" s="6">
        <f t="shared" si="310"/>
        <v>2300.0010000000002</v>
      </c>
      <c r="M699" s="2">
        <f t="shared" si="311"/>
        <v>29.149318229166671</v>
      </c>
      <c r="N699" s="2">
        <f t="shared" si="331"/>
        <v>119.26559985872021</v>
      </c>
      <c r="O699" s="2">
        <f t="shared" si="312"/>
        <v>81.298977408807232</v>
      </c>
      <c r="P699" s="5">
        <f t="shared" si="313"/>
        <v>0.36795639291067456</v>
      </c>
      <c r="Q699" s="4">
        <f t="shared" si="314"/>
        <v>0.24439352179605228</v>
      </c>
      <c r="R699" s="4">
        <f t="shared" si="315"/>
        <v>0.23736372253455781</v>
      </c>
      <c r="S699" s="4">
        <f t="shared" si="333"/>
        <v>0</v>
      </c>
      <c r="T699" s="4">
        <f t="shared" si="334"/>
        <v>0</v>
      </c>
      <c r="U699" s="5">
        <f t="shared" si="335"/>
        <v>0</v>
      </c>
      <c r="V699" s="5">
        <f t="shared" si="336"/>
        <v>27.913860375001708</v>
      </c>
      <c r="W699" s="5">
        <f t="shared" si="337"/>
        <v>3.1888753657608611</v>
      </c>
      <c r="X699" s="5">
        <f t="shared" si="316"/>
        <v>0.99999628292996101</v>
      </c>
      <c r="Y699" s="5">
        <f t="shared" si="317"/>
        <v>0</v>
      </c>
      <c r="Z699" s="5">
        <f t="shared" si="318"/>
        <v>-2.0570997351921072</v>
      </c>
      <c r="AA699" s="5">
        <f t="shared" si="319"/>
        <v>18.006848245668188</v>
      </c>
      <c r="AB699" s="5">
        <f t="shared" si="320"/>
        <v>0</v>
      </c>
      <c r="AC699" s="5">
        <f t="shared" si="320"/>
        <v>25.8567606398096</v>
      </c>
      <c r="AD699" s="5">
        <f t="shared" si="321"/>
        <v>-10.978276388570951</v>
      </c>
      <c r="AE699">
        <f t="shared" si="332"/>
        <v>0</v>
      </c>
    </row>
    <row r="700" spans="1:31" x14ac:dyDescent="0.2">
      <c r="A700">
        <f t="shared" si="308"/>
        <v>0.66700000000000048</v>
      </c>
      <c r="B700" s="5">
        <f t="shared" si="322"/>
        <v>0</v>
      </c>
      <c r="C700" s="5">
        <f t="shared" si="323"/>
        <v>-30.507889525752887</v>
      </c>
      <c r="D700" s="5">
        <f t="shared" si="324"/>
        <v>-0.81841129792685985</v>
      </c>
      <c r="E700" s="2">
        <f t="shared" si="325"/>
        <v>30.507889525752887</v>
      </c>
      <c r="F700" s="2">
        <f t="shared" si="326"/>
        <v>180</v>
      </c>
      <c r="G700" s="3">
        <f t="shared" si="327"/>
        <v>0</v>
      </c>
      <c r="H700" s="3">
        <f t="shared" si="328"/>
        <v>-118.46902633161287</v>
      </c>
      <c r="I700" s="3">
        <f t="shared" si="329"/>
        <v>-13.547816556198681</v>
      </c>
      <c r="J700" s="2">
        <f t="shared" si="309"/>
        <v>119.24115704487605</v>
      </c>
      <c r="K700" s="2">
        <f t="shared" si="330"/>
        <v>81.282315640678959</v>
      </c>
      <c r="L700" s="6">
        <f t="shared" si="310"/>
        <v>2300.0010000000002</v>
      </c>
      <c r="M700" s="2">
        <f t="shared" si="311"/>
        <v>29.149318229166671</v>
      </c>
      <c r="N700" s="2">
        <f t="shared" si="331"/>
        <v>119.24115704487605</v>
      </c>
      <c r="O700" s="2">
        <f t="shared" si="312"/>
        <v>81.282315640678959</v>
      </c>
      <c r="P700" s="5">
        <f t="shared" si="313"/>
        <v>0.36795638819726451</v>
      </c>
      <c r="Q700" s="4">
        <f t="shared" si="314"/>
        <v>0.24444360198442905</v>
      </c>
      <c r="R700" s="4">
        <f t="shared" si="315"/>
        <v>0.23738831045477934</v>
      </c>
      <c r="S700" s="4">
        <f t="shared" si="333"/>
        <v>0</v>
      </c>
      <c r="T700" s="4">
        <f t="shared" si="334"/>
        <v>0</v>
      </c>
      <c r="U700" s="5">
        <f t="shared" si="335"/>
        <v>0</v>
      </c>
      <c r="V700" s="5">
        <f t="shared" si="336"/>
        <v>27.902049395609207</v>
      </c>
      <c r="W700" s="5">
        <f t="shared" si="337"/>
        <v>3.1908074072930677</v>
      </c>
      <c r="X700" s="5">
        <f t="shared" si="316"/>
        <v>0.99999628292996101</v>
      </c>
      <c r="Y700" s="5">
        <f t="shared" si="317"/>
        <v>0</v>
      </c>
      <c r="Z700" s="5">
        <f t="shared" si="318"/>
        <v>-2.0585593140113083</v>
      </c>
      <c r="AA700" s="5">
        <f t="shared" si="319"/>
        <v>18.001093871116048</v>
      </c>
      <c r="AB700" s="5">
        <f t="shared" si="320"/>
        <v>0</v>
      </c>
      <c r="AC700" s="5">
        <f t="shared" si="320"/>
        <v>25.843490081597899</v>
      </c>
      <c r="AD700" s="5">
        <f t="shared" si="321"/>
        <v>-10.982098721590884</v>
      </c>
      <c r="AE700">
        <f t="shared" si="332"/>
        <v>0</v>
      </c>
    </row>
    <row r="701" spans="1:31" x14ac:dyDescent="0.2">
      <c r="A701">
        <f t="shared" si="308"/>
        <v>0.66800000000000048</v>
      </c>
      <c r="B701" s="5">
        <f t="shared" si="322"/>
        <v>0</v>
      </c>
      <c r="C701" s="5">
        <f t="shared" si="323"/>
        <v>-30.626345630339461</v>
      </c>
      <c r="D701" s="5">
        <f t="shared" si="324"/>
        <v>-0.83196460553241924</v>
      </c>
      <c r="E701" s="2">
        <f t="shared" si="325"/>
        <v>30.626345630339461</v>
      </c>
      <c r="F701" s="2">
        <f t="shared" si="326"/>
        <v>180</v>
      </c>
      <c r="G701" s="3">
        <f t="shared" si="327"/>
        <v>0</v>
      </c>
      <c r="H701" s="3">
        <f t="shared" si="328"/>
        <v>-118.44318284153127</v>
      </c>
      <c r="I701" s="3">
        <f t="shared" si="329"/>
        <v>-13.558798654920272</v>
      </c>
      <c r="J701" s="2">
        <f t="shared" si="309"/>
        <v>119.21672945772785</v>
      </c>
      <c r="K701" s="2">
        <f t="shared" si="330"/>
        <v>81.265664252029893</v>
      </c>
      <c r="L701" s="6">
        <f t="shared" si="310"/>
        <v>2300.0010000000002</v>
      </c>
      <c r="M701" s="2">
        <f t="shared" si="311"/>
        <v>29.149318229166671</v>
      </c>
      <c r="N701" s="2">
        <f t="shared" si="331"/>
        <v>119.21672945772785</v>
      </c>
      <c r="O701" s="2">
        <f t="shared" si="312"/>
        <v>81.265664252029893</v>
      </c>
      <c r="P701" s="5">
        <f t="shared" si="313"/>
        <v>0.36795638348562698</v>
      </c>
      <c r="Q701" s="4">
        <f t="shared" si="314"/>
        <v>0.2444936714875591</v>
      </c>
      <c r="R701" s="4">
        <f t="shared" si="315"/>
        <v>0.23741288814905204</v>
      </c>
      <c r="S701" s="4">
        <f t="shared" si="333"/>
        <v>0</v>
      </c>
      <c r="T701" s="4">
        <f t="shared" si="334"/>
        <v>0</v>
      </c>
      <c r="U701" s="5">
        <f t="shared" si="335"/>
        <v>0</v>
      </c>
      <c r="V701" s="5">
        <f t="shared" si="336"/>
        <v>27.890247600406543</v>
      </c>
      <c r="W701" s="5">
        <f t="shared" si="337"/>
        <v>3.1927396965998032</v>
      </c>
      <c r="X701" s="5">
        <f t="shared" si="316"/>
        <v>0.99999628292996101</v>
      </c>
      <c r="Y701" s="5">
        <f t="shared" si="317"/>
        <v>0</v>
      </c>
      <c r="Z701" s="5">
        <f t="shared" si="318"/>
        <v>-2.0600192222062268</v>
      </c>
      <c r="AA701" s="5">
        <f t="shared" si="319"/>
        <v>17.995343068561542</v>
      </c>
      <c r="AB701" s="5">
        <f t="shared" si="320"/>
        <v>0</v>
      </c>
      <c r="AC701" s="5">
        <f t="shared" si="320"/>
        <v>25.830228378200317</v>
      </c>
      <c r="AD701" s="5">
        <f t="shared" si="321"/>
        <v>-10.985917234838652</v>
      </c>
      <c r="AE701">
        <f t="shared" si="332"/>
        <v>0</v>
      </c>
    </row>
    <row r="702" spans="1:31" x14ac:dyDescent="0.2">
      <c r="A702">
        <f t="shared" si="308"/>
        <v>0.66900000000000048</v>
      </c>
      <c r="B702" s="5">
        <f t="shared" si="322"/>
        <v>0</v>
      </c>
      <c r="C702" s="5">
        <f t="shared" si="323"/>
        <v>-30.744775898066802</v>
      </c>
      <c r="D702" s="5">
        <f t="shared" si="324"/>
        <v>-0.84552889714595691</v>
      </c>
      <c r="E702" s="2">
        <f t="shared" si="325"/>
        <v>30.744775898066802</v>
      </c>
      <c r="F702" s="2">
        <f t="shared" si="326"/>
        <v>180</v>
      </c>
      <c r="G702" s="3">
        <f t="shared" si="327"/>
        <v>0</v>
      </c>
      <c r="H702" s="3">
        <f t="shared" si="328"/>
        <v>-118.41735261315307</v>
      </c>
      <c r="I702" s="3">
        <f t="shared" si="329"/>
        <v>-13.569784572155111</v>
      </c>
      <c r="J702" s="2">
        <f t="shared" si="309"/>
        <v>119.19231708982979</v>
      </c>
      <c r="K702" s="2">
        <f t="shared" si="330"/>
        <v>81.249023237784442</v>
      </c>
      <c r="L702" s="6">
        <f t="shared" si="310"/>
        <v>2300.0010000000002</v>
      </c>
      <c r="M702" s="2">
        <f t="shared" si="311"/>
        <v>29.149318229166671</v>
      </c>
      <c r="N702" s="2">
        <f t="shared" si="331"/>
        <v>119.19231708982979</v>
      </c>
      <c r="O702" s="2">
        <f t="shared" si="312"/>
        <v>81.249023237784442</v>
      </c>
      <c r="P702" s="5">
        <f t="shared" si="313"/>
        <v>0.36795637877576021</v>
      </c>
      <c r="Q702" s="4">
        <f t="shared" si="314"/>
        <v>0.24454373029495352</v>
      </c>
      <c r="R702" s="4">
        <f t="shared" si="315"/>
        <v>0.23743745561692883</v>
      </c>
      <c r="S702" s="4">
        <f t="shared" si="333"/>
        <v>0</v>
      </c>
      <c r="T702" s="4">
        <f t="shared" si="334"/>
        <v>0</v>
      </c>
      <c r="U702" s="5">
        <f t="shared" si="335"/>
        <v>0</v>
      </c>
      <c r="V702" s="5">
        <f t="shared" si="336"/>
        <v>27.878454981314263</v>
      </c>
      <c r="W702" s="5">
        <f t="shared" si="337"/>
        <v>3.1946722330198365</v>
      </c>
      <c r="X702" s="5">
        <f t="shared" si="316"/>
        <v>0.99999628292996101</v>
      </c>
      <c r="Y702" s="5">
        <f t="shared" si="317"/>
        <v>0</v>
      </c>
      <c r="Z702" s="5">
        <f t="shared" si="318"/>
        <v>-2.0614794592348455</v>
      </c>
      <c r="AA702" s="5">
        <f t="shared" si="319"/>
        <v>17.989595835581881</v>
      </c>
      <c r="AB702" s="5">
        <f t="shared" si="320"/>
        <v>0</v>
      </c>
      <c r="AC702" s="5">
        <f t="shared" si="320"/>
        <v>25.816975522079417</v>
      </c>
      <c r="AD702" s="5">
        <f t="shared" si="321"/>
        <v>-10.989731931398282</v>
      </c>
      <c r="AE702">
        <f t="shared" si="332"/>
        <v>0</v>
      </c>
    </row>
    <row r="703" spans="1:31" x14ac:dyDescent="0.2">
      <c r="A703">
        <f t="shared" si="308"/>
        <v>0.67000000000000048</v>
      </c>
      <c r="B703" s="5">
        <f t="shared" si="322"/>
        <v>0</v>
      </c>
      <c r="C703" s="5">
        <f t="shared" si="323"/>
        <v>-30.863180342192194</v>
      </c>
      <c r="D703" s="5">
        <f t="shared" si="324"/>
        <v>-0.85910417658407767</v>
      </c>
      <c r="E703" s="2">
        <f t="shared" si="325"/>
        <v>30.863180342192194</v>
      </c>
      <c r="F703" s="2">
        <f t="shared" si="326"/>
        <v>180</v>
      </c>
      <c r="G703" s="3">
        <f t="shared" si="327"/>
        <v>0</v>
      </c>
      <c r="H703" s="3">
        <f t="shared" si="328"/>
        <v>-118.39153563763099</v>
      </c>
      <c r="I703" s="3">
        <f t="shared" si="329"/>
        <v>-13.580774304086509</v>
      </c>
      <c r="J703" s="2">
        <f t="shared" si="309"/>
        <v>119.16791993374302</v>
      </c>
      <c r="K703" s="2">
        <f t="shared" si="330"/>
        <v>81.232392592871861</v>
      </c>
      <c r="L703" s="6">
        <f t="shared" si="310"/>
        <v>2300.0010000000002</v>
      </c>
      <c r="M703" s="2">
        <f t="shared" si="311"/>
        <v>29.149318229166671</v>
      </c>
      <c r="N703" s="2">
        <f t="shared" si="331"/>
        <v>119.16791993374302</v>
      </c>
      <c r="O703" s="2">
        <f t="shared" si="312"/>
        <v>81.232392592871861</v>
      </c>
      <c r="P703" s="5">
        <f t="shared" si="313"/>
        <v>0.3679563740676623</v>
      </c>
      <c r="Q703" s="4">
        <f t="shared" si="314"/>
        <v>0.24459377839612106</v>
      </c>
      <c r="R703" s="4">
        <f t="shared" si="315"/>
        <v>0.23746201285796237</v>
      </c>
      <c r="S703" s="4">
        <f t="shared" si="333"/>
        <v>0</v>
      </c>
      <c r="T703" s="4">
        <f t="shared" si="334"/>
        <v>0</v>
      </c>
      <c r="U703" s="5">
        <f t="shared" si="335"/>
        <v>0</v>
      </c>
      <c r="V703" s="5">
        <f t="shared" si="336"/>
        <v>27.866671530261904</v>
      </c>
      <c r="W703" s="5">
        <f t="shared" si="337"/>
        <v>3.1966050158936237</v>
      </c>
      <c r="X703" s="5">
        <f t="shared" si="316"/>
        <v>0.99999628292996101</v>
      </c>
      <c r="Y703" s="5">
        <f t="shared" si="317"/>
        <v>0</v>
      </c>
      <c r="Z703" s="5">
        <f t="shared" si="318"/>
        <v>-2.0629400245560112</v>
      </c>
      <c r="AA703" s="5">
        <f t="shared" si="319"/>
        <v>17.983852169756418</v>
      </c>
      <c r="AB703" s="5">
        <f t="shared" si="320"/>
        <v>0</v>
      </c>
      <c r="AC703" s="5">
        <f t="shared" si="320"/>
        <v>25.803731505705894</v>
      </c>
      <c r="AD703" s="5">
        <f t="shared" si="321"/>
        <v>-10.993542814349958</v>
      </c>
      <c r="AE703">
        <f t="shared" si="332"/>
        <v>0</v>
      </c>
    </row>
    <row r="704" spans="1:31" x14ac:dyDescent="0.2">
      <c r="A704">
        <f t="shared" si="308"/>
        <v>0.67100000000000048</v>
      </c>
      <c r="B704" s="5">
        <f t="shared" si="322"/>
        <v>0</v>
      </c>
      <c r="C704" s="5">
        <f t="shared" si="323"/>
        <v>-30.981558975964074</v>
      </c>
      <c r="D704" s="5">
        <f t="shared" si="324"/>
        <v>-0.87269044765957138</v>
      </c>
      <c r="E704" s="2">
        <f t="shared" si="325"/>
        <v>30.981558975964074</v>
      </c>
      <c r="F704" s="2">
        <f t="shared" si="326"/>
        <v>180</v>
      </c>
      <c r="G704" s="3">
        <f t="shared" si="327"/>
        <v>0</v>
      </c>
      <c r="H704" s="3">
        <f t="shared" si="328"/>
        <v>-118.36573190612529</v>
      </c>
      <c r="I704" s="3">
        <f t="shared" si="329"/>
        <v>-13.59176784690086</v>
      </c>
      <c r="J704" s="2">
        <f t="shared" si="309"/>
        <v>119.14353798203567</v>
      </c>
      <c r="K704" s="2">
        <f t="shared" si="330"/>
        <v>81.215772312226079</v>
      </c>
      <c r="L704" s="6">
        <f t="shared" si="310"/>
        <v>2300.0010000000002</v>
      </c>
      <c r="M704" s="2">
        <f t="shared" si="311"/>
        <v>29.149318229166671</v>
      </c>
      <c r="N704" s="2">
        <f t="shared" si="331"/>
        <v>119.14353798203567</v>
      </c>
      <c r="O704" s="2">
        <f t="shared" si="312"/>
        <v>81.215772312226079</v>
      </c>
      <c r="P704" s="5">
        <f t="shared" si="313"/>
        <v>0.36795636936133136</v>
      </c>
      <c r="Q704" s="4">
        <f t="shared" si="314"/>
        <v>0.24464381578056846</v>
      </c>
      <c r="R704" s="4">
        <f t="shared" si="315"/>
        <v>0.23748655987170536</v>
      </c>
      <c r="S704" s="4">
        <f t="shared" si="333"/>
        <v>0</v>
      </c>
      <c r="T704" s="4">
        <f t="shared" si="334"/>
        <v>0</v>
      </c>
      <c r="U704" s="5">
        <f t="shared" si="335"/>
        <v>0</v>
      </c>
      <c r="V704" s="5">
        <f t="shared" si="336"/>
        <v>27.854897239188059</v>
      </c>
      <c r="W704" s="5">
        <f t="shared" si="337"/>
        <v>3.1985380445633167</v>
      </c>
      <c r="X704" s="5">
        <f t="shared" si="316"/>
        <v>0.99999628292996101</v>
      </c>
      <c r="Y704" s="5">
        <f t="shared" si="317"/>
        <v>0</v>
      </c>
      <c r="Z704" s="5">
        <f t="shared" si="318"/>
        <v>-2.0644009176294351</v>
      </c>
      <c r="AA704" s="5">
        <f t="shared" si="319"/>
        <v>17.978112068666736</v>
      </c>
      <c r="AB704" s="5">
        <f t="shared" si="320"/>
        <v>0</v>
      </c>
      <c r="AC704" s="5">
        <f t="shared" si="320"/>
        <v>25.790496321558624</v>
      </c>
      <c r="AD704" s="5">
        <f t="shared" si="321"/>
        <v>-10.997349886769946</v>
      </c>
      <c r="AE704">
        <f t="shared" si="332"/>
        <v>0</v>
      </c>
    </row>
    <row r="705" spans="1:31" x14ac:dyDescent="0.2">
      <c r="A705">
        <f t="shared" si="308"/>
        <v>0.67200000000000049</v>
      </c>
      <c r="B705" s="5">
        <f t="shared" si="322"/>
        <v>0</v>
      </c>
      <c r="C705" s="5">
        <f t="shared" si="323"/>
        <v>-31.099911812622036</v>
      </c>
      <c r="D705" s="5">
        <f t="shared" si="324"/>
        <v>-0.88628771418141561</v>
      </c>
      <c r="E705" s="2">
        <f t="shared" si="325"/>
        <v>31.099911812622036</v>
      </c>
      <c r="F705" s="2">
        <f t="shared" si="326"/>
        <v>180</v>
      </c>
      <c r="G705" s="3">
        <f t="shared" si="327"/>
        <v>0</v>
      </c>
      <c r="H705" s="3">
        <f t="shared" si="328"/>
        <v>-118.33994140980373</v>
      </c>
      <c r="I705" s="3">
        <f t="shared" si="329"/>
        <v>-13.60276519678763</v>
      </c>
      <c r="J705" s="2">
        <f t="shared" si="309"/>
        <v>119.11917122728278</v>
      </c>
      <c r="K705" s="2">
        <f t="shared" si="330"/>
        <v>81.199162390785801</v>
      </c>
      <c r="L705" s="6">
        <f t="shared" si="310"/>
        <v>2300.0010000000002</v>
      </c>
      <c r="M705" s="2">
        <f t="shared" si="311"/>
        <v>29.149318229166671</v>
      </c>
      <c r="N705" s="2">
        <f t="shared" si="331"/>
        <v>119.11917122728278</v>
      </c>
      <c r="O705" s="2">
        <f t="shared" si="312"/>
        <v>81.199162390785801</v>
      </c>
      <c r="P705" s="5">
        <f t="shared" si="313"/>
        <v>0.36795636465676562</v>
      </c>
      <c r="Q705" s="4">
        <f t="shared" si="314"/>
        <v>0.24469384243780018</v>
      </c>
      <c r="R705" s="4">
        <f t="shared" si="315"/>
        <v>0.23751109665771031</v>
      </c>
      <c r="S705" s="4">
        <f t="shared" si="333"/>
        <v>0</v>
      </c>
      <c r="T705" s="4">
        <f t="shared" si="334"/>
        <v>0</v>
      </c>
      <c r="U705" s="5">
        <f t="shared" si="335"/>
        <v>0</v>
      </c>
      <c r="V705" s="5">
        <f t="shared" si="336"/>
        <v>27.843132100040286</v>
      </c>
      <c r="W705" s="5">
        <f t="shared" si="337"/>
        <v>3.2004713183727493</v>
      </c>
      <c r="X705" s="5">
        <f t="shared" si="316"/>
        <v>0.99999628292996101</v>
      </c>
      <c r="Y705" s="5">
        <f t="shared" si="317"/>
        <v>0</v>
      </c>
      <c r="Z705" s="5">
        <f t="shared" si="318"/>
        <v>-2.0658621379156883</v>
      </c>
      <c r="AA705" s="5">
        <f t="shared" si="319"/>
        <v>17.972375529896553</v>
      </c>
      <c r="AB705" s="5">
        <f t="shared" si="320"/>
        <v>0</v>
      </c>
      <c r="AC705" s="5">
        <f t="shared" si="320"/>
        <v>25.777269962124599</v>
      </c>
      <c r="AD705" s="5">
        <f t="shared" si="321"/>
        <v>-11.001153151730698</v>
      </c>
      <c r="AE705">
        <f t="shared" si="332"/>
        <v>0</v>
      </c>
    </row>
    <row r="706" spans="1:31" x14ac:dyDescent="0.2">
      <c r="A706">
        <f t="shared" si="308"/>
        <v>0.67300000000000049</v>
      </c>
      <c r="B706" s="5">
        <f t="shared" si="322"/>
        <v>0</v>
      </c>
      <c r="C706" s="5">
        <f t="shared" si="323"/>
        <v>-31.218238865396859</v>
      </c>
      <c r="D706" s="5">
        <f t="shared" si="324"/>
        <v>-0.8998959799547791</v>
      </c>
      <c r="E706" s="2">
        <f t="shared" si="325"/>
        <v>31.218238865396859</v>
      </c>
      <c r="F706" s="2">
        <f t="shared" si="326"/>
        <v>180</v>
      </c>
      <c r="G706" s="3">
        <f t="shared" si="327"/>
        <v>0</v>
      </c>
      <c r="H706" s="3">
        <f t="shared" si="328"/>
        <v>-118.31416413984161</v>
      </c>
      <c r="I706" s="3">
        <f t="shared" si="329"/>
        <v>-13.613766349939361</v>
      </c>
      <c r="J706" s="2">
        <f t="shared" si="309"/>
        <v>119.09481966206643</v>
      </c>
      <c r="K706" s="2">
        <f t="shared" si="330"/>
        <v>81.182562823494493</v>
      </c>
      <c r="L706" s="6">
        <f t="shared" si="310"/>
        <v>2300.0010000000002</v>
      </c>
      <c r="M706" s="2">
        <f t="shared" si="311"/>
        <v>29.149318229166671</v>
      </c>
      <c r="N706" s="2">
        <f t="shared" si="331"/>
        <v>119.09481966206643</v>
      </c>
      <c r="O706" s="2">
        <f t="shared" si="312"/>
        <v>81.182562823494493</v>
      </c>
      <c r="P706" s="5">
        <f t="shared" si="313"/>
        <v>0.36795635995396314</v>
      </c>
      <c r="Q706" s="4">
        <f t="shared" si="314"/>
        <v>0.24474385835731843</v>
      </c>
      <c r="R706" s="4">
        <f t="shared" si="315"/>
        <v>0.2375356232155294</v>
      </c>
      <c r="S706" s="4">
        <f t="shared" si="333"/>
        <v>0</v>
      </c>
      <c r="T706" s="4">
        <f t="shared" si="334"/>
        <v>0</v>
      </c>
      <c r="U706" s="5">
        <f t="shared" si="335"/>
        <v>0</v>
      </c>
      <c r="V706" s="5">
        <f t="shared" si="336"/>
        <v>27.831376104775153</v>
      </c>
      <c r="W706" s="5">
        <f t="shared" si="337"/>
        <v>3.202404836667442</v>
      </c>
      <c r="X706" s="5">
        <f t="shared" si="316"/>
        <v>0.99999628292996101</v>
      </c>
      <c r="Y706" s="5">
        <f t="shared" si="317"/>
        <v>0</v>
      </c>
      <c r="Z706" s="5">
        <f t="shared" si="318"/>
        <v>-2.0673236848762047</v>
      </c>
      <c r="AA706" s="5">
        <f t="shared" si="319"/>
        <v>17.966642551031807</v>
      </c>
      <c r="AB706" s="5">
        <f t="shared" si="320"/>
        <v>0</v>
      </c>
      <c r="AC706" s="5">
        <f t="shared" si="320"/>
        <v>25.764052419898949</v>
      </c>
      <c r="AD706" s="5">
        <f t="shared" si="321"/>
        <v>-11.004952612300752</v>
      </c>
      <c r="AE706">
        <f t="shared" si="332"/>
        <v>0</v>
      </c>
    </row>
    <row r="707" spans="1:31" x14ac:dyDescent="0.2">
      <c r="A707">
        <f t="shared" si="308"/>
        <v>0.67400000000000049</v>
      </c>
      <c r="B707" s="5">
        <f t="shared" si="322"/>
        <v>0</v>
      </c>
      <c r="C707" s="5">
        <f t="shared" si="323"/>
        <v>-31.336540147510494</v>
      </c>
      <c r="D707" s="5">
        <f t="shared" si="324"/>
        <v>-0.91351524878102464</v>
      </c>
      <c r="E707" s="2">
        <f t="shared" si="325"/>
        <v>31.336540147510494</v>
      </c>
      <c r="F707" s="2">
        <f t="shared" si="326"/>
        <v>180</v>
      </c>
      <c r="G707" s="3">
        <f t="shared" si="327"/>
        <v>0</v>
      </c>
      <c r="H707" s="3">
        <f t="shared" si="328"/>
        <v>-118.28840008742171</v>
      </c>
      <c r="I707" s="3">
        <f t="shared" si="329"/>
        <v>-13.624771302551661</v>
      </c>
      <c r="J707" s="2">
        <f t="shared" si="309"/>
        <v>119.0704832789755</v>
      </c>
      <c r="K707" s="2">
        <f t="shared" si="330"/>
        <v>81.165973605300266</v>
      </c>
      <c r="L707" s="6">
        <f t="shared" si="310"/>
        <v>2300.0010000000002</v>
      </c>
      <c r="M707" s="2">
        <f t="shared" si="311"/>
        <v>29.149318229166671</v>
      </c>
      <c r="N707" s="2">
        <f t="shared" si="331"/>
        <v>119.0704832789755</v>
      </c>
      <c r="O707" s="2">
        <f t="shared" si="312"/>
        <v>81.165973605300266</v>
      </c>
      <c r="P707" s="5">
        <f t="shared" si="313"/>
        <v>0.36795635525292208</v>
      </c>
      <c r="Q707" s="4">
        <f t="shared" si="314"/>
        <v>0.24479386352862342</v>
      </c>
      <c r="R707" s="4">
        <f t="shared" si="315"/>
        <v>0.23756013954471497</v>
      </c>
      <c r="S707" s="4">
        <f t="shared" si="333"/>
        <v>0</v>
      </c>
      <c r="T707" s="4">
        <f t="shared" si="334"/>
        <v>0</v>
      </c>
      <c r="U707" s="5">
        <f t="shared" si="335"/>
        <v>0</v>
      </c>
      <c r="V707" s="5">
        <f t="shared" si="336"/>
        <v>27.81962924535819</v>
      </c>
      <c r="W707" s="5">
        <f t="shared" si="337"/>
        <v>3.2043385987945938</v>
      </c>
      <c r="X707" s="5">
        <f t="shared" si="316"/>
        <v>0.99999628292996101</v>
      </c>
      <c r="Y707" s="5">
        <f t="shared" si="317"/>
        <v>0</v>
      </c>
      <c r="Z707" s="5">
        <f t="shared" si="318"/>
        <v>-2.0687855579732726</v>
      </c>
      <c r="AA707" s="5">
        <f t="shared" si="319"/>
        <v>17.96091312966055</v>
      </c>
      <c r="AB707" s="5">
        <f t="shared" si="320"/>
        <v>0</v>
      </c>
      <c r="AC707" s="5">
        <f t="shared" si="320"/>
        <v>25.750843687384918</v>
      </c>
      <c r="AD707" s="5">
        <f t="shared" si="321"/>
        <v>-11.008748271544857</v>
      </c>
      <c r="AE707">
        <f t="shared" si="332"/>
        <v>0</v>
      </c>
    </row>
    <row r="708" spans="1:31" x14ac:dyDescent="0.2">
      <c r="A708">
        <f t="shared" si="308"/>
        <v>0.67500000000000049</v>
      </c>
      <c r="B708" s="5">
        <f t="shared" si="322"/>
        <v>0</v>
      </c>
      <c r="C708" s="5">
        <f t="shared" si="323"/>
        <v>-31.454815672176071</v>
      </c>
      <c r="D708" s="5">
        <f t="shared" si="324"/>
        <v>-0.92714552445771214</v>
      </c>
      <c r="E708" s="2">
        <f t="shared" si="325"/>
        <v>31.454815672176071</v>
      </c>
      <c r="F708" s="2">
        <f t="shared" si="326"/>
        <v>180</v>
      </c>
      <c r="G708" s="3">
        <f t="shared" si="327"/>
        <v>0</v>
      </c>
      <c r="H708" s="3">
        <f t="shared" si="328"/>
        <v>-118.26264924373432</v>
      </c>
      <c r="I708" s="3">
        <f t="shared" si="329"/>
        <v>-13.635780050823206</v>
      </c>
      <c r="J708" s="2">
        <f t="shared" si="309"/>
        <v>119.04616207060587</v>
      </c>
      <c r="K708" s="2">
        <f t="shared" si="330"/>
        <v>81.149394731156008</v>
      </c>
      <c r="L708" s="6">
        <f t="shared" si="310"/>
        <v>2300.0010000000002</v>
      </c>
      <c r="M708" s="2">
        <f t="shared" si="311"/>
        <v>29.149318229166671</v>
      </c>
      <c r="N708" s="2">
        <f t="shared" si="331"/>
        <v>119.04616207060587</v>
      </c>
      <c r="O708" s="2">
        <f t="shared" si="312"/>
        <v>81.149394731156008</v>
      </c>
      <c r="P708" s="5">
        <f t="shared" si="313"/>
        <v>0.36795635055364062</v>
      </c>
      <c r="Q708" s="4">
        <f t="shared" si="314"/>
        <v>0.24484385794121319</v>
      </c>
      <c r="R708" s="4">
        <f t="shared" si="315"/>
        <v>0.23758464564481915</v>
      </c>
      <c r="S708" s="4">
        <f t="shared" si="333"/>
        <v>0</v>
      </c>
      <c r="T708" s="4">
        <f t="shared" si="334"/>
        <v>0</v>
      </c>
      <c r="U708" s="5">
        <f t="shared" si="335"/>
        <v>0</v>
      </c>
      <c r="V708" s="5">
        <f t="shared" si="336"/>
        <v>27.807891513763902</v>
      </c>
      <c r="W708" s="5">
        <f t="shared" si="337"/>
        <v>3.2062726041030847</v>
      </c>
      <c r="X708" s="5">
        <f t="shared" si="316"/>
        <v>0.99999628292996101</v>
      </c>
      <c r="Y708" s="5">
        <f t="shared" si="317"/>
        <v>0</v>
      </c>
      <c r="Z708" s="5">
        <f t="shared" si="318"/>
        <v>-2.0702477566700441</v>
      </c>
      <c r="AA708" s="5">
        <f t="shared" si="319"/>
        <v>17.955187263373059</v>
      </c>
      <c r="AB708" s="5">
        <f t="shared" si="320"/>
        <v>0</v>
      </c>
      <c r="AC708" s="5">
        <f t="shared" si="320"/>
        <v>25.737643757093856</v>
      </c>
      <c r="AD708" s="5">
        <f t="shared" si="321"/>
        <v>-11.012540132523856</v>
      </c>
      <c r="AE708">
        <f t="shared" si="332"/>
        <v>0</v>
      </c>
    </row>
    <row r="709" spans="1:31" x14ac:dyDescent="0.2">
      <c r="A709">
        <f t="shared" si="308"/>
        <v>0.67600000000000049</v>
      </c>
      <c r="B709" s="5">
        <f t="shared" si="322"/>
        <v>0</v>
      </c>
      <c r="C709" s="5">
        <f t="shared" si="323"/>
        <v>-31.573065452597927</v>
      </c>
      <c r="D709" s="5">
        <f t="shared" si="324"/>
        <v>-0.9407868107786016</v>
      </c>
      <c r="E709" s="2">
        <f t="shared" si="325"/>
        <v>31.573065452597927</v>
      </c>
      <c r="F709" s="2">
        <f t="shared" si="326"/>
        <v>180</v>
      </c>
      <c r="G709" s="3">
        <f t="shared" si="327"/>
        <v>0</v>
      </c>
      <c r="H709" s="3">
        <f t="shared" si="328"/>
        <v>-118.23691159997722</v>
      </c>
      <c r="I709" s="3">
        <f t="shared" si="329"/>
        <v>-13.64679259095573</v>
      </c>
      <c r="J709" s="2">
        <f t="shared" si="309"/>
        <v>119.02185602956035</v>
      </c>
      <c r="K709" s="2">
        <f t="shared" si="330"/>
        <v>81.132826196019323</v>
      </c>
      <c r="L709" s="6">
        <f t="shared" si="310"/>
        <v>2300.0010000000002</v>
      </c>
      <c r="M709" s="2">
        <f t="shared" si="311"/>
        <v>29.149318229166671</v>
      </c>
      <c r="N709" s="2">
        <f t="shared" si="331"/>
        <v>119.02185602956035</v>
      </c>
      <c r="O709" s="2">
        <f t="shared" si="312"/>
        <v>81.132826196019323</v>
      </c>
      <c r="P709" s="5">
        <f t="shared" si="313"/>
        <v>0.36795634585611686</v>
      </c>
      <c r="Q709" s="4">
        <f t="shared" si="314"/>
        <v>0.24489384158458358</v>
      </c>
      <c r="R709" s="4">
        <f t="shared" si="315"/>
        <v>0.23760914151539386</v>
      </c>
      <c r="S709" s="4">
        <f t="shared" si="333"/>
        <v>0</v>
      </c>
      <c r="T709" s="4">
        <f t="shared" si="334"/>
        <v>0</v>
      </c>
      <c r="U709" s="5">
        <f t="shared" si="335"/>
        <v>0</v>
      </c>
      <c r="V709" s="5">
        <f t="shared" si="336"/>
        <v>27.796162901975737</v>
      </c>
      <c r="W709" s="5">
        <f t="shared" si="337"/>
        <v>3.2082068519434679</v>
      </c>
      <c r="X709" s="5">
        <f t="shared" si="316"/>
        <v>0.99999628292996101</v>
      </c>
      <c r="Y709" s="5">
        <f t="shared" si="317"/>
        <v>0</v>
      </c>
      <c r="Z709" s="5">
        <f t="shared" si="318"/>
        <v>-2.0717102804305272</v>
      </c>
      <c r="AA709" s="5">
        <f t="shared" si="319"/>
        <v>17.949464949761751</v>
      </c>
      <c r="AB709" s="5">
        <f t="shared" si="320"/>
        <v>0</v>
      </c>
      <c r="AC709" s="5">
        <f t="shared" si="320"/>
        <v>25.724452621545211</v>
      </c>
      <c r="AD709" s="5">
        <f t="shared" si="321"/>
        <v>-11.016328198294779</v>
      </c>
      <c r="AE709">
        <f t="shared" si="332"/>
        <v>0</v>
      </c>
    </row>
    <row r="710" spans="1:31" x14ac:dyDescent="0.2">
      <c r="A710">
        <f t="shared" si="308"/>
        <v>0.67700000000000049</v>
      </c>
      <c r="B710" s="5">
        <f t="shared" si="322"/>
        <v>0</v>
      </c>
      <c r="C710" s="5">
        <f t="shared" si="323"/>
        <v>-31.691289501971593</v>
      </c>
      <c r="D710" s="5">
        <f t="shared" si="324"/>
        <v>-0.95443911153365646</v>
      </c>
      <c r="E710" s="2">
        <f t="shared" si="325"/>
        <v>31.691289501971593</v>
      </c>
      <c r="F710" s="2">
        <f t="shared" si="326"/>
        <v>180</v>
      </c>
      <c r="G710" s="3">
        <f t="shared" si="327"/>
        <v>0</v>
      </c>
      <c r="H710" s="3">
        <f t="shared" si="328"/>
        <v>-118.21118714735567</v>
      </c>
      <c r="I710" s="3">
        <f t="shared" si="329"/>
        <v>-13.657808919154025</v>
      </c>
      <c r="J710" s="2">
        <f t="shared" si="309"/>
        <v>118.9975651484486</v>
      </c>
      <c r="K710" s="2">
        <f t="shared" si="330"/>
        <v>81.116267994852478</v>
      </c>
      <c r="L710" s="6">
        <f t="shared" si="310"/>
        <v>2300.0010000000002</v>
      </c>
      <c r="M710" s="2">
        <f t="shared" si="311"/>
        <v>29.149318229166671</v>
      </c>
      <c r="N710" s="2">
        <f t="shared" si="331"/>
        <v>118.9975651484486</v>
      </c>
      <c r="O710" s="2">
        <f t="shared" si="312"/>
        <v>81.116267994852478</v>
      </c>
      <c r="P710" s="5">
        <f t="shared" si="313"/>
        <v>0.36795634116034892</v>
      </c>
      <c r="Q710" s="4">
        <f t="shared" si="314"/>
        <v>0.24494381444822835</v>
      </c>
      <c r="R710" s="4">
        <f t="shared" si="315"/>
        <v>0.23763362715599104</v>
      </c>
      <c r="S710" s="4">
        <f t="shared" si="333"/>
        <v>0</v>
      </c>
      <c r="T710" s="4">
        <f t="shared" si="334"/>
        <v>0</v>
      </c>
      <c r="U710" s="5">
        <f t="shared" si="335"/>
        <v>0</v>
      </c>
      <c r="V710" s="5">
        <f t="shared" si="336"/>
        <v>27.784443401986081</v>
      </c>
      <c r="W710" s="5">
        <f t="shared" si="337"/>
        <v>3.2101413416679687</v>
      </c>
      <c r="X710" s="5">
        <f t="shared" si="316"/>
        <v>0.99999628292996101</v>
      </c>
      <c r="Y710" s="5">
        <f t="shared" si="317"/>
        <v>0</v>
      </c>
      <c r="Z710" s="5">
        <f t="shared" si="318"/>
        <v>-2.0731731287195845</v>
      </c>
      <c r="AA710" s="5">
        <f t="shared" si="319"/>
        <v>17.943746186421219</v>
      </c>
      <c r="AB710" s="5">
        <f t="shared" si="320"/>
        <v>0</v>
      </c>
      <c r="AC710" s="5">
        <f t="shared" si="320"/>
        <v>25.711270273266496</v>
      </c>
      <c r="AD710" s="5">
        <f t="shared" si="321"/>
        <v>-11.020112471910814</v>
      </c>
      <c r="AE710">
        <f t="shared" si="332"/>
        <v>0</v>
      </c>
    </row>
    <row r="711" spans="1:31" x14ac:dyDescent="0.2">
      <c r="A711">
        <f t="shared" si="308"/>
        <v>0.67800000000000049</v>
      </c>
      <c r="B711" s="5">
        <f t="shared" si="322"/>
        <v>0</v>
      </c>
      <c r="C711" s="5">
        <f t="shared" si="323"/>
        <v>-31.809487833483811</v>
      </c>
      <c r="D711" s="5">
        <f t="shared" si="324"/>
        <v>-0.96810243050904643</v>
      </c>
      <c r="E711" s="2">
        <f t="shared" si="325"/>
        <v>31.809487833483811</v>
      </c>
      <c r="F711" s="2">
        <f t="shared" si="326"/>
        <v>180</v>
      </c>
      <c r="G711" s="3">
        <f t="shared" si="327"/>
        <v>0</v>
      </c>
      <c r="H711" s="3">
        <f t="shared" si="328"/>
        <v>-118.18547587708241</v>
      </c>
      <c r="I711" s="3">
        <f t="shared" si="329"/>
        <v>-13.668829031625936</v>
      </c>
      <c r="J711" s="2">
        <f t="shared" si="309"/>
        <v>118.97328941988722</v>
      </c>
      <c r="K711" s="2">
        <f t="shared" si="330"/>
        <v>81.0997201226225</v>
      </c>
      <c r="L711" s="6">
        <f t="shared" si="310"/>
        <v>2300.0010000000002</v>
      </c>
      <c r="M711" s="2">
        <f t="shared" si="311"/>
        <v>29.149318229166671</v>
      </c>
      <c r="N711" s="2">
        <f t="shared" si="331"/>
        <v>118.97328941988722</v>
      </c>
      <c r="O711" s="2">
        <f t="shared" si="312"/>
        <v>81.0997201226225</v>
      </c>
      <c r="P711" s="5">
        <f t="shared" si="313"/>
        <v>0.36795633646633508</v>
      </c>
      <c r="Q711" s="4">
        <f t="shared" si="314"/>
        <v>0.24499377652163906</v>
      </c>
      <c r="R711" s="4">
        <f t="shared" si="315"/>
        <v>0.23765810256616235</v>
      </c>
      <c r="S711" s="4">
        <f t="shared" si="333"/>
        <v>0</v>
      </c>
      <c r="T711" s="4">
        <f t="shared" si="334"/>
        <v>0</v>
      </c>
      <c r="U711" s="5">
        <f t="shared" si="335"/>
        <v>0</v>
      </c>
      <c r="V711" s="5">
        <f t="shared" si="336"/>
        <v>27.772733005796276</v>
      </c>
      <c r="W711" s="5">
        <f t="shared" si="337"/>
        <v>3.2120760726304867</v>
      </c>
      <c r="X711" s="5">
        <f t="shared" si="316"/>
        <v>0.99999628292996101</v>
      </c>
      <c r="Y711" s="5">
        <f t="shared" si="317"/>
        <v>0</v>
      </c>
      <c r="Z711" s="5">
        <f t="shared" si="318"/>
        <v>-2.0746363010029358</v>
      </c>
      <c r="AA711" s="5">
        <f t="shared" si="319"/>
        <v>17.938030970948201</v>
      </c>
      <c r="AB711" s="5">
        <f t="shared" si="320"/>
        <v>0</v>
      </c>
      <c r="AC711" s="5">
        <f t="shared" si="320"/>
        <v>25.69809670479334</v>
      </c>
      <c r="AD711" s="5">
        <f t="shared" si="321"/>
        <v>-11.02389295642131</v>
      </c>
      <c r="AE711">
        <f t="shared" si="332"/>
        <v>0</v>
      </c>
    </row>
    <row r="712" spans="1:31" x14ac:dyDescent="0.2">
      <c r="A712">
        <f t="shared" si="308"/>
        <v>0.67900000000000049</v>
      </c>
      <c r="B712" s="5">
        <f t="shared" si="322"/>
        <v>0</v>
      </c>
      <c r="C712" s="5">
        <f t="shared" si="323"/>
        <v>-31.927660460312541</v>
      </c>
      <c r="D712" s="5">
        <f t="shared" si="324"/>
        <v>-0.98177677148715059</v>
      </c>
      <c r="E712" s="2">
        <f t="shared" si="325"/>
        <v>31.927660460312541</v>
      </c>
      <c r="F712" s="2">
        <f t="shared" si="326"/>
        <v>180</v>
      </c>
      <c r="G712" s="3">
        <f t="shared" si="327"/>
        <v>0</v>
      </c>
      <c r="H712" s="3">
        <f t="shared" si="328"/>
        <v>-118.15977778037762</v>
      </c>
      <c r="I712" s="3">
        <f t="shared" si="329"/>
        <v>-13.679852924582358</v>
      </c>
      <c r="J712" s="2">
        <f t="shared" si="309"/>
        <v>118.94902883649966</v>
      </c>
      <c r="K712" s="2">
        <f t="shared" si="330"/>
        <v>81.083182574301063</v>
      </c>
      <c r="L712" s="6">
        <f t="shared" si="310"/>
        <v>2300.0010000000002</v>
      </c>
      <c r="M712" s="2">
        <f t="shared" si="311"/>
        <v>29.149318229166671</v>
      </c>
      <c r="N712" s="2">
        <f t="shared" si="331"/>
        <v>118.94902883649966</v>
      </c>
      <c r="O712" s="2">
        <f t="shared" si="312"/>
        <v>81.083182574301063</v>
      </c>
      <c r="P712" s="5">
        <f t="shared" si="313"/>
        <v>0.36795633177407328</v>
      </c>
      <c r="Q712" s="4">
        <f t="shared" si="314"/>
        <v>0.24504372779430533</v>
      </c>
      <c r="R712" s="4">
        <f t="shared" si="315"/>
        <v>0.23768256774545951</v>
      </c>
      <c r="S712" s="4">
        <f t="shared" si="333"/>
        <v>0</v>
      </c>
      <c r="T712" s="4">
        <f t="shared" si="334"/>
        <v>0</v>
      </c>
      <c r="U712" s="5">
        <f t="shared" si="335"/>
        <v>0</v>
      </c>
      <c r="V712" s="5">
        <f t="shared" si="336"/>
        <v>27.761031705416528</v>
      </c>
      <c r="W712" s="5">
        <f t="shared" si="337"/>
        <v>3.2140110441865808</v>
      </c>
      <c r="X712" s="5">
        <f t="shared" si="316"/>
        <v>0.99999628292996101</v>
      </c>
      <c r="Y712" s="5">
        <f t="shared" si="317"/>
        <v>0</v>
      </c>
      <c r="Z712" s="5">
        <f t="shared" si="318"/>
        <v>-2.0760997967471533</v>
      </c>
      <c r="AA712" s="5">
        <f t="shared" si="319"/>
        <v>17.932319300941614</v>
      </c>
      <c r="AB712" s="5">
        <f t="shared" si="320"/>
        <v>0</v>
      </c>
      <c r="AC712" s="5">
        <f t="shared" si="320"/>
        <v>25.684931908669373</v>
      </c>
      <c r="AD712" s="5">
        <f t="shared" si="321"/>
        <v>-11.027669654871804</v>
      </c>
      <c r="AE712">
        <f t="shared" si="332"/>
        <v>0</v>
      </c>
    </row>
    <row r="713" spans="1:31" x14ac:dyDescent="0.2">
      <c r="A713">
        <f t="shared" si="308"/>
        <v>0.68000000000000049</v>
      </c>
      <c r="B713" s="5">
        <f t="shared" si="322"/>
        <v>0</v>
      </c>
      <c r="C713" s="5">
        <f t="shared" si="323"/>
        <v>-32.045807395626966</v>
      </c>
      <c r="D713" s="5">
        <f t="shared" si="324"/>
        <v>-0.99546213824656038</v>
      </c>
      <c r="E713" s="2">
        <f t="shared" si="325"/>
        <v>32.045807395626966</v>
      </c>
      <c r="F713" s="2">
        <f t="shared" si="326"/>
        <v>180</v>
      </c>
      <c r="G713" s="3">
        <f t="shared" si="327"/>
        <v>0</v>
      </c>
      <c r="H713" s="3">
        <f t="shared" si="328"/>
        <v>-118.13409284846895</v>
      </c>
      <c r="I713" s="3">
        <f t="shared" si="329"/>
        <v>-13.69088059423723</v>
      </c>
      <c r="J713" s="2">
        <f t="shared" si="309"/>
        <v>118.92478339091622</v>
      </c>
      <c r="K713" s="2">
        <f t="shared" si="330"/>
        <v>81.066655344864486</v>
      </c>
      <c r="L713" s="6">
        <f t="shared" si="310"/>
        <v>2300.0010000000002</v>
      </c>
      <c r="M713" s="2">
        <f t="shared" si="311"/>
        <v>29.149318229166671</v>
      </c>
      <c r="N713" s="2">
        <f t="shared" si="331"/>
        <v>118.92478339091622</v>
      </c>
      <c r="O713" s="2">
        <f t="shared" si="312"/>
        <v>81.066655344864486</v>
      </c>
      <c r="P713" s="5">
        <f t="shared" si="313"/>
        <v>0.36795632708356185</v>
      </c>
      <c r="Q713" s="4">
        <f t="shared" si="314"/>
        <v>0.24509366825571466</v>
      </c>
      <c r="R713" s="4">
        <f t="shared" si="315"/>
        <v>0.23770702269343413</v>
      </c>
      <c r="S713" s="4">
        <f t="shared" si="333"/>
        <v>0</v>
      </c>
      <c r="T713" s="4">
        <f t="shared" si="334"/>
        <v>0</v>
      </c>
      <c r="U713" s="5">
        <f t="shared" si="335"/>
        <v>0</v>
      </c>
      <c r="V713" s="5">
        <f t="shared" si="336"/>
        <v>27.749339492865971</v>
      </c>
      <c r="W713" s="5">
        <f t="shared" si="337"/>
        <v>3.2159462556934786</v>
      </c>
      <c r="X713" s="5">
        <f t="shared" si="316"/>
        <v>0.99999628292996101</v>
      </c>
      <c r="Y713" s="5">
        <f t="shared" si="317"/>
        <v>0</v>
      </c>
      <c r="Z713" s="5">
        <f t="shared" si="318"/>
        <v>-2.0775636154196628</v>
      </c>
      <c r="AA713" s="5">
        <f t="shared" si="319"/>
        <v>17.926611174002517</v>
      </c>
      <c r="AB713" s="5">
        <f t="shared" si="320"/>
        <v>0</v>
      </c>
      <c r="AC713" s="5">
        <f t="shared" si="320"/>
        <v>25.671775877446308</v>
      </c>
      <c r="AD713" s="5">
        <f t="shared" si="321"/>
        <v>-11.031442570304005</v>
      </c>
      <c r="AE713">
        <f t="shared" si="332"/>
        <v>0</v>
      </c>
    </row>
    <row r="714" spans="1:31" x14ac:dyDescent="0.2">
      <c r="A714">
        <f t="shared" si="308"/>
        <v>0.68100000000000049</v>
      </c>
      <c r="B714" s="5">
        <f t="shared" si="322"/>
        <v>0</v>
      </c>
      <c r="C714" s="5">
        <f t="shared" si="323"/>
        <v>-32.163928652587501</v>
      </c>
      <c r="D714" s="5">
        <f t="shared" si="324"/>
        <v>-1.0091585345620826</v>
      </c>
      <c r="E714" s="2">
        <f t="shared" si="325"/>
        <v>32.163928652587501</v>
      </c>
      <c r="F714" s="2">
        <f t="shared" si="326"/>
        <v>180</v>
      </c>
      <c r="G714" s="3">
        <f t="shared" si="327"/>
        <v>0</v>
      </c>
      <c r="H714" s="3">
        <f t="shared" si="328"/>
        <v>-118.10842107259151</v>
      </c>
      <c r="I714" s="3">
        <f t="shared" si="329"/>
        <v>-13.701912036807535</v>
      </c>
      <c r="J714" s="2">
        <f t="shared" si="309"/>
        <v>118.90055307577417</v>
      </c>
      <c r="K714" s="2">
        <f t="shared" si="330"/>
        <v>81.050138429293909</v>
      </c>
      <c r="L714" s="6">
        <f t="shared" si="310"/>
        <v>2300.0010000000002</v>
      </c>
      <c r="M714" s="2">
        <f t="shared" si="311"/>
        <v>29.149318229166671</v>
      </c>
      <c r="N714" s="2">
        <f t="shared" si="331"/>
        <v>118.90055307577417</v>
      </c>
      <c r="O714" s="2">
        <f t="shared" si="312"/>
        <v>81.050138429293909</v>
      </c>
      <c r="P714" s="5">
        <f t="shared" si="313"/>
        <v>0.36795632239479892</v>
      </c>
      <c r="Q714" s="4">
        <f t="shared" si="314"/>
        <v>0.24514359789535223</v>
      </c>
      <c r="R714" s="4">
        <f t="shared" si="315"/>
        <v>0.23773146740963746</v>
      </c>
      <c r="S714" s="4">
        <f t="shared" si="333"/>
        <v>0</v>
      </c>
      <c r="T714" s="4">
        <f t="shared" si="334"/>
        <v>0</v>
      </c>
      <c r="U714" s="5">
        <f t="shared" si="335"/>
        <v>0</v>
      </c>
      <c r="V714" s="5">
        <f t="shared" si="336"/>
        <v>27.737656360172657</v>
      </c>
      <c r="W714" s="5">
        <f t="shared" si="337"/>
        <v>3.2178817065100711</v>
      </c>
      <c r="X714" s="5">
        <f t="shared" si="316"/>
        <v>0.99999628292996101</v>
      </c>
      <c r="Y714" s="5">
        <f t="shared" si="317"/>
        <v>0</v>
      </c>
      <c r="Z714" s="5">
        <f t="shared" si="318"/>
        <v>-2.079027756488744</v>
      </c>
      <c r="AA714" s="5">
        <f t="shared" si="319"/>
        <v>17.920906587734137</v>
      </c>
      <c r="AB714" s="5">
        <f t="shared" si="320"/>
        <v>0</v>
      </c>
      <c r="AC714" s="5">
        <f t="shared" si="320"/>
        <v>25.658628603683912</v>
      </c>
      <c r="AD714" s="5">
        <f t="shared" si="321"/>
        <v>-11.035211705755792</v>
      </c>
      <c r="AE714">
        <f t="shared" si="332"/>
        <v>0</v>
      </c>
    </row>
    <row r="715" spans="1:31" x14ac:dyDescent="0.2">
      <c r="A715">
        <f t="shared" si="308"/>
        <v>0.68200000000000049</v>
      </c>
      <c r="B715" s="5">
        <f t="shared" si="322"/>
        <v>0</v>
      </c>
      <c r="C715" s="5">
        <f t="shared" si="323"/>
        <v>-32.282024244345791</v>
      </c>
      <c r="D715" s="5">
        <f t="shared" si="324"/>
        <v>-1.0228659642047431</v>
      </c>
      <c r="E715" s="2">
        <f t="shared" si="325"/>
        <v>32.282024244345791</v>
      </c>
      <c r="F715" s="2">
        <f t="shared" si="326"/>
        <v>180</v>
      </c>
      <c r="G715" s="3">
        <f t="shared" si="327"/>
        <v>0</v>
      </c>
      <c r="H715" s="3">
        <f t="shared" si="328"/>
        <v>-118.08276244398783</v>
      </c>
      <c r="I715" s="3">
        <f t="shared" si="329"/>
        <v>-13.712947248513291</v>
      </c>
      <c r="J715" s="2">
        <f t="shared" si="309"/>
        <v>118.87633788371751</v>
      </c>
      <c r="K715" s="2">
        <f t="shared" si="330"/>
        <v>81.033631822574989</v>
      </c>
      <c r="L715" s="6">
        <f t="shared" si="310"/>
        <v>2300.0010000000002</v>
      </c>
      <c r="M715" s="2">
        <f t="shared" si="311"/>
        <v>29.149318229166671</v>
      </c>
      <c r="N715" s="2">
        <f t="shared" si="331"/>
        <v>118.87633788371751</v>
      </c>
      <c r="O715" s="2">
        <f t="shared" si="312"/>
        <v>81.033631822574989</v>
      </c>
      <c r="P715" s="5">
        <f t="shared" si="313"/>
        <v>0.36795631770778253</v>
      </c>
      <c r="Q715" s="4">
        <f t="shared" si="314"/>
        <v>0.24519351670270143</v>
      </c>
      <c r="R715" s="4">
        <f t="shared" si="315"/>
        <v>0.23775590189362103</v>
      </c>
      <c r="S715" s="4">
        <f t="shared" si="333"/>
        <v>0</v>
      </c>
      <c r="T715" s="4">
        <f t="shared" si="334"/>
        <v>0</v>
      </c>
      <c r="U715" s="5">
        <f t="shared" si="335"/>
        <v>0</v>
      </c>
      <c r="V715" s="5">
        <f t="shared" si="336"/>
        <v>27.725982299373459</v>
      </c>
      <c r="W715" s="5">
        <f t="shared" si="337"/>
        <v>3.2198173959969005</v>
      </c>
      <c r="X715" s="5">
        <f t="shared" si="316"/>
        <v>0.99999628292996101</v>
      </c>
      <c r="Y715" s="5">
        <f t="shared" si="317"/>
        <v>0</v>
      </c>
      <c r="Z715" s="5">
        <f t="shared" si="318"/>
        <v>-2.0804922194235234</v>
      </c>
      <c r="AA715" s="5">
        <f t="shared" si="319"/>
        <v>17.915205539741834</v>
      </c>
      <c r="AB715" s="5">
        <f t="shared" si="320"/>
        <v>0</v>
      </c>
      <c r="AC715" s="5">
        <f t="shared" si="320"/>
        <v>25.645490079949937</v>
      </c>
      <c r="AD715" s="5">
        <f t="shared" si="321"/>
        <v>-11.038977064261264</v>
      </c>
      <c r="AE715">
        <f t="shared" si="332"/>
        <v>0</v>
      </c>
    </row>
    <row r="716" spans="1:31" x14ac:dyDescent="0.2">
      <c r="A716">
        <f t="shared" si="308"/>
        <v>0.6830000000000005</v>
      </c>
      <c r="B716" s="5">
        <f t="shared" si="322"/>
        <v>0</v>
      </c>
      <c r="C716" s="5">
        <f t="shared" si="323"/>
        <v>-32.40009418404474</v>
      </c>
      <c r="D716" s="5">
        <f t="shared" si="324"/>
        <v>-1.0365844309417886</v>
      </c>
      <c r="E716" s="2">
        <f t="shared" si="325"/>
        <v>32.40009418404474</v>
      </c>
      <c r="F716" s="2">
        <f t="shared" si="326"/>
        <v>180</v>
      </c>
      <c r="G716" s="3">
        <f t="shared" si="327"/>
        <v>0</v>
      </c>
      <c r="H716" s="3">
        <f t="shared" si="328"/>
        <v>-118.05711695390788</v>
      </c>
      <c r="I716" s="3">
        <f t="shared" si="329"/>
        <v>-13.723986225577553</v>
      </c>
      <c r="J716" s="2">
        <f t="shared" si="309"/>
        <v>118.85213780739717</v>
      </c>
      <c r="K716" s="2">
        <f t="shared" si="330"/>
        <v>81.01713551969813</v>
      </c>
      <c r="L716" s="6">
        <f t="shared" si="310"/>
        <v>2300.0010000000002</v>
      </c>
      <c r="M716" s="2">
        <f t="shared" si="311"/>
        <v>29.149318229166671</v>
      </c>
      <c r="N716" s="2">
        <f t="shared" si="331"/>
        <v>118.85213780739717</v>
      </c>
      <c r="O716" s="2">
        <f t="shared" si="312"/>
        <v>81.01713551969813</v>
      </c>
      <c r="P716" s="5">
        <f t="shared" si="313"/>
        <v>0.36795631302251092</v>
      </c>
      <c r="Q716" s="4">
        <f t="shared" si="314"/>
        <v>0.24524342466724339</v>
      </c>
      <c r="R716" s="4">
        <f t="shared" si="315"/>
        <v>0.23778032614493599</v>
      </c>
      <c r="S716" s="4">
        <f t="shared" si="333"/>
        <v>0</v>
      </c>
      <c r="T716" s="4">
        <f t="shared" si="334"/>
        <v>0</v>
      </c>
      <c r="U716" s="5">
        <f t="shared" si="335"/>
        <v>0</v>
      </c>
      <c r="V716" s="5">
        <f t="shared" si="336"/>
        <v>27.714317302514161</v>
      </c>
      <c r="W716" s="5">
        <f t="shared" si="337"/>
        <v>3.2217533235161708</v>
      </c>
      <c r="X716" s="5">
        <f t="shared" si="316"/>
        <v>0.99999628292996101</v>
      </c>
      <c r="Y716" s="5">
        <f t="shared" si="317"/>
        <v>0</v>
      </c>
      <c r="Z716" s="5">
        <f t="shared" si="318"/>
        <v>-2.0819570036939812</v>
      </c>
      <c r="AA716" s="5">
        <f t="shared" si="319"/>
        <v>17.909508027633148</v>
      </c>
      <c r="AB716" s="5">
        <f t="shared" si="320"/>
        <v>0</v>
      </c>
      <c r="AC716" s="5">
        <f t="shared" si="320"/>
        <v>25.632360298820181</v>
      </c>
      <c r="AD716" s="5">
        <f t="shared" si="321"/>
        <v>-11.04273864885068</v>
      </c>
      <c r="AE716">
        <f t="shared" si="332"/>
        <v>0</v>
      </c>
    </row>
    <row r="717" spans="1:31" x14ac:dyDescent="0.2">
      <c r="A717">
        <f t="shared" si="308"/>
        <v>0.6840000000000005</v>
      </c>
      <c r="B717" s="5">
        <f t="shared" si="322"/>
        <v>0</v>
      </c>
      <c r="C717" s="5">
        <f t="shared" si="323"/>
        <v>-32.518138484818493</v>
      </c>
      <c r="D717" s="5">
        <f t="shared" si="324"/>
        <v>-1.0503139385366906</v>
      </c>
      <c r="E717" s="2">
        <f t="shared" si="325"/>
        <v>32.518138484818493</v>
      </c>
      <c r="F717" s="2">
        <f t="shared" si="326"/>
        <v>180</v>
      </c>
      <c r="G717" s="3">
        <f t="shared" si="327"/>
        <v>0</v>
      </c>
      <c r="H717" s="3">
        <f t="shared" si="328"/>
        <v>-118.03148459360906</v>
      </c>
      <c r="I717" s="3">
        <f t="shared" si="329"/>
        <v>-13.735028964226403</v>
      </c>
      <c r="J717" s="2">
        <f t="shared" si="309"/>
        <v>118.82795283947087</v>
      </c>
      <c r="K717" s="2">
        <f t="shared" si="330"/>
        <v>81.000649515658395</v>
      </c>
      <c r="L717" s="6">
        <f t="shared" si="310"/>
        <v>2300.0010000000002</v>
      </c>
      <c r="M717" s="2">
        <f t="shared" si="311"/>
        <v>29.149318229166671</v>
      </c>
      <c r="N717" s="2">
        <f t="shared" si="331"/>
        <v>118.82795283947087</v>
      </c>
      <c r="O717" s="2">
        <f t="shared" si="312"/>
        <v>81.000649515658395</v>
      </c>
      <c r="P717" s="5">
        <f t="shared" si="313"/>
        <v>0.36795630833898219</v>
      </c>
      <c r="Q717" s="4">
        <f t="shared" si="314"/>
        <v>0.24529332177845736</v>
      </c>
      <c r="R717" s="4">
        <f t="shared" si="315"/>
        <v>0.23780474016313349</v>
      </c>
      <c r="S717" s="4">
        <f t="shared" si="333"/>
        <v>0</v>
      </c>
      <c r="T717" s="4">
        <f t="shared" si="334"/>
        <v>0</v>
      </c>
      <c r="U717" s="5">
        <f t="shared" si="335"/>
        <v>0</v>
      </c>
      <c r="V717" s="5">
        <f t="shared" si="336"/>
        <v>27.70266136164938</v>
      </c>
      <c r="W717" s="5">
        <f t="shared" si="337"/>
        <v>3.2236894884317353</v>
      </c>
      <c r="X717" s="5">
        <f t="shared" si="316"/>
        <v>0.99999628292996101</v>
      </c>
      <c r="Y717" s="5">
        <f t="shared" si="317"/>
        <v>0</v>
      </c>
      <c r="Z717" s="5">
        <f t="shared" si="318"/>
        <v>-2.083422108770943</v>
      </c>
      <c r="AA717" s="5">
        <f t="shared" si="319"/>
        <v>17.903814049017726</v>
      </c>
      <c r="AB717" s="5">
        <f t="shared" si="320"/>
        <v>0</v>
      </c>
      <c r="AC717" s="5">
        <f t="shared" si="320"/>
        <v>25.619239252878437</v>
      </c>
      <c r="AD717" s="5">
        <f t="shared" si="321"/>
        <v>-11.04649646255054</v>
      </c>
      <c r="AE717">
        <f t="shared" si="332"/>
        <v>0</v>
      </c>
    </row>
    <row r="718" spans="1:31" x14ac:dyDescent="0.2">
      <c r="A718">
        <f t="shared" si="308"/>
        <v>0.6850000000000005</v>
      </c>
      <c r="B718" s="5">
        <f t="shared" si="322"/>
        <v>0</v>
      </c>
      <c r="C718" s="5">
        <f t="shared" si="323"/>
        <v>-32.636157159792475</v>
      </c>
      <c r="D718" s="5">
        <f t="shared" si="324"/>
        <v>-1.0640544907491483</v>
      </c>
      <c r="E718" s="2">
        <f t="shared" si="325"/>
        <v>32.636157159792475</v>
      </c>
      <c r="F718" s="2">
        <f t="shared" si="326"/>
        <v>180</v>
      </c>
      <c r="G718" s="3">
        <f t="shared" si="327"/>
        <v>0</v>
      </c>
      <c r="H718" s="3">
        <f t="shared" si="328"/>
        <v>-118.00586535435619</v>
      </c>
      <c r="I718" s="3">
        <f t="shared" si="329"/>
        <v>-13.746075460688955</v>
      </c>
      <c r="J718" s="2">
        <f t="shared" si="309"/>
        <v>118.80378297260317</v>
      </c>
      <c r="K718" s="2">
        <f t="shared" si="330"/>
        <v>80.98417380545547</v>
      </c>
      <c r="L718" s="6">
        <f t="shared" si="310"/>
        <v>2300.0010000000002</v>
      </c>
      <c r="M718" s="2">
        <f t="shared" si="311"/>
        <v>29.149318229166671</v>
      </c>
      <c r="N718" s="2">
        <f t="shared" si="331"/>
        <v>118.80378297260317</v>
      </c>
      <c r="O718" s="2">
        <f t="shared" si="312"/>
        <v>80.98417380545547</v>
      </c>
      <c r="P718" s="5">
        <f t="shared" si="313"/>
        <v>0.36795630365719456</v>
      </c>
      <c r="Q718" s="4">
        <f t="shared" si="314"/>
        <v>0.24534320802582038</v>
      </c>
      <c r="R718" s="4">
        <f t="shared" si="315"/>
        <v>0.23782914394776469</v>
      </c>
      <c r="S718" s="4">
        <f t="shared" si="333"/>
        <v>0</v>
      </c>
      <c r="T718" s="4">
        <f t="shared" si="334"/>
        <v>0</v>
      </c>
      <c r="U718" s="5">
        <f t="shared" si="335"/>
        <v>0</v>
      </c>
      <c r="V718" s="5">
        <f t="shared" si="336"/>
        <v>27.691014468842585</v>
      </c>
      <c r="W718" s="5">
        <f t="shared" si="337"/>
        <v>3.2256258901091006</v>
      </c>
      <c r="X718" s="5">
        <f t="shared" si="316"/>
        <v>0.99999628292996101</v>
      </c>
      <c r="Y718" s="5">
        <f t="shared" si="317"/>
        <v>0</v>
      </c>
      <c r="Z718" s="5">
        <f t="shared" si="318"/>
        <v>-2.0848875341260866</v>
      </c>
      <c r="AA718" s="5">
        <f t="shared" si="319"/>
        <v>17.898123601507397</v>
      </c>
      <c r="AB718" s="5">
        <f t="shared" si="320"/>
        <v>0</v>
      </c>
      <c r="AC718" s="5">
        <f t="shared" si="320"/>
        <v>25.606126934716499</v>
      </c>
      <c r="AD718" s="5">
        <f t="shared" si="321"/>
        <v>-11.050250508383503</v>
      </c>
      <c r="AE718">
        <f t="shared" si="332"/>
        <v>0</v>
      </c>
    </row>
    <row r="719" spans="1:31" x14ac:dyDescent="0.2">
      <c r="A719">
        <f t="shared" si="308"/>
        <v>0.6860000000000005</v>
      </c>
      <c r="B719" s="5">
        <f t="shared" si="322"/>
        <v>0</v>
      </c>
      <c r="C719" s="5">
        <f t="shared" si="323"/>
        <v>-32.754150222083361</v>
      </c>
      <c r="D719" s="5">
        <f t="shared" si="324"/>
        <v>-1.0778060913350913</v>
      </c>
      <c r="E719" s="2">
        <f t="shared" si="325"/>
        <v>32.754150222083361</v>
      </c>
      <c r="F719" s="2">
        <f t="shared" si="326"/>
        <v>180</v>
      </c>
      <c r="G719" s="3">
        <f t="shared" si="327"/>
        <v>0</v>
      </c>
      <c r="H719" s="3">
        <f t="shared" si="328"/>
        <v>-117.98025922742147</v>
      </c>
      <c r="I719" s="3">
        <f t="shared" si="329"/>
        <v>-13.757125711197338</v>
      </c>
      <c r="J719" s="2">
        <f t="shared" si="309"/>
        <v>118.77962819946548</v>
      </c>
      <c r="K719" s="2">
        <f t="shared" si="330"/>
        <v>80.967708384093712</v>
      </c>
      <c r="L719" s="6">
        <f t="shared" si="310"/>
        <v>2300.0010000000002</v>
      </c>
      <c r="M719" s="2">
        <f t="shared" si="311"/>
        <v>29.149318229166671</v>
      </c>
      <c r="N719" s="2">
        <f t="shared" si="331"/>
        <v>118.77962819946548</v>
      </c>
      <c r="O719" s="2">
        <f t="shared" si="312"/>
        <v>80.967708384093712</v>
      </c>
      <c r="P719" s="5">
        <f t="shared" si="313"/>
        <v>0.36795629897714616</v>
      </c>
      <c r="Q719" s="4">
        <f t="shared" si="314"/>
        <v>0.24539308339880758</v>
      </c>
      <c r="R719" s="4">
        <f t="shared" si="315"/>
        <v>0.23785353749838042</v>
      </c>
      <c r="S719" s="4">
        <f t="shared" si="333"/>
        <v>0</v>
      </c>
      <c r="T719" s="4">
        <f t="shared" si="334"/>
        <v>0</v>
      </c>
      <c r="U719" s="5">
        <f t="shared" si="335"/>
        <v>0</v>
      </c>
      <c r="V719" s="5">
        <f t="shared" si="336"/>
        <v>27.679376616166067</v>
      </c>
      <c r="W719" s="5">
        <f t="shared" si="337"/>
        <v>3.2275625279154161</v>
      </c>
      <c r="X719" s="5">
        <f t="shared" si="316"/>
        <v>0.99999628292996101</v>
      </c>
      <c r="Y719" s="5">
        <f t="shared" si="317"/>
        <v>0</v>
      </c>
      <c r="Z719" s="5">
        <f t="shared" si="318"/>
        <v>-2.0863532792319313</v>
      </c>
      <c r="AA719" s="5">
        <f t="shared" si="319"/>
        <v>17.892436682716102</v>
      </c>
      <c r="AB719" s="5">
        <f t="shared" si="320"/>
        <v>0</v>
      </c>
      <c r="AC719" s="5">
        <f t="shared" si="320"/>
        <v>25.593023336934134</v>
      </c>
      <c r="AD719" s="5">
        <f t="shared" si="321"/>
        <v>-11.05400078936848</v>
      </c>
      <c r="AE719">
        <f t="shared" si="332"/>
        <v>0</v>
      </c>
    </row>
    <row r="720" spans="1:31" x14ac:dyDescent="0.2">
      <c r="A720">
        <f t="shared" si="308"/>
        <v>0.6870000000000005</v>
      </c>
      <c r="B720" s="5">
        <f t="shared" si="322"/>
        <v>0</v>
      </c>
      <c r="C720" s="5">
        <f t="shared" si="323"/>
        <v>-32.872117684799115</v>
      </c>
      <c r="D720" s="5">
        <f t="shared" si="324"/>
        <v>-1.0915687440466832</v>
      </c>
      <c r="E720" s="2">
        <f t="shared" si="325"/>
        <v>32.872117684799115</v>
      </c>
      <c r="F720" s="2">
        <f t="shared" si="326"/>
        <v>180</v>
      </c>
      <c r="G720" s="3">
        <f t="shared" si="327"/>
        <v>0</v>
      </c>
      <c r="H720" s="3">
        <f t="shared" si="328"/>
        <v>-117.95466620408453</v>
      </c>
      <c r="I720" s="3">
        <f t="shared" si="329"/>
        <v>-13.768179711986706</v>
      </c>
      <c r="J720" s="2">
        <f t="shared" si="309"/>
        <v>118.75548851273597</v>
      </c>
      <c r="K720" s="2">
        <f t="shared" si="330"/>
        <v>80.951253246582112</v>
      </c>
      <c r="L720" s="6">
        <f t="shared" si="310"/>
        <v>2300.0010000000002</v>
      </c>
      <c r="M720" s="2">
        <f t="shared" si="311"/>
        <v>29.149318229166671</v>
      </c>
      <c r="N720" s="2">
        <f t="shared" si="331"/>
        <v>118.75548851273597</v>
      </c>
      <c r="O720" s="2">
        <f t="shared" si="312"/>
        <v>80.951253246582112</v>
      </c>
      <c r="P720" s="5">
        <f t="shared" si="313"/>
        <v>0.36795629429883514</v>
      </c>
      <c r="Q720" s="4">
        <f t="shared" si="314"/>
        <v>0.24544294788689189</v>
      </c>
      <c r="R720" s="4">
        <f t="shared" si="315"/>
        <v>0.23787792081453166</v>
      </c>
      <c r="S720" s="4">
        <f t="shared" si="333"/>
        <v>0</v>
      </c>
      <c r="T720" s="4">
        <f t="shared" si="334"/>
        <v>0</v>
      </c>
      <c r="U720" s="5">
        <f t="shared" si="335"/>
        <v>0</v>
      </c>
      <c r="V720" s="5">
        <f t="shared" si="336"/>
        <v>27.667747795700929</v>
      </c>
      <c r="W720" s="5">
        <f t="shared" si="337"/>
        <v>3.2294994012194786</v>
      </c>
      <c r="X720" s="5">
        <f t="shared" si="316"/>
        <v>0.99999628292996101</v>
      </c>
      <c r="Y720" s="5">
        <f t="shared" si="317"/>
        <v>0</v>
      </c>
      <c r="Z720" s="5">
        <f t="shared" si="318"/>
        <v>-2.0878193435618453</v>
      </c>
      <c r="AA720" s="5">
        <f t="shared" si="319"/>
        <v>17.886753290259939</v>
      </c>
      <c r="AB720" s="5">
        <f t="shared" si="320"/>
        <v>0</v>
      </c>
      <c r="AC720" s="5">
        <f t="shared" si="320"/>
        <v>25.579928452139086</v>
      </c>
      <c r="AD720" s="5">
        <f t="shared" si="321"/>
        <v>-11.057747308520582</v>
      </c>
      <c r="AE720">
        <f t="shared" si="332"/>
        <v>0</v>
      </c>
    </row>
    <row r="721" spans="1:31" x14ac:dyDescent="0.2">
      <c r="A721">
        <f t="shared" si="308"/>
        <v>0.6880000000000005</v>
      </c>
      <c r="B721" s="5">
        <f t="shared" si="322"/>
        <v>0</v>
      </c>
      <c r="C721" s="5">
        <f t="shared" si="323"/>
        <v>-32.990059561038976</v>
      </c>
      <c r="D721" s="5">
        <f t="shared" si="324"/>
        <v>-1.1053424526323241</v>
      </c>
      <c r="E721" s="2">
        <f t="shared" si="325"/>
        <v>32.990059561038976</v>
      </c>
      <c r="F721" s="2">
        <f t="shared" si="326"/>
        <v>180</v>
      </c>
      <c r="G721" s="3">
        <f t="shared" si="327"/>
        <v>0</v>
      </c>
      <c r="H721" s="3">
        <f t="shared" si="328"/>
        <v>-117.92908627563239</v>
      </c>
      <c r="I721" s="3">
        <f t="shared" si="329"/>
        <v>-13.779237459295226</v>
      </c>
      <c r="J721" s="2">
        <f t="shared" si="309"/>
        <v>118.73136390509963</v>
      </c>
      <c r="K721" s="2">
        <f t="shared" si="330"/>
        <v>80.934808387934297</v>
      </c>
      <c r="L721" s="6">
        <f t="shared" si="310"/>
        <v>2300.0010000000002</v>
      </c>
      <c r="M721" s="2">
        <f t="shared" si="311"/>
        <v>29.149318229166671</v>
      </c>
      <c r="N721" s="2">
        <f t="shared" si="331"/>
        <v>118.73136390509963</v>
      </c>
      <c r="O721" s="2">
        <f t="shared" si="312"/>
        <v>80.934808387934297</v>
      </c>
      <c r="P721" s="5">
        <f t="shared" si="313"/>
        <v>0.36795628962225962</v>
      </c>
      <c r="Q721" s="4">
        <f t="shared" si="314"/>
        <v>0.24549280147954447</v>
      </c>
      <c r="R721" s="4">
        <f t="shared" si="315"/>
        <v>0.23790229389576914</v>
      </c>
      <c r="S721" s="4">
        <f t="shared" si="333"/>
        <v>0</v>
      </c>
      <c r="T721" s="4">
        <f t="shared" si="334"/>
        <v>0</v>
      </c>
      <c r="U721" s="5">
        <f t="shared" si="335"/>
        <v>0</v>
      </c>
      <c r="V721" s="5">
        <f t="shared" si="336"/>
        <v>27.656127999537102</v>
      </c>
      <c r="W721" s="5">
        <f t="shared" si="337"/>
        <v>3.2314365093917257</v>
      </c>
      <c r="X721" s="5">
        <f t="shared" si="316"/>
        <v>0.99999628292996101</v>
      </c>
      <c r="Y721" s="5">
        <f t="shared" si="317"/>
        <v>0</v>
      </c>
      <c r="Z721" s="5">
        <f t="shared" si="318"/>
        <v>-2.0892857265900404</v>
      </c>
      <c r="AA721" s="5">
        <f t="shared" si="319"/>
        <v>17.881073421757137</v>
      </c>
      <c r="AB721" s="5">
        <f t="shared" si="320"/>
        <v>0</v>
      </c>
      <c r="AC721" s="5">
        <f t="shared" si="320"/>
        <v>25.56684227294706</v>
      </c>
      <c r="AD721" s="5">
        <f t="shared" si="321"/>
        <v>-11.061490068851136</v>
      </c>
      <c r="AE721">
        <f t="shared" si="332"/>
        <v>0</v>
      </c>
    </row>
    <row r="722" spans="1:31" x14ac:dyDescent="0.2">
      <c r="A722">
        <f t="shared" si="308"/>
        <v>0.6890000000000005</v>
      </c>
      <c r="B722" s="5">
        <f t="shared" si="322"/>
        <v>0</v>
      </c>
      <c r="C722" s="5">
        <f t="shared" si="323"/>
        <v>-33.107975863893472</v>
      </c>
      <c r="D722" s="5">
        <f t="shared" si="324"/>
        <v>-1.1191272208366538</v>
      </c>
      <c r="E722" s="2">
        <f t="shared" si="325"/>
        <v>33.107975863893472</v>
      </c>
      <c r="F722" s="2">
        <f t="shared" si="326"/>
        <v>180</v>
      </c>
      <c r="G722" s="3">
        <f t="shared" si="327"/>
        <v>0</v>
      </c>
      <c r="H722" s="3">
        <f t="shared" si="328"/>
        <v>-117.90351943335943</v>
      </c>
      <c r="I722" s="3">
        <f t="shared" si="329"/>
        <v>-13.790298949364077</v>
      </c>
      <c r="J722" s="2">
        <f t="shared" si="309"/>
        <v>118.7072543692482</v>
      </c>
      <c r="K722" s="2">
        <f t="shared" si="330"/>
        <v>80.918373803168507</v>
      </c>
      <c r="L722" s="6">
        <f t="shared" si="310"/>
        <v>2300.0010000000002</v>
      </c>
      <c r="M722" s="2">
        <f t="shared" si="311"/>
        <v>29.149318229166671</v>
      </c>
      <c r="N722" s="2">
        <f t="shared" si="331"/>
        <v>118.7072543692482</v>
      </c>
      <c r="O722" s="2">
        <f t="shared" si="312"/>
        <v>80.918373803168507</v>
      </c>
      <c r="P722" s="5">
        <f t="shared" si="313"/>
        <v>0.36795628494741783</v>
      </c>
      <c r="Q722" s="4">
        <f t="shared" si="314"/>
        <v>0.24554264416623431</v>
      </c>
      <c r="R722" s="4">
        <f t="shared" si="315"/>
        <v>0.23792665674164371</v>
      </c>
      <c r="S722" s="4">
        <f t="shared" si="333"/>
        <v>0</v>
      </c>
      <c r="T722" s="4">
        <f t="shared" si="334"/>
        <v>0</v>
      </c>
      <c r="U722" s="5">
        <f t="shared" si="335"/>
        <v>0</v>
      </c>
      <c r="V722" s="5">
        <f t="shared" si="336"/>
        <v>27.644517219773288</v>
      </c>
      <c r="W722" s="5">
        <f t="shared" si="337"/>
        <v>3.2333738518042336</v>
      </c>
      <c r="X722" s="5">
        <f t="shared" si="316"/>
        <v>0.99999628292996101</v>
      </c>
      <c r="Y722" s="5">
        <f t="shared" si="317"/>
        <v>0</v>
      </c>
      <c r="Z722" s="5">
        <f t="shared" si="318"/>
        <v>-2.0907524277915726</v>
      </c>
      <c r="AA722" s="5">
        <f t="shared" si="319"/>
        <v>17.875397074828062</v>
      </c>
      <c r="AB722" s="5">
        <f t="shared" si="320"/>
        <v>0</v>
      </c>
      <c r="AC722" s="5">
        <f t="shared" si="320"/>
        <v>25.553764791981717</v>
      </c>
      <c r="AD722" s="5">
        <f t="shared" si="321"/>
        <v>-11.065229073367703</v>
      </c>
      <c r="AE722">
        <f t="shared" si="332"/>
        <v>0</v>
      </c>
    </row>
    <row r="723" spans="1:31" x14ac:dyDescent="0.2">
      <c r="A723">
        <f t="shared" si="308"/>
        <v>0.6900000000000005</v>
      </c>
      <c r="B723" s="5">
        <f t="shared" si="322"/>
        <v>0</v>
      </c>
      <c r="C723" s="5">
        <f t="shared" si="323"/>
        <v>-33.225866606444441</v>
      </c>
      <c r="D723" s="5">
        <f t="shared" si="324"/>
        <v>-1.1329230524005547</v>
      </c>
      <c r="E723" s="2">
        <f t="shared" si="325"/>
        <v>33.225866606444441</v>
      </c>
      <c r="F723" s="2">
        <f t="shared" si="326"/>
        <v>180</v>
      </c>
      <c r="G723" s="3">
        <f t="shared" si="327"/>
        <v>0</v>
      </c>
      <c r="H723" s="3">
        <f t="shared" si="328"/>
        <v>-117.87796566856746</v>
      </c>
      <c r="I723" s="3">
        <f t="shared" si="329"/>
        <v>-13.801364178437444</v>
      </c>
      <c r="J723" s="2">
        <f t="shared" si="309"/>
        <v>118.6831598978803</v>
      </c>
      <c r="K723" s="2">
        <f t="shared" si="330"/>
        <v>80.901949487307633</v>
      </c>
      <c r="L723" s="6">
        <f t="shared" si="310"/>
        <v>2300.0010000000002</v>
      </c>
      <c r="M723" s="2">
        <f t="shared" si="311"/>
        <v>29.149318229166671</v>
      </c>
      <c r="N723" s="2">
        <f t="shared" si="331"/>
        <v>118.6831598978803</v>
      </c>
      <c r="O723" s="2">
        <f t="shared" si="312"/>
        <v>80.901949487307633</v>
      </c>
      <c r="P723" s="5">
        <f t="shared" si="313"/>
        <v>0.36795628027430788</v>
      </c>
      <c r="Q723" s="4">
        <f t="shared" si="314"/>
        <v>0.24559247593642841</v>
      </c>
      <c r="R723" s="4">
        <f t="shared" si="315"/>
        <v>0.23795100935170602</v>
      </c>
      <c r="S723" s="4">
        <f t="shared" si="333"/>
        <v>0</v>
      </c>
      <c r="T723" s="4">
        <f t="shared" si="334"/>
        <v>0</v>
      </c>
      <c r="U723" s="5">
        <f t="shared" si="335"/>
        <v>0</v>
      </c>
      <c r="V723" s="5">
        <f t="shared" si="336"/>
        <v>27.632915448516972</v>
      </c>
      <c r="W723" s="5">
        <f t="shared" si="337"/>
        <v>3.2353114278307133</v>
      </c>
      <c r="X723" s="5">
        <f t="shared" si="316"/>
        <v>0.99999628292996101</v>
      </c>
      <c r="Y723" s="5">
        <f t="shared" si="317"/>
        <v>0</v>
      </c>
      <c r="Z723" s="5">
        <f t="shared" si="318"/>
        <v>-2.0922194466423392</v>
      </c>
      <c r="AA723" s="5">
        <f t="shared" si="319"/>
        <v>17.869724247095213</v>
      </c>
      <c r="AB723" s="5">
        <f t="shared" si="320"/>
        <v>0</v>
      </c>
      <c r="AC723" s="5">
        <f t="shared" si="320"/>
        <v>25.540696001874633</v>
      </c>
      <c r="AD723" s="5">
        <f t="shared" si="321"/>
        <v>-11.068964325074074</v>
      </c>
      <c r="AE723">
        <f t="shared" si="332"/>
        <v>0</v>
      </c>
    </row>
    <row r="724" spans="1:31" x14ac:dyDescent="0.2">
      <c r="A724">
        <f t="shared" si="308"/>
        <v>0.6910000000000005</v>
      </c>
      <c r="B724" s="5">
        <f t="shared" si="322"/>
        <v>0</v>
      </c>
      <c r="C724" s="5">
        <f t="shared" si="323"/>
        <v>-33.34373180176501</v>
      </c>
      <c r="D724" s="5">
        <f t="shared" si="324"/>
        <v>-1.1467299510611546</v>
      </c>
      <c r="E724" s="2">
        <f t="shared" si="325"/>
        <v>33.34373180176501</v>
      </c>
      <c r="F724" s="2">
        <f t="shared" si="326"/>
        <v>180</v>
      </c>
      <c r="G724" s="3">
        <f t="shared" si="327"/>
        <v>0</v>
      </c>
      <c r="H724" s="3">
        <f t="shared" si="328"/>
        <v>-117.85242497256559</v>
      </c>
      <c r="I724" s="3">
        <f t="shared" si="329"/>
        <v>-13.812433142762519</v>
      </c>
      <c r="J724" s="2">
        <f t="shared" si="309"/>
        <v>118.65908048370122</v>
      </c>
      <c r="K724" s="2">
        <f t="shared" si="330"/>
        <v>80.885535435379154</v>
      </c>
      <c r="L724" s="6">
        <f t="shared" si="310"/>
        <v>2300.0010000000002</v>
      </c>
      <c r="M724" s="2">
        <f t="shared" si="311"/>
        <v>29.149318229166671</v>
      </c>
      <c r="N724" s="2">
        <f t="shared" si="331"/>
        <v>118.65908048370122</v>
      </c>
      <c r="O724" s="2">
        <f t="shared" si="312"/>
        <v>80.885535435379154</v>
      </c>
      <c r="P724" s="5">
        <f t="shared" si="313"/>
        <v>0.36795627560292798</v>
      </c>
      <c r="Q724" s="4">
        <f t="shared" si="314"/>
        <v>0.24564229677959185</v>
      </c>
      <c r="R724" s="4">
        <f t="shared" si="315"/>
        <v>0.23797535172550657</v>
      </c>
      <c r="S724" s="4">
        <f t="shared" si="333"/>
        <v>0</v>
      </c>
      <c r="T724" s="4">
        <f t="shared" si="334"/>
        <v>0</v>
      </c>
      <c r="U724" s="5">
        <f t="shared" si="335"/>
        <v>0</v>
      </c>
      <c r="V724" s="5">
        <f t="shared" si="336"/>
        <v>27.621322677884436</v>
      </c>
      <c r="W724" s="5">
        <f t="shared" si="337"/>
        <v>3.2372492368465133</v>
      </c>
      <c r="X724" s="5">
        <f t="shared" si="316"/>
        <v>0.99999628292996101</v>
      </c>
      <c r="Y724" s="5">
        <f t="shared" si="317"/>
        <v>0</v>
      </c>
      <c r="Z724" s="5">
        <f t="shared" si="318"/>
        <v>-2.0936867826190797</v>
      </c>
      <c r="AA724" s="5">
        <f t="shared" si="319"/>
        <v>17.864054936183209</v>
      </c>
      <c r="AB724" s="5">
        <f t="shared" si="320"/>
        <v>0</v>
      </c>
      <c r="AC724" s="5">
        <f t="shared" si="320"/>
        <v>25.527635895265355</v>
      </c>
      <c r="AD724" s="5">
        <f t="shared" si="321"/>
        <v>-11.072695826970278</v>
      </c>
      <c r="AE724">
        <f t="shared" si="332"/>
        <v>0</v>
      </c>
    </row>
    <row r="725" spans="1:31" x14ac:dyDescent="0.2">
      <c r="A725">
        <f t="shared" si="308"/>
        <v>0.6920000000000005</v>
      </c>
      <c r="B725" s="5">
        <f t="shared" si="322"/>
        <v>0</v>
      </c>
      <c r="C725" s="5">
        <f t="shared" si="323"/>
        <v>-33.461571462919629</v>
      </c>
      <c r="D725" s="5">
        <f t="shared" si="324"/>
        <v>-1.1605479205518305</v>
      </c>
      <c r="E725" s="2">
        <f t="shared" si="325"/>
        <v>33.461571462919629</v>
      </c>
      <c r="F725" s="2">
        <f t="shared" si="326"/>
        <v>180</v>
      </c>
      <c r="G725" s="3">
        <f t="shared" si="327"/>
        <v>0</v>
      </c>
      <c r="H725" s="3">
        <f t="shared" si="328"/>
        <v>-117.82689733667033</v>
      </c>
      <c r="I725" s="3">
        <f t="shared" si="329"/>
        <v>-13.823505838589488</v>
      </c>
      <c r="J725" s="2">
        <f t="shared" si="309"/>
        <v>118.63501611942306</v>
      </c>
      <c r="K725" s="2">
        <f t="shared" si="330"/>
        <v>80.869131642415169</v>
      </c>
      <c r="L725" s="6">
        <f t="shared" si="310"/>
        <v>2300.0010000000002</v>
      </c>
      <c r="M725" s="2">
        <f t="shared" si="311"/>
        <v>29.149318229166671</v>
      </c>
      <c r="N725" s="2">
        <f t="shared" si="331"/>
        <v>118.63501611942306</v>
      </c>
      <c r="O725" s="2">
        <f t="shared" si="312"/>
        <v>80.869131642415169</v>
      </c>
      <c r="P725" s="5">
        <f t="shared" si="313"/>
        <v>0.36795627093327621</v>
      </c>
      <c r="Q725" s="4">
        <f t="shared" si="314"/>
        <v>0.24569210668518759</v>
      </c>
      <c r="R725" s="4">
        <f t="shared" si="315"/>
        <v>0.2379996838625959</v>
      </c>
      <c r="S725" s="4">
        <f t="shared" si="333"/>
        <v>0</v>
      </c>
      <c r="T725" s="4">
        <f t="shared" si="334"/>
        <v>0</v>
      </c>
      <c r="U725" s="5">
        <f t="shared" si="335"/>
        <v>0</v>
      </c>
      <c r="V725" s="5">
        <f t="shared" si="336"/>
        <v>27.609738900000679</v>
      </c>
      <c r="W725" s="5">
        <f t="shared" si="337"/>
        <v>3.2391872782286075</v>
      </c>
      <c r="X725" s="5">
        <f t="shared" si="316"/>
        <v>0.99999628292996101</v>
      </c>
      <c r="Y725" s="5">
        <f t="shared" si="317"/>
        <v>0</v>
      </c>
      <c r="Z725" s="5">
        <f t="shared" si="318"/>
        <v>-2.0951544351993725</v>
      </c>
      <c r="AA725" s="5">
        <f t="shared" si="319"/>
        <v>17.858389139718803</v>
      </c>
      <c r="AB725" s="5">
        <f t="shared" si="320"/>
        <v>0</v>
      </c>
      <c r="AC725" s="5">
        <f t="shared" si="320"/>
        <v>25.514584464801306</v>
      </c>
      <c r="AD725" s="5">
        <f t="shared" si="321"/>
        <v>-11.076423582052591</v>
      </c>
      <c r="AE725">
        <f t="shared" si="332"/>
        <v>0</v>
      </c>
    </row>
    <row r="726" spans="1:31" x14ac:dyDescent="0.2">
      <c r="A726">
        <f t="shared" si="308"/>
        <v>0.6930000000000005</v>
      </c>
      <c r="B726" s="5">
        <f t="shared" si="322"/>
        <v>0</v>
      </c>
      <c r="C726" s="5">
        <f t="shared" si="323"/>
        <v>-33.579385602964066</v>
      </c>
      <c r="D726" s="5">
        <f t="shared" si="324"/>
        <v>-1.1743769646022111</v>
      </c>
      <c r="E726" s="2">
        <f t="shared" si="325"/>
        <v>33.579385602964066</v>
      </c>
      <c r="F726" s="2">
        <f t="shared" si="326"/>
        <v>180</v>
      </c>
      <c r="G726" s="3">
        <f t="shared" si="327"/>
        <v>0</v>
      </c>
      <c r="H726" s="3">
        <f t="shared" si="328"/>
        <v>-117.80138275220553</v>
      </c>
      <c r="I726" s="3">
        <f t="shared" si="329"/>
        <v>-13.834582262171541</v>
      </c>
      <c r="J726" s="2">
        <f t="shared" si="309"/>
        <v>118.6109667977646</v>
      </c>
      <c r="K726" s="2">
        <f t="shared" si="330"/>
        <v>80.852738103452353</v>
      </c>
      <c r="L726" s="6">
        <f t="shared" si="310"/>
        <v>2300.0010000000002</v>
      </c>
      <c r="M726" s="2">
        <f t="shared" si="311"/>
        <v>29.149318229166671</v>
      </c>
      <c r="N726" s="2">
        <f t="shared" si="331"/>
        <v>118.6109667977646</v>
      </c>
      <c r="O726" s="2">
        <f t="shared" si="312"/>
        <v>80.852738103452353</v>
      </c>
      <c r="P726" s="5">
        <f t="shared" si="313"/>
        <v>0.36795626626535083</v>
      </c>
      <c r="Q726" s="4">
        <f t="shared" si="314"/>
        <v>0.24574190564267689</v>
      </c>
      <c r="R726" s="4">
        <f t="shared" si="315"/>
        <v>0.23802400576252447</v>
      </c>
      <c r="S726" s="4">
        <f t="shared" si="333"/>
        <v>0</v>
      </c>
      <c r="T726" s="4">
        <f t="shared" si="334"/>
        <v>0</v>
      </c>
      <c r="U726" s="5">
        <f t="shared" si="335"/>
        <v>0</v>
      </c>
      <c r="V726" s="5">
        <f t="shared" si="336"/>
        <v>27.598164106999462</v>
      </c>
      <c r="W726" s="5">
        <f t="shared" si="337"/>
        <v>3.2411255513555983</v>
      </c>
      <c r="X726" s="5">
        <f t="shared" si="316"/>
        <v>0.99999628292996101</v>
      </c>
      <c r="Y726" s="5">
        <f t="shared" si="317"/>
        <v>0</v>
      </c>
      <c r="Z726" s="5">
        <f t="shared" si="318"/>
        <v>-2.0966224038616357</v>
      </c>
      <c r="AA726" s="5">
        <f t="shared" si="319"/>
        <v>17.852726855330861</v>
      </c>
      <c r="AB726" s="5">
        <f t="shared" si="320"/>
        <v>0</v>
      </c>
      <c r="AC726" s="5">
        <f t="shared" si="320"/>
        <v>25.501541703137825</v>
      </c>
      <c r="AD726" s="5">
        <f t="shared" si="321"/>
        <v>-11.080147593313541</v>
      </c>
      <c r="AE726">
        <f t="shared" si="332"/>
        <v>0</v>
      </c>
    </row>
    <row r="727" spans="1:31" x14ac:dyDescent="0.2">
      <c r="A727">
        <f t="shared" si="308"/>
        <v>0.69400000000000051</v>
      </c>
      <c r="B727" s="5">
        <f t="shared" si="322"/>
        <v>0</v>
      </c>
      <c r="C727" s="5">
        <f t="shared" si="323"/>
        <v>-33.697174234945422</v>
      </c>
      <c r="D727" s="5">
        <f t="shared" si="324"/>
        <v>-1.1882170869381792</v>
      </c>
      <c r="E727" s="2">
        <f t="shared" si="325"/>
        <v>33.697174234945422</v>
      </c>
      <c r="F727" s="2">
        <f t="shared" si="326"/>
        <v>180</v>
      </c>
      <c r="G727" s="3">
        <f t="shared" si="327"/>
        <v>0</v>
      </c>
      <c r="H727" s="3">
        <f t="shared" si="328"/>
        <v>-117.77588121050239</v>
      </c>
      <c r="I727" s="3">
        <f t="shared" si="329"/>
        <v>-13.845662409764854</v>
      </c>
      <c r="J727" s="2">
        <f t="shared" si="309"/>
        <v>118.58693251145147</v>
      </c>
      <c r="K727" s="2">
        <f t="shared" si="330"/>
        <v>80.836354813532012</v>
      </c>
      <c r="L727" s="6">
        <f t="shared" si="310"/>
        <v>2300.0010000000002</v>
      </c>
      <c r="M727" s="2">
        <f t="shared" si="311"/>
        <v>29.149318229166671</v>
      </c>
      <c r="N727" s="2">
        <f t="shared" si="331"/>
        <v>118.58693251145147</v>
      </c>
      <c r="O727" s="2">
        <f t="shared" si="312"/>
        <v>80.836354813532012</v>
      </c>
      <c r="P727" s="5">
        <f t="shared" si="313"/>
        <v>0.36795626159914996</v>
      </c>
      <c r="Q727" s="4">
        <f t="shared" si="314"/>
        <v>0.24579169364151884</v>
      </c>
      <c r="R727" s="4">
        <f t="shared" si="315"/>
        <v>0.23804831742484273</v>
      </c>
      <c r="S727" s="4">
        <f t="shared" si="333"/>
        <v>0</v>
      </c>
      <c r="T727" s="4">
        <f t="shared" si="334"/>
        <v>0</v>
      </c>
      <c r="U727" s="5">
        <f t="shared" si="335"/>
        <v>0</v>
      </c>
      <c r="V727" s="5">
        <f t="shared" si="336"/>
        <v>27.586598291023286</v>
      </c>
      <c r="W727" s="5">
        <f t="shared" si="337"/>
        <v>3.2430640556077157</v>
      </c>
      <c r="X727" s="5">
        <f t="shared" si="316"/>
        <v>0.99999628292996101</v>
      </c>
      <c r="Y727" s="5">
        <f t="shared" si="317"/>
        <v>0</v>
      </c>
      <c r="Z727" s="5">
        <f t="shared" si="318"/>
        <v>-2.098090688085128</v>
      </c>
      <c r="AA727" s="5">
        <f t="shared" si="319"/>
        <v>17.847068080650388</v>
      </c>
      <c r="AB727" s="5">
        <f t="shared" si="320"/>
        <v>0</v>
      </c>
      <c r="AC727" s="5">
        <f t="shared" si="320"/>
        <v>25.488507602938157</v>
      </c>
      <c r="AD727" s="5">
        <f t="shared" si="321"/>
        <v>-11.083867863741897</v>
      </c>
      <c r="AE727">
        <f t="shared" si="332"/>
        <v>0</v>
      </c>
    </row>
    <row r="728" spans="1:31" x14ac:dyDescent="0.2">
      <c r="A728">
        <f t="shared" si="308"/>
        <v>0.69500000000000051</v>
      </c>
      <c r="B728" s="5">
        <f t="shared" si="322"/>
        <v>0</v>
      </c>
      <c r="C728" s="5">
        <f t="shared" si="323"/>
        <v>-33.814937371902126</v>
      </c>
      <c r="D728" s="5">
        <f t="shared" si="324"/>
        <v>-1.2020682912818759</v>
      </c>
      <c r="E728" s="2">
        <f t="shared" si="325"/>
        <v>33.814937371902126</v>
      </c>
      <c r="F728" s="2">
        <f t="shared" si="326"/>
        <v>180</v>
      </c>
      <c r="G728" s="3">
        <f t="shared" si="327"/>
        <v>0</v>
      </c>
      <c r="H728" s="3">
        <f t="shared" si="328"/>
        <v>-117.75039270289945</v>
      </c>
      <c r="I728" s="3">
        <f t="shared" si="329"/>
        <v>-13.856746277628595</v>
      </c>
      <c r="J728" s="2">
        <f t="shared" si="309"/>
        <v>118.56291325321595</v>
      </c>
      <c r="K728" s="2">
        <f t="shared" si="330"/>
        <v>80.819981767700028</v>
      </c>
      <c r="L728" s="6">
        <f t="shared" si="310"/>
        <v>2300.0010000000002</v>
      </c>
      <c r="M728" s="2">
        <f t="shared" si="311"/>
        <v>29.149318229166671</v>
      </c>
      <c r="N728" s="2">
        <f t="shared" si="331"/>
        <v>118.56291325321595</v>
      </c>
      <c r="O728" s="2">
        <f t="shared" si="312"/>
        <v>80.819981767700028</v>
      </c>
      <c r="P728" s="5">
        <f t="shared" si="313"/>
        <v>0.36795625693467171</v>
      </c>
      <c r="Q728" s="4">
        <f t="shared" si="314"/>
        <v>0.24584147067117065</v>
      </c>
      <c r="R728" s="4">
        <f t="shared" si="315"/>
        <v>0.23807261884910094</v>
      </c>
      <c r="S728" s="4">
        <f t="shared" si="333"/>
        <v>0</v>
      </c>
      <c r="T728" s="4">
        <f t="shared" si="334"/>
        <v>0</v>
      </c>
      <c r="U728" s="5">
        <f t="shared" si="335"/>
        <v>0</v>
      </c>
      <c r="V728" s="5">
        <f t="shared" si="336"/>
        <v>27.575041444223366</v>
      </c>
      <c r="W728" s="5">
        <f t="shared" si="337"/>
        <v>3.2450027903668102</v>
      </c>
      <c r="X728" s="5">
        <f t="shared" si="316"/>
        <v>0.99999628292996101</v>
      </c>
      <c r="Y728" s="5">
        <f t="shared" si="317"/>
        <v>0</v>
      </c>
      <c r="Z728" s="5">
        <f t="shared" si="318"/>
        <v>-2.0995592873499422</v>
      </c>
      <c r="AA728" s="5">
        <f t="shared" si="319"/>
        <v>17.841412813310498</v>
      </c>
      <c r="AB728" s="5">
        <f t="shared" si="320"/>
        <v>0</v>
      </c>
      <c r="AC728" s="5">
        <f t="shared" si="320"/>
        <v>25.475482156873426</v>
      </c>
      <c r="AD728" s="5">
        <f t="shared" si="321"/>
        <v>-11.08758439632269</v>
      </c>
      <c r="AE728">
        <f t="shared" si="332"/>
        <v>0</v>
      </c>
    </row>
    <row r="729" spans="1:31" x14ac:dyDescent="0.2">
      <c r="A729">
        <f t="shared" si="308"/>
        <v>0.69600000000000051</v>
      </c>
      <c r="B729" s="5">
        <f t="shared" si="322"/>
        <v>0</v>
      </c>
      <c r="C729" s="5">
        <f t="shared" si="323"/>
        <v>-33.932675026863947</v>
      </c>
      <c r="D729" s="5">
        <f t="shared" si="324"/>
        <v>-1.2159305813517027</v>
      </c>
      <c r="E729" s="2">
        <f t="shared" si="325"/>
        <v>33.932675026863947</v>
      </c>
      <c r="F729" s="2">
        <f t="shared" si="326"/>
        <v>180</v>
      </c>
      <c r="G729" s="3">
        <f t="shared" si="327"/>
        <v>0</v>
      </c>
      <c r="H729" s="3">
        <f t="shared" si="328"/>
        <v>-117.72491722074257</v>
      </c>
      <c r="I729" s="3">
        <f t="shared" si="329"/>
        <v>-13.867833862024918</v>
      </c>
      <c r="J729" s="2">
        <f t="shared" si="309"/>
        <v>118.53890901579706</v>
      </c>
      <c r="K729" s="2">
        <f t="shared" si="330"/>
        <v>80.803618961006848</v>
      </c>
      <c r="L729" s="6">
        <f t="shared" si="310"/>
        <v>2300.0010000000002</v>
      </c>
      <c r="M729" s="2">
        <f t="shared" si="311"/>
        <v>29.149318229166671</v>
      </c>
      <c r="N729" s="2">
        <f t="shared" si="331"/>
        <v>118.53890901579706</v>
      </c>
      <c r="O729" s="2">
        <f t="shared" si="312"/>
        <v>80.803618961006848</v>
      </c>
      <c r="P729" s="5">
        <f t="shared" si="313"/>
        <v>0.36795625227191436</v>
      </c>
      <c r="Q729" s="4">
        <f t="shared" si="314"/>
        <v>0.24589123672108765</v>
      </c>
      <c r="R729" s="4">
        <f t="shared" si="315"/>
        <v>0.23809691003484951</v>
      </c>
      <c r="S729" s="4">
        <f t="shared" si="333"/>
        <v>0</v>
      </c>
      <c r="T729" s="4">
        <f t="shared" si="334"/>
        <v>0</v>
      </c>
      <c r="U729" s="5">
        <f t="shared" si="335"/>
        <v>0</v>
      </c>
      <c r="V729" s="5">
        <f t="shared" si="336"/>
        <v>27.563493558759635</v>
      </c>
      <c r="W729" s="5">
        <f t="shared" si="337"/>
        <v>3.2469417550163517</v>
      </c>
      <c r="X729" s="5">
        <f t="shared" si="316"/>
        <v>0.99999628292996101</v>
      </c>
      <c r="Y729" s="5">
        <f t="shared" si="317"/>
        <v>0</v>
      </c>
      <c r="Z729" s="5">
        <f t="shared" si="318"/>
        <v>-2.1010282011370078</v>
      </c>
      <c r="AA729" s="5">
        <f t="shared" si="319"/>
        <v>17.83576105094642</v>
      </c>
      <c r="AB729" s="5">
        <f t="shared" si="320"/>
        <v>0</v>
      </c>
      <c r="AC729" s="5">
        <f t="shared" si="320"/>
        <v>25.462465357622627</v>
      </c>
      <c r="AD729" s="5">
        <f t="shared" si="321"/>
        <v>-11.091297194037228</v>
      </c>
      <c r="AE729">
        <f t="shared" si="332"/>
        <v>0</v>
      </c>
    </row>
    <row r="730" spans="1:31" x14ac:dyDescent="0.2">
      <c r="A730">
        <f t="shared" ref="A730:A746" si="338">A729+dt</f>
        <v>0.69700000000000051</v>
      </c>
      <c r="B730" s="5">
        <f t="shared" si="322"/>
        <v>0</v>
      </c>
      <c r="C730" s="5">
        <f t="shared" si="323"/>
        <v>-34.050387212852009</v>
      </c>
      <c r="D730" s="5">
        <f t="shared" si="324"/>
        <v>-1.2298039608623246</v>
      </c>
      <c r="E730" s="2">
        <f t="shared" si="325"/>
        <v>34.050387212852009</v>
      </c>
      <c r="F730" s="2">
        <f t="shared" si="326"/>
        <v>180</v>
      </c>
      <c r="G730" s="3">
        <f t="shared" si="327"/>
        <v>0</v>
      </c>
      <c r="H730" s="3">
        <f t="shared" si="328"/>
        <v>-117.69945475538495</v>
      </c>
      <c r="I730" s="3">
        <f t="shared" si="329"/>
        <v>-13.878925159218955</v>
      </c>
      <c r="J730" s="2">
        <f t="shared" si="309"/>
        <v>118.51491979194057</v>
      </c>
      <c r="K730" s="2">
        <f t="shared" si="330"/>
        <v>80.787266388507547</v>
      </c>
      <c r="L730" s="6">
        <f t="shared" si="310"/>
        <v>2300.0010000000002</v>
      </c>
      <c r="M730" s="2">
        <f t="shared" si="311"/>
        <v>29.149318229166671</v>
      </c>
      <c r="N730" s="2">
        <f t="shared" si="331"/>
        <v>118.51491979194057</v>
      </c>
      <c r="O730" s="2">
        <f t="shared" si="312"/>
        <v>80.787266388507547</v>
      </c>
      <c r="P730" s="5">
        <f t="shared" si="313"/>
        <v>0.36795624761087603</v>
      </c>
      <c r="Q730" s="4">
        <f t="shared" si="314"/>
        <v>0.24594099178072304</v>
      </c>
      <c r="R730" s="4">
        <f t="shared" si="315"/>
        <v>0.23812119098163845</v>
      </c>
      <c r="S730" s="4">
        <f t="shared" si="333"/>
        <v>0</v>
      </c>
      <c r="T730" s="4">
        <f t="shared" si="334"/>
        <v>0</v>
      </c>
      <c r="U730" s="5">
        <f t="shared" si="335"/>
        <v>0</v>
      </c>
      <c r="V730" s="5">
        <f t="shared" si="336"/>
        <v>27.551954626800715</v>
      </c>
      <c r="W730" s="5">
        <f t="shared" si="337"/>
        <v>3.2488809489414261</v>
      </c>
      <c r="X730" s="5">
        <f t="shared" si="316"/>
        <v>0.99999628292996101</v>
      </c>
      <c r="Y730" s="5">
        <f t="shared" si="317"/>
        <v>0</v>
      </c>
      <c r="Z730" s="5">
        <f t="shared" si="318"/>
        <v>-2.1024974289280904</v>
      </c>
      <c r="AA730" s="5">
        <f t="shared" si="319"/>
        <v>17.830112791195504</v>
      </c>
      <c r="AB730" s="5">
        <f t="shared" si="320"/>
        <v>0</v>
      </c>
      <c r="AC730" s="5">
        <f t="shared" si="320"/>
        <v>25.449457197872626</v>
      </c>
      <c r="AD730" s="5">
        <f t="shared" si="321"/>
        <v>-11.095006259863069</v>
      </c>
      <c r="AE730">
        <f t="shared" si="332"/>
        <v>0</v>
      </c>
    </row>
    <row r="731" spans="1:31" x14ac:dyDescent="0.2">
      <c r="A731">
        <f t="shared" si="338"/>
        <v>0.69800000000000051</v>
      </c>
      <c r="B731" s="5">
        <f t="shared" si="322"/>
        <v>0</v>
      </c>
      <c r="C731" s="5">
        <f t="shared" si="323"/>
        <v>-34.168073942878792</v>
      </c>
      <c r="D731" s="5">
        <f t="shared" si="324"/>
        <v>-1.2436884335246734</v>
      </c>
      <c r="E731" s="2">
        <f t="shared" si="325"/>
        <v>34.168073942878792</v>
      </c>
      <c r="F731" s="2">
        <f t="shared" si="326"/>
        <v>180</v>
      </c>
      <c r="G731" s="3">
        <f t="shared" si="327"/>
        <v>0</v>
      </c>
      <c r="H731" s="3">
        <f t="shared" si="328"/>
        <v>-117.67400529818707</v>
      </c>
      <c r="I731" s="3">
        <f t="shared" si="329"/>
        <v>-13.890020165478818</v>
      </c>
      <c r="J731" s="2">
        <f t="shared" si="309"/>
        <v>118.49094557439892</v>
      </c>
      <c r="K731" s="2">
        <f t="shared" si="330"/>
        <v>80.770924045261694</v>
      </c>
      <c r="L731" s="6">
        <f t="shared" si="310"/>
        <v>2300.0010000000002</v>
      </c>
      <c r="M731" s="2">
        <f t="shared" si="311"/>
        <v>29.149318229166671</v>
      </c>
      <c r="N731" s="2">
        <f t="shared" si="331"/>
        <v>118.49094557439892</v>
      </c>
      <c r="O731" s="2">
        <f t="shared" si="312"/>
        <v>80.770924045261694</v>
      </c>
      <c r="P731" s="5">
        <f t="shared" si="313"/>
        <v>0.36795624295155482</v>
      </c>
      <c r="Q731" s="4">
        <f t="shared" si="314"/>
        <v>0.24599073583952835</v>
      </c>
      <c r="R731" s="4">
        <f t="shared" si="315"/>
        <v>0.23814546168901815</v>
      </c>
      <c r="S731" s="4">
        <f t="shared" si="333"/>
        <v>0</v>
      </c>
      <c r="T731" s="4">
        <f t="shared" si="334"/>
        <v>0</v>
      </c>
      <c r="U731" s="5">
        <f t="shared" si="335"/>
        <v>0</v>
      </c>
      <c r="V731" s="5">
        <f t="shared" si="336"/>
        <v>27.540424640523909</v>
      </c>
      <c r="W731" s="5">
        <f t="shared" si="337"/>
        <v>3.2508203715287349</v>
      </c>
      <c r="X731" s="5">
        <f t="shared" si="316"/>
        <v>0.99999628292996101</v>
      </c>
      <c r="Y731" s="5">
        <f t="shared" si="317"/>
        <v>0</v>
      </c>
      <c r="Z731" s="5">
        <f t="shared" si="318"/>
        <v>-2.1039669702057893</v>
      </c>
      <c r="AA731" s="5">
        <f t="shared" si="319"/>
        <v>17.824468031697201</v>
      </c>
      <c r="AB731" s="5">
        <f t="shared" si="320"/>
        <v>0</v>
      </c>
      <c r="AC731" s="5">
        <f t="shared" si="320"/>
        <v>25.43645767031812</v>
      </c>
      <c r="AD731" s="5">
        <f t="shared" si="321"/>
        <v>-11.098711596774063</v>
      </c>
      <c r="AE731">
        <f t="shared" si="332"/>
        <v>0</v>
      </c>
    </row>
    <row r="732" spans="1:31" x14ac:dyDescent="0.2">
      <c r="A732">
        <f t="shared" si="338"/>
        <v>0.69900000000000051</v>
      </c>
      <c r="B732" s="5">
        <f t="shared" si="322"/>
        <v>0</v>
      </c>
      <c r="C732" s="5">
        <f t="shared" si="323"/>
        <v>-34.285735229948138</v>
      </c>
      <c r="D732" s="5">
        <f t="shared" si="324"/>
        <v>-1.2575840030459506</v>
      </c>
      <c r="E732" s="2">
        <f t="shared" si="325"/>
        <v>34.285735229948138</v>
      </c>
      <c r="F732" s="2">
        <f t="shared" si="326"/>
        <v>180</v>
      </c>
      <c r="G732" s="3">
        <f t="shared" si="327"/>
        <v>0</v>
      </c>
      <c r="H732" s="3">
        <f t="shared" si="328"/>
        <v>-117.64856884051675</v>
      </c>
      <c r="I732" s="3">
        <f t="shared" si="329"/>
        <v>-13.901118877075593</v>
      </c>
      <c r="J732" s="2">
        <f t="shared" si="309"/>
        <v>118.46698635593123</v>
      </c>
      <c r="K732" s="2">
        <f t="shared" si="330"/>
        <v>80.754591926333489</v>
      </c>
      <c r="L732" s="6">
        <f t="shared" si="310"/>
        <v>2300.0010000000002</v>
      </c>
      <c r="M732" s="2">
        <f t="shared" si="311"/>
        <v>29.149318229166671</v>
      </c>
      <c r="N732" s="2">
        <f t="shared" si="331"/>
        <v>118.46698635593123</v>
      </c>
      <c r="O732" s="2">
        <f t="shared" si="312"/>
        <v>80.754591926333489</v>
      </c>
      <c r="P732" s="5">
        <f t="shared" si="313"/>
        <v>0.36795623829394902</v>
      </c>
      <c r="Q732" s="4">
        <f t="shared" si="314"/>
        <v>0.24604046888695305</v>
      </c>
      <c r="R732" s="4">
        <f t="shared" si="315"/>
        <v>0.23816972215653856</v>
      </c>
      <c r="S732" s="4">
        <f t="shared" si="333"/>
        <v>0</v>
      </c>
      <c r="T732" s="4">
        <f t="shared" si="334"/>
        <v>0</v>
      </c>
      <c r="U732" s="5">
        <f t="shared" si="335"/>
        <v>0</v>
      </c>
      <c r="V732" s="5">
        <f t="shared" si="336"/>
        <v>27.528903592115203</v>
      </c>
      <c r="W732" s="5">
        <f t="shared" si="337"/>
        <v>3.2527600221665893</v>
      </c>
      <c r="X732" s="5">
        <f t="shared" si="316"/>
        <v>0.99999628292996101</v>
      </c>
      <c r="Y732" s="5">
        <f t="shared" si="317"/>
        <v>0</v>
      </c>
      <c r="Z732" s="5">
        <f t="shared" si="318"/>
        <v>-2.1054368244535362</v>
      </c>
      <c r="AA732" s="5">
        <f t="shared" si="319"/>
        <v>17.818826770093079</v>
      </c>
      <c r="AB732" s="5">
        <f t="shared" si="320"/>
        <v>0</v>
      </c>
      <c r="AC732" s="5">
        <f t="shared" si="320"/>
        <v>25.423466767661665</v>
      </c>
      <c r="AD732" s="5">
        <f t="shared" si="321"/>
        <v>-11.10241320774033</v>
      </c>
      <c r="AE732">
        <f t="shared" si="332"/>
        <v>0</v>
      </c>
    </row>
    <row r="733" spans="1:31" x14ac:dyDescent="0.2">
      <c r="A733">
        <f t="shared" si="338"/>
        <v>0.70000000000000051</v>
      </c>
      <c r="B733" s="5">
        <f t="shared" si="322"/>
        <v>0</v>
      </c>
      <c r="C733" s="5">
        <f t="shared" si="323"/>
        <v>-34.40337108705527</v>
      </c>
      <c r="D733" s="5">
        <f t="shared" si="324"/>
        <v>-1.2714906731296303</v>
      </c>
      <c r="E733" s="2">
        <f t="shared" si="325"/>
        <v>34.40337108705527</v>
      </c>
      <c r="F733" s="2">
        <f t="shared" si="326"/>
        <v>180</v>
      </c>
      <c r="G733" s="3">
        <f t="shared" si="327"/>
        <v>0</v>
      </c>
      <c r="H733" s="3">
        <f t="shared" si="328"/>
        <v>-117.62314537374908</v>
      </c>
      <c r="I733" s="3">
        <f t="shared" si="329"/>
        <v>-13.912221290283334</v>
      </c>
      <c r="J733" s="2">
        <f t="shared" si="309"/>
        <v>118.44304212930334</v>
      </c>
      <c r="K733" s="2">
        <f t="shared" si="330"/>
        <v>80.738270026791639</v>
      </c>
      <c r="L733" s="6">
        <f t="shared" si="310"/>
        <v>2300.0010000000002</v>
      </c>
      <c r="M733" s="2">
        <f t="shared" si="311"/>
        <v>29.149318229166671</v>
      </c>
      <c r="N733" s="2">
        <f t="shared" si="331"/>
        <v>118.44304212930334</v>
      </c>
      <c r="O733" s="2">
        <f t="shared" si="312"/>
        <v>80.738270026791639</v>
      </c>
      <c r="P733" s="5">
        <f t="shared" si="313"/>
        <v>0.36795623363805674</v>
      </c>
      <c r="Q733" s="4">
        <f t="shared" si="314"/>
        <v>0.24609019091244486</v>
      </c>
      <c r="R733" s="4">
        <f t="shared" si="315"/>
        <v>0.2381939723837499</v>
      </c>
      <c r="S733" s="4">
        <f t="shared" si="333"/>
        <v>0</v>
      </c>
      <c r="T733" s="4">
        <f t="shared" si="334"/>
        <v>0</v>
      </c>
      <c r="U733" s="5">
        <f t="shared" si="335"/>
        <v>0</v>
      </c>
      <c r="V733" s="5">
        <f t="shared" si="336"/>
        <v>27.517391473769255</v>
      </c>
      <c r="W733" s="5">
        <f t="shared" si="337"/>
        <v>3.2546999002449102</v>
      </c>
      <c r="X733" s="5">
        <f t="shared" si="316"/>
        <v>0.99999628292996101</v>
      </c>
      <c r="Y733" s="5">
        <f t="shared" si="317"/>
        <v>0</v>
      </c>
      <c r="Z733" s="5">
        <f t="shared" si="318"/>
        <v>-2.106906991155594</v>
      </c>
      <c r="AA733" s="5">
        <f t="shared" si="319"/>
        <v>17.813189004026807</v>
      </c>
      <c r="AB733" s="5">
        <f t="shared" si="320"/>
        <v>0</v>
      </c>
      <c r="AC733" s="5">
        <f t="shared" si="320"/>
        <v>25.410484482613661</v>
      </c>
      <c r="AD733" s="5">
        <f t="shared" si="321"/>
        <v>-11.106111095728281</v>
      </c>
      <c r="AE733">
        <f t="shared" si="332"/>
        <v>0</v>
      </c>
    </row>
    <row r="734" spans="1:31" x14ac:dyDescent="0.2">
      <c r="A734">
        <f t="shared" si="338"/>
        <v>0.70100000000000051</v>
      </c>
      <c r="B734" s="5">
        <f t="shared" si="322"/>
        <v>0</v>
      </c>
      <c r="C734" s="5">
        <f t="shared" si="323"/>
        <v>-34.520981527186777</v>
      </c>
      <c r="D734" s="5">
        <f t="shared" si="324"/>
        <v>-1.2854084474754615</v>
      </c>
      <c r="E734" s="2">
        <f t="shared" si="325"/>
        <v>34.520981527186777</v>
      </c>
      <c r="F734" s="2">
        <f t="shared" si="326"/>
        <v>180</v>
      </c>
      <c r="G734" s="3">
        <f t="shared" si="327"/>
        <v>0</v>
      </c>
      <c r="H734" s="3">
        <f t="shared" si="328"/>
        <v>-117.59773488926646</v>
      </c>
      <c r="I734" s="3">
        <f t="shared" si="329"/>
        <v>-13.923327401379062</v>
      </c>
      <c r="J734" s="2">
        <f t="shared" si="309"/>
        <v>118.41911288728771</v>
      </c>
      <c r="K734" s="2">
        <f t="shared" si="330"/>
        <v>80.72195834170941</v>
      </c>
      <c r="L734" s="6">
        <f t="shared" si="310"/>
        <v>2300.0010000000002</v>
      </c>
      <c r="M734" s="2">
        <f t="shared" si="311"/>
        <v>29.149318229166671</v>
      </c>
      <c r="N734" s="2">
        <f t="shared" si="331"/>
        <v>118.41911288728771</v>
      </c>
      <c r="O734" s="2">
        <f t="shared" si="312"/>
        <v>80.72195834170941</v>
      </c>
      <c r="P734" s="5">
        <f t="shared" si="313"/>
        <v>0.36795622898387614</v>
      </c>
      <c r="Q734" s="4">
        <f t="shared" si="314"/>
        <v>0.24613990190544946</v>
      </c>
      <c r="R734" s="4">
        <f t="shared" si="315"/>
        <v>0.23821821237020213</v>
      </c>
      <c r="S734" s="4">
        <f t="shared" si="333"/>
        <v>0</v>
      </c>
      <c r="T734" s="4">
        <f t="shared" si="334"/>
        <v>0</v>
      </c>
      <c r="U734" s="5">
        <f t="shared" si="335"/>
        <v>0</v>
      </c>
      <c r="V734" s="5">
        <f t="shared" si="336"/>
        <v>27.505888277689344</v>
      </c>
      <c r="W734" s="5">
        <f t="shared" si="337"/>
        <v>3.256640005155222</v>
      </c>
      <c r="X734" s="5">
        <f t="shared" si="316"/>
        <v>0.99999628292996101</v>
      </c>
      <c r="Y734" s="5">
        <f t="shared" si="317"/>
        <v>0</v>
      </c>
      <c r="Z734" s="5">
        <f t="shared" si="318"/>
        <v>-2.1083774697970585</v>
      </c>
      <c r="AA734" s="5">
        <f t="shared" si="319"/>
        <v>17.807554731144162</v>
      </c>
      <c r="AB734" s="5">
        <f t="shared" si="320"/>
        <v>0</v>
      </c>
      <c r="AC734" s="5">
        <f t="shared" si="320"/>
        <v>25.397510807892285</v>
      </c>
      <c r="AD734" s="5">
        <f t="shared" si="321"/>
        <v>-11.109805263700615</v>
      </c>
      <c r="AE734">
        <f t="shared" si="332"/>
        <v>0</v>
      </c>
    </row>
    <row r="735" spans="1:31" x14ac:dyDescent="0.2">
      <c r="A735">
        <f t="shared" si="338"/>
        <v>0.70200000000000051</v>
      </c>
      <c r="B735" s="5">
        <f t="shared" si="322"/>
        <v>0</v>
      </c>
      <c r="C735" s="5">
        <f t="shared" si="323"/>
        <v>-34.638566563320637</v>
      </c>
      <c r="D735" s="5">
        <f t="shared" si="324"/>
        <v>-1.2993373297794724</v>
      </c>
      <c r="E735" s="2">
        <f t="shared" si="325"/>
        <v>34.638566563320637</v>
      </c>
      <c r="F735" s="2">
        <f t="shared" si="326"/>
        <v>180</v>
      </c>
      <c r="G735" s="3">
        <f t="shared" si="327"/>
        <v>0</v>
      </c>
      <c r="H735" s="3">
        <f t="shared" si="328"/>
        <v>-117.57233737845857</v>
      </c>
      <c r="I735" s="3">
        <f t="shared" si="329"/>
        <v>-13.934437206642762</v>
      </c>
      <c r="J735" s="2">
        <f t="shared" si="309"/>
        <v>118.39519862266356</v>
      </c>
      <c r="K735" s="2">
        <f t="shared" si="330"/>
        <v>80.705656866164659</v>
      </c>
      <c r="L735" s="6">
        <f t="shared" si="310"/>
        <v>2300.0010000000002</v>
      </c>
      <c r="M735" s="2">
        <f t="shared" si="311"/>
        <v>29.149318229166671</v>
      </c>
      <c r="N735" s="2">
        <f t="shared" si="331"/>
        <v>118.39519862266356</v>
      </c>
      <c r="O735" s="2">
        <f t="shared" si="312"/>
        <v>80.705656866164659</v>
      </c>
      <c r="P735" s="5">
        <f t="shared" si="313"/>
        <v>0.3679562243314054</v>
      </c>
      <c r="Q735" s="4">
        <f t="shared" si="314"/>
        <v>0.24618960185541069</v>
      </c>
      <c r="R735" s="4">
        <f t="shared" si="315"/>
        <v>0.2382424421154454</v>
      </c>
      <c r="S735" s="4">
        <f t="shared" si="333"/>
        <v>0</v>
      </c>
      <c r="T735" s="4">
        <f t="shared" si="334"/>
        <v>0</v>
      </c>
      <c r="U735" s="5">
        <f t="shared" si="335"/>
        <v>0</v>
      </c>
      <c r="V735" s="5">
        <f t="shared" si="336"/>
        <v>27.494393996087418</v>
      </c>
      <c r="W735" s="5">
        <f t="shared" si="337"/>
        <v>3.2585803362906551</v>
      </c>
      <c r="X735" s="5">
        <f t="shared" si="316"/>
        <v>0.99999628292996101</v>
      </c>
      <c r="Y735" s="5">
        <f t="shared" si="317"/>
        <v>0</v>
      </c>
      <c r="Z735" s="5">
        <f t="shared" si="318"/>
        <v>-2.1098482598638548</v>
      </c>
      <c r="AA735" s="5">
        <f t="shared" si="319"/>
        <v>17.801923949093034</v>
      </c>
      <c r="AB735" s="5">
        <f t="shared" si="320"/>
        <v>0</v>
      </c>
      <c r="AC735" s="5">
        <f t="shared" si="320"/>
        <v>25.384545736223561</v>
      </c>
      <c r="AD735" s="5">
        <f t="shared" si="321"/>
        <v>-11.11349571461631</v>
      </c>
      <c r="AE735">
        <f t="shared" si="332"/>
        <v>0</v>
      </c>
    </row>
    <row r="736" spans="1:31" x14ac:dyDescent="0.2">
      <c r="A736">
        <f t="shared" si="338"/>
        <v>0.70300000000000051</v>
      </c>
      <c r="B736" s="5">
        <f t="shared" si="322"/>
        <v>0</v>
      </c>
      <c r="C736" s="5">
        <f t="shared" si="323"/>
        <v>-34.756126208426231</v>
      </c>
      <c r="D736" s="5">
        <f t="shared" si="324"/>
        <v>-1.3132773237339725</v>
      </c>
      <c r="E736" s="2">
        <f t="shared" si="325"/>
        <v>34.756126208426231</v>
      </c>
      <c r="F736" s="2">
        <f t="shared" si="326"/>
        <v>180</v>
      </c>
      <c r="G736" s="3">
        <f t="shared" si="327"/>
        <v>0</v>
      </c>
      <c r="H736" s="3">
        <f t="shared" si="328"/>
        <v>-117.54695283272234</v>
      </c>
      <c r="I736" s="3">
        <f t="shared" si="329"/>
        <v>-13.945550702357378</v>
      </c>
      <c r="J736" s="2">
        <f t="shared" si="309"/>
        <v>118.37129932821668</v>
      </c>
      <c r="K736" s="2">
        <f t="shared" si="330"/>
        <v>80.689365595239721</v>
      </c>
      <c r="L736" s="6">
        <f t="shared" si="310"/>
        <v>2300.0010000000002</v>
      </c>
      <c r="M736" s="2">
        <f t="shared" si="311"/>
        <v>29.149318229166671</v>
      </c>
      <c r="N736" s="2">
        <f t="shared" si="331"/>
        <v>118.37129932821668</v>
      </c>
      <c r="O736" s="2">
        <f t="shared" si="312"/>
        <v>80.689365595239721</v>
      </c>
      <c r="P736" s="5">
        <f t="shared" si="313"/>
        <v>0.36795621968064274</v>
      </c>
      <c r="Q736" s="4">
        <f t="shared" si="314"/>
        <v>0.24623929075177062</v>
      </c>
      <c r="R736" s="4">
        <f t="shared" si="315"/>
        <v>0.23826666161902951</v>
      </c>
      <c r="S736" s="4">
        <f t="shared" si="333"/>
        <v>0</v>
      </c>
      <c r="T736" s="4">
        <f t="shared" si="334"/>
        <v>0</v>
      </c>
      <c r="U736" s="5">
        <f t="shared" si="335"/>
        <v>0</v>
      </c>
      <c r="V736" s="5">
        <f t="shared" si="336"/>
        <v>27.482908621184027</v>
      </c>
      <c r="W736" s="5">
        <f t="shared" si="337"/>
        <v>3.2605208930459377</v>
      </c>
      <c r="X736" s="5">
        <f t="shared" si="316"/>
        <v>0.99999628292996101</v>
      </c>
      <c r="Y736" s="5">
        <f t="shared" si="317"/>
        <v>0</v>
      </c>
      <c r="Z736" s="5">
        <f t="shared" si="318"/>
        <v>-2.1113193608427343</v>
      </c>
      <c r="AA736" s="5">
        <f t="shared" si="319"/>
        <v>17.796296655523381</v>
      </c>
      <c r="AB736" s="5">
        <f t="shared" si="320"/>
        <v>0</v>
      </c>
      <c r="AC736" s="5">
        <f t="shared" si="320"/>
        <v>25.371589260341292</v>
      </c>
      <c r="AD736" s="5">
        <f t="shared" si="321"/>
        <v>-11.117182451430679</v>
      </c>
      <c r="AE736">
        <f t="shared" si="332"/>
        <v>0</v>
      </c>
    </row>
    <row r="737" spans="1:31" x14ac:dyDescent="0.2">
      <c r="A737">
        <f t="shared" si="338"/>
        <v>0.70400000000000051</v>
      </c>
      <c r="B737" s="5">
        <f t="shared" si="322"/>
        <v>0</v>
      </c>
      <c r="C737" s="5">
        <f t="shared" si="323"/>
        <v>-34.873660475464327</v>
      </c>
      <c r="D737" s="5">
        <f t="shared" si="324"/>
        <v>-1.3272284330275557</v>
      </c>
      <c r="E737" s="2">
        <f t="shared" si="325"/>
        <v>34.873660475464327</v>
      </c>
      <c r="F737" s="2">
        <f t="shared" si="326"/>
        <v>180</v>
      </c>
      <c r="G737" s="3">
        <f t="shared" si="327"/>
        <v>0</v>
      </c>
      <c r="H737" s="3">
        <f t="shared" si="328"/>
        <v>-117.52158124346199</v>
      </c>
      <c r="I737" s="3">
        <f t="shared" si="329"/>
        <v>-13.956667884808809</v>
      </c>
      <c r="J737" s="2">
        <f t="shared" ref="J737:J800" si="339">SQRT(G737^2+H737^2+I737^2)</f>
        <v>118.34741499673954</v>
      </c>
      <c r="K737" s="2">
        <f t="shared" si="330"/>
        <v>80.673084524021505</v>
      </c>
      <c r="L737" s="6">
        <f t="shared" ref="L737:L800" si="340">SQRT(spin^2-flag*((30/PI())*(wx*G737+wy*H737+wz*I737)/J737)^2)</f>
        <v>2300.0010000000002</v>
      </c>
      <c r="M737" s="2">
        <f t="shared" ref="M737:M800" si="341">(L737*PI()/30)*(circ/(2*PI()))/12</f>
        <v>29.149318229166671</v>
      </c>
      <c r="N737" s="2">
        <f t="shared" si="331"/>
        <v>118.34741499673954</v>
      </c>
      <c r="O737" s="2">
        <f t="shared" ref="O737:O800" si="342">J737/1.467</f>
        <v>80.673084524021505</v>
      </c>
      <c r="P737" s="5">
        <f t="shared" ref="P737:P800" si="343">cd0+(cdspin*L737/1000)*EXP(-A737/(tau*146.7/N737))</f>
        <v>0.36795621503158626</v>
      </c>
      <c r="Q737" s="4">
        <f t="shared" ref="Q737:Q800" si="344">(M737/N737)*EXP(-A737/(tau*146.7/N737))</f>
        <v>0.2462889685839694</v>
      </c>
      <c r="R737" s="4">
        <f t="shared" ref="R737:R800" si="345">cl2_*Q737/(cl0+cl1_*Q737)</f>
        <v>0.23829087088050455</v>
      </c>
      <c r="S737" s="4">
        <f t="shared" si="333"/>
        <v>0</v>
      </c>
      <c r="T737" s="4">
        <f t="shared" si="334"/>
        <v>0</v>
      </c>
      <c r="U737" s="5">
        <f t="shared" si="335"/>
        <v>0</v>
      </c>
      <c r="V737" s="5">
        <f t="shared" si="336"/>
        <v>27.471432145208357</v>
      </c>
      <c r="W737" s="5">
        <f t="shared" si="337"/>
        <v>3.2624616748173971</v>
      </c>
      <c r="X737" s="5">
        <f t="shared" ref="X737:X800" si="346">M737/romega</f>
        <v>0.99999628292996101</v>
      </c>
      <c r="Y737" s="5">
        <f t="shared" ref="Y737:Y800" si="347">const*($R737/omega)*N737*(wy*I737-wz*(H737-T737))/X737</f>
        <v>0</v>
      </c>
      <c r="Z737" s="5">
        <f t="shared" ref="Z737:Z800" si="348">const*($R737/omega)*N737*(wz*(G737-S737)-wx*I737)/X737</f>
        <v>-2.1127907722212798</v>
      </c>
      <c r="AA737" s="5">
        <f t="shared" ref="AA737:AA800" si="349">const*($R737/omega)*N737*(wx*(H737-T737)-wy*(G737-S737))/X737</f>
        <v>17.79067284808729</v>
      </c>
      <c r="AB737" s="5">
        <f t="shared" ref="AB737:AC800" si="350">U737+Y737</f>
        <v>0</v>
      </c>
      <c r="AC737" s="5">
        <f t="shared" si="350"/>
        <v>25.358641372987076</v>
      </c>
      <c r="AD737" s="5">
        <f t="shared" ref="AD737:AD800" si="351">W737+AA737-32.174</f>
        <v>-11.120865477095311</v>
      </c>
      <c r="AE737">
        <f t="shared" si="332"/>
        <v>0</v>
      </c>
    </row>
    <row r="738" spans="1:31" x14ac:dyDescent="0.2">
      <c r="A738">
        <f t="shared" si="338"/>
        <v>0.70500000000000052</v>
      </c>
      <c r="B738" s="5">
        <f t="shared" ref="B738:B801" si="352">B737+G737*dt+0.5*AB737*dt*dt</f>
        <v>0</v>
      </c>
      <c r="C738" s="5">
        <f t="shared" ref="C738:C801" si="353">C737+H737*dt+0.5*AC737*dt*dt</f>
        <v>-34.991169377387102</v>
      </c>
      <c r="D738" s="5">
        <f t="shared" ref="D738:D801" si="354">D737+I737*dt+0.5*AD737*dt*dt</f>
        <v>-1.341190661345103</v>
      </c>
      <c r="E738" s="2">
        <f t="shared" ref="E738:E801" si="355">SQRT(B738^2+C738^2)</f>
        <v>34.991169377387102</v>
      </c>
      <c r="F738" s="2">
        <f t="shared" ref="F738:F801" si="356">ATAN2(C738,B738)*180/PI()</f>
        <v>180</v>
      </c>
      <c r="G738" s="3">
        <f t="shared" ref="G738:G801" si="357">G737+AB737*dt</f>
        <v>0</v>
      </c>
      <c r="H738" s="3">
        <f t="shared" ref="H738:H801" si="358">H737+AC737*dt</f>
        <v>-117.49622260208901</v>
      </c>
      <c r="I738" s="3">
        <f t="shared" ref="I738:I801" si="359">I737+AD737*dt</f>
        <v>-13.967788750285903</v>
      </c>
      <c r="J738" s="2">
        <f t="shared" si="339"/>
        <v>118.32354562103126</v>
      </c>
      <c r="K738" s="2">
        <f t="shared" ref="K738:K801" si="360">J738/1.467</f>
        <v>80.656813647601396</v>
      </c>
      <c r="L738" s="6">
        <f t="shared" si="340"/>
        <v>2300.0010000000002</v>
      </c>
      <c r="M738" s="2">
        <f t="shared" si="341"/>
        <v>29.149318229166671</v>
      </c>
      <c r="N738" s="2">
        <f t="shared" ref="N738:N801" si="361">IF(D738&gt;=hwind,SQRT((G738-vxw)^2+(H738-vyw)^2+I738^2),J738)</f>
        <v>118.32354562103126</v>
      </c>
      <c r="O738" s="2">
        <f t="shared" si="342"/>
        <v>80.656813647601396</v>
      </c>
      <c r="P738" s="5">
        <f t="shared" si="343"/>
        <v>0.36795621038423421</v>
      </c>
      <c r="Q738" s="4">
        <f t="shared" si="344"/>
        <v>0.24633863534144529</v>
      </c>
      <c r="R738" s="4">
        <f t="shared" si="345"/>
        <v>0.23831506989942028</v>
      </c>
      <c r="S738" s="4">
        <f t="shared" si="333"/>
        <v>0</v>
      </c>
      <c r="T738" s="4">
        <f t="shared" si="334"/>
        <v>0</v>
      </c>
      <c r="U738" s="5">
        <f t="shared" si="335"/>
        <v>0</v>
      </c>
      <c r="V738" s="5">
        <f t="shared" si="336"/>
        <v>27.459964560398181</v>
      </c>
      <c r="W738" s="5">
        <f t="shared" si="337"/>
        <v>3.2644026810029545</v>
      </c>
      <c r="X738" s="5">
        <f t="shared" si="346"/>
        <v>0.99999628292996101</v>
      </c>
      <c r="Y738" s="5">
        <f t="shared" si="347"/>
        <v>0</v>
      </c>
      <c r="Z738" s="5">
        <f t="shared" si="348"/>
        <v>-2.1142624934878973</v>
      </c>
      <c r="AA738" s="5">
        <f t="shared" si="349"/>
        <v>17.785052524438914</v>
      </c>
      <c r="AB738" s="5">
        <f t="shared" si="350"/>
        <v>0</v>
      </c>
      <c r="AC738" s="5">
        <f t="shared" si="350"/>
        <v>25.345702066910285</v>
      </c>
      <c r="AD738" s="5">
        <f t="shared" si="351"/>
        <v>-11.12454479455813</v>
      </c>
      <c r="AE738">
        <f t="shared" ref="AE738:AE801" si="362">IF(($C738-17/12)*($C739-17/12)&lt;0,1,0)</f>
        <v>0</v>
      </c>
    </row>
    <row r="739" spans="1:31" x14ac:dyDescent="0.2">
      <c r="A739">
        <f t="shared" si="338"/>
        <v>0.70600000000000052</v>
      </c>
      <c r="B739" s="5">
        <f t="shared" si="352"/>
        <v>0</v>
      </c>
      <c r="C739" s="5">
        <f t="shared" si="353"/>
        <v>-35.108652927138159</v>
      </c>
      <c r="D739" s="5">
        <f t="shared" si="354"/>
        <v>-1.3551640123677862</v>
      </c>
      <c r="E739" s="2">
        <f t="shared" si="355"/>
        <v>35.108652927138159</v>
      </c>
      <c r="F739" s="2">
        <f t="shared" si="356"/>
        <v>180</v>
      </c>
      <c r="G739" s="3">
        <f t="shared" si="357"/>
        <v>0</v>
      </c>
      <c r="H739" s="3">
        <f t="shared" si="358"/>
        <v>-117.47087690002209</v>
      </c>
      <c r="I739" s="3">
        <f t="shared" si="359"/>
        <v>-13.978913295080462</v>
      </c>
      <c r="J739" s="2">
        <f t="shared" si="339"/>
        <v>118.29969119389754</v>
      </c>
      <c r="K739" s="2">
        <f t="shared" si="360"/>
        <v>80.640552961075343</v>
      </c>
      <c r="L739" s="6">
        <f t="shared" si="340"/>
        <v>2300.0010000000002</v>
      </c>
      <c r="M739" s="2">
        <f t="shared" si="341"/>
        <v>29.149318229166671</v>
      </c>
      <c r="N739" s="2">
        <f t="shared" si="361"/>
        <v>118.29969119389754</v>
      </c>
      <c r="O739" s="2">
        <f t="shared" si="342"/>
        <v>80.640552961075343</v>
      </c>
      <c r="P739" s="5">
        <f t="shared" si="343"/>
        <v>0.36795620573858467</v>
      </c>
      <c r="Q739" s="4">
        <f t="shared" si="344"/>
        <v>0.2463882910136348</v>
      </c>
      <c r="R739" s="4">
        <f t="shared" si="345"/>
        <v>0.23833925867532685</v>
      </c>
      <c r="S739" s="4">
        <f t="shared" ref="S739:S802" si="363">IF(D739&gt;=hwind,vxw,0)</f>
        <v>0</v>
      </c>
      <c r="T739" s="4">
        <f t="shared" ref="T739:T802" si="364">IF(D739&gt;=hwind,vyw,0)</f>
        <v>0</v>
      </c>
      <c r="U739" s="5">
        <f t="shared" ref="U739:U802" si="365">-const*$P739*$N739*(G739-S739)</f>
        <v>0</v>
      </c>
      <c r="V739" s="5">
        <f t="shared" ref="V739:V802" si="366">-const*$P739*$N739*(H739-T739)</f>
        <v>27.448505858999859</v>
      </c>
      <c r="W739" s="5">
        <f t="shared" ref="W739:W802" si="367">-const*$P739*$N739*I739</f>
        <v>3.2663439110021226</v>
      </c>
      <c r="X739" s="5">
        <f t="shared" si="346"/>
        <v>0.99999628292996101</v>
      </c>
      <c r="Y739" s="5">
        <f t="shared" si="347"/>
        <v>0</v>
      </c>
      <c r="Z739" s="5">
        <f t="shared" si="348"/>
        <v>-2.1157345241318226</v>
      </c>
      <c r="AA739" s="5">
        <f t="shared" si="349"/>
        <v>17.779435682234528</v>
      </c>
      <c r="AB739" s="5">
        <f t="shared" si="350"/>
        <v>0</v>
      </c>
      <c r="AC739" s="5">
        <f t="shared" si="350"/>
        <v>25.332771334868035</v>
      </c>
      <c r="AD739" s="5">
        <f t="shared" si="351"/>
        <v>-11.128220406763347</v>
      </c>
      <c r="AE739">
        <f t="shared" si="362"/>
        <v>0</v>
      </c>
    </row>
    <row r="740" spans="1:31" x14ac:dyDescent="0.2">
      <c r="A740">
        <f t="shared" si="338"/>
        <v>0.70700000000000052</v>
      </c>
      <c r="B740" s="5">
        <f t="shared" si="352"/>
        <v>0</v>
      </c>
      <c r="C740" s="5">
        <f t="shared" si="353"/>
        <v>-35.226111137652516</v>
      </c>
      <c r="D740" s="5">
        <f t="shared" si="354"/>
        <v>-1.3691484897730701</v>
      </c>
      <c r="E740" s="2">
        <f t="shared" si="355"/>
        <v>35.226111137652516</v>
      </c>
      <c r="F740" s="2">
        <f t="shared" si="356"/>
        <v>180</v>
      </c>
      <c r="G740" s="3">
        <f t="shared" si="357"/>
        <v>0</v>
      </c>
      <c r="H740" s="3">
        <f t="shared" si="358"/>
        <v>-117.44554412868722</v>
      </c>
      <c r="I740" s="3">
        <f t="shared" si="359"/>
        <v>-13.990041515487226</v>
      </c>
      <c r="J740" s="2">
        <f t="shared" si="339"/>
        <v>118.27585170815078</v>
      </c>
      <c r="K740" s="2">
        <f t="shared" si="360"/>
        <v>80.624302459543813</v>
      </c>
      <c r="L740" s="6">
        <f t="shared" si="340"/>
        <v>2300.0010000000002</v>
      </c>
      <c r="M740" s="2">
        <f t="shared" si="341"/>
        <v>29.149318229166671</v>
      </c>
      <c r="N740" s="2">
        <f t="shared" si="361"/>
        <v>118.27585170815078</v>
      </c>
      <c r="O740" s="2">
        <f t="shared" si="342"/>
        <v>80.624302459543813</v>
      </c>
      <c r="P740" s="5">
        <f t="shared" si="343"/>
        <v>0.36795620109463595</v>
      </c>
      <c r="Q740" s="4">
        <f t="shared" si="344"/>
        <v>0.24643793558997257</v>
      </c>
      <c r="R740" s="4">
        <f t="shared" si="345"/>
        <v>0.23836343720777395</v>
      </c>
      <c r="S740" s="4">
        <f t="shared" si="363"/>
        <v>0</v>
      </c>
      <c r="T740" s="4">
        <f t="shared" si="364"/>
        <v>0</v>
      </c>
      <c r="U740" s="5">
        <f t="shared" si="365"/>
        <v>0</v>
      </c>
      <c r="V740" s="5">
        <f t="shared" si="366"/>
        <v>27.437056033268359</v>
      </c>
      <c r="W740" s="5">
        <f t="shared" si="367"/>
        <v>3.2682853642160068</v>
      </c>
      <c r="X740" s="5">
        <f t="shared" si="346"/>
        <v>0.99999628292996101</v>
      </c>
      <c r="Y740" s="5">
        <f t="shared" si="347"/>
        <v>0</v>
      </c>
      <c r="Z740" s="5">
        <f t="shared" si="348"/>
        <v>-2.1172068636431121</v>
      </c>
      <c r="AA740" s="5">
        <f t="shared" si="349"/>
        <v>17.77382231913246</v>
      </c>
      <c r="AB740" s="5">
        <f t="shared" si="350"/>
        <v>0</v>
      </c>
      <c r="AC740" s="5">
        <f t="shared" si="350"/>
        <v>25.319849169625247</v>
      </c>
      <c r="AD740" s="5">
        <f t="shared" si="351"/>
        <v>-11.131892316651534</v>
      </c>
      <c r="AE740">
        <f t="shared" si="362"/>
        <v>0</v>
      </c>
    </row>
    <row r="741" spans="1:31" x14ac:dyDescent="0.2">
      <c r="A741">
        <f t="shared" si="338"/>
        <v>0.70800000000000052</v>
      </c>
      <c r="B741" s="5">
        <f t="shared" si="352"/>
        <v>0</v>
      </c>
      <c r="C741" s="5">
        <f t="shared" si="353"/>
        <v>-35.343544021856616</v>
      </c>
      <c r="D741" s="5">
        <f t="shared" si="354"/>
        <v>-1.3831440972347158</v>
      </c>
      <c r="E741" s="2">
        <f t="shared" si="355"/>
        <v>35.343544021856616</v>
      </c>
      <c r="F741" s="2">
        <f t="shared" si="356"/>
        <v>180</v>
      </c>
      <c r="G741" s="3">
        <f t="shared" si="357"/>
        <v>0</v>
      </c>
      <c r="H741" s="3">
        <f t="shared" si="358"/>
        <v>-117.4202242795176</v>
      </c>
      <c r="I741" s="3">
        <f t="shared" si="359"/>
        <v>-14.001173407803877</v>
      </c>
      <c r="J741" s="2">
        <f t="shared" si="339"/>
        <v>118.25202715660991</v>
      </c>
      <c r="K741" s="2">
        <f t="shared" si="360"/>
        <v>80.608062138111734</v>
      </c>
      <c r="L741" s="6">
        <f t="shared" si="340"/>
        <v>2300.0010000000002</v>
      </c>
      <c r="M741" s="2">
        <f t="shared" si="341"/>
        <v>29.149318229166671</v>
      </c>
      <c r="N741" s="2">
        <f t="shared" si="361"/>
        <v>118.25202715660991</v>
      </c>
      <c r="O741" s="2">
        <f t="shared" si="342"/>
        <v>80.608062138111734</v>
      </c>
      <c r="P741" s="5">
        <f t="shared" si="343"/>
        <v>0.3679561964523862</v>
      </c>
      <c r="Q741" s="4">
        <f t="shared" si="344"/>
        <v>0.24648756905989147</v>
      </c>
      <c r="R741" s="4">
        <f t="shared" si="345"/>
        <v>0.23838760549631141</v>
      </c>
      <c r="S741" s="4">
        <f t="shared" si="363"/>
        <v>0</v>
      </c>
      <c r="T741" s="4">
        <f t="shared" si="364"/>
        <v>0</v>
      </c>
      <c r="U741" s="5">
        <f t="shared" si="365"/>
        <v>0</v>
      </c>
      <c r="V741" s="5">
        <f t="shared" si="366"/>
        <v>27.425615075467196</v>
      </c>
      <c r="W741" s="5">
        <f t="shared" si="367"/>
        <v>3.2702270400472955</v>
      </c>
      <c r="X741" s="5">
        <f t="shared" si="346"/>
        <v>0.99999628292996101</v>
      </c>
      <c r="Y741" s="5">
        <f t="shared" si="347"/>
        <v>0</v>
      </c>
      <c r="Z741" s="5">
        <f t="shared" si="348"/>
        <v>-2.1186795115126471</v>
      </c>
      <c r="AA741" s="5">
        <f t="shared" si="349"/>
        <v>17.768212432793156</v>
      </c>
      <c r="AB741" s="5">
        <f t="shared" si="350"/>
        <v>0</v>
      </c>
      <c r="AC741" s="5">
        <f t="shared" si="350"/>
        <v>25.30693556395455</v>
      </c>
      <c r="AD741" s="5">
        <f t="shared" si="351"/>
        <v>-11.135560527159548</v>
      </c>
      <c r="AE741">
        <f t="shared" si="362"/>
        <v>0</v>
      </c>
    </row>
    <row r="742" spans="1:31" x14ac:dyDescent="0.2">
      <c r="A742">
        <f t="shared" si="338"/>
        <v>0.70900000000000052</v>
      </c>
      <c r="B742" s="5">
        <f t="shared" si="352"/>
        <v>0</v>
      </c>
      <c r="C742" s="5">
        <f t="shared" si="353"/>
        <v>-35.460951592668351</v>
      </c>
      <c r="D742" s="5">
        <f t="shared" si="354"/>
        <v>-1.3971508384227831</v>
      </c>
      <c r="E742" s="2">
        <f t="shared" si="355"/>
        <v>35.460951592668351</v>
      </c>
      <c r="F742" s="2">
        <f t="shared" si="356"/>
        <v>180</v>
      </c>
      <c r="G742" s="3">
        <f t="shared" si="357"/>
        <v>0</v>
      </c>
      <c r="H742" s="3">
        <f t="shared" si="358"/>
        <v>-117.39491734395364</v>
      </c>
      <c r="I742" s="3">
        <f t="shared" si="359"/>
        <v>-14.012308968331038</v>
      </c>
      <c r="J742" s="2">
        <f t="shared" si="339"/>
        <v>118.2282175321005</v>
      </c>
      <c r="K742" s="2">
        <f t="shared" si="360"/>
        <v>80.59183199188854</v>
      </c>
      <c r="L742" s="6">
        <f t="shared" si="340"/>
        <v>2300.0010000000002</v>
      </c>
      <c r="M742" s="2">
        <f t="shared" si="341"/>
        <v>29.149318229166671</v>
      </c>
      <c r="N742" s="2">
        <f t="shared" si="361"/>
        <v>118.2282175321005</v>
      </c>
      <c r="O742" s="2">
        <f t="shared" si="342"/>
        <v>80.59183199188854</v>
      </c>
      <c r="P742" s="5">
        <f t="shared" si="343"/>
        <v>0.36795619181183348</v>
      </c>
      <c r="Q742" s="4">
        <f t="shared" si="344"/>
        <v>0.24653719141282249</v>
      </c>
      <c r="R742" s="4">
        <f t="shared" si="345"/>
        <v>0.23841176354048918</v>
      </c>
      <c r="S742" s="4">
        <f t="shared" si="363"/>
        <v>0</v>
      </c>
      <c r="T742" s="4">
        <f t="shared" si="364"/>
        <v>0</v>
      </c>
      <c r="U742" s="5">
        <f t="shared" si="365"/>
        <v>0</v>
      </c>
      <c r="V742" s="5">
        <f t="shared" si="366"/>
        <v>27.414182977868425</v>
      </c>
      <c r="W742" s="5">
        <f t="shared" si="367"/>
        <v>3.2721689379002616</v>
      </c>
      <c r="X742" s="5">
        <f t="shared" si="346"/>
        <v>0.99999628292996101</v>
      </c>
      <c r="Y742" s="5">
        <f t="shared" si="347"/>
        <v>0</v>
      </c>
      <c r="Z742" s="5">
        <f t="shared" si="348"/>
        <v>-2.1201524672321326</v>
      </c>
      <c r="AA742" s="5">
        <f t="shared" si="349"/>
        <v>17.762606020879133</v>
      </c>
      <c r="AB742" s="5">
        <f t="shared" si="350"/>
        <v>0</v>
      </c>
      <c r="AC742" s="5">
        <f t="shared" si="350"/>
        <v>25.294030510636293</v>
      </c>
      <c r="AD742" s="5">
        <f t="shared" si="351"/>
        <v>-11.139225041220605</v>
      </c>
      <c r="AE742">
        <f t="shared" si="362"/>
        <v>0</v>
      </c>
    </row>
    <row r="743" spans="1:31" x14ac:dyDescent="0.2">
      <c r="A743">
        <f t="shared" si="338"/>
        <v>0.71000000000000052</v>
      </c>
      <c r="B743" s="5">
        <f t="shared" si="352"/>
        <v>0</v>
      </c>
      <c r="C743" s="5">
        <f t="shared" si="353"/>
        <v>-35.578333862997049</v>
      </c>
      <c r="D743" s="5">
        <f t="shared" si="354"/>
        <v>-1.4111687170036347</v>
      </c>
      <c r="E743" s="2">
        <f t="shared" si="355"/>
        <v>35.578333862997049</v>
      </c>
      <c r="F743" s="2">
        <f t="shared" si="356"/>
        <v>180</v>
      </c>
      <c r="G743" s="3">
        <f t="shared" si="357"/>
        <v>0</v>
      </c>
      <c r="H743" s="3">
        <f t="shared" si="358"/>
        <v>-117.369623313443</v>
      </c>
      <c r="I743" s="3">
        <f t="shared" si="359"/>
        <v>-14.023448193372259</v>
      </c>
      <c r="J743" s="2">
        <f t="shared" si="339"/>
        <v>118.20442282745472</v>
      </c>
      <c r="K743" s="2">
        <f t="shared" si="360"/>
        <v>80.575612015988213</v>
      </c>
      <c r="L743" s="6">
        <f t="shared" si="340"/>
        <v>2300.0010000000002</v>
      </c>
      <c r="M743" s="2">
        <f t="shared" si="341"/>
        <v>29.149318229166671</v>
      </c>
      <c r="N743" s="2">
        <f t="shared" si="361"/>
        <v>118.20442282745472</v>
      </c>
      <c r="O743" s="2">
        <f t="shared" si="342"/>
        <v>80.575612015988213</v>
      </c>
      <c r="P743" s="5">
        <f t="shared" si="343"/>
        <v>0.36795618717297612</v>
      </c>
      <c r="Q743" s="4">
        <f t="shared" si="344"/>
        <v>0.24658680263819494</v>
      </c>
      <c r="R743" s="4">
        <f t="shared" si="345"/>
        <v>0.23843591133985712</v>
      </c>
      <c r="S743" s="4">
        <f t="shared" si="363"/>
        <v>0</v>
      </c>
      <c r="T743" s="4">
        <f t="shared" si="364"/>
        <v>0</v>
      </c>
      <c r="U743" s="5">
        <f t="shared" si="365"/>
        <v>0</v>
      </c>
      <c r="V743" s="5">
        <f t="shared" si="366"/>
        <v>27.402759732752688</v>
      </c>
      <c r="W743" s="5">
        <f t="shared" si="367"/>
        <v>3.2741110571807628</v>
      </c>
      <c r="X743" s="5">
        <f t="shared" si="346"/>
        <v>0.99999628292996101</v>
      </c>
      <c r="Y743" s="5">
        <f t="shared" si="347"/>
        <v>0</v>
      </c>
      <c r="Z743" s="5">
        <f t="shared" si="348"/>
        <v>-2.1216257302940944</v>
      </c>
      <c r="AA743" s="5">
        <f t="shared" si="349"/>
        <v>17.757003081054993</v>
      </c>
      <c r="AB743" s="5">
        <f t="shared" si="350"/>
        <v>0</v>
      </c>
      <c r="AC743" s="5">
        <f t="shared" si="350"/>
        <v>25.281134002458593</v>
      </c>
      <c r="AD743" s="5">
        <f t="shared" si="351"/>
        <v>-11.142885861764242</v>
      </c>
      <c r="AE743">
        <f t="shared" si="362"/>
        <v>0</v>
      </c>
    </row>
    <row r="744" spans="1:31" x14ac:dyDescent="0.2">
      <c r="A744">
        <f t="shared" si="338"/>
        <v>0.71100000000000052</v>
      </c>
      <c r="B744" s="5">
        <f t="shared" si="352"/>
        <v>0</v>
      </c>
      <c r="C744" s="5">
        <f t="shared" si="353"/>
        <v>-35.695690845743492</v>
      </c>
      <c r="D744" s="5">
        <f t="shared" si="354"/>
        <v>-1.4251977366399378</v>
      </c>
      <c r="E744" s="2">
        <f t="shared" si="355"/>
        <v>35.695690845743492</v>
      </c>
      <c r="F744" s="2">
        <f t="shared" si="356"/>
        <v>180</v>
      </c>
      <c r="G744" s="3">
        <f t="shared" si="357"/>
        <v>0</v>
      </c>
      <c r="H744" s="3">
        <f t="shared" si="358"/>
        <v>-117.34434217944055</v>
      </c>
      <c r="I744" s="3">
        <f t="shared" si="359"/>
        <v>-14.034591079234023</v>
      </c>
      <c r="J744" s="2">
        <f t="shared" si="339"/>
        <v>118.1806430355113</v>
      </c>
      <c r="K744" s="2">
        <f t="shared" si="360"/>
        <v>80.559402205529167</v>
      </c>
      <c r="L744" s="6">
        <f t="shared" si="340"/>
        <v>2300.0010000000002</v>
      </c>
      <c r="M744" s="2">
        <f t="shared" si="341"/>
        <v>29.149318229166671</v>
      </c>
      <c r="N744" s="2">
        <f t="shared" si="361"/>
        <v>118.1806430355113</v>
      </c>
      <c r="O744" s="2">
        <f t="shared" si="342"/>
        <v>80.559402205529167</v>
      </c>
      <c r="P744" s="5">
        <f t="shared" si="343"/>
        <v>0.36795618253581219</v>
      </c>
      <c r="Q744" s="4">
        <f t="shared" si="344"/>
        <v>0.24663640272543616</v>
      </c>
      <c r="R744" s="4">
        <f t="shared" si="345"/>
        <v>0.23846004889396488</v>
      </c>
      <c r="S744" s="4">
        <f t="shared" si="363"/>
        <v>0</v>
      </c>
      <c r="T744" s="4">
        <f t="shared" si="364"/>
        <v>0</v>
      </c>
      <c r="U744" s="5">
        <f t="shared" si="365"/>
        <v>0</v>
      </c>
      <c r="V744" s="5">
        <f t="shared" si="366"/>
        <v>27.391345332409113</v>
      </c>
      <c r="W744" s="5">
        <f t="shared" si="367"/>
        <v>3.2760533972962298</v>
      </c>
      <c r="X744" s="5">
        <f t="shared" si="346"/>
        <v>0.99999628292996101</v>
      </c>
      <c r="Y744" s="5">
        <f t="shared" si="347"/>
        <v>0</v>
      </c>
      <c r="Z744" s="5">
        <f t="shared" si="348"/>
        <v>-2.1230993001918779</v>
      </c>
      <c r="AA744" s="5">
        <f t="shared" si="349"/>
        <v>17.751403610987406</v>
      </c>
      <c r="AB744" s="5">
        <f t="shared" si="350"/>
        <v>0</v>
      </c>
      <c r="AC744" s="5">
        <f t="shared" si="350"/>
        <v>25.268246032217235</v>
      </c>
      <c r="AD744" s="5">
        <f t="shared" si="351"/>
        <v>-11.146542991716363</v>
      </c>
      <c r="AE744">
        <f t="shared" si="362"/>
        <v>0</v>
      </c>
    </row>
    <row r="745" spans="1:31" x14ac:dyDescent="0.2">
      <c r="A745">
        <f t="shared" si="338"/>
        <v>0.71200000000000052</v>
      </c>
      <c r="B745" s="5">
        <f t="shared" si="352"/>
        <v>0</v>
      </c>
      <c r="C745" s="5">
        <f t="shared" si="353"/>
        <v>-35.813022553799918</v>
      </c>
      <c r="D745" s="5">
        <f t="shared" si="354"/>
        <v>-1.4392379009906677</v>
      </c>
      <c r="E745" s="2">
        <f t="shared" si="355"/>
        <v>35.813022553799918</v>
      </c>
      <c r="F745" s="2">
        <f t="shared" si="356"/>
        <v>180</v>
      </c>
      <c r="G745" s="3">
        <f t="shared" si="357"/>
        <v>0</v>
      </c>
      <c r="H745" s="3">
        <f t="shared" si="358"/>
        <v>-117.31907393340833</v>
      </c>
      <c r="I745" s="3">
        <f t="shared" si="359"/>
        <v>-14.045737622225738</v>
      </c>
      <c r="J745" s="2">
        <f t="shared" si="339"/>
        <v>118.15687814911554</v>
      </c>
      <c r="K745" s="2">
        <f t="shared" si="360"/>
        <v>80.543202555634309</v>
      </c>
      <c r="L745" s="6">
        <f t="shared" si="340"/>
        <v>2300.0010000000002</v>
      </c>
      <c r="M745" s="2">
        <f t="shared" si="341"/>
        <v>29.149318229166671</v>
      </c>
      <c r="N745" s="2">
        <f t="shared" si="361"/>
        <v>118.15687814911554</v>
      </c>
      <c r="O745" s="2">
        <f t="shared" si="342"/>
        <v>80.543202555634309</v>
      </c>
      <c r="P745" s="5">
        <f t="shared" si="343"/>
        <v>0.36795617790033996</v>
      </c>
      <c r="Q745" s="4">
        <f t="shared" si="344"/>
        <v>0.24668599166397195</v>
      </c>
      <c r="R745" s="4">
        <f t="shared" si="345"/>
        <v>0.23848417620236245</v>
      </c>
      <c r="S745" s="4">
        <f t="shared" si="363"/>
        <v>0</v>
      </c>
      <c r="T745" s="4">
        <f t="shared" si="364"/>
        <v>0</v>
      </c>
      <c r="U745" s="5">
        <f t="shared" si="365"/>
        <v>0</v>
      </c>
      <c r="V745" s="5">
        <f t="shared" si="366"/>
        <v>27.379939769135387</v>
      </c>
      <c r="W745" s="5">
        <f t="shared" si="367"/>
        <v>3.2779959576556736</v>
      </c>
      <c r="X745" s="5">
        <f t="shared" si="346"/>
        <v>0.99999628292996101</v>
      </c>
      <c r="Y745" s="5">
        <f t="shared" si="347"/>
        <v>0</v>
      </c>
      <c r="Z745" s="5">
        <f t="shared" si="348"/>
        <v>-2.1245731764196494</v>
      </c>
      <c r="AA745" s="5">
        <f t="shared" si="349"/>
        <v>17.745807608345135</v>
      </c>
      <c r="AB745" s="5">
        <f t="shared" si="350"/>
        <v>0</v>
      </c>
      <c r="AC745" s="5">
        <f t="shared" si="350"/>
        <v>25.255366592715738</v>
      </c>
      <c r="AD745" s="5">
        <f t="shared" si="351"/>
        <v>-11.150196433999191</v>
      </c>
      <c r="AE745">
        <f t="shared" si="362"/>
        <v>0</v>
      </c>
    </row>
    <row r="746" spans="1:31" x14ac:dyDescent="0.2">
      <c r="A746">
        <f t="shared" si="338"/>
        <v>0.71300000000000052</v>
      </c>
      <c r="B746" s="5">
        <f t="shared" si="352"/>
        <v>0</v>
      </c>
      <c r="C746" s="5">
        <f t="shared" si="353"/>
        <v>-35.93032900005003</v>
      </c>
      <c r="D746" s="5">
        <f t="shared" si="354"/>
        <v>-1.4532892137111106</v>
      </c>
      <c r="E746" s="2">
        <f t="shared" si="355"/>
        <v>35.93032900005003</v>
      </c>
      <c r="F746" s="2">
        <f t="shared" si="356"/>
        <v>180</v>
      </c>
      <c r="G746" s="3">
        <f t="shared" si="357"/>
        <v>0</v>
      </c>
      <c r="H746" s="3">
        <f t="shared" si="358"/>
        <v>-117.29381856681562</v>
      </c>
      <c r="I746" s="3">
        <f t="shared" si="359"/>
        <v>-14.056887818659737</v>
      </c>
      <c r="J746" s="2">
        <f t="shared" si="339"/>
        <v>118.13312816111933</v>
      </c>
      <c r="K746" s="2">
        <f t="shared" si="360"/>
        <v>80.527013061431035</v>
      </c>
      <c r="L746" s="6">
        <f t="shared" si="340"/>
        <v>2300.0010000000002</v>
      </c>
      <c r="M746" s="2">
        <f t="shared" si="341"/>
        <v>29.149318229166671</v>
      </c>
      <c r="N746" s="2">
        <f t="shared" si="361"/>
        <v>118.13312816111933</v>
      </c>
      <c r="O746" s="2">
        <f t="shared" si="342"/>
        <v>80.527013061431035</v>
      </c>
      <c r="P746" s="5">
        <f t="shared" si="343"/>
        <v>0.36795617326655761</v>
      </c>
      <c r="Q746" s="4">
        <f t="shared" si="344"/>
        <v>0.24673556944322622</v>
      </c>
      <c r="R746" s="4">
        <f t="shared" si="345"/>
        <v>0.23850829326459969</v>
      </c>
      <c r="S746" s="4">
        <f t="shared" si="363"/>
        <v>0</v>
      </c>
      <c r="T746" s="4">
        <f t="shared" si="364"/>
        <v>0</v>
      </c>
      <c r="U746" s="5">
        <f t="shared" si="365"/>
        <v>0</v>
      </c>
      <c r="V746" s="5">
        <f t="shared" si="366"/>
        <v>27.368543035237689</v>
      </c>
      <c r="W746" s="5">
        <f t="shared" si="367"/>
        <v>3.2799387376696783</v>
      </c>
      <c r="X746" s="5">
        <f t="shared" si="346"/>
        <v>0.99999628292996101</v>
      </c>
      <c r="Y746" s="5">
        <f t="shared" si="347"/>
        <v>0</v>
      </c>
      <c r="Z746" s="5">
        <f t="shared" si="348"/>
        <v>-2.1260473584723938</v>
      </c>
      <c r="AA746" s="5">
        <f t="shared" si="349"/>
        <v>17.740215070799014</v>
      </c>
      <c r="AB746" s="5">
        <f t="shared" si="350"/>
        <v>0</v>
      </c>
      <c r="AC746" s="5">
        <f t="shared" si="350"/>
        <v>25.242495676765294</v>
      </c>
      <c r="AD746" s="5">
        <f t="shared" si="351"/>
        <v>-11.153846191531308</v>
      </c>
      <c r="AE746">
        <f t="shared" si="362"/>
        <v>0</v>
      </c>
    </row>
    <row r="747" spans="1:31" x14ac:dyDescent="0.2">
      <c r="A747">
        <f t="shared" ref="A747:A810" si="368">A746+dt</f>
        <v>0.71400000000000052</v>
      </c>
      <c r="B747" s="5">
        <f t="shared" si="352"/>
        <v>0</v>
      </c>
      <c r="C747" s="5">
        <f t="shared" si="353"/>
        <v>-36.047610197369004</v>
      </c>
      <c r="D747" s="5">
        <f t="shared" si="354"/>
        <v>-1.4673516784528662</v>
      </c>
      <c r="E747" s="2">
        <f t="shared" si="355"/>
        <v>36.047610197369004</v>
      </c>
      <c r="F747" s="2">
        <f t="shared" si="356"/>
        <v>180</v>
      </c>
      <c r="G747" s="3">
        <f t="shared" si="357"/>
        <v>0</v>
      </c>
      <c r="H747" s="3">
        <f t="shared" si="358"/>
        <v>-117.26857607113885</v>
      </c>
      <c r="I747" s="3">
        <f t="shared" si="359"/>
        <v>-14.068041664851268</v>
      </c>
      <c r="J747" s="2">
        <f t="shared" si="339"/>
        <v>118.10939306438109</v>
      </c>
      <c r="K747" s="2">
        <f t="shared" si="360"/>
        <v>80.510833718051188</v>
      </c>
      <c r="L747" s="6">
        <f t="shared" si="340"/>
        <v>2300.0010000000002</v>
      </c>
      <c r="M747" s="2">
        <f t="shared" si="341"/>
        <v>29.149318229166671</v>
      </c>
      <c r="N747" s="2">
        <f t="shared" si="361"/>
        <v>118.10939306438109</v>
      </c>
      <c r="O747" s="2">
        <f t="shared" si="342"/>
        <v>80.510833718051188</v>
      </c>
      <c r="P747" s="5">
        <f t="shared" si="343"/>
        <v>0.36795616863446329</v>
      </c>
      <c r="Q747" s="4">
        <f t="shared" si="344"/>
        <v>0.24678513605262112</v>
      </c>
      <c r="R747" s="4">
        <f t="shared" si="345"/>
        <v>0.23853240008022619</v>
      </c>
      <c r="S747" s="4">
        <f t="shared" si="363"/>
        <v>0</v>
      </c>
      <c r="T747" s="4">
        <f t="shared" si="364"/>
        <v>0</v>
      </c>
      <c r="U747" s="5">
        <f t="shared" si="365"/>
        <v>0</v>
      </c>
      <c r="V747" s="5">
        <f t="shared" si="366"/>
        <v>27.357155123030704</v>
      </c>
      <c r="W747" s="5">
        <f t="shared" si="367"/>
        <v>3.2818817367503974</v>
      </c>
      <c r="X747" s="5">
        <f t="shared" si="346"/>
        <v>0.99999628292996101</v>
      </c>
      <c r="Y747" s="5">
        <f t="shared" si="347"/>
        <v>0</v>
      </c>
      <c r="Z747" s="5">
        <f t="shared" si="348"/>
        <v>-2.12752184584591</v>
      </c>
      <c r="AA747" s="5">
        <f t="shared" si="349"/>
        <v>17.734625996021926</v>
      </c>
      <c r="AB747" s="5">
        <f t="shared" si="350"/>
        <v>0</v>
      </c>
      <c r="AC747" s="5">
        <f t="shared" si="350"/>
        <v>25.229633277184796</v>
      </c>
      <c r="AD747" s="5">
        <f t="shared" si="351"/>
        <v>-11.157492267227678</v>
      </c>
      <c r="AE747">
        <f t="shared" si="362"/>
        <v>0</v>
      </c>
    </row>
    <row r="748" spans="1:31" x14ac:dyDescent="0.2">
      <c r="A748">
        <f t="shared" si="368"/>
        <v>0.71500000000000052</v>
      </c>
      <c r="B748" s="5">
        <f t="shared" si="352"/>
        <v>0</v>
      </c>
      <c r="C748" s="5">
        <f t="shared" si="353"/>
        <v>-36.164866158623504</v>
      </c>
      <c r="D748" s="5">
        <f t="shared" si="354"/>
        <v>-1.4814252988638512</v>
      </c>
      <c r="E748" s="2">
        <f t="shared" si="355"/>
        <v>36.164866158623504</v>
      </c>
      <c r="F748" s="2">
        <f t="shared" si="356"/>
        <v>180</v>
      </c>
      <c r="G748" s="3">
        <f t="shared" si="357"/>
        <v>0</v>
      </c>
      <c r="H748" s="3">
        <f t="shared" si="358"/>
        <v>-117.24334643786167</v>
      </c>
      <c r="I748" s="3">
        <f t="shared" si="359"/>
        <v>-14.079199157118495</v>
      </c>
      <c r="J748" s="2">
        <f t="shared" si="339"/>
        <v>118.08567285176579</v>
      </c>
      <c r="K748" s="2">
        <f t="shared" si="360"/>
        <v>80.494664520631076</v>
      </c>
      <c r="L748" s="6">
        <f t="shared" si="340"/>
        <v>2300.0010000000002</v>
      </c>
      <c r="M748" s="2">
        <f t="shared" si="341"/>
        <v>29.149318229166671</v>
      </c>
      <c r="N748" s="2">
        <f t="shared" si="361"/>
        <v>118.08567285176579</v>
      </c>
      <c r="O748" s="2">
        <f t="shared" si="342"/>
        <v>80.494664520631076</v>
      </c>
      <c r="P748" s="5">
        <f t="shared" si="343"/>
        <v>0.36795616400405518</v>
      </c>
      <c r="Q748" s="4">
        <f t="shared" si="344"/>
        <v>0.24683469148157711</v>
      </c>
      <c r="R748" s="4">
        <f t="shared" si="345"/>
        <v>0.238556496648792</v>
      </c>
      <c r="S748" s="4">
        <f t="shared" si="363"/>
        <v>0</v>
      </c>
      <c r="T748" s="4">
        <f t="shared" si="364"/>
        <v>0</v>
      </c>
      <c r="U748" s="5">
        <f t="shared" si="365"/>
        <v>0</v>
      </c>
      <c r="V748" s="5">
        <f t="shared" si="366"/>
        <v>27.345776024837591</v>
      </c>
      <c r="W748" s="5">
        <f t="shared" si="367"/>
        <v>3.2838249543115516</v>
      </c>
      <c r="X748" s="5">
        <f t="shared" si="346"/>
        <v>0.99999628292996101</v>
      </c>
      <c r="Y748" s="5">
        <f t="shared" si="347"/>
        <v>0</v>
      </c>
      <c r="Z748" s="5">
        <f t="shared" si="348"/>
        <v>-2.1289966380368188</v>
      </c>
      <c r="AA748" s="5">
        <f t="shared" si="349"/>
        <v>17.729040381688858</v>
      </c>
      <c r="AB748" s="5">
        <f t="shared" si="350"/>
        <v>0</v>
      </c>
      <c r="AC748" s="5">
        <f t="shared" si="350"/>
        <v>25.216779386800773</v>
      </c>
      <c r="AD748" s="5">
        <f t="shared" si="351"/>
        <v>-11.16113466399959</v>
      </c>
      <c r="AE748">
        <f t="shared" si="362"/>
        <v>0</v>
      </c>
    </row>
    <row r="749" spans="1:31" x14ac:dyDescent="0.2">
      <c r="A749">
        <f t="shared" si="368"/>
        <v>0.71600000000000052</v>
      </c>
      <c r="B749" s="5">
        <f t="shared" si="352"/>
        <v>0</v>
      </c>
      <c r="C749" s="5">
        <f t="shared" si="353"/>
        <v>-36.282096896671668</v>
      </c>
      <c r="D749" s="5">
        <f t="shared" si="354"/>
        <v>-1.4955100785883018</v>
      </c>
      <c r="E749" s="2">
        <f t="shared" si="355"/>
        <v>36.282096896671668</v>
      </c>
      <c r="F749" s="2">
        <f t="shared" si="356"/>
        <v>180</v>
      </c>
      <c r="G749" s="3">
        <f t="shared" si="357"/>
        <v>0</v>
      </c>
      <c r="H749" s="3">
        <f t="shared" si="358"/>
        <v>-117.21812965847488</v>
      </c>
      <c r="I749" s="3">
        <f t="shared" si="359"/>
        <v>-14.090360291782495</v>
      </c>
      <c r="J749" s="2">
        <f t="shared" si="339"/>
        <v>118.06196751614496</v>
      </c>
      <c r="K749" s="2">
        <f t="shared" si="360"/>
        <v>80.478505464311482</v>
      </c>
      <c r="L749" s="6">
        <f t="shared" si="340"/>
        <v>2300.0010000000002</v>
      </c>
      <c r="M749" s="2">
        <f t="shared" si="341"/>
        <v>29.149318229166671</v>
      </c>
      <c r="N749" s="2">
        <f t="shared" si="361"/>
        <v>118.06196751614496</v>
      </c>
      <c r="O749" s="2">
        <f t="shared" si="342"/>
        <v>80.478505464311482</v>
      </c>
      <c r="P749" s="5">
        <f t="shared" si="343"/>
        <v>0.36795615937533149</v>
      </c>
      <c r="Q749" s="4">
        <f t="shared" si="344"/>
        <v>0.24688423571951285</v>
      </c>
      <c r="R749" s="4">
        <f t="shared" si="345"/>
        <v>0.23858058296984683</v>
      </c>
      <c r="S749" s="4">
        <f t="shared" si="363"/>
        <v>0</v>
      </c>
      <c r="T749" s="4">
        <f t="shared" si="364"/>
        <v>0</v>
      </c>
      <c r="U749" s="5">
        <f t="shared" si="365"/>
        <v>0</v>
      </c>
      <c r="V749" s="5">
        <f t="shared" si="366"/>
        <v>27.334405732989989</v>
      </c>
      <c r="W749" s="5">
        <f t="shared" si="367"/>
        <v>3.2857683897684287</v>
      </c>
      <c r="X749" s="5">
        <f t="shared" si="346"/>
        <v>0.99999628292996101</v>
      </c>
      <c r="Y749" s="5">
        <f t="shared" si="347"/>
        <v>0</v>
      </c>
      <c r="Z749" s="5">
        <f t="shared" si="348"/>
        <v>-2.1304717345425521</v>
      </c>
      <c r="AA749" s="5">
        <f t="shared" si="349"/>
        <v>17.723458225476843</v>
      </c>
      <c r="AB749" s="5">
        <f t="shared" si="350"/>
        <v>0</v>
      </c>
      <c r="AC749" s="5">
        <f t="shared" si="350"/>
        <v>25.203933998447436</v>
      </c>
      <c r="AD749" s="5">
        <f t="shared" si="351"/>
        <v>-11.164773384754728</v>
      </c>
      <c r="AE749">
        <f t="shared" si="362"/>
        <v>0</v>
      </c>
    </row>
    <row r="750" spans="1:31" x14ac:dyDescent="0.2">
      <c r="A750">
        <f t="shared" si="368"/>
        <v>0.71700000000000053</v>
      </c>
      <c r="B750" s="5">
        <f t="shared" si="352"/>
        <v>0</v>
      </c>
      <c r="C750" s="5">
        <f t="shared" si="353"/>
        <v>-36.399302424363142</v>
      </c>
      <c r="D750" s="5">
        <f t="shared" si="354"/>
        <v>-1.5096060212667768</v>
      </c>
      <c r="E750" s="2">
        <f t="shared" si="355"/>
        <v>36.399302424363142</v>
      </c>
      <c r="F750" s="2">
        <f t="shared" si="356"/>
        <v>180</v>
      </c>
      <c r="G750" s="3">
        <f t="shared" si="357"/>
        <v>0</v>
      </c>
      <c r="H750" s="3">
        <f t="shared" si="358"/>
        <v>-117.19292572447644</v>
      </c>
      <c r="I750" s="3">
        <f t="shared" si="359"/>
        <v>-14.10152506516725</v>
      </c>
      <c r="J750" s="2">
        <f t="shared" si="339"/>
        <v>118.03827705039663</v>
      </c>
      <c r="K750" s="2">
        <f t="shared" si="360"/>
        <v>80.46235654423765</v>
      </c>
      <c r="L750" s="6">
        <f t="shared" si="340"/>
        <v>2300.0010000000002</v>
      </c>
      <c r="M750" s="2">
        <f t="shared" si="341"/>
        <v>29.149318229166671</v>
      </c>
      <c r="N750" s="2">
        <f t="shared" si="361"/>
        <v>118.03827705039663</v>
      </c>
      <c r="O750" s="2">
        <f t="shared" si="342"/>
        <v>80.46235654423765</v>
      </c>
      <c r="P750" s="5">
        <f t="shared" si="343"/>
        <v>0.36795615474829041</v>
      </c>
      <c r="Q750" s="4">
        <f t="shared" si="344"/>
        <v>0.24693376875584527</v>
      </c>
      <c r="R750" s="4">
        <f t="shared" si="345"/>
        <v>0.23860465904294051</v>
      </c>
      <c r="S750" s="4">
        <f t="shared" si="363"/>
        <v>0</v>
      </c>
      <c r="T750" s="4">
        <f t="shared" si="364"/>
        <v>0</v>
      </c>
      <c r="U750" s="5">
        <f t="shared" si="365"/>
        <v>0</v>
      </c>
      <c r="V750" s="5">
        <f t="shared" si="366"/>
        <v>27.323044239828011</v>
      </c>
      <c r="W750" s="5">
        <f t="shared" si="367"/>
        <v>3.287712042537879</v>
      </c>
      <c r="X750" s="5">
        <f t="shared" si="346"/>
        <v>0.99999628292996101</v>
      </c>
      <c r="Y750" s="5">
        <f t="shared" si="347"/>
        <v>0</v>
      </c>
      <c r="Z750" s="5">
        <f t="shared" si="348"/>
        <v>-2.131947134861357</v>
      </c>
      <c r="AA750" s="5">
        <f t="shared" si="349"/>
        <v>17.717879525064976</v>
      </c>
      <c r="AB750" s="5">
        <f t="shared" si="350"/>
        <v>0</v>
      </c>
      <c r="AC750" s="5">
        <f t="shared" si="350"/>
        <v>25.191097104966655</v>
      </c>
      <c r="AD750" s="5">
        <f t="shared" si="351"/>
        <v>-11.168408432397143</v>
      </c>
      <c r="AE750">
        <f t="shared" si="362"/>
        <v>0</v>
      </c>
    </row>
    <row r="751" spans="1:31" x14ac:dyDescent="0.2">
      <c r="A751">
        <f t="shared" si="368"/>
        <v>0.71800000000000053</v>
      </c>
      <c r="B751" s="5">
        <f t="shared" si="352"/>
        <v>0</v>
      </c>
      <c r="C751" s="5">
        <f t="shared" si="353"/>
        <v>-36.516482754539062</v>
      </c>
      <c r="D751" s="5">
        <f t="shared" si="354"/>
        <v>-1.5237131305361602</v>
      </c>
      <c r="E751" s="2">
        <f t="shared" si="355"/>
        <v>36.516482754539062</v>
      </c>
      <c r="F751" s="2">
        <f t="shared" si="356"/>
        <v>180</v>
      </c>
      <c r="G751" s="3">
        <f t="shared" si="357"/>
        <v>0</v>
      </c>
      <c r="H751" s="3">
        <f t="shared" si="358"/>
        <v>-117.16773462737147</v>
      </c>
      <c r="I751" s="3">
        <f t="shared" si="359"/>
        <v>-14.112693473599647</v>
      </c>
      <c r="J751" s="2">
        <f t="shared" si="339"/>
        <v>118.01460144740534</v>
      </c>
      <c r="K751" s="2">
        <f t="shared" si="360"/>
        <v>80.446217755559189</v>
      </c>
      <c r="L751" s="6">
        <f t="shared" si="340"/>
        <v>2300.0010000000002</v>
      </c>
      <c r="M751" s="2">
        <f t="shared" si="341"/>
        <v>29.149318229166671</v>
      </c>
      <c r="N751" s="2">
        <f t="shared" si="361"/>
        <v>118.01460144740534</v>
      </c>
      <c r="O751" s="2">
        <f t="shared" si="342"/>
        <v>80.446217755559189</v>
      </c>
      <c r="P751" s="5">
        <f t="shared" si="343"/>
        <v>0.36795615012293015</v>
      </c>
      <c r="Q751" s="4">
        <f t="shared" si="344"/>
        <v>0.24698329057998986</v>
      </c>
      <c r="R751" s="4">
        <f t="shared" si="345"/>
        <v>0.23862872486762296</v>
      </c>
      <c r="S751" s="4">
        <f t="shared" si="363"/>
        <v>0</v>
      </c>
      <c r="T751" s="4">
        <f t="shared" si="364"/>
        <v>0</v>
      </c>
      <c r="U751" s="5">
        <f t="shared" si="365"/>
        <v>0</v>
      </c>
      <c r="V751" s="5">
        <f t="shared" si="366"/>
        <v>27.311691537700209</v>
      </c>
      <c r="W751" s="5">
        <f t="shared" si="367"/>
        <v>3.2896559120383104</v>
      </c>
      <c r="X751" s="5">
        <f t="shared" si="346"/>
        <v>0.99999628292996101</v>
      </c>
      <c r="Y751" s="5">
        <f t="shared" si="347"/>
        <v>0</v>
      </c>
      <c r="Z751" s="5">
        <f t="shared" si="348"/>
        <v>-2.1334228384922955</v>
      </c>
      <c r="AA751" s="5">
        <f t="shared" si="349"/>
        <v>17.712304278134429</v>
      </c>
      <c r="AB751" s="5">
        <f t="shared" si="350"/>
        <v>0</v>
      </c>
      <c r="AC751" s="5">
        <f t="shared" si="350"/>
        <v>25.178268699207912</v>
      </c>
      <c r="AD751" s="5">
        <f t="shared" si="351"/>
        <v>-11.172039809827261</v>
      </c>
      <c r="AE751">
        <f t="shared" si="362"/>
        <v>0</v>
      </c>
    </row>
    <row r="752" spans="1:31" x14ac:dyDescent="0.2">
      <c r="A752">
        <f t="shared" si="368"/>
        <v>0.71900000000000053</v>
      </c>
      <c r="B752" s="5">
        <f t="shared" si="352"/>
        <v>0</v>
      </c>
      <c r="C752" s="5">
        <f t="shared" si="353"/>
        <v>-36.633637900032085</v>
      </c>
      <c r="D752" s="5">
        <f t="shared" si="354"/>
        <v>-1.5378314100296646</v>
      </c>
      <c r="E752" s="2">
        <f t="shared" si="355"/>
        <v>36.633637900032085</v>
      </c>
      <c r="F752" s="2">
        <f t="shared" si="356"/>
        <v>180</v>
      </c>
      <c r="G752" s="3">
        <f t="shared" si="357"/>
        <v>0</v>
      </c>
      <c r="H752" s="3">
        <f t="shared" si="358"/>
        <v>-117.14255635867227</v>
      </c>
      <c r="I752" s="3">
        <f t="shared" si="359"/>
        <v>-14.123865513409473</v>
      </c>
      <c r="J752" s="2">
        <f t="shared" si="339"/>
        <v>117.99094070006215</v>
      </c>
      <c r="K752" s="2">
        <f t="shared" si="360"/>
        <v>80.430089093430226</v>
      </c>
      <c r="L752" s="6">
        <f t="shared" si="340"/>
        <v>2300.0010000000002</v>
      </c>
      <c r="M752" s="2">
        <f t="shared" si="341"/>
        <v>29.149318229166671</v>
      </c>
      <c r="N752" s="2">
        <f t="shared" si="361"/>
        <v>117.99094070006215</v>
      </c>
      <c r="O752" s="2">
        <f t="shared" si="342"/>
        <v>80.430089093430226</v>
      </c>
      <c r="P752" s="5">
        <f t="shared" si="343"/>
        <v>0.36795614549924888</v>
      </c>
      <c r="Q752" s="4">
        <f t="shared" si="344"/>
        <v>0.24703280118136001</v>
      </c>
      <c r="R752" s="4">
        <f t="shared" si="345"/>
        <v>0.2386527804434441</v>
      </c>
      <c r="S752" s="4">
        <f t="shared" si="363"/>
        <v>0</v>
      </c>
      <c r="T752" s="4">
        <f t="shared" si="364"/>
        <v>0</v>
      </c>
      <c r="U752" s="5">
        <f t="shared" si="365"/>
        <v>0</v>
      </c>
      <c r="V752" s="5">
        <f t="shared" si="366"/>
        <v>27.300347618963578</v>
      </c>
      <c r="W752" s="5">
        <f t="shared" si="367"/>
        <v>3.291599997689691</v>
      </c>
      <c r="X752" s="5">
        <f t="shared" si="346"/>
        <v>0.99999628292996101</v>
      </c>
      <c r="Y752" s="5">
        <f t="shared" si="347"/>
        <v>0</v>
      </c>
      <c r="Z752" s="5">
        <f t="shared" si="348"/>
        <v>-2.1348988449352411</v>
      </c>
      <c r="AA752" s="5">
        <f t="shared" si="349"/>
        <v>17.70673248236843</v>
      </c>
      <c r="AB752" s="5">
        <f t="shared" si="350"/>
        <v>0</v>
      </c>
      <c r="AC752" s="5">
        <f t="shared" si="350"/>
        <v>25.165448774028338</v>
      </c>
      <c r="AD752" s="5">
        <f t="shared" si="351"/>
        <v>-11.175667519941879</v>
      </c>
      <c r="AE752">
        <f t="shared" si="362"/>
        <v>0</v>
      </c>
    </row>
    <row r="753" spans="1:31" x14ac:dyDescent="0.2">
      <c r="A753">
        <f t="shared" si="368"/>
        <v>0.72000000000000053</v>
      </c>
      <c r="B753" s="5">
        <f t="shared" si="352"/>
        <v>0</v>
      </c>
      <c r="C753" s="5">
        <f t="shared" si="353"/>
        <v>-36.750767873666369</v>
      </c>
      <c r="D753" s="5">
        <f t="shared" si="354"/>
        <v>-1.551960863376834</v>
      </c>
      <c r="E753" s="2">
        <f t="shared" si="355"/>
        <v>36.750767873666369</v>
      </c>
      <c r="F753" s="2">
        <f t="shared" si="356"/>
        <v>180</v>
      </c>
      <c r="G753" s="3">
        <f t="shared" si="357"/>
        <v>0</v>
      </c>
      <c r="H753" s="3">
        <f t="shared" si="358"/>
        <v>-117.11739090989823</v>
      </c>
      <c r="I753" s="3">
        <f t="shared" si="359"/>
        <v>-14.135041180929415</v>
      </c>
      <c r="J753" s="2">
        <f t="shared" si="339"/>
        <v>117.96729480126466</v>
      </c>
      <c r="K753" s="2">
        <f t="shared" si="360"/>
        <v>80.413970553009307</v>
      </c>
      <c r="L753" s="6">
        <f t="shared" si="340"/>
        <v>2300.0010000000002</v>
      </c>
      <c r="M753" s="2">
        <f t="shared" si="341"/>
        <v>29.149318229166671</v>
      </c>
      <c r="N753" s="2">
        <f t="shared" si="361"/>
        <v>117.96729480126466</v>
      </c>
      <c r="O753" s="2">
        <f t="shared" si="342"/>
        <v>80.413970553009307</v>
      </c>
      <c r="P753" s="5">
        <f t="shared" si="343"/>
        <v>0.36795614087724476</v>
      </c>
      <c r="Q753" s="4">
        <f t="shared" si="344"/>
        <v>0.24708230054936761</v>
      </c>
      <c r="R753" s="4">
        <f t="shared" si="345"/>
        <v>0.23867682576995369</v>
      </c>
      <c r="S753" s="4">
        <f t="shared" si="363"/>
        <v>0</v>
      </c>
      <c r="T753" s="4">
        <f t="shared" si="364"/>
        <v>0</v>
      </c>
      <c r="U753" s="5">
        <f t="shared" si="365"/>
        <v>0</v>
      </c>
      <c r="V753" s="5">
        <f t="shared" si="366"/>
        <v>27.289012475983544</v>
      </c>
      <c r="W753" s="5">
        <f t="shared" si="367"/>
        <v>3.2935442989135413</v>
      </c>
      <c r="X753" s="5">
        <f t="shared" si="346"/>
        <v>0.99999628292996101</v>
      </c>
      <c r="Y753" s="5">
        <f t="shared" si="347"/>
        <v>0</v>
      </c>
      <c r="Z753" s="5">
        <f t="shared" si="348"/>
        <v>-2.136375153690877</v>
      </c>
      <c r="AA753" s="5">
        <f t="shared" si="349"/>
        <v>17.701164135452249</v>
      </c>
      <c r="AB753" s="5">
        <f t="shared" si="350"/>
        <v>0</v>
      </c>
      <c r="AC753" s="5">
        <f t="shared" si="350"/>
        <v>25.152637322292666</v>
      </c>
      <c r="AD753" s="5">
        <f t="shared" si="351"/>
        <v>-11.179291565634209</v>
      </c>
      <c r="AE753">
        <f t="shared" si="362"/>
        <v>0</v>
      </c>
    </row>
    <row r="754" spans="1:31" x14ac:dyDescent="0.2">
      <c r="A754">
        <f t="shared" si="368"/>
        <v>0.72100000000000053</v>
      </c>
      <c r="B754" s="5">
        <f t="shared" si="352"/>
        <v>0</v>
      </c>
      <c r="C754" s="5">
        <f t="shared" si="353"/>
        <v>-36.867872688257606</v>
      </c>
      <c r="D754" s="5">
        <f t="shared" si="354"/>
        <v>-1.5661014942035463</v>
      </c>
      <c r="E754" s="2">
        <f t="shared" si="355"/>
        <v>36.867872688257606</v>
      </c>
      <c r="F754" s="2">
        <f t="shared" si="356"/>
        <v>180</v>
      </c>
      <c r="G754" s="3">
        <f t="shared" si="357"/>
        <v>0</v>
      </c>
      <c r="H754" s="3">
        <f t="shared" si="358"/>
        <v>-117.09223827257594</v>
      </c>
      <c r="I754" s="3">
        <f t="shared" si="359"/>
        <v>-14.146220472495049</v>
      </c>
      <c r="J754" s="2">
        <f t="shared" si="339"/>
        <v>117.94366374391689</v>
      </c>
      <c r="K754" s="2">
        <f t="shared" si="360"/>
        <v>80.397862129459355</v>
      </c>
      <c r="L754" s="6">
        <f t="shared" si="340"/>
        <v>2300.0010000000002</v>
      </c>
      <c r="M754" s="2">
        <f t="shared" si="341"/>
        <v>29.149318229166671</v>
      </c>
      <c r="N754" s="2">
        <f t="shared" si="361"/>
        <v>117.94366374391689</v>
      </c>
      <c r="O754" s="2">
        <f t="shared" si="342"/>
        <v>80.397862129459355</v>
      </c>
      <c r="P754" s="5">
        <f t="shared" si="343"/>
        <v>0.36795613625691603</v>
      </c>
      <c r="Q754" s="4">
        <f t="shared" si="344"/>
        <v>0.24713178867342292</v>
      </c>
      <c r="R754" s="4">
        <f t="shared" si="345"/>
        <v>0.23870086084670175</v>
      </c>
      <c r="S754" s="4">
        <f t="shared" si="363"/>
        <v>0</v>
      </c>
      <c r="T754" s="4">
        <f t="shared" si="364"/>
        <v>0</v>
      </c>
      <c r="U754" s="5">
        <f t="shared" si="365"/>
        <v>0</v>
      </c>
      <c r="V754" s="5">
        <f t="shared" si="366"/>
        <v>27.277686101133948</v>
      </c>
      <c r="W754" s="5">
        <f t="shared" si="367"/>
        <v>3.295488815132936</v>
      </c>
      <c r="X754" s="5">
        <f t="shared" si="346"/>
        <v>0.99999628292996101</v>
      </c>
      <c r="Y754" s="5">
        <f t="shared" si="347"/>
        <v>0</v>
      </c>
      <c r="Z754" s="5">
        <f t="shared" si="348"/>
        <v>-2.1378517642606991</v>
      </c>
      <c r="AA754" s="5">
        <f t="shared" si="349"/>
        <v>17.695599235073228</v>
      </c>
      <c r="AB754" s="5">
        <f t="shared" si="350"/>
        <v>0</v>
      </c>
      <c r="AC754" s="5">
        <f t="shared" si="350"/>
        <v>25.13983433687325</v>
      </c>
      <c r="AD754" s="5">
        <f t="shared" si="351"/>
        <v>-11.182911949793834</v>
      </c>
      <c r="AE754">
        <f t="shared" si="362"/>
        <v>0</v>
      </c>
    </row>
    <row r="755" spans="1:31" x14ac:dyDescent="0.2">
      <c r="A755">
        <f t="shared" si="368"/>
        <v>0.72200000000000053</v>
      </c>
      <c r="B755" s="5">
        <f t="shared" si="352"/>
        <v>0</v>
      </c>
      <c r="C755" s="5">
        <f t="shared" si="353"/>
        <v>-36.984952356613015</v>
      </c>
      <c r="D755" s="5">
        <f t="shared" si="354"/>
        <v>-1.5802533061320163</v>
      </c>
      <c r="E755" s="2">
        <f t="shared" si="355"/>
        <v>36.984952356613015</v>
      </c>
      <c r="F755" s="2">
        <f t="shared" si="356"/>
        <v>180</v>
      </c>
      <c r="G755" s="3">
        <f t="shared" si="357"/>
        <v>0</v>
      </c>
      <c r="H755" s="3">
        <f t="shared" si="358"/>
        <v>-117.06709843823907</v>
      </c>
      <c r="I755" s="3">
        <f t="shared" si="359"/>
        <v>-14.157403384444843</v>
      </c>
      <c r="J755" s="2">
        <f t="shared" si="339"/>
        <v>117.9200475209294</v>
      </c>
      <c r="K755" s="2">
        <f t="shared" si="360"/>
        <v>80.381763817947785</v>
      </c>
      <c r="L755" s="6">
        <f t="shared" si="340"/>
        <v>2300.0010000000002</v>
      </c>
      <c r="M755" s="2">
        <f t="shared" si="341"/>
        <v>29.149318229166671</v>
      </c>
      <c r="N755" s="2">
        <f t="shared" si="361"/>
        <v>117.9200475209294</v>
      </c>
      <c r="O755" s="2">
        <f t="shared" si="342"/>
        <v>80.381763817947785</v>
      </c>
      <c r="P755" s="5">
        <f t="shared" si="343"/>
        <v>0.36795613163826091</v>
      </c>
      <c r="Q755" s="4">
        <f t="shared" si="344"/>
        <v>0.24718126554293443</v>
      </c>
      <c r="R755" s="4">
        <f t="shared" si="345"/>
        <v>0.23872488567323819</v>
      </c>
      <c r="S755" s="4">
        <f t="shared" si="363"/>
        <v>0</v>
      </c>
      <c r="T755" s="4">
        <f t="shared" si="364"/>
        <v>0</v>
      </c>
      <c r="U755" s="5">
        <f t="shared" si="365"/>
        <v>0</v>
      </c>
      <c r="V755" s="5">
        <f t="shared" si="366"/>
        <v>27.266368486797059</v>
      </c>
      <c r="W755" s="5">
        <f t="shared" si="367"/>
        <v>3.2974335457724995</v>
      </c>
      <c r="X755" s="5">
        <f t="shared" si="346"/>
        <v>0.99999628292996101</v>
      </c>
      <c r="Y755" s="5">
        <f t="shared" si="347"/>
        <v>0</v>
      </c>
      <c r="Z755" s="5">
        <f t="shared" si="348"/>
        <v>-2.1393286761470107</v>
      </c>
      <c r="AA755" s="5">
        <f t="shared" si="349"/>
        <v>17.690037778920754</v>
      </c>
      <c r="AB755" s="5">
        <f t="shared" si="350"/>
        <v>0</v>
      </c>
      <c r="AC755" s="5">
        <f t="shared" si="350"/>
        <v>25.12703981065005</v>
      </c>
      <c r="AD755" s="5">
        <f t="shared" si="351"/>
        <v>-11.186528675306747</v>
      </c>
      <c r="AE755">
        <f t="shared" si="362"/>
        <v>0</v>
      </c>
    </row>
    <row r="756" spans="1:31" x14ac:dyDescent="0.2">
      <c r="A756">
        <f t="shared" si="368"/>
        <v>0.72300000000000053</v>
      </c>
      <c r="B756" s="5">
        <f t="shared" si="352"/>
        <v>0</v>
      </c>
      <c r="C756" s="5">
        <f t="shared" si="353"/>
        <v>-37.102006891531353</v>
      </c>
      <c r="D756" s="5">
        <f t="shared" si="354"/>
        <v>-1.5944163027807989</v>
      </c>
      <c r="E756" s="2">
        <f t="shared" si="355"/>
        <v>37.102006891531353</v>
      </c>
      <c r="F756" s="2">
        <f t="shared" si="356"/>
        <v>180</v>
      </c>
      <c r="G756" s="3">
        <f t="shared" si="357"/>
        <v>0</v>
      </c>
      <c r="H756" s="3">
        <f t="shared" si="358"/>
        <v>-117.04197139842842</v>
      </c>
      <c r="I756" s="3">
        <f t="shared" si="359"/>
        <v>-14.168589913120149</v>
      </c>
      <c r="J756" s="2">
        <f t="shared" si="339"/>
        <v>117.89644612521917</v>
      </c>
      <c r="K756" s="2">
        <f t="shared" si="360"/>
        <v>80.365675613646331</v>
      </c>
      <c r="L756" s="6">
        <f t="shared" si="340"/>
        <v>2300.0010000000002</v>
      </c>
      <c r="M756" s="2">
        <f t="shared" si="341"/>
        <v>29.149318229166671</v>
      </c>
      <c r="N756" s="2">
        <f t="shared" si="361"/>
        <v>117.89644612521917</v>
      </c>
      <c r="O756" s="2">
        <f t="shared" si="342"/>
        <v>80.365675613646331</v>
      </c>
      <c r="P756" s="5">
        <f t="shared" si="343"/>
        <v>0.36795612702127756</v>
      </c>
      <c r="Q756" s="4">
        <f t="shared" si="344"/>
        <v>0.24723073114730906</v>
      </c>
      <c r="R756" s="4">
        <f t="shared" si="345"/>
        <v>0.23874890024911299</v>
      </c>
      <c r="S756" s="4">
        <f t="shared" si="363"/>
        <v>0</v>
      </c>
      <c r="T756" s="4">
        <f t="shared" si="364"/>
        <v>0</v>
      </c>
      <c r="U756" s="5">
        <f t="shared" si="365"/>
        <v>0</v>
      </c>
      <c r="V756" s="5">
        <f t="shared" si="366"/>
        <v>27.255059625363504</v>
      </c>
      <c r="W756" s="5">
        <f t="shared" si="367"/>
        <v>3.2993784902584</v>
      </c>
      <c r="X756" s="5">
        <f t="shared" si="346"/>
        <v>0.99999628292996101</v>
      </c>
      <c r="Y756" s="5">
        <f t="shared" si="347"/>
        <v>0</v>
      </c>
      <c r="Z756" s="5">
        <f t="shared" si="348"/>
        <v>-2.1408058888529249</v>
      </c>
      <c r="AA756" s="5">
        <f t="shared" si="349"/>
        <v>17.684479764686259</v>
      </c>
      <c r="AB756" s="5">
        <f t="shared" si="350"/>
        <v>0</v>
      </c>
      <c r="AC756" s="5">
        <f t="shared" si="350"/>
        <v>25.11425373651058</v>
      </c>
      <c r="AD756" s="5">
        <f t="shared" si="351"/>
        <v>-11.190141745055342</v>
      </c>
      <c r="AE756">
        <f t="shared" si="362"/>
        <v>0</v>
      </c>
    </row>
    <row r="757" spans="1:31" x14ac:dyDescent="0.2">
      <c r="A757">
        <f t="shared" si="368"/>
        <v>0.72400000000000053</v>
      </c>
      <c r="B757" s="5">
        <f t="shared" si="352"/>
        <v>0</v>
      </c>
      <c r="C757" s="5">
        <f t="shared" si="353"/>
        <v>-37.219036305802916</v>
      </c>
      <c r="D757" s="5">
        <f t="shared" si="354"/>
        <v>-1.6085904877647916</v>
      </c>
      <c r="E757" s="2">
        <f t="shared" si="355"/>
        <v>37.219036305802916</v>
      </c>
      <c r="F757" s="2">
        <f t="shared" si="356"/>
        <v>180</v>
      </c>
      <c r="G757" s="3">
        <f t="shared" si="357"/>
        <v>0</v>
      </c>
      <c r="H757" s="3">
        <f t="shared" si="358"/>
        <v>-117.01685714469191</v>
      </c>
      <c r="I757" s="3">
        <f t="shared" si="359"/>
        <v>-14.179780054865205</v>
      </c>
      <c r="J757" s="2">
        <f t="shared" si="339"/>
        <v>117.8728595497097</v>
      </c>
      <c r="K757" s="2">
        <f t="shared" si="360"/>
        <v>80.349597511731218</v>
      </c>
      <c r="L757" s="6">
        <f t="shared" si="340"/>
        <v>2300.0010000000002</v>
      </c>
      <c r="M757" s="2">
        <f t="shared" si="341"/>
        <v>29.149318229166671</v>
      </c>
      <c r="N757" s="2">
        <f t="shared" si="361"/>
        <v>117.8728595497097</v>
      </c>
      <c r="O757" s="2">
        <f t="shared" si="342"/>
        <v>80.349597511731218</v>
      </c>
      <c r="P757" s="5">
        <f t="shared" si="343"/>
        <v>0.3679561224059642</v>
      </c>
      <c r="Q757" s="4">
        <f t="shared" si="344"/>
        <v>0.24728018547595199</v>
      </c>
      <c r="R757" s="4">
        <f t="shared" si="345"/>
        <v>0.23877290457387615</v>
      </c>
      <c r="S757" s="4">
        <f t="shared" si="363"/>
        <v>0</v>
      </c>
      <c r="T757" s="4">
        <f t="shared" si="364"/>
        <v>0</v>
      </c>
      <c r="U757" s="5">
        <f t="shared" si="365"/>
        <v>0</v>
      </c>
      <c r="V757" s="5">
        <f t="shared" si="366"/>
        <v>27.243759509232319</v>
      </c>
      <c r="W757" s="5">
        <f t="shared" si="367"/>
        <v>3.3013236480183523</v>
      </c>
      <c r="X757" s="5">
        <f t="shared" si="346"/>
        <v>0.99999628292996101</v>
      </c>
      <c r="Y757" s="5">
        <f t="shared" si="347"/>
        <v>0</v>
      </c>
      <c r="Z757" s="5">
        <f t="shared" si="348"/>
        <v>-2.1422834018823602</v>
      </c>
      <c r="AA757" s="5">
        <f t="shared" si="349"/>
        <v>17.678925190063239</v>
      </c>
      <c r="AB757" s="5">
        <f t="shared" si="350"/>
        <v>0</v>
      </c>
      <c r="AC757" s="5">
        <f t="shared" si="350"/>
        <v>25.10147610734996</v>
      </c>
      <c r="AD757" s="5">
        <f t="shared" si="351"/>
        <v>-11.193751161918406</v>
      </c>
      <c r="AE757">
        <f t="shared" si="362"/>
        <v>0</v>
      </c>
    </row>
    <row r="758" spans="1:31" x14ac:dyDescent="0.2">
      <c r="A758">
        <f t="shared" si="368"/>
        <v>0.72500000000000053</v>
      </c>
      <c r="B758" s="5">
        <f t="shared" si="352"/>
        <v>0</v>
      </c>
      <c r="C758" s="5">
        <f t="shared" si="353"/>
        <v>-37.336040612209551</v>
      </c>
      <c r="D758" s="5">
        <f t="shared" si="354"/>
        <v>-1.6227758646952379</v>
      </c>
      <c r="E758" s="2">
        <f t="shared" si="355"/>
        <v>37.336040612209551</v>
      </c>
      <c r="F758" s="2">
        <f t="shared" si="356"/>
        <v>180</v>
      </c>
      <c r="G758" s="3">
        <f t="shared" si="357"/>
        <v>0</v>
      </c>
      <c r="H758" s="3">
        <f t="shared" si="358"/>
        <v>-116.99175566858456</v>
      </c>
      <c r="I758" s="3">
        <f t="shared" si="359"/>
        <v>-14.190973806027124</v>
      </c>
      <c r="J758" s="2">
        <f t="shared" si="339"/>
        <v>117.84928778733088</v>
      </c>
      <c r="K758" s="2">
        <f t="shared" si="360"/>
        <v>80.333529507383005</v>
      </c>
      <c r="L758" s="6">
        <f t="shared" si="340"/>
        <v>2300.0010000000002</v>
      </c>
      <c r="M758" s="2">
        <f t="shared" si="341"/>
        <v>29.149318229166671</v>
      </c>
      <c r="N758" s="2">
        <f t="shared" si="361"/>
        <v>117.84928778733088</v>
      </c>
      <c r="O758" s="2">
        <f t="shared" si="342"/>
        <v>80.333529507383005</v>
      </c>
      <c r="P758" s="5">
        <f t="shared" si="343"/>
        <v>0.36795611779231896</v>
      </c>
      <c r="Q758" s="4">
        <f t="shared" si="344"/>
        <v>0.2473296285182669</v>
      </c>
      <c r="R758" s="4">
        <f t="shared" si="345"/>
        <v>0.23879689864707768</v>
      </c>
      <c r="S758" s="4">
        <f t="shared" si="363"/>
        <v>0</v>
      </c>
      <c r="T758" s="4">
        <f t="shared" si="364"/>
        <v>0</v>
      </c>
      <c r="U758" s="5">
        <f t="shared" si="365"/>
        <v>0</v>
      </c>
      <c r="V758" s="5">
        <f t="shared" si="366"/>
        <v>27.232468130810883</v>
      </c>
      <c r="W758" s="5">
        <f t="shared" si="367"/>
        <v>3.3032690184816103</v>
      </c>
      <c r="X758" s="5">
        <f t="shared" si="346"/>
        <v>0.99999628292996101</v>
      </c>
      <c r="Y758" s="5">
        <f t="shared" si="347"/>
        <v>0</v>
      </c>
      <c r="Z758" s="5">
        <f t="shared" si="348"/>
        <v>-2.1437612147400422</v>
      </c>
      <c r="AA758" s="5">
        <f t="shared" si="349"/>
        <v>17.673374052747207</v>
      </c>
      <c r="AB758" s="5">
        <f t="shared" si="350"/>
        <v>0</v>
      </c>
      <c r="AC758" s="5">
        <f t="shared" si="350"/>
        <v>25.088706916070841</v>
      </c>
      <c r="AD758" s="5">
        <f t="shared" si="351"/>
        <v>-11.197356928771182</v>
      </c>
      <c r="AE758">
        <f t="shared" si="362"/>
        <v>0</v>
      </c>
    </row>
    <row r="759" spans="1:31" x14ac:dyDescent="0.2">
      <c r="A759">
        <f t="shared" si="368"/>
        <v>0.72600000000000053</v>
      </c>
      <c r="B759" s="5">
        <f t="shared" si="352"/>
        <v>0</v>
      </c>
      <c r="C759" s="5">
        <f t="shared" si="353"/>
        <v>-37.453019823524677</v>
      </c>
      <c r="D759" s="5">
        <f t="shared" si="354"/>
        <v>-1.6369724371797294</v>
      </c>
      <c r="E759" s="2">
        <f t="shared" si="355"/>
        <v>37.453019823524677</v>
      </c>
      <c r="F759" s="2">
        <f t="shared" si="356"/>
        <v>180</v>
      </c>
      <c r="G759" s="3">
        <f t="shared" si="357"/>
        <v>0</v>
      </c>
      <c r="H759" s="3">
        <f t="shared" si="358"/>
        <v>-116.96666696166849</v>
      </c>
      <c r="I759" s="3">
        <f t="shared" si="359"/>
        <v>-14.202171162955896</v>
      </c>
      <c r="J759" s="2">
        <f t="shared" si="339"/>
        <v>117.82573083101911</v>
      </c>
      <c r="K759" s="2">
        <f t="shared" si="360"/>
        <v>80.317471595786714</v>
      </c>
      <c r="L759" s="6">
        <f t="shared" si="340"/>
        <v>2300.0010000000002</v>
      </c>
      <c r="M759" s="2">
        <f t="shared" si="341"/>
        <v>29.149318229166671</v>
      </c>
      <c r="N759" s="2">
        <f t="shared" si="361"/>
        <v>117.82573083101911</v>
      </c>
      <c r="O759" s="2">
        <f t="shared" si="342"/>
        <v>80.317471595786714</v>
      </c>
      <c r="P759" s="5">
        <f t="shared" si="343"/>
        <v>0.36795611318034011</v>
      </c>
      <c r="Q759" s="4">
        <f t="shared" si="344"/>
        <v>0.24737906026365561</v>
      </c>
      <c r="R759" s="4">
        <f t="shared" si="345"/>
        <v>0.23882088246826769</v>
      </c>
      <c r="S759" s="4">
        <f t="shared" si="363"/>
        <v>0</v>
      </c>
      <c r="T759" s="4">
        <f t="shared" si="364"/>
        <v>0</v>
      </c>
      <c r="U759" s="5">
        <f t="shared" si="365"/>
        <v>0</v>
      </c>
      <c r="V759" s="5">
        <f t="shared" si="366"/>
        <v>27.221185482514983</v>
      </c>
      <c r="W759" s="5">
        <f t="shared" si="367"/>
        <v>3.3052146010789705</v>
      </c>
      <c r="X759" s="5">
        <f t="shared" si="346"/>
        <v>0.99999628292996101</v>
      </c>
      <c r="Y759" s="5">
        <f t="shared" si="347"/>
        <v>0</v>
      </c>
      <c r="Z759" s="5">
        <f t="shared" si="348"/>
        <v>-2.145239326931502</v>
      </c>
      <c r="AA759" s="5">
        <f t="shared" si="349"/>
        <v>17.66782635043575</v>
      </c>
      <c r="AB759" s="5">
        <f t="shared" si="350"/>
        <v>0</v>
      </c>
      <c r="AC759" s="5">
        <f t="shared" si="350"/>
        <v>25.07594615558348</v>
      </c>
      <c r="AD759" s="5">
        <f t="shared" si="351"/>
        <v>-11.200959048485281</v>
      </c>
      <c r="AE759">
        <f t="shared" si="362"/>
        <v>0</v>
      </c>
    </row>
    <row r="760" spans="1:31" x14ac:dyDescent="0.2">
      <c r="A760">
        <f t="shared" si="368"/>
        <v>0.72700000000000053</v>
      </c>
      <c r="B760" s="5">
        <f t="shared" si="352"/>
        <v>0</v>
      </c>
      <c r="C760" s="5">
        <f t="shared" si="353"/>
        <v>-37.569973952513266</v>
      </c>
      <c r="D760" s="5">
        <f t="shared" si="354"/>
        <v>-1.6511802088222094</v>
      </c>
      <c r="E760" s="2">
        <f t="shared" si="355"/>
        <v>37.569973952513266</v>
      </c>
      <c r="F760" s="2">
        <f t="shared" si="356"/>
        <v>180</v>
      </c>
      <c r="G760" s="3">
        <f t="shared" si="357"/>
        <v>0</v>
      </c>
      <c r="H760" s="3">
        <f t="shared" si="358"/>
        <v>-116.94159101551291</v>
      </c>
      <c r="I760" s="3">
        <f t="shared" si="359"/>
        <v>-14.213372122004381</v>
      </c>
      <c r="J760" s="2">
        <f t="shared" si="339"/>
        <v>117.8021886737172</v>
      </c>
      <c r="K760" s="2">
        <f t="shared" si="360"/>
        <v>80.301423772131685</v>
      </c>
      <c r="L760" s="6">
        <f t="shared" si="340"/>
        <v>2300.0010000000002</v>
      </c>
      <c r="M760" s="2">
        <f t="shared" si="341"/>
        <v>29.149318229166671</v>
      </c>
      <c r="N760" s="2">
        <f t="shared" si="361"/>
        <v>117.8021886737172</v>
      </c>
      <c r="O760" s="2">
        <f t="shared" si="342"/>
        <v>80.301423772131685</v>
      </c>
      <c r="P760" s="5">
        <f t="shared" si="343"/>
        <v>0.36795610857002581</v>
      </c>
      <c r="Q760" s="4">
        <f t="shared" si="344"/>
        <v>0.24742848070151854</v>
      </c>
      <c r="R760" s="4">
        <f t="shared" si="345"/>
        <v>0.23884485603699629</v>
      </c>
      <c r="S760" s="4">
        <f t="shared" si="363"/>
        <v>0</v>
      </c>
      <c r="T760" s="4">
        <f t="shared" si="364"/>
        <v>0</v>
      </c>
      <c r="U760" s="5">
        <f t="shared" si="365"/>
        <v>0</v>
      </c>
      <c r="V760" s="5">
        <f t="shared" si="366"/>
        <v>27.209911556768713</v>
      </c>
      <c r="W760" s="5">
        <f t="shared" si="367"/>
        <v>3.3071603952427635</v>
      </c>
      <c r="X760" s="5">
        <f t="shared" si="346"/>
        <v>0.99999628292996101</v>
      </c>
      <c r="Y760" s="5">
        <f t="shared" si="347"/>
        <v>0</v>
      </c>
      <c r="Z760" s="5">
        <f t="shared" si="348"/>
        <v>-2.1467177379630749</v>
      </c>
      <c r="AA760" s="5">
        <f t="shared" si="349"/>
        <v>17.662282080828472</v>
      </c>
      <c r="AB760" s="5">
        <f t="shared" si="350"/>
        <v>0</v>
      </c>
      <c r="AC760" s="5">
        <f t="shared" si="350"/>
        <v>25.063193818805637</v>
      </c>
      <c r="AD760" s="5">
        <f t="shared" si="351"/>
        <v>-11.204557523928763</v>
      </c>
      <c r="AE760">
        <f t="shared" si="362"/>
        <v>0</v>
      </c>
    </row>
    <row r="761" spans="1:31" x14ac:dyDescent="0.2">
      <c r="A761">
        <f t="shared" si="368"/>
        <v>0.72800000000000054</v>
      </c>
      <c r="B761" s="5">
        <f t="shared" si="352"/>
        <v>0</v>
      </c>
      <c r="C761" s="5">
        <f t="shared" si="353"/>
        <v>-37.686903011931868</v>
      </c>
      <c r="D761" s="5">
        <f t="shared" si="354"/>
        <v>-1.6653991832229758</v>
      </c>
      <c r="E761" s="2">
        <f t="shared" si="355"/>
        <v>37.686903011931868</v>
      </c>
      <c r="F761" s="2">
        <f t="shared" si="356"/>
        <v>180</v>
      </c>
      <c r="G761" s="3">
        <f t="shared" si="357"/>
        <v>0</v>
      </c>
      <c r="H761" s="3">
        <f t="shared" si="358"/>
        <v>-116.9165278216941</v>
      </c>
      <c r="I761" s="3">
        <f t="shared" si="359"/>
        <v>-14.22457667952831</v>
      </c>
      <c r="J761" s="2">
        <f t="shared" si="339"/>
        <v>117.77866130837432</v>
      </c>
      <c r="K761" s="2">
        <f t="shared" si="360"/>
        <v>80.285386031611665</v>
      </c>
      <c r="L761" s="6">
        <f t="shared" si="340"/>
        <v>2300.0010000000002</v>
      </c>
      <c r="M761" s="2">
        <f t="shared" si="341"/>
        <v>29.149318229166671</v>
      </c>
      <c r="N761" s="2">
        <f t="shared" si="361"/>
        <v>117.77866130837432</v>
      </c>
      <c r="O761" s="2">
        <f t="shared" si="342"/>
        <v>80.285386031611665</v>
      </c>
      <c r="P761" s="5">
        <f t="shared" si="343"/>
        <v>0.36795610396137435</v>
      </c>
      <c r="Q761" s="4">
        <f t="shared" si="344"/>
        <v>0.24747788982125452</v>
      </c>
      <c r="R761" s="4">
        <f t="shared" si="345"/>
        <v>0.23886881935281376</v>
      </c>
      <c r="S761" s="4">
        <f t="shared" si="363"/>
        <v>0</v>
      </c>
      <c r="T761" s="4">
        <f t="shared" si="364"/>
        <v>0</v>
      </c>
      <c r="U761" s="5">
        <f t="shared" si="365"/>
        <v>0</v>
      </c>
      <c r="V761" s="5">
        <f t="shared" si="366"/>
        <v>27.198646346004512</v>
      </c>
      <c r="W761" s="5">
        <f t="shared" si="367"/>
        <v>3.3091064004068516</v>
      </c>
      <c r="X761" s="5">
        <f t="shared" si="346"/>
        <v>0.99999628292996101</v>
      </c>
      <c r="Y761" s="5">
        <f t="shared" si="347"/>
        <v>0</v>
      </c>
      <c r="Z761" s="5">
        <f t="shared" si="348"/>
        <v>-2.1481964473419</v>
      </c>
      <c r="AA761" s="5">
        <f t="shared" si="349"/>
        <v>17.656741241627035</v>
      </c>
      <c r="AB761" s="5">
        <f t="shared" si="350"/>
        <v>0</v>
      </c>
      <c r="AC761" s="5">
        <f t="shared" si="350"/>
        <v>25.050449898662613</v>
      </c>
      <c r="AD761" s="5">
        <f t="shared" si="351"/>
        <v>-11.208152357966114</v>
      </c>
      <c r="AE761">
        <f t="shared" si="362"/>
        <v>0</v>
      </c>
    </row>
    <row r="762" spans="1:31" x14ac:dyDescent="0.2">
      <c r="A762">
        <f t="shared" si="368"/>
        <v>0.72900000000000054</v>
      </c>
      <c r="B762" s="5">
        <f t="shared" si="352"/>
        <v>0</v>
      </c>
      <c r="C762" s="5">
        <f t="shared" si="353"/>
        <v>-37.803807014528616</v>
      </c>
      <c r="D762" s="5">
        <f t="shared" si="354"/>
        <v>-1.679629363978683</v>
      </c>
      <c r="E762" s="2">
        <f t="shared" si="355"/>
        <v>37.803807014528616</v>
      </c>
      <c r="F762" s="2">
        <f t="shared" si="356"/>
        <v>180</v>
      </c>
      <c r="G762" s="3">
        <f t="shared" si="357"/>
        <v>0</v>
      </c>
      <c r="H762" s="3">
        <f t="shared" si="358"/>
        <v>-116.89147737179545</v>
      </c>
      <c r="I762" s="3">
        <f t="shared" si="359"/>
        <v>-14.235784831886276</v>
      </c>
      <c r="J762" s="2">
        <f t="shared" si="339"/>
        <v>117.75514872794621</v>
      </c>
      <c r="K762" s="2">
        <f t="shared" si="360"/>
        <v>80.269358369424808</v>
      </c>
      <c r="L762" s="6">
        <f t="shared" si="340"/>
        <v>2300.0010000000002</v>
      </c>
      <c r="M762" s="2">
        <f t="shared" si="341"/>
        <v>29.149318229166671</v>
      </c>
      <c r="N762" s="2">
        <f t="shared" si="361"/>
        <v>117.75514872794621</v>
      </c>
      <c r="O762" s="2">
        <f t="shared" si="342"/>
        <v>80.269358369424808</v>
      </c>
      <c r="P762" s="5">
        <f t="shared" si="343"/>
        <v>0.36795609935438378</v>
      </c>
      <c r="Q762" s="4">
        <f t="shared" si="344"/>
        <v>0.24752728761226053</v>
      </c>
      <c r="R762" s="4">
        <f t="shared" si="345"/>
        <v>0.23889277241527013</v>
      </c>
      <c r="S762" s="4">
        <f t="shared" si="363"/>
        <v>0</v>
      </c>
      <c r="T762" s="4">
        <f t="shared" si="364"/>
        <v>0</v>
      </c>
      <c r="U762" s="5">
        <f t="shared" si="365"/>
        <v>0</v>
      </c>
      <c r="V762" s="5">
        <f t="shared" si="366"/>
        <v>27.187389842663176</v>
      </c>
      <c r="W762" s="5">
        <f t="shared" si="367"/>
        <v>3.3110526160066329</v>
      </c>
      <c r="X762" s="5">
        <f t="shared" si="346"/>
        <v>0.99999628292996101</v>
      </c>
      <c r="Y762" s="5">
        <f t="shared" si="347"/>
        <v>0</v>
      </c>
      <c r="Z762" s="5">
        <f t="shared" si="348"/>
        <v>-2.1496754545759158</v>
      </c>
      <c r="AA762" s="5">
        <f t="shared" si="349"/>
        <v>17.651203830535117</v>
      </c>
      <c r="AB762" s="5">
        <f t="shared" si="350"/>
        <v>0</v>
      </c>
      <c r="AC762" s="5">
        <f t="shared" si="350"/>
        <v>25.037714388087259</v>
      </c>
      <c r="AD762" s="5">
        <f t="shared" si="351"/>
        <v>-11.211743553458248</v>
      </c>
      <c r="AE762">
        <f t="shared" si="362"/>
        <v>0</v>
      </c>
    </row>
    <row r="763" spans="1:31" x14ac:dyDescent="0.2">
      <c r="A763">
        <f t="shared" si="368"/>
        <v>0.73000000000000054</v>
      </c>
      <c r="B763" s="5">
        <f t="shared" si="352"/>
        <v>0</v>
      </c>
      <c r="C763" s="5">
        <f t="shared" si="353"/>
        <v>-37.920685973043213</v>
      </c>
      <c r="D763" s="5">
        <f t="shared" si="354"/>
        <v>-1.6938707546823462</v>
      </c>
      <c r="E763" s="2">
        <f t="shared" si="355"/>
        <v>37.920685973043213</v>
      </c>
      <c r="F763" s="2">
        <f t="shared" si="356"/>
        <v>180</v>
      </c>
      <c r="G763" s="3">
        <f t="shared" si="357"/>
        <v>0</v>
      </c>
      <c r="H763" s="3">
        <f t="shared" si="358"/>
        <v>-116.86643965740735</v>
      </c>
      <c r="I763" s="3">
        <f t="shared" si="359"/>
        <v>-14.246996575439734</v>
      </c>
      <c r="J763" s="2">
        <f t="shared" si="339"/>
        <v>117.73165092539485</v>
      </c>
      <c r="K763" s="2">
        <f t="shared" si="360"/>
        <v>80.253340780773584</v>
      </c>
      <c r="L763" s="6">
        <f t="shared" si="340"/>
        <v>2300.0010000000002</v>
      </c>
      <c r="M763" s="2">
        <f t="shared" si="341"/>
        <v>29.149318229166671</v>
      </c>
      <c r="N763" s="2">
        <f t="shared" si="361"/>
        <v>117.73165092539485</v>
      </c>
      <c r="O763" s="2">
        <f t="shared" si="342"/>
        <v>80.253340780773584</v>
      </c>
      <c r="P763" s="5">
        <f t="shared" si="343"/>
        <v>0.36795609474905244</v>
      </c>
      <c r="Q763" s="4">
        <f t="shared" si="344"/>
        <v>0.24757667406393224</v>
      </c>
      <c r="R763" s="4">
        <f t="shared" si="345"/>
        <v>0.2389167152239158</v>
      </c>
      <c r="S763" s="4">
        <f t="shared" si="363"/>
        <v>0</v>
      </c>
      <c r="T763" s="4">
        <f t="shared" si="364"/>
        <v>0</v>
      </c>
      <c r="U763" s="5">
        <f t="shared" si="365"/>
        <v>0</v>
      </c>
      <c r="V763" s="5">
        <f t="shared" si="366"/>
        <v>27.176142039193767</v>
      </c>
      <c r="W763" s="5">
        <f t="shared" si="367"/>
        <v>3.3129990414790296</v>
      </c>
      <c r="X763" s="5">
        <f t="shared" si="346"/>
        <v>0.99999628292996101</v>
      </c>
      <c r="Y763" s="5">
        <f t="shared" si="347"/>
        <v>0</v>
      </c>
      <c r="Z763" s="5">
        <f t="shared" si="348"/>
        <v>-2.1511547591738651</v>
      </c>
      <c r="AA763" s="5">
        <f t="shared" si="349"/>
        <v>17.645669845258439</v>
      </c>
      <c r="AB763" s="5">
        <f t="shared" si="350"/>
        <v>0</v>
      </c>
      <c r="AC763" s="5">
        <f t="shared" si="350"/>
        <v>25.0249872800199</v>
      </c>
      <c r="AD763" s="5">
        <f t="shared" si="351"/>
        <v>-11.215331113262529</v>
      </c>
      <c r="AE763">
        <f t="shared" si="362"/>
        <v>0</v>
      </c>
    </row>
    <row r="764" spans="1:31" x14ac:dyDescent="0.2">
      <c r="A764">
        <f t="shared" si="368"/>
        <v>0.73100000000000054</v>
      </c>
      <c r="B764" s="5">
        <f t="shared" si="352"/>
        <v>0</v>
      </c>
      <c r="C764" s="5">
        <f t="shared" si="353"/>
        <v>-38.03753990020698</v>
      </c>
      <c r="D764" s="5">
        <f t="shared" si="354"/>
        <v>-1.7081233589233424</v>
      </c>
      <c r="E764" s="2">
        <f t="shared" si="355"/>
        <v>38.03753990020698</v>
      </c>
      <c r="F764" s="2">
        <f t="shared" si="356"/>
        <v>180</v>
      </c>
      <c r="G764" s="3">
        <f t="shared" si="357"/>
        <v>0</v>
      </c>
      <c r="H764" s="3">
        <f t="shared" si="358"/>
        <v>-116.84141467012734</v>
      </c>
      <c r="I764" s="3">
        <f t="shared" si="359"/>
        <v>-14.258211906552997</v>
      </c>
      <c r="J764" s="2">
        <f t="shared" si="339"/>
        <v>117.70816789368874</v>
      </c>
      <c r="K764" s="2">
        <f t="shared" si="360"/>
        <v>80.237333260864844</v>
      </c>
      <c r="L764" s="6">
        <f t="shared" si="340"/>
        <v>2300.0010000000002</v>
      </c>
      <c r="M764" s="2">
        <f t="shared" si="341"/>
        <v>29.149318229166671</v>
      </c>
      <c r="N764" s="2">
        <f t="shared" si="361"/>
        <v>117.70816789368874</v>
      </c>
      <c r="O764" s="2">
        <f t="shared" si="342"/>
        <v>80.237333260864844</v>
      </c>
      <c r="P764" s="5">
        <f t="shared" si="343"/>
        <v>0.3679560901453785</v>
      </c>
      <c r="Q764" s="4">
        <f t="shared" si="344"/>
        <v>0.24762604916566355</v>
      </c>
      <c r="R764" s="4">
        <f t="shared" si="345"/>
        <v>0.23894064777830107</v>
      </c>
      <c r="S764" s="4">
        <f t="shared" si="363"/>
        <v>0</v>
      </c>
      <c r="T764" s="4">
        <f t="shared" si="364"/>
        <v>0</v>
      </c>
      <c r="U764" s="5">
        <f t="shared" si="365"/>
        <v>0</v>
      </c>
      <c r="V764" s="5">
        <f t="shared" si="366"/>
        <v>27.164902928053703</v>
      </c>
      <c r="W764" s="5">
        <f t="shared" si="367"/>
        <v>3.3149456762624934</v>
      </c>
      <c r="X764" s="5">
        <f t="shared" si="346"/>
        <v>0.99999628292996101</v>
      </c>
      <c r="Y764" s="5">
        <f t="shared" si="347"/>
        <v>0</v>
      </c>
      <c r="Z764" s="5">
        <f t="shared" si="348"/>
        <v>-2.1526343606452887</v>
      </c>
      <c r="AA764" s="5">
        <f t="shared" si="349"/>
        <v>17.640139283504748</v>
      </c>
      <c r="AB764" s="5">
        <f t="shared" si="350"/>
        <v>0</v>
      </c>
      <c r="AC764" s="5">
        <f t="shared" si="350"/>
        <v>25.012268567408412</v>
      </c>
      <c r="AD764" s="5">
        <f t="shared" si="351"/>
        <v>-11.218915040232758</v>
      </c>
      <c r="AE764">
        <f t="shared" si="362"/>
        <v>0</v>
      </c>
    </row>
    <row r="765" spans="1:31" x14ac:dyDescent="0.2">
      <c r="A765">
        <f t="shared" si="368"/>
        <v>0.73200000000000054</v>
      </c>
      <c r="B765" s="5">
        <f t="shared" si="352"/>
        <v>0</v>
      </c>
      <c r="C765" s="5">
        <f t="shared" si="353"/>
        <v>-38.154368808742824</v>
      </c>
      <c r="D765" s="5">
        <f t="shared" si="354"/>
        <v>-1.7223871802874156</v>
      </c>
      <c r="E765" s="2">
        <f t="shared" si="355"/>
        <v>38.154368808742824</v>
      </c>
      <c r="F765" s="2">
        <f t="shared" si="356"/>
        <v>180</v>
      </c>
      <c r="G765" s="3">
        <f t="shared" si="357"/>
        <v>0</v>
      </c>
      <c r="H765" s="3">
        <f t="shared" si="358"/>
        <v>-116.81640240155993</v>
      </c>
      <c r="I765" s="3">
        <f t="shared" si="359"/>
        <v>-14.269430821593231</v>
      </c>
      <c r="J765" s="2">
        <f t="shared" si="339"/>
        <v>117.68469962580272</v>
      </c>
      <c r="K765" s="2">
        <f t="shared" si="360"/>
        <v>80.221335804909828</v>
      </c>
      <c r="L765" s="6">
        <f t="shared" si="340"/>
        <v>2300.0010000000002</v>
      </c>
      <c r="M765" s="2">
        <f t="shared" si="341"/>
        <v>29.149318229166671</v>
      </c>
      <c r="N765" s="2">
        <f t="shared" si="361"/>
        <v>117.68469962580272</v>
      </c>
      <c r="O765" s="2">
        <f t="shared" si="342"/>
        <v>80.221335804909828</v>
      </c>
      <c r="P765" s="5">
        <f t="shared" si="343"/>
        <v>0.36795608554336012</v>
      </c>
      <c r="Q765" s="4">
        <f t="shared" si="344"/>
        <v>0.24767541290684694</v>
      </c>
      <c r="R765" s="4">
        <f t="shared" si="345"/>
        <v>0.23896457007797628</v>
      </c>
      <c r="S765" s="4">
        <f t="shared" si="363"/>
        <v>0</v>
      </c>
      <c r="T765" s="4">
        <f t="shared" si="364"/>
        <v>0</v>
      </c>
      <c r="U765" s="5">
        <f t="shared" si="365"/>
        <v>0</v>
      </c>
      <c r="V765" s="5">
        <f t="shared" si="366"/>
        <v>27.153672501708652</v>
      </c>
      <c r="W765" s="5">
        <f t="shared" si="367"/>
        <v>3.3168925197969963</v>
      </c>
      <c r="X765" s="5">
        <f t="shared" si="346"/>
        <v>0.99999628292996101</v>
      </c>
      <c r="Y765" s="5">
        <f t="shared" si="347"/>
        <v>0</v>
      </c>
      <c r="Z765" s="5">
        <f t="shared" si="348"/>
        <v>-2.1541142585005284</v>
      </c>
      <c r="AA765" s="5">
        <f t="shared" si="349"/>
        <v>17.634612142983823</v>
      </c>
      <c r="AB765" s="5">
        <f t="shared" si="350"/>
        <v>0</v>
      </c>
      <c r="AC765" s="5">
        <f t="shared" si="350"/>
        <v>24.999558243208124</v>
      </c>
      <c r="AD765" s="5">
        <f t="shared" si="351"/>
        <v>-11.222495337219179</v>
      </c>
      <c r="AE765">
        <f t="shared" si="362"/>
        <v>0</v>
      </c>
    </row>
    <row r="766" spans="1:31" x14ac:dyDescent="0.2">
      <c r="A766">
        <f t="shared" si="368"/>
        <v>0.73300000000000054</v>
      </c>
      <c r="B766" s="5">
        <f t="shared" si="352"/>
        <v>0</v>
      </c>
      <c r="C766" s="5">
        <f t="shared" si="353"/>
        <v>-38.27117271136526</v>
      </c>
      <c r="D766" s="5">
        <f t="shared" si="354"/>
        <v>-1.7366622223566772</v>
      </c>
      <c r="E766" s="2">
        <f t="shared" si="355"/>
        <v>38.27117271136526</v>
      </c>
      <c r="F766" s="2">
        <f t="shared" si="356"/>
        <v>180</v>
      </c>
      <c r="G766" s="3">
        <f t="shared" si="357"/>
        <v>0</v>
      </c>
      <c r="H766" s="3">
        <f t="shared" si="358"/>
        <v>-116.79140284331672</v>
      </c>
      <c r="I766" s="3">
        <f t="shared" si="359"/>
        <v>-14.280653316930449</v>
      </c>
      <c r="J766" s="2">
        <f t="shared" si="339"/>
        <v>117.66124611471801</v>
      </c>
      <c r="K766" s="2">
        <f t="shared" si="360"/>
        <v>80.205348408124067</v>
      </c>
      <c r="L766" s="6">
        <f t="shared" si="340"/>
        <v>2300.0010000000002</v>
      </c>
      <c r="M766" s="2">
        <f t="shared" si="341"/>
        <v>29.149318229166671</v>
      </c>
      <c r="N766" s="2">
        <f t="shared" si="361"/>
        <v>117.66124611471801</v>
      </c>
      <c r="O766" s="2">
        <f t="shared" si="342"/>
        <v>80.205348408124067</v>
      </c>
      <c r="P766" s="5">
        <f t="shared" si="343"/>
        <v>0.36795608094299559</v>
      </c>
      <c r="Q766" s="4">
        <f t="shared" si="344"/>
        <v>0.24772476527687329</v>
      </c>
      <c r="R766" s="4">
        <f t="shared" si="345"/>
        <v>0.23898848212249188</v>
      </c>
      <c r="S766" s="4">
        <f t="shared" si="363"/>
        <v>0</v>
      </c>
      <c r="T766" s="4">
        <f t="shared" si="364"/>
        <v>0</v>
      </c>
      <c r="U766" s="5">
        <f t="shared" si="365"/>
        <v>0</v>
      </c>
      <c r="V766" s="5">
        <f t="shared" si="366"/>
        <v>27.142450752632584</v>
      </c>
      <c r="W766" s="5">
        <f t="shared" si="367"/>
        <v>3.3188395715240322</v>
      </c>
      <c r="X766" s="5">
        <f t="shared" si="346"/>
        <v>0.99999628292996101</v>
      </c>
      <c r="Y766" s="5">
        <f t="shared" si="347"/>
        <v>0</v>
      </c>
      <c r="Z766" s="5">
        <f t="shared" si="348"/>
        <v>-2.1555944522507215</v>
      </c>
      <c r="AA766" s="5">
        <f t="shared" si="349"/>
        <v>17.629088421407463</v>
      </c>
      <c r="AB766" s="5">
        <f t="shared" si="350"/>
        <v>0</v>
      </c>
      <c r="AC766" s="5">
        <f t="shared" si="350"/>
        <v>24.986856300381863</v>
      </c>
      <c r="AD766" s="5">
        <f t="shared" si="351"/>
        <v>-11.226072007068503</v>
      </c>
      <c r="AE766">
        <f t="shared" si="362"/>
        <v>0</v>
      </c>
    </row>
    <row r="767" spans="1:31" x14ac:dyDescent="0.2">
      <c r="A767">
        <f t="shared" si="368"/>
        <v>0.73400000000000054</v>
      </c>
      <c r="B767" s="5">
        <f t="shared" si="352"/>
        <v>0</v>
      </c>
      <c r="C767" s="5">
        <f t="shared" si="353"/>
        <v>-38.387951620780427</v>
      </c>
      <c r="D767" s="5">
        <f t="shared" si="354"/>
        <v>-1.7509484887096112</v>
      </c>
      <c r="E767" s="2">
        <f t="shared" si="355"/>
        <v>38.387951620780427</v>
      </c>
      <c r="F767" s="2">
        <f t="shared" si="356"/>
        <v>180</v>
      </c>
      <c r="G767" s="3">
        <f t="shared" si="357"/>
        <v>0</v>
      </c>
      <c r="H767" s="3">
        <f t="shared" si="358"/>
        <v>-116.76641598701633</v>
      </c>
      <c r="I767" s="3">
        <f t="shared" si="359"/>
        <v>-14.291879388937518</v>
      </c>
      <c r="J767" s="2">
        <f t="shared" si="339"/>
        <v>117.63780735342222</v>
      </c>
      <c r="K767" s="2">
        <f t="shared" si="360"/>
        <v>80.189371065727485</v>
      </c>
      <c r="L767" s="6">
        <f t="shared" si="340"/>
        <v>2300.0010000000002</v>
      </c>
      <c r="M767" s="2">
        <f t="shared" si="341"/>
        <v>29.149318229166671</v>
      </c>
      <c r="N767" s="2">
        <f t="shared" si="361"/>
        <v>117.63780735342222</v>
      </c>
      <c r="O767" s="2">
        <f t="shared" si="342"/>
        <v>80.189371065727485</v>
      </c>
      <c r="P767" s="5">
        <f t="shared" si="343"/>
        <v>0.36795607634428307</v>
      </c>
      <c r="Q767" s="4">
        <f t="shared" si="344"/>
        <v>0.24777410626513191</v>
      </c>
      <c r="R767" s="4">
        <f t="shared" si="345"/>
        <v>0.23901238391139845</v>
      </c>
      <c r="S767" s="4">
        <f t="shared" si="363"/>
        <v>0</v>
      </c>
      <c r="T767" s="4">
        <f t="shared" si="364"/>
        <v>0</v>
      </c>
      <c r="U767" s="5">
        <f t="shared" si="365"/>
        <v>0</v>
      </c>
      <c r="V767" s="5">
        <f t="shared" si="366"/>
        <v>27.13123767330773</v>
      </c>
      <c r="W767" s="5">
        <f t="shared" si="367"/>
        <v>3.3207868308866124</v>
      </c>
      <c r="X767" s="5">
        <f t="shared" si="346"/>
        <v>0.99999628292996101</v>
      </c>
      <c r="Y767" s="5">
        <f t="shared" si="347"/>
        <v>0</v>
      </c>
      <c r="Z767" s="5">
        <f t="shared" si="348"/>
        <v>-2.1570749414078061</v>
      </c>
      <c r="AA767" s="5">
        <f t="shared" si="349"/>
        <v>17.623568116489505</v>
      </c>
      <c r="AB767" s="5">
        <f t="shared" si="350"/>
        <v>0</v>
      </c>
      <c r="AC767" s="5">
        <f t="shared" si="350"/>
        <v>24.974162731899924</v>
      </c>
      <c r="AD767" s="5">
        <f t="shared" si="351"/>
        <v>-11.229645052623884</v>
      </c>
      <c r="AE767">
        <f t="shared" si="362"/>
        <v>0</v>
      </c>
    </row>
    <row r="768" spans="1:31" x14ac:dyDescent="0.2">
      <c r="A768">
        <f t="shared" si="368"/>
        <v>0.73500000000000054</v>
      </c>
      <c r="B768" s="5">
        <f t="shared" si="352"/>
        <v>0</v>
      </c>
      <c r="C768" s="5">
        <f t="shared" si="353"/>
        <v>-38.504705549686079</v>
      </c>
      <c r="D768" s="5">
        <f t="shared" si="354"/>
        <v>-1.7652459829210749</v>
      </c>
      <c r="E768" s="2">
        <f t="shared" si="355"/>
        <v>38.504705549686079</v>
      </c>
      <c r="F768" s="2">
        <f t="shared" si="356"/>
        <v>180</v>
      </c>
      <c r="G768" s="3">
        <f t="shared" si="357"/>
        <v>0</v>
      </c>
      <c r="H768" s="3">
        <f t="shared" si="358"/>
        <v>-116.74144182428444</v>
      </c>
      <c r="I768" s="3">
        <f t="shared" si="359"/>
        <v>-14.303109033990141</v>
      </c>
      <c r="J768" s="2">
        <f t="shared" si="339"/>
        <v>117.61438333490933</v>
      </c>
      <c r="K768" s="2">
        <f t="shared" si="360"/>
        <v>80.173403772944326</v>
      </c>
      <c r="L768" s="6">
        <f t="shared" si="340"/>
        <v>2300.0010000000002</v>
      </c>
      <c r="M768" s="2">
        <f t="shared" si="341"/>
        <v>29.149318229166671</v>
      </c>
      <c r="N768" s="2">
        <f t="shared" si="361"/>
        <v>117.61438333490933</v>
      </c>
      <c r="O768" s="2">
        <f t="shared" si="342"/>
        <v>80.173403772944326</v>
      </c>
      <c r="P768" s="5">
        <f t="shared" si="343"/>
        <v>0.36795607174722073</v>
      </c>
      <c r="Q768" s="4">
        <f t="shared" si="344"/>
        <v>0.24782343586101047</v>
      </c>
      <c r="R768" s="4">
        <f t="shared" si="345"/>
        <v>0.23903627544424641</v>
      </c>
      <c r="S768" s="4">
        <f t="shared" si="363"/>
        <v>0</v>
      </c>
      <c r="T768" s="4">
        <f t="shared" si="364"/>
        <v>0</v>
      </c>
      <c r="U768" s="5">
        <f t="shared" si="365"/>
        <v>0</v>
      </c>
      <c r="V768" s="5">
        <f t="shared" si="366"/>
        <v>27.120033256224591</v>
      </c>
      <c r="W768" s="5">
        <f t="shared" si="367"/>
        <v>3.3227342973292653</v>
      </c>
      <c r="X768" s="5">
        <f t="shared" si="346"/>
        <v>0.99999628292996101</v>
      </c>
      <c r="Y768" s="5">
        <f t="shared" si="347"/>
        <v>0</v>
      </c>
      <c r="Z768" s="5">
        <f t="shared" si="348"/>
        <v>-2.1585557254845131</v>
      </c>
      <c r="AA768" s="5">
        <f t="shared" si="349"/>
        <v>17.618051225945795</v>
      </c>
      <c r="AB768" s="5">
        <f t="shared" si="350"/>
        <v>0</v>
      </c>
      <c r="AC768" s="5">
        <f t="shared" si="350"/>
        <v>24.961477530740076</v>
      </c>
      <c r="AD768" s="5">
        <f t="shared" si="351"/>
        <v>-11.233214476724939</v>
      </c>
      <c r="AE768">
        <f t="shared" si="362"/>
        <v>0</v>
      </c>
    </row>
    <row r="769" spans="1:31" x14ac:dyDescent="0.2">
      <c r="A769">
        <f t="shared" si="368"/>
        <v>0.73600000000000054</v>
      </c>
      <c r="B769" s="5">
        <f t="shared" si="352"/>
        <v>0</v>
      </c>
      <c r="C769" s="5">
        <f t="shared" si="353"/>
        <v>-38.621434510771593</v>
      </c>
      <c r="D769" s="5">
        <f t="shared" si="354"/>
        <v>-1.7795547085623036</v>
      </c>
      <c r="E769" s="2">
        <f t="shared" si="355"/>
        <v>38.621434510771593</v>
      </c>
      <c r="F769" s="2">
        <f t="shared" si="356"/>
        <v>180</v>
      </c>
      <c r="G769" s="3">
        <f t="shared" si="357"/>
        <v>0</v>
      </c>
      <c r="H769" s="3">
        <f t="shared" si="358"/>
        <v>-116.7164803467537</v>
      </c>
      <c r="I769" s="3">
        <f t="shared" si="359"/>
        <v>-14.314342248466867</v>
      </c>
      <c r="J769" s="2">
        <f t="shared" si="339"/>
        <v>117.59097405217965</v>
      </c>
      <c r="K769" s="2">
        <f t="shared" si="360"/>
        <v>80.157446525003166</v>
      </c>
      <c r="L769" s="6">
        <f t="shared" si="340"/>
        <v>2300.0010000000002</v>
      </c>
      <c r="M769" s="2">
        <f t="shared" si="341"/>
        <v>29.149318229166671</v>
      </c>
      <c r="N769" s="2">
        <f t="shared" si="361"/>
        <v>117.59097405217965</v>
      </c>
      <c r="O769" s="2">
        <f t="shared" si="342"/>
        <v>80.157446525003166</v>
      </c>
      <c r="P769" s="5">
        <f t="shared" si="343"/>
        <v>0.36795606715180684</v>
      </c>
      <c r="Q769" s="4">
        <f t="shared" si="344"/>
        <v>0.24787275405389542</v>
      </c>
      <c r="R769" s="4">
        <f t="shared" si="345"/>
        <v>0.23906015672058659</v>
      </c>
      <c r="S769" s="4">
        <f t="shared" si="363"/>
        <v>0</v>
      </c>
      <c r="T769" s="4">
        <f t="shared" si="364"/>
        <v>0</v>
      </c>
      <c r="U769" s="5">
        <f t="shared" si="365"/>
        <v>0</v>
      </c>
      <c r="V769" s="5">
        <f t="shared" si="366"/>
        <v>27.108837493881914</v>
      </c>
      <c r="W769" s="5">
        <f t="shared" si="367"/>
        <v>3.3246819702980313</v>
      </c>
      <c r="X769" s="5">
        <f t="shared" si="346"/>
        <v>0.99999628292996101</v>
      </c>
      <c r="Y769" s="5">
        <f t="shared" si="347"/>
        <v>0</v>
      </c>
      <c r="Z769" s="5">
        <f t="shared" si="348"/>
        <v>-2.16003680399437</v>
      </c>
      <c r="AA769" s="5">
        <f t="shared" si="349"/>
        <v>17.612537747494191</v>
      </c>
      <c r="AB769" s="5">
        <f t="shared" si="350"/>
        <v>0</v>
      </c>
      <c r="AC769" s="5">
        <f t="shared" si="350"/>
        <v>24.948800689887545</v>
      </c>
      <c r="AD769" s="5">
        <f t="shared" si="351"/>
        <v>-11.236780282207778</v>
      </c>
      <c r="AE769">
        <f t="shared" si="362"/>
        <v>0</v>
      </c>
    </row>
    <row r="770" spans="1:31" x14ac:dyDescent="0.2">
      <c r="A770">
        <f t="shared" si="368"/>
        <v>0.73700000000000054</v>
      </c>
      <c r="B770" s="5">
        <f t="shared" si="352"/>
        <v>0</v>
      </c>
      <c r="C770" s="5">
        <f t="shared" si="353"/>
        <v>-38.738138516718003</v>
      </c>
      <c r="D770" s="5">
        <f t="shared" si="354"/>
        <v>-1.7938746692009115</v>
      </c>
      <c r="E770" s="2">
        <f t="shared" si="355"/>
        <v>38.738138516718003</v>
      </c>
      <c r="F770" s="2">
        <f t="shared" si="356"/>
        <v>180</v>
      </c>
      <c r="G770" s="3">
        <f t="shared" si="357"/>
        <v>0</v>
      </c>
      <c r="H770" s="3">
        <f t="shared" si="358"/>
        <v>-116.69153154606381</v>
      </c>
      <c r="I770" s="3">
        <f t="shared" si="359"/>
        <v>-14.325579028749074</v>
      </c>
      <c r="J770" s="2">
        <f t="shared" si="339"/>
        <v>117.56757949823982</v>
      </c>
      <c r="K770" s="2">
        <f t="shared" si="360"/>
        <v>80.141499317136891</v>
      </c>
      <c r="L770" s="6">
        <f t="shared" si="340"/>
        <v>2300.0010000000002</v>
      </c>
      <c r="M770" s="2">
        <f t="shared" si="341"/>
        <v>29.149318229166671</v>
      </c>
      <c r="N770" s="2">
        <f t="shared" si="361"/>
        <v>117.56757949823982</v>
      </c>
      <c r="O770" s="2">
        <f t="shared" si="342"/>
        <v>80.141499317136891</v>
      </c>
      <c r="P770" s="5">
        <f t="shared" si="343"/>
        <v>0.36795606255803959</v>
      </c>
      <c r="Q770" s="4">
        <f t="shared" si="344"/>
        <v>0.24792206083317139</v>
      </c>
      <c r="R770" s="4">
        <f t="shared" si="345"/>
        <v>0.23908402773996959</v>
      </c>
      <c r="S770" s="4">
        <f t="shared" si="363"/>
        <v>0</v>
      </c>
      <c r="T770" s="4">
        <f t="shared" si="364"/>
        <v>0</v>
      </c>
      <c r="U770" s="5">
        <f t="shared" si="365"/>
        <v>0</v>
      </c>
      <c r="V770" s="5">
        <f t="shared" si="366"/>
        <v>27.097650378786664</v>
      </c>
      <c r="W770" s="5">
        <f t="shared" si="367"/>
        <v>3.3266298492404598</v>
      </c>
      <c r="X770" s="5">
        <f t="shared" si="346"/>
        <v>0.99999628292996101</v>
      </c>
      <c r="Y770" s="5">
        <f t="shared" si="347"/>
        <v>0</v>
      </c>
      <c r="Z770" s="5">
        <f t="shared" si="348"/>
        <v>-2.1615181764516977</v>
      </c>
      <c r="AA770" s="5">
        <f t="shared" si="349"/>
        <v>17.607027678854582</v>
      </c>
      <c r="AB770" s="5">
        <f t="shared" si="350"/>
        <v>0</v>
      </c>
      <c r="AC770" s="5">
        <f t="shared" si="350"/>
        <v>24.936132202334967</v>
      </c>
      <c r="AD770" s="5">
        <f t="shared" si="351"/>
        <v>-11.24034247190496</v>
      </c>
      <c r="AE770">
        <f t="shared" si="362"/>
        <v>0</v>
      </c>
    </row>
    <row r="771" spans="1:31" x14ac:dyDescent="0.2">
      <c r="A771">
        <f t="shared" si="368"/>
        <v>0.73800000000000054</v>
      </c>
      <c r="B771" s="5">
        <f t="shared" si="352"/>
        <v>0</v>
      </c>
      <c r="C771" s="5">
        <f t="shared" si="353"/>
        <v>-38.854817580197967</v>
      </c>
      <c r="D771" s="5">
        <f t="shared" si="354"/>
        <v>-1.8082058684008966</v>
      </c>
      <c r="E771" s="2">
        <f t="shared" si="355"/>
        <v>38.854817580197967</v>
      </c>
      <c r="F771" s="2">
        <f t="shared" si="356"/>
        <v>180</v>
      </c>
      <c r="G771" s="3">
        <f t="shared" si="357"/>
        <v>0</v>
      </c>
      <c r="H771" s="3">
        <f t="shared" si="358"/>
        <v>-116.66659541386147</v>
      </c>
      <c r="I771" s="3">
        <f t="shared" si="359"/>
        <v>-14.336819371220978</v>
      </c>
      <c r="J771" s="2">
        <f t="shared" si="339"/>
        <v>117.54419966610287</v>
      </c>
      <c r="K771" s="2">
        <f t="shared" si="360"/>
        <v>80.12556214458273</v>
      </c>
      <c r="L771" s="6">
        <f t="shared" si="340"/>
        <v>2300.0010000000002</v>
      </c>
      <c r="M771" s="2">
        <f t="shared" si="341"/>
        <v>29.149318229166671</v>
      </c>
      <c r="N771" s="2">
        <f t="shared" si="361"/>
        <v>117.54419966610287</v>
      </c>
      <c r="O771" s="2">
        <f t="shared" si="342"/>
        <v>80.12556214458273</v>
      </c>
      <c r="P771" s="5">
        <f t="shared" si="343"/>
        <v>0.36795605796591713</v>
      </c>
      <c r="Q771" s="4">
        <f t="shared" si="344"/>
        <v>0.24797135618822172</v>
      </c>
      <c r="R771" s="4">
        <f t="shared" si="345"/>
        <v>0.23910788850194628</v>
      </c>
      <c r="S771" s="4">
        <f t="shared" si="363"/>
        <v>0</v>
      </c>
      <c r="T771" s="4">
        <f t="shared" si="364"/>
        <v>0</v>
      </c>
      <c r="U771" s="5">
        <f t="shared" si="365"/>
        <v>0</v>
      </c>
      <c r="V771" s="5">
        <f t="shared" si="366"/>
        <v>27.086471903454051</v>
      </c>
      <c r="W771" s="5">
        <f t="shared" si="367"/>
        <v>3.3285779336056103</v>
      </c>
      <c r="X771" s="5">
        <f t="shared" si="346"/>
        <v>0.99999628292996101</v>
      </c>
      <c r="Y771" s="5">
        <f t="shared" si="347"/>
        <v>0</v>
      </c>
      <c r="Z771" s="5">
        <f t="shared" si="348"/>
        <v>-2.1629998423716121</v>
      </c>
      <c r="AA771" s="5">
        <f t="shared" si="349"/>
        <v>17.601521017748858</v>
      </c>
      <c r="AB771" s="5">
        <f t="shared" si="350"/>
        <v>0</v>
      </c>
      <c r="AC771" s="5">
        <f t="shared" si="350"/>
        <v>24.923472061082439</v>
      </c>
      <c r="AD771" s="5">
        <f t="shared" si="351"/>
        <v>-11.24390104864553</v>
      </c>
      <c r="AE771">
        <f t="shared" si="362"/>
        <v>0</v>
      </c>
    </row>
    <row r="772" spans="1:31" x14ac:dyDescent="0.2">
      <c r="A772">
        <f t="shared" si="368"/>
        <v>0.73900000000000055</v>
      </c>
      <c r="B772" s="5">
        <f t="shared" si="352"/>
        <v>0</v>
      </c>
      <c r="C772" s="5">
        <f t="shared" si="353"/>
        <v>-38.9714717138758</v>
      </c>
      <c r="D772" s="5">
        <f t="shared" si="354"/>
        <v>-1.8225483097226418</v>
      </c>
      <c r="E772" s="2">
        <f t="shared" si="355"/>
        <v>38.9714717138758</v>
      </c>
      <c r="F772" s="2">
        <f t="shared" si="356"/>
        <v>180</v>
      </c>
      <c r="G772" s="3">
        <f t="shared" si="357"/>
        <v>0</v>
      </c>
      <c r="H772" s="3">
        <f t="shared" si="358"/>
        <v>-116.6416719418004</v>
      </c>
      <c r="I772" s="3">
        <f t="shared" si="359"/>
        <v>-14.348063272269624</v>
      </c>
      <c r="J772" s="2">
        <f t="shared" si="339"/>
        <v>117.52083454878814</v>
      </c>
      <c r="K772" s="2">
        <f t="shared" si="360"/>
        <v>80.109635002582237</v>
      </c>
      <c r="L772" s="6">
        <f t="shared" si="340"/>
        <v>2300.0010000000002</v>
      </c>
      <c r="M772" s="2">
        <f t="shared" si="341"/>
        <v>29.149318229166671</v>
      </c>
      <c r="N772" s="2">
        <f t="shared" si="361"/>
        <v>117.52083454878814</v>
      </c>
      <c r="O772" s="2">
        <f t="shared" si="342"/>
        <v>80.109635002582237</v>
      </c>
      <c r="P772" s="5">
        <f t="shared" si="343"/>
        <v>0.3679560533754378</v>
      </c>
      <c r="Q772" s="4">
        <f t="shared" si="344"/>
        <v>0.24802064010842809</v>
      </c>
      <c r="R772" s="4">
        <f t="shared" si="345"/>
        <v>0.23913173900606746</v>
      </c>
      <c r="S772" s="4">
        <f t="shared" si="363"/>
        <v>0</v>
      </c>
      <c r="T772" s="4">
        <f t="shared" si="364"/>
        <v>0</v>
      </c>
      <c r="U772" s="5">
        <f t="shared" si="365"/>
        <v>0</v>
      </c>
      <c r="V772" s="5">
        <f t="shared" si="366"/>
        <v>27.075302060407502</v>
      </c>
      <c r="W772" s="5">
        <f t="shared" si="367"/>
        <v>3.3305262228440471</v>
      </c>
      <c r="X772" s="5">
        <f t="shared" si="346"/>
        <v>0.99999628292996101</v>
      </c>
      <c r="Y772" s="5">
        <f t="shared" si="347"/>
        <v>0</v>
      </c>
      <c r="Z772" s="5">
        <f t="shared" si="348"/>
        <v>-2.1644818012700195</v>
      </c>
      <c r="AA772" s="5">
        <f t="shared" si="349"/>
        <v>17.596017761900942</v>
      </c>
      <c r="AB772" s="5">
        <f t="shared" si="350"/>
        <v>0</v>
      </c>
      <c r="AC772" s="5">
        <f t="shared" si="350"/>
        <v>24.910820259137481</v>
      </c>
      <c r="AD772" s="5">
        <f t="shared" si="351"/>
        <v>-11.247456015255011</v>
      </c>
      <c r="AE772">
        <f t="shared" si="362"/>
        <v>0</v>
      </c>
    </row>
    <row r="773" spans="1:31" x14ac:dyDescent="0.2">
      <c r="A773">
        <f t="shared" si="368"/>
        <v>0.74000000000000055</v>
      </c>
      <c r="B773" s="5">
        <f t="shared" si="352"/>
        <v>0</v>
      </c>
      <c r="C773" s="5">
        <f t="shared" si="353"/>
        <v>-39.088100930407471</v>
      </c>
      <c r="D773" s="5">
        <f t="shared" si="354"/>
        <v>-1.8369019967229192</v>
      </c>
      <c r="E773" s="2">
        <f t="shared" si="355"/>
        <v>39.088100930407471</v>
      </c>
      <c r="F773" s="2">
        <f t="shared" si="356"/>
        <v>180</v>
      </c>
      <c r="G773" s="3">
        <f t="shared" si="357"/>
        <v>0</v>
      </c>
      <c r="H773" s="3">
        <f t="shared" si="358"/>
        <v>-116.61676112154126</v>
      </c>
      <c r="I773" s="3">
        <f t="shared" si="359"/>
        <v>-14.359310728284878</v>
      </c>
      <c r="J773" s="2">
        <f t="shared" si="339"/>
        <v>117.49748413932127</v>
      </c>
      <c r="K773" s="2">
        <f t="shared" si="360"/>
        <v>80.093717886381228</v>
      </c>
      <c r="L773" s="6">
        <f t="shared" si="340"/>
        <v>2300.0010000000002</v>
      </c>
      <c r="M773" s="2">
        <f t="shared" si="341"/>
        <v>29.149318229166671</v>
      </c>
      <c r="N773" s="2">
        <f t="shared" si="361"/>
        <v>117.49748413932127</v>
      </c>
      <c r="O773" s="2">
        <f t="shared" si="342"/>
        <v>80.093717886381228</v>
      </c>
      <c r="P773" s="5">
        <f t="shared" si="343"/>
        <v>0.36795604878659977</v>
      </c>
      <c r="Q773" s="4">
        <f t="shared" si="344"/>
        <v>0.24806991258317079</v>
      </c>
      <c r="R773" s="4">
        <f t="shared" si="345"/>
        <v>0.23915557925188416</v>
      </c>
      <c r="S773" s="4">
        <f t="shared" si="363"/>
        <v>0</v>
      </c>
      <c r="T773" s="4">
        <f t="shared" si="364"/>
        <v>0</v>
      </c>
      <c r="U773" s="5">
        <f t="shared" si="365"/>
        <v>0</v>
      </c>
      <c r="V773" s="5">
        <f t="shared" si="366"/>
        <v>27.064140842178627</v>
      </c>
      <c r="W773" s="5">
        <f t="shared" si="367"/>
        <v>3.3324747164078357</v>
      </c>
      <c r="X773" s="5">
        <f t="shared" si="346"/>
        <v>0.99999628292996101</v>
      </c>
      <c r="Y773" s="5">
        <f t="shared" si="347"/>
        <v>0</v>
      </c>
      <c r="Z773" s="5">
        <f t="shared" si="348"/>
        <v>-2.1659640526636186</v>
      </c>
      <c r="AA773" s="5">
        <f t="shared" si="349"/>
        <v>17.590517909036741</v>
      </c>
      <c r="AB773" s="5">
        <f t="shared" si="350"/>
        <v>0</v>
      </c>
      <c r="AC773" s="5">
        <f t="shared" si="350"/>
        <v>24.898176789515009</v>
      </c>
      <c r="AD773" s="5">
        <f t="shared" si="351"/>
        <v>-11.251007374555421</v>
      </c>
      <c r="AE773">
        <f t="shared" si="362"/>
        <v>0</v>
      </c>
    </row>
    <row r="774" spans="1:31" x14ac:dyDescent="0.2">
      <c r="A774">
        <f t="shared" si="368"/>
        <v>0.74100000000000055</v>
      </c>
      <c r="B774" s="5">
        <f t="shared" si="352"/>
        <v>0</v>
      </c>
      <c r="C774" s="5">
        <f t="shared" si="353"/>
        <v>-39.204705242440617</v>
      </c>
      <c r="D774" s="5">
        <f t="shared" si="354"/>
        <v>-1.8512669329548914</v>
      </c>
      <c r="E774" s="2">
        <f t="shared" si="355"/>
        <v>39.204705242440617</v>
      </c>
      <c r="F774" s="2">
        <f t="shared" si="356"/>
        <v>180</v>
      </c>
      <c r="G774" s="3">
        <f t="shared" si="357"/>
        <v>0</v>
      </c>
      <c r="H774" s="3">
        <f t="shared" si="358"/>
        <v>-116.59186294475174</v>
      </c>
      <c r="I774" s="3">
        <f t="shared" si="359"/>
        <v>-14.370561735659434</v>
      </c>
      <c r="J774" s="2">
        <f t="shared" si="339"/>
        <v>117.47414843073422</v>
      </c>
      <c r="K774" s="2">
        <f t="shared" si="360"/>
        <v>80.077810791229865</v>
      </c>
      <c r="L774" s="6">
        <f t="shared" si="340"/>
        <v>2300.0010000000002</v>
      </c>
      <c r="M774" s="2">
        <f t="shared" si="341"/>
        <v>29.149318229166671</v>
      </c>
      <c r="N774" s="2">
        <f t="shared" si="361"/>
        <v>117.47414843073422</v>
      </c>
      <c r="O774" s="2">
        <f t="shared" si="342"/>
        <v>80.077810791229865</v>
      </c>
      <c r="P774" s="5">
        <f t="shared" si="343"/>
        <v>0.36795604419940126</v>
      </c>
      <c r="Q774" s="4">
        <f t="shared" si="344"/>
        <v>0.2481191736018287</v>
      </c>
      <c r="R774" s="4">
        <f t="shared" si="345"/>
        <v>0.23917940923894737</v>
      </c>
      <c r="S774" s="4">
        <f t="shared" si="363"/>
        <v>0</v>
      </c>
      <c r="T774" s="4">
        <f t="shared" si="364"/>
        <v>0</v>
      </c>
      <c r="U774" s="5">
        <f t="shared" si="365"/>
        <v>0</v>
      </c>
      <c r="V774" s="5">
        <f t="shared" si="366"/>
        <v>27.052988241307258</v>
      </c>
      <c r="W774" s="5">
        <f t="shared" si="367"/>
        <v>3.3344234137505446</v>
      </c>
      <c r="X774" s="5">
        <f t="shared" si="346"/>
        <v>0.99999628292996101</v>
      </c>
      <c r="Y774" s="5">
        <f t="shared" si="347"/>
        <v>0</v>
      </c>
      <c r="Z774" s="5">
        <f t="shared" si="348"/>
        <v>-2.1674465960698956</v>
      </c>
      <c r="AA774" s="5">
        <f t="shared" si="349"/>
        <v>17.585021456884185</v>
      </c>
      <c r="AB774" s="5">
        <f t="shared" si="350"/>
        <v>0</v>
      </c>
      <c r="AC774" s="5">
        <f t="shared" si="350"/>
        <v>24.88554164523736</v>
      </c>
      <c r="AD774" s="5">
        <f t="shared" si="351"/>
        <v>-11.254555129365269</v>
      </c>
      <c r="AE774">
        <f t="shared" si="362"/>
        <v>0</v>
      </c>
    </row>
    <row r="775" spans="1:31" x14ac:dyDescent="0.2">
      <c r="A775">
        <f t="shared" si="368"/>
        <v>0.74200000000000055</v>
      </c>
      <c r="B775" s="5">
        <f t="shared" si="352"/>
        <v>0</v>
      </c>
      <c r="C775" s="5">
        <f t="shared" si="353"/>
        <v>-39.321284662614545</v>
      </c>
      <c r="D775" s="5">
        <f t="shared" si="354"/>
        <v>-1.8656431219681155</v>
      </c>
      <c r="E775" s="2">
        <f t="shared" si="355"/>
        <v>39.321284662614545</v>
      </c>
      <c r="F775" s="2">
        <f t="shared" si="356"/>
        <v>180</v>
      </c>
      <c r="G775" s="3">
        <f t="shared" si="357"/>
        <v>0</v>
      </c>
      <c r="H775" s="3">
        <f t="shared" si="358"/>
        <v>-116.56697740310651</v>
      </c>
      <c r="I775" s="3">
        <f t="shared" si="359"/>
        <v>-14.3818162907888</v>
      </c>
      <c r="J775" s="2">
        <f t="shared" si="339"/>
        <v>117.45082741606524</v>
      </c>
      <c r="K775" s="2">
        <f t="shared" si="360"/>
        <v>80.061913712382577</v>
      </c>
      <c r="L775" s="6">
        <f t="shared" si="340"/>
        <v>2300.0010000000002</v>
      </c>
      <c r="M775" s="2">
        <f t="shared" si="341"/>
        <v>29.149318229166671</v>
      </c>
      <c r="N775" s="2">
        <f t="shared" si="361"/>
        <v>117.45082741606524</v>
      </c>
      <c r="O775" s="2">
        <f t="shared" si="342"/>
        <v>80.061913712382577</v>
      </c>
      <c r="P775" s="5">
        <f t="shared" si="343"/>
        <v>0.36795603961384038</v>
      </c>
      <c r="Q775" s="4">
        <f t="shared" si="344"/>
        <v>0.24816842315377913</v>
      </c>
      <c r="R775" s="4">
        <f t="shared" si="345"/>
        <v>0.23920322896680826</v>
      </c>
      <c r="S775" s="4">
        <f t="shared" si="363"/>
        <v>0</v>
      </c>
      <c r="T775" s="4">
        <f t="shared" si="364"/>
        <v>0</v>
      </c>
      <c r="U775" s="5">
        <f t="shared" si="365"/>
        <v>0</v>
      </c>
      <c r="V775" s="5">
        <f t="shared" si="366"/>
        <v>27.041844250341363</v>
      </c>
      <c r="W775" s="5">
        <f t="shared" si="367"/>
        <v>3.3363723143272344</v>
      </c>
      <c r="X775" s="5">
        <f t="shared" si="346"/>
        <v>0.99999628292996101</v>
      </c>
      <c r="Y775" s="5">
        <f t="shared" si="347"/>
        <v>0</v>
      </c>
      <c r="Z775" s="5">
        <f t="shared" si="348"/>
        <v>-2.168929431007129</v>
      </c>
      <c r="AA775" s="5">
        <f t="shared" si="349"/>
        <v>17.579528403173196</v>
      </c>
      <c r="AB775" s="5">
        <f t="shared" si="350"/>
        <v>0</v>
      </c>
      <c r="AC775" s="5">
        <f t="shared" si="350"/>
        <v>24.872914819334234</v>
      </c>
      <c r="AD775" s="5">
        <f t="shared" si="351"/>
        <v>-11.258099282499568</v>
      </c>
      <c r="AE775">
        <f t="shared" si="362"/>
        <v>0</v>
      </c>
    </row>
    <row r="776" spans="1:31" x14ac:dyDescent="0.2">
      <c r="A776">
        <f t="shared" si="368"/>
        <v>0.74300000000000055</v>
      </c>
      <c r="B776" s="5">
        <f t="shared" si="352"/>
        <v>0</v>
      </c>
      <c r="C776" s="5">
        <f t="shared" si="353"/>
        <v>-39.437839203560237</v>
      </c>
      <c r="D776" s="5">
        <f t="shared" si="354"/>
        <v>-1.8800305673085456</v>
      </c>
      <c r="E776" s="2">
        <f t="shared" si="355"/>
        <v>39.437839203560237</v>
      </c>
      <c r="F776" s="2">
        <f t="shared" si="356"/>
        <v>180</v>
      </c>
      <c r="G776" s="3">
        <f t="shared" si="357"/>
        <v>0</v>
      </c>
      <c r="H776" s="3">
        <f t="shared" si="358"/>
        <v>-116.54210448828717</v>
      </c>
      <c r="I776" s="3">
        <f t="shared" si="359"/>
        <v>-14.3930743900713</v>
      </c>
      <c r="J776" s="2">
        <f t="shared" si="339"/>
        <v>117.42752108835889</v>
      </c>
      <c r="K776" s="2">
        <f t="shared" si="360"/>
        <v>80.046026645098081</v>
      </c>
      <c r="L776" s="6">
        <f t="shared" si="340"/>
        <v>2300.0010000000002</v>
      </c>
      <c r="M776" s="2">
        <f t="shared" si="341"/>
        <v>29.149318229166671</v>
      </c>
      <c r="N776" s="2">
        <f t="shared" si="361"/>
        <v>117.42752108835889</v>
      </c>
      <c r="O776" s="2">
        <f t="shared" si="342"/>
        <v>80.046026645098081</v>
      </c>
      <c r="P776" s="5">
        <f t="shared" si="343"/>
        <v>0.36795603502991553</v>
      </c>
      <c r="Q776" s="4">
        <f t="shared" si="344"/>
        <v>0.24821766122839797</v>
      </c>
      <c r="R776" s="4">
        <f t="shared" si="345"/>
        <v>0.23922703843501802</v>
      </c>
      <c r="S776" s="4">
        <f t="shared" si="363"/>
        <v>0</v>
      </c>
      <c r="T776" s="4">
        <f t="shared" si="364"/>
        <v>0</v>
      </c>
      <c r="U776" s="5">
        <f t="shared" si="365"/>
        <v>0</v>
      </c>
      <c r="V776" s="5">
        <f t="shared" si="366"/>
        <v>27.030708861837123</v>
      </c>
      <c r="W776" s="5">
        <f t="shared" si="367"/>
        <v>3.3383214175944667</v>
      </c>
      <c r="X776" s="5">
        <f t="shared" si="346"/>
        <v>0.99999628292996101</v>
      </c>
      <c r="Y776" s="5">
        <f t="shared" si="347"/>
        <v>0</v>
      </c>
      <c r="Z776" s="5">
        <f t="shared" si="348"/>
        <v>-2.1704125569943833</v>
      </c>
      <c r="AA776" s="5">
        <f t="shared" si="349"/>
        <v>17.574038745635704</v>
      </c>
      <c r="AB776" s="5">
        <f t="shared" si="350"/>
        <v>0</v>
      </c>
      <c r="AC776" s="5">
        <f t="shared" si="350"/>
        <v>24.860296304842741</v>
      </c>
      <c r="AD776" s="5">
        <f t="shared" si="351"/>
        <v>-11.261639836769827</v>
      </c>
      <c r="AE776">
        <f t="shared" si="362"/>
        <v>0</v>
      </c>
    </row>
    <row r="777" spans="1:31" x14ac:dyDescent="0.2">
      <c r="A777">
        <f t="shared" si="368"/>
        <v>0.74400000000000055</v>
      </c>
      <c r="B777" s="5">
        <f t="shared" si="352"/>
        <v>0</v>
      </c>
      <c r="C777" s="5">
        <f t="shared" si="353"/>
        <v>-39.554368877900373</v>
      </c>
      <c r="D777" s="5">
        <f t="shared" si="354"/>
        <v>-1.8944292725185352</v>
      </c>
      <c r="E777" s="2">
        <f t="shared" si="355"/>
        <v>39.554368877900373</v>
      </c>
      <c r="F777" s="2">
        <f t="shared" si="356"/>
        <v>180</v>
      </c>
      <c r="G777" s="3">
        <f t="shared" si="357"/>
        <v>0</v>
      </c>
      <c r="H777" s="3">
        <f t="shared" si="358"/>
        <v>-116.51724419198233</v>
      </c>
      <c r="I777" s="3">
        <f t="shared" si="359"/>
        <v>-14.40433602990807</v>
      </c>
      <c r="J777" s="2">
        <f t="shared" si="339"/>
        <v>117.40422944066601</v>
      </c>
      <c r="K777" s="2">
        <f t="shared" si="360"/>
        <v>80.030149584639403</v>
      </c>
      <c r="L777" s="6">
        <f t="shared" si="340"/>
        <v>2300.0010000000002</v>
      </c>
      <c r="M777" s="2">
        <f t="shared" si="341"/>
        <v>29.149318229166671</v>
      </c>
      <c r="N777" s="2">
        <f t="shared" si="361"/>
        <v>117.40422944066601</v>
      </c>
      <c r="O777" s="2">
        <f t="shared" si="342"/>
        <v>80.030149584639403</v>
      </c>
      <c r="P777" s="5">
        <f t="shared" si="343"/>
        <v>0.36795603044762482</v>
      </c>
      <c r="Q777" s="4">
        <f t="shared" si="344"/>
        <v>0.24826688781505973</v>
      </c>
      <c r="R777" s="4">
        <f t="shared" si="345"/>
        <v>0.23925083764312804</v>
      </c>
      <c r="S777" s="4">
        <f t="shared" si="363"/>
        <v>0</v>
      </c>
      <c r="T777" s="4">
        <f t="shared" si="364"/>
        <v>0</v>
      </c>
      <c r="U777" s="5">
        <f t="shared" si="365"/>
        <v>0</v>
      </c>
      <c r="V777" s="5">
        <f t="shared" si="366"/>
        <v>27.019582068358865</v>
      </c>
      <c r="W777" s="5">
        <f t="shared" si="367"/>
        <v>3.3402707230102924</v>
      </c>
      <c r="X777" s="5">
        <f t="shared" si="346"/>
        <v>0.99999628292996101</v>
      </c>
      <c r="Y777" s="5">
        <f t="shared" si="347"/>
        <v>0</v>
      </c>
      <c r="Z777" s="5">
        <f t="shared" si="348"/>
        <v>-2.1718959735515124</v>
      </c>
      <c r="AA777" s="5">
        <f t="shared" si="349"/>
        <v>17.568552482005643</v>
      </c>
      <c r="AB777" s="5">
        <f t="shared" si="350"/>
        <v>0</v>
      </c>
      <c r="AC777" s="5">
        <f t="shared" si="350"/>
        <v>24.847686094807351</v>
      </c>
      <c r="AD777" s="5">
        <f t="shared" si="351"/>
        <v>-11.265176794984065</v>
      </c>
      <c r="AE777">
        <f t="shared" si="362"/>
        <v>0</v>
      </c>
    </row>
    <row r="778" spans="1:31" x14ac:dyDescent="0.2">
      <c r="A778">
        <f t="shared" si="368"/>
        <v>0.74500000000000055</v>
      </c>
      <c r="B778" s="5">
        <f t="shared" si="352"/>
        <v>0</v>
      </c>
      <c r="C778" s="5">
        <f t="shared" si="353"/>
        <v>-39.670873698249309</v>
      </c>
      <c r="D778" s="5">
        <f t="shared" si="354"/>
        <v>-1.9088392411368407</v>
      </c>
      <c r="E778" s="2">
        <f t="shared" si="355"/>
        <v>39.670873698249309</v>
      </c>
      <c r="F778" s="2">
        <f t="shared" si="356"/>
        <v>180</v>
      </c>
      <c r="G778" s="3">
        <f t="shared" si="357"/>
        <v>0</v>
      </c>
      <c r="H778" s="3">
        <f t="shared" si="358"/>
        <v>-116.49239650588753</v>
      </c>
      <c r="I778" s="3">
        <f t="shared" si="359"/>
        <v>-14.415601206703053</v>
      </c>
      <c r="J778" s="2">
        <f t="shared" si="339"/>
        <v>117.38095246604372</v>
      </c>
      <c r="K778" s="2">
        <f t="shared" si="360"/>
        <v>80.014282526273831</v>
      </c>
      <c r="L778" s="6">
        <f t="shared" si="340"/>
        <v>2300.0010000000002</v>
      </c>
      <c r="M778" s="2">
        <f t="shared" si="341"/>
        <v>29.149318229166671</v>
      </c>
      <c r="N778" s="2">
        <f t="shared" si="361"/>
        <v>117.38095246604372</v>
      </c>
      <c r="O778" s="2">
        <f t="shared" si="342"/>
        <v>80.014282526273831</v>
      </c>
      <c r="P778" s="5">
        <f t="shared" si="343"/>
        <v>0.36795602586696641</v>
      </c>
      <c r="Q778" s="4">
        <f t="shared" si="344"/>
        <v>0.24831610290313741</v>
      </c>
      <c r="R778" s="4">
        <f t="shared" si="345"/>
        <v>0.2392746265906896</v>
      </c>
      <c r="S778" s="4">
        <f t="shared" si="363"/>
        <v>0</v>
      </c>
      <c r="T778" s="4">
        <f t="shared" si="364"/>
        <v>0</v>
      </c>
      <c r="U778" s="5">
        <f t="shared" si="365"/>
        <v>0</v>
      </c>
      <c r="V778" s="5">
        <f t="shared" si="366"/>
        <v>27.008463862479044</v>
      </c>
      <c r="W778" s="5">
        <f t="shared" si="367"/>
        <v>3.3422202300342523</v>
      </c>
      <c r="X778" s="5">
        <f t="shared" si="346"/>
        <v>0.99999628292996101</v>
      </c>
      <c r="Y778" s="5">
        <f t="shared" si="347"/>
        <v>0</v>
      </c>
      <c r="Z778" s="5">
        <f t="shared" si="348"/>
        <v>-2.1733796801991527</v>
      </c>
      <c r="AA778" s="5">
        <f t="shared" si="349"/>
        <v>17.563069610018943</v>
      </c>
      <c r="AB778" s="5">
        <f t="shared" si="350"/>
        <v>0</v>
      </c>
      <c r="AC778" s="5">
        <f t="shared" si="350"/>
        <v>24.835084182279893</v>
      </c>
      <c r="AD778" s="5">
        <f t="shared" si="351"/>
        <v>-11.268710159946806</v>
      </c>
      <c r="AE778">
        <f t="shared" si="362"/>
        <v>0</v>
      </c>
    </row>
    <row r="779" spans="1:31" x14ac:dyDescent="0.2">
      <c r="A779">
        <f t="shared" si="368"/>
        <v>0.74600000000000055</v>
      </c>
      <c r="B779" s="5">
        <f t="shared" si="352"/>
        <v>0</v>
      </c>
      <c r="C779" s="5">
        <f t="shared" si="353"/>
        <v>-39.787353677213112</v>
      </c>
      <c r="D779" s="5">
        <f t="shared" si="354"/>
        <v>-1.9232604766986239</v>
      </c>
      <c r="E779" s="2">
        <f t="shared" si="355"/>
        <v>39.787353677213112</v>
      </c>
      <c r="F779" s="2">
        <f t="shared" si="356"/>
        <v>180</v>
      </c>
      <c r="G779" s="3">
        <f t="shared" si="357"/>
        <v>0</v>
      </c>
      <c r="H779" s="3">
        <f t="shared" si="358"/>
        <v>-116.46756142170524</v>
      </c>
      <c r="I779" s="3">
        <f t="shared" si="359"/>
        <v>-14.426869916863</v>
      </c>
      <c r="J779" s="2">
        <f t="shared" si="339"/>
        <v>117.35769015755538</v>
      </c>
      <c r="K779" s="2">
        <f t="shared" si="360"/>
        <v>79.998425465272916</v>
      </c>
      <c r="L779" s="6">
        <f t="shared" si="340"/>
        <v>2300.0010000000002</v>
      </c>
      <c r="M779" s="2">
        <f t="shared" si="341"/>
        <v>29.149318229166671</v>
      </c>
      <c r="N779" s="2">
        <f t="shared" si="361"/>
        <v>117.35769015755538</v>
      </c>
      <c r="O779" s="2">
        <f t="shared" si="342"/>
        <v>79.998425465272916</v>
      </c>
      <c r="P779" s="5">
        <f t="shared" si="343"/>
        <v>0.36795602128793869</v>
      </c>
      <c r="Q779" s="4">
        <f t="shared" si="344"/>
        <v>0.24836530648200267</v>
      </c>
      <c r="R779" s="4">
        <f t="shared" si="345"/>
        <v>0.23929840527725438</v>
      </c>
      <c r="S779" s="4">
        <f t="shared" si="363"/>
        <v>0</v>
      </c>
      <c r="T779" s="4">
        <f t="shared" si="364"/>
        <v>0</v>
      </c>
      <c r="U779" s="5">
        <f t="shared" si="365"/>
        <v>0</v>
      </c>
      <c r="V779" s="5">
        <f t="shared" si="366"/>
        <v>26.997354236778282</v>
      </c>
      <c r="W779" s="5">
        <f t="shared" si="367"/>
        <v>3.3441699381273766</v>
      </c>
      <c r="X779" s="5">
        <f t="shared" si="346"/>
        <v>0.99999628292996101</v>
      </c>
      <c r="Y779" s="5">
        <f t="shared" si="347"/>
        <v>0</v>
      </c>
      <c r="Z779" s="5">
        <f t="shared" si="348"/>
        <v>-2.1748636764587306</v>
      </c>
      <c r="AA779" s="5">
        <f t="shared" si="349"/>
        <v>17.557590127413516</v>
      </c>
      <c r="AB779" s="5">
        <f t="shared" si="350"/>
        <v>0</v>
      </c>
      <c r="AC779" s="5">
        <f t="shared" si="350"/>
        <v>24.822490560319551</v>
      </c>
      <c r="AD779" s="5">
        <f t="shared" si="351"/>
        <v>-11.272239934459108</v>
      </c>
      <c r="AE779">
        <f t="shared" si="362"/>
        <v>0</v>
      </c>
    </row>
    <row r="780" spans="1:31" x14ac:dyDescent="0.2">
      <c r="A780">
        <f t="shared" si="368"/>
        <v>0.74700000000000055</v>
      </c>
      <c r="B780" s="5">
        <f t="shared" si="352"/>
        <v>0</v>
      </c>
      <c r="C780" s="5">
        <f t="shared" si="353"/>
        <v>-39.90380882738954</v>
      </c>
      <c r="D780" s="5">
        <f t="shared" si="354"/>
        <v>-1.9376929827354541</v>
      </c>
      <c r="E780" s="2">
        <f t="shared" si="355"/>
        <v>39.90380882738954</v>
      </c>
      <c r="F780" s="2">
        <f t="shared" si="356"/>
        <v>180</v>
      </c>
      <c r="G780" s="3">
        <f t="shared" si="357"/>
        <v>0</v>
      </c>
      <c r="H780" s="3">
        <f t="shared" si="358"/>
        <v>-116.44273893114492</v>
      </c>
      <c r="I780" s="3">
        <f t="shared" si="359"/>
        <v>-14.438142156797459</v>
      </c>
      <c r="J780" s="2">
        <f t="shared" si="339"/>
        <v>117.33444250827063</v>
      </c>
      <c r="K780" s="2">
        <f t="shared" si="360"/>
        <v>79.982578396912487</v>
      </c>
      <c r="L780" s="6">
        <f t="shared" si="340"/>
        <v>2300.0010000000002</v>
      </c>
      <c r="M780" s="2">
        <f t="shared" si="341"/>
        <v>29.149318229166671</v>
      </c>
      <c r="N780" s="2">
        <f t="shared" si="361"/>
        <v>117.33444250827063</v>
      </c>
      <c r="O780" s="2">
        <f t="shared" si="342"/>
        <v>79.982578396912487</v>
      </c>
      <c r="P780" s="5">
        <f t="shared" si="343"/>
        <v>0.36795601671053974</v>
      </c>
      <c r="Q780" s="4">
        <f t="shared" si="344"/>
        <v>0.24841449854102574</v>
      </c>
      <c r="R780" s="4">
        <f t="shared" si="345"/>
        <v>0.23932217370237399</v>
      </c>
      <c r="S780" s="4">
        <f t="shared" si="363"/>
        <v>0</v>
      </c>
      <c r="T780" s="4">
        <f t="shared" si="364"/>
        <v>0</v>
      </c>
      <c r="U780" s="5">
        <f t="shared" si="365"/>
        <v>0</v>
      </c>
      <c r="V780" s="5">
        <f t="shared" si="366"/>
        <v>26.986253183845299</v>
      </c>
      <c r="W780" s="5">
        <f t="shared" si="367"/>
        <v>3.346119846752178</v>
      </c>
      <c r="X780" s="5">
        <f t="shared" si="346"/>
        <v>0.99999628292996101</v>
      </c>
      <c r="Y780" s="5">
        <f t="shared" si="347"/>
        <v>0</v>
      </c>
      <c r="Z780" s="5">
        <f t="shared" si="348"/>
        <v>-2.1763479618524535</v>
      </c>
      <c r="AA780" s="5">
        <f t="shared" si="349"/>
        <v>17.552114031929293</v>
      </c>
      <c r="AB780" s="5">
        <f t="shared" si="350"/>
        <v>0</v>
      </c>
      <c r="AC780" s="5">
        <f t="shared" si="350"/>
        <v>24.809905221992846</v>
      </c>
      <c r="AD780" s="5">
        <f t="shared" si="351"/>
        <v>-11.275766121318529</v>
      </c>
      <c r="AE780">
        <f t="shared" si="362"/>
        <v>0</v>
      </c>
    </row>
    <row r="781" spans="1:31" x14ac:dyDescent="0.2">
      <c r="A781">
        <f t="shared" si="368"/>
        <v>0.74800000000000055</v>
      </c>
      <c r="B781" s="5">
        <f t="shared" si="352"/>
        <v>0</v>
      </c>
      <c r="C781" s="5">
        <f t="shared" si="353"/>
        <v>-40.020239161368075</v>
      </c>
      <c r="D781" s="5">
        <f t="shared" si="354"/>
        <v>-1.9521367627753121</v>
      </c>
      <c r="E781" s="2">
        <f t="shared" si="355"/>
        <v>40.020239161368075</v>
      </c>
      <c r="F781" s="2">
        <f t="shared" si="356"/>
        <v>180</v>
      </c>
      <c r="G781" s="3">
        <f t="shared" si="357"/>
        <v>0</v>
      </c>
      <c r="H781" s="3">
        <f t="shared" si="358"/>
        <v>-116.41792902592292</v>
      </c>
      <c r="I781" s="3">
        <f t="shared" si="359"/>
        <v>-14.449417922918778</v>
      </c>
      <c r="J781" s="2">
        <f t="shared" si="339"/>
        <v>117.31120951126533</v>
      </c>
      <c r="K781" s="2">
        <f t="shared" si="360"/>
        <v>79.966741316472621</v>
      </c>
      <c r="L781" s="6">
        <f t="shared" si="340"/>
        <v>2300.0010000000002</v>
      </c>
      <c r="M781" s="2">
        <f t="shared" si="341"/>
        <v>29.149318229166671</v>
      </c>
      <c r="N781" s="2">
        <f t="shared" si="361"/>
        <v>117.31120951126533</v>
      </c>
      <c r="O781" s="2">
        <f t="shared" si="342"/>
        <v>79.966741316472621</v>
      </c>
      <c r="P781" s="5">
        <f t="shared" si="343"/>
        <v>0.36795601213476781</v>
      </c>
      <c r="Q781" s="4">
        <f t="shared" si="344"/>
        <v>0.24846367906957542</v>
      </c>
      <c r="R781" s="4">
        <f t="shared" si="345"/>
        <v>0.23934593186560013</v>
      </c>
      <c r="S781" s="4">
        <f t="shared" si="363"/>
        <v>0</v>
      </c>
      <c r="T781" s="4">
        <f t="shared" si="364"/>
        <v>0</v>
      </c>
      <c r="U781" s="5">
        <f t="shared" si="365"/>
        <v>0</v>
      </c>
      <c r="V781" s="5">
        <f t="shared" si="366"/>
        <v>26.975160696276951</v>
      </c>
      <c r="W781" s="5">
        <f t="shared" si="367"/>
        <v>3.3480699553726523</v>
      </c>
      <c r="X781" s="5">
        <f t="shared" si="346"/>
        <v>0.99999628292996101</v>
      </c>
      <c r="Y781" s="5">
        <f t="shared" si="347"/>
        <v>0</v>
      </c>
      <c r="Z781" s="5">
        <f t="shared" si="348"/>
        <v>-2.1778325359033119</v>
      </c>
      <c r="AA781" s="5">
        <f t="shared" si="349"/>
        <v>17.546641321308172</v>
      </c>
      <c r="AB781" s="5">
        <f t="shared" si="350"/>
        <v>0</v>
      </c>
      <c r="AC781" s="5">
        <f t="shared" si="350"/>
        <v>24.797328160373638</v>
      </c>
      <c r="AD781" s="5">
        <f t="shared" si="351"/>
        <v>-11.279288723319176</v>
      </c>
      <c r="AE781">
        <f t="shared" si="362"/>
        <v>0</v>
      </c>
    </row>
    <row r="782" spans="1:31" x14ac:dyDescent="0.2">
      <c r="A782">
        <f t="shared" si="368"/>
        <v>0.74900000000000055</v>
      </c>
      <c r="B782" s="5">
        <f t="shared" si="352"/>
        <v>0</v>
      </c>
      <c r="C782" s="5">
        <f t="shared" si="353"/>
        <v>-40.136644691729913</v>
      </c>
      <c r="D782" s="5">
        <f t="shared" si="354"/>
        <v>-1.9665918203425927</v>
      </c>
      <c r="E782" s="2">
        <f t="shared" si="355"/>
        <v>40.136644691729913</v>
      </c>
      <c r="F782" s="2">
        <f t="shared" si="356"/>
        <v>180</v>
      </c>
      <c r="G782" s="3">
        <f t="shared" si="357"/>
        <v>0</v>
      </c>
      <c r="H782" s="3">
        <f t="shared" si="358"/>
        <v>-116.39313169776254</v>
      </c>
      <c r="I782" s="3">
        <f t="shared" si="359"/>
        <v>-14.460697211642097</v>
      </c>
      <c r="J782" s="2">
        <f t="shared" si="339"/>
        <v>117.28799115962165</v>
      </c>
      <c r="K782" s="2">
        <f t="shared" si="360"/>
        <v>79.95091421923766</v>
      </c>
      <c r="L782" s="6">
        <f t="shared" si="340"/>
        <v>2300.0010000000002</v>
      </c>
      <c r="M782" s="2">
        <f t="shared" si="341"/>
        <v>29.149318229166671</v>
      </c>
      <c r="N782" s="2">
        <f t="shared" si="361"/>
        <v>117.28799115962165</v>
      </c>
      <c r="O782" s="2">
        <f t="shared" si="342"/>
        <v>79.95091421923766</v>
      </c>
      <c r="P782" s="5">
        <f t="shared" si="343"/>
        <v>0.36795600756062119</v>
      </c>
      <c r="Q782" s="4">
        <f t="shared" si="344"/>
        <v>0.24851284805701906</v>
      </c>
      <c r="R782" s="4">
        <f t="shared" si="345"/>
        <v>0.2393696797664846</v>
      </c>
      <c r="S782" s="4">
        <f t="shared" si="363"/>
        <v>0</v>
      </c>
      <c r="T782" s="4">
        <f t="shared" si="364"/>
        <v>0</v>
      </c>
      <c r="U782" s="5">
        <f t="shared" si="365"/>
        <v>0</v>
      </c>
      <c r="V782" s="5">
        <f t="shared" si="366"/>
        <v>26.964076766678193</v>
      </c>
      <c r="W782" s="5">
        <f t="shared" si="367"/>
        <v>3.3500202634542768</v>
      </c>
      <c r="X782" s="5">
        <f t="shared" si="346"/>
        <v>0.99999628292996101</v>
      </c>
      <c r="Y782" s="5">
        <f t="shared" si="347"/>
        <v>0</v>
      </c>
      <c r="Z782" s="5">
        <f t="shared" si="348"/>
        <v>-2.1793173981350802</v>
      </c>
      <c r="AA782" s="5">
        <f t="shared" si="349"/>
        <v>17.541171993294043</v>
      </c>
      <c r="AB782" s="5">
        <f t="shared" si="350"/>
        <v>0</v>
      </c>
      <c r="AC782" s="5">
        <f t="shared" si="350"/>
        <v>24.784759368543114</v>
      </c>
      <c r="AD782" s="5">
        <f t="shared" si="351"/>
        <v>-11.282807743251681</v>
      </c>
      <c r="AE782">
        <f t="shared" si="362"/>
        <v>0</v>
      </c>
    </row>
    <row r="783" spans="1:31" x14ac:dyDescent="0.2">
      <c r="A783">
        <f t="shared" si="368"/>
        <v>0.75000000000000056</v>
      </c>
      <c r="B783" s="5">
        <f t="shared" si="352"/>
        <v>0</v>
      </c>
      <c r="C783" s="5">
        <f t="shared" si="353"/>
        <v>-40.253025431047988</v>
      </c>
      <c r="D783" s="5">
        <f t="shared" si="354"/>
        <v>-1.9810581589581064</v>
      </c>
      <c r="E783" s="2">
        <f t="shared" si="355"/>
        <v>40.253025431047988</v>
      </c>
      <c r="F783" s="2">
        <f t="shared" si="356"/>
        <v>180</v>
      </c>
      <c r="G783" s="3">
        <f t="shared" si="357"/>
        <v>0</v>
      </c>
      <c r="H783" s="3">
        <f t="shared" si="358"/>
        <v>-116.368346938394</v>
      </c>
      <c r="I783" s="3">
        <f t="shared" si="359"/>
        <v>-14.471980019385349</v>
      </c>
      <c r="J783" s="2">
        <f t="shared" si="339"/>
        <v>117.26478744642792</v>
      </c>
      <c r="K783" s="2">
        <f t="shared" si="360"/>
        <v>79.935097100496193</v>
      </c>
      <c r="L783" s="6">
        <f t="shared" si="340"/>
        <v>2300.0010000000002</v>
      </c>
      <c r="M783" s="2">
        <f t="shared" si="341"/>
        <v>29.149318229166671</v>
      </c>
      <c r="N783" s="2">
        <f t="shared" si="361"/>
        <v>117.26478744642792</v>
      </c>
      <c r="O783" s="2">
        <f t="shared" si="342"/>
        <v>79.935097100496193</v>
      </c>
      <c r="P783" s="5">
        <f t="shared" si="343"/>
        <v>0.36795600298809805</v>
      </c>
      <c r="Q783" s="4">
        <f t="shared" si="344"/>
        <v>0.24856200549272292</v>
      </c>
      <c r="R783" s="4">
        <f t="shared" si="345"/>
        <v>0.23939341740457942</v>
      </c>
      <c r="S783" s="4">
        <f t="shared" si="363"/>
        <v>0</v>
      </c>
      <c r="T783" s="4">
        <f t="shared" si="364"/>
        <v>0</v>
      </c>
      <c r="U783" s="5">
        <f t="shared" si="365"/>
        <v>0</v>
      </c>
      <c r="V783" s="5">
        <f t="shared" si="366"/>
        <v>26.95300138766207</v>
      </c>
      <c r="W783" s="5">
        <f t="shared" si="367"/>
        <v>3.3519707704640043</v>
      </c>
      <c r="X783" s="5">
        <f t="shared" si="346"/>
        <v>0.99999628292996101</v>
      </c>
      <c r="Y783" s="5">
        <f t="shared" si="347"/>
        <v>0</v>
      </c>
      <c r="Z783" s="5">
        <f t="shared" si="348"/>
        <v>-2.1808025480723128</v>
      </c>
      <c r="AA783" s="5">
        <f t="shared" si="349"/>
        <v>17.535706045632786</v>
      </c>
      <c r="AB783" s="5">
        <f t="shared" si="350"/>
        <v>0</v>
      </c>
      <c r="AC783" s="5">
        <f t="shared" si="350"/>
        <v>24.772198839589755</v>
      </c>
      <c r="AD783" s="5">
        <f t="shared" si="351"/>
        <v>-11.28632318390321</v>
      </c>
      <c r="AE783">
        <f t="shared" si="362"/>
        <v>0</v>
      </c>
    </row>
    <row r="784" spans="1:31" x14ac:dyDescent="0.2">
      <c r="A784">
        <f t="shared" si="368"/>
        <v>0.75100000000000056</v>
      </c>
      <c r="B784" s="5">
        <f t="shared" si="352"/>
        <v>0</v>
      </c>
      <c r="C784" s="5">
        <f t="shared" si="353"/>
        <v>-40.369381391886961</v>
      </c>
      <c r="D784" s="5">
        <f t="shared" si="354"/>
        <v>-1.9955357821390838</v>
      </c>
      <c r="E784" s="2">
        <f t="shared" si="355"/>
        <v>40.369381391886961</v>
      </c>
      <c r="F784" s="2">
        <f t="shared" si="356"/>
        <v>180</v>
      </c>
      <c r="G784" s="3">
        <f t="shared" si="357"/>
        <v>0</v>
      </c>
      <c r="H784" s="3">
        <f t="shared" si="358"/>
        <v>-116.34357473955441</v>
      </c>
      <c r="I784" s="3">
        <f t="shared" si="359"/>
        <v>-14.483266342569252</v>
      </c>
      <c r="J784" s="2">
        <f t="shared" si="339"/>
        <v>117.24159836477871</v>
      </c>
      <c r="K784" s="2">
        <f t="shared" si="360"/>
        <v>79.919289955541032</v>
      </c>
      <c r="L784" s="6">
        <f t="shared" si="340"/>
        <v>2300.0010000000002</v>
      </c>
      <c r="M784" s="2">
        <f t="shared" si="341"/>
        <v>29.149318229166671</v>
      </c>
      <c r="N784" s="2">
        <f t="shared" si="361"/>
        <v>117.24159836477871</v>
      </c>
      <c r="O784" s="2">
        <f t="shared" si="342"/>
        <v>79.919289955541032</v>
      </c>
      <c r="P784" s="5">
        <f t="shared" si="343"/>
        <v>0.36795599841719662</v>
      </c>
      <c r="Q784" s="4">
        <f t="shared" si="344"/>
        <v>0.24861115136605152</v>
      </c>
      <c r="R784" s="4">
        <f t="shared" si="345"/>
        <v>0.23941714477943671</v>
      </c>
      <c r="S784" s="4">
        <f t="shared" si="363"/>
        <v>0</v>
      </c>
      <c r="T784" s="4">
        <f t="shared" si="364"/>
        <v>0</v>
      </c>
      <c r="U784" s="5">
        <f t="shared" si="365"/>
        <v>0</v>
      </c>
      <c r="V784" s="5">
        <f t="shared" si="366"/>
        <v>26.941934551849698</v>
      </c>
      <c r="W784" s="5">
        <f t="shared" si="367"/>
        <v>3.3539214758702607</v>
      </c>
      <c r="X784" s="5">
        <f t="shared" si="346"/>
        <v>0.99999628292996101</v>
      </c>
      <c r="Y784" s="5">
        <f t="shared" si="347"/>
        <v>0</v>
      </c>
      <c r="Z784" s="5">
        <f t="shared" si="348"/>
        <v>-2.1822879852403467</v>
      </c>
      <c r="AA784" s="5">
        <f t="shared" si="349"/>
        <v>17.530243476072283</v>
      </c>
      <c r="AB784" s="5">
        <f t="shared" si="350"/>
        <v>0</v>
      </c>
      <c r="AC784" s="5">
        <f t="shared" si="350"/>
        <v>24.759646566609351</v>
      </c>
      <c r="AD784" s="5">
        <f t="shared" si="351"/>
        <v>-11.289835048057455</v>
      </c>
      <c r="AE784">
        <f t="shared" si="362"/>
        <v>0</v>
      </c>
    </row>
    <row r="785" spans="1:31" x14ac:dyDescent="0.2">
      <c r="A785">
        <f t="shared" si="368"/>
        <v>0.75200000000000056</v>
      </c>
      <c r="B785" s="5">
        <f t="shared" si="352"/>
        <v>0</v>
      </c>
      <c r="C785" s="5">
        <f t="shared" si="353"/>
        <v>-40.485712586803231</v>
      </c>
      <c r="D785" s="5">
        <f t="shared" si="354"/>
        <v>-2.0100246933991772</v>
      </c>
      <c r="E785" s="2">
        <f t="shared" si="355"/>
        <v>40.485712586803231</v>
      </c>
      <c r="F785" s="2">
        <f t="shared" si="356"/>
        <v>180</v>
      </c>
      <c r="G785" s="3">
        <f t="shared" si="357"/>
        <v>0</v>
      </c>
      <c r="H785" s="3">
        <f t="shared" si="358"/>
        <v>-116.3188150929878</v>
      </c>
      <c r="I785" s="3">
        <f t="shared" si="359"/>
        <v>-14.494556177617309</v>
      </c>
      <c r="J785" s="2">
        <f t="shared" si="339"/>
        <v>117.21842390777481</v>
      </c>
      <c r="K785" s="2">
        <f t="shared" si="360"/>
        <v>79.90349277966925</v>
      </c>
      <c r="L785" s="6">
        <f t="shared" si="340"/>
        <v>2300.0010000000002</v>
      </c>
      <c r="M785" s="2">
        <f t="shared" si="341"/>
        <v>29.149318229166671</v>
      </c>
      <c r="N785" s="2">
        <f t="shared" si="361"/>
        <v>117.21842390777481</v>
      </c>
      <c r="O785" s="2">
        <f t="shared" si="342"/>
        <v>79.90349277966925</v>
      </c>
      <c r="P785" s="5">
        <f t="shared" si="343"/>
        <v>0.36795599384791516</v>
      </c>
      <c r="Q785" s="4">
        <f t="shared" si="344"/>
        <v>0.2486602856663683</v>
      </c>
      <c r="R785" s="4">
        <f t="shared" si="345"/>
        <v>0.23944086189060856</v>
      </c>
      <c r="S785" s="4">
        <f t="shared" si="363"/>
        <v>0</v>
      </c>
      <c r="T785" s="4">
        <f t="shared" si="364"/>
        <v>0</v>
      </c>
      <c r="U785" s="5">
        <f t="shared" si="365"/>
        <v>0</v>
      </c>
      <c r="V785" s="5">
        <f t="shared" si="366"/>
        <v>26.930876251870291</v>
      </c>
      <c r="W785" s="5">
        <f t="shared" si="367"/>
        <v>3.3558723791429497</v>
      </c>
      <c r="X785" s="5">
        <f t="shared" si="346"/>
        <v>0.99999628292996101</v>
      </c>
      <c r="Y785" s="5">
        <f t="shared" si="347"/>
        <v>0</v>
      </c>
      <c r="Z785" s="5">
        <f t="shared" si="348"/>
        <v>-2.1837737091652936</v>
      </c>
      <c r="AA785" s="5">
        <f t="shared" si="349"/>
        <v>17.524784282362351</v>
      </c>
      <c r="AB785" s="5">
        <f t="shared" si="350"/>
        <v>0</v>
      </c>
      <c r="AC785" s="5">
        <f t="shared" si="350"/>
        <v>24.747102542704997</v>
      </c>
      <c r="AD785" s="5">
        <f t="shared" si="351"/>
        <v>-11.293343338494701</v>
      </c>
      <c r="AE785">
        <f t="shared" si="362"/>
        <v>0</v>
      </c>
    </row>
    <row r="786" spans="1:31" x14ac:dyDescent="0.2">
      <c r="A786">
        <f t="shared" si="368"/>
        <v>0.75300000000000056</v>
      </c>
      <c r="B786" s="5">
        <f t="shared" si="352"/>
        <v>0</v>
      </c>
      <c r="C786" s="5">
        <f t="shared" si="353"/>
        <v>-40.602019028344948</v>
      </c>
      <c r="D786" s="5">
        <f t="shared" si="354"/>
        <v>-2.0245248962484639</v>
      </c>
      <c r="E786" s="2">
        <f t="shared" si="355"/>
        <v>40.602019028344948</v>
      </c>
      <c r="F786" s="2">
        <f t="shared" si="356"/>
        <v>180</v>
      </c>
      <c r="G786" s="3">
        <f t="shared" si="357"/>
        <v>0</v>
      </c>
      <c r="H786" s="3">
        <f t="shared" si="358"/>
        <v>-116.2940679904451</v>
      </c>
      <c r="I786" s="3">
        <f t="shared" si="359"/>
        <v>-14.505849520955802</v>
      </c>
      <c r="J786" s="2">
        <f t="shared" si="339"/>
        <v>117.19526406852319</v>
      </c>
      <c r="K786" s="2">
        <f t="shared" si="360"/>
        <v>79.887705568182128</v>
      </c>
      <c r="L786" s="6">
        <f t="shared" si="340"/>
        <v>2300.0010000000002</v>
      </c>
      <c r="M786" s="2">
        <f t="shared" si="341"/>
        <v>29.149318229166671</v>
      </c>
      <c r="N786" s="2">
        <f t="shared" si="361"/>
        <v>117.19526406852319</v>
      </c>
      <c r="O786" s="2">
        <f t="shared" si="342"/>
        <v>79.887705568182128</v>
      </c>
      <c r="P786" s="5">
        <f t="shared" si="343"/>
        <v>0.36795598928025192</v>
      </c>
      <c r="Q786" s="4">
        <f t="shared" si="344"/>
        <v>0.24870940838303524</v>
      </c>
      <c r="R786" s="4">
        <f t="shared" si="345"/>
        <v>0.2394645687376474</v>
      </c>
      <c r="S786" s="4">
        <f t="shared" si="363"/>
        <v>0</v>
      </c>
      <c r="T786" s="4">
        <f t="shared" si="364"/>
        <v>0</v>
      </c>
      <c r="U786" s="5">
        <f t="shared" si="365"/>
        <v>0</v>
      </c>
      <c r="V786" s="5">
        <f t="shared" si="366"/>
        <v>26.919826480361088</v>
      </c>
      <c r="W786" s="5">
        <f t="shared" si="367"/>
        <v>3.3578234797534376</v>
      </c>
      <c r="X786" s="5">
        <f t="shared" si="346"/>
        <v>0.99999628292996101</v>
      </c>
      <c r="Y786" s="5">
        <f t="shared" si="347"/>
        <v>0</v>
      </c>
      <c r="Z786" s="5">
        <f t="shared" si="348"/>
        <v>-2.1852597193740482</v>
      </c>
      <c r="AA786" s="5">
        <f t="shared" si="349"/>
        <v>17.519328462254826</v>
      </c>
      <c r="AB786" s="5">
        <f t="shared" si="350"/>
        <v>0</v>
      </c>
      <c r="AC786" s="5">
        <f t="shared" si="350"/>
        <v>24.73456676098704</v>
      </c>
      <c r="AD786" s="5">
        <f t="shared" si="351"/>
        <v>-11.296848057991735</v>
      </c>
      <c r="AE786">
        <f t="shared" si="362"/>
        <v>0</v>
      </c>
    </row>
    <row r="787" spans="1:31" x14ac:dyDescent="0.2">
      <c r="A787">
        <f t="shared" si="368"/>
        <v>0.75400000000000056</v>
      </c>
      <c r="B787" s="5">
        <f t="shared" si="352"/>
        <v>0</v>
      </c>
      <c r="C787" s="5">
        <f t="shared" si="353"/>
        <v>-40.718300729052011</v>
      </c>
      <c r="D787" s="5">
        <f t="shared" si="354"/>
        <v>-2.0390363941934488</v>
      </c>
      <c r="E787" s="2">
        <f t="shared" si="355"/>
        <v>40.718300729052011</v>
      </c>
      <c r="F787" s="2">
        <f t="shared" si="356"/>
        <v>180</v>
      </c>
      <c r="G787" s="3">
        <f t="shared" si="357"/>
        <v>0</v>
      </c>
      <c r="H787" s="3">
        <f t="shared" si="358"/>
        <v>-116.26933342368412</v>
      </c>
      <c r="I787" s="3">
        <f t="shared" si="359"/>
        <v>-14.517146369013794</v>
      </c>
      <c r="J787" s="2">
        <f t="shared" si="339"/>
        <v>117.17211884013705</v>
      </c>
      <c r="K787" s="2">
        <f t="shared" si="360"/>
        <v>79.871928316385166</v>
      </c>
      <c r="L787" s="6">
        <f t="shared" si="340"/>
        <v>2300.0010000000002</v>
      </c>
      <c r="M787" s="2">
        <f t="shared" si="341"/>
        <v>29.149318229166671</v>
      </c>
      <c r="N787" s="2">
        <f t="shared" si="361"/>
        <v>117.17211884013705</v>
      </c>
      <c r="O787" s="2">
        <f t="shared" si="342"/>
        <v>79.871928316385166</v>
      </c>
      <c r="P787" s="5">
        <f t="shared" si="343"/>
        <v>0.36795598471420499</v>
      </c>
      <c r="Q787" s="4">
        <f t="shared" si="344"/>
        <v>0.24875851950541308</v>
      </c>
      <c r="R787" s="4">
        <f t="shared" si="345"/>
        <v>0.23948826532010564</v>
      </c>
      <c r="S787" s="4">
        <f t="shared" si="363"/>
        <v>0</v>
      </c>
      <c r="T787" s="4">
        <f t="shared" si="364"/>
        <v>0</v>
      </c>
      <c r="U787" s="5">
        <f t="shared" si="365"/>
        <v>0</v>
      </c>
      <c r="V787" s="5">
        <f t="shared" si="366"/>
        <v>26.908785229967403</v>
      </c>
      <c r="W787" s="5">
        <f t="shared" si="367"/>
        <v>3.3597747771745632</v>
      </c>
      <c r="X787" s="5">
        <f t="shared" si="346"/>
        <v>0.99999628292996101</v>
      </c>
      <c r="Y787" s="5">
        <f t="shared" si="347"/>
        <v>0</v>
      </c>
      <c r="Z787" s="5">
        <f t="shared" si="348"/>
        <v>-2.1867460153942786</v>
      </c>
      <c r="AA787" s="5">
        <f t="shared" si="349"/>
        <v>17.513876013503499</v>
      </c>
      <c r="AB787" s="5">
        <f t="shared" si="350"/>
        <v>0</v>
      </c>
      <c r="AC787" s="5">
        <f t="shared" si="350"/>
        <v>24.722039214573126</v>
      </c>
      <c r="AD787" s="5">
        <f t="shared" si="351"/>
        <v>-11.300349209321936</v>
      </c>
      <c r="AE787">
        <f t="shared" si="362"/>
        <v>0</v>
      </c>
    </row>
    <row r="788" spans="1:31" x14ac:dyDescent="0.2">
      <c r="A788">
        <f t="shared" si="368"/>
        <v>0.75500000000000056</v>
      </c>
      <c r="B788" s="5">
        <f t="shared" si="352"/>
        <v>0</v>
      </c>
      <c r="C788" s="5">
        <f t="shared" si="353"/>
        <v>-40.834557701456085</v>
      </c>
      <c r="D788" s="5">
        <f t="shared" si="354"/>
        <v>-2.0535591907370674</v>
      </c>
      <c r="E788" s="2">
        <f t="shared" si="355"/>
        <v>40.834557701456085</v>
      </c>
      <c r="F788" s="2">
        <f t="shared" si="356"/>
        <v>180</v>
      </c>
      <c r="G788" s="3">
        <f t="shared" si="357"/>
        <v>0</v>
      </c>
      <c r="H788" s="3">
        <f t="shared" si="358"/>
        <v>-116.24461138446955</v>
      </c>
      <c r="I788" s="3">
        <f t="shared" si="359"/>
        <v>-14.528446718223115</v>
      </c>
      <c r="J788" s="2">
        <f t="shared" si="339"/>
        <v>117.14898821573576</v>
      </c>
      <c r="K788" s="2">
        <f t="shared" si="360"/>
        <v>79.8561610195881</v>
      </c>
      <c r="L788" s="6">
        <f t="shared" si="340"/>
        <v>2300.0010000000002</v>
      </c>
      <c r="M788" s="2">
        <f t="shared" si="341"/>
        <v>29.149318229166671</v>
      </c>
      <c r="N788" s="2">
        <f t="shared" si="361"/>
        <v>117.14898821573576</v>
      </c>
      <c r="O788" s="2">
        <f t="shared" si="342"/>
        <v>79.8561610195881</v>
      </c>
      <c r="P788" s="5">
        <f t="shared" si="343"/>
        <v>0.36795598014977277</v>
      </c>
      <c r="Q788" s="4">
        <f t="shared" si="344"/>
        <v>0.24880761902286108</v>
      </c>
      <c r="R788" s="4">
        <f t="shared" si="345"/>
        <v>0.23951195163753577</v>
      </c>
      <c r="S788" s="4">
        <f t="shared" si="363"/>
        <v>0</v>
      </c>
      <c r="T788" s="4">
        <f t="shared" si="364"/>
        <v>0</v>
      </c>
      <c r="U788" s="5">
        <f t="shared" si="365"/>
        <v>0</v>
      </c>
      <c r="V788" s="5">
        <f t="shared" si="366"/>
        <v>26.89775249334258</v>
      </c>
      <c r="W788" s="5">
        <f t="shared" si="367"/>
        <v>3.3617262708806281</v>
      </c>
      <c r="X788" s="5">
        <f t="shared" si="346"/>
        <v>0.99999628292996101</v>
      </c>
      <c r="Y788" s="5">
        <f t="shared" si="347"/>
        <v>0</v>
      </c>
      <c r="Z788" s="5">
        <f t="shared" si="348"/>
        <v>-2.1882325967544318</v>
      </c>
      <c r="AA788" s="5">
        <f t="shared" si="349"/>
        <v>17.508426933864136</v>
      </c>
      <c r="AB788" s="5">
        <f t="shared" si="350"/>
        <v>0</v>
      </c>
      <c r="AC788" s="5">
        <f t="shared" si="350"/>
        <v>24.709519896588148</v>
      </c>
      <c r="AD788" s="5">
        <f t="shared" si="351"/>
        <v>-11.303846795255236</v>
      </c>
      <c r="AE788">
        <f t="shared" si="362"/>
        <v>0</v>
      </c>
    </row>
    <row r="789" spans="1:31" x14ac:dyDescent="0.2">
      <c r="A789">
        <f t="shared" si="368"/>
        <v>0.75600000000000056</v>
      </c>
      <c r="B789" s="5">
        <f t="shared" si="352"/>
        <v>0</v>
      </c>
      <c r="C789" s="5">
        <f t="shared" si="353"/>
        <v>-40.950789958080605</v>
      </c>
      <c r="D789" s="5">
        <f t="shared" si="354"/>
        <v>-2.0680932893786883</v>
      </c>
      <c r="E789" s="2">
        <f t="shared" si="355"/>
        <v>40.950789958080605</v>
      </c>
      <c r="F789" s="2">
        <f t="shared" si="356"/>
        <v>180</v>
      </c>
      <c r="G789" s="3">
        <f t="shared" si="357"/>
        <v>0</v>
      </c>
      <c r="H789" s="3">
        <f t="shared" si="358"/>
        <v>-116.21990186457296</v>
      </c>
      <c r="I789" s="3">
        <f t="shared" si="359"/>
        <v>-14.539750565018371</v>
      </c>
      <c r="J789" s="2">
        <f t="shared" si="339"/>
        <v>117.12587218844486</v>
      </c>
      <c r="K789" s="2">
        <f t="shared" si="360"/>
        <v>79.840403673104873</v>
      </c>
      <c r="L789" s="6">
        <f t="shared" si="340"/>
        <v>2300.0010000000002</v>
      </c>
      <c r="M789" s="2">
        <f t="shared" si="341"/>
        <v>29.149318229166671</v>
      </c>
      <c r="N789" s="2">
        <f t="shared" si="361"/>
        <v>117.12587218844486</v>
      </c>
      <c r="O789" s="2">
        <f t="shared" si="342"/>
        <v>79.840403673104873</v>
      </c>
      <c r="P789" s="5">
        <f t="shared" si="343"/>
        <v>0.36795597558695337</v>
      </c>
      <c r="Q789" s="4">
        <f t="shared" si="344"/>
        <v>0.24885670692473738</v>
      </c>
      <c r="R789" s="4">
        <f t="shared" si="345"/>
        <v>0.23953562768949077</v>
      </c>
      <c r="S789" s="4">
        <f t="shared" si="363"/>
        <v>0</v>
      </c>
      <c r="T789" s="4">
        <f t="shared" si="364"/>
        <v>0</v>
      </c>
      <c r="U789" s="5">
        <f t="shared" si="365"/>
        <v>0</v>
      </c>
      <c r="V789" s="5">
        <f t="shared" si="366"/>
        <v>26.886728263147987</v>
      </c>
      <c r="W789" s="5">
        <f t="shared" si="367"/>
        <v>3.3636779603473963</v>
      </c>
      <c r="X789" s="5">
        <f t="shared" si="346"/>
        <v>0.99999628292996101</v>
      </c>
      <c r="Y789" s="5">
        <f t="shared" si="347"/>
        <v>0</v>
      </c>
      <c r="Z789" s="5">
        <f t="shared" si="348"/>
        <v>-2.1897194629837329</v>
      </c>
      <c r="AA789" s="5">
        <f t="shared" si="349"/>
        <v>17.502981221094508</v>
      </c>
      <c r="AB789" s="5">
        <f t="shared" si="350"/>
        <v>0</v>
      </c>
      <c r="AC789" s="5">
        <f t="shared" si="350"/>
        <v>24.697008800164255</v>
      </c>
      <c r="AD789" s="5">
        <f t="shared" si="351"/>
        <v>-11.307340818558096</v>
      </c>
      <c r="AE789">
        <f t="shared" si="362"/>
        <v>0</v>
      </c>
    </row>
    <row r="790" spans="1:31" x14ac:dyDescent="0.2">
      <c r="A790">
        <f t="shared" si="368"/>
        <v>0.75700000000000056</v>
      </c>
      <c r="B790" s="5">
        <f t="shared" si="352"/>
        <v>0</v>
      </c>
      <c r="C790" s="5">
        <f t="shared" si="353"/>
        <v>-41.066997511440782</v>
      </c>
      <c r="D790" s="5">
        <f t="shared" si="354"/>
        <v>-2.0826386936141157</v>
      </c>
      <c r="E790" s="2">
        <f t="shared" si="355"/>
        <v>41.066997511440782</v>
      </c>
      <c r="F790" s="2">
        <f t="shared" si="356"/>
        <v>180</v>
      </c>
      <c r="G790" s="3">
        <f t="shared" si="357"/>
        <v>0</v>
      </c>
      <c r="H790" s="3">
        <f t="shared" si="358"/>
        <v>-116.1952048557728</v>
      </c>
      <c r="I790" s="3">
        <f t="shared" si="359"/>
        <v>-14.551057905836929</v>
      </c>
      <c r="J790" s="2">
        <f t="shared" si="339"/>
        <v>117.10277075139609</v>
      </c>
      <c r="K790" s="2">
        <f t="shared" si="360"/>
        <v>79.824656272253634</v>
      </c>
      <c r="L790" s="6">
        <f t="shared" si="340"/>
        <v>2300.0010000000002</v>
      </c>
      <c r="M790" s="2">
        <f t="shared" si="341"/>
        <v>29.149318229166671</v>
      </c>
      <c r="N790" s="2">
        <f t="shared" si="361"/>
        <v>117.10277075139609</v>
      </c>
      <c r="O790" s="2">
        <f t="shared" si="342"/>
        <v>79.824656272253634</v>
      </c>
      <c r="P790" s="5">
        <f t="shared" si="343"/>
        <v>0.36795597102574512</v>
      </c>
      <c r="Q790" s="4">
        <f t="shared" si="344"/>
        <v>0.24890578320039869</v>
      </c>
      <c r="R790" s="4">
        <f t="shared" si="345"/>
        <v>0.23955929347552324</v>
      </c>
      <c r="S790" s="4">
        <f t="shared" si="363"/>
        <v>0</v>
      </c>
      <c r="T790" s="4">
        <f t="shared" si="364"/>
        <v>0</v>
      </c>
      <c r="U790" s="5">
        <f t="shared" si="365"/>
        <v>0</v>
      </c>
      <c r="V790" s="5">
        <f t="shared" si="366"/>
        <v>26.875712532053026</v>
      </c>
      <c r="W790" s="5">
        <f t="shared" si="367"/>
        <v>3.3656298450520929</v>
      </c>
      <c r="X790" s="5">
        <f t="shared" si="346"/>
        <v>0.99999628292996101</v>
      </c>
      <c r="Y790" s="5">
        <f t="shared" si="347"/>
        <v>0</v>
      </c>
      <c r="Z790" s="5">
        <f t="shared" si="348"/>
        <v>-2.1912066136121742</v>
      </c>
      <c r="AA790" s="5">
        <f t="shared" si="349"/>
        <v>17.497538872954308</v>
      </c>
      <c r="AB790" s="5">
        <f t="shared" si="350"/>
        <v>0</v>
      </c>
      <c r="AC790" s="5">
        <f t="shared" si="350"/>
        <v>24.684505918440852</v>
      </c>
      <c r="AD790" s="5">
        <f t="shared" si="351"/>
        <v>-11.310831281993597</v>
      </c>
      <c r="AE790">
        <f t="shared" si="362"/>
        <v>0</v>
      </c>
    </row>
    <row r="791" spans="1:31" x14ac:dyDescent="0.2">
      <c r="A791">
        <f t="shared" si="368"/>
        <v>0.75800000000000056</v>
      </c>
      <c r="B791" s="5">
        <f t="shared" si="352"/>
        <v>0</v>
      </c>
      <c r="C791" s="5">
        <f t="shared" si="353"/>
        <v>-41.183180374043594</v>
      </c>
      <c r="D791" s="5">
        <f t="shared" si="354"/>
        <v>-2.0971954069355938</v>
      </c>
      <c r="E791" s="2">
        <f t="shared" si="355"/>
        <v>41.183180374043594</v>
      </c>
      <c r="F791" s="2">
        <f t="shared" si="356"/>
        <v>180</v>
      </c>
      <c r="G791" s="3">
        <f t="shared" si="357"/>
        <v>0</v>
      </c>
      <c r="H791" s="3">
        <f t="shared" si="358"/>
        <v>-116.17052034985436</v>
      </c>
      <c r="I791" s="3">
        <f t="shared" si="359"/>
        <v>-14.562368737118923</v>
      </c>
      <c r="J791" s="2">
        <f t="shared" si="339"/>
        <v>117.07968389772729</v>
      </c>
      <c r="K791" s="2">
        <f t="shared" si="360"/>
        <v>79.808918812356708</v>
      </c>
      <c r="L791" s="6">
        <f t="shared" si="340"/>
        <v>2300.0010000000002</v>
      </c>
      <c r="M791" s="2">
        <f t="shared" si="341"/>
        <v>29.149318229166671</v>
      </c>
      <c r="N791" s="2">
        <f t="shared" si="361"/>
        <v>117.07968389772729</v>
      </c>
      <c r="O791" s="2">
        <f t="shared" si="342"/>
        <v>79.808918812356708</v>
      </c>
      <c r="P791" s="5">
        <f t="shared" si="343"/>
        <v>0.3679559664661462</v>
      </c>
      <c r="Q791" s="4">
        <f t="shared" si="344"/>
        <v>0.24895484783920047</v>
      </c>
      <c r="R791" s="4">
        <f t="shared" si="345"/>
        <v>0.23958294899518631</v>
      </c>
      <c r="S791" s="4">
        <f t="shared" si="363"/>
        <v>0</v>
      </c>
      <c r="T791" s="4">
        <f t="shared" si="364"/>
        <v>0</v>
      </c>
      <c r="U791" s="5">
        <f t="shared" si="365"/>
        <v>0</v>
      </c>
      <c r="V791" s="5">
        <f t="shared" si="366"/>
        <v>26.864705292735071</v>
      </c>
      <c r="W791" s="5">
        <f t="shared" si="367"/>
        <v>3.3675819244733973</v>
      </c>
      <c r="X791" s="5">
        <f t="shared" si="346"/>
        <v>0.99999628292996101</v>
      </c>
      <c r="Y791" s="5">
        <f t="shared" si="347"/>
        <v>0</v>
      </c>
      <c r="Z791" s="5">
        <f t="shared" si="348"/>
        <v>-2.1926940481705266</v>
      </c>
      <c r="AA791" s="5">
        <f t="shared" si="349"/>
        <v>17.492099887205217</v>
      </c>
      <c r="AB791" s="5">
        <f t="shared" si="350"/>
        <v>0</v>
      </c>
      <c r="AC791" s="5">
        <f t="shared" si="350"/>
        <v>24.672011244564544</v>
      </c>
      <c r="AD791" s="5">
        <f t="shared" si="351"/>
        <v>-11.314318188321383</v>
      </c>
      <c r="AE791">
        <f t="shared" si="362"/>
        <v>0</v>
      </c>
    </row>
    <row r="792" spans="1:31" x14ac:dyDescent="0.2">
      <c r="A792">
        <f t="shared" si="368"/>
        <v>0.75900000000000056</v>
      </c>
      <c r="B792" s="5">
        <f t="shared" si="352"/>
        <v>0</v>
      </c>
      <c r="C792" s="5">
        <f t="shared" si="353"/>
        <v>-41.299338558387824</v>
      </c>
      <c r="D792" s="5">
        <f t="shared" si="354"/>
        <v>-2.1117634328318067</v>
      </c>
      <c r="E792" s="2">
        <f t="shared" si="355"/>
        <v>41.299338558387824</v>
      </c>
      <c r="F792" s="2">
        <f t="shared" si="356"/>
        <v>180</v>
      </c>
      <c r="G792" s="3">
        <f t="shared" si="357"/>
        <v>0</v>
      </c>
      <c r="H792" s="3">
        <f t="shared" si="358"/>
        <v>-116.1458483386098</v>
      </c>
      <c r="I792" s="3">
        <f t="shared" si="359"/>
        <v>-14.573683055307244</v>
      </c>
      <c r="J792" s="2">
        <f t="shared" si="339"/>
        <v>117.05661162058253</v>
      </c>
      <c r="K792" s="2">
        <f t="shared" si="360"/>
        <v>79.793191288740644</v>
      </c>
      <c r="L792" s="6">
        <f t="shared" si="340"/>
        <v>2300.0010000000002</v>
      </c>
      <c r="M792" s="2">
        <f t="shared" si="341"/>
        <v>29.149318229166671</v>
      </c>
      <c r="N792" s="2">
        <f t="shared" si="361"/>
        <v>117.05661162058253</v>
      </c>
      <c r="O792" s="2">
        <f t="shared" si="342"/>
        <v>79.793191288740644</v>
      </c>
      <c r="P792" s="5">
        <f t="shared" si="343"/>
        <v>0.36795596190815483</v>
      </c>
      <c r="Q792" s="4">
        <f t="shared" si="344"/>
        <v>0.24900390083049692</v>
      </c>
      <c r="R792" s="4">
        <f t="shared" si="345"/>
        <v>0.23960659424803302</v>
      </c>
      <c r="S792" s="4">
        <f t="shared" si="363"/>
        <v>0</v>
      </c>
      <c r="T792" s="4">
        <f t="shared" si="364"/>
        <v>0</v>
      </c>
      <c r="U792" s="5">
        <f t="shared" si="365"/>
        <v>0</v>
      </c>
      <c r="V792" s="5">
        <f t="shared" si="366"/>
        <v>26.853706537879532</v>
      </c>
      <c r="W792" s="5">
        <f t="shared" si="367"/>
        <v>3.3695341980914462</v>
      </c>
      <c r="X792" s="5">
        <f t="shared" si="346"/>
        <v>0.99999628292996101</v>
      </c>
      <c r="Y792" s="5">
        <f t="shared" si="347"/>
        <v>0</v>
      </c>
      <c r="Z792" s="5">
        <f t="shared" si="348"/>
        <v>-2.194181766190332</v>
      </c>
      <c r="AA792" s="5">
        <f t="shared" si="349"/>
        <v>17.486664261610883</v>
      </c>
      <c r="AB792" s="5">
        <f t="shared" si="350"/>
        <v>0</v>
      </c>
      <c r="AC792" s="5">
        <f t="shared" si="350"/>
        <v>24.659524771689199</v>
      </c>
      <c r="AD792" s="5">
        <f t="shared" si="351"/>
        <v>-11.317801540297669</v>
      </c>
      <c r="AE792">
        <f t="shared" si="362"/>
        <v>0</v>
      </c>
    </row>
    <row r="793" spans="1:31" x14ac:dyDescent="0.2">
      <c r="A793">
        <f t="shared" si="368"/>
        <v>0.76000000000000056</v>
      </c>
      <c r="B793" s="5">
        <f t="shared" si="352"/>
        <v>0</v>
      </c>
      <c r="C793" s="5">
        <f t="shared" si="353"/>
        <v>-41.415472076964051</v>
      </c>
      <c r="D793" s="5">
        <f t="shared" si="354"/>
        <v>-2.1263427747878842</v>
      </c>
      <c r="E793" s="2">
        <f t="shared" si="355"/>
        <v>41.415472076964051</v>
      </c>
      <c r="F793" s="2">
        <f t="shared" si="356"/>
        <v>180</v>
      </c>
      <c r="G793" s="3">
        <f t="shared" si="357"/>
        <v>0</v>
      </c>
      <c r="H793" s="3">
        <f t="shared" si="358"/>
        <v>-116.1211888138381</v>
      </c>
      <c r="I793" s="3">
        <f t="shared" si="359"/>
        <v>-14.585000856847541</v>
      </c>
      <c r="J793" s="2">
        <f t="shared" si="339"/>
        <v>117.03355391311196</v>
      </c>
      <c r="K793" s="2">
        <f t="shared" si="360"/>
        <v>79.777473696736166</v>
      </c>
      <c r="L793" s="6">
        <f t="shared" si="340"/>
        <v>2300.0010000000002</v>
      </c>
      <c r="M793" s="2">
        <f t="shared" si="341"/>
        <v>29.149318229166671</v>
      </c>
      <c r="N793" s="2">
        <f t="shared" si="361"/>
        <v>117.03355391311196</v>
      </c>
      <c r="O793" s="2">
        <f t="shared" si="342"/>
        <v>79.777473696736166</v>
      </c>
      <c r="P793" s="5">
        <f t="shared" si="343"/>
        <v>0.36795595735176928</v>
      </c>
      <c r="Q793" s="4">
        <f t="shared" si="344"/>
        <v>0.24905294216364099</v>
      </c>
      <c r="R793" s="4">
        <f t="shared" si="345"/>
        <v>0.23963022923361676</v>
      </c>
      <c r="S793" s="4">
        <f t="shared" si="363"/>
        <v>0</v>
      </c>
      <c r="T793" s="4">
        <f t="shared" si="364"/>
        <v>0</v>
      </c>
      <c r="U793" s="5">
        <f t="shared" si="365"/>
        <v>0</v>
      </c>
      <c r="V793" s="5">
        <f t="shared" si="366"/>
        <v>26.842716260179767</v>
      </c>
      <c r="W793" s="5">
        <f t="shared" si="367"/>
        <v>3.3714866653878275</v>
      </c>
      <c r="X793" s="5">
        <f t="shared" si="346"/>
        <v>0.99999628292996101</v>
      </c>
      <c r="Y793" s="5">
        <f t="shared" si="347"/>
        <v>0</v>
      </c>
      <c r="Z793" s="5">
        <f t="shared" si="348"/>
        <v>-2.1956697672039049</v>
      </c>
      <c r="AA793" s="5">
        <f t="shared" si="349"/>
        <v>17.481231993936916</v>
      </c>
      <c r="AB793" s="5">
        <f t="shared" si="350"/>
        <v>0</v>
      </c>
      <c r="AC793" s="5">
        <f t="shared" si="350"/>
        <v>24.647046492975861</v>
      </c>
      <c r="AD793" s="5">
        <f t="shared" si="351"/>
        <v>-11.321281340675256</v>
      </c>
      <c r="AE793">
        <f t="shared" si="362"/>
        <v>0</v>
      </c>
    </row>
    <row r="794" spans="1:31" x14ac:dyDescent="0.2">
      <c r="A794">
        <f t="shared" si="368"/>
        <v>0.76100000000000056</v>
      </c>
      <c r="B794" s="5">
        <f t="shared" si="352"/>
        <v>0</v>
      </c>
      <c r="C794" s="5">
        <f t="shared" si="353"/>
        <v>-41.531580942254642</v>
      </c>
      <c r="D794" s="5">
        <f t="shared" si="354"/>
        <v>-2.140933436285402</v>
      </c>
      <c r="E794" s="2">
        <f t="shared" si="355"/>
        <v>41.531580942254642</v>
      </c>
      <c r="F794" s="2">
        <f t="shared" si="356"/>
        <v>180</v>
      </c>
      <c r="G794" s="3">
        <f t="shared" si="357"/>
        <v>0</v>
      </c>
      <c r="H794" s="3">
        <f t="shared" si="358"/>
        <v>-116.09654176734513</v>
      </c>
      <c r="I794" s="3">
        <f t="shared" si="359"/>
        <v>-14.596322138188217</v>
      </c>
      <c r="J794" s="2">
        <f t="shared" si="339"/>
        <v>117.01051076847189</v>
      </c>
      <c r="K794" s="2">
        <f t="shared" si="360"/>
        <v>79.761766031678178</v>
      </c>
      <c r="L794" s="6">
        <f t="shared" si="340"/>
        <v>2300.0010000000002</v>
      </c>
      <c r="M794" s="2">
        <f t="shared" si="341"/>
        <v>29.149318229166671</v>
      </c>
      <c r="N794" s="2">
        <f t="shared" si="361"/>
        <v>117.01051076847189</v>
      </c>
      <c r="O794" s="2">
        <f t="shared" si="342"/>
        <v>79.761766031678178</v>
      </c>
      <c r="P794" s="5">
        <f t="shared" si="343"/>
        <v>0.36795595279698778</v>
      </c>
      <c r="Q794" s="4">
        <f t="shared" si="344"/>
        <v>0.24910197182798427</v>
      </c>
      <c r="R794" s="4">
        <f t="shared" si="345"/>
        <v>0.23965385395149097</v>
      </c>
      <c r="S794" s="4">
        <f t="shared" si="363"/>
        <v>0</v>
      </c>
      <c r="T794" s="4">
        <f t="shared" si="364"/>
        <v>0</v>
      </c>
      <c r="U794" s="5">
        <f t="shared" si="365"/>
        <v>0</v>
      </c>
      <c r="V794" s="5">
        <f t="shared" si="366"/>
        <v>26.831734452337127</v>
      </c>
      <c r="W794" s="5">
        <f t="shared" si="367"/>
        <v>3.3734393258455793</v>
      </c>
      <c r="X794" s="5">
        <f t="shared" si="346"/>
        <v>0.99999628292996101</v>
      </c>
      <c r="Y794" s="5">
        <f t="shared" si="347"/>
        <v>0</v>
      </c>
      <c r="Z794" s="5">
        <f t="shared" si="348"/>
        <v>-2.1971580507443291</v>
      </c>
      <c r="AA794" s="5">
        <f t="shared" si="349"/>
        <v>17.47580308195089</v>
      </c>
      <c r="AB794" s="5">
        <f t="shared" si="350"/>
        <v>0</v>
      </c>
      <c r="AC794" s="5">
        <f t="shared" si="350"/>
        <v>24.634576401592799</v>
      </c>
      <c r="AD794" s="5">
        <f t="shared" si="351"/>
        <v>-11.324757592203532</v>
      </c>
      <c r="AE794">
        <f t="shared" si="362"/>
        <v>0</v>
      </c>
    </row>
    <row r="795" spans="1:31" x14ac:dyDescent="0.2">
      <c r="A795">
        <f t="shared" si="368"/>
        <v>0.76200000000000057</v>
      </c>
      <c r="B795" s="5">
        <f t="shared" si="352"/>
        <v>0</v>
      </c>
      <c r="C795" s="5">
        <f t="shared" si="353"/>
        <v>-41.647665166733788</v>
      </c>
      <c r="D795" s="5">
        <f t="shared" si="354"/>
        <v>-2.1555354208023862</v>
      </c>
      <c r="E795" s="2">
        <f t="shared" si="355"/>
        <v>41.647665166733788</v>
      </c>
      <c r="F795" s="2">
        <f t="shared" si="356"/>
        <v>180</v>
      </c>
      <c r="G795" s="3">
        <f t="shared" si="357"/>
        <v>0</v>
      </c>
      <c r="H795" s="3">
        <f t="shared" si="358"/>
        <v>-116.07190719094353</v>
      </c>
      <c r="I795" s="3">
        <f t="shared" si="359"/>
        <v>-14.607646895780421</v>
      </c>
      <c r="J795" s="2">
        <f t="shared" si="339"/>
        <v>116.98748217982474</v>
      </c>
      <c r="K795" s="2">
        <f t="shared" si="360"/>
        <v>79.746068288905747</v>
      </c>
      <c r="L795" s="6">
        <f t="shared" si="340"/>
        <v>2300.0010000000002</v>
      </c>
      <c r="M795" s="2">
        <f t="shared" si="341"/>
        <v>29.149318229166671</v>
      </c>
      <c r="N795" s="2">
        <f t="shared" si="361"/>
        <v>116.98748217982474</v>
      </c>
      <c r="O795" s="2">
        <f t="shared" si="342"/>
        <v>79.746068288905747</v>
      </c>
      <c r="P795" s="5">
        <f t="shared" si="343"/>
        <v>0.36795594824380856</v>
      </c>
      <c r="Q795" s="4">
        <f t="shared" si="344"/>
        <v>0.24915098981287728</v>
      </c>
      <c r="R795" s="4">
        <f t="shared" si="345"/>
        <v>0.2396774684012091</v>
      </c>
      <c r="S795" s="4">
        <f t="shared" si="363"/>
        <v>0</v>
      </c>
      <c r="T795" s="4">
        <f t="shared" si="364"/>
        <v>0</v>
      </c>
      <c r="U795" s="5">
        <f t="shared" si="365"/>
        <v>0</v>
      </c>
      <c r="V795" s="5">
        <f t="shared" si="366"/>
        <v>26.820761107060918</v>
      </c>
      <c r="W795" s="5">
        <f t="shared" si="367"/>
        <v>3.3753921789491868</v>
      </c>
      <c r="X795" s="5">
        <f t="shared" si="346"/>
        <v>0.99999628292996101</v>
      </c>
      <c r="Y795" s="5">
        <f t="shared" si="347"/>
        <v>0</v>
      </c>
      <c r="Z795" s="5">
        <f t="shared" si="348"/>
        <v>-2.198646616345457</v>
      </c>
      <c r="AA795" s="5">
        <f t="shared" si="349"/>
        <v>17.470377523422311</v>
      </c>
      <c r="AB795" s="5">
        <f t="shared" si="350"/>
        <v>0</v>
      </c>
      <c r="AC795" s="5">
        <f t="shared" si="350"/>
        <v>24.622114490715461</v>
      </c>
      <c r="AD795" s="5">
        <f t="shared" si="351"/>
        <v>-11.328230297628501</v>
      </c>
      <c r="AE795">
        <f t="shared" si="362"/>
        <v>0</v>
      </c>
    </row>
    <row r="796" spans="1:31" x14ac:dyDescent="0.2">
      <c r="A796">
        <f t="shared" si="368"/>
        <v>0.76300000000000057</v>
      </c>
      <c r="B796" s="5">
        <f t="shared" si="352"/>
        <v>0</v>
      </c>
      <c r="C796" s="5">
        <f t="shared" si="353"/>
        <v>-41.763724762867483</v>
      </c>
      <c r="D796" s="5">
        <f t="shared" si="354"/>
        <v>-2.1701487318133155</v>
      </c>
      <c r="E796" s="2">
        <f t="shared" si="355"/>
        <v>41.763724762867483</v>
      </c>
      <c r="F796" s="2">
        <f t="shared" si="356"/>
        <v>180</v>
      </c>
      <c r="G796" s="3">
        <f t="shared" si="357"/>
        <v>0</v>
      </c>
      <c r="H796" s="3">
        <f t="shared" si="358"/>
        <v>-116.04728507645282</v>
      </c>
      <c r="I796" s="3">
        <f t="shared" si="359"/>
        <v>-14.61897512607805</v>
      </c>
      <c r="J796" s="2">
        <f t="shared" si="339"/>
        <v>116.96446814033909</v>
      </c>
      <c r="K796" s="2">
        <f t="shared" si="360"/>
        <v>79.73038046376216</v>
      </c>
      <c r="L796" s="6">
        <f t="shared" si="340"/>
        <v>2300.0010000000002</v>
      </c>
      <c r="M796" s="2">
        <f t="shared" si="341"/>
        <v>29.149318229166671</v>
      </c>
      <c r="N796" s="2">
        <f t="shared" si="361"/>
        <v>116.96446814033909</v>
      </c>
      <c r="O796" s="2">
        <f t="shared" si="342"/>
        <v>79.73038046376216</v>
      </c>
      <c r="P796" s="5">
        <f t="shared" si="343"/>
        <v>0.36795594369222984</v>
      </c>
      <c r="Q796" s="4">
        <f t="shared" si="344"/>
        <v>0.2491999961076691</v>
      </c>
      <c r="R796" s="4">
        <f t="shared" si="345"/>
        <v>0.23970107258232493</v>
      </c>
      <c r="S796" s="4">
        <f t="shared" si="363"/>
        <v>0</v>
      </c>
      <c r="T796" s="4">
        <f t="shared" si="364"/>
        <v>0</v>
      </c>
      <c r="U796" s="5">
        <f t="shared" si="365"/>
        <v>0</v>
      </c>
      <c r="V796" s="5">
        <f t="shared" si="366"/>
        <v>26.809796217068413</v>
      </c>
      <c r="W796" s="5">
        <f t="shared" si="367"/>
        <v>3.3773452241845812</v>
      </c>
      <c r="X796" s="5">
        <f t="shared" si="346"/>
        <v>0.99999628292996101</v>
      </c>
      <c r="Y796" s="5">
        <f t="shared" si="347"/>
        <v>0</v>
      </c>
      <c r="Z796" s="5">
        <f t="shared" si="348"/>
        <v>-2.2001354635419124</v>
      </c>
      <c r="AA796" s="5">
        <f t="shared" si="349"/>
        <v>17.464955316122673</v>
      </c>
      <c r="AB796" s="5">
        <f t="shared" si="350"/>
        <v>0</v>
      </c>
      <c r="AC796" s="5">
        <f t="shared" si="350"/>
        <v>24.609660753526502</v>
      </c>
      <c r="AD796" s="5">
        <f t="shared" si="351"/>
        <v>-11.331699459692747</v>
      </c>
      <c r="AE796">
        <f t="shared" si="362"/>
        <v>0</v>
      </c>
    </row>
    <row r="797" spans="1:31" x14ac:dyDescent="0.2">
      <c r="A797">
        <f t="shared" si="368"/>
        <v>0.76400000000000057</v>
      </c>
      <c r="B797" s="5">
        <f t="shared" si="352"/>
        <v>0</v>
      </c>
      <c r="C797" s="5">
        <f t="shared" si="353"/>
        <v>-41.87975974311356</v>
      </c>
      <c r="D797" s="5">
        <f t="shared" si="354"/>
        <v>-2.1847733727891234</v>
      </c>
      <c r="E797" s="2">
        <f t="shared" si="355"/>
        <v>41.87975974311356</v>
      </c>
      <c r="F797" s="2">
        <f t="shared" si="356"/>
        <v>180</v>
      </c>
      <c r="G797" s="3">
        <f t="shared" si="357"/>
        <v>0</v>
      </c>
      <c r="H797" s="3">
        <f t="shared" si="358"/>
        <v>-116.0226754156993</v>
      </c>
      <c r="I797" s="3">
        <f t="shared" si="359"/>
        <v>-14.630306825537742</v>
      </c>
      <c r="J797" s="2">
        <f t="shared" si="339"/>
        <v>116.94146864318958</v>
      </c>
      <c r="K797" s="2">
        <f t="shared" si="360"/>
        <v>79.714702551594797</v>
      </c>
      <c r="L797" s="6">
        <f t="shared" si="340"/>
        <v>2300.0010000000002</v>
      </c>
      <c r="M797" s="2">
        <f t="shared" si="341"/>
        <v>29.149318229166671</v>
      </c>
      <c r="N797" s="2">
        <f t="shared" si="361"/>
        <v>116.94146864318958</v>
      </c>
      <c r="O797" s="2">
        <f t="shared" si="342"/>
        <v>79.714702551594797</v>
      </c>
      <c r="P797" s="5">
        <f t="shared" si="343"/>
        <v>0.36795593914224989</v>
      </c>
      <c r="Q797" s="4">
        <f t="shared" si="344"/>
        <v>0.24924899070170778</v>
      </c>
      <c r="R797" s="4">
        <f t="shared" si="345"/>
        <v>0.23972466649439245</v>
      </c>
      <c r="S797" s="4">
        <f t="shared" si="363"/>
        <v>0</v>
      </c>
      <c r="T797" s="4">
        <f t="shared" si="364"/>
        <v>0</v>
      </c>
      <c r="U797" s="5">
        <f t="shared" si="365"/>
        <v>0</v>
      </c>
      <c r="V797" s="5">
        <f t="shared" si="366"/>
        <v>26.798839775084804</v>
      </c>
      <c r="W797" s="5">
        <f t="shared" si="367"/>
        <v>3.3792984610391334</v>
      </c>
      <c r="X797" s="5">
        <f t="shared" si="346"/>
        <v>0.99999628292996101</v>
      </c>
      <c r="Y797" s="5">
        <f t="shared" si="347"/>
        <v>0</v>
      </c>
      <c r="Z797" s="5">
        <f t="shared" si="348"/>
        <v>-2.2016245918690838</v>
      </c>
      <c r="AA797" s="5">
        <f t="shared" si="349"/>
        <v>17.459536457825411</v>
      </c>
      <c r="AB797" s="5">
        <f t="shared" si="350"/>
        <v>0</v>
      </c>
      <c r="AC797" s="5">
        <f t="shared" si="350"/>
        <v>24.59721518321572</v>
      </c>
      <c r="AD797" s="5">
        <f t="shared" si="351"/>
        <v>-11.335165081135454</v>
      </c>
      <c r="AE797">
        <f t="shared" si="362"/>
        <v>0</v>
      </c>
    </row>
    <row r="798" spans="1:31" x14ac:dyDescent="0.2">
      <c r="A798">
        <f t="shared" si="368"/>
        <v>0.76500000000000057</v>
      </c>
      <c r="B798" s="5">
        <f t="shared" si="352"/>
        <v>0</v>
      </c>
      <c r="C798" s="5">
        <f t="shared" si="353"/>
        <v>-41.995770119921666</v>
      </c>
      <c r="D798" s="5">
        <f t="shared" si="354"/>
        <v>-2.1994093471972018</v>
      </c>
      <c r="E798" s="2">
        <f t="shared" si="355"/>
        <v>41.995770119921666</v>
      </c>
      <c r="F798" s="2">
        <f t="shared" si="356"/>
        <v>180</v>
      </c>
      <c r="G798" s="3">
        <f t="shared" si="357"/>
        <v>0</v>
      </c>
      <c r="H798" s="3">
        <f t="shared" si="358"/>
        <v>-115.99807820051608</v>
      </c>
      <c r="I798" s="3">
        <f t="shared" si="359"/>
        <v>-14.641641990618878</v>
      </c>
      <c r="J798" s="2">
        <f t="shared" si="339"/>
        <v>116.91848368155694</v>
      </c>
      <c r="K798" s="2">
        <f t="shared" si="360"/>
        <v>79.699034547755232</v>
      </c>
      <c r="L798" s="6">
        <f t="shared" si="340"/>
        <v>2300.0010000000002</v>
      </c>
      <c r="M798" s="2">
        <f t="shared" si="341"/>
        <v>29.149318229166671</v>
      </c>
      <c r="N798" s="2">
        <f t="shared" si="361"/>
        <v>116.91848368155694</v>
      </c>
      <c r="O798" s="2">
        <f t="shared" si="342"/>
        <v>79.699034547755232</v>
      </c>
      <c r="P798" s="5">
        <f t="shared" si="343"/>
        <v>0.367955934593867</v>
      </c>
      <c r="Q798" s="4">
        <f t="shared" si="344"/>
        <v>0.24929797358434003</v>
      </c>
      <c r="R798" s="4">
        <f t="shared" si="345"/>
        <v>0.23974825013696566</v>
      </c>
      <c r="S798" s="4">
        <f t="shared" si="363"/>
        <v>0</v>
      </c>
      <c r="T798" s="4">
        <f t="shared" si="364"/>
        <v>0</v>
      </c>
      <c r="U798" s="5">
        <f t="shared" si="365"/>
        <v>0</v>
      </c>
      <c r="V798" s="5">
        <f t="shared" si="366"/>
        <v>26.787891773843228</v>
      </c>
      <c r="W798" s="5">
        <f t="shared" si="367"/>
        <v>3.3812518890016579</v>
      </c>
      <c r="X798" s="5">
        <f t="shared" si="346"/>
        <v>0.99999628292996101</v>
      </c>
      <c r="Y798" s="5">
        <f t="shared" si="347"/>
        <v>0</v>
      </c>
      <c r="Z798" s="5">
        <f t="shared" si="348"/>
        <v>-2.2031140008631285</v>
      </c>
      <c r="AA798" s="5">
        <f t="shared" si="349"/>
        <v>17.454120946305906</v>
      </c>
      <c r="AB798" s="5">
        <f t="shared" si="350"/>
        <v>0</v>
      </c>
      <c r="AC798" s="5">
        <f t="shared" si="350"/>
        <v>24.5847777729801</v>
      </c>
      <c r="AD798" s="5">
        <f t="shared" si="351"/>
        <v>-11.338627164692436</v>
      </c>
      <c r="AE798">
        <f t="shared" si="362"/>
        <v>0</v>
      </c>
    </row>
    <row r="799" spans="1:31" x14ac:dyDescent="0.2">
      <c r="A799">
        <f t="shared" si="368"/>
        <v>0.76600000000000057</v>
      </c>
      <c r="B799" s="5">
        <f t="shared" si="352"/>
        <v>0</v>
      </c>
      <c r="C799" s="5">
        <f t="shared" si="353"/>
        <v>-42.111755905733297</v>
      </c>
      <c r="D799" s="5">
        <f t="shared" si="354"/>
        <v>-2.214056658501403</v>
      </c>
      <c r="E799" s="2">
        <f t="shared" si="355"/>
        <v>42.111755905733297</v>
      </c>
      <c r="F799" s="2">
        <f t="shared" si="356"/>
        <v>180</v>
      </c>
      <c r="G799" s="3">
        <f t="shared" si="357"/>
        <v>0</v>
      </c>
      <c r="H799" s="3">
        <f t="shared" si="358"/>
        <v>-115.97349342274309</v>
      </c>
      <c r="I799" s="3">
        <f t="shared" si="359"/>
        <v>-14.65298061778357</v>
      </c>
      <c r="J799" s="2">
        <f t="shared" si="339"/>
        <v>116.89551324862805</v>
      </c>
      <c r="K799" s="2">
        <f t="shared" si="360"/>
        <v>79.683376447599215</v>
      </c>
      <c r="L799" s="6">
        <f t="shared" si="340"/>
        <v>2300.0010000000002</v>
      </c>
      <c r="M799" s="2">
        <f t="shared" si="341"/>
        <v>29.149318229166671</v>
      </c>
      <c r="N799" s="2">
        <f t="shared" si="361"/>
        <v>116.89551324862805</v>
      </c>
      <c r="O799" s="2">
        <f t="shared" si="342"/>
        <v>79.683376447599215</v>
      </c>
      <c r="P799" s="5">
        <f t="shared" si="343"/>
        <v>0.36795593004707927</v>
      </c>
      <c r="Q799" s="4">
        <f t="shared" si="344"/>
        <v>0.2493469447449114</v>
      </c>
      <c r="R799" s="4">
        <f t="shared" si="345"/>
        <v>0.2397718235095988</v>
      </c>
      <c r="S799" s="4">
        <f t="shared" si="363"/>
        <v>0</v>
      </c>
      <c r="T799" s="4">
        <f t="shared" si="364"/>
        <v>0</v>
      </c>
      <c r="U799" s="5">
        <f t="shared" si="365"/>
        <v>0</v>
      </c>
      <c r="V799" s="5">
        <f t="shared" si="366"/>
        <v>26.776952206084733</v>
      </c>
      <c r="W799" s="5">
        <f t="shared" si="367"/>
        <v>3.3832055075624035</v>
      </c>
      <c r="X799" s="5">
        <f t="shared" si="346"/>
        <v>0.99999628292996101</v>
      </c>
      <c r="Y799" s="5">
        <f t="shared" si="347"/>
        <v>0</v>
      </c>
      <c r="Z799" s="5">
        <f t="shared" si="348"/>
        <v>-2.2046036900609685</v>
      </c>
      <c r="AA799" s="5">
        <f t="shared" si="349"/>
        <v>17.448708779341491</v>
      </c>
      <c r="AB799" s="5">
        <f t="shared" si="350"/>
        <v>0</v>
      </c>
      <c r="AC799" s="5">
        <f t="shared" si="350"/>
        <v>24.572348516023766</v>
      </c>
      <c r="AD799" s="5">
        <f t="shared" si="351"/>
        <v>-11.342085713096104</v>
      </c>
      <c r="AE799">
        <f t="shared" si="362"/>
        <v>0</v>
      </c>
    </row>
    <row r="800" spans="1:31" x14ac:dyDescent="0.2">
      <c r="A800">
        <f t="shared" si="368"/>
        <v>0.76700000000000057</v>
      </c>
      <c r="B800" s="5">
        <f t="shared" si="352"/>
        <v>0</v>
      </c>
      <c r="C800" s="5">
        <f t="shared" si="353"/>
        <v>-42.227717112981779</v>
      </c>
      <c r="D800" s="5">
        <f t="shared" si="354"/>
        <v>-2.2287153101620434</v>
      </c>
      <c r="E800" s="2">
        <f t="shared" si="355"/>
        <v>42.227717112981779</v>
      </c>
      <c r="F800" s="2">
        <f t="shared" si="356"/>
        <v>180</v>
      </c>
      <c r="G800" s="3">
        <f t="shared" si="357"/>
        <v>0</v>
      </c>
      <c r="H800" s="3">
        <f t="shared" si="358"/>
        <v>-115.94892107422707</v>
      </c>
      <c r="I800" s="3">
        <f t="shared" si="359"/>
        <v>-14.664322703496666</v>
      </c>
      <c r="J800" s="2">
        <f t="shared" si="339"/>
        <v>116.87255733759584</v>
      </c>
      <c r="K800" s="2">
        <f t="shared" si="360"/>
        <v>79.66772824648659</v>
      </c>
      <c r="L800" s="6">
        <f t="shared" si="340"/>
        <v>2300.0010000000002</v>
      </c>
      <c r="M800" s="2">
        <f t="shared" si="341"/>
        <v>29.149318229166671</v>
      </c>
      <c r="N800" s="2">
        <f t="shared" si="361"/>
        <v>116.87255733759584</v>
      </c>
      <c r="O800" s="2">
        <f t="shared" si="342"/>
        <v>79.66772824648659</v>
      </c>
      <c r="P800" s="5">
        <f t="shared" si="343"/>
        <v>0.36795592550188511</v>
      </c>
      <c r="Q800" s="4">
        <f t="shared" si="344"/>
        <v>0.24939590417276628</v>
      </c>
      <c r="R800" s="4">
        <f t="shared" si="345"/>
        <v>0.23979538661184624</v>
      </c>
      <c r="S800" s="4">
        <f t="shared" si="363"/>
        <v>0</v>
      </c>
      <c r="T800" s="4">
        <f t="shared" si="364"/>
        <v>0</v>
      </c>
      <c r="U800" s="5">
        <f t="shared" si="365"/>
        <v>0</v>
      </c>
      <c r="V800" s="5">
        <f t="shared" si="366"/>
        <v>26.766021064558288</v>
      </c>
      <c r="W800" s="5">
        <f t="shared" si="367"/>
        <v>3.385159316213056</v>
      </c>
      <c r="X800" s="5">
        <f t="shared" si="346"/>
        <v>0.99999628292996101</v>
      </c>
      <c r="Y800" s="5">
        <f t="shared" si="347"/>
        <v>0</v>
      </c>
      <c r="Z800" s="5">
        <f t="shared" si="348"/>
        <v>-2.2060936590002909</v>
      </c>
      <c r="AA800" s="5">
        <f t="shared" si="349"/>
        <v>17.443299954711456</v>
      </c>
      <c r="AB800" s="5">
        <f t="shared" si="350"/>
        <v>0</v>
      </c>
      <c r="AC800" s="5">
        <f t="shared" si="350"/>
        <v>24.559927405557996</v>
      </c>
      <c r="AD800" s="5">
        <f t="shared" si="351"/>
        <v>-11.345540729075488</v>
      </c>
      <c r="AE800">
        <f t="shared" si="362"/>
        <v>0</v>
      </c>
    </row>
    <row r="801" spans="1:31" x14ac:dyDescent="0.2">
      <c r="A801">
        <f t="shared" si="368"/>
        <v>0.76800000000000057</v>
      </c>
      <c r="B801" s="5">
        <f t="shared" si="352"/>
        <v>0</v>
      </c>
      <c r="C801" s="5">
        <f t="shared" si="353"/>
        <v>-42.343653754092301</v>
      </c>
      <c r="D801" s="5">
        <f t="shared" si="354"/>
        <v>-2.2433853056359045</v>
      </c>
      <c r="E801" s="2">
        <f t="shared" si="355"/>
        <v>42.343653754092301</v>
      </c>
      <c r="F801" s="2">
        <f t="shared" si="356"/>
        <v>180</v>
      </c>
      <c r="G801" s="3">
        <f t="shared" si="357"/>
        <v>0</v>
      </c>
      <c r="H801" s="3">
        <f t="shared" si="358"/>
        <v>-115.92436114682151</v>
      </c>
      <c r="I801" s="3">
        <f t="shared" si="359"/>
        <v>-14.675668244225742</v>
      </c>
      <c r="J801" s="2">
        <f t="shared" ref="J801:J864" si="369">SQRT(G801^2+H801^2+I801^2)</f>
        <v>116.84961594165929</v>
      </c>
      <c r="K801" s="2">
        <f t="shared" si="360"/>
        <v>79.652089939781376</v>
      </c>
      <c r="L801" s="6">
        <f t="shared" ref="L801:L864" si="370">SQRT(spin^2-flag*((30/PI())*(wx*G801+wy*H801+wz*I801)/J801)^2)</f>
        <v>2300.0010000000002</v>
      </c>
      <c r="M801" s="2">
        <f t="shared" ref="M801:M864" si="371">(L801*PI()/30)*(circ/(2*PI()))/12</f>
        <v>29.149318229166671</v>
      </c>
      <c r="N801" s="2">
        <f t="shared" si="361"/>
        <v>116.84961594165929</v>
      </c>
      <c r="O801" s="2">
        <f t="shared" ref="O801:O864" si="372">J801/1.467</f>
        <v>79.652089939781376</v>
      </c>
      <c r="P801" s="5">
        <f t="shared" ref="P801:P864" si="373">cd0+(cdspin*L801/1000)*EXP(-A801/(tau*146.7/N801))</f>
        <v>0.36795592095828267</v>
      </c>
      <c r="Q801" s="4">
        <f t="shared" ref="Q801:Q864" si="374">(M801/N801)*EXP(-A801/(tau*146.7/N801))</f>
        <v>0.2494448518572478</v>
      </c>
      <c r="R801" s="4">
        <f t="shared" ref="R801:R864" si="375">cl2_*Q801/(cl0+cl1_*Q801)</f>
        <v>0.23981893944326263</v>
      </c>
      <c r="S801" s="4">
        <f t="shared" si="363"/>
        <v>0</v>
      </c>
      <c r="T801" s="4">
        <f t="shared" si="364"/>
        <v>0</v>
      </c>
      <c r="U801" s="5">
        <f t="shared" si="365"/>
        <v>0</v>
      </c>
      <c r="V801" s="5">
        <f t="shared" si="366"/>
        <v>26.755098342020755</v>
      </c>
      <c r="W801" s="5">
        <f t="shared" si="367"/>
        <v>3.3871133144467338</v>
      </c>
      <c r="X801" s="5">
        <f t="shared" ref="X801:X864" si="376">M801/romega</f>
        <v>0.99999628292996101</v>
      </c>
      <c r="Y801" s="5">
        <f t="shared" ref="Y801:Y864" si="377">const*($R801/omega)*N801*(wy*I801-wz*(H801-T801))/X801</f>
        <v>0</v>
      </c>
      <c r="Z801" s="5">
        <f t="shared" ref="Z801:Z864" si="378">const*($R801/omega)*N801*(wz*(G801-S801)-wx*I801)/X801</f>
        <v>-2.2075839072195471</v>
      </c>
      <c r="AA801" s="5">
        <f t="shared" ref="AA801:AA864" si="379">const*($R801/omega)*N801*(wx*(H801-T801)-wy*(G801-S801))/X801</f>
        <v>17.437894470197019</v>
      </c>
      <c r="AB801" s="5">
        <f t="shared" ref="AB801:AC864" si="380">U801+Y801</f>
        <v>0</v>
      </c>
      <c r="AC801" s="5">
        <f t="shared" si="380"/>
        <v>24.547514434801208</v>
      </c>
      <c r="AD801" s="5">
        <f t="shared" ref="AD801:AD864" si="381">W801+AA801-32.174</f>
        <v>-11.348992215356247</v>
      </c>
      <c r="AE801">
        <f t="shared" si="362"/>
        <v>0</v>
      </c>
    </row>
    <row r="802" spans="1:31" x14ac:dyDescent="0.2">
      <c r="A802">
        <f t="shared" si="368"/>
        <v>0.76900000000000057</v>
      </c>
      <c r="B802" s="5">
        <f t="shared" ref="B802:B865" si="382">B801+G801*dt+0.5*AB801*dt*dt</f>
        <v>0</v>
      </c>
      <c r="C802" s="5">
        <f t="shared" ref="C802:C865" si="383">C801+H801*dt+0.5*AC801*dt*dt</f>
        <v>-42.459565841481911</v>
      </c>
      <c r="D802" s="5">
        <f t="shared" ref="D802:D865" si="384">D801+I801*dt+0.5*AD801*dt*dt</f>
        <v>-2.2580666483762379</v>
      </c>
      <c r="E802" s="2">
        <f t="shared" ref="E802:E865" si="385">SQRT(B802^2+C802^2)</f>
        <v>42.459565841481911</v>
      </c>
      <c r="F802" s="2">
        <f t="shared" ref="F802:F865" si="386">ATAN2(C802,B802)*180/PI()</f>
        <v>180</v>
      </c>
      <c r="G802" s="3">
        <f t="shared" ref="G802:G865" si="387">G801+AB801*dt</f>
        <v>0</v>
      </c>
      <c r="H802" s="3">
        <f t="shared" ref="H802:H865" si="388">H801+AC801*dt</f>
        <v>-115.89981363238671</v>
      </c>
      <c r="I802" s="3">
        <f t="shared" ref="I802:I865" si="389">I801+AD801*dt</f>
        <v>-14.687017236441099</v>
      </c>
      <c r="J802" s="2">
        <f t="shared" si="369"/>
        <v>116.82668905402349</v>
      </c>
      <c r="K802" s="2">
        <f t="shared" ref="K802:K865" si="390">J802/1.467</f>
        <v>79.636461522851732</v>
      </c>
      <c r="L802" s="6">
        <f t="shared" si="370"/>
        <v>2300.0010000000002</v>
      </c>
      <c r="M802" s="2">
        <f t="shared" si="371"/>
        <v>29.149318229166671</v>
      </c>
      <c r="N802" s="2">
        <f t="shared" ref="N802:N865" si="391">IF(D802&gt;=hwind,SQRT((G802-vxw)^2+(H802-vyw)^2+I802^2),J802)</f>
        <v>116.82668905402349</v>
      </c>
      <c r="O802" s="2">
        <f t="shared" si="372"/>
        <v>79.636461522851732</v>
      </c>
      <c r="P802" s="5">
        <f t="shared" si="373"/>
        <v>0.36795591641627018</v>
      </c>
      <c r="Q802" s="4">
        <f t="shared" si="374"/>
        <v>0.24949378778769801</v>
      </c>
      <c r="R802" s="4">
        <f t="shared" si="375"/>
        <v>0.23984248200340252</v>
      </c>
      <c r="S802" s="4">
        <f t="shared" si="363"/>
        <v>0</v>
      </c>
      <c r="T802" s="4">
        <f t="shared" si="364"/>
        <v>0</v>
      </c>
      <c r="U802" s="5">
        <f t="shared" si="365"/>
        <v>0</v>
      </c>
      <c r="V802" s="5">
        <f t="shared" si="366"/>
        <v>26.74418403123687</v>
      </c>
      <c r="W802" s="5">
        <f t="shared" si="367"/>
        <v>3.3890675017579834</v>
      </c>
      <c r="X802" s="5">
        <f t="shared" si="376"/>
        <v>0.99999628292996101</v>
      </c>
      <c r="Y802" s="5">
        <f t="shared" si="377"/>
        <v>0</v>
      </c>
      <c r="Z802" s="5">
        <f t="shared" si="378"/>
        <v>-2.2090744342579471</v>
      </c>
      <c r="AA802" s="5">
        <f t="shared" si="379"/>
        <v>17.432492323581336</v>
      </c>
      <c r="AB802" s="5">
        <f t="shared" si="380"/>
        <v>0</v>
      </c>
      <c r="AC802" s="5">
        <f t="shared" si="380"/>
        <v>24.535109596978923</v>
      </c>
      <c r="AD802" s="5">
        <f t="shared" si="381"/>
        <v>-11.352440174660678</v>
      </c>
      <c r="AE802">
        <f t="shared" ref="AE802:AE865" si="392">IF(($C802-17/12)*($C803-17/12)&lt;0,1,0)</f>
        <v>0</v>
      </c>
    </row>
    <row r="803" spans="1:31" x14ac:dyDescent="0.2">
      <c r="A803">
        <f t="shared" si="368"/>
        <v>0.77000000000000057</v>
      </c>
      <c r="B803" s="5">
        <f t="shared" si="382"/>
        <v>0</v>
      </c>
      <c r="C803" s="5">
        <f t="shared" si="383"/>
        <v>-42.575453387559499</v>
      </c>
      <c r="D803" s="5">
        <f t="shared" si="384"/>
        <v>-2.2727593418327663</v>
      </c>
      <c r="E803" s="2">
        <f t="shared" si="385"/>
        <v>42.575453387559499</v>
      </c>
      <c r="F803" s="2">
        <f t="shared" si="386"/>
        <v>180</v>
      </c>
      <c r="G803" s="3">
        <f t="shared" si="387"/>
        <v>0</v>
      </c>
      <c r="H803" s="3">
        <f t="shared" si="388"/>
        <v>-115.87527852278973</v>
      </c>
      <c r="I803" s="3">
        <f t="shared" si="389"/>
        <v>-14.698369676615759</v>
      </c>
      <c r="J803" s="2">
        <f t="shared" si="369"/>
        <v>116.80377666789954</v>
      </c>
      <c r="K803" s="2">
        <f t="shared" si="390"/>
        <v>79.620842991069892</v>
      </c>
      <c r="L803" s="6">
        <f t="shared" si="370"/>
        <v>2300.0010000000002</v>
      </c>
      <c r="M803" s="2">
        <f t="shared" si="371"/>
        <v>29.149318229166671</v>
      </c>
      <c r="N803" s="2">
        <f t="shared" si="391"/>
        <v>116.80377666789954</v>
      </c>
      <c r="O803" s="2">
        <f t="shared" si="372"/>
        <v>79.620842991069892</v>
      </c>
      <c r="P803" s="5">
        <f t="shared" si="373"/>
        <v>0.36795591187584592</v>
      </c>
      <c r="Q803" s="4">
        <f t="shared" si="374"/>
        <v>0.24954271195345781</v>
      </c>
      <c r="R803" s="4">
        <f t="shared" si="375"/>
        <v>0.23986601429182097</v>
      </c>
      <c r="S803" s="4">
        <f t="shared" ref="S803:S866" si="393">IF(D803&gt;=hwind,vxw,0)</f>
        <v>0</v>
      </c>
      <c r="T803" s="4">
        <f t="shared" ref="T803:T866" si="394">IF(D803&gt;=hwind,vyw,0)</f>
        <v>0</v>
      </c>
      <c r="U803" s="5">
        <f t="shared" ref="U803:U866" si="395">-const*$P803*$N803*(G803-S803)</f>
        <v>0</v>
      </c>
      <c r="V803" s="5">
        <f t="shared" ref="V803:V866" si="396">-const*$P803*$N803*(H803-T803)</f>
        <v>26.733278124979265</v>
      </c>
      <c r="W803" s="5">
        <f t="shared" ref="W803:W866" si="397">-const*$P803*$N803*I803</f>
        <v>3.391021877642781</v>
      </c>
      <c r="X803" s="5">
        <f t="shared" si="376"/>
        <v>0.99999628292996101</v>
      </c>
      <c r="Y803" s="5">
        <f t="shared" si="377"/>
        <v>0</v>
      </c>
      <c r="Z803" s="5">
        <f t="shared" si="378"/>
        <v>-2.2105652396554696</v>
      </c>
      <c r="AA803" s="5">
        <f t="shared" si="379"/>
        <v>17.42709351264952</v>
      </c>
      <c r="AB803" s="5">
        <f t="shared" si="380"/>
        <v>0</v>
      </c>
      <c r="AC803" s="5">
        <f t="shared" si="380"/>
        <v>24.522712885323795</v>
      </c>
      <c r="AD803" s="5">
        <f t="shared" si="381"/>
        <v>-11.355884609707697</v>
      </c>
      <c r="AE803">
        <f t="shared" si="392"/>
        <v>0</v>
      </c>
    </row>
    <row r="804" spans="1:31" x14ac:dyDescent="0.2">
      <c r="A804">
        <f t="shared" si="368"/>
        <v>0.77100000000000057</v>
      </c>
      <c r="B804" s="5">
        <f t="shared" si="382"/>
        <v>0</v>
      </c>
      <c r="C804" s="5">
        <f t="shared" si="383"/>
        <v>-42.691316404725846</v>
      </c>
      <c r="D804" s="5">
        <f t="shared" si="384"/>
        <v>-2.2874633894516867</v>
      </c>
      <c r="E804" s="2">
        <f t="shared" si="385"/>
        <v>42.691316404725846</v>
      </c>
      <c r="F804" s="2">
        <f t="shared" si="386"/>
        <v>180</v>
      </c>
      <c r="G804" s="3">
        <f t="shared" si="387"/>
        <v>0</v>
      </c>
      <c r="H804" s="3">
        <f t="shared" si="388"/>
        <v>-115.8507558099044</v>
      </c>
      <c r="I804" s="3">
        <f t="shared" si="389"/>
        <v>-14.709725561225467</v>
      </c>
      <c r="J804" s="2">
        <f t="shared" si="369"/>
        <v>116.78087877650462</v>
      </c>
      <c r="K804" s="2">
        <f t="shared" si="390"/>
        <v>79.605234339812284</v>
      </c>
      <c r="L804" s="6">
        <f t="shared" si="370"/>
        <v>2300.0010000000002</v>
      </c>
      <c r="M804" s="2">
        <f t="shared" si="371"/>
        <v>29.149318229166671</v>
      </c>
      <c r="N804" s="2">
        <f t="shared" si="391"/>
        <v>116.78087877650462</v>
      </c>
      <c r="O804" s="2">
        <f t="shared" si="372"/>
        <v>79.605234339812284</v>
      </c>
      <c r="P804" s="5">
        <f t="shared" si="373"/>
        <v>0.36795590733700811</v>
      </c>
      <c r="Q804" s="4">
        <f t="shared" si="374"/>
        <v>0.24959162434386684</v>
      </c>
      <c r="R804" s="4">
        <f t="shared" si="375"/>
        <v>0.23988953630807314</v>
      </c>
      <c r="S804" s="4">
        <f t="shared" si="393"/>
        <v>0</v>
      </c>
      <c r="T804" s="4">
        <f t="shared" si="394"/>
        <v>0</v>
      </c>
      <c r="U804" s="5">
        <f t="shared" si="395"/>
        <v>0</v>
      </c>
      <c r="V804" s="5">
        <f t="shared" si="396"/>
        <v>26.722380616028428</v>
      </c>
      <c r="W804" s="5">
        <f t="shared" si="397"/>
        <v>3.3929764415985271</v>
      </c>
      <c r="X804" s="5">
        <f t="shared" si="376"/>
        <v>0.99999628292996101</v>
      </c>
      <c r="Y804" s="5">
        <f t="shared" si="377"/>
        <v>0</v>
      </c>
      <c r="Z804" s="5">
        <f t="shared" si="378"/>
        <v>-2.2120563229528494</v>
      </c>
      <c r="AA804" s="5">
        <f t="shared" si="379"/>
        <v>17.421698035188619</v>
      </c>
      <c r="AB804" s="5">
        <f t="shared" si="380"/>
        <v>0</v>
      </c>
      <c r="AC804" s="5">
        <f t="shared" si="380"/>
        <v>24.510324293075577</v>
      </c>
      <c r="AD804" s="5">
        <f t="shared" si="381"/>
        <v>-11.359325523212853</v>
      </c>
      <c r="AE804">
        <f t="shared" si="392"/>
        <v>0</v>
      </c>
    </row>
    <row r="805" spans="1:31" x14ac:dyDescent="0.2">
      <c r="A805">
        <f t="shared" si="368"/>
        <v>0.77200000000000057</v>
      </c>
      <c r="B805" s="5">
        <f t="shared" si="382"/>
        <v>0</v>
      </c>
      <c r="C805" s="5">
        <f t="shared" si="383"/>
        <v>-42.807154905373601</v>
      </c>
      <c r="D805" s="5">
        <f t="shared" si="384"/>
        <v>-2.3021787946756738</v>
      </c>
      <c r="E805" s="2">
        <f t="shared" si="385"/>
        <v>42.807154905373601</v>
      </c>
      <c r="F805" s="2">
        <f t="shared" si="386"/>
        <v>180</v>
      </c>
      <c r="G805" s="3">
        <f t="shared" si="387"/>
        <v>0</v>
      </c>
      <c r="H805" s="3">
        <f t="shared" si="388"/>
        <v>-115.82624548561132</v>
      </c>
      <c r="I805" s="3">
        <f t="shared" si="389"/>
        <v>-14.721084886748679</v>
      </c>
      <c r="J805" s="2">
        <f t="shared" si="369"/>
        <v>116.75799537306196</v>
      </c>
      <c r="K805" s="2">
        <f t="shared" si="390"/>
        <v>79.589635564459414</v>
      </c>
      <c r="L805" s="6">
        <f t="shared" si="370"/>
        <v>2300.0010000000002</v>
      </c>
      <c r="M805" s="2">
        <f t="shared" si="371"/>
        <v>29.149318229166671</v>
      </c>
      <c r="N805" s="2">
        <f t="shared" si="391"/>
        <v>116.75799537306196</v>
      </c>
      <c r="O805" s="2">
        <f t="shared" si="372"/>
        <v>79.589635564459414</v>
      </c>
      <c r="P805" s="5">
        <f t="shared" si="373"/>
        <v>0.3679559027997551</v>
      </c>
      <c r="Q805" s="4">
        <f t="shared" si="374"/>
        <v>0.24964052494826372</v>
      </c>
      <c r="R805" s="4">
        <f t="shared" si="375"/>
        <v>0.23991304805171418</v>
      </c>
      <c r="S805" s="4">
        <f t="shared" si="393"/>
        <v>0</v>
      </c>
      <c r="T805" s="4">
        <f t="shared" si="394"/>
        <v>0</v>
      </c>
      <c r="U805" s="5">
        <f t="shared" si="395"/>
        <v>0</v>
      </c>
      <c r="V805" s="5">
        <f t="shared" si="396"/>
        <v>26.711491497172716</v>
      </c>
      <c r="W805" s="5">
        <f t="shared" si="397"/>
        <v>3.3949311931240462</v>
      </c>
      <c r="X805" s="5">
        <f t="shared" si="376"/>
        <v>0.99999628292996101</v>
      </c>
      <c r="Y805" s="5">
        <f t="shared" si="377"/>
        <v>0</v>
      </c>
      <c r="Z805" s="5">
        <f t="shared" si="378"/>
        <v>-2.2135476836915826</v>
      </c>
      <c r="AA805" s="5">
        <f t="shared" si="379"/>
        <v>17.416305888987612</v>
      </c>
      <c r="AB805" s="5">
        <f t="shared" si="380"/>
        <v>0</v>
      </c>
      <c r="AC805" s="5">
        <f t="shared" si="380"/>
        <v>24.497943813481132</v>
      </c>
      <c r="AD805" s="5">
        <f t="shared" si="381"/>
        <v>-11.36276291788834</v>
      </c>
      <c r="AE805">
        <f t="shared" si="392"/>
        <v>0</v>
      </c>
    </row>
    <row r="806" spans="1:31" x14ac:dyDescent="0.2">
      <c r="A806">
        <f t="shared" si="368"/>
        <v>0.77300000000000058</v>
      </c>
      <c r="B806" s="5">
        <f t="shared" si="382"/>
        <v>0</v>
      </c>
      <c r="C806" s="5">
        <f t="shared" si="383"/>
        <v>-42.922968901887309</v>
      </c>
      <c r="D806" s="5">
        <f t="shared" si="384"/>
        <v>-2.3169055609438813</v>
      </c>
      <c r="E806" s="2">
        <f t="shared" si="385"/>
        <v>42.922968901887309</v>
      </c>
      <c r="F806" s="2">
        <f t="shared" si="386"/>
        <v>180</v>
      </c>
      <c r="G806" s="3">
        <f t="shared" si="387"/>
        <v>0</v>
      </c>
      <c r="H806" s="3">
        <f t="shared" si="388"/>
        <v>-115.80174754179784</v>
      </c>
      <c r="I806" s="3">
        <f t="shared" si="389"/>
        <v>-14.732447649666568</v>
      </c>
      <c r="J806" s="2">
        <f t="shared" si="369"/>
        <v>116.73512645080078</v>
      </c>
      <c r="K806" s="2">
        <f t="shared" si="390"/>
        <v>79.574046660395894</v>
      </c>
      <c r="L806" s="6">
        <f t="shared" si="370"/>
        <v>2300.0010000000002</v>
      </c>
      <c r="M806" s="2">
        <f t="shared" si="371"/>
        <v>29.149318229166671</v>
      </c>
      <c r="N806" s="2">
        <f t="shared" si="391"/>
        <v>116.73512645080078</v>
      </c>
      <c r="O806" s="2">
        <f t="shared" si="372"/>
        <v>79.574046660395894</v>
      </c>
      <c r="P806" s="5">
        <f t="shared" si="373"/>
        <v>0.36795589826408498</v>
      </c>
      <c r="Q806" s="4">
        <f t="shared" si="374"/>
        <v>0.24968941375598588</v>
      </c>
      <c r="R806" s="4">
        <f t="shared" si="375"/>
        <v>0.23993654952229959</v>
      </c>
      <c r="S806" s="4">
        <f t="shared" si="393"/>
        <v>0</v>
      </c>
      <c r="T806" s="4">
        <f t="shared" si="394"/>
        <v>0</v>
      </c>
      <c r="U806" s="5">
        <f t="shared" si="395"/>
        <v>0</v>
      </c>
      <c r="V806" s="5">
        <f t="shared" si="396"/>
        <v>26.700610761208317</v>
      </c>
      <c r="W806" s="5">
        <f t="shared" si="397"/>
        <v>3.3968861317195826</v>
      </c>
      <c r="X806" s="5">
        <f t="shared" si="376"/>
        <v>0.99999628292996101</v>
      </c>
      <c r="Y806" s="5">
        <f t="shared" si="377"/>
        <v>0</v>
      </c>
      <c r="Z806" s="5">
        <f t="shared" si="378"/>
        <v>-2.215039321413923</v>
      </c>
      <c r="AA806" s="5">
        <f t="shared" si="379"/>
        <v>17.410917071837392</v>
      </c>
      <c r="AB806" s="5">
        <f t="shared" si="380"/>
        <v>0</v>
      </c>
      <c r="AC806" s="5">
        <f t="shared" si="380"/>
        <v>24.485571439794395</v>
      </c>
      <c r="AD806" s="5">
        <f t="shared" si="381"/>
        <v>-11.366196796443024</v>
      </c>
      <c r="AE806">
        <f t="shared" si="392"/>
        <v>0</v>
      </c>
    </row>
    <row r="807" spans="1:31" x14ac:dyDescent="0.2">
      <c r="A807">
        <f t="shared" si="368"/>
        <v>0.77400000000000058</v>
      </c>
      <c r="B807" s="5">
        <f t="shared" si="382"/>
        <v>0</v>
      </c>
      <c r="C807" s="5">
        <f t="shared" si="383"/>
        <v>-43.038758406643382</v>
      </c>
      <c r="D807" s="5">
        <f t="shared" si="384"/>
        <v>-2.3316436916919461</v>
      </c>
      <c r="E807" s="2">
        <f t="shared" si="385"/>
        <v>43.038758406643382</v>
      </c>
      <c r="F807" s="2">
        <f t="shared" si="386"/>
        <v>180</v>
      </c>
      <c r="G807" s="3">
        <f t="shared" si="387"/>
        <v>0</v>
      </c>
      <c r="H807" s="3">
        <f t="shared" si="388"/>
        <v>-115.77726197035804</v>
      </c>
      <c r="I807" s="3">
        <f t="shared" si="389"/>
        <v>-14.743813846463011</v>
      </c>
      <c r="J807" s="2">
        <f t="shared" si="369"/>
        <v>116.71227200295634</v>
      </c>
      <c r="K807" s="2">
        <f t="shared" si="390"/>
        <v>79.558467623010458</v>
      </c>
      <c r="L807" s="6">
        <f t="shared" si="370"/>
        <v>2300.0010000000002</v>
      </c>
      <c r="M807" s="2">
        <f t="shared" si="371"/>
        <v>29.149318229166671</v>
      </c>
      <c r="N807" s="2">
        <f t="shared" si="391"/>
        <v>116.71227200295634</v>
      </c>
      <c r="O807" s="2">
        <f t="shared" si="372"/>
        <v>79.558467623010458</v>
      </c>
      <c r="P807" s="5">
        <f t="shared" si="373"/>
        <v>0.36795589372999615</v>
      </c>
      <c r="Q807" s="4">
        <f t="shared" si="374"/>
        <v>0.24973829075636966</v>
      </c>
      <c r="R807" s="4">
        <f t="shared" si="375"/>
        <v>0.23996004071938509</v>
      </c>
      <c r="S807" s="4">
        <f t="shared" si="393"/>
        <v>0</v>
      </c>
      <c r="T807" s="4">
        <f t="shared" si="394"/>
        <v>0</v>
      </c>
      <c r="U807" s="5">
        <f t="shared" si="395"/>
        <v>0</v>
      </c>
      <c r="V807" s="5">
        <f t="shared" si="396"/>
        <v>26.689738400939262</v>
      </c>
      <c r="W807" s="5">
        <f t="shared" si="397"/>
        <v>3.3988412568867985</v>
      </c>
      <c r="X807" s="5">
        <f t="shared" si="376"/>
        <v>0.99999628292996101</v>
      </c>
      <c r="Y807" s="5">
        <f t="shared" si="377"/>
        <v>0</v>
      </c>
      <c r="Z807" s="5">
        <f t="shared" si="378"/>
        <v>-2.2165312356628859</v>
      </c>
      <c r="AA807" s="5">
        <f t="shared" si="379"/>
        <v>17.40553158153082</v>
      </c>
      <c r="AB807" s="5">
        <f t="shared" si="380"/>
        <v>0</v>
      </c>
      <c r="AC807" s="5">
        <f t="shared" si="380"/>
        <v>24.473207165276378</v>
      </c>
      <c r="AD807" s="5">
        <f t="shared" si="381"/>
        <v>-11.369627161582383</v>
      </c>
      <c r="AE807">
        <f t="shared" si="392"/>
        <v>0</v>
      </c>
    </row>
    <row r="808" spans="1:31" x14ac:dyDescent="0.2">
      <c r="A808">
        <f t="shared" si="368"/>
        <v>0.77500000000000058</v>
      </c>
      <c r="B808" s="5">
        <f t="shared" si="382"/>
        <v>0</v>
      </c>
      <c r="C808" s="5">
        <f t="shared" si="383"/>
        <v>-43.154523432010159</v>
      </c>
      <c r="D808" s="5">
        <f t="shared" si="384"/>
        <v>-2.3463931903519897</v>
      </c>
      <c r="E808" s="2">
        <f t="shared" si="385"/>
        <v>43.154523432010159</v>
      </c>
      <c r="F808" s="2">
        <f t="shared" si="386"/>
        <v>180</v>
      </c>
      <c r="G808" s="3">
        <f t="shared" si="387"/>
        <v>0</v>
      </c>
      <c r="H808" s="3">
        <f t="shared" si="388"/>
        <v>-115.75278876319277</v>
      </c>
      <c r="I808" s="3">
        <f t="shared" si="389"/>
        <v>-14.755183473624593</v>
      </c>
      <c r="J808" s="2">
        <f t="shared" si="369"/>
        <v>116.68943202276995</v>
      </c>
      <c r="K808" s="2">
        <f t="shared" si="390"/>
        <v>79.542898447695933</v>
      </c>
      <c r="L808" s="6">
        <f t="shared" si="370"/>
        <v>2300.0010000000002</v>
      </c>
      <c r="M808" s="2">
        <f t="shared" si="371"/>
        <v>29.149318229166671</v>
      </c>
      <c r="N808" s="2">
        <f t="shared" si="391"/>
        <v>116.68943202276995</v>
      </c>
      <c r="O808" s="2">
        <f t="shared" si="372"/>
        <v>79.542898447695933</v>
      </c>
      <c r="P808" s="5">
        <f t="shared" si="373"/>
        <v>0.36795588919748673</v>
      </c>
      <c r="Q808" s="4">
        <f t="shared" si="374"/>
        <v>0.24978715593875028</v>
      </c>
      <c r="R808" s="4">
        <f t="shared" si="375"/>
        <v>0.23998352164252648</v>
      </c>
      <c r="S808" s="4">
        <f t="shared" si="393"/>
        <v>0</v>
      </c>
      <c r="T808" s="4">
        <f t="shared" si="394"/>
        <v>0</v>
      </c>
      <c r="U808" s="5">
        <f t="shared" si="395"/>
        <v>0</v>
      </c>
      <c r="V808" s="5">
        <f t="shared" si="396"/>
        <v>26.678874409177403</v>
      </c>
      <c r="W808" s="5">
        <f t="shared" si="397"/>
        <v>3.4007965681287704</v>
      </c>
      <c r="X808" s="5">
        <f t="shared" si="376"/>
        <v>0.99999628292996101</v>
      </c>
      <c r="Y808" s="5">
        <f t="shared" si="377"/>
        <v>0</v>
      </c>
      <c r="Z808" s="5">
        <f t="shared" si="378"/>
        <v>-2.2180234259822398</v>
      </c>
      <c r="AA808" s="5">
        <f t="shared" si="379"/>
        <v>17.400149415862657</v>
      </c>
      <c r="AB808" s="5">
        <f t="shared" si="380"/>
        <v>0</v>
      </c>
      <c r="AC808" s="5">
        <f t="shared" si="380"/>
        <v>24.460850983195165</v>
      </c>
      <c r="AD808" s="5">
        <f t="shared" si="381"/>
        <v>-11.373054016008574</v>
      </c>
      <c r="AE808">
        <f t="shared" si="392"/>
        <v>0</v>
      </c>
    </row>
    <row r="809" spans="1:31" x14ac:dyDescent="0.2">
      <c r="A809">
        <f t="shared" si="368"/>
        <v>0.77600000000000058</v>
      </c>
      <c r="B809" s="5">
        <f t="shared" si="382"/>
        <v>0</v>
      </c>
      <c r="C809" s="5">
        <f t="shared" si="383"/>
        <v>-43.270263990347864</v>
      </c>
      <c r="D809" s="5">
        <f t="shared" si="384"/>
        <v>-2.3611540603526224</v>
      </c>
      <c r="E809" s="2">
        <f t="shared" si="385"/>
        <v>43.270263990347864</v>
      </c>
      <c r="F809" s="2">
        <f t="shared" si="386"/>
        <v>180</v>
      </c>
      <c r="G809" s="3">
        <f t="shared" si="387"/>
        <v>0</v>
      </c>
      <c r="H809" s="3">
        <f t="shared" si="388"/>
        <v>-115.72832791220958</v>
      </c>
      <c r="I809" s="3">
        <f t="shared" si="389"/>
        <v>-14.766556527640601</v>
      </c>
      <c r="J809" s="2">
        <f t="shared" si="369"/>
        <v>116.66660650348888</v>
      </c>
      <c r="K809" s="2">
        <f t="shared" si="390"/>
        <v>79.527339129849267</v>
      </c>
      <c r="L809" s="6">
        <f t="shared" si="370"/>
        <v>2300.0010000000002</v>
      </c>
      <c r="M809" s="2">
        <f t="shared" si="371"/>
        <v>29.149318229166671</v>
      </c>
      <c r="N809" s="2">
        <f t="shared" si="391"/>
        <v>116.66660650348888</v>
      </c>
      <c r="O809" s="2">
        <f t="shared" si="372"/>
        <v>79.527339129849267</v>
      </c>
      <c r="P809" s="5">
        <f t="shared" si="373"/>
        <v>0.3679558846665551</v>
      </c>
      <c r="Q809" s="4">
        <f t="shared" si="374"/>
        <v>0.24983600929246189</v>
      </c>
      <c r="R809" s="4">
        <f t="shared" si="375"/>
        <v>0.24000699229127978</v>
      </c>
      <c r="S809" s="4">
        <f t="shared" si="393"/>
        <v>0</v>
      </c>
      <c r="T809" s="4">
        <f t="shared" si="394"/>
        <v>0</v>
      </c>
      <c r="U809" s="5">
        <f t="shared" si="395"/>
        <v>0</v>
      </c>
      <c r="V809" s="5">
        <f t="shared" si="396"/>
        <v>26.668018778742411</v>
      </c>
      <c r="W809" s="5">
        <f t="shared" si="397"/>
        <v>3.4027520649499916</v>
      </c>
      <c r="X809" s="5">
        <f t="shared" si="376"/>
        <v>0.99999628292996101</v>
      </c>
      <c r="Y809" s="5">
        <f t="shared" si="377"/>
        <v>0</v>
      </c>
      <c r="Z809" s="5">
        <f t="shared" si="378"/>
        <v>-2.2195158919165103</v>
      </c>
      <c r="AA809" s="5">
        <f t="shared" si="379"/>
        <v>17.394770572629596</v>
      </c>
      <c r="AB809" s="5">
        <f t="shared" si="380"/>
        <v>0</v>
      </c>
      <c r="AC809" s="5">
        <f t="shared" si="380"/>
        <v>24.448502886825899</v>
      </c>
      <c r="AD809" s="5">
        <f t="shared" si="381"/>
        <v>-11.37647736242041</v>
      </c>
      <c r="AE809">
        <f t="shared" si="392"/>
        <v>0</v>
      </c>
    </row>
    <row r="810" spans="1:31" x14ac:dyDescent="0.2">
      <c r="A810">
        <f t="shared" si="368"/>
        <v>0.77700000000000058</v>
      </c>
      <c r="B810" s="5">
        <f t="shared" si="382"/>
        <v>0</v>
      </c>
      <c r="C810" s="5">
        <f t="shared" si="383"/>
        <v>-43.38598009400863</v>
      </c>
      <c r="D810" s="5">
        <f t="shared" si="384"/>
        <v>-2.3759263051189445</v>
      </c>
      <c r="E810" s="2">
        <f t="shared" si="385"/>
        <v>43.38598009400863</v>
      </c>
      <c r="F810" s="2">
        <f t="shared" si="386"/>
        <v>180</v>
      </c>
      <c r="G810" s="3">
        <f t="shared" si="387"/>
        <v>0</v>
      </c>
      <c r="H810" s="3">
        <f t="shared" si="388"/>
        <v>-115.70387940932275</v>
      </c>
      <c r="I810" s="3">
        <f t="shared" si="389"/>
        <v>-14.777933005003021</v>
      </c>
      <c r="J810" s="2">
        <f t="shared" si="369"/>
        <v>116.64379543836637</v>
      </c>
      <c r="K810" s="2">
        <f t="shared" si="390"/>
        <v>79.511789664871415</v>
      </c>
      <c r="L810" s="6">
        <f t="shared" si="370"/>
        <v>2300.0010000000002</v>
      </c>
      <c r="M810" s="2">
        <f t="shared" si="371"/>
        <v>29.149318229166671</v>
      </c>
      <c r="N810" s="2">
        <f t="shared" si="391"/>
        <v>116.64379543836637</v>
      </c>
      <c r="O810" s="2">
        <f t="shared" si="372"/>
        <v>79.511789664871415</v>
      </c>
      <c r="P810" s="5">
        <f t="shared" si="373"/>
        <v>0.36795588013719943</v>
      </c>
      <c r="Q810" s="4">
        <f t="shared" si="374"/>
        <v>0.24988485080683759</v>
      </c>
      <c r="R810" s="4">
        <f t="shared" si="375"/>
        <v>0.24003045266520129</v>
      </c>
      <c r="S810" s="4">
        <f t="shared" si="393"/>
        <v>0</v>
      </c>
      <c r="T810" s="4">
        <f t="shared" si="394"/>
        <v>0</v>
      </c>
      <c r="U810" s="5">
        <f t="shared" si="395"/>
        <v>0</v>
      </c>
      <c r="V810" s="5">
        <f t="shared" si="396"/>
        <v>26.65717150246174</v>
      </c>
      <c r="W810" s="5">
        <f t="shared" si="397"/>
        <v>3.4047077468563605</v>
      </c>
      <c r="X810" s="5">
        <f t="shared" si="376"/>
        <v>0.99999628292996101</v>
      </c>
      <c r="Y810" s="5">
        <f t="shared" si="377"/>
        <v>0</v>
      </c>
      <c r="Z810" s="5">
        <f t="shared" si="378"/>
        <v>-2.2210086330109791</v>
      </c>
      <c r="AA810" s="5">
        <f t="shared" si="379"/>
        <v>17.389395049630252</v>
      </c>
      <c r="AB810" s="5">
        <f t="shared" si="380"/>
        <v>0</v>
      </c>
      <c r="AC810" s="5">
        <f t="shared" si="380"/>
        <v>24.436162869450762</v>
      </c>
      <c r="AD810" s="5">
        <f t="shared" si="381"/>
        <v>-11.379897203513387</v>
      </c>
      <c r="AE810">
        <f t="shared" si="392"/>
        <v>0</v>
      </c>
    </row>
    <row r="811" spans="1:31" x14ac:dyDescent="0.2">
      <c r="A811">
        <f t="shared" ref="A811:A874" si="398">A810+dt</f>
        <v>0.77800000000000058</v>
      </c>
      <c r="B811" s="5">
        <f t="shared" si="382"/>
        <v>0</v>
      </c>
      <c r="C811" s="5">
        <f t="shared" si="383"/>
        <v>-43.501671755336517</v>
      </c>
      <c r="D811" s="5">
        <f t="shared" si="384"/>
        <v>-2.3907099280725492</v>
      </c>
      <c r="E811" s="2">
        <f t="shared" si="385"/>
        <v>43.501671755336517</v>
      </c>
      <c r="F811" s="2">
        <f t="shared" si="386"/>
        <v>180</v>
      </c>
      <c r="G811" s="3">
        <f t="shared" si="387"/>
        <v>0</v>
      </c>
      <c r="H811" s="3">
        <f t="shared" si="388"/>
        <v>-115.6794432464533</v>
      </c>
      <c r="I811" s="3">
        <f t="shared" si="389"/>
        <v>-14.789312902206534</v>
      </c>
      <c r="J811" s="2">
        <f t="shared" si="369"/>
        <v>116.62099882066173</v>
      </c>
      <c r="K811" s="2">
        <f t="shared" si="390"/>
        <v>79.496250048167497</v>
      </c>
      <c r="L811" s="6">
        <f t="shared" si="370"/>
        <v>2300.0010000000002</v>
      </c>
      <c r="M811" s="2">
        <f t="shared" si="371"/>
        <v>29.149318229166671</v>
      </c>
      <c r="N811" s="2">
        <f t="shared" si="391"/>
        <v>116.62099882066173</v>
      </c>
      <c r="O811" s="2">
        <f t="shared" si="372"/>
        <v>79.496250048167497</v>
      </c>
      <c r="P811" s="5">
        <f t="shared" si="373"/>
        <v>0.367955875609418</v>
      </c>
      <c r="Q811" s="4">
        <f t="shared" si="374"/>
        <v>0.24993368047120929</v>
      </c>
      <c r="R811" s="4">
        <f t="shared" si="375"/>
        <v>0.24005390276384742</v>
      </c>
      <c r="S811" s="4">
        <f t="shared" si="393"/>
        <v>0</v>
      </c>
      <c r="T811" s="4">
        <f t="shared" si="394"/>
        <v>0</v>
      </c>
      <c r="U811" s="5">
        <f t="shared" si="395"/>
        <v>0</v>
      </c>
      <c r="V811" s="5">
        <f t="shared" si="396"/>
        <v>26.646332573170675</v>
      </c>
      <c r="W811" s="5">
        <f t="shared" si="397"/>
        <v>3.4066636133551902</v>
      </c>
      <c r="X811" s="5">
        <f t="shared" si="376"/>
        <v>0.99999628292996101</v>
      </c>
      <c r="Y811" s="5">
        <f t="shared" si="377"/>
        <v>0</v>
      </c>
      <c r="Z811" s="5">
        <f t="shared" si="378"/>
        <v>-2.2225016488116816</v>
      </c>
      <c r="AA811" s="5">
        <f t="shared" si="379"/>
        <v>17.384022844665171</v>
      </c>
      <c r="AB811" s="5">
        <f t="shared" si="380"/>
        <v>0</v>
      </c>
      <c r="AC811" s="5">
        <f t="shared" si="380"/>
        <v>24.423830924358992</v>
      </c>
      <c r="AD811" s="5">
        <f t="shared" si="381"/>
        <v>-11.383313541979639</v>
      </c>
      <c r="AE811">
        <f t="shared" si="392"/>
        <v>0</v>
      </c>
    </row>
    <row r="812" spans="1:31" x14ac:dyDescent="0.2">
      <c r="A812">
        <f t="shared" si="398"/>
        <v>0.77900000000000058</v>
      </c>
      <c r="B812" s="5">
        <f t="shared" si="382"/>
        <v>0</v>
      </c>
      <c r="C812" s="5">
        <f t="shared" si="383"/>
        <v>-43.617338986667512</v>
      </c>
      <c r="D812" s="5">
        <f t="shared" si="384"/>
        <v>-2.4055049326315268</v>
      </c>
      <c r="E812" s="2">
        <f t="shared" si="385"/>
        <v>43.617338986667512</v>
      </c>
      <c r="F812" s="2">
        <f t="shared" si="386"/>
        <v>180</v>
      </c>
      <c r="G812" s="3">
        <f t="shared" si="387"/>
        <v>0</v>
      </c>
      <c r="H812" s="3">
        <f t="shared" si="388"/>
        <v>-115.65501941552894</v>
      </c>
      <c r="I812" s="3">
        <f t="shared" si="389"/>
        <v>-14.800696215748514</v>
      </c>
      <c r="J812" s="2">
        <f t="shared" si="369"/>
        <v>116.59821664364017</v>
      </c>
      <c r="K812" s="2">
        <f t="shared" si="390"/>
        <v>79.480720275146666</v>
      </c>
      <c r="L812" s="6">
        <f t="shared" si="370"/>
        <v>2300.0010000000002</v>
      </c>
      <c r="M812" s="2">
        <f t="shared" si="371"/>
        <v>29.149318229166671</v>
      </c>
      <c r="N812" s="2">
        <f t="shared" si="391"/>
        <v>116.59821664364017</v>
      </c>
      <c r="O812" s="2">
        <f t="shared" si="372"/>
        <v>79.480720275146666</v>
      </c>
      <c r="P812" s="5">
        <f t="shared" si="373"/>
        <v>0.36795587108320904</v>
      </c>
      <c r="Q812" s="4">
        <f t="shared" si="374"/>
        <v>0.24998249827490804</v>
      </c>
      <c r="R812" s="4">
        <f t="shared" si="375"/>
        <v>0.24007734258677491</v>
      </c>
      <c r="S812" s="4">
        <f t="shared" si="393"/>
        <v>0</v>
      </c>
      <c r="T812" s="4">
        <f t="shared" si="394"/>
        <v>0</v>
      </c>
      <c r="U812" s="5">
        <f t="shared" si="395"/>
        <v>0</v>
      </c>
      <c r="V812" s="5">
        <f t="shared" si="396"/>
        <v>26.635501983712228</v>
      </c>
      <c r="W812" s="5">
        <f t="shared" si="397"/>
        <v>3.4086196639551933</v>
      </c>
      <c r="X812" s="5">
        <f t="shared" si="376"/>
        <v>0.99999628292996101</v>
      </c>
      <c r="Y812" s="5">
        <f t="shared" si="377"/>
        <v>0</v>
      </c>
      <c r="Z812" s="5">
        <f t="shared" si="378"/>
        <v>-2.2239949388654066</v>
      </c>
      <c r="AA812" s="5">
        <f t="shared" si="379"/>
        <v>17.378653955536819</v>
      </c>
      <c r="AB812" s="5">
        <f t="shared" si="380"/>
        <v>0</v>
      </c>
      <c r="AC812" s="5">
        <f t="shared" si="380"/>
        <v>24.411507044846822</v>
      </c>
      <c r="AD812" s="5">
        <f t="shared" si="381"/>
        <v>-11.386726380507987</v>
      </c>
      <c r="AE812">
        <f t="shared" si="392"/>
        <v>0</v>
      </c>
    </row>
    <row r="813" spans="1:31" x14ac:dyDescent="0.2">
      <c r="A813">
        <f t="shared" si="398"/>
        <v>0.78000000000000058</v>
      </c>
      <c r="B813" s="5">
        <f t="shared" si="382"/>
        <v>0</v>
      </c>
      <c r="C813" s="5">
        <f t="shared" si="383"/>
        <v>-43.732981800329519</v>
      </c>
      <c r="D813" s="5">
        <f t="shared" si="384"/>
        <v>-2.4203113222104653</v>
      </c>
      <c r="E813" s="2">
        <f t="shared" si="385"/>
        <v>43.732981800329519</v>
      </c>
      <c r="F813" s="2">
        <f t="shared" si="386"/>
        <v>180</v>
      </c>
      <c r="G813" s="3">
        <f t="shared" si="387"/>
        <v>0</v>
      </c>
      <c r="H813" s="3">
        <f t="shared" si="388"/>
        <v>-115.63060790848409</v>
      </c>
      <c r="I813" s="3">
        <f t="shared" si="389"/>
        <v>-14.812082942129022</v>
      </c>
      <c r="J813" s="2">
        <f t="shared" si="369"/>
        <v>116.57544890057294</v>
      </c>
      <c r="K813" s="2">
        <f t="shared" si="390"/>
        <v>79.465200341222172</v>
      </c>
      <c r="L813" s="6">
        <f t="shared" si="370"/>
        <v>2300.0010000000002</v>
      </c>
      <c r="M813" s="2">
        <f t="shared" si="371"/>
        <v>29.149318229166671</v>
      </c>
      <c r="N813" s="2">
        <f t="shared" si="391"/>
        <v>116.57544890057294</v>
      </c>
      <c r="O813" s="2">
        <f t="shared" si="372"/>
        <v>79.465200341222172</v>
      </c>
      <c r="P813" s="5">
        <f t="shared" si="373"/>
        <v>0.36795586655857082</v>
      </c>
      <c r="Q813" s="4">
        <f t="shared" si="374"/>
        <v>0.25003130420726366</v>
      </c>
      <c r="R813" s="4">
        <f t="shared" si="375"/>
        <v>0.24010077213354061</v>
      </c>
      <c r="S813" s="4">
        <f t="shared" si="393"/>
        <v>0</v>
      </c>
      <c r="T813" s="4">
        <f t="shared" si="394"/>
        <v>0</v>
      </c>
      <c r="U813" s="5">
        <f t="shared" si="395"/>
        <v>0</v>
      </c>
      <c r="V813" s="5">
        <f t="shared" si="396"/>
        <v>26.624679726937249</v>
      </c>
      <c r="W813" s="5">
        <f t="shared" si="397"/>
        <v>3.410575898166492</v>
      </c>
      <c r="X813" s="5">
        <f t="shared" si="376"/>
        <v>0.99999628292996101</v>
      </c>
      <c r="Y813" s="5">
        <f t="shared" si="377"/>
        <v>0</v>
      </c>
      <c r="Z813" s="5">
        <f t="shared" si="378"/>
        <v>-2.2254885027196951</v>
      </c>
      <c r="AA813" s="5">
        <f t="shared" si="379"/>
        <v>17.373288380049555</v>
      </c>
      <c r="AB813" s="5">
        <f t="shared" si="380"/>
        <v>0</v>
      </c>
      <c r="AC813" s="5">
        <f t="shared" si="380"/>
        <v>24.399191224217553</v>
      </c>
      <c r="AD813" s="5">
        <f t="shared" si="381"/>
        <v>-11.390135721783953</v>
      </c>
      <c r="AE813">
        <f t="shared" si="392"/>
        <v>0</v>
      </c>
    </row>
    <row r="814" spans="1:31" x14ac:dyDescent="0.2">
      <c r="A814">
        <f t="shared" si="398"/>
        <v>0.78100000000000058</v>
      </c>
      <c r="B814" s="5">
        <f t="shared" si="382"/>
        <v>0</v>
      </c>
      <c r="C814" s="5">
        <f t="shared" si="383"/>
        <v>-43.848600208642395</v>
      </c>
      <c r="D814" s="5">
        <f t="shared" si="384"/>
        <v>-2.4351291002204554</v>
      </c>
      <c r="E814" s="2">
        <f t="shared" si="385"/>
        <v>43.848600208642395</v>
      </c>
      <c r="F814" s="2">
        <f t="shared" si="386"/>
        <v>180</v>
      </c>
      <c r="G814" s="3">
        <f t="shared" si="387"/>
        <v>0</v>
      </c>
      <c r="H814" s="3">
        <f t="shared" si="388"/>
        <v>-115.60620871725988</v>
      </c>
      <c r="I814" s="3">
        <f t="shared" si="389"/>
        <v>-14.823473077850807</v>
      </c>
      <c r="J814" s="2">
        <f t="shared" si="369"/>
        <v>116.55269558473721</v>
      </c>
      <c r="K814" s="2">
        <f t="shared" si="390"/>
        <v>79.449690241811311</v>
      </c>
      <c r="L814" s="6">
        <f t="shared" si="370"/>
        <v>2300.0010000000002</v>
      </c>
      <c r="M814" s="2">
        <f t="shared" si="371"/>
        <v>29.149318229166671</v>
      </c>
      <c r="N814" s="2">
        <f t="shared" si="391"/>
        <v>116.55269558473721</v>
      </c>
      <c r="O814" s="2">
        <f t="shared" si="372"/>
        <v>79.449690241811311</v>
      </c>
      <c r="P814" s="5">
        <f t="shared" si="373"/>
        <v>0.36795586203550162</v>
      </c>
      <c r="Q814" s="4">
        <f t="shared" si="374"/>
        <v>0.25008009825760497</v>
      </c>
      <c r="R814" s="4">
        <f t="shared" si="375"/>
        <v>0.24012419140370142</v>
      </c>
      <c r="S814" s="4">
        <f t="shared" si="393"/>
        <v>0</v>
      </c>
      <c r="T814" s="4">
        <f t="shared" si="394"/>
        <v>0</v>
      </c>
      <c r="U814" s="5">
        <f t="shared" si="395"/>
        <v>0</v>
      </c>
      <c r="V814" s="5">
        <f t="shared" si="396"/>
        <v>26.613865795704303</v>
      </c>
      <c r="W814" s="5">
        <f t="shared" si="397"/>
        <v>3.4125323155006058</v>
      </c>
      <c r="X814" s="5">
        <f t="shared" si="376"/>
        <v>0.99999628292996101</v>
      </c>
      <c r="Y814" s="5">
        <f t="shared" si="377"/>
        <v>0</v>
      </c>
      <c r="Z814" s="5">
        <f t="shared" si="378"/>
        <v>-2.2269823399228375</v>
      </c>
      <c r="AA814" s="5">
        <f t="shared" si="379"/>
        <v>17.367926116009677</v>
      </c>
      <c r="AB814" s="5">
        <f t="shared" si="380"/>
        <v>0</v>
      </c>
      <c r="AC814" s="5">
        <f t="shared" si="380"/>
        <v>24.386883455781465</v>
      </c>
      <c r="AD814" s="5">
        <f t="shared" si="381"/>
        <v>-11.393541568489717</v>
      </c>
      <c r="AE814">
        <f t="shared" si="392"/>
        <v>0</v>
      </c>
    </row>
    <row r="815" spans="1:31" x14ac:dyDescent="0.2">
      <c r="A815">
        <f t="shared" si="398"/>
        <v>0.78200000000000058</v>
      </c>
      <c r="B815" s="5">
        <f t="shared" si="382"/>
        <v>0</v>
      </c>
      <c r="C815" s="5">
        <f t="shared" si="383"/>
        <v>-43.964194223917929</v>
      </c>
      <c r="D815" s="5">
        <f t="shared" si="384"/>
        <v>-2.4499582700690907</v>
      </c>
      <c r="E815" s="2">
        <f t="shared" si="385"/>
        <v>43.964194223917929</v>
      </c>
      <c r="F815" s="2">
        <f t="shared" si="386"/>
        <v>180</v>
      </c>
      <c r="G815" s="3">
        <f t="shared" si="387"/>
        <v>0</v>
      </c>
      <c r="H815" s="3">
        <f t="shared" si="388"/>
        <v>-115.5818218338041</v>
      </c>
      <c r="I815" s="3">
        <f t="shared" si="389"/>
        <v>-14.834866619419296</v>
      </c>
      <c r="J815" s="2">
        <f t="shared" si="369"/>
        <v>116.52995668941611</v>
      </c>
      <c r="K815" s="2">
        <f t="shared" si="390"/>
        <v>79.434189972335446</v>
      </c>
      <c r="L815" s="6">
        <f t="shared" si="370"/>
        <v>2300.0010000000002</v>
      </c>
      <c r="M815" s="2">
        <f t="shared" si="371"/>
        <v>29.149318229166671</v>
      </c>
      <c r="N815" s="2">
        <f t="shared" si="391"/>
        <v>116.52995668941611</v>
      </c>
      <c r="O815" s="2">
        <f t="shared" si="372"/>
        <v>79.434189972335446</v>
      </c>
      <c r="P815" s="5">
        <f t="shared" si="373"/>
        <v>0.36795585751399973</v>
      </c>
      <c r="Q815" s="4">
        <f t="shared" si="374"/>
        <v>0.25012888041525977</v>
      </c>
      <c r="R815" s="4">
        <f t="shared" si="375"/>
        <v>0.24014760039681485</v>
      </c>
      <c r="S815" s="4">
        <f t="shared" si="393"/>
        <v>0</v>
      </c>
      <c r="T815" s="4">
        <f t="shared" si="394"/>
        <v>0</v>
      </c>
      <c r="U815" s="5">
        <f t="shared" si="395"/>
        <v>0</v>
      </c>
      <c r="V815" s="5">
        <f t="shared" si="396"/>
        <v>26.60306018287973</v>
      </c>
      <c r="W815" s="5">
        <f t="shared" si="397"/>
        <v>3.414488915470455</v>
      </c>
      <c r="X815" s="5">
        <f t="shared" si="376"/>
        <v>0.99999628292996101</v>
      </c>
      <c r="Y815" s="5">
        <f t="shared" si="377"/>
        <v>0</v>
      </c>
      <c r="Z815" s="5">
        <f t="shared" si="378"/>
        <v>-2.2284764500238783</v>
      </c>
      <c r="AA815" s="5">
        <f t="shared" si="379"/>
        <v>17.362567161225389</v>
      </c>
      <c r="AB815" s="5">
        <f t="shared" si="380"/>
        <v>0</v>
      </c>
      <c r="AC815" s="5">
        <f t="shared" si="380"/>
        <v>24.374583732855854</v>
      </c>
      <c r="AD815" s="5">
        <f t="shared" si="381"/>
        <v>-11.396943923304157</v>
      </c>
      <c r="AE815">
        <f t="shared" si="392"/>
        <v>0</v>
      </c>
    </row>
    <row r="816" spans="1:31" x14ac:dyDescent="0.2">
      <c r="A816">
        <f t="shared" si="398"/>
        <v>0.78300000000000058</v>
      </c>
      <c r="B816" s="5">
        <f t="shared" si="382"/>
        <v>0</v>
      </c>
      <c r="C816" s="5">
        <f t="shared" si="383"/>
        <v>-44.07976385845987</v>
      </c>
      <c r="D816" s="5">
        <f t="shared" si="384"/>
        <v>-2.4647988351604719</v>
      </c>
      <c r="E816" s="2">
        <f t="shared" si="385"/>
        <v>44.07976385845987</v>
      </c>
      <c r="F816" s="2">
        <f t="shared" si="386"/>
        <v>180</v>
      </c>
      <c r="G816" s="3">
        <f t="shared" si="387"/>
        <v>0</v>
      </c>
      <c r="H816" s="3">
        <f t="shared" si="388"/>
        <v>-115.55744725007125</v>
      </c>
      <c r="I816" s="3">
        <f t="shared" si="389"/>
        <v>-14.8462635633426</v>
      </c>
      <c r="J816" s="2">
        <f t="shared" si="369"/>
        <v>116.50723220789872</v>
      </c>
      <c r="K816" s="2">
        <f t="shared" si="390"/>
        <v>79.418699528219989</v>
      </c>
      <c r="L816" s="6">
        <f t="shared" si="370"/>
        <v>2300.0010000000002</v>
      </c>
      <c r="M816" s="2">
        <f t="shared" si="371"/>
        <v>29.149318229166671</v>
      </c>
      <c r="N816" s="2">
        <f t="shared" si="391"/>
        <v>116.50723220789872</v>
      </c>
      <c r="O816" s="2">
        <f t="shared" si="372"/>
        <v>79.418699528219989</v>
      </c>
      <c r="P816" s="5">
        <f t="shared" si="373"/>
        <v>0.3679558529940633</v>
      </c>
      <c r="Q816" s="4">
        <f t="shared" si="374"/>
        <v>0.25017765066955494</v>
      </c>
      <c r="R816" s="4">
        <f t="shared" si="375"/>
        <v>0.24017099911243828</v>
      </c>
      <c r="S816" s="4">
        <f t="shared" si="393"/>
        <v>0</v>
      </c>
      <c r="T816" s="4">
        <f t="shared" si="394"/>
        <v>0</v>
      </c>
      <c r="U816" s="5">
        <f t="shared" si="395"/>
        <v>0</v>
      </c>
      <c r="V816" s="5">
        <f t="shared" si="396"/>
        <v>26.592262881337586</v>
      </c>
      <c r="W816" s="5">
        <f t="shared" si="397"/>
        <v>3.416445697590353</v>
      </c>
      <c r="X816" s="5">
        <f t="shared" si="376"/>
        <v>0.99999628292996101</v>
      </c>
      <c r="Y816" s="5">
        <f t="shared" si="377"/>
        <v>0</v>
      </c>
      <c r="Z816" s="5">
        <f t="shared" si="378"/>
        <v>-2.2299708325726084</v>
      </c>
      <c r="AA816" s="5">
        <f t="shared" si="379"/>
        <v>17.357211513506801</v>
      </c>
      <c r="AB816" s="5">
        <f t="shared" si="380"/>
        <v>0</v>
      </c>
      <c r="AC816" s="5">
        <f t="shared" si="380"/>
        <v>24.362292048764978</v>
      </c>
      <c r="AD816" s="5">
        <f t="shared" si="381"/>
        <v>-11.400342788902847</v>
      </c>
      <c r="AE816">
        <f t="shared" si="392"/>
        <v>0</v>
      </c>
    </row>
    <row r="817" spans="1:31" x14ac:dyDescent="0.2">
      <c r="A817">
        <f t="shared" si="398"/>
        <v>0.78400000000000059</v>
      </c>
      <c r="B817" s="5">
        <f t="shared" si="382"/>
        <v>0</v>
      </c>
      <c r="C817" s="5">
        <f t="shared" si="383"/>
        <v>-44.195309124563913</v>
      </c>
      <c r="D817" s="5">
        <f t="shared" si="384"/>
        <v>-2.479650798895209</v>
      </c>
      <c r="E817" s="2">
        <f t="shared" si="385"/>
        <v>44.195309124563913</v>
      </c>
      <c r="F817" s="2">
        <f t="shared" si="386"/>
        <v>180</v>
      </c>
      <c r="G817" s="3">
        <f t="shared" si="387"/>
        <v>0</v>
      </c>
      <c r="H817" s="3">
        <f t="shared" si="388"/>
        <v>-115.53308495802249</v>
      </c>
      <c r="I817" s="3">
        <f t="shared" si="389"/>
        <v>-14.857663906131503</v>
      </c>
      <c r="J817" s="2">
        <f t="shared" si="369"/>
        <v>116.48452213348006</v>
      </c>
      <c r="K817" s="2">
        <f t="shared" si="390"/>
        <v>79.403218904894374</v>
      </c>
      <c r="L817" s="6">
        <f t="shared" si="370"/>
        <v>2300.0010000000002</v>
      </c>
      <c r="M817" s="2">
        <f t="shared" si="371"/>
        <v>29.149318229166671</v>
      </c>
      <c r="N817" s="2">
        <f t="shared" si="391"/>
        <v>116.48452213348006</v>
      </c>
      <c r="O817" s="2">
        <f t="shared" si="372"/>
        <v>79.403218904894374</v>
      </c>
      <c r="P817" s="5">
        <f t="shared" si="373"/>
        <v>0.36795584847569068</v>
      </c>
      <c r="Q817" s="4">
        <f t="shared" si="374"/>
        <v>0.25022640900981635</v>
      </c>
      <c r="R817" s="4">
        <f t="shared" si="375"/>
        <v>0.24019438755012956</v>
      </c>
      <c r="S817" s="4">
        <f t="shared" si="393"/>
        <v>0</v>
      </c>
      <c r="T817" s="4">
        <f t="shared" si="394"/>
        <v>0</v>
      </c>
      <c r="U817" s="5">
        <f t="shared" si="395"/>
        <v>0</v>
      </c>
      <c r="V817" s="5">
        <f t="shared" si="396"/>
        <v>26.581473883959671</v>
      </c>
      <c r="W817" s="5">
        <f t="shared" si="397"/>
        <v>3.4184026613760103</v>
      </c>
      <c r="X817" s="5">
        <f t="shared" si="376"/>
        <v>0.99999628292996101</v>
      </c>
      <c r="Y817" s="5">
        <f t="shared" si="377"/>
        <v>0</v>
      </c>
      <c r="Z817" s="5">
        <f t="shared" si="378"/>
        <v>-2.2314654871195696</v>
      </c>
      <c r="AA817" s="5">
        <f t="shared" si="379"/>
        <v>17.351859170665939</v>
      </c>
      <c r="AB817" s="5">
        <f t="shared" si="380"/>
        <v>0</v>
      </c>
      <c r="AC817" s="5">
        <f t="shared" si="380"/>
        <v>24.350008396840103</v>
      </c>
      <c r="AD817" s="5">
        <f t="shared" si="381"/>
        <v>-11.40373816795805</v>
      </c>
      <c r="AE817">
        <f t="shared" si="392"/>
        <v>0</v>
      </c>
    </row>
    <row r="818" spans="1:31" x14ac:dyDescent="0.2">
      <c r="A818">
        <f t="shared" si="398"/>
        <v>0.78500000000000059</v>
      </c>
      <c r="B818" s="5">
        <f t="shared" si="382"/>
        <v>0</v>
      </c>
      <c r="C818" s="5">
        <f t="shared" si="383"/>
        <v>-44.310830034517735</v>
      </c>
      <c r="D818" s="5">
        <f t="shared" si="384"/>
        <v>-2.4945141646704245</v>
      </c>
      <c r="E818" s="2">
        <f t="shared" si="385"/>
        <v>44.310830034517735</v>
      </c>
      <c r="F818" s="2">
        <f t="shared" si="386"/>
        <v>180</v>
      </c>
      <c r="G818" s="3">
        <f t="shared" si="387"/>
        <v>0</v>
      </c>
      <c r="H818" s="3">
        <f t="shared" si="388"/>
        <v>-115.50873494962565</v>
      </c>
      <c r="I818" s="3">
        <f t="shared" si="389"/>
        <v>-14.869067644299461</v>
      </c>
      <c r="J818" s="2">
        <f t="shared" si="369"/>
        <v>116.46182645946105</v>
      </c>
      <c r="K818" s="2">
        <f t="shared" si="390"/>
        <v>79.387748097792127</v>
      </c>
      <c r="L818" s="6">
        <f t="shared" si="370"/>
        <v>2300.0010000000002</v>
      </c>
      <c r="M818" s="2">
        <f t="shared" si="371"/>
        <v>29.149318229166671</v>
      </c>
      <c r="N818" s="2">
        <f t="shared" si="391"/>
        <v>116.46182645946105</v>
      </c>
      <c r="O818" s="2">
        <f t="shared" si="372"/>
        <v>79.387748097792127</v>
      </c>
      <c r="P818" s="5">
        <f t="shared" si="373"/>
        <v>0.36795584395888009</v>
      </c>
      <c r="Q818" s="4">
        <f t="shared" si="374"/>
        <v>0.25027515542536866</v>
      </c>
      <c r="R818" s="4">
        <f t="shared" si="375"/>
        <v>0.24021776570944647</v>
      </c>
      <c r="S818" s="4">
        <f t="shared" si="393"/>
        <v>0</v>
      </c>
      <c r="T818" s="4">
        <f t="shared" si="394"/>
        <v>0</v>
      </c>
      <c r="U818" s="5">
        <f t="shared" si="395"/>
        <v>0</v>
      </c>
      <c r="V818" s="5">
        <f t="shared" si="396"/>
        <v>26.570693183635516</v>
      </c>
      <c r="W818" s="5">
        <f t="shared" si="397"/>
        <v>3.4203598063445289</v>
      </c>
      <c r="X818" s="5">
        <f t="shared" si="376"/>
        <v>0.99999628292996101</v>
      </c>
      <c r="Y818" s="5">
        <f t="shared" si="377"/>
        <v>0</v>
      </c>
      <c r="Z818" s="5">
        <f t="shared" si="378"/>
        <v>-2.2329604132160474</v>
      </c>
      <c r="AA818" s="5">
        <f t="shared" si="379"/>
        <v>17.34651013051672</v>
      </c>
      <c r="AB818" s="5">
        <f t="shared" si="380"/>
        <v>0</v>
      </c>
      <c r="AC818" s="5">
        <f t="shared" si="380"/>
        <v>24.337732770419468</v>
      </c>
      <c r="AD818" s="5">
        <f t="shared" si="381"/>
        <v>-11.407130063138752</v>
      </c>
      <c r="AE818">
        <f t="shared" si="392"/>
        <v>0</v>
      </c>
    </row>
    <row r="819" spans="1:31" x14ac:dyDescent="0.2">
      <c r="A819">
        <f t="shared" si="398"/>
        <v>0.78600000000000059</v>
      </c>
      <c r="B819" s="5">
        <f t="shared" si="382"/>
        <v>0</v>
      </c>
      <c r="C819" s="5">
        <f t="shared" si="383"/>
        <v>-44.42632660060098</v>
      </c>
      <c r="D819" s="5">
        <f t="shared" si="384"/>
        <v>-2.5093889358797554</v>
      </c>
      <c r="E819" s="2">
        <f t="shared" si="385"/>
        <v>44.42632660060098</v>
      </c>
      <c r="F819" s="2">
        <f t="shared" si="386"/>
        <v>180</v>
      </c>
      <c r="G819" s="3">
        <f t="shared" si="387"/>
        <v>0</v>
      </c>
      <c r="H819" s="3">
        <f t="shared" si="388"/>
        <v>-115.48439721685523</v>
      </c>
      <c r="I819" s="3">
        <f t="shared" si="389"/>
        <v>-14.8804747743626</v>
      </c>
      <c r="J819" s="2">
        <f t="shared" si="369"/>
        <v>116.43914517914858</v>
      </c>
      <c r="K819" s="2">
        <f t="shared" si="390"/>
        <v>79.372287102350768</v>
      </c>
      <c r="L819" s="6">
        <f t="shared" si="370"/>
        <v>2300.0010000000002</v>
      </c>
      <c r="M819" s="2">
        <f t="shared" si="371"/>
        <v>29.149318229166671</v>
      </c>
      <c r="N819" s="2">
        <f t="shared" si="391"/>
        <v>116.43914517914858</v>
      </c>
      <c r="O819" s="2">
        <f t="shared" si="372"/>
        <v>79.372287102350768</v>
      </c>
      <c r="P819" s="5">
        <f t="shared" si="373"/>
        <v>0.36795583944362986</v>
      </c>
      <c r="Q819" s="4">
        <f t="shared" si="374"/>
        <v>0.25032388990553583</v>
      </c>
      <c r="R819" s="4">
        <f t="shared" si="375"/>
        <v>0.24024113358994745</v>
      </c>
      <c r="S819" s="4">
        <f t="shared" si="393"/>
        <v>0</v>
      </c>
      <c r="T819" s="4">
        <f t="shared" si="394"/>
        <v>0</v>
      </c>
      <c r="U819" s="5">
        <f t="shared" si="395"/>
        <v>0</v>
      </c>
      <c r="V819" s="5">
        <f t="shared" si="396"/>
        <v>26.559920773262341</v>
      </c>
      <c r="W819" s="5">
        <f t="shared" si="397"/>
        <v>3.4223171320143977</v>
      </c>
      <c r="X819" s="5">
        <f t="shared" si="376"/>
        <v>0.99999628292996101</v>
      </c>
      <c r="Y819" s="5">
        <f t="shared" si="377"/>
        <v>0</v>
      </c>
      <c r="Z819" s="5">
        <f t="shared" si="378"/>
        <v>-2.2344556104140794</v>
      </c>
      <c r="AA819" s="5">
        <f t="shared" si="379"/>
        <v>17.341164390874987</v>
      </c>
      <c r="AB819" s="5">
        <f t="shared" si="380"/>
        <v>0</v>
      </c>
      <c r="AC819" s="5">
        <f t="shared" si="380"/>
        <v>24.325465162848261</v>
      </c>
      <c r="AD819" s="5">
        <f t="shared" si="381"/>
        <v>-11.410518477110614</v>
      </c>
      <c r="AE819">
        <f t="shared" si="392"/>
        <v>0</v>
      </c>
    </row>
    <row r="820" spans="1:31" x14ac:dyDescent="0.2">
      <c r="A820">
        <f t="shared" si="398"/>
        <v>0.78700000000000059</v>
      </c>
      <c r="B820" s="5">
        <f t="shared" si="382"/>
        <v>0</v>
      </c>
      <c r="C820" s="5">
        <f t="shared" si="383"/>
        <v>-44.541798835085253</v>
      </c>
      <c r="D820" s="5">
        <f t="shared" si="384"/>
        <v>-2.5242751159133565</v>
      </c>
      <c r="E820" s="2">
        <f t="shared" si="385"/>
        <v>44.541798835085253</v>
      </c>
      <c r="F820" s="2">
        <f t="shared" si="386"/>
        <v>180</v>
      </c>
      <c r="G820" s="3">
        <f t="shared" si="387"/>
        <v>0</v>
      </c>
      <c r="H820" s="3">
        <f t="shared" si="388"/>
        <v>-115.46007175169238</v>
      </c>
      <c r="I820" s="3">
        <f t="shared" si="389"/>
        <v>-14.89188529283971</v>
      </c>
      <c r="J820" s="2">
        <f t="shared" si="369"/>
        <v>116.41647828585543</v>
      </c>
      <c r="K820" s="2">
        <f t="shared" si="390"/>
        <v>79.356835914011882</v>
      </c>
      <c r="L820" s="6">
        <f t="shared" si="370"/>
        <v>2300.0010000000002</v>
      </c>
      <c r="M820" s="2">
        <f t="shared" si="371"/>
        <v>29.149318229166671</v>
      </c>
      <c r="N820" s="2">
        <f t="shared" si="391"/>
        <v>116.41647828585543</v>
      </c>
      <c r="O820" s="2">
        <f t="shared" si="372"/>
        <v>79.356835914011882</v>
      </c>
      <c r="P820" s="5">
        <f t="shared" si="373"/>
        <v>0.36795583492993816</v>
      </c>
      <c r="Q820" s="4">
        <f t="shared" si="374"/>
        <v>0.2503726124396406</v>
      </c>
      <c r="R820" s="4">
        <f t="shared" si="375"/>
        <v>0.2402644911911907</v>
      </c>
      <c r="S820" s="4">
        <f t="shared" si="393"/>
        <v>0</v>
      </c>
      <c r="T820" s="4">
        <f t="shared" si="394"/>
        <v>0</v>
      </c>
      <c r="U820" s="5">
        <f t="shared" si="395"/>
        <v>0</v>
      </c>
      <c r="V820" s="5">
        <f t="shared" si="396"/>
        <v>26.549156645745082</v>
      </c>
      <c r="W820" s="5">
        <f t="shared" si="397"/>
        <v>3.4242746379054942</v>
      </c>
      <c r="X820" s="5">
        <f t="shared" si="376"/>
        <v>0.99999628292996101</v>
      </c>
      <c r="Y820" s="5">
        <f t="shared" si="377"/>
        <v>0</v>
      </c>
      <c r="Z820" s="5">
        <f t="shared" si="378"/>
        <v>-2.235951078266444</v>
      </c>
      <c r="AA820" s="5">
        <f t="shared" si="379"/>
        <v>17.335821949558468</v>
      </c>
      <c r="AB820" s="5">
        <f t="shared" si="380"/>
        <v>0</v>
      </c>
      <c r="AC820" s="5">
        <f t="shared" si="380"/>
        <v>24.31320556747864</v>
      </c>
      <c r="AD820" s="5">
        <f t="shared" si="381"/>
        <v>-11.413903412536037</v>
      </c>
      <c r="AE820">
        <f t="shared" si="392"/>
        <v>0</v>
      </c>
    </row>
    <row r="821" spans="1:31" x14ac:dyDescent="0.2">
      <c r="A821">
        <f t="shared" si="398"/>
        <v>0.78800000000000059</v>
      </c>
      <c r="B821" s="5">
        <f t="shared" si="382"/>
        <v>0</v>
      </c>
      <c r="C821" s="5">
        <f t="shared" si="383"/>
        <v>-44.657246750234158</v>
      </c>
      <c r="D821" s="5">
        <f t="shared" si="384"/>
        <v>-2.5391727081579027</v>
      </c>
      <c r="E821" s="2">
        <f t="shared" si="385"/>
        <v>44.657246750234158</v>
      </c>
      <c r="F821" s="2">
        <f t="shared" si="386"/>
        <v>180</v>
      </c>
      <c r="G821" s="3">
        <f t="shared" si="387"/>
        <v>0</v>
      </c>
      <c r="H821" s="3">
        <f t="shared" si="388"/>
        <v>-115.4357585461249</v>
      </c>
      <c r="I821" s="3">
        <f t="shared" si="389"/>
        <v>-14.903299196252247</v>
      </c>
      <c r="J821" s="2">
        <f t="shared" si="369"/>
        <v>116.39382577290026</v>
      </c>
      <c r="K821" s="2">
        <f t="shared" si="390"/>
        <v>79.341394528221031</v>
      </c>
      <c r="L821" s="6">
        <f t="shared" si="370"/>
        <v>2300.0010000000002</v>
      </c>
      <c r="M821" s="2">
        <f t="shared" si="371"/>
        <v>29.149318229166671</v>
      </c>
      <c r="N821" s="2">
        <f t="shared" si="391"/>
        <v>116.39382577290026</v>
      </c>
      <c r="O821" s="2">
        <f t="shared" si="372"/>
        <v>79.341394528221031</v>
      </c>
      <c r="P821" s="5">
        <f t="shared" si="373"/>
        <v>0.36795583041780333</v>
      </c>
      <c r="Q821" s="4">
        <f t="shared" si="374"/>
        <v>0.25042132301700504</v>
      </c>
      <c r="R821" s="4">
        <f t="shared" si="375"/>
        <v>0.24028783851273502</v>
      </c>
      <c r="S821" s="4">
        <f t="shared" si="393"/>
        <v>0</v>
      </c>
      <c r="T821" s="4">
        <f t="shared" si="394"/>
        <v>0</v>
      </c>
      <c r="U821" s="5">
        <f t="shared" si="395"/>
        <v>0</v>
      </c>
      <c r="V821" s="5">
        <f t="shared" si="396"/>
        <v>26.538400793996352</v>
      </c>
      <c r="W821" s="5">
        <f t="shared" si="397"/>
        <v>3.4262323235390806</v>
      </c>
      <c r="X821" s="5">
        <f t="shared" si="376"/>
        <v>0.99999628292996101</v>
      </c>
      <c r="Y821" s="5">
        <f t="shared" si="377"/>
        <v>0</v>
      </c>
      <c r="Z821" s="5">
        <f t="shared" si="378"/>
        <v>-2.237446816326667</v>
      </c>
      <c r="AA821" s="5">
        <f t="shared" si="379"/>
        <v>17.330482804386786</v>
      </c>
      <c r="AB821" s="5">
        <f t="shared" si="380"/>
        <v>0</v>
      </c>
      <c r="AC821" s="5">
        <f t="shared" si="380"/>
        <v>24.300953977669685</v>
      </c>
      <c r="AD821" s="5">
        <f t="shared" si="381"/>
        <v>-11.417284872074134</v>
      </c>
      <c r="AE821">
        <f t="shared" si="392"/>
        <v>0</v>
      </c>
    </row>
    <row r="822" spans="1:31" x14ac:dyDescent="0.2">
      <c r="A822">
        <f t="shared" si="398"/>
        <v>0.78900000000000059</v>
      </c>
      <c r="B822" s="5">
        <f t="shared" si="382"/>
        <v>0</v>
      </c>
      <c r="C822" s="5">
        <f t="shared" si="383"/>
        <v>-44.772670358303294</v>
      </c>
      <c r="D822" s="5">
        <f t="shared" si="384"/>
        <v>-2.554081715996591</v>
      </c>
      <c r="E822" s="2">
        <f t="shared" si="385"/>
        <v>44.772670358303294</v>
      </c>
      <c r="F822" s="2">
        <f t="shared" si="386"/>
        <v>180</v>
      </c>
      <c r="G822" s="3">
        <f t="shared" si="387"/>
        <v>0</v>
      </c>
      <c r="H822" s="3">
        <f t="shared" si="388"/>
        <v>-115.41145759214723</v>
      </c>
      <c r="I822" s="3">
        <f t="shared" si="389"/>
        <v>-14.914716481124321</v>
      </c>
      <c r="J822" s="2">
        <f t="shared" si="369"/>
        <v>116.37118763360766</v>
      </c>
      <c r="K822" s="2">
        <f t="shared" si="390"/>
        <v>79.325962940427843</v>
      </c>
      <c r="L822" s="6">
        <f t="shared" si="370"/>
        <v>2300.0010000000002</v>
      </c>
      <c r="M822" s="2">
        <f t="shared" si="371"/>
        <v>29.149318229166671</v>
      </c>
      <c r="N822" s="2">
        <f t="shared" si="391"/>
        <v>116.37118763360766</v>
      </c>
      <c r="O822" s="2">
        <f t="shared" si="372"/>
        <v>79.325962940427843</v>
      </c>
      <c r="P822" s="5">
        <f t="shared" si="373"/>
        <v>0.36795582590722359</v>
      </c>
      <c r="Q822" s="4">
        <f t="shared" si="374"/>
        <v>0.25047002162694992</v>
      </c>
      <c r="R822" s="4">
        <f t="shared" si="375"/>
        <v>0.24031117555413908</v>
      </c>
      <c r="S822" s="4">
        <f t="shared" si="393"/>
        <v>0</v>
      </c>
      <c r="T822" s="4">
        <f t="shared" si="394"/>
        <v>0</v>
      </c>
      <c r="U822" s="5">
        <f t="shared" si="395"/>
        <v>0</v>
      </c>
      <c r="V822" s="5">
        <f t="shared" si="396"/>
        <v>26.527653210936446</v>
      </c>
      <c r="W822" s="5">
        <f t="shared" si="397"/>
        <v>3.4281901884377999</v>
      </c>
      <c r="X822" s="5">
        <f t="shared" si="376"/>
        <v>0.99999628292996101</v>
      </c>
      <c r="Y822" s="5">
        <f t="shared" si="377"/>
        <v>0</v>
      </c>
      <c r="Z822" s="5">
        <f t="shared" si="378"/>
        <v>-2.2389428241490159</v>
      </c>
      <c r="AA822" s="5">
        <f t="shared" si="379"/>
        <v>17.32514695318147</v>
      </c>
      <c r="AB822" s="5">
        <f t="shared" si="380"/>
        <v>0</v>
      </c>
      <c r="AC822" s="5">
        <f t="shared" si="380"/>
        <v>24.288710386787429</v>
      </c>
      <c r="AD822" s="5">
        <f t="shared" si="381"/>
        <v>-11.42066285838073</v>
      </c>
      <c r="AE822">
        <f t="shared" si="392"/>
        <v>0</v>
      </c>
    </row>
    <row r="823" spans="1:31" x14ac:dyDescent="0.2">
      <c r="A823">
        <f t="shared" si="398"/>
        <v>0.79000000000000059</v>
      </c>
      <c r="B823" s="5">
        <f t="shared" si="382"/>
        <v>0</v>
      </c>
      <c r="C823" s="5">
        <f t="shared" si="383"/>
        <v>-44.888069671540244</v>
      </c>
      <c r="D823" s="5">
        <f t="shared" si="384"/>
        <v>-2.5690021428091443</v>
      </c>
      <c r="E823" s="2">
        <f t="shared" si="385"/>
        <v>44.888069671540244</v>
      </c>
      <c r="F823" s="2">
        <f t="shared" si="386"/>
        <v>180</v>
      </c>
      <c r="G823" s="3">
        <f t="shared" si="387"/>
        <v>0</v>
      </c>
      <c r="H823" s="3">
        <f t="shared" si="388"/>
        <v>-115.38716888176045</v>
      </c>
      <c r="I823" s="3">
        <f t="shared" si="389"/>
        <v>-14.926137143982702</v>
      </c>
      <c r="J823" s="2">
        <f t="shared" si="369"/>
        <v>116.34856386130809</v>
      </c>
      <c r="K823" s="2">
        <f t="shared" si="390"/>
        <v>79.310541146085953</v>
      </c>
      <c r="L823" s="6">
        <f t="shared" si="370"/>
        <v>2300.0010000000002</v>
      </c>
      <c r="M823" s="2">
        <f t="shared" si="371"/>
        <v>29.149318229166671</v>
      </c>
      <c r="N823" s="2">
        <f t="shared" si="391"/>
        <v>116.34856386130809</v>
      </c>
      <c r="O823" s="2">
        <f t="shared" si="372"/>
        <v>79.310541146085953</v>
      </c>
      <c r="P823" s="5">
        <f t="shared" si="373"/>
        <v>0.36795582139819721</v>
      </c>
      <c r="Q823" s="4">
        <f t="shared" si="374"/>
        <v>0.25051870825879535</v>
      </c>
      <c r="R823" s="4">
        <f t="shared" si="375"/>
        <v>0.2403345023149622</v>
      </c>
      <c r="S823" s="4">
        <f t="shared" si="393"/>
        <v>0</v>
      </c>
      <c r="T823" s="4">
        <f t="shared" si="394"/>
        <v>0</v>
      </c>
      <c r="U823" s="5">
        <f t="shared" si="395"/>
        <v>0</v>
      </c>
      <c r="V823" s="5">
        <f t="shared" si="396"/>
        <v>26.516913889493338</v>
      </c>
      <c r="W823" s="5">
        <f t="shared" si="397"/>
        <v>3.4301482321256755</v>
      </c>
      <c r="X823" s="5">
        <f t="shared" si="376"/>
        <v>0.99999628292996101</v>
      </c>
      <c r="Y823" s="5">
        <f t="shared" si="377"/>
        <v>0</v>
      </c>
      <c r="Z823" s="5">
        <f t="shared" si="378"/>
        <v>-2.2404391012885028</v>
      </c>
      <c r="AA823" s="5">
        <f t="shared" si="379"/>
        <v>17.319814393765942</v>
      </c>
      <c r="AB823" s="5">
        <f t="shared" si="380"/>
        <v>0</v>
      </c>
      <c r="AC823" s="5">
        <f t="shared" si="380"/>
        <v>24.276474788204837</v>
      </c>
      <c r="AD823" s="5">
        <f t="shared" si="381"/>
        <v>-11.424037374108384</v>
      </c>
      <c r="AE823">
        <f t="shared" si="392"/>
        <v>0</v>
      </c>
    </row>
    <row r="824" spans="1:31" x14ac:dyDescent="0.2">
      <c r="A824">
        <f t="shared" si="398"/>
        <v>0.79100000000000059</v>
      </c>
      <c r="B824" s="5">
        <f t="shared" si="382"/>
        <v>0</v>
      </c>
      <c r="C824" s="5">
        <f t="shared" si="383"/>
        <v>-45.003444702184609</v>
      </c>
      <c r="D824" s="5">
        <f t="shared" si="384"/>
        <v>-2.5839339919718141</v>
      </c>
      <c r="E824" s="2">
        <f t="shared" si="385"/>
        <v>45.003444702184609</v>
      </c>
      <c r="F824" s="2">
        <f t="shared" si="386"/>
        <v>180</v>
      </c>
      <c r="G824" s="3">
        <f t="shared" si="387"/>
        <v>0</v>
      </c>
      <c r="H824" s="3">
        <f t="shared" si="388"/>
        <v>-115.36289240697224</v>
      </c>
      <c r="I824" s="3">
        <f t="shared" si="389"/>
        <v>-14.937561181356811</v>
      </c>
      <c r="J824" s="2">
        <f t="shared" si="369"/>
        <v>116.32595444933787</v>
      </c>
      <c r="K824" s="2">
        <f t="shared" si="390"/>
        <v>79.295129140652946</v>
      </c>
      <c r="L824" s="6">
        <f t="shared" si="370"/>
        <v>2300.0010000000002</v>
      </c>
      <c r="M824" s="2">
        <f t="shared" si="371"/>
        <v>29.149318229166671</v>
      </c>
      <c r="N824" s="2">
        <f t="shared" si="391"/>
        <v>116.32595444933787</v>
      </c>
      <c r="O824" s="2">
        <f t="shared" si="372"/>
        <v>79.295129140652946</v>
      </c>
      <c r="P824" s="5">
        <f t="shared" si="373"/>
        <v>0.36795581689072249</v>
      </c>
      <c r="Q824" s="4">
        <f t="shared" si="374"/>
        <v>0.25056738290186048</v>
      </c>
      <c r="R824" s="4">
        <f t="shared" si="375"/>
        <v>0.24035781879476376</v>
      </c>
      <c r="S824" s="4">
        <f t="shared" si="393"/>
        <v>0</v>
      </c>
      <c r="T824" s="4">
        <f t="shared" si="394"/>
        <v>0</v>
      </c>
      <c r="U824" s="5">
        <f t="shared" si="395"/>
        <v>0</v>
      </c>
      <c r="V824" s="5">
        <f t="shared" si="396"/>
        <v>26.506182822602639</v>
      </c>
      <c r="W824" s="5">
        <f t="shared" si="397"/>
        <v>3.4321064541281077</v>
      </c>
      <c r="X824" s="5">
        <f t="shared" si="376"/>
        <v>0.99999628292996101</v>
      </c>
      <c r="Y824" s="5">
        <f t="shared" si="377"/>
        <v>0</v>
      </c>
      <c r="Z824" s="5">
        <f t="shared" si="378"/>
        <v>-2.241935647300882</v>
      </c>
      <c r="AA824" s="5">
        <f t="shared" si="379"/>
        <v>17.314485123965525</v>
      </c>
      <c r="AB824" s="5">
        <f t="shared" si="380"/>
        <v>0</v>
      </c>
      <c r="AC824" s="5">
        <f t="shared" si="380"/>
        <v>24.264247175301758</v>
      </c>
      <c r="AD824" s="5">
        <f t="shared" si="381"/>
        <v>-11.427408421906367</v>
      </c>
      <c r="AE824">
        <f t="shared" si="392"/>
        <v>0</v>
      </c>
    </row>
    <row r="825" spans="1:31" x14ac:dyDescent="0.2">
      <c r="A825">
        <f t="shared" si="398"/>
        <v>0.79200000000000059</v>
      </c>
      <c r="B825" s="5">
        <f t="shared" si="382"/>
        <v>0</v>
      </c>
      <c r="C825" s="5">
        <f t="shared" si="383"/>
        <v>-45.118795462467993</v>
      </c>
      <c r="D825" s="5">
        <f t="shared" si="384"/>
        <v>-2.5988772668573819</v>
      </c>
      <c r="E825" s="2">
        <f t="shared" si="385"/>
        <v>45.118795462467993</v>
      </c>
      <c r="F825" s="2">
        <f t="shared" si="386"/>
        <v>180</v>
      </c>
      <c r="G825" s="3">
        <f t="shared" si="387"/>
        <v>0</v>
      </c>
      <c r="H825" s="3">
        <f t="shared" si="388"/>
        <v>-115.33862815979694</v>
      </c>
      <c r="I825" s="3">
        <f t="shared" si="389"/>
        <v>-14.948988589778716</v>
      </c>
      <c r="J825" s="2">
        <f t="shared" si="369"/>
        <v>116.30335939103925</v>
      </c>
      <c r="K825" s="2">
        <f t="shared" si="390"/>
        <v>79.279726919590487</v>
      </c>
      <c r="L825" s="6">
        <f t="shared" si="370"/>
        <v>2300.0010000000002</v>
      </c>
      <c r="M825" s="2">
        <f t="shared" si="371"/>
        <v>29.149318229166671</v>
      </c>
      <c r="N825" s="2">
        <f t="shared" si="391"/>
        <v>116.30335939103925</v>
      </c>
      <c r="O825" s="2">
        <f t="shared" si="372"/>
        <v>79.279726919590487</v>
      </c>
      <c r="P825" s="5">
        <f t="shared" si="373"/>
        <v>0.36795581238479763</v>
      </c>
      <c r="Q825" s="4">
        <f t="shared" si="374"/>
        <v>0.25061604554546335</v>
      </c>
      <c r="R825" s="4">
        <f t="shared" si="375"/>
        <v>0.24038112499310318</v>
      </c>
      <c r="S825" s="4">
        <f t="shared" si="393"/>
        <v>0</v>
      </c>
      <c r="T825" s="4">
        <f t="shared" si="394"/>
        <v>0</v>
      </c>
      <c r="U825" s="5">
        <f t="shared" si="395"/>
        <v>0</v>
      </c>
      <c r="V825" s="5">
        <f t="shared" si="396"/>
        <v>26.495460003207629</v>
      </c>
      <c r="W825" s="5">
        <f t="shared" si="397"/>
        <v>3.4340648539718726</v>
      </c>
      <c r="X825" s="5">
        <f t="shared" si="376"/>
        <v>0.99999628292996101</v>
      </c>
      <c r="Y825" s="5">
        <f t="shared" si="377"/>
        <v>0</v>
      </c>
      <c r="Z825" s="5">
        <f t="shared" si="378"/>
        <v>-2.2434324617426462</v>
      </c>
      <c r="AA825" s="5">
        <f t="shared" si="379"/>
        <v>17.309159141607402</v>
      </c>
      <c r="AB825" s="5">
        <f t="shared" si="380"/>
        <v>0</v>
      </c>
      <c r="AC825" s="5">
        <f t="shared" si="380"/>
        <v>24.252027541464983</v>
      </c>
      <c r="AD825" s="5">
        <f t="shared" si="381"/>
        <v>-11.430776004420725</v>
      </c>
      <c r="AE825">
        <f t="shared" si="392"/>
        <v>0</v>
      </c>
    </row>
    <row r="826" spans="1:31" x14ac:dyDescent="0.2">
      <c r="A826">
        <f t="shared" si="398"/>
        <v>0.79300000000000059</v>
      </c>
      <c r="B826" s="5">
        <f t="shared" si="382"/>
        <v>0</v>
      </c>
      <c r="C826" s="5">
        <f t="shared" si="383"/>
        <v>-45.234121964614019</v>
      </c>
      <c r="D826" s="5">
        <f t="shared" si="384"/>
        <v>-2.6138319708351632</v>
      </c>
      <c r="E826" s="2">
        <f t="shared" si="385"/>
        <v>45.234121964614019</v>
      </c>
      <c r="F826" s="2">
        <f t="shared" si="386"/>
        <v>180</v>
      </c>
      <c r="G826" s="3">
        <f t="shared" si="387"/>
        <v>0</v>
      </c>
      <c r="H826" s="3">
        <f t="shared" si="388"/>
        <v>-115.31437613225548</v>
      </c>
      <c r="I826" s="3">
        <f t="shared" si="389"/>
        <v>-14.960419365783137</v>
      </c>
      <c r="J826" s="2">
        <f t="shared" si="369"/>
        <v>116.28077867976026</v>
      </c>
      <c r="K826" s="2">
        <f t="shared" si="390"/>
        <v>79.264334478364177</v>
      </c>
      <c r="L826" s="6">
        <f t="shared" si="370"/>
        <v>2300.0010000000002</v>
      </c>
      <c r="M826" s="2">
        <f t="shared" si="371"/>
        <v>29.149318229166671</v>
      </c>
      <c r="N826" s="2">
        <f t="shared" si="391"/>
        <v>116.28077867976026</v>
      </c>
      <c r="O826" s="2">
        <f t="shared" si="372"/>
        <v>79.264334478364177</v>
      </c>
      <c r="P826" s="5">
        <f t="shared" si="373"/>
        <v>0.36795580788042104</v>
      </c>
      <c r="Q826" s="4">
        <f t="shared" si="374"/>
        <v>0.25066469617892134</v>
      </c>
      <c r="R826" s="4">
        <f t="shared" si="375"/>
        <v>0.24040442090954059</v>
      </c>
      <c r="S826" s="4">
        <f t="shared" si="393"/>
        <v>0</v>
      </c>
      <c r="T826" s="4">
        <f t="shared" si="394"/>
        <v>0</v>
      </c>
      <c r="U826" s="5">
        <f t="shared" si="395"/>
        <v>0</v>
      </c>
      <c r="V826" s="5">
        <f t="shared" si="396"/>
        <v>26.484745424259209</v>
      </c>
      <c r="W826" s="5">
        <f t="shared" si="397"/>
        <v>3.4360234311851183</v>
      </c>
      <c r="X826" s="5">
        <f t="shared" si="376"/>
        <v>0.99999628292996101</v>
      </c>
      <c r="Y826" s="5">
        <f t="shared" si="377"/>
        <v>0</v>
      </c>
      <c r="Z826" s="5">
        <f t="shared" si="378"/>
        <v>-2.2449295441710331</v>
      </c>
      <c r="AA826" s="5">
        <f t="shared" si="379"/>
        <v>17.303836444520687</v>
      </c>
      <c r="AB826" s="5">
        <f t="shared" si="380"/>
        <v>0</v>
      </c>
      <c r="AC826" s="5">
        <f t="shared" si="380"/>
        <v>24.239815880088177</v>
      </c>
      <c r="AD826" s="5">
        <f t="shared" si="381"/>
        <v>-11.434140124294196</v>
      </c>
      <c r="AE826">
        <f t="shared" si="392"/>
        <v>0</v>
      </c>
    </row>
    <row r="827" spans="1:31" x14ac:dyDescent="0.2">
      <c r="A827">
        <f t="shared" si="398"/>
        <v>0.79400000000000059</v>
      </c>
      <c r="B827" s="5">
        <f t="shared" si="382"/>
        <v>0</v>
      </c>
      <c r="C827" s="5">
        <f t="shared" si="383"/>
        <v>-45.34942422083833</v>
      </c>
      <c r="D827" s="5">
        <f t="shared" si="384"/>
        <v>-2.6287981072710087</v>
      </c>
      <c r="E827" s="2">
        <f t="shared" si="385"/>
        <v>45.34942422083833</v>
      </c>
      <c r="F827" s="2">
        <f t="shared" si="386"/>
        <v>180</v>
      </c>
      <c r="G827" s="3">
        <f t="shared" si="387"/>
        <v>0</v>
      </c>
      <c r="H827" s="3">
        <f t="shared" si="388"/>
        <v>-115.29013631637538</v>
      </c>
      <c r="I827" s="3">
        <f t="shared" si="389"/>
        <v>-14.971853505907431</v>
      </c>
      <c r="J827" s="2">
        <f t="shared" si="369"/>
        <v>116.25821230885485</v>
      </c>
      <c r="K827" s="2">
        <f t="shared" si="390"/>
        <v>79.24895181244365</v>
      </c>
      <c r="L827" s="6">
        <f t="shared" si="370"/>
        <v>2300.0010000000002</v>
      </c>
      <c r="M827" s="2">
        <f t="shared" si="371"/>
        <v>29.149318229166671</v>
      </c>
      <c r="N827" s="2">
        <f t="shared" si="391"/>
        <v>116.25821230885485</v>
      </c>
      <c r="O827" s="2">
        <f t="shared" si="372"/>
        <v>79.24895181244365</v>
      </c>
      <c r="P827" s="5">
        <f t="shared" si="373"/>
        <v>0.36795580337759082</v>
      </c>
      <c r="Q827" s="4">
        <f t="shared" si="374"/>
        <v>0.25071333479155078</v>
      </c>
      <c r="R827" s="4">
        <f t="shared" si="375"/>
        <v>0.24042770654363596</v>
      </c>
      <c r="S827" s="4">
        <f t="shared" si="393"/>
        <v>0</v>
      </c>
      <c r="T827" s="4">
        <f t="shared" si="394"/>
        <v>0</v>
      </c>
      <c r="U827" s="5">
        <f t="shared" si="395"/>
        <v>0</v>
      </c>
      <c r="V827" s="5">
        <f t="shared" si="396"/>
        <v>26.474039078715911</v>
      </c>
      <c r="W827" s="5">
        <f t="shared" si="397"/>
        <v>3.4379821852973635</v>
      </c>
      <c r="X827" s="5">
        <f t="shared" si="376"/>
        <v>0.99999628292996101</v>
      </c>
      <c r="Y827" s="5">
        <f t="shared" si="377"/>
        <v>0</v>
      </c>
      <c r="Z827" s="5">
        <f t="shared" si="378"/>
        <v>-2.2464268941440135</v>
      </c>
      <c r="AA827" s="5">
        <f t="shared" si="379"/>
        <v>17.298517030536352</v>
      </c>
      <c r="AB827" s="5">
        <f t="shared" si="380"/>
        <v>0</v>
      </c>
      <c r="AC827" s="5">
        <f t="shared" si="380"/>
        <v>24.227612184571896</v>
      </c>
      <c r="AD827" s="5">
        <f t="shared" si="381"/>
        <v>-11.437500784166282</v>
      </c>
      <c r="AE827">
        <f t="shared" si="392"/>
        <v>0</v>
      </c>
    </row>
    <row r="828" spans="1:31" x14ac:dyDescent="0.2">
      <c r="A828">
        <f t="shared" si="398"/>
        <v>0.7950000000000006</v>
      </c>
      <c r="B828" s="5">
        <f t="shared" si="382"/>
        <v>0</v>
      </c>
      <c r="C828" s="5">
        <f t="shared" si="383"/>
        <v>-45.464702243348611</v>
      </c>
      <c r="D828" s="5">
        <f t="shared" si="384"/>
        <v>-2.643775679527308</v>
      </c>
      <c r="E828" s="2">
        <f t="shared" si="385"/>
        <v>45.464702243348611</v>
      </c>
      <c r="F828" s="2">
        <f t="shared" si="386"/>
        <v>180</v>
      </c>
      <c r="G828" s="3">
        <f t="shared" si="387"/>
        <v>0</v>
      </c>
      <c r="H828" s="3">
        <f t="shared" si="388"/>
        <v>-115.26590870419081</v>
      </c>
      <c r="I828" s="3">
        <f t="shared" si="389"/>
        <v>-14.983291006691598</v>
      </c>
      <c r="J828" s="2">
        <f t="shared" si="369"/>
        <v>116.23566027168279</v>
      </c>
      <c r="K828" s="2">
        <f t="shared" si="390"/>
        <v>79.233578917302509</v>
      </c>
      <c r="L828" s="6">
        <f t="shared" si="370"/>
        <v>2300.0010000000002</v>
      </c>
      <c r="M828" s="2">
        <f t="shared" si="371"/>
        <v>29.149318229166671</v>
      </c>
      <c r="N828" s="2">
        <f t="shared" si="391"/>
        <v>116.23566027168279</v>
      </c>
      <c r="O828" s="2">
        <f t="shared" si="372"/>
        <v>79.233578917302509</v>
      </c>
      <c r="P828" s="5">
        <f t="shared" si="373"/>
        <v>0.36795579887630536</v>
      </c>
      <c r="Q828" s="4">
        <f t="shared" si="374"/>
        <v>0.25076196137266715</v>
      </c>
      <c r="R828" s="4">
        <f t="shared" si="375"/>
        <v>0.24045098189494962</v>
      </c>
      <c r="S828" s="4">
        <f t="shared" si="393"/>
        <v>0</v>
      </c>
      <c r="T828" s="4">
        <f t="shared" si="394"/>
        <v>0</v>
      </c>
      <c r="U828" s="5">
        <f t="shared" si="395"/>
        <v>0</v>
      </c>
      <c r="V828" s="5">
        <f t="shared" si="396"/>
        <v>26.463340959543899</v>
      </c>
      <c r="W828" s="5">
        <f t="shared" si="397"/>
        <v>3.439941115839495</v>
      </c>
      <c r="X828" s="5">
        <f t="shared" si="376"/>
        <v>0.99999628292996101</v>
      </c>
      <c r="Y828" s="5">
        <f t="shared" si="377"/>
        <v>0</v>
      </c>
      <c r="Z828" s="5">
        <f t="shared" si="378"/>
        <v>-2.2479245112202992</v>
      </c>
      <c r="AA828" s="5">
        <f t="shared" si="379"/>
        <v>17.29320089748725</v>
      </c>
      <c r="AB828" s="5">
        <f t="shared" si="380"/>
        <v>0</v>
      </c>
      <c r="AC828" s="5">
        <f t="shared" si="380"/>
        <v>24.215416448323602</v>
      </c>
      <c r="AD828" s="5">
        <f t="shared" si="381"/>
        <v>-11.440857986673254</v>
      </c>
      <c r="AE828">
        <f t="shared" si="392"/>
        <v>0</v>
      </c>
    </row>
    <row r="829" spans="1:31" x14ac:dyDescent="0.2">
      <c r="A829">
        <f t="shared" si="398"/>
        <v>0.7960000000000006</v>
      </c>
      <c r="B829" s="5">
        <f t="shared" si="382"/>
        <v>0</v>
      </c>
      <c r="C829" s="5">
        <f t="shared" si="383"/>
        <v>-45.579956044344577</v>
      </c>
      <c r="D829" s="5">
        <f t="shared" si="384"/>
        <v>-2.6587646909629927</v>
      </c>
      <c r="E829" s="2">
        <f t="shared" si="385"/>
        <v>45.579956044344577</v>
      </c>
      <c r="F829" s="2">
        <f t="shared" si="386"/>
        <v>180</v>
      </c>
      <c r="G829" s="3">
        <f t="shared" si="387"/>
        <v>0</v>
      </c>
      <c r="H829" s="3">
        <f t="shared" si="388"/>
        <v>-115.24169328774248</v>
      </c>
      <c r="I829" s="3">
        <f t="shared" si="389"/>
        <v>-14.994731864678272</v>
      </c>
      <c r="J829" s="2">
        <f t="shared" si="369"/>
        <v>116.21312256160965</v>
      </c>
      <c r="K829" s="2">
        <f t="shared" si="390"/>
        <v>79.218215788418306</v>
      </c>
      <c r="L829" s="6">
        <f t="shared" si="370"/>
        <v>2300.0010000000002</v>
      </c>
      <c r="M829" s="2">
        <f t="shared" si="371"/>
        <v>29.149318229166671</v>
      </c>
      <c r="N829" s="2">
        <f t="shared" si="391"/>
        <v>116.21312256160965</v>
      </c>
      <c r="O829" s="2">
        <f t="shared" si="372"/>
        <v>79.218215788418306</v>
      </c>
      <c r="P829" s="5">
        <f t="shared" si="373"/>
        <v>0.36795579437656289</v>
      </c>
      <c r="Q829" s="4">
        <f t="shared" si="374"/>
        <v>0.25081057591158523</v>
      </c>
      <c r="R829" s="4">
        <f t="shared" si="375"/>
        <v>0.24047424696304237</v>
      </c>
      <c r="S829" s="4">
        <f t="shared" si="393"/>
        <v>0</v>
      </c>
      <c r="T829" s="4">
        <f t="shared" si="394"/>
        <v>0</v>
      </c>
      <c r="U829" s="5">
        <f t="shared" si="395"/>
        <v>0</v>
      </c>
      <c r="V829" s="5">
        <f t="shared" si="396"/>
        <v>26.452651059716914</v>
      </c>
      <c r="W829" s="5">
        <f t="shared" si="397"/>
        <v>3.4419002223437638</v>
      </c>
      <c r="X829" s="5">
        <f t="shared" si="376"/>
        <v>0.99999628292996101</v>
      </c>
      <c r="Y829" s="5">
        <f t="shared" si="377"/>
        <v>0</v>
      </c>
      <c r="Z829" s="5">
        <f t="shared" si="378"/>
        <v>-2.2494223949593404</v>
      </c>
      <c r="AA829" s="5">
        <f t="shared" si="379"/>
        <v>17.287888043208127</v>
      </c>
      <c r="AB829" s="5">
        <f t="shared" si="380"/>
        <v>0</v>
      </c>
      <c r="AC829" s="5">
        <f t="shared" si="380"/>
        <v>24.203228664757575</v>
      </c>
      <c r="AD829" s="5">
        <f t="shared" si="381"/>
        <v>-11.444211734448107</v>
      </c>
      <c r="AE829">
        <f t="shared" si="392"/>
        <v>0</v>
      </c>
    </row>
    <row r="830" spans="1:31" x14ac:dyDescent="0.2">
      <c r="A830">
        <f t="shared" si="398"/>
        <v>0.7970000000000006</v>
      </c>
      <c r="B830" s="5">
        <f t="shared" si="382"/>
        <v>0</v>
      </c>
      <c r="C830" s="5">
        <f t="shared" si="383"/>
        <v>-45.695185636017989</v>
      </c>
      <c r="D830" s="5">
        <f t="shared" si="384"/>
        <v>-2.6737651449335385</v>
      </c>
      <c r="E830" s="2">
        <f t="shared" si="385"/>
        <v>45.695185636017989</v>
      </c>
      <c r="F830" s="2">
        <f t="shared" si="386"/>
        <v>180</v>
      </c>
      <c r="G830" s="3">
        <f t="shared" si="387"/>
        <v>0</v>
      </c>
      <c r="H830" s="3">
        <f t="shared" si="388"/>
        <v>-115.21749005907772</v>
      </c>
      <c r="I830" s="3">
        <f t="shared" si="389"/>
        <v>-15.00617607641272</v>
      </c>
      <c r="J830" s="2">
        <f t="shared" si="369"/>
        <v>116.19059917200691</v>
      </c>
      <c r="K830" s="2">
        <f t="shared" si="390"/>
        <v>79.202862421272599</v>
      </c>
      <c r="L830" s="6">
        <f t="shared" si="370"/>
        <v>2300.0010000000002</v>
      </c>
      <c r="M830" s="2">
        <f t="shared" si="371"/>
        <v>29.149318229166671</v>
      </c>
      <c r="N830" s="2">
        <f t="shared" si="391"/>
        <v>116.19059917200691</v>
      </c>
      <c r="O830" s="2">
        <f t="shared" si="372"/>
        <v>79.202862421272599</v>
      </c>
      <c r="P830" s="5">
        <f t="shared" si="373"/>
        <v>0.36795578987836164</v>
      </c>
      <c r="Q830" s="4">
        <f t="shared" si="374"/>
        <v>0.25085917839761862</v>
      </c>
      <c r="R830" s="4">
        <f t="shared" si="375"/>
        <v>0.24049750174747497</v>
      </c>
      <c r="S830" s="4">
        <f t="shared" si="393"/>
        <v>0</v>
      </c>
      <c r="T830" s="4">
        <f t="shared" si="394"/>
        <v>0</v>
      </c>
      <c r="U830" s="5">
        <f t="shared" si="395"/>
        <v>0</v>
      </c>
      <c r="V830" s="5">
        <f t="shared" si="396"/>
        <v>26.441969372216313</v>
      </c>
      <c r="W830" s="5">
        <f t="shared" si="397"/>
        <v>3.4438595043437847</v>
      </c>
      <c r="X830" s="5">
        <f t="shared" si="376"/>
        <v>0.99999628292996101</v>
      </c>
      <c r="Y830" s="5">
        <f t="shared" si="377"/>
        <v>0</v>
      </c>
      <c r="Z830" s="5">
        <f t="shared" si="378"/>
        <v>-2.2509205449213217</v>
      </c>
      <c r="AA830" s="5">
        <f t="shared" si="379"/>
        <v>17.282578465535611</v>
      </c>
      <c r="AB830" s="5">
        <f t="shared" si="380"/>
        <v>0</v>
      </c>
      <c r="AC830" s="5">
        <f t="shared" si="380"/>
        <v>24.191048827294992</v>
      </c>
      <c r="AD830" s="5">
        <f t="shared" si="381"/>
        <v>-11.447562030120604</v>
      </c>
      <c r="AE830">
        <f t="shared" si="392"/>
        <v>0</v>
      </c>
    </row>
    <row r="831" spans="1:31" x14ac:dyDescent="0.2">
      <c r="A831">
        <f t="shared" si="398"/>
        <v>0.7980000000000006</v>
      </c>
      <c r="B831" s="5">
        <f t="shared" si="382"/>
        <v>0</v>
      </c>
      <c r="C831" s="5">
        <f t="shared" si="383"/>
        <v>-45.810391030552658</v>
      </c>
      <c r="D831" s="5">
        <f t="shared" si="384"/>
        <v>-2.688777044790966</v>
      </c>
      <c r="E831" s="2">
        <f t="shared" si="385"/>
        <v>45.810391030552658</v>
      </c>
      <c r="F831" s="2">
        <f t="shared" si="386"/>
        <v>180</v>
      </c>
      <c r="G831" s="3">
        <f t="shared" si="387"/>
        <v>0</v>
      </c>
      <c r="H831" s="3">
        <f t="shared" si="388"/>
        <v>-115.19329901025043</v>
      </c>
      <c r="I831" s="3">
        <f t="shared" si="389"/>
        <v>-15.01762363844284</v>
      </c>
      <c r="J831" s="2">
        <f t="shared" si="369"/>
        <v>116.16809009625182</v>
      </c>
      <c r="K831" s="2">
        <f t="shared" si="390"/>
        <v>79.187518811350927</v>
      </c>
      <c r="L831" s="6">
        <f t="shared" si="370"/>
        <v>2300.0010000000002</v>
      </c>
      <c r="M831" s="2">
        <f t="shared" si="371"/>
        <v>29.149318229166671</v>
      </c>
      <c r="N831" s="2">
        <f t="shared" si="391"/>
        <v>116.16809009625182</v>
      </c>
      <c r="O831" s="2">
        <f t="shared" si="372"/>
        <v>79.187518811350927</v>
      </c>
      <c r="P831" s="5">
        <f t="shared" si="373"/>
        <v>0.36795578538169998</v>
      </c>
      <c r="Q831" s="4">
        <f t="shared" si="374"/>
        <v>0.25090776882008031</v>
      </c>
      <c r="R831" s="4">
        <f t="shared" si="375"/>
        <v>0.24052074624780864</v>
      </c>
      <c r="S831" s="4">
        <f t="shared" si="393"/>
        <v>0</v>
      </c>
      <c r="T831" s="4">
        <f t="shared" si="394"/>
        <v>0</v>
      </c>
      <c r="U831" s="5">
        <f t="shared" si="395"/>
        <v>0</v>
      </c>
      <c r="V831" s="5">
        <f t="shared" si="396"/>
        <v>26.431295890031066</v>
      </c>
      <c r="W831" s="5">
        <f t="shared" si="397"/>
        <v>3.4458189613745374</v>
      </c>
      <c r="X831" s="5">
        <f t="shared" si="376"/>
        <v>0.99999628292996101</v>
      </c>
      <c r="Y831" s="5">
        <f t="shared" si="377"/>
        <v>0</v>
      </c>
      <c r="Z831" s="5">
        <f t="shared" si="378"/>
        <v>-2.2524189606671636</v>
      </c>
      <c r="AA831" s="5">
        <f t="shared" si="379"/>
        <v>17.277272162308201</v>
      </c>
      <c r="AB831" s="5">
        <f t="shared" si="380"/>
        <v>0</v>
      </c>
      <c r="AC831" s="5">
        <f t="shared" si="380"/>
        <v>24.178876929363902</v>
      </c>
      <c r="AD831" s="5">
        <f t="shared" si="381"/>
        <v>-11.450908876317261</v>
      </c>
      <c r="AE831">
        <f t="shared" si="392"/>
        <v>0</v>
      </c>
    </row>
    <row r="832" spans="1:31" x14ac:dyDescent="0.2">
      <c r="A832">
        <f t="shared" si="398"/>
        <v>0.7990000000000006</v>
      </c>
      <c r="B832" s="5">
        <f t="shared" si="382"/>
        <v>0</v>
      </c>
      <c r="C832" s="5">
        <f t="shared" si="383"/>
        <v>-45.925572240124445</v>
      </c>
      <c r="D832" s="5">
        <f t="shared" si="384"/>
        <v>-2.7038003938838471</v>
      </c>
      <c r="E832" s="2">
        <f t="shared" si="385"/>
        <v>45.925572240124445</v>
      </c>
      <c r="F832" s="2">
        <f t="shared" si="386"/>
        <v>180</v>
      </c>
      <c r="G832" s="3">
        <f t="shared" si="387"/>
        <v>0</v>
      </c>
      <c r="H832" s="3">
        <f t="shared" si="388"/>
        <v>-115.16912013332106</v>
      </c>
      <c r="I832" s="3">
        <f t="shared" si="389"/>
        <v>-15.029074547319157</v>
      </c>
      <c r="J832" s="2">
        <f t="shared" si="369"/>
        <v>116.14559532772741</v>
      </c>
      <c r="K832" s="2">
        <f t="shared" si="390"/>
        <v>79.172184954142736</v>
      </c>
      <c r="L832" s="6">
        <f t="shared" si="370"/>
        <v>2300.0010000000002</v>
      </c>
      <c r="M832" s="2">
        <f t="shared" si="371"/>
        <v>29.149318229166671</v>
      </c>
      <c r="N832" s="2">
        <f t="shared" si="391"/>
        <v>116.14559532772741</v>
      </c>
      <c r="O832" s="2">
        <f t="shared" si="372"/>
        <v>79.172184954142736</v>
      </c>
      <c r="P832" s="5">
        <f t="shared" si="373"/>
        <v>0.36795578088657616</v>
      </c>
      <c r="Q832" s="4">
        <f t="shared" si="374"/>
        <v>0.25095634716828241</v>
      </c>
      <c r="R832" s="4">
        <f t="shared" si="375"/>
        <v>0.24054398046360476</v>
      </c>
      <c r="S832" s="4">
        <f t="shared" si="393"/>
        <v>0</v>
      </c>
      <c r="T832" s="4">
        <f t="shared" si="394"/>
        <v>0</v>
      </c>
      <c r="U832" s="5">
        <f t="shared" si="395"/>
        <v>0</v>
      </c>
      <c r="V832" s="5">
        <f t="shared" si="396"/>
        <v>26.420630606157662</v>
      </c>
      <c r="W832" s="5">
        <f t="shared" si="397"/>
        <v>3.4477785929723535</v>
      </c>
      <c r="X832" s="5">
        <f t="shared" si="376"/>
        <v>0.99999628292996101</v>
      </c>
      <c r="Y832" s="5">
        <f t="shared" si="377"/>
        <v>0</v>
      </c>
      <c r="Z832" s="5">
        <f t="shared" si="378"/>
        <v>-2.2539176417585209</v>
      </c>
      <c r="AA832" s="5">
        <f t="shared" si="379"/>
        <v>17.271969131366259</v>
      </c>
      <c r="AB832" s="5">
        <f t="shared" si="380"/>
        <v>0</v>
      </c>
      <c r="AC832" s="5">
        <f t="shared" si="380"/>
        <v>24.166712964399142</v>
      </c>
      <c r="AD832" s="5">
        <f t="shared" si="381"/>
        <v>-11.454252275661389</v>
      </c>
      <c r="AE832">
        <f t="shared" si="392"/>
        <v>0</v>
      </c>
    </row>
    <row r="833" spans="1:31" x14ac:dyDescent="0.2">
      <c r="A833">
        <f t="shared" si="398"/>
        <v>0.8000000000000006</v>
      </c>
      <c r="B833" s="5">
        <f t="shared" si="382"/>
        <v>0</v>
      </c>
      <c r="C833" s="5">
        <f t="shared" si="383"/>
        <v>-46.040729276901288</v>
      </c>
      <c r="D833" s="5">
        <f t="shared" si="384"/>
        <v>-2.718835195557304</v>
      </c>
      <c r="E833" s="2">
        <f t="shared" si="385"/>
        <v>46.040729276901288</v>
      </c>
      <c r="F833" s="2">
        <f t="shared" si="386"/>
        <v>180</v>
      </c>
      <c r="G833" s="3">
        <f t="shared" si="387"/>
        <v>0</v>
      </c>
      <c r="H833" s="3">
        <f t="shared" si="388"/>
        <v>-115.14495342035666</v>
      </c>
      <c r="I833" s="3">
        <f t="shared" si="389"/>
        <v>-15.040528799594819</v>
      </c>
      <c r="J833" s="2">
        <f t="shared" si="369"/>
        <v>116.12311485982258</v>
      </c>
      <c r="K833" s="2">
        <f t="shared" si="390"/>
        <v>79.156860845141495</v>
      </c>
      <c r="L833" s="6">
        <f t="shared" si="370"/>
        <v>2300.0010000000002</v>
      </c>
      <c r="M833" s="2">
        <f t="shared" si="371"/>
        <v>29.149318229166671</v>
      </c>
      <c r="N833" s="2">
        <f t="shared" si="391"/>
        <v>116.12311485982258</v>
      </c>
      <c r="O833" s="2">
        <f t="shared" si="372"/>
        <v>79.156860845141495</v>
      </c>
      <c r="P833" s="5">
        <f t="shared" si="373"/>
        <v>0.36795577639298838</v>
      </c>
      <c r="Q833" s="4">
        <f t="shared" si="374"/>
        <v>0.25100491343153619</v>
      </c>
      <c r="R833" s="4">
        <f t="shared" si="375"/>
        <v>0.24056720439442519</v>
      </c>
      <c r="S833" s="4">
        <f t="shared" si="393"/>
        <v>0</v>
      </c>
      <c r="T833" s="4">
        <f t="shared" si="394"/>
        <v>0</v>
      </c>
      <c r="U833" s="5">
        <f t="shared" si="395"/>
        <v>0</v>
      </c>
      <c r="V833" s="5">
        <f t="shared" si="396"/>
        <v>26.409973513600189</v>
      </c>
      <c r="W833" s="5">
        <f t="shared" si="397"/>
        <v>3.449738398674925</v>
      </c>
      <c r="X833" s="5">
        <f t="shared" si="376"/>
        <v>0.99999628292996101</v>
      </c>
      <c r="Y833" s="5">
        <f t="shared" si="377"/>
        <v>0</v>
      </c>
      <c r="Z833" s="5">
        <f t="shared" si="378"/>
        <v>-2.2554165877577832</v>
      </c>
      <c r="AA833" s="5">
        <f t="shared" si="379"/>
        <v>17.266669370552041</v>
      </c>
      <c r="AB833" s="5">
        <f t="shared" si="380"/>
        <v>0</v>
      </c>
      <c r="AC833" s="5">
        <f t="shared" si="380"/>
        <v>24.154556925842407</v>
      </c>
      <c r="AD833" s="5">
        <f t="shared" si="381"/>
        <v>-11.457592230773034</v>
      </c>
      <c r="AE833">
        <f t="shared" si="392"/>
        <v>0</v>
      </c>
    </row>
    <row r="834" spans="1:31" x14ac:dyDescent="0.2">
      <c r="A834">
        <f t="shared" si="398"/>
        <v>0.8010000000000006</v>
      </c>
      <c r="B834" s="5">
        <f t="shared" si="382"/>
        <v>0</v>
      </c>
      <c r="C834" s="5">
        <f t="shared" si="383"/>
        <v>-46.155862153043181</v>
      </c>
      <c r="D834" s="5">
        <f t="shared" si="384"/>
        <v>-2.733881453153014</v>
      </c>
      <c r="E834" s="2">
        <f t="shared" si="385"/>
        <v>46.155862153043181</v>
      </c>
      <c r="F834" s="2">
        <f t="shared" si="386"/>
        <v>180</v>
      </c>
      <c r="G834" s="3">
        <f t="shared" si="387"/>
        <v>0</v>
      </c>
      <c r="H834" s="3">
        <f t="shared" si="388"/>
        <v>-115.12079886343082</v>
      </c>
      <c r="I834" s="3">
        <f t="shared" si="389"/>
        <v>-15.051986391825592</v>
      </c>
      <c r="J834" s="2">
        <f t="shared" si="369"/>
        <v>116.10064868593197</v>
      </c>
      <c r="K834" s="2">
        <f t="shared" si="390"/>
        <v>79.141546479844564</v>
      </c>
      <c r="L834" s="6">
        <f t="shared" si="370"/>
        <v>2300.0010000000002</v>
      </c>
      <c r="M834" s="2">
        <f t="shared" si="371"/>
        <v>29.149318229166671</v>
      </c>
      <c r="N834" s="2">
        <f t="shared" si="391"/>
        <v>116.10064868593197</v>
      </c>
      <c r="O834" s="2">
        <f t="shared" si="372"/>
        <v>79.141546479844564</v>
      </c>
      <c r="P834" s="5">
        <f t="shared" si="373"/>
        <v>0.36795577190093504</v>
      </c>
      <c r="Q834" s="4">
        <f t="shared" si="374"/>
        <v>0.25105346759915198</v>
      </c>
      <c r="R834" s="4">
        <f t="shared" si="375"/>
        <v>0.24059041803983164</v>
      </c>
      <c r="S834" s="4">
        <f t="shared" si="393"/>
        <v>0</v>
      </c>
      <c r="T834" s="4">
        <f t="shared" si="394"/>
        <v>0</v>
      </c>
      <c r="U834" s="5">
        <f t="shared" si="395"/>
        <v>0</v>
      </c>
      <c r="V834" s="5">
        <f t="shared" si="396"/>
        <v>26.399324605370293</v>
      </c>
      <c r="W834" s="5">
        <f t="shared" si="397"/>
        <v>3.4516983780212973</v>
      </c>
      <c r="X834" s="5">
        <f t="shared" si="376"/>
        <v>0.99999628292996101</v>
      </c>
      <c r="Y834" s="5">
        <f t="shared" si="377"/>
        <v>0</v>
      </c>
      <c r="Z834" s="5">
        <f t="shared" si="378"/>
        <v>-2.2569157982280701</v>
      </c>
      <c r="AA834" s="5">
        <f t="shared" si="379"/>
        <v>17.261372877709654</v>
      </c>
      <c r="AB834" s="5">
        <f t="shared" si="380"/>
        <v>0</v>
      </c>
      <c r="AC834" s="5">
        <f t="shared" si="380"/>
        <v>24.142408807142221</v>
      </c>
      <c r="AD834" s="5">
        <f t="shared" si="381"/>
        <v>-11.460928744269047</v>
      </c>
      <c r="AE834">
        <f t="shared" si="392"/>
        <v>0</v>
      </c>
    </row>
    <row r="835" spans="1:31" x14ac:dyDescent="0.2">
      <c r="A835">
        <f t="shared" si="398"/>
        <v>0.8020000000000006</v>
      </c>
      <c r="B835" s="5">
        <f t="shared" si="382"/>
        <v>0</v>
      </c>
      <c r="C835" s="5">
        <f t="shared" si="383"/>
        <v>-46.270970880702208</v>
      </c>
      <c r="D835" s="5">
        <f t="shared" si="384"/>
        <v>-2.7489391700092121</v>
      </c>
      <c r="E835" s="2">
        <f t="shared" si="385"/>
        <v>46.270970880702208</v>
      </c>
      <c r="F835" s="2">
        <f t="shared" si="386"/>
        <v>180</v>
      </c>
      <c r="G835" s="3">
        <f t="shared" si="387"/>
        <v>0</v>
      </c>
      <c r="H835" s="3">
        <f t="shared" si="388"/>
        <v>-115.09665645462368</v>
      </c>
      <c r="I835" s="3">
        <f t="shared" si="389"/>
        <v>-15.06344732056986</v>
      </c>
      <c r="J835" s="2">
        <f t="shared" si="369"/>
        <v>116.07819679945607</v>
      </c>
      <c r="K835" s="2">
        <f t="shared" si="390"/>
        <v>79.126241853753285</v>
      </c>
      <c r="L835" s="6">
        <f t="shared" si="370"/>
        <v>2300.0010000000002</v>
      </c>
      <c r="M835" s="2">
        <f t="shared" si="371"/>
        <v>29.149318229166671</v>
      </c>
      <c r="N835" s="2">
        <f t="shared" si="391"/>
        <v>116.07819679945607</v>
      </c>
      <c r="O835" s="2">
        <f t="shared" si="372"/>
        <v>79.126241853753285</v>
      </c>
      <c r="P835" s="5">
        <f t="shared" si="373"/>
        <v>0.3679557674104143</v>
      </c>
      <c r="Q835" s="4">
        <f t="shared" si="374"/>
        <v>0.25110200966043955</v>
      </c>
      <c r="R835" s="4">
        <f t="shared" si="375"/>
        <v>0.24061362139938661</v>
      </c>
      <c r="S835" s="4">
        <f t="shared" si="393"/>
        <v>0</v>
      </c>
      <c r="T835" s="4">
        <f t="shared" si="394"/>
        <v>0</v>
      </c>
      <c r="U835" s="5">
        <f t="shared" si="395"/>
        <v>0</v>
      </c>
      <c r="V835" s="5">
        <f t="shared" si="396"/>
        <v>26.38868387448716</v>
      </c>
      <c r="W835" s="5">
        <f t="shared" si="397"/>
        <v>3.4536585305518672</v>
      </c>
      <c r="X835" s="5">
        <f t="shared" si="376"/>
        <v>0.99999628292996101</v>
      </c>
      <c r="Y835" s="5">
        <f t="shared" si="377"/>
        <v>0</v>
      </c>
      <c r="Z835" s="5">
        <f t="shared" si="378"/>
        <v>-2.2584152727332358</v>
      </c>
      <c r="AA835" s="5">
        <f t="shared" si="379"/>
        <v>17.256079650685095</v>
      </c>
      <c r="AB835" s="5">
        <f t="shared" si="380"/>
        <v>0</v>
      </c>
      <c r="AC835" s="5">
        <f t="shared" si="380"/>
        <v>24.130268601753926</v>
      </c>
      <c r="AD835" s="5">
        <f t="shared" si="381"/>
        <v>-11.464261818763038</v>
      </c>
      <c r="AE835">
        <f t="shared" si="392"/>
        <v>0</v>
      </c>
    </row>
    <row r="836" spans="1:31" x14ac:dyDescent="0.2">
      <c r="A836">
        <f t="shared" si="398"/>
        <v>0.8030000000000006</v>
      </c>
      <c r="B836" s="5">
        <f t="shared" si="382"/>
        <v>0</v>
      </c>
      <c r="C836" s="5">
        <f t="shared" si="383"/>
        <v>-46.386055472022534</v>
      </c>
      <c r="D836" s="5">
        <f t="shared" si="384"/>
        <v>-2.7640083494606915</v>
      </c>
      <c r="E836" s="2">
        <f t="shared" si="385"/>
        <v>46.386055472022534</v>
      </c>
      <c r="F836" s="2">
        <f t="shared" si="386"/>
        <v>180</v>
      </c>
      <c r="G836" s="3">
        <f t="shared" si="387"/>
        <v>0</v>
      </c>
      <c r="H836" s="3">
        <f t="shared" si="388"/>
        <v>-115.07252618602193</v>
      </c>
      <c r="I836" s="3">
        <f t="shared" si="389"/>
        <v>-15.074911582388623</v>
      </c>
      <c r="J836" s="2">
        <f t="shared" si="369"/>
        <v>116.05575919380105</v>
      </c>
      <c r="K836" s="2">
        <f t="shared" si="390"/>
        <v>79.110946962372907</v>
      </c>
      <c r="L836" s="6">
        <f t="shared" si="370"/>
        <v>2300.0010000000002</v>
      </c>
      <c r="M836" s="2">
        <f t="shared" si="371"/>
        <v>29.149318229166671</v>
      </c>
      <c r="N836" s="2">
        <f t="shared" si="391"/>
        <v>116.05575919380105</v>
      </c>
      <c r="O836" s="2">
        <f t="shared" si="372"/>
        <v>79.110946962372907</v>
      </c>
      <c r="P836" s="5">
        <f t="shared" si="373"/>
        <v>0.36795576292142451</v>
      </c>
      <c r="Q836" s="4">
        <f t="shared" si="374"/>
        <v>0.25115053960470779</v>
      </c>
      <c r="R836" s="4">
        <f t="shared" si="375"/>
        <v>0.24063681447265256</v>
      </c>
      <c r="S836" s="4">
        <f t="shared" si="393"/>
        <v>0</v>
      </c>
      <c r="T836" s="4">
        <f t="shared" si="394"/>
        <v>0</v>
      </c>
      <c r="U836" s="5">
        <f t="shared" si="395"/>
        <v>0</v>
      </c>
      <c r="V836" s="5">
        <f t="shared" si="396"/>
        <v>26.378051313977505</v>
      </c>
      <c r="W836" s="5">
        <f t="shared" si="397"/>
        <v>3.4556188558083796</v>
      </c>
      <c r="X836" s="5">
        <f t="shared" si="376"/>
        <v>0.99999628292996101</v>
      </c>
      <c r="Y836" s="5">
        <f t="shared" si="377"/>
        <v>0</v>
      </c>
      <c r="Z836" s="5">
        <f t="shared" si="378"/>
        <v>-2.2599150108378625</v>
      </c>
      <c r="AA836" s="5">
        <f t="shared" si="379"/>
        <v>17.250789687326208</v>
      </c>
      <c r="AB836" s="5">
        <f t="shared" si="380"/>
        <v>0</v>
      </c>
      <c r="AC836" s="5">
        <f t="shared" si="380"/>
        <v>24.118136303139643</v>
      </c>
      <c r="AD836" s="5">
        <f t="shared" si="381"/>
        <v>-11.467591456865414</v>
      </c>
      <c r="AE836">
        <f t="shared" si="392"/>
        <v>0</v>
      </c>
    </row>
    <row r="837" spans="1:31" x14ac:dyDescent="0.2">
      <c r="A837">
        <f t="shared" si="398"/>
        <v>0.8040000000000006</v>
      </c>
      <c r="B837" s="5">
        <f t="shared" si="382"/>
        <v>0</v>
      </c>
      <c r="C837" s="5">
        <f t="shared" si="383"/>
        <v>-46.501115939140398</v>
      </c>
      <c r="D837" s="5">
        <f t="shared" si="384"/>
        <v>-2.7790889948388084</v>
      </c>
      <c r="E837" s="2">
        <f t="shared" si="385"/>
        <v>46.501115939140398</v>
      </c>
      <c r="F837" s="2">
        <f t="shared" si="386"/>
        <v>180</v>
      </c>
      <c r="G837" s="3">
        <f t="shared" si="387"/>
        <v>0</v>
      </c>
      <c r="H837" s="3">
        <f t="shared" si="388"/>
        <v>-115.04840804971879</v>
      </c>
      <c r="I837" s="3">
        <f t="shared" si="389"/>
        <v>-15.086379173845488</v>
      </c>
      <c r="J837" s="2">
        <f t="shared" si="369"/>
        <v>116.03333586237895</v>
      </c>
      <c r="K837" s="2">
        <f t="shared" si="390"/>
        <v>79.095661801212643</v>
      </c>
      <c r="L837" s="6">
        <f t="shared" si="370"/>
        <v>2300.0010000000002</v>
      </c>
      <c r="M837" s="2">
        <f t="shared" si="371"/>
        <v>29.149318229166671</v>
      </c>
      <c r="N837" s="2">
        <f t="shared" si="391"/>
        <v>116.03333586237895</v>
      </c>
      <c r="O837" s="2">
        <f t="shared" si="372"/>
        <v>79.095661801212643</v>
      </c>
      <c r="P837" s="5">
        <f t="shared" si="373"/>
        <v>0.36795575843396394</v>
      </c>
      <c r="Q837" s="4">
        <f t="shared" si="374"/>
        <v>0.25119905742126469</v>
      </c>
      <c r="R837" s="4">
        <f t="shared" si="375"/>
        <v>0.24065999725919227</v>
      </c>
      <c r="S837" s="4">
        <f t="shared" si="393"/>
        <v>0</v>
      </c>
      <c r="T837" s="4">
        <f t="shared" si="394"/>
        <v>0</v>
      </c>
      <c r="U837" s="5">
        <f t="shared" si="395"/>
        <v>0</v>
      </c>
      <c r="V837" s="5">
        <f t="shared" si="396"/>
        <v>26.367426916875573</v>
      </c>
      <c r="W837" s="5">
        <f t="shared" si="397"/>
        <v>3.4575793533339283</v>
      </c>
      <c r="X837" s="5">
        <f t="shared" si="376"/>
        <v>0.99999628292996101</v>
      </c>
      <c r="Y837" s="5">
        <f t="shared" si="377"/>
        <v>0</v>
      </c>
      <c r="Z837" s="5">
        <f t="shared" si="378"/>
        <v>-2.261415012107264</v>
      </c>
      <c r="AA837" s="5">
        <f t="shared" si="379"/>
        <v>17.245502985482695</v>
      </c>
      <c r="AB837" s="5">
        <f t="shared" si="380"/>
        <v>0</v>
      </c>
      <c r="AC837" s="5">
        <f t="shared" si="380"/>
        <v>24.106011904768309</v>
      </c>
      <c r="AD837" s="5">
        <f t="shared" si="381"/>
        <v>-11.470917661183378</v>
      </c>
      <c r="AE837">
        <f t="shared" si="392"/>
        <v>0</v>
      </c>
    </row>
    <row r="838" spans="1:31" x14ac:dyDescent="0.2">
      <c r="A838">
        <f t="shared" si="398"/>
        <v>0.8050000000000006</v>
      </c>
      <c r="B838" s="5">
        <f t="shared" si="382"/>
        <v>0</v>
      </c>
      <c r="C838" s="5">
        <f t="shared" si="383"/>
        <v>-46.616152294184161</v>
      </c>
      <c r="D838" s="5">
        <f t="shared" si="384"/>
        <v>-2.7941811094714843</v>
      </c>
      <c r="E838" s="2">
        <f t="shared" si="385"/>
        <v>46.616152294184161</v>
      </c>
      <c r="F838" s="2">
        <f t="shared" si="386"/>
        <v>180</v>
      </c>
      <c r="G838" s="3">
        <f t="shared" si="387"/>
        <v>0</v>
      </c>
      <c r="H838" s="3">
        <f t="shared" si="388"/>
        <v>-115.02430203781402</v>
      </c>
      <c r="I838" s="3">
        <f t="shared" si="389"/>
        <v>-15.097850091506672</v>
      </c>
      <c r="J838" s="2">
        <f t="shared" si="369"/>
        <v>116.01092679860753</v>
      </c>
      <c r="K838" s="2">
        <f t="shared" si="390"/>
        <v>79.080386365785628</v>
      </c>
      <c r="L838" s="6">
        <f t="shared" si="370"/>
        <v>2300.0010000000002</v>
      </c>
      <c r="M838" s="2">
        <f t="shared" si="371"/>
        <v>29.149318229166671</v>
      </c>
      <c r="N838" s="2">
        <f t="shared" si="391"/>
        <v>116.01092679860753</v>
      </c>
      <c r="O838" s="2">
        <f t="shared" si="372"/>
        <v>79.080386365785628</v>
      </c>
      <c r="P838" s="5">
        <f t="shared" si="373"/>
        <v>0.36795575394803087</v>
      </c>
      <c r="Q838" s="4">
        <f t="shared" si="374"/>
        <v>0.25124756309941754</v>
      </c>
      <c r="R838" s="4">
        <f t="shared" si="375"/>
        <v>0.24068316975856888</v>
      </c>
      <c r="S838" s="4">
        <f t="shared" si="393"/>
        <v>0</v>
      </c>
      <c r="T838" s="4">
        <f t="shared" si="394"/>
        <v>0</v>
      </c>
      <c r="U838" s="5">
        <f t="shared" si="395"/>
        <v>0</v>
      </c>
      <c r="V838" s="5">
        <f t="shared" si="396"/>
        <v>26.356810676223137</v>
      </c>
      <c r="W838" s="5">
        <f t="shared" si="397"/>
        <v>3.4595400226729516</v>
      </c>
      <c r="X838" s="5">
        <f t="shared" si="376"/>
        <v>0.99999628292996101</v>
      </c>
      <c r="Y838" s="5">
        <f t="shared" si="377"/>
        <v>0</v>
      </c>
      <c r="Z838" s="5">
        <f t="shared" si="378"/>
        <v>-2.2629152761074836</v>
      </c>
      <c r="AA838" s="5">
        <f t="shared" si="379"/>
        <v>17.240219543006148</v>
      </c>
      <c r="AB838" s="5">
        <f t="shared" si="380"/>
        <v>0</v>
      </c>
      <c r="AC838" s="5">
        <f t="shared" si="380"/>
        <v>24.093895400115652</v>
      </c>
      <c r="AD838" s="5">
        <f t="shared" si="381"/>
        <v>-11.474240434320901</v>
      </c>
      <c r="AE838">
        <f t="shared" si="392"/>
        <v>0</v>
      </c>
    </row>
    <row r="839" spans="1:31" x14ac:dyDescent="0.2">
      <c r="A839">
        <f t="shared" si="398"/>
        <v>0.8060000000000006</v>
      </c>
      <c r="B839" s="5">
        <f t="shared" si="382"/>
        <v>0</v>
      </c>
      <c r="C839" s="5">
        <f t="shared" si="383"/>
        <v>-46.731164549274276</v>
      </c>
      <c r="D839" s="5">
        <f t="shared" si="384"/>
        <v>-2.8092846966832083</v>
      </c>
      <c r="E839" s="2">
        <f t="shared" si="385"/>
        <v>46.731164549274276</v>
      </c>
      <c r="F839" s="2">
        <f t="shared" si="386"/>
        <v>180</v>
      </c>
      <c r="G839" s="3">
        <f t="shared" si="387"/>
        <v>0</v>
      </c>
      <c r="H839" s="3">
        <f t="shared" si="388"/>
        <v>-115.00020814241391</v>
      </c>
      <c r="I839" s="3">
        <f t="shared" si="389"/>
        <v>-15.109324331940993</v>
      </c>
      <c r="J839" s="2">
        <f t="shared" si="369"/>
        <v>115.98853199591029</v>
      </c>
      <c r="K839" s="2">
        <f t="shared" si="390"/>
        <v>79.065120651608922</v>
      </c>
      <c r="L839" s="6">
        <f t="shared" si="370"/>
        <v>2300.0010000000002</v>
      </c>
      <c r="M839" s="2">
        <f t="shared" si="371"/>
        <v>29.149318229166671</v>
      </c>
      <c r="N839" s="2">
        <f t="shared" si="391"/>
        <v>115.98853199591029</v>
      </c>
      <c r="O839" s="2">
        <f t="shared" si="372"/>
        <v>79.065120651608922</v>
      </c>
      <c r="P839" s="5">
        <f t="shared" si="373"/>
        <v>0.36795574946362353</v>
      </c>
      <c r="Q839" s="4">
        <f t="shared" si="374"/>
        <v>0.25129605662847293</v>
      </c>
      <c r="R839" s="4">
        <f t="shared" si="375"/>
        <v>0.24070633197034572</v>
      </c>
      <c r="S839" s="4">
        <f t="shared" si="393"/>
        <v>0</v>
      </c>
      <c r="T839" s="4">
        <f t="shared" si="394"/>
        <v>0</v>
      </c>
      <c r="U839" s="5">
        <f t="shared" si="395"/>
        <v>0</v>
      </c>
      <c r="V839" s="5">
        <f t="shared" si="396"/>
        <v>26.346202585069459</v>
      </c>
      <c r="W839" s="5">
        <f t="shared" si="397"/>
        <v>3.4615008633712283</v>
      </c>
      <c r="X839" s="5">
        <f t="shared" si="376"/>
        <v>0.99999628292996101</v>
      </c>
      <c r="Y839" s="5">
        <f t="shared" si="377"/>
        <v>0</v>
      </c>
      <c r="Z839" s="5">
        <f t="shared" si="378"/>
        <v>-2.2644158024052885</v>
      </c>
      <c r="AA839" s="5">
        <f t="shared" si="379"/>
        <v>17.23493935774999</v>
      </c>
      <c r="AB839" s="5">
        <f t="shared" si="380"/>
        <v>0</v>
      </c>
      <c r="AC839" s="5">
        <f t="shared" si="380"/>
        <v>24.081786782664171</v>
      </c>
      <c r="AD839" s="5">
        <f t="shared" si="381"/>
        <v>-11.477559778878781</v>
      </c>
      <c r="AE839">
        <f t="shared" si="392"/>
        <v>0</v>
      </c>
    </row>
    <row r="840" spans="1:31" x14ac:dyDescent="0.2">
      <c r="A840">
        <f t="shared" si="398"/>
        <v>0.80700000000000061</v>
      </c>
      <c r="B840" s="5">
        <f t="shared" si="382"/>
        <v>0</v>
      </c>
      <c r="C840" s="5">
        <f t="shared" si="383"/>
        <v>-46.846152716523299</v>
      </c>
      <c r="D840" s="5">
        <f t="shared" si="384"/>
        <v>-2.824399759795039</v>
      </c>
      <c r="E840" s="2">
        <f t="shared" si="385"/>
        <v>46.846152716523299</v>
      </c>
      <c r="F840" s="2">
        <f t="shared" si="386"/>
        <v>180</v>
      </c>
      <c r="G840" s="3">
        <f t="shared" si="387"/>
        <v>0</v>
      </c>
      <c r="H840" s="3">
        <f t="shared" si="388"/>
        <v>-114.97612635563125</v>
      </c>
      <c r="I840" s="3">
        <f t="shared" si="389"/>
        <v>-15.120801891719871</v>
      </c>
      <c r="J840" s="2">
        <f t="shared" si="369"/>
        <v>115.96615144771651</v>
      </c>
      <c r="K840" s="2">
        <f t="shared" si="390"/>
        <v>79.049864654203475</v>
      </c>
      <c r="L840" s="6">
        <f t="shared" si="370"/>
        <v>2300.0010000000002</v>
      </c>
      <c r="M840" s="2">
        <f t="shared" si="371"/>
        <v>29.149318229166671</v>
      </c>
      <c r="N840" s="2">
        <f t="shared" si="391"/>
        <v>115.96615144771651</v>
      </c>
      <c r="O840" s="2">
        <f t="shared" si="372"/>
        <v>79.049864654203475</v>
      </c>
      <c r="P840" s="5">
        <f t="shared" si="373"/>
        <v>0.36795574498074035</v>
      </c>
      <c r="Q840" s="4">
        <f t="shared" si="374"/>
        <v>0.25134453799773665</v>
      </c>
      <c r="R840" s="4">
        <f t="shared" si="375"/>
        <v>0.2407294838940866</v>
      </c>
      <c r="S840" s="4">
        <f t="shared" si="393"/>
        <v>0</v>
      </c>
      <c r="T840" s="4">
        <f t="shared" si="394"/>
        <v>0</v>
      </c>
      <c r="U840" s="5">
        <f t="shared" si="395"/>
        <v>0</v>
      </c>
      <c r="V840" s="5">
        <f t="shared" si="396"/>
        <v>26.335602636471318</v>
      </c>
      <c r="W840" s="5">
        <f t="shared" si="397"/>
        <v>3.4634618749758803</v>
      </c>
      <c r="X840" s="5">
        <f t="shared" si="376"/>
        <v>0.99999628292996101</v>
      </c>
      <c r="Y840" s="5">
        <f t="shared" si="377"/>
        <v>0</v>
      </c>
      <c r="Z840" s="5">
        <f t="shared" si="378"/>
        <v>-2.2659165905681795</v>
      </c>
      <c r="AA840" s="5">
        <f t="shared" si="379"/>
        <v>17.229662427569529</v>
      </c>
      <c r="AB840" s="5">
        <f t="shared" si="380"/>
        <v>0</v>
      </c>
      <c r="AC840" s="5">
        <f t="shared" si="380"/>
        <v>24.06968604590314</v>
      </c>
      <c r="AD840" s="5">
        <f t="shared" si="381"/>
        <v>-11.480875697454589</v>
      </c>
      <c r="AE840">
        <f t="shared" si="392"/>
        <v>0</v>
      </c>
    </row>
    <row r="841" spans="1:31" x14ac:dyDescent="0.2">
      <c r="A841">
        <f t="shared" si="398"/>
        <v>0.80800000000000061</v>
      </c>
      <c r="B841" s="5">
        <f t="shared" si="382"/>
        <v>0</v>
      </c>
      <c r="C841" s="5">
        <f t="shared" si="383"/>
        <v>-46.961116808035904</v>
      </c>
      <c r="D841" s="5">
        <f t="shared" si="384"/>
        <v>-2.8395263021246073</v>
      </c>
      <c r="E841" s="2">
        <f t="shared" si="385"/>
        <v>46.961116808035904</v>
      </c>
      <c r="F841" s="2">
        <f t="shared" si="386"/>
        <v>180</v>
      </c>
      <c r="G841" s="3">
        <f t="shared" si="387"/>
        <v>0</v>
      </c>
      <c r="H841" s="3">
        <f t="shared" si="388"/>
        <v>-114.95205666958535</v>
      </c>
      <c r="I841" s="3">
        <f t="shared" si="389"/>
        <v>-15.132282767417326</v>
      </c>
      <c r="J841" s="2">
        <f t="shared" si="369"/>
        <v>115.94378514746117</v>
      </c>
      <c r="K841" s="2">
        <f t="shared" si="390"/>
        <v>79.034618369094176</v>
      </c>
      <c r="L841" s="6">
        <f t="shared" si="370"/>
        <v>2300.0010000000002</v>
      </c>
      <c r="M841" s="2">
        <f t="shared" si="371"/>
        <v>29.149318229166671</v>
      </c>
      <c r="N841" s="2">
        <f t="shared" si="391"/>
        <v>115.94378514746117</v>
      </c>
      <c r="O841" s="2">
        <f t="shared" si="372"/>
        <v>79.034618369094176</v>
      </c>
      <c r="P841" s="5">
        <f t="shared" si="373"/>
        <v>0.3679557404993794</v>
      </c>
      <c r="Q841" s="4">
        <f t="shared" si="374"/>
        <v>0.25139300719651381</v>
      </c>
      <c r="R841" s="4">
        <f t="shared" si="375"/>
        <v>0.24075262552935547</v>
      </c>
      <c r="S841" s="4">
        <f t="shared" si="393"/>
        <v>0</v>
      </c>
      <c r="T841" s="4">
        <f t="shared" si="394"/>
        <v>0</v>
      </c>
      <c r="U841" s="5">
        <f t="shared" si="395"/>
        <v>0</v>
      </c>
      <c r="V841" s="5">
        <f t="shared" si="396"/>
        <v>26.325010823492935</v>
      </c>
      <c r="W841" s="5">
        <f t="shared" si="397"/>
        <v>3.465423057035363</v>
      </c>
      <c r="X841" s="5">
        <f t="shared" si="376"/>
        <v>0.99999628292996101</v>
      </c>
      <c r="Y841" s="5">
        <f t="shared" si="377"/>
        <v>0</v>
      </c>
      <c r="Z841" s="5">
        <f t="shared" si="378"/>
        <v>-2.2674176401643771</v>
      </c>
      <c r="AA841" s="5">
        <f t="shared" si="379"/>
        <v>17.2243887503219</v>
      </c>
      <c r="AB841" s="5">
        <f t="shared" si="380"/>
        <v>0</v>
      </c>
      <c r="AC841" s="5">
        <f t="shared" si="380"/>
        <v>24.057593183328557</v>
      </c>
      <c r="AD841" s="5">
        <f t="shared" si="381"/>
        <v>-11.484188192642737</v>
      </c>
      <c r="AE841">
        <f t="shared" si="392"/>
        <v>0</v>
      </c>
    </row>
    <row r="842" spans="1:31" x14ac:dyDescent="0.2">
      <c r="A842">
        <f t="shared" si="398"/>
        <v>0.80900000000000061</v>
      </c>
      <c r="B842" s="5">
        <f t="shared" si="382"/>
        <v>0</v>
      </c>
      <c r="C842" s="5">
        <f t="shared" si="383"/>
        <v>-47.076056835908901</v>
      </c>
      <c r="D842" s="5">
        <f t="shared" si="384"/>
        <v>-2.8546643269861209</v>
      </c>
      <c r="E842" s="2">
        <f t="shared" si="385"/>
        <v>47.076056835908901</v>
      </c>
      <c r="F842" s="2">
        <f t="shared" si="386"/>
        <v>180</v>
      </c>
      <c r="G842" s="3">
        <f t="shared" si="387"/>
        <v>0</v>
      </c>
      <c r="H842" s="3">
        <f t="shared" si="388"/>
        <v>-114.92799907640202</v>
      </c>
      <c r="I842" s="3">
        <f t="shared" si="389"/>
        <v>-15.143766955609969</v>
      </c>
      <c r="J842" s="2">
        <f t="shared" si="369"/>
        <v>115.92143308858499</v>
      </c>
      <c r="K842" s="2">
        <f t="shared" si="390"/>
        <v>79.019381791809806</v>
      </c>
      <c r="L842" s="6">
        <f t="shared" si="370"/>
        <v>2300.0010000000002</v>
      </c>
      <c r="M842" s="2">
        <f t="shared" si="371"/>
        <v>29.149318229166671</v>
      </c>
      <c r="N842" s="2">
        <f t="shared" si="391"/>
        <v>115.92143308858499</v>
      </c>
      <c r="O842" s="2">
        <f t="shared" si="372"/>
        <v>79.019381791809806</v>
      </c>
      <c r="P842" s="5">
        <f t="shared" si="373"/>
        <v>0.36795573601953918</v>
      </c>
      <c r="Q842" s="4">
        <f t="shared" si="374"/>
        <v>0.25144146421410879</v>
      </c>
      <c r="R842" s="4">
        <f t="shared" si="375"/>
        <v>0.2407757568757167</v>
      </c>
      <c r="S842" s="4">
        <f t="shared" si="393"/>
        <v>0</v>
      </c>
      <c r="T842" s="4">
        <f t="shared" si="394"/>
        <v>0</v>
      </c>
      <c r="U842" s="5">
        <f t="shared" si="395"/>
        <v>0</v>
      </c>
      <c r="V842" s="5">
        <f t="shared" si="396"/>
        <v>26.31442713920605</v>
      </c>
      <c r="W842" s="5">
        <f t="shared" si="397"/>
        <v>3.4673844090994712</v>
      </c>
      <c r="X842" s="5">
        <f t="shared" si="376"/>
        <v>0.99999628292996101</v>
      </c>
      <c r="Y842" s="5">
        <f t="shared" si="377"/>
        <v>0</v>
      </c>
      <c r="Z842" s="5">
        <f t="shared" si="378"/>
        <v>-2.2689189507628318</v>
      </c>
      <c r="AA842" s="5">
        <f t="shared" si="379"/>
        <v>17.219118323866113</v>
      </c>
      <c r="AB842" s="5">
        <f t="shared" si="380"/>
        <v>0</v>
      </c>
      <c r="AC842" s="5">
        <f t="shared" si="380"/>
        <v>24.045508188443218</v>
      </c>
      <c r="AD842" s="5">
        <f t="shared" si="381"/>
        <v>-11.487497267034417</v>
      </c>
      <c r="AE842">
        <f t="shared" si="392"/>
        <v>0</v>
      </c>
    </row>
    <row r="843" spans="1:31" x14ac:dyDescent="0.2">
      <c r="A843">
        <f t="shared" si="398"/>
        <v>0.81000000000000061</v>
      </c>
      <c r="B843" s="5">
        <f t="shared" si="382"/>
        <v>0</v>
      </c>
      <c r="C843" s="5">
        <f t="shared" si="383"/>
        <v>-47.190972812231209</v>
      </c>
      <c r="D843" s="5">
        <f t="shared" si="384"/>
        <v>-2.8698138376903644</v>
      </c>
      <c r="E843" s="2">
        <f t="shared" si="385"/>
        <v>47.190972812231209</v>
      </c>
      <c r="F843" s="2">
        <f t="shared" si="386"/>
        <v>180</v>
      </c>
      <c r="G843" s="3">
        <f t="shared" si="387"/>
        <v>0</v>
      </c>
      <c r="H843" s="3">
        <f t="shared" si="388"/>
        <v>-114.90395356821358</v>
      </c>
      <c r="I843" s="3">
        <f t="shared" si="389"/>
        <v>-15.155254452877003</v>
      </c>
      <c r="J843" s="2">
        <f t="shared" si="369"/>
        <v>115.89909526453444</v>
      </c>
      <c r="K843" s="2">
        <f t="shared" si="390"/>
        <v>79.004154917883042</v>
      </c>
      <c r="L843" s="6">
        <f t="shared" si="370"/>
        <v>2300.0010000000002</v>
      </c>
      <c r="M843" s="2">
        <f t="shared" si="371"/>
        <v>29.149318229166671</v>
      </c>
      <c r="N843" s="2">
        <f t="shared" si="391"/>
        <v>115.89909526453444</v>
      </c>
      <c r="O843" s="2">
        <f t="shared" si="372"/>
        <v>79.004154917883042</v>
      </c>
      <c r="P843" s="5">
        <f t="shared" si="373"/>
        <v>0.36795573154121786</v>
      </c>
      <c r="Q843" s="4">
        <f t="shared" si="374"/>
        <v>0.2514899090398251</v>
      </c>
      <c r="R843" s="4">
        <f t="shared" si="375"/>
        <v>0.24079887793273466</v>
      </c>
      <c r="S843" s="4">
        <f t="shared" si="393"/>
        <v>0</v>
      </c>
      <c r="T843" s="4">
        <f t="shared" si="394"/>
        <v>0</v>
      </c>
      <c r="U843" s="5">
        <f t="shared" si="395"/>
        <v>0</v>
      </c>
      <c r="V843" s="5">
        <f t="shared" si="396"/>
        <v>26.303851576689866</v>
      </c>
      <c r="W843" s="5">
        <f t="shared" si="397"/>
        <v>3.4693459307193319</v>
      </c>
      <c r="X843" s="5">
        <f t="shared" si="376"/>
        <v>0.99999628292996101</v>
      </c>
      <c r="Y843" s="5">
        <f t="shared" si="377"/>
        <v>0</v>
      </c>
      <c r="Z843" s="5">
        <f t="shared" si="378"/>
        <v>-2.2704205219332145</v>
      </c>
      <c r="AA843" s="5">
        <f t="shared" si="379"/>
        <v>17.213851146063007</v>
      </c>
      <c r="AB843" s="5">
        <f t="shared" si="380"/>
        <v>0</v>
      </c>
      <c r="AC843" s="5">
        <f t="shared" si="380"/>
        <v>24.033431054756651</v>
      </c>
      <c r="AD843" s="5">
        <f t="shared" si="381"/>
        <v>-11.490802923217661</v>
      </c>
      <c r="AE843">
        <f t="shared" si="392"/>
        <v>0</v>
      </c>
    </row>
    <row r="844" spans="1:31" x14ac:dyDescent="0.2">
      <c r="A844">
        <f t="shared" si="398"/>
        <v>0.81100000000000061</v>
      </c>
      <c r="B844" s="5">
        <f t="shared" si="382"/>
        <v>0</v>
      </c>
      <c r="C844" s="5">
        <f t="shared" si="383"/>
        <v>-47.305864749083895</v>
      </c>
      <c r="D844" s="5">
        <f t="shared" si="384"/>
        <v>-2.8849748375447031</v>
      </c>
      <c r="E844" s="2">
        <f t="shared" si="385"/>
        <v>47.305864749083895</v>
      </c>
      <c r="F844" s="2">
        <f t="shared" si="386"/>
        <v>180</v>
      </c>
      <c r="G844" s="3">
        <f t="shared" si="387"/>
        <v>0</v>
      </c>
      <c r="H844" s="3">
        <f t="shared" si="388"/>
        <v>-114.87992013715882</v>
      </c>
      <c r="I844" s="3">
        <f t="shared" si="389"/>
        <v>-15.166745255800221</v>
      </c>
      <c r="J844" s="2">
        <f t="shared" si="369"/>
        <v>115.87677166876166</v>
      </c>
      <c r="K844" s="2">
        <f t="shared" si="390"/>
        <v>78.988937742850482</v>
      </c>
      <c r="L844" s="6">
        <f t="shared" si="370"/>
        <v>2300.0010000000002</v>
      </c>
      <c r="M844" s="2">
        <f t="shared" si="371"/>
        <v>29.149318229166671</v>
      </c>
      <c r="N844" s="2">
        <f t="shared" si="391"/>
        <v>115.87677166876166</v>
      </c>
      <c r="O844" s="2">
        <f t="shared" si="372"/>
        <v>78.988937742850482</v>
      </c>
      <c r="P844" s="5">
        <f t="shared" si="373"/>
        <v>0.36795572706441371</v>
      </c>
      <c r="Q844" s="4">
        <f t="shared" si="374"/>
        <v>0.25153834166296579</v>
      </c>
      <c r="R844" s="4">
        <f t="shared" si="375"/>
        <v>0.24082198869997448</v>
      </c>
      <c r="S844" s="4">
        <f t="shared" si="393"/>
        <v>0</v>
      </c>
      <c r="T844" s="4">
        <f t="shared" si="394"/>
        <v>0</v>
      </c>
      <c r="U844" s="5">
        <f t="shared" si="395"/>
        <v>0</v>
      </c>
      <c r="V844" s="5">
        <f t="shared" si="396"/>
        <v>26.293284129031004</v>
      </c>
      <c r="W844" s="5">
        <f t="shared" si="397"/>
        <v>3.4713076214474015</v>
      </c>
      <c r="X844" s="5">
        <f t="shared" si="376"/>
        <v>0.99999628292996101</v>
      </c>
      <c r="Y844" s="5">
        <f t="shared" si="377"/>
        <v>0</v>
      </c>
      <c r="Z844" s="5">
        <f t="shared" si="378"/>
        <v>-2.2719223532459223</v>
      </c>
      <c r="AA844" s="5">
        <f t="shared" si="379"/>
        <v>17.208587214775292</v>
      </c>
      <c r="AB844" s="5">
        <f t="shared" si="380"/>
        <v>0</v>
      </c>
      <c r="AC844" s="5">
        <f t="shared" si="380"/>
        <v>24.021361775785081</v>
      </c>
      <c r="AD844" s="5">
        <f t="shared" si="381"/>
        <v>-11.494105163777306</v>
      </c>
      <c r="AE844">
        <f t="shared" si="392"/>
        <v>0</v>
      </c>
    </row>
    <row r="845" spans="1:31" x14ac:dyDescent="0.2">
      <c r="A845">
        <f t="shared" si="398"/>
        <v>0.81200000000000061</v>
      </c>
      <c r="B845" s="5">
        <f t="shared" si="382"/>
        <v>0</v>
      </c>
      <c r="C845" s="5">
        <f t="shared" si="383"/>
        <v>-47.42073265854016</v>
      </c>
      <c r="D845" s="5">
        <f t="shared" si="384"/>
        <v>-2.9001473298530853</v>
      </c>
      <c r="E845" s="2">
        <f t="shared" si="385"/>
        <v>47.42073265854016</v>
      </c>
      <c r="F845" s="2">
        <f t="shared" si="386"/>
        <v>180</v>
      </c>
      <c r="G845" s="3">
        <f t="shared" si="387"/>
        <v>0</v>
      </c>
      <c r="H845" s="3">
        <f t="shared" si="388"/>
        <v>-114.85589877538304</v>
      </c>
      <c r="I845" s="3">
        <f t="shared" si="389"/>
        <v>-15.178239360963998</v>
      </c>
      <c r="J845" s="2">
        <f t="shared" si="369"/>
        <v>115.85446229472456</v>
      </c>
      <c r="K845" s="2">
        <f t="shared" si="390"/>
        <v>78.973730262252587</v>
      </c>
      <c r="L845" s="6">
        <f t="shared" si="370"/>
        <v>2300.0010000000002</v>
      </c>
      <c r="M845" s="2">
        <f t="shared" si="371"/>
        <v>29.149318229166671</v>
      </c>
      <c r="N845" s="2">
        <f t="shared" si="391"/>
        <v>115.85446229472456</v>
      </c>
      <c r="O845" s="2">
        <f t="shared" si="372"/>
        <v>78.973730262252587</v>
      </c>
      <c r="P845" s="5">
        <f t="shared" si="373"/>
        <v>0.36795572258912507</v>
      </c>
      <c r="Q845" s="4">
        <f t="shared" si="374"/>
        <v>0.25158676207283298</v>
      </c>
      <c r="R845" s="4">
        <f t="shared" si="375"/>
        <v>0.24084508917700115</v>
      </c>
      <c r="S845" s="4">
        <f t="shared" si="393"/>
        <v>0</v>
      </c>
      <c r="T845" s="4">
        <f t="shared" si="394"/>
        <v>0</v>
      </c>
      <c r="U845" s="5">
        <f t="shared" si="395"/>
        <v>0</v>
      </c>
      <c r="V845" s="5">
        <f t="shared" si="396"/>
        <v>26.282724789323577</v>
      </c>
      <c r="W845" s="5">
        <f t="shared" si="397"/>
        <v>3.4732694808374669</v>
      </c>
      <c r="X845" s="5">
        <f t="shared" si="376"/>
        <v>0.99999628292996101</v>
      </c>
      <c r="Y845" s="5">
        <f t="shared" si="377"/>
        <v>0</v>
      </c>
      <c r="Z845" s="5">
        <f t="shared" si="378"/>
        <v>-2.2734244442720737</v>
      </c>
      <c r="AA845" s="5">
        <f t="shared" si="379"/>
        <v>17.20332652786751</v>
      </c>
      <c r="AB845" s="5">
        <f t="shared" si="380"/>
        <v>0</v>
      </c>
      <c r="AC845" s="5">
        <f t="shared" si="380"/>
        <v>24.009300345051503</v>
      </c>
      <c r="AD845" s="5">
        <f t="shared" si="381"/>
        <v>-11.497403991295023</v>
      </c>
      <c r="AE845">
        <f t="shared" si="392"/>
        <v>0</v>
      </c>
    </row>
    <row r="846" spans="1:31" x14ac:dyDescent="0.2">
      <c r="A846">
        <f t="shared" si="398"/>
        <v>0.81300000000000061</v>
      </c>
      <c r="B846" s="5">
        <f t="shared" si="382"/>
        <v>0</v>
      </c>
      <c r="C846" s="5">
        <f t="shared" si="383"/>
        <v>-47.535576552665368</v>
      </c>
      <c r="D846" s="5">
        <f t="shared" si="384"/>
        <v>-2.9153313179160452</v>
      </c>
      <c r="E846" s="2">
        <f t="shared" si="385"/>
        <v>47.535576552665368</v>
      </c>
      <c r="F846" s="2">
        <f t="shared" si="386"/>
        <v>180</v>
      </c>
      <c r="G846" s="3">
        <f t="shared" si="387"/>
        <v>0</v>
      </c>
      <c r="H846" s="3">
        <f t="shared" si="388"/>
        <v>-114.83188947503798</v>
      </c>
      <c r="I846" s="3">
        <f t="shared" si="389"/>
        <v>-15.189736764955294</v>
      </c>
      <c r="J846" s="2">
        <f t="shared" si="369"/>
        <v>115.83216713588662</v>
      </c>
      <c r="K846" s="2">
        <f t="shared" si="390"/>
        <v>78.958532471633688</v>
      </c>
      <c r="L846" s="6">
        <f t="shared" si="370"/>
        <v>2300.0010000000002</v>
      </c>
      <c r="M846" s="2">
        <f t="shared" si="371"/>
        <v>29.149318229166671</v>
      </c>
      <c r="N846" s="2">
        <f t="shared" si="391"/>
        <v>115.83216713588662</v>
      </c>
      <c r="O846" s="2">
        <f t="shared" si="372"/>
        <v>78.958532471633688</v>
      </c>
      <c r="P846" s="5">
        <f t="shared" si="373"/>
        <v>0.36795571811535022</v>
      </c>
      <c r="Q846" s="4">
        <f t="shared" si="374"/>
        <v>0.25163517025872839</v>
      </c>
      <c r="R846" s="4">
        <f t="shared" si="375"/>
        <v>0.2408681793633804</v>
      </c>
      <c r="S846" s="4">
        <f t="shared" si="393"/>
        <v>0</v>
      </c>
      <c r="T846" s="4">
        <f t="shared" si="394"/>
        <v>0</v>
      </c>
      <c r="U846" s="5">
        <f t="shared" si="395"/>
        <v>0</v>
      </c>
      <c r="V846" s="5">
        <f t="shared" si="396"/>
        <v>26.272173550669095</v>
      </c>
      <c r="W846" s="5">
        <f t="shared" si="397"/>
        <v>3.4752315084446397</v>
      </c>
      <c r="X846" s="5">
        <f t="shared" si="376"/>
        <v>0.99999628292996101</v>
      </c>
      <c r="Y846" s="5">
        <f t="shared" si="377"/>
        <v>0</v>
      </c>
      <c r="Z846" s="5">
        <f t="shared" si="378"/>
        <v>-2.2749267945835077</v>
      </c>
      <c r="AA846" s="5">
        <f t="shared" si="379"/>
        <v>17.19806908320604</v>
      </c>
      <c r="AB846" s="5">
        <f t="shared" si="380"/>
        <v>0</v>
      </c>
      <c r="AC846" s="5">
        <f t="shared" si="380"/>
        <v>23.997246756085588</v>
      </c>
      <c r="AD846" s="5">
        <f t="shared" si="381"/>
        <v>-11.50069940834932</v>
      </c>
      <c r="AE846">
        <f t="shared" si="392"/>
        <v>0</v>
      </c>
    </row>
    <row r="847" spans="1:31" x14ac:dyDescent="0.2">
      <c r="A847">
        <f t="shared" si="398"/>
        <v>0.81400000000000061</v>
      </c>
      <c r="B847" s="5">
        <f t="shared" si="382"/>
        <v>0</v>
      </c>
      <c r="C847" s="5">
        <f t="shared" si="383"/>
        <v>-47.650396443517025</v>
      </c>
      <c r="D847" s="5">
        <f t="shared" si="384"/>
        <v>-2.9305268050307043</v>
      </c>
      <c r="E847" s="2">
        <f t="shared" si="385"/>
        <v>47.650396443517025</v>
      </c>
      <c r="F847" s="2">
        <f t="shared" si="386"/>
        <v>180</v>
      </c>
      <c r="G847" s="3">
        <f t="shared" si="387"/>
        <v>0</v>
      </c>
      <c r="H847" s="3">
        <f t="shared" si="388"/>
        <v>-114.8078922282819</v>
      </c>
      <c r="I847" s="3">
        <f t="shared" si="389"/>
        <v>-15.201237464363643</v>
      </c>
      <c r="J847" s="2">
        <f t="shared" si="369"/>
        <v>115.80988618571718</v>
      </c>
      <c r="K847" s="2">
        <f t="shared" si="390"/>
        <v>78.943344366542036</v>
      </c>
      <c r="L847" s="6">
        <f t="shared" si="370"/>
        <v>2300.0010000000002</v>
      </c>
      <c r="M847" s="2">
        <f t="shared" si="371"/>
        <v>29.149318229166671</v>
      </c>
      <c r="N847" s="2">
        <f t="shared" si="391"/>
        <v>115.80988618571718</v>
      </c>
      <c r="O847" s="2">
        <f t="shared" si="372"/>
        <v>78.943344366542036</v>
      </c>
      <c r="P847" s="5">
        <f t="shared" si="373"/>
        <v>0.36795571364308749</v>
      </c>
      <c r="Q847" s="4">
        <f t="shared" si="374"/>
        <v>0.25168356620995275</v>
      </c>
      <c r="R847" s="4">
        <f t="shared" si="375"/>
        <v>0.24089125925867794</v>
      </c>
      <c r="S847" s="4">
        <f t="shared" si="393"/>
        <v>0</v>
      </c>
      <c r="T847" s="4">
        <f t="shared" si="394"/>
        <v>0</v>
      </c>
      <c r="U847" s="5">
        <f t="shared" si="395"/>
        <v>0</v>
      </c>
      <c r="V847" s="5">
        <f t="shared" si="396"/>
        <v>26.261630406176533</v>
      </c>
      <c r="W847" s="5">
        <f t="shared" si="397"/>
        <v>3.4771937038253586</v>
      </c>
      <c r="X847" s="5">
        <f t="shared" si="376"/>
        <v>0.99999628292996101</v>
      </c>
      <c r="Y847" s="5">
        <f t="shared" si="377"/>
        <v>0</v>
      </c>
      <c r="Z847" s="5">
        <f t="shared" si="378"/>
        <v>-2.276429403752787</v>
      </c>
      <c r="AA847" s="5">
        <f t="shared" si="379"/>
        <v>17.192814878659142</v>
      </c>
      <c r="AB847" s="5">
        <f t="shared" si="380"/>
        <v>0</v>
      </c>
      <c r="AC847" s="5">
        <f t="shared" si="380"/>
        <v>23.985201002423747</v>
      </c>
      <c r="AD847" s="5">
        <f t="shared" si="381"/>
        <v>-11.5039914175155</v>
      </c>
      <c r="AE847">
        <f t="shared" si="392"/>
        <v>0</v>
      </c>
    </row>
    <row r="848" spans="1:31" x14ac:dyDescent="0.2">
      <c r="A848">
        <f t="shared" si="398"/>
        <v>0.81500000000000061</v>
      </c>
      <c r="B848" s="5">
        <f t="shared" si="382"/>
        <v>0</v>
      </c>
      <c r="C848" s="5">
        <f t="shared" si="383"/>
        <v>-47.765192343144811</v>
      </c>
      <c r="D848" s="5">
        <f t="shared" si="384"/>
        <v>-2.9457337944907764</v>
      </c>
      <c r="E848" s="2">
        <f t="shared" si="385"/>
        <v>47.765192343144811</v>
      </c>
      <c r="F848" s="2">
        <f t="shared" si="386"/>
        <v>180</v>
      </c>
      <c r="G848" s="3">
        <f t="shared" si="387"/>
        <v>0</v>
      </c>
      <c r="H848" s="3">
        <f t="shared" si="388"/>
        <v>-114.78390702727948</v>
      </c>
      <c r="I848" s="3">
        <f t="shared" si="389"/>
        <v>-15.21274145578116</v>
      </c>
      <c r="J848" s="2">
        <f t="shared" si="369"/>
        <v>115.78761943769111</v>
      </c>
      <c r="K848" s="2">
        <f t="shared" si="390"/>
        <v>78.928165942529716</v>
      </c>
      <c r="L848" s="6">
        <f t="shared" si="370"/>
        <v>2300.0010000000002</v>
      </c>
      <c r="M848" s="2">
        <f t="shared" si="371"/>
        <v>29.149318229166671</v>
      </c>
      <c r="N848" s="2">
        <f t="shared" si="391"/>
        <v>115.78761943769111</v>
      </c>
      <c r="O848" s="2">
        <f t="shared" si="372"/>
        <v>78.928165942529716</v>
      </c>
      <c r="P848" s="5">
        <f t="shared" si="373"/>
        <v>0.36795570917233511</v>
      </c>
      <c r="Q848" s="4">
        <f t="shared" si="374"/>
        <v>0.2517319499158065</v>
      </c>
      <c r="R848" s="4">
        <f t="shared" si="375"/>
        <v>0.24091432886246003</v>
      </c>
      <c r="S848" s="4">
        <f t="shared" si="393"/>
        <v>0</v>
      </c>
      <c r="T848" s="4">
        <f t="shared" si="394"/>
        <v>0</v>
      </c>
      <c r="U848" s="5">
        <f t="shared" si="395"/>
        <v>0</v>
      </c>
      <c r="V848" s="5">
        <f t="shared" si="396"/>
        <v>26.251095348962252</v>
      </c>
      <c r="W848" s="5">
        <f t="shared" si="397"/>
        <v>3.4791560665373802</v>
      </c>
      <c r="X848" s="5">
        <f t="shared" si="376"/>
        <v>0.99999628292996101</v>
      </c>
      <c r="Y848" s="5">
        <f t="shared" si="377"/>
        <v>0</v>
      </c>
      <c r="Z848" s="5">
        <f t="shared" si="378"/>
        <v>-2.2779322713531909</v>
      </c>
      <c r="AA848" s="5">
        <f t="shared" si="379"/>
        <v>17.187563912096866</v>
      </c>
      <c r="AB848" s="5">
        <f t="shared" si="380"/>
        <v>0</v>
      </c>
      <c r="AC848" s="5">
        <f t="shared" si="380"/>
        <v>23.973163077609062</v>
      </c>
      <c r="AD848" s="5">
        <f t="shared" si="381"/>
        <v>-11.507280021365752</v>
      </c>
      <c r="AE848">
        <f t="shared" si="392"/>
        <v>0</v>
      </c>
    </row>
    <row r="849" spans="1:31" x14ac:dyDescent="0.2">
      <c r="A849">
        <f t="shared" si="398"/>
        <v>0.81600000000000061</v>
      </c>
      <c r="B849" s="5">
        <f t="shared" si="382"/>
        <v>0</v>
      </c>
      <c r="C849" s="5">
        <f t="shared" si="383"/>
        <v>-47.879964263590551</v>
      </c>
      <c r="D849" s="5">
        <f t="shared" si="384"/>
        <v>-2.9609522895865683</v>
      </c>
      <c r="E849" s="2">
        <f t="shared" si="385"/>
        <v>47.879964263590551</v>
      </c>
      <c r="F849" s="2">
        <f t="shared" si="386"/>
        <v>180</v>
      </c>
      <c r="G849" s="3">
        <f t="shared" si="387"/>
        <v>0</v>
      </c>
      <c r="H849" s="3">
        <f t="shared" si="388"/>
        <v>-114.75993386420187</v>
      </c>
      <c r="I849" s="3">
        <f t="shared" si="389"/>
        <v>-15.224248735802526</v>
      </c>
      <c r="J849" s="2">
        <f t="shared" si="369"/>
        <v>115.76536688528901</v>
      </c>
      <c r="K849" s="2">
        <f t="shared" si="390"/>
        <v>78.912997195152698</v>
      </c>
      <c r="L849" s="6">
        <f t="shared" si="370"/>
        <v>2300.0010000000002</v>
      </c>
      <c r="M849" s="2">
        <f t="shared" si="371"/>
        <v>29.149318229166671</v>
      </c>
      <c r="N849" s="2">
        <f t="shared" si="391"/>
        <v>115.76536688528901</v>
      </c>
      <c r="O849" s="2">
        <f t="shared" si="372"/>
        <v>78.912997195152698</v>
      </c>
      <c r="P849" s="5">
        <f t="shared" si="373"/>
        <v>0.36795570470309136</v>
      </c>
      <c r="Q849" s="4">
        <f t="shared" si="374"/>
        <v>0.25178032136558909</v>
      </c>
      <c r="R849" s="4">
        <f t="shared" si="375"/>
        <v>0.24093738817429308</v>
      </c>
      <c r="S849" s="4">
        <f t="shared" si="393"/>
        <v>0</v>
      </c>
      <c r="T849" s="4">
        <f t="shared" si="394"/>
        <v>0</v>
      </c>
      <c r="U849" s="5">
        <f t="shared" si="395"/>
        <v>0</v>
      </c>
      <c r="V849" s="5">
        <f t="shared" si="396"/>
        <v>26.240568372150001</v>
      </c>
      <c r="W849" s="5">
        <f t="shared" si="397"/>
        <v>3.4811185961397801</v>
      </c>
      <c r="X849" s="5">
        <f t="shared" si="376"/>
        <v>0.99999628292996101</v>
      </c>
      <c r="Y849" s="5">
        <f t="shared" si="377"/>
        <v>0</v>
      </c>
      <c r="Z849" s="5">
        <f t="shared" si="378"/>
        <v>-2.2794353969587187</v>
      </c>
      <c r="AA849" s="5">
        <f t="shared" si="379"/>
        <v>17.182316181391137</v>
      </c>
      <c r="AB849" s="5">
        <f t="shared" si="380"/>
        <v>0</v>
      </c>
      <c r="AC849" s="5">
        <f t="shared" si="380"/>
        <v>23.961132975191283</v>
      </c>
      <c r="AD849" s="5">
        <f t="shared" si="381"/>
        <v>-11.510565222469083</v>
      </c>
      <c r="AE849">
        <f t="shared" si="392"/>
        <v>0</v>
      </c>
    </row>
    <row r="850" spans="1:31" x14ac:dyDescent="0.2">
      <c r="A850">
        <f t="shared" si="398"/>
        <v>0.81700000000000061</v>
      </c>
      <c r="B850" s="5">
        <f t="shared" si="382"/>
        <v>0</v>
      </c>
      <c r="C850" s="5">
        <f t="shared" si="383"/>
        <v>-47.99471221688826</v>
      </c>
      <c r="D850" s="5">
        <f t="shared" si="384"/>
        <v>-2.9761822936049822</v>
      </c>
      <c r="E850" s="2">
        <f t="shared" si="385"/>
        <v>47.99471221688826</v>
      </c>
      <c r="F850" s="2">
        <f t="shared" si="386"/>
        <v>180</v>
      </c>
      <c r="G850" s="3">
        <f t="shared" si="387"/>
        <v>0</v>
      </c>
      <c r="H850" s="3">
        <f t="shared" si="388"/>
        <v>-114.73597273122668</v>
      </c>
      <c r="I850" s="3">
        <f t="shared" si="389"/>
        <v>-15.235759301024995</v>
      </c>
      <c r="J850" s="2">
        <f t="shared" si="369"/>
        <v>115.74312852199721</v>
      </c>
      <c r="K850" s="2">
        <f t="shared" si="390"/>
        <v>78.897838119970828</v>
      </c>
      <c r="L850" s="6">
        <f t="shared" si="370"/>
        <v>2300.0010000000002</v>
      </c>
      <c r="M850" s="2">
        <f t="shared" si="371"/>
        <v>29.149318229166671</v>
      </c>
      <c r="N850" s="2">
        <f t="shared" si="391"/>
        <v>115.74312852199721</v>
      </c>
      <c r="O850" s="2">
        <f t="shared" si="372"/>
        <v>78.897838119970828</v>
      </c>
      <c r="P850" s="5">
        <f t="shared" si="373"/>
        <v>0.36795570023535457</v>
      </c>
      <c r="Q850" s="4">
        <f t="shared" si="374"/>
        <v>0.25182868054859953</v>
      </c>
      <c r="R850" s="4">
        <f t="shared" si="375"/>
        <v>0.24096043719374385</v>
      </c>
      <c r="S850" s="4">
        <f t="shared" si="393"/>
        <v>0</v>
      </c>
      <c r="T850" s="4">
        <f t="shared" si="394"/>
        <v>0</v>
      </c>
      <c r="U850" s="5">
        <f t="shared" si="395"/>
        <v>0</v>
      </c>
      <c r="V850" s="5">
        <f t="shared" si="396"/>
        <v>26.230049468870995</v>
      </c>
      <c r="W850" s="5">
        <f t="shared" si="397"/>
        <v>3.4830812921929577</v>
      </c>
      <c r="X850" s="5">
        <f t="shared" si="376"/>
        <v>0.99999628292996101</v>
      </c>
      <c r="Y850" s="5">
        <f t="shared" si="377"/>
        <v>0</v>
      </c>
      <c r="Z850" s="5">
        <f t="shared" si="378"/>
        <v>-2.280938780144087</v>
      </c>
      <c r="AA850" s="5">
        <f t="shared" si="379"/>
        <v>17.17707168441569</v>
      </c>
      <c r="AB850" s="5">
        <f t="shared" si="380"/>
        <v>0</v>
      </c>
      <c r="AC850" s="5">
        <f t="shared" si="380"/>
        <v>23.949110688726908</v>
      </c>
      <c r="AD850" s="5">
        <f t="shared" si="381"/>
        <v>-11.513847023391353</v>
      </c>
      <c r="AE850">
        <f t="shared" si="392"/>
        <v>0</v>
      </c>
    </row>
    <row r="851" spans="1:31" x14ac:dyDescent="0.2">
      <c r="A851">
        <f t="shared" si="398"/>
        <v>0.81800000000000062</v>
      </c>
      <c r="B851" s="5">
        <f t="shared" si="382"/>
        <v>0</v>
      </c>
      <c r="C851" s="5">
        <f t="shared" si="383"/>
        <v>-48.109436215064143</v>
      </c>
      <c r="D851" s="5">
        <f t="shared" si="384"/>
        <v>-2.9914238098295187</v>
      </c>
      <c r="E851" s="2">
        <f t="shared" si="385"/>
        <v>48.109436215064143</v>
      </c>
      <c r="F851" s="2">
        <f t="shared" si="386"/>
        <v>180</v>
      </c>
      <c r="G851" s="3">
        <f t="shared" si="387"/>
        <v>0</v>
      </c>
      <c r="H851" s="3">
        <f t="shared" si="388"/>
        <v>-114.71202362053795</v>
      </c>
      <c r="I851" s="3">
        <f t="shared" si="389"/>
        <v>-15.247273148048386</v>
      </c>
      <c r="J851" s="2">
        <f t="shared" si="369"/>
        <v>115.72090434130756</v>
      </c>
      <c r="K851" s="2">
        <f t="shared" si="390"/>
        <v>78.882688712547747</v>
      </c>
      <c r="L851" s="6">
        <f t="shared" si="370"/>
        <v>2300.0010000000002</v>
      </c>
      <c r="M851" s="2">
        <f t="shared" si="371"/>
        <v>29.149318229166671</v>
      </c>
      <c r="N851" s="2">
        <f t="shared" si="391"/>
        <v>115.72090434130756</v>
      </c>
      <c r="O851" s="2">
        <f t="shared" si="372"/>
        <v>78.882688712547747</v>
      </c>
      <c r="P851" s="5">
        <f t="shared" si="373"/>
        <v>0.36795569576912307</v>
      </c>
      <c r="Q851" s="4">
        <f t="shared" si="374"/>
        <v>0.25187702745413615</v>
      </c>
      <c r="R851" s="4">
        <f t="shared" si="375"/>
        <v>0.24098347592037953</v>
      </c>
      <c r="S851" s="4">
        <f t="shared" si="393"/>
        <v>0</v>
      </c>
      <c r="T851" s="4">
        <f t="shared" si="394"/>
        <v>0</v>
      </c>
      <c r="U851" s="5">
        <f t="shared" si="395"/>
        <v>0</v>
      </c>
      <c r="V851" s="5">
        <f t="shared" si="396"/>
        <v>26.219538632263763</v>
      </c>
      <c r="W851" s="5">
        <f t="shared" si="397"/>
        <v>3.4850441542586204</v>
      </c>
      <c r="X851" s="5">
        <f t="shared" si="376"/>
        <v>0.99999628292996101</v>
      </c>
      <c r="Y851" s="5">
        <f t="shared" si="377"/>
        <v>0</v>
      </c>
      <c r="Z851" s="5">
        <f t="shared" si="378"/>
        <v>-2.2824424204847307</v>
      </c>
      <c r="AA851" s="5">
        <f t="shared" si="379"/>
        <v>17.171830419046113</v>
      </c>
      <c r="AB851" s="5">
        <f t="shared" si="380"/>
        <v>0</v>
      </c>
      <c r="AC851" s="5">
        <f t="shared" si="380"/>
        <v>23.937096211779032</v>
      </c>
      <c r="AD851" s="5">
        <f t="shared" si="381"/>
        <v>-11.517125426695266</v>
      </c>
      <c r="AE851">
        <f t="shared" si="392"/>
        <v>0</v>
      </c>
    </row>
    <row r="852" spans="1:31" x14ac:dyDescent="0.2">
      <c r="A852">
        <f t="shared" si="398"/>
        <v>0.81900000000000062</v>
      </c>
      <c r="B852" s="5">
        <f t="shared" si="382"/>
        <v>0</v>
      </c>
      <c r="C852" s="5">
        <f t="shared" si="383"/>
        <v>-48.224136270136576</v>
      </c>
      <c r="D852" s="5">
        <f t="shared" si="384"/>
        <v>-3.0066768415402803</v>
      </c>
      <c r="E852" s="2">
        <f t="shared" si="385"/>
        <v>48.224136270136576</v>
      </c>
      <c r="F852" s="2">
        <f t="shared" si="386"/>
        <v>180</v>
      </c>
      <c r="G852" s="3">
        <f t="shared" si="387"/>
        <v>0</v>
      </c>
      <c r="H852" s="3">
        <f t="shared" si="388"/>
        <v>-114.68808652432617</v>
      </c>
      <c r="I852" s="3">
        <f t="shared" si="389"/>
        <v>-15.258790273475082</v>
      </c>
      <c r="J852" s="2">
        <f t="shared" si="369"/>
        <v>115.69869433671765</v>
      </c>
      <c r="K852" s="2">
        <f t="shared" si="390"/>
        <v>78.867548968451018</v>
      </c>
      <c r="L852" s="6">
        <f t="shared" si="370"/>
        <v>2300.0010000000002</v>
      </c>
      <c r="M852" s="2">
        <f t="shared" si="371"/>
        <v>29.149318229166671</v>
      </c>
      <c r="N852" s="2">
        <f t="shared" si="391"/>
        <v>115.69869433671765</v>
      </c>
      <c r="O852" s="2">
        <f t="shared" si="372"/>
        <v>78.867548968451018</v>
      </c>
      <c r="P852" s="5">
        <f t="shared" si="373"/>
        <v>0.36795569130439509</v>
      </c>
      <c r="Q852" s="4">
        <f t="shared" si="374"/>
        <v>0.25192536207149674</v>
      </c>
      <c r="R852" s="4">
        <f t="shared" si="375"/>
        <v>0.24100650435376758</v>
      </c>
      <c r="S852" s="4">
        <f t="shared" si="393"/>
        <v>0</v>
      </c>
      <c r="T852" s="4">
        <f t="shared" si="394"/>
        <v>0</v>
      </c>
      <c r="U852" s="5">
        <f t="shared" si="395"/>
        <v>0</v>
      </c>
      <c r="V852" s="5">
        <f t="shared" si="396"/>
        <v>26.209035855474244</v>
      </c>
      <c r="W852" s="5">
        <f t="shared" si="397"/>
        <v>3.4870071818997919</v>
      </c>
      <c r="X852" s="5">
        <f t="shared" si="376"/>
        <v>0.99999628292996101</v>
      </c>
      <c r="Y852" s="5">
        <f t="shared" si="377"/>
        <v>0</v>
      </c>
      <c r="Z852" s="5">
        <f t="shared" si="378"/>
        <v>-2.2839463175567993</v>
      </c>
      <c r="AA852" s="5">
        <f t="shared" si="379"/>
        <v>17.166592383159809</v>
      </c>
      <c r="AB852" s="5">
        <f t="shared" si="380"/>
        <v>0</v>
      </c>
      <c r="AC852" s="5">
        <f t="shared" si="380"/>
        <v>23.925089537917444</v>
      </c>
      <c r="AD852" s="5">
        <f t="shared" si="381"/>
        <v>-11.520400434940399</v>
      </c>
      <c r="AE852">
        <f t="shared" si="392"/>
        <v>0</v>
      </c>
    </row>
    <row r="853" spans="1:31" x14ac:dyDescent="0.2">
      <c r="A853">
        <f t="shared" si="398"/>
        <v>0.82000000000000062</v>
      </c>
      <c r="B853" s="5">
        <f t="shared" si="382"/>
        <v>0</v>
      </c>
      <c r="C853" s="5">
        <f t="shared" si="383"/>
        <v>-48.338812394116133</v>
      </c>
      <c r="D853" s="5">
        <f t="shared" si="384"/>
        <v>-3.0219413920139724</v>
      </c>
      <c r="E853" s="2">
        <f t="shared" si="385"/>
        <v>48.338812394116133</v>
      </c>
      <c r="F853" s="2">
        <f t="shared" si="386"/>
        <v>180</v>
      </c>
      <c r="G853" s="3">
        <f t="shared" si="387"/>
        <v>0</v>
      </c>
      <c r="H853" s="3">
        <f t="shared" si="388"/>
        <v>-114.66416143478826</v>
      </c>
      <c r="I853" s="3">
        <f t="shared" si="389"/>
        <v>-15.270310673910023</v>
      </c>
      <c r="J853" s="2">
        <f t="shared" si="369"/>
        <v>115.67649850173073</v>
      </c>
      <c r="K853" s="2">
        <f t="shared" si="390"/>
        <v>78.852418883252028</v>
      </c>
      <c r="L853" s="6">
        <f t="shared" si="370"/>
        <v>2300.0010000000002</v>
      </c>
      <c r="M853" s="2">
        <f t="shared" si="371"/>
        <v>29.149318229166671</v>
      </c>
      <c r="N853" s="2">
        <f t="shared" si="391"/>
        <v>115.67649850173073</v>
      </c>
      <c r="O853" s="2">
        <f t="shared" si="372"/>
        <v>78.852418883252028</v>
      </c>
      <c r="P853" s="5">
        <f t="shared" si="373"/>
        <v>0.36795568684116897</v>
      </c>
      <c r="Q853" s="4">
        <f t="shared" si="374"/>
        <v>0.25197368438997836</v>
      </c>
      <c r="R853" s="4">
        <f t="shared" si="375"/>
        <v>0.24102952249347573</v>
      </c>
      <c r="S853" s="4">
        <f t="shared" si="393"/>
        <v>0</v>
      </c>
      <c r="T853" s="4">
        <f t="shared" si="394"/>
        <v>0</v>
      </c>
      <c r="U853" s="5">
        <f t="shared" si="395"/>
        <v>0</v>
      </c>
      <c r="V853" s="5">
        <f t="shared" si="396"/>
        <v>26.198541131655748</v>
      </c>
      <c r="W853" s="5">
        <f t="shared" si="397"/>
        <v>3.4889703746808056</v>
      </c>
      <c r="X853" s="5">
        <f t="shared" si="376"/>
        <v>0.99999628292996101</v>
      </c>
      <c r="Y853" s="5">
        <f t="shared" si="377"/>
        <v>0</v>
      </c>
      <c r="Z853" s="5">
        <f t="shared" si="378"/>
        <v>-2.2854504709371573</v>
      </c>
      <c r="AA853" s="5">
        <f t="shared" si="379"/>
        <v>17.161357574636025</v>
      </c>
      <c r="AB853" s="5">
        <f t="shared" si="380"/>
        <v>0</v>
      </c>
      <c r="AC853" s="5">
        <f t="shared" si="380"/>
        <v>23.913090660718591</v>
      </c>
      <c r="AD853" s="5">
        <f t="shared" si="381"/>
        <v>-11.523672050683167</v>
      </c>
      <c r="AE853">
        <f t="shared" si="392"/>
        <v>0</v>
      </c>
    </row>
    <row r="854" spans="1:31" x14ac:dyDescent="0.2">
      <c r="A854">
        <f t="shared" si="398"/>
        <v>0.82100000000000062</v>
      </c>
      <c r="B854" s="5">
        <f t="shared" si="382"/>
        <v>0</v>
      </c>
      <c r="C854" s="5">
        <f t="shared" si="383"/>
        <v>-48.453464599005592</v>
      </c>
      <c r="D854" s="5">
        <f t="shared" si="384"/>
        <v>-3.0372174645239074</v>
      </c>
      <c r="E854" s="2">
        <f t="shared" si="385"/>
        <v>48.453464599005592</v>
      </c>
      <c r="F854" s="2">
        <f t="shared" si="386"/>
        <v>180</v>
      </c>
      <c r="G854" s="3">
        <f t="shared" si="387"/>
        <v>0</v>
      </c>
      <c r="H854" s="3">
        <f t="shared" si="388"/>
        <v>-114.64024834412754</v>
      </c>
      <c r="I854" s="3">
        <f t="shared" si="389"/>
        <v>-15.281834345960707</v>
      </c>
      <c r="J854" s="2">
        <f t="shared" si="369"/>
        <v>115.6543168298556</v>
      </c>
      <c r="K854" s="2">
        <f t="shared" si="390"/>
        <v>78.837298452525971</v>
      </c>
      <c r="L854" s="6">
        <f t="shared" si="370"/>
        <v>2300.0010000000002</v>
      </c>
      <c r="M854" s="2">
        <f t="shared" si="371"/>
        <v>29.149318229166671</v>
      </c>
      <c r="N854" s="2">
        <f t="shared" si="391"/>
        <v>115.6543168298556</v>
      </c>
      <c r="O854" s="2">
        <f t="shared" si="372"/>
        <v>78.837298452525971</v>
      </c>
      <c r="P854" s="5">
        <f t="shared" si="373"/>
        <v>0.36795568237944298</v>
      </c>
      <c r="Q854" s="4">
        <f t="shared" si="374"/>
        <v>0.25202199439887762</v>
      </c>
      <c r="R854" s="4">
        <f t="shared" si="375"/>
        <v>0.24105253033907223</v>
      </c>
      <c r="S854" s="4">
        <f t="shared" si="393"/>
        <v>0</v>
      </c>
      <c r="T854" s="4">
        <f t="shared" si="394"/>
        <v>0</v>
      </c>
      <c r="U854" s="5">
        <f t="shared" si="395"/>
        <v>0</v>
      </c>
      <c r="V854" s="5">
        <f t="shared" si="396"/>
        <v>26.188054453968924</v>
      </c>
      <c r="W854" s="5">
        <f t="shared" si="397"/>
        <v>3.4909337321673024</v>
      </c>
      <c r="X854" s="5">
        <f t="shared" si="376"/>
        <v>0.99999628292996101</v>
      </c>
      <c r="Y854" s="5">
        <f t="shared" si="377"/>
        <v>0</v>
      </c>
      <c r="Z854" s="5">
        <f t="shared" si="378"/>
        <v>-2.2869548802033872</v>
      </c>
      <c r="AA854" s="5">
        <f t="shared" si="379"/>
        <v>17.156125991355832</v>
      </c>
      <c r="AB854" s="5">
        <f t="shared" si="380"/>
        <v>0</v>
      </c>
      <c r="AC854" s="5">
        <f t="shared" si="380"/>
        <v>23.901099573765535</v>
      </c>
      <c r="AD854" s="5">
        <f t="shared" si="381"/>
        <v>-11.526940276476864</v>
      </c>
      <c r="AE854">
        <f t="shared" si="392"/>
        <v>0</v>
      </c>
    </row>
    <row r="855" spans="1:31" x14ac:dyDescent="0.2">
      <c r="A855">
        <f t="shared" si="398"/>
        <v>0.82200000000000062</v>
      </c>
      <c r="B855" s="5">
        <f t="shared" si="382"/>
        <v>0</v>
      </c>
      <c r="C855" s="5">
        <f t="shared" si="383"/>
        <v>-48.568092896799939</v>
      </c>
      <c r="D855" s="5">
        <f t="shared" si="384"/>
        <v>-3.0525050623400061</v>
      </c>
      <c r="E855" s="2">
        <f t="shared" si="385"/>
        <v>48.568092896799939</v>
      </c>
      <c r="F855" s="2">
        <f t="shared" si="386"/>
        <v>180</v>
      </c>
      <c r="G855" s="3">
        <f t="shared" si="387"/>
        <v>0</v>
      </c>
      <c r="H855" s="3">
        <f t="shared" si="388"/>
        <v>-114.61634724455378</v>
      </c>
      <c r="I855" s="3">
        <f t="shared" si="389"/>
        <v>-15.293361286237184</v>
      </c>
      <c r="J855" s="2">
        <f t="shared" si="369"/>
        <v>115.63214931460675</v>
      </c>
      <c r="K855" s="2">
        <f t="shared" si="390"/>
        <v>78.822187671851907</v>
      </c>
      <c r="L855" s="6">
        <f t="shared" si="370"/>
        <v>2300.0010000000002</v>
      </c>
      <c r="M855" s="2">
        <f t="shared" si="371"/>
        <v>29.149318229166671</v>
      </c>
      <c r="N855" s="2">
        <f t="shared" si="391"/>
        <v>115.63214931460675</v>
      </c>
      <c r="O855" s="2">
        <f t="shared" si="372"/>
        <v>78.822187671851907</v>
      </c>
      <c r="P855" s="5">
        <f t="shared" si="373"/>
        <v>0.36795567791921541</v>
      </c>
      <c r="Q855" s="4">
        <f t="shared" si="374"/>
        <v>0.25207029208749043</v>
      </c>
      <c r="R855" s="4">
        <f t="shared" si="375"/>
        <v>0.24107552789012546</v>
      </c>
      <c r="S855" s="4">
        <f t="shared" si="393"/>
        <v>0</v>
      </c>
      <c r="T855" s="4">
        <f t="shared" si="394"/>
        <v>0</v>
      </c>
      <c r="U855" s="5">
        <f t="shared" si="395"/>
        <v>0</v>
      </c>
      <c r="V855" s="5">
        <f t="shared" si="396"/>
        <v>26.177575815581772</v>
      </c>
      <c r="W855" s="5">
        <f t="shared" si="397"/>
        <v>3.4928972539262295</v>
      </c>
      <c r="X855" s="5">
        <f t="shared" si="376"/>
        <v>0.99999628292996101</v>
      </c>
      <c r="Y855" s="5">
        <f t="shared" si="377"/>
        <v>0</v>
      </c>
      <c r="Z855" s="5">
        <f t="shared" si="378"/>
        <v>-2.288459544933779</v>
      </c>
      <c r="AA855" s="5">
        <f t="shared" si="379"/>
        <v>17.15089763120212</v>
      </c>
      <c r="AB855" s="5">
        <f t="shared" si="380"/>
        <v>0</v>
      </c>
      <c r="AC855" s="5">
        <f t="shared" si="380"/>
        <v>23.889116270647992</v>
      </c>
      <c r="AD855" s="5">
        <f t="shared" si="381"/>
        <v>-11.530205114871649</v>
      </c>
      <c r="AE855">
        <f t="shared" si="392"/>
        <v>0</v>
      </c>
    </row>
    <row r="856" spans="1:31" x14ac:dyDescent="0.2">
      <c r="A856">
        <f t="shared" si="398"/>
        <v>0.82300000000000062</v>
      </c>
      <c r="B856" s="5">
        <f t="shared" si="382"/>
        <v>0</v>
      </c>
      <c r="C856" s="5">
        <f t="shared" si="383"/>
        <v>-48.682697299486364</v>
      </c>
      <c r="D856" s="5">
        <f t="shared" si="384"/>
        <v>-3.0678041887288008</v>
      </c>
      <c r="E856" s="2">
        <f t="shared" si="385"/>
        <v>48.682697299486364</v>
      </c>
      <c r="F856" s="2">
        <f t="shared" si="386"/>
        <v>180</v>
      </c>
      <c r="G856" s="3">
        <f t="shared" si="387"/>
        <v>0</v>
      </c>
      <c r="H856" s="3">
        <f t="shared" si="388"/>
        <v>-114.59245812828313</v>
      </c>
      <c r="I856" s="3">
        <f t="shared" si="389"/>
        <v>-15.304891491352056</v>
      </c>
      <c r="J856" s="2">
        <f t="shared" si="369"/>
        <v>115.60999594950422</v>
      </c>
      <c r="K856" s="2">
        <f t="shared" si="390"/>
        <v>78.80708653681269</v>
      </c>
      <c r="L856" s="6">
        <f t="shared" si="370"/>
        <v>2300.0010000000002</v>
      </c>
      <c r="M856" s="2">
        <f t="shared" si="371"/>
        <v>29.149318229166671</v>
      </c>
      <c r="N856" s="2">
        <f t="shared" si="391"/>
        <v>115.60999594950422</v>
      </c>
      <c r="O856" s="2">
        <f t="shared" si="372"/>
        <v>78.80708653681269</v>
      </c>
      <c r="P856" s="5">
        <f t="shared" si="373"/>
        <v>0.36795567346048458</v>
      </c>
      <c r="Q856" s="4">
        <f t="shared" si="374"/>
        <v>0.25211857744511235</v>
      </c>
      <c r="R856" s="4">
        <f t="shared" si="375"/>
        <v>0.2410985151462042</v>
      </c>
      <c r="S856" s="4">
        <f t="shared" si="393"/>
        <v>0</v>
      </c>
      <c r="T856" s="4">
        <f t="shared" si="394"/>
        <v>0</v>
      </c>
      <c r="U856" s="5">
        <f t="shared" si="395"/>
        <v>0</v>
      </c>
      <c r="V856" s="5">
        <f t="shared" si="396"/>
        <v>26.167105209669636</v>
      </c>
      <c r="W856" s="5">
        <f t="shared" si="397"/>
        <v>3.4948609395258385</v>
      </c>
      <c r="X856" s="5">
        <f t="shared" si="376"/>
        <v>0.99999628292996101</v>
      </c>
      <c r="Y856" s="5">
        <f t="shared" si="377"/>
        <v>0</v>
      </c>
      <c r="Z856" s="5">
        <f t="shared" si="378"/>
        <v>-2.2899644647073374</v>
      </c>
      <c r="AA856" s="5">
        <f t="shared" si="379"/>
        <v>17.145672492059592</v>
      </c>
      <c r="AB856" s="5">
        <f t="shared" si="380"/>
        <v>0</v>
      </c>
      <c r="AC856" s="5">
        <f t="shared" si="380"/>
        <v>23.877140744962297</v>
      </c>
      <c r="AD856" s="5">
        <f t="shared" si="381"/>
        <v>-11.533466568414568</v>
      </c>
      <c r="AE856">
        <f t="shared" si="392"/>
        <v>0</v>
      </c>
    </row>
    <row r="857" spans="1:31" x14ac:dyDescent="0.2">
      <c r="A857">
        <f t="shared" si="398"/>
        <v>0.82400000000000062</v>
      </c>
      <c r="B857" s="5">
        <f t="shared" si="382"/>
        <v>0</v>
      </c>
      <c r="C857" s="5">
        <f t="shared" si="383"/>
        <v>-48.797277819044275</v>
      </c>
      <c r="D857" s="5">
        <f t="shared" si="384"/>
        <v>-3.0831148469534368</v>
      </c>
      <c r="E857" s="2">
        <f t="shared" si="385"/>
        <v>48.797277819044275</v>
      </c>
      <c r="F857" s="2">
        <f t="shared" si="386"/>
        <v>180</v>
      </c>
      <c r="G857" s="3">
        <f t="shared" si="387"/>
        <v>0</v>
      </c>
      <c r="H857" s="3">
        <f t="shared" si="388"/>
        <v>-114.56858098753817</v>
      </c>
      <c r="I857" s="3">
        <f t="shared" si="389"/>
        <v>-15.31642495792047</v>
      </c>
      <c r="J857" s="2">
        <f t="shared" si="369"/>
        <v>115.58785672807373</v>
      </c>
      <c r="K857" s="2">
        <f t="shared" si="390"/>
        <v>78.79199504299504</v>
      </c>
      <c r="L857" s="6">
        <f t="shared" si="370"/>
        <v>2300.0010000000002</v>
      </c>
      <c r="M857" s="2">
        <f t="shared" si="371"/>
        <v>29.149318229166671</v>
      </c>
      <c r="N857" s="2">
        <f t="shared" si="391"/>
        <v>115.58785672807373</v>
      </c>
      <c r="O857" s="2">
        <f t="shared" si="372"/>
        <v>78.79199504299504</v>
      </c>
      <c r="P857" s="5">
        <f t="shared" si="373"/>
        <v>0.36795566900324883</v>
      </c>
      <c r="Q857" s="4">
        <f t="shared" si="374"/>
        <v>0.25216685046103815</v>
      </c>
      <c r="R857" s="4">
        <f t="shared" si="375"/>
        <v>0.24112149210687783</v>
      </c>
      <c r="S857" s="4">
        <f t="shared" si="393"/>
        <v>0</v>
      </c>
      <c r="T857" s="4">
        <f t="shared" si="394"/>
        <v>0</v>
      </c>
      <c r="U857" s="5">
        <f t="shared" si="395"/>
        <v>0</v>
      </c>
      <c r="V857" s="5">
        <f t="shared" si="396"/>
        <v>26.156642629415195</v>
      </c>
      <c r="W857" s="5">
        <f t="shared" si="397"/>
        <v>3.4968247885356827</v>
      </c>
      <c r="X857" s="5">
        <f t="shared" si="376"/>
        <v>0.99999628292996101</v>
      </c>
      <c r="Y857" s="5">
        <f t="shared" si="377"/>
        <v>0</v>
      </c>
      <c r="Z857" s="5">
        <f t="shared" si="378"/>
        <v>-2.2914696391037821</v>
      </c>
      <c r="AA857" s="5">
        <f t="shared" si="379"/>
        <v>17.14045057181481</v>
      </c>
      <c r="AB857" s="5">
        <f t="shared" si="380"/>
        <v>0</v>
      </c>
      <c r="AC857" s="5">
        <f t="shared" si="380"/>
        <v>23.865172990311414</v>
      </c>
      <c r="AD857" s="5">
        <f t="shared" si="381"/>
        <v>-11.536724639649506</v>
      </c>
      <c r="AE857">
        <f t="shared" si="392"/>
        <v>0</v>
      </c>
    </row>
    <row r="858" spans="1:31" x14ac:dyDescent="0.2">
      <c r="A858">
        <f t="shared" si="398"/>
        <v>0.82500000000000062</v>
      </c>
      <c r="B858" s="5">
        <f t="shared" si="382"/>
        <v>0</v>
      </c>
      <c r="C858" s="5">
        <f t="shared" si="383"/>
        <v>-48.911834467445317</v>
      </c>
      <c r="D858" s="5">
        <f t="shared" si="384"/>
        <v>-3.0984370402736769</v>
      </c>
      <c r="E858" s="2">
        <f t="shared" si="385"/>
        <v>48.911834467445317</v>
      </c>
      <c r="F858" s="2">
        <f t="shared" si="386"/>
        <v>180</v>
      </c>
      <c r="G858" s="3">
        <f t="shared" si="387"/>
        <v>0</v>
      </c>
      <c r="H858" s="3">
        <f t="shared" si="388"/>
        <v>-114.54471581454786</v>
      </c>
      <c r="I858" s="3">
        <f t="shared" si="389"/>
        <v>-15.327961682560119</v>
      </c>
      <c r="J858" s="2">
        <f t="shared" si="369"/>
        <v>115.56573164384658</v>
      </c>
      <c r="K858" s="2">
        <f t="shared" si="390"/>
        <v>78.776913185989486</v>
      </c>
      <c r="L858" s="6">
        <f t="shared" si="370"/>
        <v>2300.0010000000002</v>
      </c>
      <c r="M858" s="2">
        <f t="shared" si="371"/>
        <v>29.149318229166671</v>
      </c>
      <c r="N858" s="2">
        <f t="shared" si="391"/>
        <v>115.56573164384658</v>
      </c>
      <c r="O858" s="2">
        <f t="shared" si="372"/>
        <v>78.776913185989486</v>
      </c>
      <c r="P858" s="5">
        <f t="shared" si="373"/>
        <v>0.36795566454750639</v>
      </c>
      <c r="Q858" s="4">
        <f t="shared" si="374"/>
        <v>0.25221511112456207</v>
      </c>
      <c r="R858" s="4">
        <f t="shared" si="375"/>
        <v>0.24114445877171556</v>
      </c>
      <c r="S858" s="4">
        <f t="shared" si="393"/>
        <v>0</v>
      </c>
      <c r="T858" s="4">
        <f t="shared" si="394"/>
        <v>0</v>
      </c>
      <c r="U858" s="5">
        <f t="shared" si="395"/>
        <v>0</v>
      </c>
      <c r="V858" s="5">
        <f t="shared" si="396"/>
        <v>26.146188068008421</v>
      </c>
      <c r="W858" s="5">
        <f t="shared" si="397"/>
        <v>3.4987888005266132</v>
      </c>
      <c r="X858" s="5">
        <f t="shared" si="376"/>
        <v>0.99999628292996101</v>
      </c>
      <c r="Y858" s="5">
        <f t="shared" si="377"/>
        <v>0</v>
      </c>
      <c r="Z858" s="5">
        <f t="shared" si="378"/>
        <v>-2.2929750677035385</v>
      </c>
      <c r="AA858" s="5">
        <f t="shared" si="379"/>
        <v>17.135231868356108</v>
      </c>
      <c r="AB858" s="5">
        <f t="shared" si="380"/>
        <v>0</v>
      </c>
      <c r="AC858" s="5">
        <f t="shared" si="380"/>
        <v>23.853213000304883</v>
      </c>
      <c r="AD858" s="5">
        <f t="shared" si="381"/>
        <v>-11.53997933111728</v>
      </c>
      <c r="AE858">
        <f t="shared" si="392"/>
        <v>0</v>
      </c>
    </row>
    <row r="859" spans="1:31" x14ac:dyDescent="0.2">
      <c r="A859">
        <f t="shared" si="398"/>
        <v>0.82600000000000062</v>
      </c>
      <c r="B859" s="5">
        <f t="shared" si="382"/>
        <v>0</v>
      </c>
      <c r="C859" s="5">
        <f t="shared" si="383"/>
        <v>-49.026367256653366</v>
      </c>
      <c r="D859" s="5">
        <f t="shared" si="384"/>
        <v>-3.1137707719459025</v>
      </c>
      <c r="E859" s="2">
        <f t="shared" si="385"/>
        <v>49.026367256653366</v>
      </c>
      <c r="F859" s="2">
        <f t="shared" si="386"/>
        <v>180</v>
      </c>
      <c r="G859" s="3">
        <f t="shared" si="387"/>
        <v>0</v>
      </c>
      <c r="H859" s="3">
        <f t="shared" si="388"/>
        <v>-114.52086260154755</v>
      </c>
      <c r="I859" s="3">
        <f t="shared" si="389"/>
        <v>-15.339501661891235</v>
      </c>
      <c r="J859" s="2">
        <f t="shared" si="369"/>
        <v>115.5436206903596</v>
      </c>
      <c r="K859" s="2">
        <f t="shared" si="390"/>
        <v>78.76184096139032</v>
      </c>
      <c r="L859" s="6">
        <f t="shared" si="370"/>
        <v>2300.0010000000002</v>
      </c>
      <c r="M859" s="2">
        <f t="shared" si="371"/>
        <v>29.149318229166671</v>
      </c>
      <c r="N859" s="2">
        <f t="shared" si="391"/>
        <v>115.5436206903596</v>
      </c>
      <c r="O859" s="2">
        <f t="shared" si="372"/>
        <v>78.76184096139032</v>
      </c>
      <c r="P859" s="5">
        <f t="shared" si="373"/>
        <v>0.36795566009325564</v>
      </c>
      <c r="Q859" s="4">
        <f t="shared" si="374"/>
        <v>0.25226335942497807</v>
      </c>
      <c r="R859" s="4">
        <f t="shared" si="375"/>
        <v>0.24116741514028753</v>
      </c>
      <c r="S859" s="4">
        <f t="shared" si="393"/>
        <v>0</v>
      </c>
      <c r="T859" s="4">
        <f t="shared" si="394"/>
        <v>0</v>
      </c>
      <c r="U859" s="5">
        <f t="shared" si="395"/>
        <v>0</v>
      </c>
      <c r="V859" s="5">
        <f t="shared" si="396"/>
        <v>26.135741518646615</v>
      </c>
      <c r="W859" s="5">
        <f t="shared" si="397"/>
        <v>3.5007529750707791</v>
      </c>
      <c r="X859" s="5">
        <f t="shared" si="376"/>
        <v>0.99999628292996101</v>
      </c>
      <c r="Y859" s="5">
        <f t="shared" si="377"/>
        <v>0</v>
      </c>
      <c r="Z859" s="5">
        <f t="shared" si="378"/>
        <v>-2.2944807500877449</v>
      </c>
      <c r="AA859" s="5">
        <f t="shared" si="379"/>
        <v>17.130016379573672</v>
      </c>
      <c r="AB859" s="5">
        <f t="shared" si="380"/>
        <v>0</v>
      </c>
      <c r="AC859" s="5">
        <f t="shared" si="380"/>
        <v>23.841260768558868</v>
      </c>
      <c r="AD859" s="5">
        <f t="shared" si="381"/>
        <v>-11.54323064535555</v>
      </c>
      <c r="AE859">
        <f t="shared" si="392"/>
        <v>0</v>
      </c>
    </row>
    <row r="860" spans="1:31" x14ac:dyDescent="0.2">
      <c r="A860">
        <f t="shared" si="398"/>
        <v>0.82700000000000062</v>
      </c>
      <c r="B860" s="5">
        <f t="shared" si="382"/>
        <v>0</v>
      </c>
      <c r="C860" s="5">
        <f t="shared" si="383"/>
        <v>-49.140876198624525</v>
      </c>
      <c r="D860" s="5">
        <f t="shared" si="384"/>
        <v>-3.1291160452231161</v>
      </c>
      <c r="E860" s="2">
        <f t="shared" si="385"/>
        <v>49.140876198624525</v>
      </c>
      <c r="F860" s="2">
        <f t="shared" si="386"/>
        <v>180</v>
      </c>
      <c r="G860" s="3">
        <f t="shared" si="387"/>
        <v>0</v>
      </c>
      <c r="H860" s="3">
        <f t="shared" si="388"/>
        <v>-114.49702134077899</v>
      </c>
      <c r="I860" s="3">
        <f t="shared" si="389"/>
        <v>-15.35104489253659</v>
      </c>
      <c r="J860" s="2">
        <f t="shared" si="369"/>
        <v>115.5215238611553</v>
      </c>
      <c r="K860" s="2">
        <f t="shared" si="390"/>
        <v>78.746778364795702</v>
      </c>
      <c r="L860" s="6">
        <f t="shared" si="370"/>
        <v>2300.0010000000002</v>
      </c>
      <c r="M860" s="2">
        <f t="shared" si="371"/>
        <v>29.149318229166671</v>
      </c>
      <c r="N860" s="2">
        <f t="shared" si="391"/>
        <v>115.5215238611553</v>
      </c>
      <c r="O860" s="2">
        <f t="shared" si="372"/>
        <v>78.746778364795702</v>
      </c>
      <c r="P860" s="5">
        <f t="shared" si="373"/>
        <v>0.36795565564049476</v>
      </c>
      <c r="Q860" s="4">
        <f t="shared" si="374"/>
        <v>0.25231159535157927</v>
      </c>
      <c r="R860" s="4">
        <f t="shared" si="375"/>
        <v>0.24119036121216375</v>
      </c>
      <c r="S860" s="4">
        <f t="shared" si="393"/>
        <v>0</v>
      </c>
      <c r="T860" s="4">
        <f t="shared" si="394"/>
        <v>0</v>
      </c>
      <c r="U860" s="5">
        <f t="shared" si="395"/>
        <v>0</v>
      </c>
      <c r="V860" s="5">
        <f t="shared" si="396"/>
        <v>26.125302974534364</v>
      </c>
      <c r="W860" s="5">
        <f t="shared" si="397"/>
        <v>3.5027173117416242</v>
      </c>
      <c r="X860" s="5">
        <f t="shared" si="376"/>
        <v>0.99999628292996101</v>
      </c>
      <c r="Y860" s="5">
        <f t="shared" si="377"/>
        <v>0</v>
      </c>
      <c r="Z860" s="5">
        <f t="shared" si="378"/>
        <v>-2.2959866858382467</v>
      </c>
      <c r="AA860" s="5">
        <f t="shared" si="379"/>
        <v>17.124804103359473</v>
      </c>
      <c r="AB860" s="5">
        <f t="shared" si="380"/>
        <v>0</v>
      </c>
      <c r="AC860" s="5">
        <f t="shared" si="380"/>
        <v>23.829316288696116</v>
      </c>
      <c r="AD860" s="5">
        <f t="shared" si="381"/>
        <v>-11.546478584898903</v>
      </c>
      <c r="AE860">
        <f t="shared" si="392"/>
        <v>0</v>
      </c>
    </row>
    <row r="861" spans="1:31" x14ac:dyDescent="0.2">
      <c r="A861">
        <f t="shared" si="398"/>
        <v>0.82800000000000062</v>
      </c>
      <c r="B861" s="5">
        <f t="shared" si="382"/>
        <v>0</v>
      </c>
      <c r="C861" s="5">
        <f t="shared" si="383"/>
        <v>-49.255361305307162</v>
      </c>
      <c r="D861" s="5">
        <f t="shared" si="384"/>
        <v>-3.1444728633549452</v>
      </c>
      <c r="E861" s="2">
        <f t="shared" si="385"/>
        <v>49.255361305307162</v>
      </c>
      <c r="F861" s="2">
        <f t="shared" si="386"/>
        <v>180</v>
      </c>
      <c r="G861" s="3">
        <f t="shared" si="387"/>
        <v>0</v>
      </c>
      <c r="H861" s="3">
        <f t="shared" si="388"/>
        <v>-114.47319202449029</v>
      </c>
      <c r="I861" s="3">
        <f t="shared" si="389"/>
        <v>-15.362591371121489</v>
      </c>
      <c r="J861" s="2">
        <f t="shared" si="369"/>
        <v>115.49944114978169</v>
      </c>
      <c r="K861" s="2">
        <f t="shared" si="390"/>
        <v>78.731725391807558</v>
      </c>
      <c r="L861" s="6">
        <f t="shared" si="370"/>
        <v>2300.0010000000002</v>
      </c>
      <c r="M861" s="2">
        <f t="shared" si="371"/>
        <v>29.149318229166671</v>
      </c>
      <c r="N861" s="2">
        <f t="shared" si="391"/>
        <v>115.49944114978169</v>
      </c>
      <c r="O861" s="2">
        <f t="shared" si="372"/>
        <v>78.731725391807558</v>
      </c>
      <c r="P861" s="5">
        <f t="shared" si="373"/>
        <v>0.36795565118922219</v>
      </c>
      <c r="Q861" s="4">
        <f t="shared" si="374"/>
        <v>0.25235981889365855</v>
      </c>
      <c r="R861" s="4">
        <f t="shared" si="375"/>
        <v>0.2412132969869149</v>
      </c>
      <c r="S861" s="4">
        <f t="shared" si="393"/>
        <v>0</v>
      </c>
      <c r="T861" s="4">
        <f t="shared" si="394"/>
        <v>0</v>
      </c>
      <c r="U861" s="5">
        <f t="shared" si="395"/>
        <v>0</v>
      </c>
      <c r="V861" s="5">
        <f t="shared" si="396"/>
        <v>26.114872428883562</v>
      </c>
      <c r="W861" s="5">
        <f t="shared" si="397"/>
        <v>3.5046818101138859</v>
      </c>
      <c r="X861" s="5">
        <f t="shared" si="376"/>
        <v>0.99999628292996101</v>
      </c>
      <c r="Y861" s="5">
        <f t="shared" si="377"/>
        <v>0</v>
      </c>
      <c r="Z861" s="5">
        <f t="shared" si="378"/>
        <v>-2.2974928745375971</v>
      </c>
      <c r="AA861" s="5">
        <f t="shared" si="379"/>
        <v>17.119595037607326</v>
      </c>
      <c r="AB861" s="5">
        <f t="shared" si="380"/>
        <v>0</v>
      </c>
      <c r="AC861" s="5">
        <f t="shared" si="380"/>
        <v>23.817379554345965</v>
      </c>
      <c r="AD861" s="5">
        <f t="shared" si="381"/>
        <v>-11.549723152278787</v>
      </c>
      <c r="AE861">
        <f t="shared" si="392"/>
        <v>0</v>
      </c>
    </row>
    <row r="862" spans="1:31" x14ac:dyDescent="0.2">
      <c r="A862">
        <f t="shared" si="398"/>
        <v>0.82900000000000063</v>
      </c>
      <c r="B862" s="5">
        <f t="shared" si="382"/>
        <v>0</v>
      </c>
      <c r="C862" s="5">
        <f t="shared" si="383"/>
        <v>-49.369822588641874</v>
      </c>
      <c r="D862" s="5">
        <f t="shared" si="384"/>
        <v>-3.1598412295876428</v>
      </c>
      <c r="E862" s="2">
        <f t="shared" si="385"/>
        <v>49.369822588641874</v>
      </c>
      <c r="F862" s="2">
        <f t="shared" si="386"/>
        <v>180</v>
      </c>
      <c r="G862" s="3">
        <f t="shared" si="387"/>
        <v>0</v>
      </c>
      <c r="H862" s="3">
        <f t="shared" si="388"/>
        <v>-114.44937464493594</v>
      </c>
      <c r="I862" s="3">
        <f t="shared" si="389"/>
        <v>-15.374141094273767</v>
      </c>
      <c r="J862" s="2">
        <f t="shared" si="369"/>
        <v>115.47737254979239</v>
      </c>
      <c r="K862" s="2">
        <f t="shared" si="390"/>
        <v>78.716682038031621</v>
      </c>
      <c r="L862" s="6">
        <f t="shared" si="370"/>
        <v>2300.0010000000002</v>
      </c>
      <c r="M862" s="2">
        <f t="shared" si="371"/>
        <v>29.149318229166671</v>
      </c>
      <c r="N862" s="2">
        <f t="shared" si="391"/>
        <v>115.47737254979239</v>
      </c>
      <c r="O862" s="2">
        <f t="shared" si="372"/>
        <v>78.716682038031621</v>
      </c>
      <c r="P862" s="5">
        <f t="shared" si="373"/>
        <v>0.36795564673943615</v>
      </c>
      <c r="Q862" s="4">
        <f t="shared" si="374"/>
        <v>0.25240803004050805</v>
      </c>
      <c r="R862" s="4">
        <f t="shared" si="375"/>
        <v>0.241236222464112</v>
      </c>
      <c r="S862" s="4">
        <f t="shared" si="393"/>
        <v>0</v>
      </c>
      <c r="T862" s="4">
        <f t="shared" si="394"/>
        <v>0</v>
      </c>
      <c r="U862" s="5">
        <f t="shared" si="395"/>
        <v>0</v>
      </c>
      <c r="V862" s="5">
        <f t="shared" si="396"/>
        <v>26.104449874913357</v>
      </c>
      <c r="W862" s="5">
        <f t="shared" si="397"/>
        <v>3.5066464697635897</v>
      </c>
      <c r="X862" s="5">
        <f t="shared" si="376"/>
        <v>0.99999628292996101</v>
      </c>
      <c r="Y862" s="5">
        <f t="shared" si="377"/>
        <v>0</v>
      </c>
      <c r="Z862" s="5">
        <f t="shared" si="378"/>
        <v>-2.2989993157690596</v>
      </c>
      <c r="AA862" s="5">
        <f t="shared" si="379"/>
        <v>17.114389180212839</v>
      </c>
      <c r="AB862" s="5">
        <f t="shared" si="380"/>
        <v>0</v>
      </c>
      <c r="AC862" s="5">
        <f t="shared" si="380"/>
        <v>23.805450559144298</v>
      </c>
      <c r="AD862" s="5">
        <f t="shared" si="381"/>
        <v>-11.552964350023572</v>
      </c>
      <c r="AE862">
        <f t="shared" si="392"/>
        <v>0</v>
      </c>
    </row>
    <row r="863" spans="1:31" x14ac:dyDescent="0.2">
      <c r="A863">
        <f t="shared" si="398"/>
        <v>0.83000000000000063</v>
      </c>
      <c r="B863" s="5">
        <f t="shared" si="382"/>
        <v>0</v>
      </c>
      <c r="C863" s="5">
        <f t="shared" si="383"/>
        <v>-49.484260060561532</v>
      </c>
      <c r="D863" s="5">
        <f t="shared" si="384"/>
        <v>-3.1752211471640912</v>
      </c>
      <c r="E863" s="2">
        <f t="shared" si="385"/>
        <v>49.484260060561532</v>
      </c>
      <c r="F863" s="2">
        <f t="shared" si="386"/>
        <v>180</v>
      </c>
      <c r="G863" s="3">
        <f t="shared" si="387"/>
        <v>0</v>
      </c>
      <c r="H863" s="3">
        <f t="shared" si="388"/>
        <v>-114.42556919437681</v>
      </c>
      <c r="I863" s="3">
        <f t="shared" si="389"/>
        <v>-15.385694058623791</v>
      </c>
      <c r="J863" s="2">
        <f t="shared" si="369"/>
        <v>115.45531805474656</v>
      </c>
      <c r="K863" s="2">
        <f t="shared" si="390"/>
        <v>78.701648299077405</v>
      </c>
      <c r="L863" s="6">
        <f t="shared" si="370"/>
        <v>2300.0010000000002</v>
      </c>
      <c r="M863" s="2">
        <f t="shared" si="371"/>
        <v>29.149318229166671</v>
      </c>
      <c r="N863" s="2">
        <f t="shared" si="391"/>
        <v>115.45531805474656</v>
      </c>
      <c r="O863" s="2">
        <f t="shared" si="372"/>
        <v>78.701648299077405</v>
      </c>
      <c r="P863" s="5">
        <f t="shared" si="373"/>
        <v>0.36795564229113498</v>
      </c>
      <c r="Q863" s="4">
        <f t="shared" si="374"/>
        <v>0.25245622878141971</v>
      </c>
      <c r="R863" s="4">
        <f t="shared" si="375"/>
        <v>0.24125913764332621</v>
      </c>
      <c r="S863" s="4">
        <f t="shared" si="393"/>
        <v>0</v>
      </c>
      <c r="T863" s="4">
        <f t="shared" si="394"/>
        <v>0</v>
      </c>
      <c r="U863" s="5">
        <f t="shared" si="395"/>
        <v>0</v>
      </c>
      <c r="V863" s="5">
        <f t="shared" si="396"/>
        <v>26.094035305850181</v>
      </c>
      <c r="W863" s="5">
        <f t="shared" si="397"/>
        <v>3.5086112902680511</v>
      </c>
      <c r="X863" s="5">
        <f t="shared" si="376"/>
        <v>0.99999628292996101</v>
      </c>
      <c r="Y863" s="5">
        <f t="shared" si="377"/>
        <v>0</v>
      </c>
      <c r="Z863" s="5">
        <f t="shared" si="378"/>
        <v>-2.3005060091165999</v>
      </c>
      <c r="AA863" s="5">
        <f t="shared" si="379"/>
        <v>17.109186529073419</v>
      </c>
      <c r="AB863" s="5">
        <f t="shared" si="380"/>
        <v>0</v>
      </c>
      <c r="AC863" s="5">
        <f t="shared" si="380"/>
        <v>23.793529296733581</v>
      </c>
      <c r="AD863" s="5">
        <f t="shared" si="381"/>
        <v>-11.556202180658531</v>
      </c>
      <c r="AE863">
        <f t="shared" si="392"/>
        <v>0</v>
      </c>
    </row>
    <row r="864" spans="1:31" x14ac:dyDescent="0.2">
      <c r="A864">
        <f t="shared" si="398"/>
        <v>0.83100000000000063</v>
      </c>
      <c r="B864" s="5">
        <f t="shared" si="382"/>
        <v>0</v>
      </c>
      <c r="C864" s="5">
        <f t="shared" si="383"/>
        <v>-49.598673732991259</v>
      </c>
      <c r="D864" s="5">
        <f t="shared" si="384"/>
        <v>-3.1906126193238054</v>
      </c>
      <c r="E864" s="2">
        <f t="shared" si="385"/>
        <v>49.598673732991259</v>
      </c>
      <c r="F864" s="2">
        <f t="shared" si="386"/>
        <v>180</v>
      </c>
      <c r="G864" s="3">
        <f t="shared" si="387"/>
        <v>0</v>
      </c>
      <c r="H864" s="3">
        <f t="shared" si="388"/>
        <v>-114.40177566508007</v>
      </c>
      <c r="I864" s="3">
        <f t="shared" si="389"/>
        <v>-15.39725026080445</v>
      </c>
      <c r="J864" s="2">
        <f t="shared" si="369"/>
        <v>115.43327765820889</v>
      </c>
      <c r="K864" s="2">
        <f t="shared" si="390"/>
        <v>78.686624170558204</v>
      </c>
      <c r="L864" s="6">
        <f t="shared" si="370"/>
        <v>2300.0010000000002</v>
      </c>
      <c r="M864" s="2">
        <f t="shared" si="371"/>
        <v>29.149318229166671</v>
      </c>
      <c r="N864" s="2">
        <f t="shared" si="391"/>
        <v>115.43327765820889</v>
      </c>
      <c r="O864" s="2">
        <f t="shared" si="372"/>
        <v>78.686624170558204</v>
      </c>
      <c r="P864" s="5">
        <f t="shared" si="373"/>
        <v>0.36795563784431701</v>
      </c>
      <c r="Q864" s="4">
        <f t="shared" si="374"/>
        <v>0.25250441510568472</v>
      </c>
      <c r="R864" s="4">
        <f t="shared" si="375"/>
        <v>0.24128204252412935</v>
      </c>
      <c r="S864" s="4">
        <f t="shared" si="393"/>
        <v>0</v>
      </c>
      <c r="T864" s="4">
        <f t="shared" si="394"/>
        <v>0</v>
      </c>
      <c r="U864" s="5">
        <f t="shared" si="395"/>
        <v>0</v>
      </c>
      <c r="V864" s="5">
        <f t="shared" si="396"/>
        <v>26.083628714927713</v>
      </c>
      <c r="W864" s="5">
        <f t="shared" si="397"/>
        <v>3.5105762712058692</v>
      </c>
      <c r="X864" s="5">
        <f t="shared" si="376"/>
        <v>0.99999628292996101</v>
      </c>
      <c r="Y864" s="5">
        <f t="shared" si="377"/>
        <v>0</v>
      </c>
      <c r="Z864" s="5">
        <f t="shared" si="378"/>
        <v>-2.3020129541648888</v>
      </c>
      <c r="AA864" s="5">
        <f t="shared" si="379"/>
        <v>17.103987082088288</v>
      </c>
      <c r="AB864" s="5">
        <f t="shared" si="380"/>
        <v>0</v>
      </c>
      <c r="AC864" s="5">
        <f t="shared" si="380"/>
        <v>23.781615760762826</v>
      </c>
      <c r="AD864" s="5">
        <f t="shared" si="381"/>
        <v>-11.559436646705841</v>
      </c>
      <c r="AE864">
        <f t="shared" si="392"/>
        <v>0</v>
      </c>
    </row>
    <row r="865" spans="1:31" x14ac:dyDescent="0.2">
      <c r="A865">
        <f t="shared" si="398"/>
        <v>0.83200000000000063</v>
      </c>
      <c r="B865" s="5">
        <f t="shared" si="382"/>
        <v>0</v>
      </c>
      <c r="C865" s="5">
        <f t="shared" si="383"/>
        <v>-49.713063617848455</v>
      </c>
      <c r="D865" s="5">
        <f t="shared" si="384"/>
        <v>-3.2060156493029335</v>
      </c>
      <c r="E865" s="2">
        <f t="shared" si="385"/>
        <v>49.713063617848455</v>
      </c>
      <c r="F865" s="2">
        <f t="shared" si="386"/>
        <v>180</v>
      </c>
      <c r="G865" s="3">
        <f t="shared" si="387"/>
        <v>0</v>
      </c>
      <c r="H865" s="3">
        <f t="shared" si="388"/>
        <v>-114.3779940493193</v>
      </c>
      <c r="I865" s="3">
        <f t="shared" si="389"/>
        <v>-15.408809697451156</v>
      </c>
      <c r="J865" s="2">
        <f t="shared" ref="J865:J928" si="399">SQRT(G865^2+H865^2+I865^2)</f>
        <v>115.41125135374968</v>
      </c>
      <c r="K865" s="2">
        <f t="shared" si="390"/>
        <v>78.67160964809112</v>
      </c>
      <c r="L865" s="6">
        <f t="shared" ref="L865:L928" si="400">SQRT(spin^2-flag*((30/PI())*(wx*G865+wy*H865+wz*I865)/J865)^2)</f>
        <v>2300.0010000000002</v>
      </c>
      <c r="M865" s="2">
        <f t="shared" ref="M865:M928" si="401">(L865*PI()/30)*(circ/(2*PI()))/12</f>
        <v>29.149318229166671</v>
      </c>
      <c r="N865" s="2">
        <f t="shared" si="391"/>
        <v>115.41125135374968</v>
      </c>
      <c r="O865" s="2">
        <f t="shared" ref="O865:O928" si="402">J865/1.467</f>
        <v>78.67160964809112</v>
      </c>
      <c r="P865" s="5">
        <f t="shared" ref="P865:P928" si="403">cd0+(cdspin*L865/1000)*EXP(-A865/(tau*146.7/N865))</f>
        <v>0.36795563339898052</v>
      </c>
      <c r="Q865" s="4">
        <f t="shared" ref="Q865:Q928" si="404">(M865/N865)*EXP(-A865/(tau*146.7/N865))</f>
        <v>0.25255258900259403</v>
      </c>
      <c r="R865" s="4">
        <f t="shared" ref="R865:R928" si="405">cl2_*Q865/(cl0+cl1_*Q865)</f>
        <v>0.24130493710609335</v>
      </c>
      <c r="S865" s="4">
        <f t="shared" si="393"/>
        <v>0</v>
      </c>
      <c r="T865" s="4">
        <f t="shared" si="394"/>
        <v>0</v>
      </c>
      <c r="U865" s="5">
        <f t="shared" si="395"/>
        <v>0</v>
      </c>
      <c r="V865" s="5">
        <f t="shared" si="396"/>
        <v>26.073230095386904</v>
      </c>
      <c r="W865" s="5">
        <f t="shared" si="397"/>
        <v>3.5125414121569309</v>
      </c>
      <c r="X865" s="5">
        <f t="shared" ref="X865:X928" si="406">M865/romega</f>
        <v>0.99999628292996101</v>
      </c>
      <c r="Y865" s="5">
        <f t="shared" ref="Y865:Y928" si="407">const*($R865/omega)*N865*(wy*I865-wz*(H865-T865))/X865</f>
        <v>0</v>
      </c>
      <c r="Z865" s="5">
        <f t="shared" ref="Z865:Z928" si="408">const*($R865/omega)*N865*(wz*(G865-S865)-wx*I865)/X865</f>
        <v>-2.3035201504993053</v>
      </c>
      <c r="AA865" s="5">
        <f t="shared" ref="AA865:AA928" si="409">const*($R865/omega)*N865*(wx*(H865-T865)-wy*(G865-S865))/X865</f>
        <v>17.098790837158486</v>
      </c>
      <c r="AB865" s="5">
        <f t="shared" ref="AB865:AC928" si="410">U865+Y865</f>
        <v>0</v>
      </c>
      <c r="AC865" s="5">
        <f t="shared" si="410"/>
        <v>23.769709944887598</v>
      </c>
      <c r="AD865" s="5">
        <f t="shared" ref="AD865:AD928" si="411">W865+AA865-32.174</f>
        <v>-11.562667750684582</v>
      </c>
      <c r="AE865">
        <f t="shared" si="392"/>
        <v>0</v>
      </c>
    </row>
    <row r="866" spans="1:31" x14ac:dyDescent="0.2">
      <c r="A866">
        <f t="shared" si="398"/>
        <v>0.83300000000000063</v>
      </c>
      <c r="B866" s="5">
        <f t="shared" ref="B866:B929" si="412">B865+G865*dt+0.5*AB865*dt*dt</f>
        <v>0</v>
      </c>
      <c r="C866" s="5">
        <f t="shared" ref="C866:C929" si="413">C865+H865*dt+0.5*AC865*dt*dt</f>
        <v>-49.827429727042805</v>
      </c>
      <c r="D866" s="5">
        <f t="shared" ref="D866:D929" si="414">D865+I865*dt+0.5*AD865*dt*dt</f>
        <v>-3.2214302403342598</v>
      </c>
      <c r="E866" s="2">
        <f t="shared" ref="E866:E929" si="415">SQRT(B866^2+C866^2)</f>
        <v>49.827429727042805</v>
      </c>
      <c r="F866" s="2">
        <f t="shared" ref="F866:F929" si="416">ATAN2(C866,B866)*180/PI()</f>
        <v>180</v>
      </c>
      <c r="G866" s="3">
        <f t="shared" ref="G866:G929" si="417">G865+AB865*dt</f>
        <v>0</v>
      </c>
      <c r="H866" s="3">
        <f t="shared" ref="H866:H929" si="418">H865+AC865*dt</f>
        <v>-114.35422433937441</v>
      </c>
      <c r="I866" s="3">
        <f t="shared" ref="I866:I929" si="419">I865+AD865*dt</f>
        <v>-15.420372365201841</v>
      </c>
      <c r="J866" s="2">
        <f t="shared" si="399"/>
        <v>115.38923913494469</v>
      </c>
      <c r="K866" s="2">
        <f t="shared" ref="K866:K929" si="420">J866/1.467</f>
        <v>78.656604727296994</v>
      </c>
      <c r="L866" s="6">
        <f t="shared" si="400"/>
        <v>2300.0010000000002</v>
      </c>
      <c r="M866" s="2">
        <f t="shared" si="401"/>
        <v>29.149318229166671</v>
      </c>
      <c r="N866" s="2">
        <f t="shared" ref="N866:N929" si="421">IF(D866&gt;=hwind,SQRT((G866-vxw)^2+(H866-vyw)^2+I866^2),J866)</f>
        <v>115.38923913494469</v>
      </c>
      <c r="O866" s="2">
        <f t="shared" si="402"/>
        <v>78.656604727296994</v>
      </c>
      <c r="P866" s="5">
        <f t="shared" si="403"/>
        <v>0.36795562895512379</v>
      </c>
      <c r="Q866" s="4">
        <f t="shared" si="404"/>
        <v>0.25260075046143798</v>
      </c>
      <c r="R866" s="4">
        <f t="shared" si="405"/>
        <v>0.24132782138879078</v>
      </c>
      <c r="S866" s="4">
        <f t="shared" si="393"/>
        <v>0</v>
      </c>
      <c r="T866" s="4">
        <f t="shared" si="394"/>
        <v>0</v>
      </c>
      <c r="U866" s="5">
        <f t="shared" si="395"/>
        <v>0</v>
      </c>
      <c r="V866" s="5">
        <f t="shared" si="396"/>
        <v>26.062839440475926</v>
      </c>
      <c r="W866" s="5">
        <f t="shared" si="397"/>
        <v>3.5145067127024001</v>
      </c>
      <c r="X866" s="5">
        <f t="shared" si="406"/>
        <v>0.99999628292996101</v>
      </c>
      <c r="Y866" s="5">
        <f t="shared" si="407"/>
        <v>0</v>
      </c>
      <c r="Z866" s="5">
        <f t="shared" si="408"/>
        <v>-2.3050275977059287</v>
      </c>
      <c r="AA866" s="5">
        <f t="shared" si="409"/>
        <v>17.093597792186834</v>
      </c>
      <c r="AB866" s="5">
        <f t="shared" si="410"/>
        <v>0</v>
      </c>
      <c r="AC866" s="5">
        <f t="shared" si="410"/>
        <v>23.757811842769996</v>
      </c>
      <c r="AD866" s="5">
        <f t="shared" si="411"/>
        <v>-11.565895495110766</v>
      </c>
      <c r="AE866">
        <f t="shared" ref="AE866:AE929" si="422">IF(($C866-17/12)*($C867-17/12)&lt;0,1,0)</f>
        <v>0</v>
      </c>
    </row>
    <row r="867" spans="1:31" x14ac:dyDescent="0.2">
      <c r="A867">
        <f t="shared" si="398"/>
        <v>0.83400000000000063</v>
      </c>
      <c r="B867" s="5">
        <f t="shared" si="412"/>
        <v>0</v>
      </c>
      <c r="C867" s="5">
        <f t="shared" si="413"/>
        <v>-49.941772072476255</v>
      </c>
      <c r="D867" s="5">
        <f t="shared" si="414"/>
        <v>-3.2368563956472092</v>
      </c>
      <c r="E867" s="2">
        <f t="shared" si="415"/>
        <v>49.941772072476255</v>
      </c>
      <c r="F867" s="2">
        <f t="shared" si="416"/>
        <v>180</v>
      </c>
      <c r="G867" s="3">
        <f t="shared" si="417"/>
        <v>0</v>
      </c>
      <c r="H867" s="3">
        <f t="shared" si="418"/>
        <v>-114.33046652753164</v>
      </c>
      <c r="I867" s="3">
        <f t="shared" si="419"/>
        <v>-15.431938260696951</v>
      </c>
      <c r="J867" s="2">
        <f t="shared" si="399"/>
        <v>115.36724099537527</v>
      </c>
      <c r="K867" s="2">
        <f t="shared" si="420"/>
        <v>78.641609403800459</v>
      </c>
      <c r="L867" s="6">
        <f t="shared" si="400"/>
        <v>2300.0010000000002</v>
      </c>
      <c r="M867" s="2">
        <f t="shared" si="401"/>
        <v>29.149318229166671</v>
      </c>
      <c r="N867" s="2">
        <f t="shared" si="421"/>
        <v>115.36724099537527</v>
      </c>
      <c r="O867" s="2">
        <f t="shared" si="402"/>
        <v>78.641609403800459</v>
      </c>
      <c r="P867" s="5">
        <f t="shared" si="403"/>
        <v>0.36795562451274516</v>
      </c>
      <c r="Q867" s="4">
        <f t="shared" si="404"/>
        <v>0.25264889947150659</v>
      </c>
      <c r="R867" s="4">
        <f t="shared" si="405"/>
        <v>0.24135069537179418</v>
      </c>
      <c r="S867" s="4">
        <f t="shared" ref="S867:S930" si="423">IF(D867&gt;=hwind,vxw,0)</f>
        <v>0</v>
      </c>
      <c r="T867" s="4">
        <f t="shared" ref="T867:T930" si="424">IF(D867&gt;=hwind,vyw,0)</f>
        <v>0</v>
      </c>
      <c r="U867" s="5">
        <f t="shared" ref="U867:U930" si="425">-const*$P867*$N867*(G867-S867)</f>
        <v>0</v>
      </c>
      <c r="V867" s="5">
        <f t="shared" ref="V867:V930" si="426">-const*$P867*$N867*(H867-T867)</f>
        <v>26.052456743450183</v>
      </c>
      <c r="W867" s="5">
        <f t="shared" ref="W867:W930" si="427">-const*$P867*$N867*I867</f>
        <v>3.5164721724247223</v>
      </c>
      <c r="X867" s="5">
        <f t="shared" si="406"/>
        <v>0.99999628292996101</v>
      </c>
      <c r="Y867" s="5">
        <f t="shared" si="407"/>
        <v>0</v>
      </c>
      <c r="Z867" s="5">
        <f t="shared" si="408"/>
        <v>-2.3065352953715417</v>
      </c>
      <c r="AA867" s="5">
        <f t="shared" si="409"/>
        <v>17.088407945077961</v>
      </c>
      <c r="AB867" s="5">
        <f t="shared" si="410"/>
        <v>0</v>
      </c>
      <c r="AC867" s="5">
        <f t="shared" si="410"/>
        <v>23.74592144807864</v>
      </c>
      <c r="AD867" s="5">
        <f t="shared" si="411"/>
        <v>-11.569119882497315</v>
      </c>
      <c r="AE867">
        <f t="shared" si="422"/>
        <v>0</v>
      </c>
    </row>
    <row r="868" spans="1:31" x14ac:dyDescent="0.2">
      <c r="A868">
        <f t="shared" si="398"/>
        <v>0.83500000000000063</v>
      </c>
      <c r="B868" s="5">
        <f t="shared" si="412"/>
        <v>0</v>
      </c>
      <c r="C868" s="5">
        <f t="shared" si="413"/>
        <v>-50.056090666043062</v>
      </c>
      <c r="D868" s="5">
        <f t="shared" si="414"/>
        <v>-3.2522941184678476</v>
      </c>
      <c r="E868" s="2">
        <f t="shared" si="415"/>
        <v>50.056090666043062</v>
      </c>
      <c r="F868" s="2">
        <f t="shared" si="416"/>
        <v>180</v>
      </c>
      <c r="G868" s="3">
        <f t="shared" si="417"/>
        <v>0</v>
      </c>
      <c r="H868" s="3">
        <f t="shared" si="418"/>
        <v>-114.30672060608356</v>
      </c>
      <c r="I868" s="3">
        <f t="shared" si="419"/>
        <v>-15.443507380579447</v>
      </c>
      <c r="J868" s="2">
        <f t="shared" si="399"/>
        <v>115.34525692862823</v>
      </c>
      <c r="K868" s="2">
        <f t="shared" si="420"/>
        <v>78.626623673229872</v>
      </c>
      <c r="L868" s="6">
        <f t="shared" si="400"/>
        <v>2300.0010000000002</v>
      </c>
      <c r="M868" s="2">
        <f t="shared" si="401"/>
        <v>29.149318229166671</v>
      </c>
      <c r="N868" s="2">
        <f t="shared" si="421"/>
        <v>115.34525692862823</v>
      </c>
      <c r="O868" s="2">
        <f t="shared" si="402"/>
        <v>78.626623673229872</v>
      </c>
      <c r="P868" s="5">
        <f t="shared" si="403"/>
        <v>0.36795562007184296</v>
      </c>
      <c r="Q868" s="4">
        <f t="shared" si="404"/>
        <v>0.25269703602208943</v>
      </c>
      <c r="R868" s="4">
        <f t="shared" si="405"/>
        <v>0.24137355905467706</v>
      </c>
      <c r="S868" s="4">
        <f t="shared" si="423"/>
        <v>0</v>
      </c>
      <c r="T868" s="4">
        <f t="shared" si="424"/>
        <v>0</v>
      </c>
      <c r="U868" s="5">
        <f t="shared" si="425"/>
        <v>0</v>
      </c>
      <c r="V868" s="5">
        <f t="shared" si="426"/>
        <v>26.042081997572307</v>
      </c>
      <c r="W868" s="5">
        <f t="shared" si="427"/>
        <v>3.5184377909076194</v>
      </c>
      <c r="X868" s="5">
        <f t="shared" si="406"/>
        <v>0.99999628292996101</v>
      </c>
      <c r="Y868" s="5">
        <f t="shared" si="407"/>
        <v>0</v>
      </c>
      <c r="Z868" s="5">
        <f t="shared" si="408"/>
        <v>-2.308043243083628</v>
      </c>
      <c r="AA868" s="5">
        <f t="shared" si="409"/>
        <v>17.083221293738287</v>
      </c>
      <c r="AB868" s="5">
        <f t="shared" si="410"/>
        <v>0</v>
      </c>
      <c r="AC868" s="5">
        <f t="shared" si="410"/>
        <v>23.73403875448868</v>
      </c>
      <c r="AD868" s="5">
        <f t="shared" si="411"/>
        <v>-11.572340915354093</v>
      </c>
      <c r="AE868">
        <f t="shared" si="422"/>
        <v>0</v>
      </c>
    </row>
    <row r="869" spans="1:31" x14ac:dyDescent="0.2">
      <c r="A869">
        <f t="shared" si="398"/>
        <v>0.83600000000000063</v>
      </c>
      <c r="B869" s="5">
        <f t="shared" si="412"/>
        <v>0</v>
      </c>
      <c r="C869" s="5">
        <f t="shared" si="413"/>
        <v>-50.170385519629768</v>
      </c>
      <c r="D869" s="5">
        <f t="shared" si="414"/>
        <v>-3.2677434120188851</v>
      </c>
      <c r="E869" s="2">
        <f t="shared" si="415"/>
        <v>50.170385519629768</v>
      </c>
      <c r="F869" s="2">
        <f t="shared" si="416"/>
        <v>180</v>
      </c>
      <c r="G869" s="3">
        <f t="shared" si="417"/>
        <v>0</v>
      </c>
      <c r="H869" s="3">
        <f t="shared" si="418"/>
        <v>-114.28298656732908</v>
      </c>
      <c r="I869" s="3">
        <f t="shared" si="419"/>
        <v>-15.455079721494801</v>
      </c>
      <c r="J869" s="2">
        <f t="shared" si="399"/>
        <v>115.32328692829596</v>
      </c>
      <c r="K869" s="2">
        <f t="shared" si="420"/>
        <v>78.611647531217415</v>
      </c>
      <c r="L869" s="6">
        <f t="shared" si="400"/>
        <v>2300.0010000000002</v>
      </c>
      <c r="M869" s="2">
        <f t="shared" si="401"/>
        <v>29.149318229166671</v>
      </c>
      <c r="N869" s="2">
        <f t="shared" si="421"/>
        <v>115.32328692829596</v>
      </c>
      <c r="O869" s="2">
        <f t="shared" si="402"/>
        <v>78.611647531217415</v>
      </c>
      <c r="P869" s="5">
        <f t="shared" si="403"/>
        <v>0.36795561563241547</v>
      </c>
      <c r="Q869" s="4">
        <f t="shared" si="404"/>
        <v>0.2527451601024755</v>
      </c>
      <c r="R869" s="4">
        <f t="shared" si="405"/>
        <v>0.24139641243701279</v>
      </c>
      <c r="S869" s="4">
        <f t="shared" si="423"/>
        <v>0</v>
      </c>
      <c r="T869" s="4">
        <f t="shared" si="424"/>
        <v>0</v>
      </c>
      <c r="U869" s="5">
        <f t="shared" si="425"/>
        <v>0</v>
      </c>
      <c r="V869" s="5">
        <f t="shared" si="426"/>
        <v>26.031715196112142</v>
      </c>
      <c r="W869" s="5">
        <f t="shared" si="427"/>
        <v>3.5204035677360892</v>
      </c>
      <c r="X869" s="5">
        <f t="shared" si="406"/>
        <v>0.99999628292996101</v>
      </c>
      <c r="Y869" s="5">
        <f t="shared" si="407"/>
        <v>0</v>
      </c>
      <c r="Z869" s="5">
        <f t="shared" si="408"/>
        <v>-2.3095514404303747</v>
      </c>
      <c r="AA869" s="5">
        <f t="shared" si="409"/>
        <v>17.078037836076053</v>
      </c>
      <c r="AB869" s="5">
        <f t="shared" si="410"/>
        <v>0</v>
      </c>
      <c r="AC869" s="5">
        <f t="shared" si="410"/>
        <v>23.722163755681766</v>
      </c>
      <c r="AD869" s="5">
        <f t="shared" si="411"/>
        <v>-11.575558596187857</v>
      </c>
      <c r="AE869">
        <f t="shared" si="422"/>
        <v>0</v>
      </c>
    </row>
    <row r="870" spans="1:31" x14ac:dyDescent="0.2">
      <c r="A870">
        <f t="shared" si="398"/>
        <v>0.83700000000000063</v>
      </c>
      <c r="B870" s="5">
        <f t="shared" si="412"/>
        <v>0</v>
      </c>
      <c r="C870" s="5">
        <f t="shared" si="413"/>
        <v>-50.28465664511522</v>
      </c>
      <c r="D870" s="5">
        <f t="shared" si="414"/>
        <v>-3.2832042795196781</v>
      </c>
      <c r="E870" s="2">
        <f t="shared" si="415"/>
        <v>50.28465664511522</v>
      </c>
      <c r="F870" s="2">
        <f t="shared" si="416"/>
        <v>180</v>
      </c>
      <c r="G870" s="3">
        <f t="shared" si="417"/>
        <v>0</v>
      </c>
      <c r="H870" s="3">
        <f t="shared" si="418"/>
        <v>-114.2592644035734</v>
      </c>
      <c r="I870" s="3">
        <f t="shared" si="419"/>
        <v>-15.46665528009099</v>
      </c>
      <c r="J870" s="2">
        <f t="shared" si="399"/>
        <v>115.30133098797629</v>
      </c>
      <c r="K870" s="2">
        <f t="shared" si="420"/>
        <v>78.596680973398961</v>
      </c>
      <c r="L870" s="6">
        <f t="shared" si="400"/>
        <v>2300.0010000000002</v>
      </c>
      <c r="M870" s="2">
        <f t="shared" si="401"/>
        <v>29.149318229166671</v>
      </c>
      <c r="N870" s="2">
        <f t="shared" si="421"/>
        <v>115.30133098797629</v>
      </c>
      <c r="O870" s="2">
        <f t="shared" si="402"/>
        <v>78.596680973398961</v>
      </c>
      <c r="P870" s="5">
        <f t="shared" si="403"/>
        <v>0.36795561119446107</v>
      </c>
      <c r="Q870" s="4">
        <f t="shared" si="404"/>
        <v>0.25279327170195365</v>
      </c>
      <c r="R870" s="4">
        <f t="shared" si="405"/>
        <v>0.24141925551837531</v>
      </c>
      <c r="S870" s="4">
        <f t="shared" si="423"/>
        <v>0</v>
      </c>
      <c r="T870" s="4">
        <f t="shared" si="424"/>
        <v>0</v>
      </c>
      <c r="U870" s="5">
        <f t="shared" si="425"/>
        <v>0</v>
      </c>
      <c r="V870" s="5">
        <f t="shared" si="426"/>
        <v>26.021356332346731</v>
      </c>
      <c r="W870" s="5">
        <f t="shared" si="427"/>
        <v>3.5223695024964017</v>
      </c>
      <c r="X870" s="5">
        <f t="shared" si="406"/>
        <v>0.99999628292996101</v>
      </c>
      <c r="Y870" s="5">
        <f t="shared" si="407"/>
        <v>0</v>
      </c>
      <c r="Z870" s="5">
        <f t="shared" si="408"/>
        <v>-2.3110598870006638</v>
      </c>
      <c r="AA870" s="5">
        <f t="shared" si="409"/>
        <v>17.072857570001254</v>
      </c>
      <c r="AB870" s="5">
        <f t="shared" si="410"/>
        <v>0</v>
      </c>
      <c r="AC870" s="5">
        <f t="shared" si="410"/>
        <v>23.710296445346067</v>
      </c>
      <c r="AD870" s="5">
        <f t="shared" si="411"/>
        <v>-11.578772927502342</v>
      </c>
      <c r="AE870">
        <f t="shared" si="422"/>
        <v>0</v>
      </c>
    </row>
    <row r="871" spans="1:31" x14ac:dyDescent="0.2">
      <c r="A871">
        <f t="shared" si="398"/>
        <v>0.83800000000000063</v>
      </c>
      <c r="B871" s="5">
        <f t="shared" si="412"/>
        <v>0</v>
      </c>
      <c r="C871" s="5">
        <f t="shared" si="413"/>
        <v>-50.398904054370568</v>
      </c>
      <c r="D871" s="5">
        <f t="shared" si="414"/>
        <v>-3.2986767241862327</v>
      </c>
      <c r="E871" s="2">
        <f t="shared" si="415"/>
        <v>50.398904054370568</v>
      </c>
      <c r="F871" s="2">
        <f t="shared" si="416"/>
        <v>180</v>
      </c>
      <c r="G871" s="3">
        <f t="shared" si="417"/>
        <v>0</v>
      </c>
      <c r="H871" s="3">
        <f t="shared" si="418"/>
        <v>-114.23555410712805</v>
      </c>
      <c r="I871" s="3">
        <f t="shared" si="419"/>
        <v>-15.478234053018491</v>
      </c>
      <c r="J871" s="2">
        <f t="shared" si="399"/>
        <v>115.27938910127259</v>
      </c>
      <c r="K871" s="2">
        <f t="shared" si="420"/>
        <v>78.581723995414166</v>
      </c>
      <c r="L871" s="6">
        <f t="shared" si="400"/>
        <v>2300.0010000000002</v>
      </c>
      <c r="M871" s="2">
        <f t="shared" si="401"/>
        <v>29.149318229166671</v>
      </c>
      <c r="N871" s="2">
        <f t="shared" si="421"/>
        <v>115.27938910127259</v>
      </c>
      <c r="O871" s="2">
        <f t="shared" si="402"/>
        <v>78.581723995414166</v>
      </c>
      <c r="P871" s="5">
        <f t="shared" si="403"/>
        <v>0.36795560675797795</v>
      </c>
      <c r="Q871" s="4">
        <f t="shared" si="404"/>
        <v>0.25284137080981212</v>
      </c>
      <c r="R871" s="4">
        <f t="shared" si="405"/>
        <v>0.24144208829833913</v>
      </c>
      <c r="S871" s="4">
        <f t="shared" si="423"/>
        <v>0</v>
      </c>
      <c r="T871" s="4">
        <f t="shared" si="424"/>
        <v>0</v>
      </c>
      <c r="U871" s="5">
        <f t="shared" si="425"/>
        <v>0</v>
      </c>
      <c r="V871" s="5">
        <f t="shared" si="426"/>
        <v>26.011005399560293</v>
      </c>
      <c r="W871" s="5">
        <f t="shared" si="427"/>
        <v>3.5243355947760953</v>
      </c>
      <c r="X871" s="5">
        <f t="shared" si="406"/>
        <v>0.99999628292996101</v>
      </c>
      <c r="Y871" s="5">
        <f t="shared" si="407"/>
        <v>0</v>
      </c>
      <c r="Z871" s="5">
        <f t="shared" si="408"/>
        <v>-2.3125685823840825</v>
      </c>
      <c r="AA871" s="5">
        <f t="shared" si="409"/>
        <v>17.067680493425712</v>
      </c>
      <c r="AB871" s="5">
        <f t="shared" si="410"/>
        <v>0</v>
      </c>
      <c r="AC871" s="5">
        <f t="shared" si="410"/>
        <v>23.698436817176212</v>
      </c>
      <c r="AD871" s="5">
        <f t="shared" si="411"/>
        <v>-11.581983911798194</v>
      </c>
      <c r="AE871">
        <f t="shared" si="422"/>
        <v>0</v>
      </c>
    </row>
    <row r="872" spans="1:31" x14ac:dyDescent="0.2">
      <c r="A872">
        <f t="shared" si="398"/>
        <v>0.83900000000000063</v>
      </c>
      <c r="B872" s="5">
        <f t="shared" si="412"/>
        <v>0</v>
      </c>
      <c r="C872" s="5">
        <f t="shared" si="413"/>
        <v>-50.513127759259284</v>
      </c>
      <c r="D872" s="5">
        <f t="shared" si="414"/>
        <v>-3.3141607492312071</v>
      </c>
      <c r="E872" s="2">
        <f t="shared" si="415"/>
        <v>50.513127759259284</v>
      </c>
      <c r="F872" s="2">
        <f t="shared" si="416"/>
        <v>180</v>
      </c>
      <c r="G872" s="3">
        <f t="shared" si="417"/>
        <v>0</v>
      </c>
      <c r="H872" s="3">
        <f t="shared" si="418"/>
        <v>-114.21185567031088</v>
      </c>
      <c r="I872" s="3">
        <f t="shared" si="419"/>
        <v>-15.489816036930289</v>
      </c>
      <c r="J872" s="2">
        <f t="shared" si="399"/>
        <v>115.25746126179367</v>
      </c>
      <c r="K872" s="2">
        <f t="shared" si="420"/>
        <v>78.566776592906379</v>
      </c>
      <c r="L872" s="6">
        <f t="shared" si="400"/>
        <v>2300.0010000000002</v>
      </c>
      <c r="M872" s="2">
        <f t="shared" si="401"/>
        <v>29.149318229166671</v>
      </c>
      <c r="N872" s="2">
        <f t="shared" si="421"/>
        <v>115.25746126179367</v>
      </c>
      <c r="O872" s="2">
        <f t="shared" si="402"/>
        <v>78.566776592906379</v>
      </c>
      <c r="P872" s="5">
        <f t="shared" si="403"/>
        <v>0.36795560232296454</v>
      </c>
      <c r="Q872" s="4">
        <f t="shared" si="404"/>
        <v>0.25288945741533903</v>
      </c>
      <c r="R872" s="4">
        <f t="shared" si="405"/>
        <v>0.24146491077647877</v>
      </c>
      <c r="S872" s="4">
        <f t="shared" si="423"/>
        <v>0</v>
      </c>
      <c r="T872" s="4">
        <f t="shared" si="424"/>
        <v>0</v>
      </c>
      <c r="U872" s="5">
        <f t="shared" si="425"/>
        <v>0</v>
      </c>
      <c r="V872" s="5">
        <f t="shared" si="426"/>
        <v>26.000662391044258</v>
      </c>
      <c r="W872" s="5">
        <f t="shared" si="427"/>
        <v>3.5263018441639802</v>
      </c>
      <c r="X872" s="5">
        <f t="shared" si="406"/>
        <v>0.99999628292996101</v>
      </c>
      <c r="Y872" s="5">
        <f t="shared" si="407"/>
        <v>0</v>
      </c>
      <c r="Z872" s="5">
        <f t="shared" si="408"/>
        <v>-2.3140775261709106</v>
      </c>
      <c r="AA872" s="5">
        <f t="shared" si="409"/>
        <v>17.062506604263007</v>
      </c>
      <c r="AB872" s="5">
        <f t="shared" si="410"/>
        <v>0</v>
      </c>
      <c r="AC872" s="5">
        <f t="shared" si="410"/>
        <v>23.686584864873346</v>
      </c>
      <c r="AD872" s="5">
        <f t="shared" si="411"/>
        <v>-11.585191551573011</v>
      </c>
      <c r="AE872">
        <f t="shared" si="422"/>
        <v>0</v>
      </c>
    </row>
    <row r="873" spans="1:31" x14ac:dyDescent="0.2">
      <c r="A873">
        <f t="shared" si="398"/>
        <v>0.84000000000000064</v>
      </c>
      <c r="B873" s="5">
        <f t="shared" si="412"/>
        <v>0</v>
      </c>
      <c r="C873" s="5">
        <f t="shared" si="413"/>
        <v>-50.627327771637162</v>
      </c>
      <c r="D873" s="5">
        <f t="shared" si="414"/>
        <v>-3.3296563578639131</v>
      </c>
      <c r="E873" s="2">
        <f t="shared" si="415"/>
        <v>50.627327771637162</v>
      </c>
      <c r="F873" s="2">
        <f t="shared" si="416"/>
        <v>180</v>
      </c>
      <c r="G873" s="3">
        <f t="shared" si="417"/>
        <v>0</v>
      </c>
      <c r="H873" s="3">
        <f t="shared" si="418"/>
        <v>-114.18816908544601</v>
      </c>
      <c r="I873" s="3">
        <f t="shared" si="419"/>
        <v>-15.501401228481862</v>
      </c>
      <c r="J873" s="2">
        <f t="shared" si="399"/>
        <v>115.23554746315385</v>
      </c>
      <c r="K873" s="2">
        <f t="shared" si="420"/>
        <v>78.551838761522731</v>
      </c>
      <c r="L873" s="6">
        <f t="shared" si="400"/>
        <v>2300.0010000000002</v>
      </c>
      <c r="M873" s="2">
        <f t="shared" si="401"/>
        <v>29.149318229166671</v>
      </c>
      <c r="N873" s="2">
        <f t="shared" si="421"/>
        <v>115.23554746315385</v>
      </c>
      <c r="O873" s="2">
        <f t="shared" si="402"/>
        <v>78.551838761522731</v>
      </c>
      <c r="P873" s="5">
        <f t="shared" si="403"/>
        <v>0.36795559788941906</v>
      </c>
      <c r="Q873" s="4">
        <f t="shared" si="404"/>
        <v>0.25293753150782183</v>
      </c>
      <c r="R873" s="4">
        <f t="shared" si="405"/>
        <v>0.24148772295236962</v>
      </c>
      <c r="S873" s="4">
        <f t="shared" si="423"/>
        <v>0</v>
      </c>
      <c r="T873" s="4">
        <f t="shared" si="424"/>
        <v>0</v>
      </c>
      <c r="U873" s="5">
        <f t="shared" si="425"/>
        <v>0</v>
      </c>
      <c r="V873" s="5">
        <f t="shared" si="426"/>
        <v>25.990327300097203</v>
      </c>
      <c r="W873" s="5">
        <f t="shared" si="427"/>
        <v>3.5282682502501292</v>
      </c>
      <c r="X873" s="5">
        <f t="shared" si="406"/>
        <v>0.99999628292996101</v>
      </c>
      <c r="Y873" s="5">
        <f t="shared" si="407"/>
        <v>0</v>
      </c>
      <c r="Z873" s="5">
        <f t="shared" si="408"/>
        <v>-2.315586717952129</v>
      </c>
      <c r="AA873" s="5">
        <f t="shared" si="409"/>
        <v>17.057335900428537</v>
      </c>
      <c r="AB873" s="5">
        <f t="shared" si="410"/>
        <v>0</v>
      </c>
      <c r="AC873" s="5">
        <f t="shared" si="410"/>
        <v>23.674740582145073</v>
      </c>
      <c r="AD873" s="5">
        <f t="shared" si="411"/>
        <v>-11.588395849321333</v>
      </c>
      <c r="AE873">
        <f t="shared" si="422"/>
        <v>0</v>
      </c>
    </row>
    <row r="874" spans="1:31" x14ac:dyDescent="0.2">
      <c r="A874">
        <f t="shared" si="398"/>
        <v>0.84100000000000064</v>
      </c>
      <c r="B874" s="5">
        <f t="shared" si="412"/>
        <v>0</v>
      </c>
      <c r="C874" s="5">
        <f t="shared" si="413"/>
        <v>-50.74150410335232</v>
      </c>
      <c r="D874" s="5">
        <f t="shared" si="414"/>
        <v>-3.3451635532903197</v>
      </c>
      <c r="E874" s="2">
        <f t="shared" si="415"/>
        <v>50.74150410335232</v>
      </c>
      <c r="F874" s="2">
        <f t="shared" si="416"/>
        <v>180</v>
      </c>
      <c r="G874" s="3">
        <f t="shared" si="417"/>
        <v>0</v>
      </c>
      <c r="H874" s="3">
        <f t="shared" si="418"/>
        <v>-114.16449434486385</v>
      </c>
      <c r="I874" s="3">
        <f t="shared" si="419"/>
        <v>-15.512989624331183</v>
      </c>
      <c r="J874" s="2">
        <f t="shared" si="399"/>
        <v>115.21364769897296</v>
      </c>
      <c r="K874" s="2">
        <f t="shared" si="420"/>
        <v>78.536910496914075</v>
      </c>
      <c r="L874" s="6">
        <f t="shared" si="400"/>
        <v>2300.0010000000002</v>
      </c>
      <c r="M874" s="2">
        <f t="shared" si="401"/>
        <v>29.149318229166671</v>
      </c>
      <c r="N874" s="2">
        <f t="shared" si="421"/>
        <v>115.21364769897296</v>
      </c>
      <c r="O874" s="2">
        <f t="shared" si="402"/>
        <v>78.536910496914075</v>
      </c>
      <c r="P874" s="5">
        <f t="shared" si="403"/>
        <v>0.36795559345733991</v>
      </c>
      <c r="Q874" s="4">
        <f t="shared" si="404"/>
        <v>0.25298559307654783</v>
      </c>
      <c r="R874" s="4">
        <f t="shared" si="405"/>
        <v>0.24151052482558708</v>
      </c>
      <c r="S874" s="4">
        <f t="shared" si="423"/>
        <v>0</v>
      </c>
      <c r="T874" s="4">
        <f t="shared" si="424"/>
        <v>0</v>
      </c>
      <c r="U874" s="5">
        <f t="shared" si="425"/>
        <v>0</v>
      </c>
      <c r="V874" s="5">
        <f t="shared" si="426"/>
        <v>25.980000120024897</v>
      </c>
      <c r="W874" s="5">
        <f t="shared" si="427"/>
        <v>3.5302348126258831</v>
      </c>
      <c r="X874" s="5">
        <f t="shared" si="406"/>
        <v>0.99999628292996101</v>
      </c>
      <c r="Y874" s="5">
        <f t="shared" si="407"/>
        <v>0</v>
      </c>
      <c r="Z874" s="5">
        <f t="shared" si="408"/>
        <v>-2.3170961573194129</v>
      </c>
      <c r="AA874" s="5">
        <f t="shared" si="409"/>
        <v>17.052168379839461</v>
      </c>
      <c r="AB874" s="5">
        <f t="shared" si="410"/>
        <v>0</v>
      </c>
      <c r="AC874" s="5">
        <f t="shared" si="410"/>
        <v>23.662903962705485</v>
      </c>
      <c r="AD874" s="5">
        <f t="shared" si="411"/>
        <v>-11.591596807534657</v>
      </c>
      <c r="AE874">
        <f t="shared" si="422"/>
        <v>0</v>
      </c>
    </row>
    <row r="875" spans="1:31" x14ac:dyDescent="0.2">
      <c r="A875">
        <f t="shared" ref="A875:A938" si="428">A874+dt</f>
        <v>0.84200000000000064</v>
      </c>
      <c r="B875" s="5">
        <f t="shared" si="412"/>
        <v>0</v>
      </c>
      <c r="C875" s="5">
        <f t="shared" si="413"/>
        <v>-50.855656766245204</v>
      </c>
      <c r="D875" s="5">
        <f t="shared" si="414"/>
        <v>-3.3606823387130547</v>
      </c>
      <c r="E875" s="2">
        <f t="shared" si="415"/>
        <v>50.855656766245204</v>
      </c>
      <c r="F875" s="2">
        <f t="shared" si="416"/>
        <v>180</v>
      </c>
      <c r="G875" s="3">
        <f t="shared" si="417"/>
        <v>0</v>
      </c>
      <c r="H875" s="3">
        <f t="shared" si="418"/>
        <v>-114.14083144090115</v>
      </c>
      <c r="I875" s="3">
        <f t="shared" si="419"/>
        <v>-15.524581221138718</v>
      </c>
      <c r="J875" s="2">
        <f t="shared" si="399"/>
        <v>115.19176196287624</v>
      </c>
      <c r="K875" s="2">
        <f t="shared" si="420"/>
        <v>78.521991794734987</v>
      </c>
      <c r="L875" s="6">
        <f t="shared" si="400"/>
        <v>2300.0010000000002</v>
      </c>
      <c r="M875" s="2">
        <f t="shared" si="401"/>
        <v>29.149318229166671</v>
      </c>
      <c r="N875" s="2">
        <f t="shared" si="421"/>
        <v>115.19176196287624</v>
      </c>
      <c r="O875" s="2">
        <f t="shared" si="402"/>
        <v>78.521991794734987</v>
      </c>
      <c r="P875" s="5">
        <f t="shared" si="403"/>
        <v>0.36795558902672543</v>
      </c>
      <c r="Q875" s="4">
        <f t="shared" si="404"/>
        <v>0.25303364211080392</v>
      </c>
      <c r="R875" s="4">
        <f t="shared" si="405"/>
        <v>0.24153331639570702</v>
      </c>
      <c r="S875" s="4">
        <f t="shared" si="423"/>
        <v>0</v>
      </c>
      <c r="T875" s="4">
        <f t="shared" si="424"/>
        <v>0</v>
      </c>
      <c r="U875" s="5">
        <f t="shared" si="425"/>
        <v>0</v>
      </c>
      <c r="V875" s="5">
        <f t="shared" si="426"/>
        <v>25.969680844140239</v>
      </c>
      <c r="W875" s="5">
        <f t="shared" si="427"/>
        <v>3.5322015308838406</v>
      </c>
      <c r="X875" s="5">
        <f t="shared" si="406"/>
        <v>0.99999628292996101</v>
      </c>
      <c r="Y875" s="5">
        <f t="shared" si="407"/>
        <v>0</v>
      </c>
      <c r="Z875" s="5">
        <f t="shared" si="408"/>
        <v>-2.3186058438651318</v>
      </c>
      <c r="AA875" s="5">
        <f t="shared" si="409"/>
        <v>17.047004040414734</v>
      </c>
      <c r="AB875" s="5">
        <f t="shared" si="410"/>
        <v>0</v>
      </c>
      <c r="AC875" s="5">
        <f t="shared" si="410"/>
        <v>23.651075000275107</v>
      </c>
      <c r="AD875" s="5">
        <f t="shared" si="411"/>
        <v>-11.594794428701427</v>
      </c>
      <c r="AE875">
        <f t="shared" si="422"/>
        <v>0</v>
      </c>
    </row>
    <row r="876" spans="1:31" x14ac:dyDescent="0.2">
      <c r="A876">
        <f t="shared" si="428"/>
        <v>0.84300000000000064</v>
      </c>
      <c r="B876" s="5">
        <f t="shared" si="412"/>
        <v>0</v>
      </c>
      <c r="C876" s="5">
        <f t="shared" si="413"/>
        <v>-50.969785772148605</v>
      </c>
      <c r="D876" s="5">
        <f t="shared" si="414"/>
        <v>-3.3762127173314078</v>
      </c>
      <c r="E876" s="2">
        <f t="shared" si="415"/>
        <v>50.969785772148605</v>
      </c>
      <c r="F876" s="2">
        <f t="shared" si="416"/>
        <v>180</v>
      </c>
      <c r="G876" s="3">
        <f t="shared" si="417"/>
        <v>0</v>
      </c>
      <c r="H876" s="3">
        <f t="shared" si="418"/>
        <v>-114.11718036590088</v>
      </c>
      <c r="I876" s="3">
        <f t="shared" si="419"/>
        <v>-15.536176015567419</v>
      </c>
      <c r="J876" s="2">
        <f t="shared" si="399"/>
        <v>115.1698902484944</v>
      </c>
      <c r="K876" s="2">
        <f t="shared" si="420"/>
        <v>78.507082650643753</v>
      </c>
      <c r="L876" s="6">
        <f t="shared" si="400"/>
        <v>2300.0010000000002</v>
      </c>
      <c r="M876" s="2">
        <f t="shared" si="401"/>
        <v>29.149318229166671</v>
      </c>
      <c r="N876" s="2">
        <f t="shared" si="421"/>
        <v>115.1698902484944</v>
      </c>
      <c r="O876" s="2">
        <f t="shared" si="402"/>
        <v>78.507082650643753</v>
      </c>
      <c r="P876" s="5">
        <f t="shared" si="403"/>
        <v>0.36795558459757383</v>
      </c>
      <c r="Q876" s="4">
        <f t="shared" si="404"/>
        <v>0.25308167859987651</v>
      </c>
      <c r="R876" s="4">
        <f t="shared" si="405"/>
        <v>0.2415560976623059</v>
      </c>
      <c r="S876" s="4">
        <f t="shared" si="423"/>
        <v>0</v>
      </c>
      <c r="T876" s="4">
        <f t="shared" si="424"/>
        <v>0</v>
      </c>
      <c r="U876" s="5">
        <f t="shared" si="425"/>
        <v>0</v>
      </c>
      <c r="V876" s="5">
        <f t="shared" si="426"/>
        <v>25.959369465763281</v>
      </c>
      <c r="W876" s="5">
        <f t="shared" si="427"/>
        <v>3.5341684046178616</v>
      </c>
      <c r="X876" s="5">
        <f t="shared" si="406"/>
        <v>0.99999628292996101</v>
      </c>
      <c r="Y876" s="5">
        <f t="shared" si="407"/>
        <v>0</v>
      </c>
      <c r="Z876" s="5">
        <f t="shared" si="408"/>
        <v>-2.320115777182354</v>
      </c>
      <c r="AA876" s="5">
        <f t="shared" si="409"/>
        <v>17.041842880075087</v>
      </c>
      <c r="AB876" s="5">
        <f t="shared" si="410"/>
        <v>0</v>
      </c>
      <c r="AC876" s="5">
        <f t="shared" si="410"/>
        <v>23.639253688580926</v>
      </c>
      <c r="AD876" s="5">
        <f t="shared" si="411"/>
        <v>-11.59798871530705</v>
      </c>
      <c r="AE876">
        <f t="shared" si="422"/>
        <v>0</v>
      </c>
    </row>
    <row r="877" spans="1:31" x14ac:dyDescent="0.2">
      <c r="A877">
        <f t="shared" si="428"/>
        <v>0.84400000000000064</v>
      </c>
      <c r="B877" s="5">
        <f t="shared" si="412"/>
        <v>0</v>
      </c>
      <c r="C877" s="5">
        <f t="shared" si="413"/>
        <v>-51.083891132887665</v>
      </c>
      <c r="D877" s="5">
        <f t="shared" si="414"/>
        <v>-3.3917546923413329</v>
      </c>
      <c r="E877" s="2">
        <f t="shared" si="415"/>
        <v>51.083891132887665</v>
      </c>
      <c r="F877" s="2">
        <f t="shared" si="416"/>
        <v>180</v>
      </c>
      <c r="G877" s="3">
        <f t="shared" si="417"/>
        <v>0</v>
      </c>
      <c r="H877" s="3">
        <f t="shared" si="418"/>
        <v>-114.09354111221229</v>
      </c>
      <c r="I877" s="3">
        <f t="shared" si="419"/>
        <v>-15.547774004282726</v>
      </c>
      <c r="J877" s="2">
        <f t="shared" si="399"/>
        <v>115.14803254946359</v>
      </c>
      <c r="K877" s="2">
        <f t="shared" si="420"/>
        <v>78.492183060302381</v>
      </c>
      <c r="L877" s="6">
        <f t="shared" si="400"/>
        <v>2300.0010000000002</v>
      </c>
      <c r="M877" s="2">
        <f t="shared" si="401"/>
        <v>29.149318229166671</v>
      </c>
      <c r="N877" s="2">
        <f t="shared" si="421"/>
        <v>115.14803254946359</v>
      </c>
      <c r="O877" s="2">
        <f t="shared" si="402"/>
        <v>78.492183060302381</v>
      </c>
      <c r="P877" s="5">
        <f t="shared" si="403"/>
        <v>0.3679555801698835</v>
      </c>
      <c r="Q877" s="4">
        <f t="shared" si="404"/>
        <v>0.25312970253305206</v>
      </c>
      <c r="R877" s="4">
        <f t="shared" si="405"/>
        <v>0.24157886862496045</v>
      </c>
      <c r="S877" s="4">
        <f t="shared" si="423"/>
        <v>0</v>
      </c>
      <c r="T877" s="4">
        <f t="shared" si="424"/>
        <v>0</v>
      </c>
      <c r="U877" s="5">
        <f t="shared" si="425"/>
        <v>0</v>
      </c>
      <c r="V877" s="5">
        <f t="shared" si="426"/>
        <v>25.949065978221206</v>
      </c>
      <c r="W877" s="5">
        <f t="shared" si="427"/>
        <v>3.5361354334230639</v>
      </c>
      <c r="X877" s="5">
        <f t="shared" si="406"/>
        <v>0.99999628292996101</v>
      </c>
      <c r="Y877" s="5">
        <f t="shared" si="407"/>
        <v>0</v>
      </c>
      <c r="Z877" s="5">
        <f t="shared" si="408"/>
        <v>-2.3216259568648372</v>
      </c>
      <c r="AA877" s="5">
        <f t="shared" si="409"/>
        <v>17.036684896743033</v>
      </c>
      <c r="AB877" s="5">
        <f t="shared" si="410"/>
        <v>0</v>
      </c>
      <c r="AC877" s="5">
        <f t="shared" si="410"/>
        <v>23.627440021356371</v>
      </c>
      <c r="AD877" s="5">
        <f t="shared" si="411"/>
        <v>-11.601179669833904</v>
      </c>
      <c r="AE877">
        <f t="shared" si="422"/>
        <v>0</v>
      </c>
    </row>
    <row r="878" spans="1:31" x14ac:dyDescent="0.2">
      <c r="A878">
        <f t="shared" si="428"/>
        <v>0.84500000000000064</v>
      </c>
      <c r="B878" s="5">
        <f t="shared" si="412"/>
        <v>0</v>
      </c>
      <c r="C878" s="5">
        <f t="shared" si="413"/>
        <v>-51.197972860279869</v>
      </c>
      <c r="D878" s="5">
        <f t="shared" si="414"/>
        <v>-3.4073082669354506</v>
      </c>
      <c r="E878" s="2">
        <f t="shared" si="415"/>
        <v>51.197972860279869</v>
      </c>
      <c r="F878" s="2">
        <f t="shared" si="416"/>
        <v>180</v>
      </c>
      <c r="G878" s="3">
        <f t="shared" si="417"/>
        <v>0</v>
      </c>
      <c r="H878" s="3">
        <f t="shared" si="418"/>
        <v>-114.06991367219094</v>
      </c>
      <c r="I878" s="3">
        <f t="shared" si="419"/>
        <v>-15.559375183952559</v>
      </c>
      <c r="J878" s="2">
        <f t="shared" si="399"/>
        <v>115.12618885942543</v>
      </c>
      <c r="K878" s="2">
        <f t="shared" si="420"/>
        <v>78.47729301937656</v>
      </c>
      <c r="L878" s="6">
        <f t="shared" si="400"/>
        <v>2300.0010000000002</v>
      </c>
      <c r="M878" s="2">
        <f t="shared" si="401"/>
        <v>29.149318229166671</v>
      </c>
      <c r="N878" s="2">
        <f t="shared" si="421"/>
        <v>115.12618885942543</v>
      </c>
      <c r="O878" s="2">
        <f t="shared" si="402"/>
        <v>78.47729301937656</v>
      </c>
      <c r="P878" s="5">
        <f t="shared" si="403"/>
        <v>0.36795557574365273</v>
      </c>
      <c r="Q878" s="4">
        <f t="shared" si="404"/>
        <v>0.25317771389961646</v>
      </c>
      <c r="R878" s="4">
        <f t="shared" si="405"/>
        <v>0.24160162928324783</v>
      </c>
      <c r="S878" s="4">
        <f t="shared" si="423"/>
        <v>0</v>
      </c>
      <c r="T878" s="4">
        <f t="shared" si="424"/>
        <v>0</v>
      </c>
      <c r="U878" s="5">
        <f t="shared" si="425"/>
        <v>0</v>
      </c>
      <c r="V878" s="5">
        <f t="shared" si="426"/>
        <v>25.938770374848328</v>
      </c>
      <c r="W878" s="5">
        <f t="shared" si="427"/>
        <v>3.5381026168958187</v>
      </c>
      <c r="X878" s="5">
        <f t="shared" si="406"/>
        <v>0.99999628292996101</v>
      </c>
      <c r="Y878" s="5">
        <f t="shared" si="407"/>
        <v>0</v>
      </c>
      <c r="Z878" s="5">
        <f t="shared" si="408"/>
        <v>-2.3231363825070335</v>
      </c>
      <c r="AA878" s="5">
        <f t="shared" si="409"/>
        <v>17.031530088342862</v>
      </c>
      <c r="AB878" s="5">
        <f t="shared" si="410"/>
        <v>0</v>
      </c>
      <c r="AC878" s="5">
        <f t="shared" si="410"/>
        <v>23.615633992341294</v>
      </c>
      <c r="AD878" s="5">
        <f t="shared" si="411"/>
        <v>-11.604367294761317</v>
      </c>
      <c r="AE878">
        <f t="shared" si="422"/>
        <v>0</v>
      </c>
    </row>
    <row r="879" spans="1:31" x14ac:dyDescent="0.2">
      <c r="A879">
        <f t="shared" si="428"/>
        <v>0.84600000000000064</v>
      </c>
      <c r="B879" s="5">
        <f t="shared" si="412"/>
        <v>0</v>
      </c>
      <c r="C879" s="5">
        <f t="shared" si="413"/>
        <v>-51.312030966135062</v>
      </c>
      <c r="D879" s="5">
        <f t="shared" si="414"/>
        <v>-3.4228734443030504</v>
      </c>
      <c r="E879" s="2">
        <f t="shared" si="415"/>
        <v>51.312030966135062</v>
      </c>
      <c r="F879" s="2">
        <f t="shared" si="416"/>
        <v>180</v>
      </c>
      <c r="G879" s="3">
        <f t="shared" si="417"/>
        <v>0</v>
      </c>
      <c r="H879" s="3">
        <f t="shared" si="418"/>
        <v>-114.0462980381986</v>
      </c>
      <c r="I879" s="3">
        <f t="shared" si="419"/>
        <v>-15.570979551247321</v>
      </c>
      <c r="J879" s="2">
        <f t="shared" si="399"/>
        <v>115.10435917202695</v>
      </c>
      <c r="K879" s="2">
        <f t="shared" si="420"/>
        <v>78.462412523535747</v>
      </c>
      <c r="L879" s="6">
        <f t="shared" si="400"/>
        <v>2300.0010000000002</v>
      </c>
      <c r="M879" s="2">
        <f t="shared" si="401"/>
        <v>29.149318229166671</v>
      </c>
      <c r="N879" s="2">
        <f t="shared" si="421"/>
        <v>115.10435917202695</v>
      </c>
      <c r="O879" s="2">
        <f t="shared" si="402"/>
        <v>78.462412523535747</v>
      </c>
      <c r="P879" s="5">
        <f t="shared" si="403"/>
        <v>0.36795557131887985</v>
      </c>
      <c r="Q879" s="4">
        <f t="shared" si="404"/>
        <v>0.25322571268885519</v>
      </c>
      <c r="R879" s="4">
        <f t="shared" si="405"/>
        <v>0.24162437963674566</v>
      </c>
      <c r="S879" s="4">
        <f t="shared" si="423"/>
        <v>0</v>
      </c>
      <c r="T879" s="4">
        <f t="shared" si="424"/>
        <v>0</v>
      </c>
      <c r="U879" s="5">
        <f t="shared" si="425"/>
        <v>0</v>
      </c>
      <c r="V879" s="5">
        <f t="shared" si="426"/>
        <v>25.928482648986073</v>
      </c>
      <c r="W879" s="5">
        <f t="shared" si="427"/>
        <v>3.5400699546337524</v>
      </c>
      <c r="X879" s="5">
        <f t="shared" si="406"/>
        <v>0.99999628292996101</v>
      </c>
      <c r="Y879" s="5">
        <f t="shared" si="407"/>
        <v>0</v>
      </c>
      <c r="Z879" s="5">
        <f t="shared" si="408"/>
        <v>-2.324647053704088</v>
      </c>
      <c r="AA879" s="5">
        <f t="shared" si="409"/>
        <v>17.026378452800635</v>
      </c>
      <c r="AB879" s="5">
        <f t="shared" si="410"/>
        <v>0</v>
      </c>
      <c r="AC879" s="5">
        <f t="shared" si="410"/>
        <v>23.603835595281986</v>
      </c>
      <c r="AD879" s="5">
        <f t="shared" si="411"/>
        <v>-11.607551592565613</v>
      </c>
      <c r="AE879">
        <f t="shared" si="422"/>
        <v>0</v>
      </c>
    </row>
    <row r="880" spans="1:31" x14ac:dyDescent="0.2">
      <c r="A880">
        <f t="shared" si="428"/>
        <v>0.84700000000000064</v>
      </c>
      <c r="B880" s="5">
        <f t="shared" si="412"/>
        <v>0</v>
      </c>
      <c r="C880" s="5">
        <f t="shared" si="413"/>
        <v>-51.426065462255458</v>
      </c>
      <c r="D880" s="5">
        <f t="shared" si="414"/>
        <v>-3.4384502276300943</v>
      </c>
      <c r="E880" s="2">
        <f t="shared" si="415"/>
        <v>51.426065462255458</v>
      </c>
      <c r="F880" s="2">
        <f t="shared" si="416"/>
        <v>180</v>
      </c>
      <c r="G880" s="3">
        <f t="shared" si="417"/>
        <v>0</v>
      </c>
      <c r="H880" s="3">
        <f t="shared" si="418"/>
        <v>-114.02269420260332</v>
      </c>
      <c r="I880" s="3">
        <f t="shared" si="419"/>
        <v>-15.582587102839886</v>
      </c>
      <c r="J880" s="2">
        <f t="shared" si="399"/>
        <v>115.08254348092061</v>
      </c>
      <c r="K880" s="2">
        <f t="shared" si="420"/>
        <v>78.447541568453033</v>
      </c>
      <c r="L880" s="6">
        <f t="shared" si="400"/>
        <v>2300.0010000000002</v>
      </c>
      <c r="M880" s="2">
        <f t="shared" si="401"/>
        <v>29.149318229166671</v>
      </c>
      <c r="N880" s="2">
        <f t="shared" si="421"/>
        <v>115.08254348092061</v>
      </c>
      <c r="O880" s="2">
        <f t="shared" si="402"/>
        <v>78.447541568453033</v>
      </c>
      <c r="P880" s="5">
        <f t="shared" si="403"/>
        <v>0.36795556689556325</v>
      </c>
      <c r="Q880" s="4">
        <f t="shared" si="404"/>
        <v>0.25327369889005374</v>
      </c>
      <c r="R880" s="4">
        <f t="shared" si="405"/>
        <v>0.2416471196850318</v>
      </c>
      <c r="S880" s="4">
        <f t="shared" si="423"/>
        <v>0</v>
      </c>
      <c r="T880" s="4">
        <f t="shared" si="424"/>
        <v>0</v>
      </c>
      <c r="U880" s="5">
        <f t="shared" si="425"/>
        <v>0</v>
      </c>
      <c r="V880" s="5">
        <f t="shared" si="426"/>
        <v>25.918202793982978</v>
      </c>
      <c r="W880" s="5">
        <f t="shared" si="427"/>
        <v>3.5420374462357405</v>
      </c>
      <c r="X880" s="5">
        <f t="shared" si="406"/>
        <v>0.99999628292996101</v>
      </c>
      <c r="Y880" s="5">
        <f t="shared" si="407"/>
        <v>0</v>
      </c>
      <c r="Z880" s="5">
        <f t="shared" si="408"/>
        <v>-2.3261579700518351</v>
      </c>
      <c r="AA880" s="5">
        <f t="shared" si="409"/>
        <v>17.021229988044187</v>
      </c>
      <c r="AB880" s="5">
        <f t="shared" si="410"/>
        <v>0</v>
      </c>
      <c r="AC880" s="5">
        <f t="shared" si="410"/>
        <v>23.592044823931143</v>
      </c>
      <c r="AD880" s="5">
        <f t="shared" si="411"/>
        <v>-11.61073256572007</v>
      </c>
      <c r="AE880">
        <f t="shared" si="422"/>
        <v>0</v>
      </c>
    </row>
    <row r="881" spans="1:31" x14ac:dyDescent="0.2">
      <c r="A881">
        <f t="shared" si="428"/>
        <v>0.84800000000000064</v>
      </c>
      <c r="B881" s="5">
        <f t="shared" si="412"/>
        <v>0</v>
      </c>
      <c r="C881" s="5">
        <f t="shared" si="413"/>
        <v>-51.540076360435648</v>
      </c>
      <c r="D881" s="5">
        <f t="shared" si="414"/>
        <v>-3.454038620099217</v>
      </c>
      <c r="E881" s="2">
        <f t="shared" si="415"/>
        <v>51.540076360435648</v>
      </c>
      <c r="F881" s="2">
        <f t="shared" si="416"/>
        <v>180</v>
      </c>
      <c r="G881" s="3">
        <f t="shared" si="417"/>
        <v>0</v>
      </c>
      <c r="H881" s="3">
        <f t="shared" si="418"/>
        <v>-113.99910215777939</v>
      </c>
      <c r="I881" s="3">
        <f t="shared" si="419"/>
        <v>-15.594197835405605</v>
      </c>
      <c r="J881" s="2">
        <f t="shared" si="399"/>
        <v>115.06074177976427</v>
      </c>
      <c r="K881" s="2">
        <f t="shared" si="420"/>
        <v>78.432680149805222</v>
      </c>
      <c r="L881" s="6">
        <f t="shared" si="400"/>
        <v>2300.0010000000002</v>
      </c>
      <c r="M881" s="2">
        <f t="shared" si="401"/>
        <v>29.149318229166671</v>
      </c>
      <c r="N881" s="2">
        <f t="shared" si="421"/>
        <v>115.06074177976427</v>
      </c>
      <c r="O881" s="2">
        <f t="shared" si="402"/>
        <v>78.432680149805222</v>
      </c>
      <c r="P881" s="5">
        <f t="shared" si="403"/>
        <v>0.36795556247370115</v>
      </c>
      <c r="Q881" s="4">
        <f t="shared" si="404"/>
        <v>0.2533216724924971</v>
      </c>
      <c r="R881" s="4">
        <f t="shared" si="405"/>
        <v>0.24166984942768485</v>
      </c>
      <c r="S881" s="4">
        <f t="shared" si="423"/>
        <v>0</v>
      </c>
      <c r="T881" s="4">
        <f t="shared" si="424"/>
        <v>0</v>
      </c>
      <c r="U881" s="5">
        <f t="shared" si="425"/>
        <v>0</v>
      </c>
      <c r="V881" s="5">
        <f t="shared" si="426"/>
        <v>25.907930803194674</v>
      </c>
      <c r="W881" s="5">
        <f t="shared" si="427"/>
        <v>3.544005091301909</v>
      </c>
      <c r="X881" s="5">
        <f t="shared" si="406"/>
        <v>0.99999628292996101</v>
      </c>
      <c r="Y881" s="5">
        <f t="shared" si="407"/>
        <v>0</v>
      </c>
      <c r="Z881" s="5">
        <f t="shared" si="408"/>
        <v>-2.3276691311467994</v>
      </c>
      <c r="AA881" s="5">
        <f t="shared" si="409"/>
        <v>17.016084692003123</v>
      </c>
      <c r="AB881" s="5">
        <f t="shared" si="410"/>
        <v>0</v>
      </c>
      <c r="AC881" s="5">
        <f t="shared" si="410"/>
        <v>23.580261672047875</v>
      </c>
      <c r="AD881" s="5">
        <f t="shared" si="411"/>
        <v>-11.613910216694968</v>
      </c>
      <c r="AE881">
        <f t="shared" si="422"/>
        <v>0</v>
      </c>
    </row>
    <row r="882" spans="1:31" x14ac:dyDescent="0.2">
      <c r="A882">
        <f t="shared" si="428"/>
        <v>0.84900000000000064</v>
      </c>
      <c r="B882" s="5">
        <f t="shared" si="412"/>
        <v>0</v>
      </c>
      <c r="C882" s="5">
        <f t="shared" si="413"/>
        <v>-51.654063672462591</v>
      </c>
      <c r="D882" s="5">
        <f t="shared" si="414"/>
        <v>-3.4696386248897308</v>
      </c>
      <c r="E882" s="2">
        <f t="shared" si="415"/>
        <v>51.654063672462591</v>
      </c>
      <c r="F882" s="2">
        <f t="shared" si="416"/>
        <v>180</v>
      </c>
      <c r="G882" s="3">
        <f t="shared" si="417"/>
        <v>0</v>
      </c>
      <c r="H882" s="3">
        <f t="shared" si="418"/>
        <v>-113.97552189610734</v>
      </c>
      <c r="I882" s="3">
        <f t="shared" si="419"/>
        <v>-15.605811745622301</v>
      </c>
      <c r="J882" s="2">
        <f t="shared" si="399"/>
        <v>115.03895406222122</v>
      </c>
      <c r="K882" s="2">
        <f t="shared" si="420"/>
        <v>78.41782826327281</v>
      </c>
      <c r="L882" s="6">
        <f t="shared" si="400"/>
        <v>2300.0010000000002</v>
      </c>
      <c r="M882" s="2">
        <f t="shared" si="401"/>
        <v>29.149318229166671</v>
      </c>
      <c r="N882" s="2">
        <f t="shared" si="421"/>
        <v>115.03895406222122</v>
      </c>
      <c r="O882" s="2">
        <f t="shared" si="402"/>
        <v>78.41782826327281</v>
      </c>
      <c r="P882" s="5">
        <f t="shared" si="403"/>
        <v>0.36795555805329194</v>
      </c>
      <c r="Q882" s="4">
        <f t="shared" si="404"/>
        <v>0.2533696334854702</v>
      </c>
      <c r="R882" s="4">
        <f t="shared" si="405"/>
        <v>0.24169256886428364</v>
      </c>
      <c r="S882" s="4">
        <f t="shared" si="423"/>
        <v>0</v>
      </c>
      <c r="T882" s="4">
        <f t="shared" si="424"/>
        <v>0</v>
      </c>
      <c r="U882" s="5">
        <f t="shared" si="425"/>
        <v>0</v>
      </c>
      <c r="V882" s="5">
        <f t="shared" si="426"/>
        <v>25.897666669983874</v>
      </c>
      <c r="W882" s="5">
        <f t="shared" si="427"/>
        <v>3.5459728894336284</v>
      </c>
      <c r="X882" s="5">
        <f t="shared" si="406"/>
        <v>0.99999628292996101</v>
      </c>
      <c r="Y882" s="5">
        <f t="shared" si="407"/>
        <v>0</v>
      </c>
      <c r="Z882" s="5">
        <f t="shared" si="408"/>
        <v>-2.3291805365861968</v>
      </c>
      <c r="AA882" s="5">
        <f t="shared" si="409"/>
        <v>17.010942562608825</v>
      </c>
      <c r="AB882" s="5">
        <f t="shared" si="410"/>
        <v>0</v>
      </c>
      <c r="AC882" s="5">
        <f t="shared" si="410"/>
        <v>23.568486133397677</v>
      </c>
      <c r="AD882" s="5">
        <f t="shared" si="411"/>
        <v>-11.617084547957546</v>
      </c>
      <c r="AE882">
        <f t="shared" si="422"/>
        <v>0</v>
      </c>
    </row>
    <row r="883" spans="1:31" x14ac:dyDescent="0.2">
      <c r="A883">
        <f t="shared" si="428"/>
        <v>0.85000000000000064</v>
      </c>
      <c r="B883" s="5">
        <f t="shared" si="412"/>
        <v>0</v>
      </c>
      <c r="C883" s="5">
        <f t="shared" si="413"/>
        <v>-51.768027410115636</v>
      </c>
      <c r="D883" s="5">
        <f t="shared" si="414"/>
        <v>-3.4852502451776268</v>
      </c>
      <c r="E883" s="2">
        <f t="shared" si="415"/>
        <v>51.768027410115636</v>
      </c>
      <c r="F883" s="2">
        <f t="shared" si="416"/>
        <v>180</v>
      </c>
      <c r="G883" s="3">
        <f t="shared" si="417"/>
        <v>0</v>
      </c>
      <c r="H883" s="3">
        <f t="shared" si="418"/>
        <v>-113.95195340997394</v>
      </c>
      <c r="I883" s="3">
        <f t="shared" si="419"/>
        <v>-15.617428830170258</v>
      </c>
      <c r="J883" s="2">
        <f t="shared" si="399"/>
        <v>115.01718032196018</v>
      </c>
      <c r="K883" s="2">
        <f t="shared" si="420"/>
        <v>78.402985904540003</v>
      </c>
      <c r="L883" s="6">
        <f t="shared" si="400"/>
        <v>2300.0010000000002</v>
      </c>
      <c r="M883" s="2">
        <f t="shared" si="401"/>
        <v>29.149318229166671</v>
      </c>
      <c r="N883" s="2">
        <f t="shared" si="421"/>
        <v>115.01718032196018</v>
      </c>
      <c r="O883" s="2">
        <f t="shared" si="402"/>
        <v>78.402985904540003</v>
      </c>
      <c r="P883" s="5">
        <f t="shared" si="403"/>
        <v>0.36795555363433391</v>
      </c>
      <c r="Q883" s="4">
        <f t="shared" si="404"/>
        <v>0.25341758185825747</v>
      </c>
      <c r="R883" s="4">
        <f t="shared" si="405"/>
        <v>0.24171527799440731</v>
      </c>
      <c r="S883" s="4">
        <f t="shared" si="423"/>
        <v>0</v>
      </c>
      <c r="T883" s="4">
        <f t="shared" si="424"/>
        <v>0</v>
      </c>
      <c r="U883" s="5">
        <f t="shared" si="425"/>
        <v>0</v>
      </c>
      <c r="V883" s="5">
        <f t="shared" si="426"/>
        <v>25.887410387720386</v>
      </c>
      <c r="W883" s="5">
        <f t="shared" si="427"/>
        <v>3.5479408402335157</v>
      </c>
      <c r="X883" s="5">
        <f t="shared" si="406"/>
        <v>0.99999628292996101</v>
      </c>
      <c r="Y883" s="5">
        <f t="shared" si="407"/>
        <v>0</v>
      </c>
      <c r="Z883" s="5">
        <f t="shared" si="408"/>
        <v>-2.3306921859679286</v>
      </c>
      <c r="AA883" s="5">
        <f t="shared" si="409"/>
        <v>17.005803597794419</v>
      </c>
      <c r="AB883" s="5">
        <f t="shared" si="410"/>
        <v>0</v>
      </c>
      <c r="AC883" s="5">
        <f t="shared" si="410"/>
        <v>23.556718201752457</v>
      </c>
      <c r="AD883" s="5">
        <f t="shared" si="411"/>
        <v>-11.620255561972066</v>
      </c>
      <c r="AE883">
        <f t="shared" si="422"/>
        <v>0</v>
      </c>
    </row>
    <row r="884" spans="1:31" x14ac:dyDescent="0.2">
      <c r="A884">
        <f t="shared" si="428"/>
        <v>0.85100000000000064</v>
      </c>
      <c r="B884" s="5">
        <f t="shared" si="412"/>
        <v>0</v>
      </c>
      <c r="C884" s="5">
        <f t="shared" si="413"/>
        <v>-51.881967585166507</v>
      </c>
      <c r="D884" s="5">
        <f t="shared" si="414"/>
        <v>-3.5008734841355782</v>
      </c>
      <c r="E884" s="2">
        <f t="shared" si="415"/>
        <v>51.881967585166507</v>
      </c>
      <c r="F884" s="2">
        <f t="shared" si="416"/>
        <v>180</v>
      </c>
      <c r="G884" s="3">
        <f t="shared" si="417"/>
        <v>0</v>
      </c>
      <c r="H884" s="3">
        <f t="shared" si="418"/>
        <v>-113.92839669177219</v>
      </c>
      <c r="I884" s="3">
        <f t="shared" si="419"/>
        <v>-15.62904908573223</v>
      </c>
      <c r="J884" s="2">
        <f t="shared" si="399"/>
        <v>114.9954205526552</v>
      </c>
      <c r="K884" s="2">
        <f t="shared" si="420"/>
        <v>78.388153069294617</v>
      </c>
      <c r="L884" s="6">
        <f t="shared" si="400"/>
        <v>2300.0010000000002</v>
      </c>
      <c r="M884" s="2">
        <f t="shared" si="401"/>
        <v>29.149318229166671</v>
      </c>
      <c r="N884" s="2">
        <f t="shared" si="421"/>
        <v>114.9954205526552</v>
      </c>
      <c r="O884" s="2">
        <f t="shared" si="402"/>
        <v>78.388153069294617</v>
      </c>
      <c r="P884" s="5">
        <f t="shared" si="403"/>
        <v>0.36795554921682538</v>
      </c>
      <c r="Q884" s="4">
        <f t="shared" si="404"/>
        <v>0.25346551760014324</v>
      </c>
      <c r="R884" s="4">
        <f t="shared" si="405"/>
        <v>0.24173797681763567</v>
      </c>
      <c r="S884" s="4">
        <f t="shared" si="423"/>
        <v>0</v>
      </c>
      <c r="T884" s="4">
        <f t="shared" si="424"/>
        <v>0</v>
      </c>
      <c r="U884" s="5">
        <f t="shared" si="425"/>
        <v>0</v>
      </c>
      <c r="V884" s="5">
        <f t="shared" si="426"/>
        <v>25.877161949781073</v>
      </c>
      <c r="W884" s="5">
        <f t="shared" si="427"/>
        <v>3.5499089433054287</v>
      </c>
      <c r="X884" s="5">
        <f t="shared" si="406"/>
        <v>0.99999628292996101</v>
      </c>
      <c r="Y884" s="5">
        <f t="shared" si="407"/>
        <v>0</v>
      </c>
      <c r="Z884" s="5">
        <f t="shared" si="408"/>
        <v>-2.3322040788905856</v>
      </c>
      <c r="AA884" s="5">
        <f t="shared" si="409"/>
        <v>17.000667795494824</v>
      </c>
      <c r="AB884" s="5">
        <f t="shared" si="410"/>
        <v>0</v>
      </c>
      <c r="AC884" s="5">
        <f t="shared" si="410"/>
        <v>23.544957870890485</v>
      </c>
      <c r="AD884" s="5">
        <f t="shared" si="411"/>
        <v>-11.623423261199747</v>
      </c>
      <c r="AE884">
        <f t="shared" si="422"/>
        <v>0</v>
      </c>
    </row>
    <row r="885" spans="1:31" x14ac:dyDescent="0.2">
      <c r="A885">
        <f t="shared" si="428"/>
        <v>0.85200000000000065</v>
      </c>
      <c r="B885" s="5">
        <f t="shared" si="412"/>
        <v>0</v>
      </c>
      <c r="C885" s="5">
        <f t="shared" si="413"/>
        <v>-51.995884209379341</v>
      </c>
      <c r="D885" s="5">
        <f t="shared" si="414"/>
        <v>-3.5165083449329408</v>
      </c>
      <c r="E885" s="2">
        <f t="shared" si="415"/>
        <v>51.995884209379341</v>
      </c>
      <c r="F885" s="2">
        <f t="shared" si="416"/>
        <v>180</v>
      </c>
      <c r="G885" s="3">
        <f t="shared" si="417"/>
        <v>0</v>
      </c>
      <c r="H885" s="3">
        <f t="shared" si="418"/>
        <v>-113.9048517339013</v>
      </c>
      <c r="I885" s="3">
        <f t="shared" si="419"/>
        <v>-15.640672508993431</v>
      </c>
      <c r="J885" s="2">
        <f t="shared" si="399"/>
        <v>114.97367474798575</v>
      </c>
      <c r="K885" s="2">
        <f t="shared" si="420"/>
        <v>78.373329753228191</v>
      </c>
      <c r="L885" s="6">
        <f t="shared" si="400"/>
        <v>2300.0010000000002</v>
      </c>
      <c r="M885" s="2">
        <f t="shared" si="401"/>
        <v>29.149318229166671</v>
      </c>
      <c r="N885" s="2">
        <f t="shared" si="421"/>
        <v>114.97367474798575</v>
      </c>
      <c r="O885" s="2">
        <f t="shared" si="402"/>
        <v>78.373329753228191</v>
      </c>
      <c r="P885" s="5">
        <f t="shared" si="403"/>
        <v>0.36795554480076476</v>
      </c>
      <c r="Q885" s="4">
        <f t="shared" si="404"/>
        <v>0.25351344070041176</v>
      </c>
      <c r="R885" s="4">
        <f t="shared" si="405"/>
        <v>0.2417606653335489</v>
      </c>
      <c r="S885" s="4">
        <f t="shared" si="423"/>
        <v>0</v>
      </c>
      <c r="T885" s="4">
        <f t="shared" si="424"/>
        <v>0</v>
      </c>
      <c r="U885" s="5">
        <f t="shared" si="425"/>
        <v>0</v>
      </c>
      <c r="V885" s="5">
        <f t="shared" si="426"/>
        <v>25.866921349549855</v>
      </c>
      <c r="W885" s="5">
        <f t="shared" si="427"/>
        <v>3.5518771982544659</v>
      </c>
      <c r="X885" s="5">
        <f t="shared" si="406"/>
        <v>0.99999628292996101</v>
      </c>
      <c r="Y885" s="5">
        <f t="shared" si="407"/>
        <v>0</v>
      </c>
      <c r="Z885" s="5">
        <f t="shared" si="408"/>
        <v>-2.3337162149534452</v>
      </c>
      <c r="AA885" s="5">
        <f t="shared" si="409"/>
        <v>16.995535153646706</v>
      </c>
      <c r="AB885" s="5">
        <f t="shared" si="410"/>
        <v>0</v>
      </c>
      <c r="AC885" s="5">
        <f t="shared" si="410"/>
        <v>23.533205134596411</v>
      </c>
      <c r="AD885" s="5">
        <f t="shared" si="411"/>
        <v>-11.626587648098827</v>
      </c>
      <c r="AE885">
        <f t="shared" si="422"/>
        <v>0</v>
      </c>
    </row>
    <row r="886" spans="1:31" x14ac:dyDescent="0.2">
      <c r="A886">
        <f t="shared" si="428"/>
        <v>0.85300000000000065</v>
      </c>
      <c r="B886" s="5">
        <f t="shared" si="412"/>
        <v>0</v>
      </c>
      <c r="C886" s="5">
        <f t="shared" si="413"/>
        <v>-52.109777294510671</v>
      </c>
      <c r="D886" s="5">
        <f t="shared" si="414"/>
        <v>-3.5321548307357582</v>
      </c>
      <c r="E886" s="2">
        <f t="shared" si="415"/>
        <v>52.109777294510671</v>
      </c>
      <c r="F886" s="2">
        <f t="shared" si="416"/>
        <v>180</v>
      </c>
      <c r="G886" s="3">
        <f t="shared" si="417"/>
        <v>0</v>
      </c>
      <c r="H886" s="3">
        <f t="shared" si="418"/>
        <v>-113.8813185287667</v>
      </c>
      <c r="I886" s="3">
        <f t="shared" si="419"/>
        <v>-15.65229909664153</v>
      </c>
      <c r="J886" s="2">
        <f t="shared" si="399"/>
        <v>114.95194290163671</v>
      </c>
      <c r="K886" s="2">
        <f t="shared" si="420"/>
        <v>78.35851595203593</v>
      </c>
      <c r="L886" s="6">
        <f t="shared" si="400"/>
        <v>2300.0010000000002</v>
      </c>
      <c r="M886" s="2">
        <f t="shared" si="401"/>
        <v>29.149318229166671</v>
      </c>
      <c r="N886" s="2">
        <f t="shared" si="421"/>
        <v>114.95194290163671</v>
      </c>
      <c r="O886" s="2">
        <f t="shared" si="402"/>
        <v>78.35851595203593</v>
      </c>
      <c r="P886" s="5">
        <f t="shared" si="403"/>
        <v>0.3679555403861503</v>
      </c>
      <c r="Q886" s="4">
        <f t="shared" si="404"/>
        <v>0.25356135114834671</v>
      </c>
      <c r="R886" s="4">
        <f t="shared" si="405"/>
        <v>0.24178334354172751</v>
      </c>
      <c r="S886" s="4">
        <f t="shared" si="423"/>
        <v>0</v>
      </c>
      <c r="T886" s="4">
        <f t="shared" si="424"/>
        <v>0</v>
      </c>
      <c r="U886" s="5">
        <f t="shared" si="425"/>
        <v>0</v>
      </c>
      <c r="V886" s="5">
        <f t="shared" si="426"/>
        <v>25.856688580417728</v>
      </c>
      <c r="W886" s="5">
        <f t="shared" si="427"/>
        <v>3.5538456046869649</v>
      </c>
      <c r="X886" s="5">
        <f t="shared" si="406"/>
        <v>0.99999628292996101</v>
      </c>
      <c r="Y886" s="5">
        <f t="shared" si="407"/>
        <v>0</v>
      </c>
      <c r="Z886" s="5">
        <f t="shared" si="408"/>
        <v>-2.335228593756471</v>
      </c>
      <c r="AA886" s="5">
        <f t="shared" si="409"/>
        <v>16.990405670188501</v>
      </c>
      <c r="AB886" s="5">
        <f t="shared" si="410"/>
        <v>0</v>
      </c>
      <c r="AC886" s="5">
        <f t="shared" si="410"/>
        <v>23.521459986661256</v>
      </c>
      <c r="AD886" s="5">
        <f t="shared" si="411"/>
        <v>-11.629748725124532</v>
      </c>
      <c r="AE886">
        <f t="shared" si="422"/>
        <v>0</v>
      </c>
    </row>
    <row r="887" spans="1:31" x14ac:dyDescent="0.2">
      <c r="A887">
        <f t="shared" si="428"/>
        <v>0.85400000000000065</v>
      </c>
      <c r="B887" s="5">
        <f t="shared" si="412"/>
        <v>0</v>
      </c>
      <c r="C887" s="5">
        <f t="shared" si="413"/>
        <v>-52.22364685230945</v>
      </c>
      <c r="D887" s="5">
        <f t="shared" si="414"/>
        <v>-3.5478129447067621</v>
      </c>
      <c r="E887" s="2">
        <f t="shared" si="415"/>
        <v>52.22364685230945</v>
      </c>
      <c r="F887" s="2">
        <f t="shared" si="416"/>
        <v>180</v>
      </c>
      <c r="G887" s="3">
        <f t="shared" si="417"/>
        <v>0</v>
      </c>
      <c r="H887" s="3">
        <f t="shared" si="418"/>
        <v>-113.85779706878003</v>
      </c>
      <c r="I887" s="3">
        <f t="shared" si="419"/>
        <v>-15.663928845366653</v>
      </c>
      <c r="J887" s="2">
        <f t="shared" si="399"/>
        <v>114.93022500729825</v>
      </c>
      <c r="K887" s="2">
        <f t="shared" si="420"/>
        <v>78.343711661416663</v>
      </c>
      <c r="L887" s="6">
        <f t="shared" si="400"/>
        <v>2300.0010000000002</v>
      </c>
      <c r="M887" s="2">
        <f t="shared" si="401"/>
        <v>29.149318229166671</v>
      </c>
      <c r="N887" s="2">
        <f t="shared" si="421"/>
        <v>114.93022500729825</v>
      </c>
      <c r="O887" s="2">
        <f t="shared" si="402"/>
        <v>78.343711661416663</v>
      </c>
      <c r="P887" s="5">
        <f t="shared" si="403"/>
        <v>0.36795553597298031</v>
      </c>
      <c r="Q887" s="4">
        <f t="shared" si="404"/>
        <v>0.25360924893323189</v>
      </c>
      <c r="R887" s="4">
        <f t="shared" si="405"/>
        <v>0.24180601144175251</v>
      </c>
      <c r="S887" s="4">
        <f t="shared" si="423"/>
        <v>0</v>
      </c>
      <c r="T887" s="4">
        <f t="shared" si="424"/>
        <v>0</v>
      </c>
      <c r="U887" s="5">
        <f t="shared" si="425"/>
        <v>0</v>
      </c>
      <c r="V887" s="5">
        <f t="shared" si="426"/>
        <v>25.846463635782683</v>
      </c>
      <c r="W887" s="5">
        <f t="shared" si="427"/>
        <v>3.5558141622104951</v>
      </c>
      <c r="X887" s="5">
        <f t="shared" si="406"/>
        <v>0.99999628292996101</v>
      </c>
      <c r="Y887" s="5">
        <f t="shared" si="407"/>
        <v>0</v>
      </c>
      <c r="Z887" s="5">
        <f t="shared" si="408"/>
        <v>-2.3367412149003082</v>
      </c>
      <c r="AA887" s="5">
        <f t="shared" si="409"/>
        <v>16.985279343060377</v>
      </c>
      <c r="AB887" s="5">
        <f t="shared" si="410"/>
        <v>0</v>
      </c>
      <c r="AC887" s="5">
        <f t="shared" si="410"/>
        <v>23.509722420882376</v>
      </c>
      <c r="AD887" s="5">
        <f t="shared" si="411"/>
        <v>-11.632906494729127</v>
      </c>
      <c r="AE887">
        <f t="shared" si="422"/>
        <v>0</v>
      </c>
    </row>
    <row r="888" spans="1:31" x14ac:dyDescent="0.2">
      <c r="A888">
        <f t="shared" si="428"/>
        <v>0.85500000000000065</v>
      </c>
      <c r="B888" s="5">
        <f t="shared" si="412"/>
        <v>0</v>
      </c>
      <c r="C888" s="5">
        <f t="shared" si="413"/>
        <v>-52.33749289451702</v>
      </c>
      <c r="D888" s="5">
        <f t="shared" si="414"/>
        <v>-3.5634826900053764</v>
      </c>
      <c r="E888" s="2">
        <f t="shared" si="415"/>
        <v>52.33749289451702</v>
      </c>
      <c r="F888" s="2">
        <f t="shared" si="416"/>
        <v>180</v>
      </c>
      <c r="G888" s="3">
        <f t="shared" si="417"/>
        <v>0</v>
      </c>
      <c r="H888" s="3">
        <f t="shared" si="418"/>
        <v>-113.83428734635915</v>
      </c>
      <c r="I888" s="3">
        <f t="shared" si="419"/>
        <v>-15.675561751861382</v>
      </c>
      <c r="J888" s="2">
        <f t="shared" si="399"/>
        <v>114.90852105866597</v>
      </c>
      <c r="K888" s="2">
        <f t="shared" si="420"/>
        <v>78.328916877072913</v>
      </c>
      <c r="L888" s="6">
        <f t="shared" si="400"/>
        <v>2300.0010000000002</v>
      </c>
      <c r="M888" s="2">
        <f t="shared" si="401"/>
        <v>29.149318229166671</v>
      </c>
      <c r="N888" s="2">
        <f t="shared" si="421"/>
        <v>114.90852105866597</v>
      </c>
      <c r="O888" s="2">
        <f t="shared" si="402"/>
        <v>78.328916877072913</v>
      </c>
      <c r="P888" s="5">
        <f t="shared" si="403"/>
        <v>0.36795553156125321</v>
      </c>
      <c r="Q888" s="4">
        <f t="shared" si="404"/>
        <v>0.25365713404435081</v>
      </c>
      <c r="R888" s="4">
        <f t="shared" si="405"/>
        <v>0.24182866903320541</v>
      </c>
      <c r="S888" s="4">
        <f t="shared" si="423"/>
        <v>0</v>
      </c>
      <c r="T888" s="4">
        <f t="shared" si="424"/>
        <v>0</v>
      </c>
      <c r="U888" s="5">
        <f t="shared" si="425"/>
        <v>0</v>
      </c>
      <c r="V888" s="5">
        <f t="shared" si="426"/>
        <v>25.83624650904979</v>
      </c>
      <c r="W888" s="5">
        <f t="shared" si="427"/>
        <v>3.5577828704338645</v>
      </c>
      <c r="X888" s="5">
        <f t="shared" si="406"/>
        <v>0.99999628292996101</v>
      </c>
      <c r="Y888" s="5">
        <f t="shared" si="407"/>
        <v>0</v>
      </c>
      <c r="Z888" s="5">
        <f t="shared" si="408"/>
        <v>-2.3382540779862917</v>
      </c>
      <c r="AA888" s="5">
        <f t="shared" si="409"/>
        <v>16.9801561702043</v>
      </c>
      <c r="AB888" s="5">
        <f t="shared" si="410"/>
        <v>0</v>
      </c>
      <c r="AC888" s="5">
        <f t="shared" si="410"/>
        <v>23.497992431063498</v>
      </c>
      <c r="AD888" s="5">
        <f t="shared" si="411"/>
        <v>-11.636060959361835</v>
      </c>
      <c r="AE888">
        <f t="shared" si="422"/>
        <v>0</v>
      </c>
    </row>
    <row r="889" spans="1:31" x14ac:dyDescent="0.2">
      <c r="A889">
        <f t="shared" si="428"/>
        <v>0.85600000000000065</v>
      </c>
      <c r="B889" s="5">
        <f t="shared" si="412"/>
        <v>0</v>
      </c>
      <c r="C889" s="5">
        <f t="shared" si="413"/>
        <v>-52.451315432867162</v>
      </c>
      <c r="D889" s="5">
        <f t="shared" si="414"/>
        <v>-3.5791640697877174</v>
      </c>
      <c r="E889" s="2">
        <f t="shared" si="415"/>
        <v>52.451315432867162</v>
      </c>
      <c r="F889" s="2">
        <f t="shared" si="416"/>
        <v>180</v>
      </c>
      <c r="G889" s="3">
        <f t="shared" si="417"/>
        <v>0</v>
      </c>
      <c r="H889" s="3">
        <f t="shared" si="418"/>
        <v>-113.81078935392809</v>
      </c>
      <c r="I889" s="3">
        <f t="shared" si="419"/>
        <v>-15.687197812820743</v>
      </c>
      <c r="J889" s="2">
        <f t="shared" si="399"/>
        <v>114.88683104944081</v>
      </c>
      <c r="K889" s="2">
        <f t="shared" si="420"/>
        <v>78.314131594710844</v>
      </c>
      <c r="L889" s="6">
        <f t="shared" si="400"/>
        <v>2300.0010000000002</v>
      </c>
      <c r="M889" s="2">
        <f t="shared" si="401"/>
        <v>29.149318229166671</v>
      </c>
      <c r="N889" s="2">
        <f t="shared" si="421"/>
        <v>114.88683104944081</v>
      </c>
      <c r="O889" s="2">
        <f t="shared" si="402"/>
        <v>78.314131594710844</v>
      </c>
      <c r="P889" s="5">
        <f t="shared" si="403"/>
        <v>0.36795552715096724</v>
      </c>
      <c r="Q889" s="4">
        <f t="shared" si="404"/>
        <v>0.25370500647098659</v>
      </c>
      <c r="R889" s="4">
        <f t="shared" si="405"/>
        <v>0.24185131631566806</v>
      </c>
      <c r="S889" s="4">
        <f t="shared" si="423"/>
        <v>0</v>
      </c>
      <c r="T889" s="4">
        <f t="shared" si="424"/>
        <v>0</v>
      </c>
      <c r="U889" s="5">
        <f t="shared" si="425"/>
        <v>0</v>
      </c>
      <c r="V889" s="5">
        <f t="shared" si="426"/>
        <v>25.826037193631109</v>
      </c>
      <c r="W889" s="5">
        <f t="shared" si="427"/>
        <v>3.5597517289671101</v>
      </c>
      <c r="X889" s="5">
        <f t="shared" si="406"/>
        <v>0.99999628292996101</v>
      </c>
      <c r="Y889" s="5">
        <f t="shared" si="407"/>
        <v>0</v>
      </c>
      <c r="Z889" s="5">
        <f t="shared" si="408"/>
        <v>-2.3397671826164337</v>
      </c>
      <c r="AA889" s="5">
        <f t="shared" si="409"/>
        <v>16.975036149563955</v>
      </c>
      <c r="AB889" s="5">
        <f t="shared" si="410"/>
        <v>0</v>
      </c>
      <c r="AC889" s="5">
        <f t="shared" si="410"/>
        <v>23.486270011014675</v>
      </c>
      <c r="AD889" s="5">
        <f t="shared" si="411"/>
        <v>-11.639212121468933</v>
      </c>
      <c r="AE889">
        <f t="shared" si="422"/>
        <v>0</v>
      </c>
    </row>
    <row r="890" spans="1:31" x14ac:dyDescent="0.2">
      <c r="A890">
        <f t="shared" si="428"/>
        <v>0.85700000000000065</v>
      </c>
      <c r="B890" s="5">
        <f t="shared" si="412"/>
        <v>0</v>
      </c>
      <c r="C890" s="5">
        <f t="shared" si="413"/>
        <v>-52.565114479086084</v>
      </c>
      <c r="D890" s="5">
        <f t="shared" si="414"/>
        <v>-3.5948570872065986</v>
      </c>
      <c r="E890" s="2">
        <f t="shared" si="415"/>
        <v>52.565114479086084</v>
      </c>
      <c r="F890" s="2">
        <f t="shared" si="416"/>
        <v>180</v>
      </c>
      <c r="G890" s="3">
        <f t="shared" si="417"/>
        <v>0</v>
      </c>
      <c r="H890" s="3">
        <f t="shared" si="418"/>
        <v>-113.78730308391707</v>
      </c>
      <c r="I890" s="3">
        <f t="shared" si="419"/>
        <v>-15.698837024942213</v>
      </c>
      <c r="J890" s="2">
        <f t="shared" si="399"/>
        <v>114.86515497332906</v>
      </c>
      <c r="K890" s="2">
        <f t="shared" si="420"/>
        <v>78.299355810040254</v>
      </c>
      <c r="L890" s="6">
        <f t="shared" si="400"/>
        <v>2300.0010000000002</v>
      </c>
      <c r="M890" s="2">
        <f t="shared" si="401"/>
        <v>29.149318229166671</v>
      </c>
      <c r="N890" s="2">
        <f t="shared" si="421"/>
        <v>114.86515497332906</v>
      </c>
      <c r="O890" s="2">
        <f t="shared" si="402"/>
        <v>78.299355810040254</v>
      </c>
      <c r="P890" s="5">
        <f t="shared" si="403"/>
        <v>0.36795552274212079</v>
      </c>
      <c r="Q890" s="4">
        <f t="shared" si="404"/>
        <v>0.2537528662024226</v>
      </c>
      <c r="R890" s="4">
        <f t="shared" si="405"/>
        <v>0.24187395328872294</v>
      </c>
      <c r="S890" s="4">
        <f t="shared" si="423"/>
        <v>0</v>
      </c>
      <c r="T890" s="4">
        <f t="shared" si="424"/>
        <v>0</v>
      </c>
      <c r="U890" s="5">
        <f t="shared" si="425"/>
        <v>0</v>
      </c>
      <c r="V890" s="5">
        <f t="shared" si="426"/>
        <v>25.815835682945732</v>
      </c>
      <c r="W890" s="5">
        <f t="shared" si="427"/>
        <v>3.5617207374215001</v>
      </c>
      <c r="X890" s="5">
        <f t="shared" si="406"/>
        <v>0.99999628292996101</v>
      </c>
      <c r="Y890" s="5">
        <f t="shared" si="407"/>
        <v>0</v>
      </c>
      <c r="Z890" s="5">
        <f t="shared" si="408"/>
        <v>-2.3412805283934333</v>
      </c>
      <c r="AA890" s="5">
        <f t="shared" si="409"/>
        <v>16.969919279084799</v>
      </c>
      <c r="AB890" s="5">
        <f t="shared" si="410"/>
        <v>0</v>
      </c>
      <c r="AC890" s="5">
        <f t="shared" si="410"/>
        <v>23.474555154552299</v>
      </c>
      <c r="AD890" s="5">
        <f t="shared" si="411"/>
        <v>-11.642359983493701</v>
      </c>
      <c r="AE890">
        <f t="shared" si="422"/>
        <v>0</v>
      </c>
    </row>
    <row r="891" spans="1:31" x14ac:dyDescent="0.2">
      <c r="A891">
        <f t="shared" si="428"/>
        <v>0.85800000000000065</v>
      </c>
      <c r="B891" s="5">
        <f t="shared" si="412"/>
        <v>0</v>
      </c>
      <c r="C891" s="5">
        <f t="shared" si="413"/>
        <v>-52.678890044892427</v>
      </c>
      <c r="D891" s="5">
        <f t="shared" si="414"/>
        <v>-3.6105617454115326</v>
      </c>
      <c r="E891" s="2">
        <f t="shared" si="415"/>
        <v>52.678890044892427</v>
      </c>
      <c r="F891" s="2">
        <f t="shared" si="416"/>
        <v>180</v>
      </c>
      <c r="G891" s="3">
        <f t="shared" si="417"/>
        <v>0</v>
      </c>
      <c r="H891" s="3">
        <f t="shared" si="418"/>
        <v>-113.76382852876252</v>
      </c>
      <c r="I891" s="3">
        <f t="shared" si="419"/>
        <v>-15.710479384925707</v>
      </c>
      <c r="J891" s="2">
        <f t="shared" si="399"/>
        <v>114.84349282404231</v>
      </c>
      <c r="K891" s="2">
        <f t="shared" si="420"/>
        <v>78.284589518774581</v>
      </c>
      <c r="L891" s="6">
        <f t="shared" si="400"/>
        <v>2300.0010000000002</v>
      </c>
      <c r="M891" s="2">
        <f t="shared" si="401"/>
        <v>29.149318229166671</v>
      </c>
      <c r="N891" s="2">
        <f t="shared" si="421"/>
        <v>114.84349282404231</v>
      </c>
      <c r="O891" s="2">
        <f t="shared" si="402"/>
        <v>78.284589518774581</v>
      </c>
      <c r="P891" s="5">
        <f t="shared" si="403"/>
        <v>0.36795551833471218</v>
      </c>
      <c r="Q891" s="4">
        <f t="shared" si="404"/>
        <v>0.25380071322794162</v>
      </c>
      <c r="R891" s="4">
        <f t="shared" si="405"/>
        <v>0.24189657995195268</v>
      </c>
      <c r="S891" s="4">
        <f t="shared" si="423"/>
        <v>0</v>
      </c>
      <c r="T891" s="4">
        <f t="shared" si="424"/>
        <v>0</v>
      </c>
      <c r="U891" s="5">
        <f t="shared" si="425"/>
        <v>0</v>
      </c>
      <c r="V891" s="5">
        <f t="shared" si="426"/>
        <v>25.805641970419746</v>
      </c>
      <c r="W891" s="5">
        <f t="shared" si="427"/>
        <v>3.5636898954095266</v>
      </c>
      <c r="X891" s="5">
        <f t="shared" si="406"/>
        <v>0.99999628292996101</v>
      </c>
      <c r="Y891" s="5">
        <f t="shared" si="407"/>
        <v>0</v>
      </c>
      <c r="Z891" s="5">
        <f t="shared" si="408"/>
        <v>-2.3427941149206668</v>
      </c>
      <c r="AA891" s="5">
        <f t="shared" si="409"/>
        <v>16.964805556714019</v>
      </c>
      <c r="AB891" s="5">
        <f t="shared" si="410"/>
        <v>0</v>
      </c>
      <c r="AC891" s="5">
        <f t="shared" si="410"/>
        <v>23.462847855499078</v>
      </c>
      <c r="AD891" s="5">
        <f t="shared" si="411"/>
        <v>-11.645504547876453</v>
      </c>
      <c r="AE891">
        <f t="shared" si="422"/>
        <v>0</v>
      </c>
    </row>
    <row r="892" spans="1:31" x14ac:dyDescent="0.2">
      <c r="A892">
        <f t="shared" si="428"/>
        <v>0.85900000000000065</v>
      </c>
      <c r="B892" s="5">
        <f t="shared" si="412"/>
        <v>0</v>
      </c>
      <c r="C892" s="5">
        <f t="shared" si="413"/>
        <v>-52.792642141997263</v>
      </c>
      <c r="D892" s="5">
        <f t="shared" si="414"/>
        <v>-3.6262780475487326</v>
      </c>
      <c r="E892" s="2">
        <f t="shared" si="415"/>
        <v>52.792642141997263</v>
      </c>
      <c r="F892" s="2">
        <f t="shared" si="416"/>
        <v>180</v>
      </c>
      <c r="G892" s="3">
        <f t="shared" si="417"/>
        <v>0</v>
      </c>
      <c r="H892" s="3">
        <f t="shared" si="418"/>
        <v>-113.74036568090702</v>
      </c>
      <c r="I892" s="3">
        <f t="shared" si="419"/>
        <v>-15.722124889473584</v>
      </c>
      <c r="J892" s="2">
        <f t="shared" si="399"/>
        <v>114.82184459529752</v>
      </c>
      <c r="K892" s="2">
        <f t="shared" si="420"/>
        <v>78.269832716630887</v>
      </c>
      <c r="L892" s="6">
        <f t="shared" si="400"/>
        <v>2300.0010000000002</v>
      </c>
      <c r="M892" s="2">
        <f t="shared" si="401"/>
        <v>29.149318229166671</v>
      </c>
      <c r="N892" s="2">
        <f t="shared" si="421"/>
        <v>114.82184459529752</v>
      </c>
      <c r="O892" s="2">
        <f t="shared" si="402"/>
        <v>78.269832716630887</v>
      </c>
      <c r="P892" s="5">
        <f t="shared" si="403"/>
        <v>0.36795551392873971</v>
      </c>
      <c r="Q892" s="4">
        <f t="shared" si="404"/>
        <v>0.25384854753682667</v>
      </c>
      <c r="R892" s="4">
        <f t="shared" si="405"/>
        <v>0.24191919630494077</v>
      </c>
      <c r="S892" s="4">
        <f t="shared" si="423"/>
        <v>0</v>
      </c>
      <c r="T892" s="4">
        <f t="shared" si="424"/>
        <v>0</v>
      </c>
      <c r="U892" s="5">
        <f t="shared" si="425"/>
        <v>0</v>
      </c>
      <c r="V892" s="5">
        <f t="shared" si="426"/>
        <v>25.79545604948623</v>
      </c>
      <c r="W892" s="5">
        <f t="shared" si="427"/>
        <v>3.5656592025449099</v>
      </c>
      <c r="X892" s="5">
        <f t="shared" si="406"/>
        <v>0.99999628292996101</v>
      </c>
      <c r="Y892" s="5">
        <f t="shared" si="407"/>
        <v>0</v>
      </c>
      <c r="Z892" s="5">
        <f t="shared" si="408"/>
        <v>-2.344307941802195</v>
      </c>
      <c r="AA892" s="5">
        <f t="shared" si="409"/>
        <v>16.959694980400581</v>
      </c>
      <c r="AB892" s="5">
        <f t="shared" si="410"/>
        <v>0</v>
      </c>
      <c r="AC892" s="5">
        <f t="shared" si="410"/>
        <v>23.451148107684034</v>
      </c>
      <c r="AD892" s="5">
        <f t="shared" si="411"/>
        <v>-11.648645817054508</v>
      </c>
      <c r="AE892">
        <f t="shared" si="422"/>
        <v>0</v>
      </c>
    </row>
    <row r="893" spans="1:31" x14ac:dyDescent="0.2">
      <c r="A893">
        <f t="shared" si="428"/>
        <v>0.86000000000000065</v>
      </c>
      <c r="B893" s="5">
        <f t="shared" si="412"/>
        <v>0</v>
      </c>
      <c r="C893" s="5">
        <f t="shared" si="413"/>
        <v>-52.906370782104112</v>
      </c>
      <c r="D893" s="5">
        <f t="shared" si="414"/>
        <v>-3.6420059967611147</v>
      </c>
      <c r="E893" s="2">
        <f t="shared" si="415"/>
        <v>52.906370782104112</v>
      </c>
      <c r="F893" s="2">
        <f t="shared" si="416"/>
        <v>180</v>
      </c>
      <c r="G893" s="3">
        <f t="shared" si="417"/>
        <v>0</v>
      </c>
      <c r="H893" s="3">
        <f t="shared" si="418"/>
        <v>-113.71691453279934</v>
      </c>
      <c r="I893" s="3">
        <f t="shared" si="419"/>
        <v>-15.733773535290638</v>
      </c>
      <c r="J893" s="2">
        <f t="shared" si="399"/>
        <v>114.800210280817</v>
      </c>
      <c r="K893" s="2">
        <f t="shared" si="420"/>
        <v>78.255085399329914</v>
      </c>
      <c r="L893" s="6">
        <f t="shared" si="400"/>
        <v>2300.0010000000002</v>
      </c>
      <c r="M893" s="2">
        <f t="shared" si="401"/>
        <v>29.149318229166671</v>
      </c>
      <c r="N893" s="2">
        <f t="shared" si="421"/>
        <v>114.800210280817</v>
      </c>
      <c r="O893" s="2">
        <f t="shared" si="402"/>
        <v>78.255085399329914</v>
      </c>
      <c r="P893" s="5">
        <f t="shared" si="403"/>
        <v>0.36795550952420181</v>
      </c>
      <c r="Q893" s="4">
        <f t="shared" si="404"/>
        <v>0.25389636911836028</v>
      </c>
      <c r="R893" s="4">
        <f t="shared" si="405"/>
        <v>0.24194180234727072</v>
      </c>
      <c r="S893" s="4">
        <f t="shared" si="423"/>
        <v>0</v>
      </c>
      <c r="T893" s="4">
        <f t="shared" si="424"/>
        <v>0</v>
      </c>
      <c r="U893" s="5">
        <f t="shared" si="425"/>
        <v>0</v>
      </c>
      <c r="V893" s="5">
        <f t="shared" si="426"/>
        <v>25.785277913585265</v>
      </c>
      <c r="W893" s="5">
        <f t="shared" si="427"/>
        <v>3.5676286584425942</v>
      </c>
      <c r="X893" s="5">
        <f t="shared" si="406"/>
        <v>0.99999628292996101</v>
      </c>
      <c r="Y893" s="5">
        <f t="shared" si="407"/>
        <v>0</v>
      </c>
      <c r="Z893" s="5">
        <f t="shared" si="408"/>
        <v>-2.3458220086427559</v>
      </c>
      <c r="AA893" s="5">
        <f t="shared" si="409"/>
        <v>16.954587548095169</v>
      </c>
      <c r="AB893" s="5">
        <f t="shared" si="410"/>
        <v>0</v>
      </c>
      <c r="AC893" s="5">
        <f t="shared" si="410"/>
        <v>23.439455904942509</v>
      </c>
      <c r="AD893" s="5">
        <f t="shared" si="411"/>
        <v>-11.651783793462236</v>
      </c>
      <c r="AE893">
        <f t="shared" si="422"/>
        <v>0</v>
      </c>
    </row>
    <row r="894" spans="1:31" x14ac:dyDescent="0.2">
      <c r="A894">
        <f t="shared" si="428"/>
        <v>0.86100000000000065</v>
      </c>
      <c r="B894" s="5">
        <f t="shared" si="412"/>
        <v>0</v>
      </c>
      <c r="C894" s="5">
        <f t="shared" si="413"/>
        <v>-53.020075976908963</v>
      </c>
      <c r="D894" s="5">
        <f t="shared" si="414"/>
        <v>-3.6577455961883021</v>
      </c>
      <c r="E894" s="2">
        <f t="shared" si="415"/>
        <v>53.020075976908963</v>
      </c>
      <c r="F894" s="2">
        <f t="shared" si="416"/>
        <v>180</v>
      </c>
      <c r="G894" s="3">
        <f t="shared" si="417"/>
        <v>0</v>
      </c>
      <c r="H894" s="3">
        <f t="shared" si="418"/>
        <v>-113.69347507689439</v>
      </c>
      <c r="I894" s="3">
        <f t="shared" si="419"/>
        <v>-15.7454253190841</v>
      </c>
      <c r="J894" s="2">
        <f t="shared" si="399"/>
        <v>114.7785898743283</v>
      </c>
      <c r="K894" s="2">
        <f t="shared" si="420"/>
        <v>78.240347562595971</v>
      </c>
      <c r="L894" s="6">
        <f t="shared" si="400"/>
        <v>2300.0010000000002</v>
      </c>
      <c r="M894" s="2">
        <f t="shared" si="401"/>
        <v>29.149318229166671</v>
      </c>
      <c r="N894" s="2">
        <f t="shared" si="421"/>
        <v>114.7785898743283</v>
      </c>
      <c r="O894" s="2">
        <f t="shared" si="402"/>
        <v>78.240347562595971</v>
      </c>
      <c r="P894" s="5">
        <f t="shared" si="403"/>
        <v>0.3679555051210967</v>
      </c>
      <c r="Q894" s="4">
        <f t="shared" si="404"/>
        <v>0.25394417796182517</v>
      </c>
      <c r="R894" s="4">
        <f t="shared" si="405"/>
        <v>0.24196439807852685</v>
      </c>
      <c r="S894" s="4">
        <f t="shared" si="423"/>
        <v>0</v>
      </c>
      <c r="T894" s="4">
        <f t="shared" si="424"/>
        <v>0</v>
      </c>
      <c r="U894" s="5">
        <f t="shared" si="425"/>
        <v>0</v>
      </c>
      <c r="V894" s="5">
        <f t="shared" si="426"/>
        <v>25.775107556163874</v>
      </c>
      <c r="W894" s="5">
        <f t="shared" si="427"/>
        <v>3.5695982627187397</v>
      </c>
      <c r="X894" s="5">
        <f t="shared" si="406"/>
        <v>0.99999628292996101</v>
      </c>
      <c r="Y894" s="5">
        <f t="shared" si="407"/>
        <v>0</v>
      </c>
      <c r="Z894" s="5">
        <f t="shared" si="408"/>
        <v>-2.3473363150477677</v>
      </c>
      <c r="AA894" s="5">
        <f t="shared" si="409"/>
        <v>16.949483257750227</v>
      </c>
      <c r="AB894" s="5">
        <f t="shared" si="410"/>
        <v>0</v>
      </c>
      <c r="AC894" s="5">
        <f t="shared" si="410"/>
        <v>23.427771241116105</v>
      </c>
      <c r="AD894" s="5">
        <f t="shared" si="411"/>
        <v>-11.654918479531034</v>
      </c>
      <c r="AE894">
        <f t="shared" si="422"/>
        <v>0</v>
      </c>
    </row>
    <row r="895" spans="1:31" x14ac:dyDescent="0.2">
      <c r="A895">
        <f t="shared" si="428"/>
        <v>0.86200000000000065</v>
      </c>
      <c r="B895" s="5">
        <f t="shared" si="412"/>
        <v>0</v>
      </c>
      <c r="C895" s="5">
        <f t="shared" si="413"/>
        <v>-53.133757738100236</v>
      </c>
      <c r="D895" s="5">
        <f t="shared" si="414"/>
        <v>-3.673496848966626</v>
      </c>
      <c r="E895" s="2">
        <f t="shared" si="415"/>
        <v>53.133757738100236</v>
      </c>
      <c r="F895" s="2">
        <f t="shared" si="416"/>
        <v>180</v>
      </c>
      <c r="G895" s="3">
        <f t="shared" si="417"/>
        <v>0</v>
      </c>
      <c r="H895" s="3">
        <f t="shared" si="418"/>
        <v>-113.67004730565327</v>
      </c>
      <c r="I895" s="3">
        <f t="shared" si="419"/>
        <v>-15.757080237563631</v>
      </c>
      <c r="J895" s="2">
        <f t="shared" si="399"/>
        <v>114.75698336956435</v>
      </c>
      <c r="K895" s="2">
        <f t="shared" si="420"/>
        <v>78.22561920215702</v>
      </c>
      <c r="L895" s="6">
        <f t="shared" si="400"/>
        <v>2300.0010000000002</v>
      </c>
      <c r="M895" s="2">
        <f t="shared" si="401"/>
        <v>29.149318229166671</v>
      </c>
      <c r="N895" s="2">
        <f t="shared" si="421"/>
        <v>114.75698336956435</v>
      </c>
      <c r="O895" s="2">
        <f t="shared" si="402"/>
        <v>78.22561920215702</v>
      </c>
      <c r="P895" s="5">
        <f t="shared" si="403"/>
        <v>0.36795550071942279</v>
      </c>
      <c r="Q895" s="4">
        <f t="shared" si="404"/>
        <v>0.25399197405650376</v>
      </c>
      <c r="R895" s="4">
        <f t="shared" si="405"/>
        <v>0.24198698349829378</v>
      </c>
      <c r="S895" s="4">
        <f t="shared" si="423"/>
        <v>0</v>
      </c>
      <c r="T895" s="4">
        <f t="shared" si="424"/>
        <v>0</v>
      </c>
      <c r="U895" s="5">
        <f t="shared" si="425"/>
        <v>0</v>
      </c>
      <c r="V895" s="5">
        <f t="shared" si="426"/>
        <v>25.76494497067608</v>
      </c>
      <c r="W895" s="5">
        <f t="shared" si="427"/>
        <v>3.571568014990731</v>
      </c>
      <c r="X895" s="5">
        <f t="shared" si="406"/>
        <v>0.99999628292996101</v>
      </c>
      <c r="Y895" s="5">
        <f t="shared" si="407"/>
        <v>0</v>
      </c>
      <c r="Z895" s="5">
        <f t="shared" si="408"/>
        <v>-2.3488508606233243</v>
      </c>
      <c r="AA895" s="5">
        <f t="shared" si="409"/>
        <v>16.944382107319928</v>
      </c>
      <c r="AB895" s="5">
        <f t="shared" si="410"/>
        <v>0</v>
      </c>
      <c r="AC895" s="5">
        <f t="shared" si="410"/>
        <v>23.416094110052754</v>
      </c>
      <c r="AD895" s="5">
        <f t="shared" si="411"/>
        <v>-11.65804987768934</v>
      </c>
      <c r="AE895">
        <f t="shared" si="422"/>
        <v>0</v>
      </c>
    </row>
    <row r="896" spans="1:31" x14ac:dyDescent="0.2">
      <c r="A896">
        <f t="shared" si="428"/>
        <v>0.86300000000000066</v>
      </c>
      <c r="B896" s="5">
        <f t="shared" si="412"/>
        <v>0</v>
      </c>
      <c r="C896" s="5">
        <f t="shared" si="413"/>
        <v>-53.247416077358835</v>
      </c>
      <c r="D896" s="5">
        <f t="shared" si="414"/>
        <v>-3.6892597582291282</v>
      </c>
      <c r="E896" s="2">
        <f t="shared" si="415"/>
        <v>53.247416077358835</v>
      </c>
      <c r="F896" s="2">
        <f t="shared" si="416"/>
        <v>180</v>
      </c>
      <c r="G896" s="3">
        <f t="shared" si="417"/>
        <v>0</v>
      </c>
      <c r="H896" s="3">
        <f t="shared" si="418"/>
        <v>-113.64663121154322</v>
      </c>
      <c r="I896" s="3">
        <f t="shared" si="419"/>
        <v>-15.768738287441321</v>
      </c>
      <c r="J896" s="2">
        <f t="shared" si="399"/>
        <v>114.73539076026336</v>
      </c>
      <c r="K896" s="2">
        <f t="shared" si="420"/>
        <v>78.210900313744617</v>
      </c>
      <c r="L896" s="6">
        <f t="shared" si="400"/>
        <v>2300.0010000000002</v>
      </c>
      <c r="M896" s="2">
        <f t="shared" si="401"/>
        <v>29.149318229166671</v>
      </c>
      <c r="N896" s="2">
        <f t="shared" si="421"/>
        <v>114.73539076026336</v>
      </c>
      <c r="O896" s="2">
        <f t="shared" si="402"/>
        <v>78.210900313744617</v>
      </c>
      <c r="P896" s="5">
        <f t="shared" si="403"/>
        <v>0.3679554963191784</v>
      </c>
      <c r="Q896" s="4">
        <f t="shared" si="404"/>
        <v>0.25403975739167839</v>
      </c>
      <c r="R896" s="4">
        <f t="shared" si="405"/>
        <v>0.24200955860615658</v>
      </c>
      <c r="S896" s="4">
        <f t="shared" si="423"/>
        <v>0</v>
      </c>
      <c r="T896" s="4">
        <f t="shared" si="424"/>
        <v>0</v>
      </c>
      <c r="U896" s="5">
        <f t="shared" si="425"/>
        <v>0</v>
      </c>
      <c r="V896" s="5">
        <f t="shared" si="426"/>
        <v>25.75479015058286</v>
      </c>
      <c r="W896" s="5">
        <f t="shared" si="427"/>
        <v>3.5735379148771673</v>
      </c>
      <c r="X896" s="5">
        <f t="shared" si="406"/>
        <v>0.99999628292996101</v>
      </c>
      <c r="Y896" s="5">
        <f t="shared" si="407"/>
        <v>0</v>
      </c>
      <c r="Z896" s="5">
        <f t="shared" si="408"/>
        <v>-2.3503656449761992</v>
      </c>
      <c r="AA896" s="5">
        <f t="shared" si="409"/>
        <v>16.939284094760204</v>
      </c>
      <c r="AB896" s="5">
        <f t="shared" si="410"/>
        <v>0</v>
      </c>
      <c r="AC896" s="5">
        <f t="shared" si="410"/>
        <v>23.404424505606659</v>
      </c>
      <c r="AD896" s="5">
        <f t="shared" si="411"/>
        <v>-11.661177990362628</v>
      </c>
      <c r="AE896">
        <f t="shared" si="422"/>
        <v>0</v>
      </c>
    </row>
    <row r="897" spans="1:31" x14ac:dyDescent="0.2">
      <c r="A897">
        <f t="shared" si="428"/>
        <v>0.86400000000000066</v>
      </c>
      <c r="B897" s="5">
        <f t="shared" si="412"/>
        <v>0</v>
      </c>
      <c r="C897" s="5">
        <f t="shared" si="413"/>
        <v>-53.361051006358124</v>
      </c>
      <c r="D897" s="5">
        <f t="shared" si="414"/>
        <v>-3.7050343271055648</v>
      </c>
      <c r="E897" s="2">
        <f t="shared" si="415"/>
        <v>53.361051006358124</v>
      </c>
      <c r="F897" s="2">
        <f t="shared" si="416"/>
        <v>180</v>
      </c>
      <c r="G897" s="3">
        <f t="shared" si="417"/>
        <v>0</v>
      </c>
      <c r="H897" s="3">
        <f t="shared" si="418"/>
        <v>-113.62322678703762</v>
      </c>
      <c r="I897" s="3">
        <f t="shared" si="419"/>
        <v>-15.780399465431683</v>
      </c>
      <c r="J897" s="2">
        <f t="shared" si="399"/>
        <v>114.71381204016882</v>
      </c>
      <c r="K897" s="2">
        <f t="shared" si="420"/>
        <v>78.196190893093942</v>
      </c>
      <c r="L897" s="6">
        <f t="shared" si="400"/>
        <v>2300.0010000000002</v>
      </c>
      <c r="M897" s="2">
        <f t="shared" si="401"/>
        <v>29.149318229166671</v>
      </c>
      <c r="N897" s="2">
        <f t="shared" si="421"/>
        <v>114.71381204016882</v>
      </c>
      <c r="O897" s="2">
        <f t="shared" si="402"/>
        <v>78.196190893093942</v>
      </c>
      <c r="P897" s="5">
        <f t="shared" si="403"/>
        <v>0.36795549192036181</v>
      </c>
      <c r="Q897" s="4">
        <f t="shared" si="404"/>
        <v>0.25408752795663136</v>
      </c>
      <c r="R897" s="4">
        <f t="shared" si="405"/>
        <v>0.24203212340170094</v>
      </c>
      <c r="S897" s="4">
        <f t="shared" si="423"/>
        <v>0</v>
      </c>
      <c r="T897" s="4">
        <f t="shared" si="424"/>
        <v>0</v>
      </c>
      <c r="U897" s="5">
        <f t="shared" si="425"/>
        <v>0</v>
      </c>
      <c r="V897" s="5">
        <f t="shared" si="426"/>
        <v>25.744643089352124</v>
      </c>
      <c r="W897" s="5">
        <f t="shared" si="427"/>
        <v>3.5755079619978618</v>
      </c>
      <c r="X897" s="5">
        <f t="shared" si="406"/>
        <v>0.99999628292996101</v>
      </c>
      <c r="Y897" s="5">
        <f t="shared" si="407"/>
        <v>0</v>
      </c>
      <c r="Z897" s="5">
        <f t="shared" si="408"/>
        <v>-2.3518806677138415</v>
      </c>
      <c r="AA897" s="5">
        <f t="shared" si="409"/>
        <v>16.934189218028717</v>
      </c>
      <c r="AB897" s="5">
        <f t="shared" si="410"/>
        <v>0</v>
      </c>
      <c r="AC897" s="5">
        <f t="shared" si="410"/>
        <v>23.392762421638281</v>
      </c>
      <c r="AD897" s="5">
        <f t="shared" si="411"/>
        <v>-11.664302819973422</v>
      </c>
      <c r="AE897">
        <f t="shared" si="422"/>
        <v>0</v>
      </c>
    </row>
    <row r="898" spans="1:31" x14ac:dyDescent="0.2">
      <c r="A898">
        <f t="shared" si="428"/>
        <v>0.86500000000000066</v>
      </c>
      <c r="B898" s="5">
        <f t="shared" si="412"/>
        <v>0</v>
      </c>
      <c r="C898" s="5">
        <f t="shared" si="413"/>
        <v>-53.474662536763958</v>
      </c>
      <c r="D898" s="5">
        <f t="shared" si="414"/>
        <v>-3.7208205587224064</v>
      </c>
      <c r="E898" s="2">
        <f t="shared" si="415"/>
        <v>53.474662536763958</v>
      </c>
      <c r="F898" s="2">
        <f t="shared" si="416"/>
        <v>180</v>
      </c>
      <c r="G898" s="3">
        <f t="shared" si="417"/>
        <v>0</v>
      </c>
      <c r="H898" s="3">
        <f t="shared" si="418"/>
        <v>-113.59983402461599</v>
      </c>
      <c r="I898" s="3">
        <f t="shared" si="419"/>
        <v>-15.792063768251657</v>
      </c>
      <c r="J898" s="2">
        <f t="shared" si="399"/>
        <v>114.6922472030295</v>
      </c>
      <c r="K898" s="2">
        <f t="shared" si="420"/>
        <v>78.181490935943756</v>
      </c>
      <c r="L898" s="6">
        <f t="shared" si="400"/>
        <v>2300.0010000000002</v>
      </c>
      <c r="M898" s="2">
        <f t="shared" si="401"/>
        <v>29.149318229166671</v>
      </c>
      <c r="N898" s="2">
        <f t="shared" si="421"/>
        <v>114.6922472030295</v>
      </c>
      <c r="O898" s="2">
        <f t="shared" si="402"/>
        <v>78.181490935943756</v>
      </c>
      <c r="P898" s="5">
        <f t="shared" si="403"/>
        <v>0.36795548752297147</v>
      </c>
      <c r="Q898" s="4">
        <f t="shared" si="404"/>
        <v>0.25413528574064498</v>
      </c>
      <c r="R898" s="4">
        <f t="shared" si="405"/>
        <v>0.2420546778845129</v>
      </c>
      <c r="S898" s="4">
        <f t="shared" si="423"/>
        <v>0</v>
      </c>
      <c r="T898" s="4">
        <f t="shared" si="424"/>
        <v>0</v>
      </c>
      <c r="U898" s="5">
        <f t="shared" si="425"/>
        <v>0</v>
      </c>
      <c r="V898" s="5">
        <f t="shared" si="426"/>
        <v>25.734503780458724</v>
      </c>
      <c r="W898" s="5">
        <f t="shared" si="427"/>
        <v>3.5774781559738398</v>
      </c>
      <c r="X898" s="5">
        <f t="shared" si="406"/>
        <v>0.99999628292996101</v>
      </c>
      <c r="Y898" s="5">
        <f t="shared" si="407"/>
        <v>0</v>
      </c>
      <c r="Z898" s="5">
        <f t="shared" si="408"/>
        <v>-2.3533959284443755</v>
      </c>
      <c r="AA898" s="5">
        <f t="shared" si="409"/>
        <v>16.929097475084848</v>
      </c>
      <c r="AB898" s="5">
        <f t="shared" si="410"/>
        <v>0</v>
      </c>
      <c r="AC898" s="5">
        <f t="shared" si="410"/>
        <v>23.381107852014349</v>
      </c>
      <c r="AD898" s="5">
        <f t="shared" si="411"/>
        <v>-11.667424368941312</v>
      </c>
      <c r="AE898">
        <f t="shared" si="422"/>
        <v>0</v>
      </c>
    </row>
    <row r="899" spans="1:31" x14ac:dyDescent="0.2">
      <c r="A899">
        <f t="shared" si="428"/>
        <v>0.86600000000000066</v>
      </c>
      <c r="B899" s="5">
        <f t="shared" si="412"/>
        <v>0</v>
      </c>
      <c r="C899" s="5">
        <f t="shared" si="413"/>
        <v>-53.588250680234651</v>
      </c>
      <c r="D899" s="5">
        <f t="shared" si="414"/>
        <v>-3.7366184562028426</v>
      </c>
      <c r="E899" s="2">
        <f t="shared" si="415"/>
        <v>53.588250680234651</v>
      </c>
      <c r="F899" s="2">
        <f t="shared" si="416"/>
        <v>180</v>
      </c>
      <c r="G899" s="3">
        <f t="shared" si="417"/>
        <v>0</v>
      </c>
      <c r="H899" s="3">
        <f t="shared" si="418"/>
        <v>-113.57645291676397</v>
      </c>
      <c r="I899" s="3">
        <f t="shared" si="419"/>
        <v>-15.803731192620598</v>
      </c>
      <c r="J899" s="2">
        <f t="shared" si="399"/>
        <v>114.67069624259945</v>
      </c>
      <c r="K899" s="2">
        <f t="shared" si="420"/>
        <v>78.166800438036432</v>
      </c>
      <c r="L899" s="6">
        <f t="shared" si="400"/>
        <v>2300.0010000000002</v>
      </c>
      <c r="M899" s="2">
        <f t="shared" si="401"/>
        <v>29.149318229166671</v>
      </c>
      <c r="N899" s="2">
        <f t="shared" si="421"/>
        <v>114.67069624259945</v>
      </c>
      <c r="O899" s="2">
        <f t="shared" si="402"/>
        <v>78.166800438036432</v>
      </c>
      <c r="P899" s="5">
        <f t="shared" si="403"/>
        <v>0.36795548312700566</v>
      </c>
      <c r="Q899" s="4">
        <f t="shared" si="404"/>
        <v>0.25418303073300136</v>
      </c>
      <c r="R899" s="4">
        <f t="shared" si="405"/>
        <v>0.24207722205417898</v>
      </c>
      <c r="S899" s="4">
        <f t="shared" si="423"/>
        <v>0</v>
      </c>
      <c r="T899" s="4">
        <f t="shared" si="424"/>
        <v>0</v>
      </c>
      <c r="U899" s="5">
        <f t="shared" si="425"/>
        <v>0</v>
      </c>
      <c r="V899" s="5">
        <f t="shared" si="426"/>
        <v>25.724372217384445</v>
      </c>
      <c r="W899" s="5">
        <f t="shared" si="427"/>
        <v>3.579448496427339</v>
      </c>
      <c r="X899" s="5">
        <f t="shared" si="406"/>
        <v>0.99999628292996101</v>
      </c>
      <c r="Y899" s="5">
        <f t="shared" si="407"/>
        <v>0</v>
      </c>
      <c r="Z899" s="5">
        <f t="shared" si="408"/>
        <v>-2.3549114267765976</v>
      </c>
      <c r="AA899" s="5">
        <f t="shared" si="409"/>
        <v>16.924008863889735</v>
      </c>
      <c r="AB899" s="5">
        <f t="shared" si="410"/>
        <v>0</v>
      </c>
      <c r="AC899" s="5">
        <f t="shared" si="410"/>
        <v>23.369460790607846</v>
      </c>
      <c r="AD899" s="5">
        <f t="shared" si="411"/>
        <v>-11.670542639682925</v>
      </c>
      <c r="AE899">
        <f t="shared" si="422"/>
        <v>0</v>
      </c>
    </row>
    <row r="900" spans="1:31" x14ac:dyDescent="0.2">
      <c r="A900">
        <f t="shared" si="428"/>
        <v>0.86700000000000066</v>
      </c>
      <c r="B900" s="5">
        <f t="shared" si="412"/>
        <v>0</v>
      </c>
      <c r="C900" s="5">
        <f t="shared" si="413"/>
        <v>-53.701815448421023</v>
      </c>
      <c r="D900" s="5">
        <f t="shared" si="414"/>
        <v>-3.7524280226667832</v>
      </c>
      <c r="E900" s="2">
        <f t="shared" si="415"/>
        <v>53.701815448421023</v>
      </c>
      <c r="F900" s="2">
        <f t="shared" si="416"/>
        <v>180</v>
      </c>
      <c r="G900" s="3">
        <f t="shared" si="417"/>
        <v>0</v>
      </c>
      <c r="H900" s="3">
        <f t="shared" si="418"/>
        <v>-113.55308345597336</v>
      </c>
      <c r="I900" s="3">
        <f t="shared" si="419"/>
        <v>-15.815401735260281</v>
      </c>
      <c r="J900" s="2">
        <f t="shared" si="399"/>
        <v>114.64915915263803</v>
      </c>
      <c r="K900" s="2">
        <f t="shared" si="420"/>
        <v>78.15211939511795</v>
      </c>
      <c r="L900" s="6">
        <f t="shared" si="400"/>
        <v>2300.0010000000002</v>
      </c>
      <c r="M900" s="2">
        <f t="shared" si="401"/>
        <v>29.149318229166671</v>
      </c>
      <c r="N900" s="2">
        <f t="shared" si="421"/>
        <v>114.64915915263803</v>
      </c>
      <c r="O900" s="2">
        <f t="shared" si="402"/>
        <v>78.15211939511795</v>
      </c>
      <c r="P900" s="5">
        <f t="shared" si="403"/>
        <v>0.3679554787324627</v>
      </c>
      <c r="Q900" s="4">
        <f t="shared" si="404"/>
        <v>0.25423076292298247</v>
      </c>
      <c r="R900" s="4">
        <f t="shared" si="405"/>
        <v>0.24209975591028618</v>
      </c>
      <c r="S900" s="4">
        <f t="shared" si="423"/>
        <v>0</v>
      </c>
      <c r="T900" s="4">
        <f t="shared" si="424"/>
        <v>0</v>
      </c>
      <c r="U900" s="5">
        <f t="shared" si="425"/>
        <v>0</v>
      </c>
      <c r="V900" s="5">
        <f t="shared" si="426"/>
        <v>25.714248393618004</v>
      </c>
      <c r="W900" s="5">
        <f t="shared" si="427"/>
        <v>3.5814189829818042</v>
      </c>
      <c r="X900" s="5">
        <f t="shared" si="406"/>
        <v>0.99999628292996101</v>
      </c>
      <c r="Y900" s="5">
        <f t="shared" si="407"/>
        <v>0</v>
      </c>
      <c r="Z900" s="5">
        <f t="shared" si="408"/>
        <v>-2.3564271623199819</v>
      </c>
      <c r="AA900" s="5">
        <f t="shared" si="409"/>
        <v>16.918923382406241</v>
      </c>
      <c r="AB900" s="5">
        <f t="shared" si="410"/>
        <v>0</v>
      </c>
      <c r="AC900" s="5">
        <f t="shared" si="410"/>
        <v>23.357821231298022</v>
      </c>
      <c r="AD900" s="5">
        <f t="shared" si="411"/>
        <v>-11.673657634611953</v>
      </c>
      <c r="AE900">
        <f t="shared" si="422"/>
        <v>0</v>
      </c>
    </row>
    <row r="901" spans="1:31" x14ac:dyDescent="0.2">
      <c r="A901">
        <f t="shared" si="428"/>
        <v>0.86800000000000066</v>
      </c>
      <c r="B901" s="5">
        <f t="shared" si="412"/>
        <v>0</v>
      </c>
      <c r="C901" s="5">
        <f t="shared" si="413"/>
        <v>-53.815356852966381</v>
      </c>
      <c r="D901" s="5">
        <f t="shared" si="414"/>
        <v>-3.7682492612308605</v>
      </c>
      <c r="E901" s="2">
        <f t="shared" si="415"/>
        <v>53.815356852966381</v>
      </c>
      <c r="F901" s="2">
        <f t="shared" si="416"/>
        <v>180</v>
      </c>
      <c r="G901" s="3">
        <f t="shared" si="417"/>
        <v>0</v>
      </c>
      <c r="H901" s="3">
        <f t="shared" si="418"/>
        <v>-113.52972563474206</v>
      </c>
      <c r="I901" s="3">
        <f t="shared" si="419"/>
        <v>-15.827075392894892</v>
      </c>
      <c r="J901" s="2">
        <f t="shared" si="399"/>
        <v>114.62763592690982</v>
      </c>
      <c r="K901" s="2">
        <f t="shared" si="420"/>
        <v>78.137447802937842</v>
      </c>
      <c r="L901" s="6">
        <f t="shared" si="400"/>
        <v>2300.0010000000002</v>
      </c>
      <c r="M901" s="2">
        <f t="shared" si="401"/>
        <v>29.149318229166671</v>
      </c>
      <c r="N901" s="2">
        <f t="shared" si="421"/>
        <v>114.62763592690982</v>
      </c>
      <c r="O901" s="2">
        <f t="shared" si="402"/>
        <v>78.137447802937842</v>
      </c>
      <c r="P901" s="5">
        <f t="shared" si="403"/>
        <v>0.367955474339341</v>
      </c>
      <c r="Q901" s="4">
        <f t="shared" si="404"/>
        <v>0.25427848229987055</v>
      </c>
      <c r="R901" s="4">
        <f t="shared" si="405"/>
        <v>0.24212227945242207</v>
      </c>
      <c r="S901" s="4">
        <f t="shared" si="423"/>
        <v>0</v>
      </c>
      <c r="T901" s="4">
        <f t="shared" si="424"/>
        <v>0</v>
      </c>
      <c r="U901" s="5">
        <f t="shared" si="425"/>
        <v>0</v>
      </c>
      <c r="V901" s="5">
        <f t="shared" si="426"/>
        <v>25.704132302655012</v>
      </c>
      <c r="W901" s="5">
        <f t="shared" si="427"/>
        <v>3.5833896152618863</v>
      </c>
      <c r="X901" s="5">
        <f t="shared" si="406"/>
        <v>0.99999628292996101</v>
      </c>
      <c r="Y901" s="5">
        <f t="shared" si="407"/>
        <v>0</v>
      </c>
      <c r="Z901" s="5">
        <f t="shared" si="408"/>
        <v>-2.3579431346846724</v>
      </c>
      <c r="AA901" s="5">
        <f t="shared" si="409"/>
        <v>16.913841028598949</v>
      </c>
      <c r="AB901" s="5">
        <f t="shared" si="410"/>
        <v>0</v>
      </c>
      <c r="AC901" s="5">
        <f t="shared" si="410"/>
        <v>23.346189167970341</v>
      </c>
      <c r="AD901" s="5">
        <f t="shared" si="411"/>
        <v>-11.676769356139165</v>
      </c>
      <c r="AE901">
        <f t="shared" si="422"/>
        <v>0</v>
      </c>
    </row>
    <row r="902" spans="1:31" x14ac:dyDescent="0.2">
      <c r="A902">
        <f t="shared" si="428"/>
        <v>0.86900000000000066</v>
      </c>
      <c r="B902" s="5">
        <f t="shared" si="412"/>
        <v>0</v>
      </c>
      <c r="C902" s="5">
        <f t="shared" si="413"/>
        <v>-53.92887490550654</v>
      </c>
      <c r="D902" s="5">
        <f t="shared" si="414"/>
        <v>-3.7840821750084332</v>
      </c>
      <c r="E902" s="2">
        <f t="shared" si="415"/>
        <v>53.92887490550654</v>
      </c>
      <c r="F902" s="2">
        <f t="shared" si="416"/>
        <v>180</v>
      </c>
      <c r="G902" s="3">
        <f t="shared" si="417"/>
        <v>0</v>
      </c>
      <c r="H902" s="3">
        <f t="shared" si="418"/>
        <v>-113.5063794455741</v>
      </c>
      <c r="I902" s="3">
        <f t="shared" si="419"/>
        <v>-15.838752162251032</v>
      </c>
      <c r="J902" s="2">
        <f t="shared" si="399"/>
        <v>114.60612655918469</v>
      </c>
      <c r="K902" s="2">
        <f t="shared" si="420"/>
        <v>78.122785657249267</v>
      </c>
      <c r="L902" s="6">
        <f t="shared" si="400"/>
        <v>2300.0010000000002</v>
      </c>
      <c r="M902" s="2">
        <f t="shared" si="401"/>
        <v>29.149318229166671</v>
      </c>
      <c r="N902" s="2">
        <f t="shared" si="421"/>
        <v>114.60612655918469</v>
      </c>
      <c r="O902" s="2">
        <f t="shared" si="402"/>
        <v>78.122785657249267</v>
      </c>
      <c r="P902" s="5">
        <f t="shared" si="403"/>
        <v>0.36795546994763884</v>
      </c>
      <c r="Q902" s="4">
        <f t="shared" si="404"/>
        <v>0.25432618885294761</v>
      </c>
      <c r="R902" s="4">
        <f t="shared" si="405"/>
        <v>0.24214479268017464</v>
      </c>
      <c r="S902" s="4">
        <f t="shared" si="423"/>
        <v>0</v>
      </c>
      <c r="T902" s="4">
        <f t="shared" si="424"/>
        <v>0</v>
      </c>
      <c r="U902" s="5">
        <f t="shared" si="425"/>
        <v>0</v>
      </c>
      <c r="V902" s="5">
        <f t="shared" si="426"/>
        <v>25.694023937997997</v>
      </c>
      <c r="W902" s="5">
        <f t="shared" si="427"/>
        <v>3.585360392893441</v>
      </c>
      <c r="X902" s="5">
        <f t="shared" si="406"/>
        <v>0.99999628292996101</v>
      </c>
      <c r="Y902" s="5">
        <f t="shared" si="407"/>
        <v>0</v>
      </c>
      <c r="Z902" s="5">
        <f t="shared" si="408"/>
        <v>-2.3594593434814866</v>
      </c>
      <c r="AA902" s="5">
        <f t="shared" si="409"/>
        <v>16.908761800434196</v>
      </c>
      <c r="AB902" s="5">
        <f t="shared" si="410"/>
        <v>0</v>
      </c>
      <c r="AC902" s="5">
        <f t="shared" si="410"/>
        <v>23.334564594516511</v>
      </c>
      <c r="AD902" s="5">
        <f t="shared" si="411"/>
        <v>-11.679877806672362</v>
      </c>
      <c r="AE902">
        <f t="shared" si="422"/>
        <v>0</v>
      </c>
    </row>
    <row r="903" spans="1:31" x14ac:dyDescent="0.2">
      <c r="A903">
        <f t="shared" si="428"/>
        <v>0.87000000000000066</v>
      </c>
      <c r="B903" s="5">
        <f t="shared" si="412"/>
        <v>0</v>
      </c>
      <c r="C903" s="5">
        <f t="shared" si="413"/>
        <v>-54.04236961766982</v>
      </c>
      <c r="D903" s="5">
        <f t="shared" si="414"/>
        <v>-3.7999267671095875</v>
      </c>
      <c r="E903" s="2">
        <f t="shared" si="415"/>
        <v>54.04236961766982</v>
      </c>
      <c r="F903" s="2">
        <f t="shared" si="416"/>
        <v>180</v>
      </c>
      <c r="G903" s="3">
        <f t="shared" si="417"/>
        <v>0</v>
      </c>
      <c r="H903" s="3">
        <f t="shared" si="418"/>
        <v>-113.48304488097958</v>
      </c>
      <c r="I903" s="3">
        <f t="shared" si="419"/>
        <v>-15.850432040057704</v>
      </c>
      <c r="J903" s="2">
        <f t="shared" si="399"/>
        <v>114.58463104323769</v>
      </c>
      <c r="K903" s="2">
        <f t="shared" si="420"/>
        <v>78.108132953808919</v>
      </c>
      <c r="L903" s="6">
        <f t="shared" si="400"/>
        <v>2300.0010000000002</v>
      </c>
      <c r="M903" s="2">
        <f t="shared" si="401"/>
        <v>29.149318229166671</v>
      </c>
      <c r="N903" s="2">
        <f t="shared" si="421"/>
        <v>114.58463104323769</v>
      </c>
      <c r="O903" s="2">
        <f t="shared" si="402"/>
        <v>78.108132953808919</v>
      </c>
      <c r="P903" s="5">
        <f t="shared" si="403"/>
        <v>0.36795546555735459</v>
      </c>
      <c r="Q903" s="4">
        <f t="shared" si="404"/>
        <v>0.25437388257149568</v>
      </c>
      <c r="R903" s="4">
        <f t="shared" si="405"/>
        <v>0.24216729559313238</v>
      </c>
      <c r="S903" s="4">
        <f t="shared" si="423"/>
        <v>0</v>
      </c>
      <c r="T903" s="4">
        <f t="shared" si="424"/>
        <v>0</v>
      </c>
      <c r="U903" s="5">
        <f t="shared" si="425"/>
        <v>0</v>
      </c>
      <c r="V903" s="5">
        <f t="shared" si="426"/>
        <v>25.683923293156358</v>
      </c>
      <c r="W903" s="5">
        <f t="shared" si="427"/>
        <v>3.587331315503524</v>
      </c>
      <c r="X903" s="5">
        <f t="shared" si="406"/>
        <v>0.99999628292996101</v>
      </c>
      <c r="Y903" s="5">
        <f t="shared" si="407"/>
        <v>0</v>
      </c>
      <c r="Z903" s="5">
        <f t="shared" si="408"/>
        <v>-2.3609757883219111</v>
      </c>
      <c r="AA903" s="5">
        <f t="shared" si="409"/>
        <v>16.903685695880007</v>
      </c>
      <c r="AB903" s="5">
        <f t="shared" si="410"/>
        <v>0</v>
      </c>
      <c r="AC903" s="5">
        <f t="shared" si="410"/>
        <v>23.322947504834445</v>
      </c>
      <c r="AD903" s="5">
        <f t="shared" si="411"/>
        <v>-11.68298298861647</v>
      </c>
      <c r="AE903">
        <f t="shared" si="422"/>
        <v>0</v>
      </c>
    </row>
    <row r="904" spans="1:31" x14ac:dyDescent="0.2">
      <c r="A904">
        <f t="shared" si="428"/>
        <v>0.87100000000000066</v>
      </c>
      <c r="B904" s="5">
        <f t="shared" si="412"/>
        <v>0</v>
      </c>
      <c r="C904" s="5">
        <f t="shared" si="413"/>
        <v>-54.15584100107705</v>
      </c>
      <c r="D904" s="5">
        <f t="shared" si="414"/>
        <v>-3.8157830406411399</v>
      </c>
      <c r="E904" s="2">
        <f t="shared" si="415"/>
        <v>54.15584100107705</v>
      </c>
      <c r="F904" s="2">
        <f t="shared" si="416"/>
        <v>180</v>
      </c>
      <c r="G904" s="3">
        <f t="shared" si="417"/>
        <v>0</v>
      </c>
      <c r="H904" s="3">
        <f t="shared" si="418"/>
        <v>-113.45972193347474</v>
      </c>
      <c r="I904" s="3">
        <f t="shared" si="419"/>
        <v>-15.862115023046321</v>
      </c>
      <c r="J904" s="2">
        <f t="shared" si="399"/>
        <v>114.56314937284921</v>
      </c>
      <c r="K904" s="2">
        <f t="shared" si="420"/>
        <v>78.093489688377105</v>
      </c>
      <c r="L904" s="6">
        <f t="shared" si="400"/>
        <v>2300.0010000000002</v>
      </c>
      <c r="M904" s="2">
        <f t="shared" si="401"/>
        <v>29.149318229166671</v>
      </c>
      <c r="N904" s="2">
        <f t="shared" si="421"/>
        <v>114.56314937284921</v>
      </c>
      <c r="O904" s="2">
        <f t="shared" si="402"/>
        <v>78.093489688377105</v>
      </c>
      <c r="P904" s="5">
        <f t="shared" si="403"/>
        <v>0.3679554611684866</v>
      </c>
      <c r="Q904" s="4">
        <f t="shared" si="404"/>
        <v>0.25442156344479672</v>
      </c>
      <c r="R904" s="4">
        <f t="shared" si="405"/>
        <v>0.24218978819088419</v>
      </c>
      <c r="S904" s="4">
        <f t="shared" si="423"/>
        <v>0</v>
      </c>
      <c r="T904" s="4">
        <f t="shared" si="424"/>
        <v>0</v>
      </c>
      <c r="U904" s="5">
        <f t="shared" si="425"/>
        <v>0</v>
      </c>
      <c r="V904" s="5">
        <f t="shared" si="426"/>
        <v>25.67383036164642</v>
      </c>
      <c r="W904" s="5">
        <f t="shared" si="427"/>
        <v>3.5893023827203958</v>
      </c>
      <c r="X904" s="5">
        <f t="shared" si="406"/>
        <v>0.99999628292996101</v>
      </c>
      <c r="Y904" s="5">
        <f t="shared" si="407"/>
        <v>0</v>
      </c>
      <c r="Z904" s="5">
        <f t="shared" si="408"/>
        <v>-2.3624924688181048</v>
      </c>
      <c r="AA904" s="5">
        <f t="shared" si="409"/>
        <v>16.898612712906164</v>
      </c>
      <c r="AB904" s="5">
        <f t="shared" si="410"/>
        <v>0</v>
      </c>
      <c r="AC904" s="5">
        <f t="shared" si="410"/>
        <v>23.311337892828316</v>
      </c>
      <c r="AD904" s="5">
        <f t="shared" si="411"/>
        <v>-11.686084904373438</v>
      </c>
      <c r="AE904">
        <f t="shared" si="422"/>
        <v>0</v>
      </c>
    </row>
    <row r="905" spans="1:31" x14ac:dyDescent="0.2">
      <c r="A905">
        <f t="shared" si="428"/>
        <v>0.87200000000000066</v>
      </c>
      <c r="B905" s="5">
        <f t="shared" si="412"/>
        <v>0</v>
      </c>
      <c r="C905" s="5">
        <f t="shared" si="413"/>
        <v>-54.269289067341575</v>
      </c>
      <c r="D905" s="5">
        <f t="shared" si="414"/>
        <v>-3.8316509987066385</v>
      </c>
      <c r="E905" s="2">
        <f t="shared" si="415"/>
        <v>54.269289067341575</v>
      </c>
      <c r="F905" s="2">
        <f t="shared" si="416"/>
        <v>180</v>
      </c>
      <c r="G905" s="3">
        <f t="shared" si="417"/>
        <v>0</v>
      </c>
      <c r="H905" s="3">
        <f t="shared" si="418"/>
        <v>-113.4364105955819</v>
      </c>
      <c r="I905" s="3">
        <f t="shared" si="419"/>
        <v>-15.873801107950696</v>
      </c>
      <c r="J905" s="2">
        <f t="shared" si="399"/>
        <v>114.54168154180478</v>
      </c>
      <c r="K905" s="2">
        <f t="shared" si="420"/>
        <v>78.078855856717638</v>
      </c>
      <c r="L905" s="6">
        <f t="shared" si="400"/>
        <v>2300.0010000000002</v>
      </c>
      <c r="M905" s="2">
        <f t="shared" si="401"/>
        <v>29.149318229166671</v>
      </c>
      <c r="N905" s="2">
        <f t="shared" si="421"/>
        <v>114.54168154180478</v>
      </c>
      <c r="O905" s="2">
        <f t="shared" si="402"/>
        <v>78.078855856717638</v>
      </c>
      <c r="P905" s="5">
        <f t="shared" si="403"/>
        <v>0.3679554567810332</v>
      </c>
      <c r="Q905" s="4">
        <f t="shared" si="404"/>
        <v>0.25446923146213291</v>
      </c>
      <c r="R905" s="4">
        <f t="shared" si="405"/>
        <v>0.24221227047301969</v>
      </c>
      <c r="S905" s="4">
        <f t="shared" si="423"/>
        <v>0</v>
      </c>
      <c r="T905" s="4">
        <f t="shared" si="424"/>
        <v>0</v>
      </c>
      <c r="U905" s="5">
        <f t="shared" si="425"/>
        <v>0</v>
      </c>
      <c r="V905" s="5">
        <f t="shared" si="426"/>
        <v>25.663745136991334</v>
      </c>
      <c r="W905" s="5">
        <f t="shared" si="427"/>
        <v>3.5912735941735088</v>
      </c>
      <c r="X905" s="5">
        <f t="shared" si="406"/>
        <v>0.99999628292996101</v>
      </c>
      <c r="Y905" s="5">
        <f t="shared" si="407"/>
        <v>0</v>
      </c>
      <c r="Z905" s="5">
        <f t="shared" si="408"/>
        <v>-2.364009384582896</v>
      </c>
      <c r="AA905" s="5">
        <f t="shared" si="409"/>
        <v>16.89354284948416</v>
      </c>
      <c r="AB905" s="5">
        <f t="shared" si="410"/>
        <v>0</v>
      </c>
      <c r="AC905" s="5">
        <f t="shared" si="410"/>
        <v>23.299735752408438</v>
      </c>
      <c r="AD905" s="5">
        <f t="shared" si="411"/>
        <v>-11.689183556342332</v>
      </c>
      <c r="AE905">
        <f t="shared" si="422"/>
        <v>0</v>
      </c>
    </row>
    <row r="906" spans="1:31" x14ac:dyDescent="0.2">
      <c r="A906">
        <f t="shared" si="428"/>
        <v>0.87300000000000066</v>
      </c>
      <c r="B906" s="5">
        <f t="shared" si="412"/>
        <v>0</v>
      </c>
      <c r="C906" s="5">
        <f t="shared" si="413"/>
        <v>-54.382713828069278</v>
      </c>
      <c r="D906" s="5">
        <f t="shared" si="414"/>
        <v>-3.8475306444063673</v>
      </c>
      <c r="E906" s="2">
        <f t="shared" si="415"/>
        <v>54.382713828069278</v>
      </c>
      <c r="F906" s="2">
        <f t="shared" si="416"/>
        <v>180</v>
      </c>
      <c r="G906" s="3">
        <f t="shared" si="417"/>
        <v>0</v>
      </c>
      <c r="H906" s="3">
        <f t="shared" si="418"/>
        <v>-113.4131108598295</v>
      </c>
      <c r="I906" s="3">
        <f t="shared" si="419"/>
        <v>-15.885490291507038</v>
      </c>
      <c r="J906" s="2">
        <f t="shared" si="399"/>
        <v>114.52022754389525</v>
      </c>
      <c r="K906" s="2">
        <f t="shared" si="420"/>
        <v>78.064231454597987</v>
      </c>
      <c r="L906" s="6">
        <f t="shared" si="400"/>
        <v>2300.0010000000002</v>
      </c>
      <c r="M906" s="2">
        <f t="shared" si="401"/>
        <v>29.149318229166671</v>
      </c>
      <c r="N906" s="2">
        <f t="shared" si="421"/>
        <v>114.52022754389525</v>
      </c>
      <c r="O906" s="2">
        <f t="shared" si="402"/>
        <v>78.064231454597987</v>
      </c>
      <c r="P906" s="5">
        <f t="shared" si="403"/>
        <v>0.36795545239499272</v>
      </c>
      <c r="Q906" s="4">
        <f t="shared" si="404"/>
        <v>0.25451688661278604</v>
      </c>
      <c r="R906" s="4">
        <f t="shared" si="405"/>
        <v>0.24223474243912871</v>
      </c>
      <c r="S906" s="4">
        <f t="shared" si="423"/>
        <v>0</v>
      </c>
      <c r="T906" s="4">
        <f t="shared" si="424"/>
        <v>0</v>
      </c>
      <c r="U906" s="5">
        <f t="shared" si="425"/>
        <v>0</v>
      </c>
      <c r="V906" s="5">
        <f t="shared" si="426"/>
        <v>25.653667612721158</v>
      </c>
      <c r="W906" s="5">
        <f t="shared" si="427"/>
        <v>3.5932449494935153</v>
      </c>
      <c r="X906" s="5">
        <f t="shared" si="406"/>
        <v>0.99999628292996101</v>
      </c>
      <c r="Y906" s="5">
        <f t="shared" si="407"/>
        <v>0</v>
      </c>
      <c r="Z906" s="5">
        <f t="shared" si="408"/>
        <v>-2.3655265352297783</v>
      </c>
      <c r="AA906" s="5">
        <f t="shared" si="409"/>
        <v>16.888476103587209</v>
      </c>
      <c r="AB906" s="5">
        <f t="shared" si="410"/>
        <v>0</v>
      </c>
      <c r="AC906" s="5">
        <f t="shared" si="410"/>
        <v>23.288141077491378</v>
      </c>
      <c r="AD906" s="5">
        <f t="shared" si="411"/>
        <v>-11.692278946919274</v>
      </c>
      <c r="AE906">
        <f t="shared" si="422"/>
        <v>0</v>
      </c>
    </row>
    <row r="907" spans="1:31" x14ac:dyDescent="0.2">
      <c r="A907">
        <f t="shared" si="428"/>
        <v>0.87400000000000067</v>
      </c>
      <c r="B907" s="5">
        <f t="shared" si="412"/>
        <v>0</v>
      </c>
      <c r="C907" s="5">
        <f t="shared" si="413"/>
        <v>-54.496115294858569</v>
      </c>
      <c r="D907" s="5">
        <f t="shared" si="414"/>
        <v>-3.8634219808373476</v>
      </c>
      <c r="E907" s="2">
        <f t="shared" si="415"/>
        <v>54.496115294858569</v>
      </c>
      <c r="F907" s="2">
        <f t="shared" si="416"/>
        <v>180</v>
      </c>
      <c r="G907" s="3">
        <f t="shared" si="417"/>
        <v>0</v>
      </c>
      <c r="H907" s="3">
        <f t="shared" si="418"/>
        <v>-113.38982271875201</v>
      </c>
      <c r="I907" s="3">
        <f t="shared" si="419"/>
        <v>-15.897182570453957</v>
      </c>
      <c r="J907" s="2">
        <f t="shared" si="399"/>
        <v>114.49878737291657</v>
      </c>
      <c r="K907" s="2">
        <f t="shared" si="420"/>
        <v>78.049616477789073</v>
      </c>
      <c r="L907" s="6">
        <f t="shared" si="400"/>
        <v>2300.0010000000002</v>
      </c>
      <c r="M907" s="2">
        <f t="shared" si="401"/>
        <v>29.149318229166671</v>
      </c>
      <c r="N907" s="2">
        <f t="shared" si="421"/>
        <v>114.49878737291657</v>
      </c>
      <c r="O907" s="2">
        <f t="shared" si="402"/>
        <v>78.049616477789073</v>
      </c>
      <c r="P907" s="5">
        <f t="shared" si="403"/>
        <v>0.36795544801036362</v>
      </c>
      <c r="Q907" s="4">
        <f t="shared" si="404"/>
        <v>0.25456452888603842</v>
      </c>
      <c r="R907" s="4">
        <f t="shared" si="405"/>
        <v>0.24225720408880189</v>
      </c>
      <c r="S907" s="4">
        <f t="shared" si="423"/>
        <v>0</v>
      </c>
      <c r="T907" s="4">
        <f t="shared" si="424"/>
        <v>0</v>
      </c>
      <c r="U907" s="5">
        <f t="shared" si="425"/>
        <v>0</v>
      </c>
      <c r="V907" s="5">
        <f t="shared" si="426"/>
        <v>25.643597782372787</v>
      </c>
      <c r="W907" s="5">
        <f t="shared" si="427"/>
        <v>3.5952164483122599</v>
      </c>
      <c r="X907" s="5">
        <f t="shared" si="406"/>
        <v>0.99999628292996101</v>
      </c>
      <c r="Y907" s="5">
        <f t="shared" si="407"/>
        <v>0</v>
      </c>
      <c r="Z907" s="5">
        <f t="shared" si="408"/>
        <v>-2.3670439203729159</v>
      </c>
      <c r="AA907" s="5">
        <f t="shared" si="409"/>
        <v>16.883412473190237</v>
      </c>
      <c r="AB907" s="5">
        <f t="shared" si="410"/>
        <v>0</v>
      </c>
      <c r="AC907" s="5">
        <f t="shared" si="410"/>
        <v>23.276553861999872</v>
      </c>
      <c r="AD907" s="5">
        <f t="shared" si="411"/>
        <v>-11.695371078497502</v>
      </c>
      <c r="AE907">
        <f t="shared" si="422"/>
        <v>0</v>
      </c>
    </row>
    <row r="908" spans="1:31" x14ac:dyDescent="0.2">
      <c r="A908">
        <f t="shared" si="428"/>
        <v>0.87500000000000067</v>
      </c>
      <c r="B908" s="5">
        <f t="shared" si="412"/>
        <v>0</v>
      </c>
      <c r="C908" s="5">
        <f t="shared" si="413"/>
        <v>-54.60949347930039</v>
      </c>
      <c r="D908" s="5">
        <f t="shared" si="414"/>
        <v>-3.879325011093341</v>
      </c>
      <c r="E908" s="2">
        <f t="shared" si="415"/>
        <v>54.60949347930039</v>
      </c>
      <c r="F908" s="2">
        <f t="shared" si="416"/>
        <v>180</v>
      </c>
      <c r="G908" s="3">
        <f t="shared" si="417"/>
        <v>0</v>
      </c>
      <c r="H908" s="3">
        <f t="shared" si="418"/>
        <v>-113.36654616489001</v>
      </c>
      <c r="I908" s="3">
        <f t="shared" si="419"/>
        <v>-15.908877941532454</v>
      </c>
      <c r="J908" s="2">
        <f t="shared" si="399"/>
        <v>114.47736102266997</v>
      </c>
      <c r="K908" s="2">
        <f t="shared" si="420"/>
        <v>78.03501092206541</v>
      </c>
      <c r="L908" s="6">
        <f t="shared" si="400"/>
        <v>2300.0010000000002</v>
      </c>
      <c r="M908" s="2">
        <f t="shared" si="401"/>
        <v>29.149318229166671</v>
      </c>
      <c r="N908" s="2">
        <f t="shared" si="421"/>
        <v>114.47736102266997</v>
      </c>
      <c r="O908" s="2">
        <f t="shared" si="402"/>
        <v>78.03501092206541</v>
      </c>
      <c r="P908" s="5">
        <f t="shared" si="403"/>
        <v>0.36795544362714411</v>
      </c>
      <c r="Q908" s="4">
        <f t="shared" si="404"/>
        <v>0.25461215827117223</v>
      </c>
      <c r="R908" s="4">
        <f t="shared" si="405"/>
        <v>0.24227965542162999</v>
      </c>
      <c r="S908" s="4">
        <f t="shared" si="423"/>
        <v>0</v>
      </c>
      <c r="T908" s="4">
        <f t="shared" si="424"/>
        <v>0</v>
      </c>
      <c r="U908" s="5">
        <f t="shared" si="425"/>
        <v>0</v>
      </c>
      <c r="V908" s="5">
        <f t="shared" si="426"/>
        <v>25.633535639489956</v>
      </c>
      <c r="W908" s="5">
        <f t="shared" si="427"/>
        <v>3.5971880902627782</v>
      </c>
      <c r="X908" s="5">
        <f t="shared" si="406"/>
        <v>0.99999628292996101</v>
      </c>
      <c r="Y908" s="5">
        <f t="shared" si="407"/>
        <v>0</v>
      </c>
      <c r="Z908" s="5">
        <f t="shared" si="408"/>
        <v>-2.3685615396271387</v>
      </c>
      <c r="AA908" s="5">
        <f t="shared" si="409"/>
        <v>16.878351956269878</v>
      </c>
      <c r="AB908" s="5">
        <f t="shared" si="410"/>
        <v>0</v>
      </c>
      <c r="AC908" s="5">
        <f t="shared" si="410"/>
        <v>23.264974099862819</v>
      </c>
      <c r="AD908" s="5">
        <f t="shared" si="411"/>
        <v>-11.698459953467342</v>
      </c>
      <c r="AE908">
        <f t="shared" si="422"/>
        <v>0</v>
      </c>
    </row>
    <row r="909" spans="1:31" x14ac:dyDescent="0.2">
      <c r="A909">
        <f t="shared" si="428"/>
        <v>0.87600000000000067</v>
      </c>
      <c r="B909" s="5">
        <f t="shared" si="412"/>
        <v>0</v>
      </c>
      <c r="C909" s="5">
        <f t="shared" si="413"/>
        <v>-54.722848392978229</v>
      </c>
      <c r="D909" s="5">
        <f t="shared" si="414"/>
        <v>-3.8952397382648503</v>
      </c>
      <c r="E909" s="2">
        <f t="shared" si="415"/>
        <v>54.722848392978229</v>
      </c>
      <c r="F909" s="2">
        <f t="shared" si="416"/>
        <v>180</v>
      </c>
      <c r="G909" s="3">
        <f t="shared" si="417"/>
        <v>0</v>
      </c>
      <c r="H909" s="3">
        <f t="shared" si="418"/>
        <v>-113.34328119079015</v>
      </c>
      <c r="I909" s="3">
        <f t="shared" si="419"/>
        <v>-15.920576401485922</v>
      </c>
      <c r="J909" s="2">
        <f t="shared" si="399"/>
        <v>114.45594848696189</v>
      </c>
      <c r="K909" s="2">
        <f t="shared" si="420"/>
        <v>78.020414783205098</v>
      </c>
      <c r="L909" s="6">
        <f t="shared" si="400"/>
        <v>2300.0010000000002</v>
      </c>
      <c r="M909" s="2">
        <f t="shared" si="401"/>
        <v>29.149318229166671</v>
      </c>
      <c r="N909" s="2">
        <f t="shared" si="421"/>
        <v>114.45594848696189</v>
      </c>
      <c r="O909" s="2">
        <f t="shared" si="402"/>
        <v>78.020414783205098</v>
      </c>
      <c r="P909" s="5">
        <f t="shared" si="403"/>
        <v>0.36795543924533258</v>
      </c>
      <c r="Q909" s="4">
        <f t="shared" si="404"/>
        <v>0.25465977475746959</v>
      </c>
      <c r="R909" s="4">
        <f t="shared" si="405"/>
        <v>0.24230209643720479</v>
      </c>
      <c r="S909" s="4">
        <f t="shared" si="423"/>
        <v>0</v>
      </c>
      <c r="T909" s="4">
        <f t="shared" si="424"/>
        <v>0</v>
      </c>
      <c r="U909" s="5">
        <f t="shared" si="425"/>
        <v>0</v>
      </c>
      <c r="V909" s="5">
        <f t="shared" si="426"/>
        <v>25.623481177623262</v>
      </c>
      <c r="W909" s="5">
        <f t="shared" si="427"/>
        <v>3.5991598749792972</v>
      </c>
      <c r="X909" s="5">
        <f t="shared" si="406"/>
        <v>0.99999628292996101</v>
      </c>
      <c r="Y909" s="5">
        <f t="shared" si="407"/>
        <v>0</v>
      </c>
      <c r="Z909" s="5">
        <f t="shared" si="408"/>
        <v>-2.3700793926079435</v>
      </c>
      <c r="AA909" s="5">
        <f t="shared" si="409"/>
        <v>16.873294550804513</v>
      </c>
      <c r="AB909" s="5">
        <f t="shared" si="410"/>
        <v>0</v>
      </c>
      <c r="AC909" s="5">
        <f t="shared" si="410"/>
        <v>23.253401785015317</v>
      </c>
      <c r="AD909" s="5">
        <f t="shared" si="411"/>
        <v>-11.70154557421619</v>
      </c>
      <c r="AE909">
        <f t="shared" si="422"/>
        <v>0</v>
      </c>
    </row>
    <row r="910" spans="1:31" x14ac:dyDescent="0.2">
      <c r="A910">
        <f t="shared" si="428"/>
        <v>0.87700000000000067</v>
      </c>
      <c r="B910" s="5">
        <f t="shared" si="412"/>
        <v>0</v>
      </c>
      <c r="C910" s="5">
        <f t="shared" si="413"/>
        <v>-54.836180047468126</v>
      </c>
      <c r="D910" s="5">
        <f t="shared" si="414"/>
        <v>-3.9111661654391234</v>
      </c>
      <c r="E910" s="2">
        <f t="shared" si="415"/>
        <v>54.836180047468126</v>
      </c>
      <c r="F910" s="2">
        <f t="shared" si="416"/>
        <v>180</v>
      </c>
      <c r="G910" s="3">
        <f t="shared" si="417"/>
        <v>0</v>
      </c>
      <c r="H910" s="3">
        <f t="shared" si="418"/>
        <v>-113.32002778900514</v>
      </c>
      <c r="I910" s="3">
        <f t="shared" si="419"/>
        <v>-15.932277947060138</v>
      </c>
      <c r="J910" s="2">
        <f t="shared" si="399"/>
        <v>114.43454975960397</v>
      </c>
      <c r="K910" s="2">
        <f t="shared" si="420"/>
        <v>78.005828056989742</v>
      </c>
      <c r="L910" s="6">
        <f t="shared" si="400"/>
        <v>2300.0010000000002</v>
      </c>
      <c r="M910" s="2">
        <f t="shared" si="401"/>
        <v>29.149318229166671</v>
      </c>
      <c r="N910" s="2">
        <f t="shared" si="421"/>
        <v>114.43454975960397</v>
      </c>
      <c r="O910" s="2">
        <f t="shared" si="402"/>
        <v>78.005828056989742</v>
      </c>
      <c r="P910" s="5">
        <f t="shared" si="403"/>
        <v>0.36795543486492743</v>
      </c>
      <c r="Q910" s="4">
        <f t="shared" si="404"/>
        <v>0.25470737833421264</v>
      </c>
      <c r="R910" s="4">
        <f t="shared" si="405"/>
        <v>0.24232452713511801</v>
      </c>
      <c r="S910" s="4">
        <f t="shared" si="423"/>
        <v>0</v>
      </c>
      <c r="T910" s="4">
        <f t="shared" si="424"/>
        <v>0</v>
      </c>
      <c r="U910" s="5">
        <f t="shared" si="425"/>
        <v>0</v>
      </c>
      <c r="V910" s="5">
        <f t="shared" si="426"/>
        <v>25.613434390330116</v>
      </c>
      <c r="W910" s="5">
        <f t="shared" si="427"/>
        <v>3.6011318020972301</v>
      </c>
      <c r="X910" s="5">
        <f t="shared" si="406"/>
        <v>0.99999628292996101</v>
      </c>
      <c r="Y910" s="5">
        <f t="shared" si="407"/>
        <v>0</v>
      </c>
      <c r="Z910" s="5">
        <f t="shared" si="408"/>
        <v>-2.3715974789314904</v>
      </c>
      <c r="AA910" s="5">
        <f t="shared" si="409"/>
        <v>16.868240254774197</v>
      </c>
      <c r="AB910" s="5">
        <f t="shared" si="410"/>
        <v>0</v>
      </c>
      <c r="AC910" s="5">
        <f t="shared" si="410"/>
        <v>23.241836911398625</v>
      </c>
      <c r="AD910" s="5">
        <f t="shared" si="411"/>
        <v>-11.704627943128571</v>
      </c>
      <c r="AE910">
        <f t="shared" si="422"/>
        <v>0</v>
      </c>
    </row>
    <row r="911" spans="1:31" x14ac:dyDescent="0.2">
      <c r="A911">
        <f t="shared" si="428"/>
        <v>0.87800000000000067</v>
      </c>
      <c r="B911" s="5">
        <f t="shared" si="412"/>
        <v>0</v>
      </c>
      <c r="C911" s="5">
        <f t="shared" si="413"/>
        <v>-54.949488454338677</v>
      </c>
      <c r="D911" s="5">
        <f t="shared" si="414"/>
        <v>-3.9271042957001554</v>
      </c>
      <c r="E911" s="2">
        <f t="shared" si="415"/>
        <v>54.949488454338677</v>
      </c>
      <c r="F911" s="2">
        <f t="shared" si="416"/>
        <v>180</v>
      </c>
      <c r="G911" s="3">
        <f t="shared" si="417"/>
        <v>0</v>
      </c>
      <c r="H911" s="3">
        <f t="shared" si="418"/>
        <v>-113.29678595209374</v>
      </c>
      <c r="I911" s="3">
        <f t="shared" si="419"/>
        <v>-15.943982575003266</v>
      </c>
      <c r="J911" s="2">
        <f t="shared" si="399"/>
        <v>114.41316483441297</v>
      </c>
      <c r="K911" s="2">
        <f t="shared" si="420"/>
        <v>77.991250739204474</v>
      </c>
      <c r="L911" s="6">
        <f t="shared" si="400"/>
        <v>2300.0010000000002</v>
      </c>
      <c r="M911" s="2">
        <f t="shared" si="401"/>
        <v>29.149318229166671</v>
      </c>
      <c r="N911" s="2">
        <f t="shared" si="421"/>
        <v>114.41316483441297</v>
      </c>
      <c r="O911" s="2">
        <f t="shared" si="402"/>
        <v>77.991250739204474</v>
      </c>
      <c r="P911" s="5">
        <f t="shared" si="403"/>
        <v>0.36795543048592694</v>
      </c>
      <c r="Q911" s="4">
        <f t="shared" si="404"/>
        <v>0.25475496899068401</v>
      </c>
      <c r="R911" s="4">
        <f t="shared" si="405"/>
        <v>0.24234694751496241</v>
      </c>
      <c r="S911" s="4">
        <f t="shared" si="423"/>
        <v>0</v>
      </c>
      <c r="T911" s="4">
        <f t="shared" si="424"/>
        <v>0</v>
      </c>
      <c r="U911" s="5">
        <f t="shared" si="425"/>
        <v>0</v>
      </c>
      <c r="V911" s="5">
        <f t="shared" si="426"/>
        <v>25.603395271174751</v>
      </c>
      <c r="W911" s="5">
        <f t="shared" si="427"/>
        <v>3.6031038712531744</v>
      </c>
      <c r="X911" s="5">
        <f t="shared" si="406"/>
        <v>0.99999628292996101</v>
      </c>
      <c r="Y911" s="5">
        <f t="shared" si="407"/>
        <v>0</v>
      </c>
      <c r="Z911" s="5">
        <f t="shared" si="408"/>
        <v>-2.3731157982146063</v>
      </c>
      <c r="AA911" s="5">
        <f t="shared" si="409"/>
        <v>16.863189066160729</v>
      </c>
      <c r="AB911" s="5">
        <f t="shared" si="410"/>
        <v>0</v>
      </c>
      <c r="AC911" s="5">
        <f t="shared" si="410"/>
        <v>23.230279472960145</v>
      </c>
      <c r="AD911" s="5">
        <f t="shared" si="411"/>
        <v>-11.707707062586096</v>
      </c>
      <c r="AE911">
        <f t="shared" si="422"/>
        <v>0</v>
      </c>
    </row>
    <row r="912" spans="1:31" x14ac:dyDescent="0.2">
      <c r="A912">
        <f t="shared" si="428"/>
        <v>0.87900000000000067</v>
      </c>
      <c r="B912" s="5">
        <f t="shared" si="412"/>
        <v>0</v>
      </c>
      <c r="C912" s="5">
        <f t="shared" si="413"/>
        <v>-55.062773625151038</v>
      </c>
      <c r="D912" s="5">
        <f t="shared" si="414"/>
        <v>-3.9430541321286898</v>
      </c>
      <c r="E912" s="2">
        <f t="shared" si="415"/>
        <v>55.062773625151038</v>
      </c>
      <c r="F912" s="2">
        <f t="shared" si="416"/>
        <v>180</v>
      </c>
      <c r="G912" s="3">
        <f t="shared" si="417"/>
        <v>0</v>
      </c>
      <c r="H912" s="3">
        <f t="shared" si="418"/>
        <v>-113.27355567262079</v>
      </c>
      <c r="I912" s="3">
        <f t="shared" si="419"/>
        <v>-15.955690282065852</v>
      </c>
      <c r="J912" s="2">
        <f t="shared" si="399"/>
        <v>114.39179370521092</v>
      </c>
      <c r="K912" s="2">
        <f t="shared" si="420"/>
        <v>77.97668282563798</v>
      </c>
      <c r="L912" s="6">
        <f t="shared" si="400"/>
        <v>2300.0010000000002</v>
      </c>
      <c r="M912" s="2">
        <f t="shared" si="401"/>
        <v>29.149318229166671</v>
      </c>
      <c r="N912" s="2">
        <f t="shared" si="421"/>
        <v>114.39179370521092</v>
      </c>
      <c r="O912" s="2">
        <f t="shared" si="402"/>
        <v>77.97668282563798</v>
      </c>
      <c r="P912" s="5">
        <f t="shared" si="403"/>
        <v>0.36795542610832949</v>
      </c>
      <c r="Q912" s="4">
        <f t="shared" si="404"/>
        <v>0.25480254671616581</v>
      </c>
      <c r="R912" s="4">
        <f t="shared" si="405"/>
        <v>0.24236935757633082</v>
      </c>
      <c r="S912" s="4">
        <f t="shared" si="423"/>
        <v>0</v>
      </c>
      <c r="T912" s="4">
        <f t="shared" si="424"/>
        <v>0</v>
      </c>
      <c r="U912" s="5">
        <f t="shared" si="425"/>
        <v>0</v>
      </c>
      <c r="V912" s="5">
        <f t="shared" si="426"/>
        <v>25.593363813728228</v>
      </c>
      <c r="W912" s="5">
        <f t="shared" si="427"/>
        <v>3.6050760820849157</v>
      </c>
      <c r="X912" s="5">
        <f t="shared" si="406"/>
        <v>0.99999628292996101</v>
      </c>
      <c r="Y912" s="5">
        <f t="shared" si="407"/>
        <v>0</v>
      </c>
      <c r="Z912" s="5">
        <f t="shared" si="408"/>
        <v>-2.3746343500747775</v>
      </c>
      <c r="AA912" s="5">
        <f t="shared" si="409"/>
        <v>16.858140982947596</v>
      </c>
      <c r="AB912" s="5">
        <f t="shared" si="410"/>
        <v>0</v>
      </c>
      <c r="AC912" s="5">
        <f t="shared" si="410"/>
        <v>23.21872946365345</v>
      </c>
      <c r="AD912" s="5">
        <f t="shared" si="411"/>
        <v>-11.710782934967487</v>
      </c>
      <c r="AE912">
        <f t="shared" si="422"/>
        <v>0</v>
      </c>
    </row>
    <row r="913" spans="1:31" x14ac:dyDescent="0.2">
      <c r="A913">
        <f t="shared" si="428"/>
        <v>0.88000000000000067</v>
      </c>
      <c r="B913" s="5">
        <f t="shared" si="412"/>
        <v>0</v>
      </c>
      <c r="C913" s="5">
        <f t="shared" si="413"/>
        <v>-55.176035571458925</v>
      </c>
      <c r="D913" s="5">
        <f t="shared" si="414"/>
        <v>-3.9590156778022232</v>
      </c>
      <c r="E913" s="2">
        <f t="shared" si="415"/>
        <v>55.176035571458925</v>
      </c>
      <c r="F913" s="2">
        <f t="shared" si="416"/>
        <v>180</v>
      </c>
      <c r="G913" s="3">
        <f t="shared" si="417"/>
        <v>0</v>
      </c>
      <c r="H913" s="3">
        <f t="shared" si="418"/>
        <v>-113.25033694315714</v>
      </c>
      <c r="I913" s="3">
        <f t="shared" si="419"/>
        <v>-15.96740106500082</v>
      </c>
      <c r="J913" s="2">
        <f t="shared" si="399"/>
        <v>114.37043636582493</v>
      </c>
      <c r="K913" s="2">
        <f t="shared" si="420"/>
        <v>77.962124312082423</v>
      </c>
      <c r="L913" s="6">
        <f t="shared" si="400"/>
        <v>2300.0010000000002</v>
      </c>
      <c r="M913" s="2">
        <f t="shared" si="401"/>
        <v>29.149318229166671</v>
      </c>
      <c r="N913" s="2">
        <f t="shared" si="421"/>
        <v>114.37043636582493</v>
      </c>
      <c r="O913" s="2">
        <f t="shared" si="402"/>
        <v>77.962124312082423</v>
      </c>
      <c r="P913" s="5">
        <f t="shared" si="403"/>
        <v>0.36795542173213347</v>
      </c>
      <c r="Q913" s="4">
        <f t="shared" si="404"/>
        <v>0.25485011149994086</v>
      </c>
      <c r="R913" s="4">
        <f t="shared" si="405"/>
        <v>0.24239175731881699</v>
      </c>
      <c r="S913" s="4">
        <f t="shared" si="423"/>
        <v>0</v>
      </c>
      <c r="T913" s="4">
        <f t="shared" si="424"/>
        <v>0</v>
      </c>
      <c r="U913" s="5">
        <f t="shared" si="425"/>
        <v>0</v>
      </c>
      <c r="V913" s="5">
        <f t="shared" si="426"/>
        <v>25.583340011568378</v>
      </c>
      <c r="W913" s="5">
        <f t="shared" si="427"/>
        <v>3.6070484342314142</v>
      </c>
      <c r="X913" s="5">
        <f t="shared" si="406"/>
        <v>0.99999628292996101</v>
      </c>
      <c r="Y913" s="5">
        <f t="shared" si="407"/>
        <v>0</v>
      </c>
      <c r="Z913" s="5">
        <f t="shared" si="408"/>
        <v>-2.3761531341301567</v>
      </c>
      <c r="AA913" s="5">
        <f t="shared" si="409"/>
        <v>16.853096003119983</v>
      </c>
      <c r="AB913" s="5">
        <f t="shared" si="410"/>
        <v>0</v>
      </c>
      <c r="AC913" s="5">
        <f t="shared" si="410"/>
        <v>23.207186877438222</v>
      </c>
      <c r="AD913" s="5">
        <f t="shared" si="411"/>
        <v>-11.713855562648604</v>
      </c>
      <c r="AE913">
        <f t="shared" si="422"/>
        <v>0</v>
      </c>
    </row>
    <row r="914" spans="1:31" x14ac:dyDescent="0.2">
      <c r="A914">
        <f t="shared" si="428"/>
        <v>0.88100000000000067</v>
      </c>
      <c r="B914" s="5">
        <f t="shared" si="412"/>
        <v>0</v>
      </c>
      <c r="C914" s="5">
        <f t="shared" si="413"/>
        <v>-55.28927430480865</v>
      </c>
      <c r="D914" s="5">
        <f t="shared" si="414"/>
        <v>-3.9749889357950052</v>
      </c>
      <c r="E914" s="2">
        <f t="shared" si="415"/>
        <v>55.28927430480865</v>
      </c>
      <c r="F914" s="2">
        <f t="shared" si="416"/>
        <v>180</v>
      </c>
      <c r="G914" s="3">
        <f t="shared" si="417"/>
        <v>0</v>
      </c>
      <c r="H914" s="3">
        <f t="shared" si="418"/>
        <v>-113.22712975627969</v>
      </c>
      <c r="I914" s="3">
        <f t="shared" si="419"/>
        <v>-15.979114920563468</v>
      </c>
      <c r="J914" s="2">
        <f t="shared" si="399"/>
        <v>114.34909281008736</v>
      </c>
      <c r="K914" s="2">
        <f t="shared" si="420"/>
        <v>77.947575194333567</v>
      </c>
      <c r="L914" s="6">
        <f t="shared" si="400"/>
        <v>2300.0010000000002</v>
      </c>
      <c r="M914" s="2">
        <f t="shared" si="401"/>
        <v>29.149318229166671</v>
      </c>
      <c r="N914" s="2">
        <f t="shared" si="421"/>
        <v>114.34909281008736</v>
      </c>
      <c r="O914" s="2">
        <f t="shared" si="402"/>
        <v>77.947575194333567</v>
      </c>
      <c r="P914" s="5">
        <f t="shared" si="403"/>
        <v>0.36795541735733722</v>
      </c>
      <c r="Q914" s="4">
        <f t="shared" si="404"/>
        <v>0.25489766333129166</v>
      </c>
      <c r="R914" s="4">
        <f t="shared" si="405"/>
        <v>0.24241414674201486</v>
      </c>
      <c r="S914" s="4">
        <f t="shared" si="423"/>
        <v>0</v>
      </c>
      <c r="T914" s="4">
        <f t="shared" si="424"/>
        <v>0</v>
      </c>
      <c r="U914" s="5">
        <f t="shared" si="425"/>
        <v>0</v>
      </c>
      <c r="V914" s="5">
        <f t="shared" si="426"/>
        <v>25.573323858279871</v>
      </c>
      <c r="W914" s="5">
        <f t="shared" si="427"/>
        <v>3.6090209273328155</v>
      </c>
      <c r="X914" s="5">
        <f t="shared" si="406"/>
        <v>0.99999628292996101</v>
      </c>
      <c r="Y914" s="5">
        <f t="shared" si="407"/>
        <v>0</v>
      </c>
      <c r="Z914" s="5">
        <f t="shared" si="408"/>
        <v>-2.3776721499995559</v>
      </c>
      <c r="AA914" s="5">
        <f t="shared" si="409"/>
        <v>16.848054124664802</v>
      </c>
      <c r="AB914" s="5">
        <f t="shared" si="410"/>
        <v>0</v>
      </c>
      <c r="AC914" s="5">
        <f t="shared" si="410"/>
        <v>23.195651708280316</v>
      </c>
      <c r="AD914" s="5">
        <f t="shared" si="411"/>
        <v>-11.716924948002383</v>
      </c>
      <c r="AE914">
        <f t="shared" si="422"/>
        <v>0</v>
      </c>
    </row>
    <row r="915" spans="1:31" x14ac:dyDescent="0.2">
      <c r="A915">
        <f t="shared" si="428"/>
        <v>0.88200000000000067</v>
      </c>
      <c r="B915" s="5">
        <f t="shared" si="412"/>
        <v>0</v>
      </c>
      <c r="C915" s="5">
        <f t="shared" si="413"/>
        <v>-55.402489836739079</v>
      </c>
      <c r="D915" s="5">
        <f t="shared" si="414"/>
        <v>-3.9909739091780425</v>
      </c>
      <c r="E915" s="2">
        <f t="shared" si="415"/>
        <v>55.402489836739079</v>
      </c>
      <c r="F915" s="2">
        <f t="shared" si="416"/>
        <v>180</v>
      </c>
      <c r="G915" s="3">
        <f t="shared" si="417"/>
        <v>0</v>
      </c>
      <c r="H915" s="3">
        <f t="shared" si="418"/>
        <v>-113.20393410457142</v>
      </c>
      <c r="I915" s="3">
        <f t="shared" si="419"/>
        <v>-15.990831845511471</v>
      </c>
      <c r="J915" s="2">
        <f t="shared" si="399"/>
        <v>114.32776303183567</v>
      </c>
      <c r="K915" s="2">
        <f t="shared" si="420"/>
        <v>77.933035468190639</v>
      </c>
      <c r="L915" s="6">
        <f t="shared" si="400"/>
        <v>2300.0010000000002</v>
      </c>
      <c r="M915" s="2">
        <f t="shared" si="401"/>
        <v>29.149318229166671</v>
      </c>
      <c r="N915" s="2">
        <f t="shared" si="421"/>
        <v>114.32776303183567</v>
      </c>
      <c r="O915" s="2">
        <f t="shared" si="402"/>
        <v>77.933035468190639</v>
      </c>
      <c r="P915" s="5">
        <f t="shared" si="403"/>
        <v>0.36795541298393908</v>
      </c>
      <c r="Q915" s="4">
        <f t="shared" si="404"/>
        <v>0.25494520219950112</v>
      </c>
      <c r="R915" s="4">
        <f t="shared" si="405"/>
        <v>0.24243652584551911</v>
      </c>
      <c r="S915" s="4">
        <f t="shared" si="423"/>
        <v>0</v>
      </c>
      <c r="T915" s="4">
        <f t="shared" si="424"/>
        <v>0</v>
      </c>
      <c r="U915" s="5">
        <f t="shared" si="425"/>
        <v>0</v>
      </c>
      <c r="V915" s="5">
        <f t="shared" si="426"/>
        <v>25.563315347454122</v>
      </c>
      <c r="W915" s="5">
        <f t="shared" si="427"/>
        <v>3.6109935610304387</v>
      </c>
      <c r="X915" s="5">
        <f t="shared" si="406"/>
        <v>0.99999628292996101</v>
      </c>
      <c r="Y915" s="5">
        <f t="shared" si="407"/>
        <v>0</v>
      </c>
      <c r="Z915" s="5">
        <f t="shared" si="408"/>
        <v>-2.3791913973024483</v>
      </c>
      <c r="AA915" s="5">
        <f t="shared" si="409"/>
        <v>16.843015345570652</v>
      </c>
      <c r="AB915" s="5">
        <f t="shared" si="410"/>
        <v>0</v>
      </c>
      <c r="AC915" s="5">
        <f t="shared" si="410"/>
        <v>23.184123950151672</v>
      </c>
      <c r="AD915" s="5">
        <f t="shared" si="411"/>
        <v>-11.71999109339891</v>
      </c>
      <c r="AE915">
        <f t="shared" si="422"/>
        <v>0</v>
      </c>
    </row>
    <row r="916" spans="1:31" x14ac:dyDescent="0.2">
      <c r="A916">
        <f t="shared" si="428"/>
        <v>0.88300000000000067</v>
      </c>
      <c r="B916" s="5">
        <f t="shared" si="412"/>
        <v>0</v>
      </c>
      <c r="C916" s="5">
        <f t="shared" si="413"/>
        <v>-55.515682178781674</v>
      </c>
      <c r="D916" s="5">
        <f t="shared" si="414"/>
        <v>-4.0069706010191002</v>
      </c>
      <c r="E916" s="2">
        <f t="shared" si="415"/>
        <v>55.515682178781674</v>
      </c>
      <c r="F916" s="2">
        <f t="shared" si="416"/>
        <v>180</v>
      </c>
      <c r="G916" s="3">
        <f t="shared" si="417"/>
        <v>0</v>
      </c>
      <c r="H916" s="3">
        <f t="shared" si="418"/>
        <v>-113.18074998062127</v>
      </c>
      <c r="I916" s="3">
        <f t="shared" si="419"/>
        <v>-16.002551836604869</v>
      </c>
      <c r="J916" s="2">
        <f t="shared" si="399"/>
        <v>114.3064470249125</v>
      </c>
      <c r="K916" s="2">
        <f t="shared" si="420"/>
        <v>77.918505129456364</v>
      </c>
      <c r="L916" s="6">
        <f t="shared" si="400"/>
        <v>2300.0010000000002</v>
      </c>
      <c r="M916" s="2">
        <f t="shared" si="401"/>
        <v>29.149318229166671</v>
      </c>
      <c r="N916" s="2">
        <f t="shared" si="421"/>
        <v>114.3064470249125</v>
      </c>
      <c r="O916" s="2">
        <f t="shared" si="402"/>
        <v>77.918505129456364</v>
      </c>
      <c r="P916" s="5">
        <f t="shared" si="403"/>
        <v>0.36795540861193743</v>
      </c>
      <c r="Q916" s="4">
        <f t="shared" si="404"/>
        <v>0.25499272809385209</v>
      </c>
      <c r="R916" s="4">
        <f t="shared" si="405"/>
        <v>0.24245889462892489</v>
      </c>
      <c r="S916" s="4">
        <f t="shared" si="423"/>
        <v>0</v>
      </c>
      <c r="T916" s="4">
        <f t="shared" si="424"/>
        <v>0</v>
      </c>
      <c r="U916" s="5">
        <f t="shared" si="425"/>
        <v>0</v>
      </c>
      <c r="V916" s="5">
        <f t="shared" si="426"/>
        <v>25.553314472689344</v>
      </c>
      <c r="W916" s="5">
        <f t="shared" si="427"/>
        <v>3.6129663349667798</v>
      </c>
      <c r="X916" s="5">
        <f t="shared" si="406"/>
        <v>0.99999628292996101</v>
      </c>
      <c r="Y916" s="5">
        <f t="shared" si="407"/>
        <v>0</v>
      </c>
      <c r="Z916" s="5">
        <f t="shared" si="408"/>
        <v>-2.3807108756589694</v>
      </c>
      <c r="AA916" s="5">
        <f t="shared" si="409"/>
        <v>16.837979663827848</v>
      </c>
      <c r="AB916" s="5">
        <f t="shared" si="410"/>
        <v>0</v>
      </c>
      <c r="AC916" s="5">
        <f t="shared" si="410"/>
        <v>23.172603597030374</v>
      </c>
      <c r="AD916" s="5">
        <f t="shared" si="411"/>
        <v>-11.723054001205369</v>
      </c>
      <c r="AE916">
        <f t="shared" si="422"/>
        <v>0</v>
      </c>
    </row>
    <row r="917" spans="1:31" x14ac:dyDescent="0.2">
      <c r="A917">
        <f t="shared" si="428"/>
        <v>0.88400000000000067</v>
      </c>
      <c r="B917" s="5">
        <f t="shared" si="412"/>
        <v>0</v>
      </c>
      <c r="C917" s="5">
        <f t="shared" si="413"/>
        <v>-55.6288513424605</v>
      </c>
      <c r="D917" s="5">
        <f t="shared" si="414"/>
        <v>-4.022979014382706</v>
      </c>
      <c r="E917" s="2">
        <f t="shared" si="415"/>
        <v>55.6288513424605</v>
      </c>
      <c r="F917" s="2">
        <f t="shared" si="416"/>
        <v>180</v>
      </c>
      <c r="G917" s="3">
        <f t="shared" si="417"/>
        <v>0</v>
      </c>
      <c r="H917" s="3">
        <f t="shared" si="418"/>
        <v>-113.15757737702424</v>
      </c>
      <c r="I917" s="3">
        <f t="shared" si="419"/>
        <v>-16.014274890606075</v>
      </c>
      <c r="J917" s="2">
        <f t="shared" si="399"/>
        <v>114.28514478316561</v>
      </c>
      <c r="K917" s="2">
        <f t="shared" si="420"/>
        <v>77.903984173937019</v>
      </c>
      <c r="L917" s="6">
        <f t="shared" si="400"/>
        <v>2300.0010000000002</v>
      </c>
      <c r="M917" s="2">
        <f t="shared" si="401"/>
        <v>29.149318229166671</v>
      </c>
      <c r="N917" s="2">
        <f t="shared" si="421"/>
        <v>114.28514478316561</v>
      </c>
      <c r="O917" s="2">
        <f t="shared" si="402"/>
        <v>77.903984173937019</v>
      </c>
      <c r="P917" s="5">
        <f t="shared" si="403"/>
        <v>0.36795540424133055</v>
      </c>
      <c r="Q917" s="4">
        <f t="shared" si="404"/>
        <v>0.25504024100362771</v>
      </c>
      <c r="R917" s="4">
        <f t="shared" si="405"/>
        <v>0.24248125309182775</v>
      </c>
      <c r="S917" s="4">
        <f t="shared" si="423"/>
        <v>0</v>
      </c>
      <c r="T917" s="4">
        <f t="shared" si="424"/>
        <v>0</v>
      </c>
      <c r="U917" s="5">
        <f t="shared" si="425"/>
        <v>0</v>
      </c>
      <c r="V917" s="5">
        <f t="shared" si="426"/>
        <v>25.543321227590511</v>
      </c>
      <c r="W917" s="5">
        <f t="shared" si="427"/>
        <v>3.6149392487855065</v>
      </c>
      <c r="X917" s="5">
        <f t="shared" si="406"/>
        <v>0.99999628292996101</v>
      </c>
      <c r="Y917" s="5">
        <f t="shared" si="407"/>
        <v>0</v>
      </c>
      <c r="Z917" s="5">
        <f t="shared" si="408"/>
        <v>-2.3822305846899083</v>
      </c>
      <c r="AA917" s="5">
        <f t="shared" si="409"/>
        <v>16.832947077428368</v>
      </c>
      <c r="AB917" s="5">
        <f t="shared" si="410"/>
        <v>0</v>
      </c>
      <c r="AC917" s="5">
        <f t="shared" si="410"/>
        <v>23.161090642900604</v>
      </c>
      <c r="AD917" s="5">
        <f t="shared" si="411"/>
        <v>-11.726113673786124</v>
      </c>
      <c r="AE917">
        <f t="shared" si="422"/>
        <v>0</v>
      </c>
    </row>
    <row r="918" spans="1:31" x14ac:dyDescent="0.2">
      <c r="A918">
        <f t="shared" si="428"/>
        <v>0.88500000000000068</v>
      </c>
      <c r="B918" s="5">
        <f t="shared" si="412"/>
        <v>0</v>
      </c>
      <c r="C918" s="5">
        <f t="shared" si="413"/>
        <v>-55.741997339292205</v>
      </c>
      <c r="D918" s="5">
        <f t="shared" si="414"/>
        <v>-4.0389991523301489</v>
      </c>
      <c r="E918" s="2">
        <f t="shared" si="415"/>
        <v>55.741997339292205</v>
      </c>
      <c r="F918" s="2">
        <f t="shared" si="416"/>
        <v>180</v>
      </c>
      <c r="G918" s="3">
        <f t="shared" si="417"/>
        <v>0</v>
      </c>
      <c r="H918" s="3">
        <f t="shared" si="418"/>
        <v>-113.13441628638134</v>
      </c>
      <c r="I918" s="3">
        <f t="shared" si="419"/>
        <v>-16.026001004279859</v>
      </c>
      <c r="J918" s="2">
        <f t="shared" si="399"/>
        <v>114.2638563004479</v>
      </c>
      <c r="K918" s="2">
        <f t="shared" si="420"/>
        <v>77.889472597442321</v>
      </c>
      <c r="L918" s="6">
        <f t="shared" si="400"/>
        <v>2300.0010000000002</v>
      </c>
      <c r="M918" s="2">
        <f t="shared" si="401"/>
        <v>29.149318229166671</v>
      </c>
      <c r="N918" s="2">
        <f t="shared" si="421"/>
        <v>114.2638563004479</v>
      </c>
      <c r="O918" s="2">
        <f t="shared" si="402"/>
        <v>77.889472597442321</v>
      </c>
      <c r="P918" s="5">
        <f t="shared" si="403"/>
        <v>0.3679553998721169</v>
      </c>
      <c r="Q918" s="4">
        <f t="shared" si="404"/>
        <v>0.25508774091811126</v>
      </c>
      <c r="R918" s="4">
        <f t="shared" si="405"/>
        <v>0.24250360123382406</v>
      </c>
      <c r="S918" s="4">
        <f t="shared" si="423"/>
        <v>0</v>
      </c>
      <c r="T918" s="4">
        <f t="shared" si="424"/>
        <v>0</v>
      </c>
      <c r="U918" s="5">
        <f t="shared" si="425"/>
        <v>0</v>
      </c>
      <c r="V918" s="5">
        <f t="shared" si="426"/>
        <v>25.533335605769352</v>
      </c>
      <c r="W918" s="5">
        <f t="shared" si="427"/>
        <v>3.6169123021314591</v>
      </c>
      <c r="X918" s="5">
        <f t="shared" si="406"/>
        <v>0.99999628292996101</v>
      </c>
      <c r="Y918" s="5">
        <f t="shared" si="407"/>
        <v>0</v>
      </c>
      <c r="Z918" s="5">
        <f t="shared" si="408"/>
        <v>-2.3837505240167194</v>
      </c>
      <c r="AA918" s="5">
        <f t="shared" si="409"/>
        <v>16.827917584365935</v>
      </c>
      <c r="AB918" s="5">
        <f t="shared" si="410"/>
        <v>0</v>
      </c>
      <c r="AC918" s="5">
        <f t="shared" si="410"/>
        <v>23.149585081752633</v>
      </c>
      <c r="AD918" s="5">
        <f t="shared" si="411"/>
        <v>-11.729170113502605</v>
      </c>
      <c r="AE918">
        <f t="shared" si="422"/>
        <v>0</v>
      </c>
    </row>
    <row r="919" spans="1:31" x14ac:dyDescent="0.2">
      <c r="A919">
        <f t="shared" si="428"/>
        <v>0.88600000000000068</v>
      </c>
      <c r="B919" s="5">
        <f t="shared" si="412"/>
        <v>0</v>
      </c>
      <c r="C919" s="5">
        <f t="shared" si="413"/>
        <v>-55.855120180786045</v>
      </c>
      <c r="D919" s="5">
        <f t="shared" si="414"/>
        <v>-4.0550310179194851</v>
      </c>
      <c r="E919" s="2">
        <f t="shared" si="415"/>
        <v>55.855120180786045</v>
      </c>
      <c r="F919" s="2">
        <f t="shared" si="416"/>
        <v>180</v>
      </c>
      <c r="G919" s="3">
        <f t="shared" si="417"/>
        <v>0</v>
      </c>
      <c r="H919" s="3">
        <f t="shared" si="418"/>
        <v>-113.11126670129958</v>
      </c>
      <c r="I919" s="3">
        <f t="shared" si="419"/>
        <v>-16.03773017439336</v>
      </c>
      <c r="J919" s="2">
        <f t="shared" si="399"/>
        <v>114.2425815706174</v>
      </c>
      <c r="K919" s="2">
        <f t="shared" si="420"/>
        <v>77.874970395785553</v>
      </c>
      <c r="L919" s="6">
        <f t="shared" si="400"/>
        <v>2300.0010000000002</v>
      </c>
      <c r="M919" s="2">
        <f t="shared" si="401"/>
        <v>29.149318229166671</v>
      </c>
      <c r="N919" s="2">
        <f t="shared" si="421"/>
        <v>114.2425815706174</v>
      </c>
      <c r="O919" s="2">
        <f t="shared" si="402"/>
        <v>77.874970395785553</v>
      </c>
      <c r="P919" s="5">
        <f t="shared" si="403"/>
        <v>0.36795539550429479</v>
      </c>
      <c r="Q919" s="4">
        <f t="shared" si="404"/>
        <v>0.25513522782658615</v>
      </c>
      <c r="R919" s="4">
        <f t="shared" si="405"/>
        <v>0.24252593905451053</v>
      </c>
      <c r="S919" s="4">
        <f t="shared" si="423"/>
        <v>0</v>
      </c>
      <c r="T919" s="4">
        <f t="shared" si="424"/>
        <v>0</v>
      </c>
      <c r="U919" s="5">
        <f t="shared" si="425"/>
        <v>0</v>
      </c>
      <c r="V919" s="5">
        <f t="shared" si="426"/>
        <v>25.523357600844356</v>
      </c>
      <c r="W919" s="5">
        <f t="shared" si="427"/>
        <v>3.6188854946506455</v>
      </c>
      <c r="X919" s="5">
        <f t="shared" si="406"/>
        <v>0.99999628292996101</v>
      </c>
      <c r="Y919" s="5">
        <f t="shared" si="407"/>
        <v>0</v>
      </c>
      <c r="Z919" s="5">
        <f t="shared" si="408"/>
        <v>-2.385270693261508</v>
      </c>
      <c r="AA919" s="5">
        <f t="shared" si="409"/>
        <v>16.822891182635924</v>
      </c>
      <c r="AB919" s="5">
        <f t="shared" si="410"/>
        <v>0</v>
      </c>
      <c r="AC919" s="5">
        <f t="shared" si="410"/>
        <v>23.138086907582849</v>
      </c>
      <c r="AD919" s="5">
        <f t="shared" si="411"/>
        <v>-11.73222332271343</v>
      </c>
      <c r="AE919">
        <f t="shared" si="422"/>
        <v>0</v>
      </c>
    </row>
    <row r="920" spans="1:31" x14ac:dyDescent="0.2">
      <c r="A920">
        <f t="shared" si="428"/>
        <v>0.88700000000000068</v>
      </c>
      <c r="B920" s="5">
        <f t="shared" si="412"/>
        <v>0</v>
      </c>
      <c r="C920" s="5">
        <f t="shared" si="413"/>
        <v>-55.968219878443897</v>
      </c>
      <c r="D920" s="5">
        <f t="shared" si="414"/>
        <v>-4.0710746142055401</v>
      </c>
      <c r="E920" s="2">
        <f t="shared" si="415"/>
        <v>55.968219878443897</v>
      </c>
      <c r="F920" s="2">
        <f t="shared" si="416"/>
        <v>180</v>
      </c>
      <c r="G920" s="3">
        <f t="shared" si="417"/>
        <v>0</v>
      </c>
      <c r="H920" s="3">
        <f t="shared" si="418"/>
        <v>-113.08812861439201</v>
      </c>
      <c r="I920" s="3">
        <f t="shared" si="419"/>
        <v>-16.049462397716074</v>
      </c>
      <c r="J920" s="2">
        <f t="shared" si="399"/>
        <v>114.22132058753729</v>
      </c>
      <c r="K920" s="2">
        <f t="shared" si="420"/>
        <v>77.860477564783423</v>
      </c>
      <c r="L920" s="6">
        <f t="shared" si="400"/>
        <v>2300.0010000000002</v>
      </c>
      <c r="M920" s="2">
        <f t="shared" si="401"/>
        <v>29.149318229166671</v>
      </c>
      <c r="N920" s="2">
        <f t="shared" si="421"/>
        <v>114.22132058753729</v>
      </c>
      <c r="O920" s="2">
        <f t="shared" si="402"/>
        <v>77.860477564783423</v>
      </c>
      <c r="P920" s="5">
        <f t="shared" si="403"/>
        <v>0.36795539113786258</v>
      </c>
      <c r="Q920" s="4">
        <f t="shared" si="404"/>
        <v>0.25518270171833596</v>
      </c>
      <c r="R920" s="4">
        <f t="shared" si="405"/>
        <v>0.24254826655348447</v>
      </c>
      <c r="S920" s="4">
        <f t="shared" si="423"/>
        <v>0</v>
      </c>
      <c r="T920" s="4">
        <f t="shared" si="424"/>
        <v>0</v>
      </c>
      <c r="U920" s="5">
        <f t="shared" si="425"/>
        <v>0</v>
      </c>
      <c r="V920" s="5">
        <f t="shared" si="426"/>
        <v>25.513387206440743</v>
      </c>
      <c r="W920" s="5">
        <f t="shared" si="427"/>
        <v>3.620858825990243</v>
      </c>
      <c r="X920" s="5">
        <f t="shared" si="406"/>
        <v>0.99999628292996101</v>
      </c>
      <c r="Y920" s="5">
        <f t="shared" si="407"/>
        <v>0</v>
      </c>
      <c r="Z920" s="5">
        <f t="shared" si="408"/>
        <v>-2.3867910920470425</v>
      </c>
      <c r="AA920" s="5">
        <f t="shared" si="409"/>
        <v>16.817867870235446</v>
      </c>
      <c r="AB920" s="5">
        <f t="shared" si="410"/>
        <v>0</v>
      </c>
      <c r="AC920" s="5">
        <f t="shared" si="410"/>
        <v>23.126596114393699</v>
      </c>
      <c r="AD920" s="5">
        <f t="shared" si="411"/>
        <v>-11.73527330377431</v>
      </c>
      <c r="AE920">
        <f t="shared" si="422"/>
        <v>0</v>
      </c>
    </row>
    <row r="921" spans="1:31" x14ac:dyDescent="0.2">
      <c r="A921">
        <f t="shared" si="428"/>
        <v>0.88800000000000068</v>
      </c>
      <c r="B921" s="5">
        <f t="shared" si="412"/>
        <v>0</v>
      </c>
      <c r="C921" s="5">
        <f t="shared" si="413"/>
        <v>-56.08129644376023</v>
      </c>
      <c r="D921" s="5">
        <f t="shared" si="414"/>
        <v>-4.0871299442399085</v>
      </c>
      <c r="E921" s="2">
        <f t="shared" si="415"/>
        <v>56.08129644376023</v>
      </c>
      <c r="F921" s="2">
        <f t="shared" si="416"/>
        <v>180</v>
      </c>
      <c r="G921" s="3">
        <f t="shared" si="417"/>
        <v>0</v>
      </c>
      <c r="H921" s="3">
        <f t="shared" si="418"/>
        <v>-113.06500201827761</v>
      </c>
      <c r="I921" s="3">
        <f t="shared" si="419"/>
        <v>-16.061197671019848</v>
      </c>
      <c r="J921" s="2">
        <f t="shared" si="399"/>
        <v>114.20007334507581</v>
      </c>
      <c r="K921" s="2">
        <f t="shared" si="420"/>
        <v>77.845994100256164</v>
      </c>
      <c r="L921" s="6">
        <f t="shared" si="400"/>
        <v>2300.0010000000002</v>
      </c>
      <c r="M921" s="2">
        <f t="shared" si="401"/>
        <v>29.149318229166671</v>
      </c>
      <c r="N921" s="2">
        <f t="shared" si="421"/>
        <v>114.20007334507581</v>
      </c>
      <c r="O921" s="2">
        <f t="shared" si="402"/>
        <v>77.845994100256164</v>
      </c>
      <c r="P921" s="5">
        <f t="shared" si="403"/>
        <v>0.36795538677281864</v>
      </c>
      <c r="Q921" s="4">
        <f t="shared" si="404"/>
        <v>0.25523016258264453</v>
      </c>
      <c r="R921" s="4">
        <f t="shared" si="405"/>
        <v>0.24257058373034357</v>
      </c>
      <c r="S921" s="4">
        <f t="shared" si="423"/>
        <v>0</v>
      </c>
      <c r="T921" s="4">
        <f t="shared" si="424"/>
        <v>0</v>
      </c>
      <c r="U921" s="5">
        <f t="shared" si="425"/>
        <v>0</v>
      </c>
      <c r="V921" s="5">
        <f t="shared" si="426"/>
        <v>25.503424416190466</v>
      </c>
      <c r="W921" s="5">
        <f t="shared" si="427"/>
        <v>3.6228322957985912</v>
      </c>
      <c r="X921" s="5">
        <f t="shared" si="406"/>
        <v>0.99999628292996101</v>
      </c>
      <c r="Y921" s="5">
        <f t="shared" si="407"/>
        <v>0</v>
      </c>
      <c r="Z921" s="5">
        <f t="shared" si="408"/>
        <v>-2.388311719996739</v>
      </c>
      <c r="AA921" s="5">
        <f t="shared" si="409"/>
        <v>16.812847645163242</v>
      </c>
      <c r="AB921" s="5">
        <f t="shared" si="410"/>
        <v>0</v>
      </c>
      <c r="AC921" s="5">
        <f t="shared" si="410"/>
        <v>23.115112696193727</v>
      </c>
      <c r="AD921" s="5">
        <f t="shared" si="411"/>
        <v>-11.738320059038166</v>
      </c>
      <c r="AE921">
        <f t="shared" si="422"/>
        <v>0</v>
      </c>
    </row>
    <row r="922" spans="1:31" x14ac:dyDescent="0.2">
      <c r="A922">
        <f t="shared" si="428"/>
        <v>0.88900000000000068</v>
      </c>
      <c r="B922" s="5">
        <f t="shared" si="412"/>
        <v>0</v>
      </c>
      <c r="C922" s="5">
        <f t="shared" si="413"/>
        <v>-56.194349888222156</v>
      </c>
      <c r="D922" s="5">
        <f t="shared" si="414"/>
        <v>-4.1031970110709572</v>
      </c>
      <c r="E922" s="2">
        <f t="shared" si="415"/>
        <v>56.194349888222156</v>
      </c>
      <c r="F922" s="2">
        <f t="shared" si="416"/>
        <v>180</v>
      </c>
      <c r="G922" s="3">
        <f t="shared" si="417"/>
        <v>0</v>
      </c>
      <c r="H922" s="3">
        <f t="shared" si="418"/>
        <v>-113.04188690558142</v>
      </c>
      <c r="I922" s="3">
        <f t="shared" si="419"/>
        <v>-16.072935991078886</v>
      </c>
      <c r="J922" s="2">
        <f t="shared" si="399"/>
        <v>114.17883983710634</v>
      </c>
      <c r="K922" s="2">
        <f t="shared" si="420"/>
        <v>77.831519998027488</v>
      </c>
      <c r="L922" s="6">
        <f t="shared" si="400"/>
        <v>2300.0010000000002</v>
      </c>
      <c r="M922" s="2">
        <f t="shared" si="401"/>
        <v>29.149318229166671</v>
      </c>
      <c r="N922" s="2">
        <f t="shared" si="421"/>
        <v>114.17883983710634</v>
      </c>
      <c r="O922" s="2">
        <f t="shared" si="402"/>
        <v>77.831519998027488</v>
      </c>
      <c r="P922" s="5">
        <f t="shared" si="403"/>
        <v>0.36795538240916131</v>
      </c>
      <c r="Q922" s="4">
        <f t="shared" si="404"/>
        <v>0.25527761040879599</v>
      </c>
      <c r="R922" s="4">
        <f t="shared" si="405"/>
        <v>0.24259289058468639</v>
      </c>
      <c r="S922" s="4">
        <f t="shared" si="423"/>
        <v>0</v>
      </c>
      <c r="T922" s="4">
        <f t="shared" si="424"/>
        <v>0</v>
      </c>
      <c r="U922" s="5">
        <f t="shared" si="425"/>
        <v>0</v>
      </c>
      <c r="V922" s="5">
        <f t="shared" si="426"/>
        <v>25.493469223732216</v>
      </c>
      <c r="W922" s="5">
        <f t="shared" si="427"/>
        <v>3.6248059037251954</v>
      </c>
      <c r="X922" s="5">
        <f t="shared" si="406"/>
        <v>0.99999628292996101</v>
      </c>
      <c r="Y922" s="5">
        <f t="shared" si="407"/>
        <v>0</v>
      </c>
      <c r="Z922" s="5">
        <f t="shared" si="408"/>
        <v>-2.3898325767346771</v>
      </c>
      <c r="AA922" s="5">
        <f t="shared" si="409"/>
        <v>16.807830505419801</v>
      </c>
      <c r="AB922" s="5">
        <f t="shared" si="410"/>
        <v>0</v>
      </c>
      <c r="AC922" s="5">
        <f t="shared" si="410"/>
        <v>23.10363664699754</v>
      </c>
      <c r="AD922" s="5">
        <f t="shared" si="411"/>
        <v>-11.741363590855002</v>
      </c>
      <c r="AE922">
        <f t="shared" si="422"/>
        <v>0</v>
      </c>
    </row>
    <row r="923" spans="1:31" x14ac:dyDescent="0.2">
      <c r="A923">
        <f t="shared" si="428"/>
        <v>0.89000000000000068</v>
      </c>
      <c r="B923" s="5">
        <f t="shared" si="412"/>
        <v>0</v>
      </c>
      <c r="C923" s="5">
        <f t="shared" si="413"/>
        <v>-56.307380223309416</v>
      </c>
      <c r="D923" s="5">
        <f t="shared" si="414"/>
        <v>-4.1192758177438318</v>
      </c>
      <c r="E923" s="2">
        <f t="shared" si="415"/>
        <v>56.307380223309416</v>
      </c>
      <c r="F923" s="2">
        <f t="shared" si="416"/>
        <v>180</v>
      </c>
      <c r="G923" s="3">
        <f t="shared" si="417"/>
        <v>0</v>
      </c>
      <c r="H923" s="3">
        <f t="shared" si="418"/>
        <v>-113.01878326893443</v>
      </c>
      <c r="I923" s="3">
        <f t="shared" si="419"/>
        <v>-16.08467735466974</v>
      </c>
      <c r="J923" s="2">
        <f t="shared" si="399"/>
        <v>114.15762005750732</v>
      </c>
      <c r="K923" s="2">
        <f t="shared" si="420"/>
        <v>77.817055253924551</v>
      </c>
      <c r="L923" s="6">
        <f t="shared" si="400"/>
        <v>2300.0010000000002</v>
      </c>
      <c r="M923" s="2">
        <f t="shared" si="401"/>
        <v>29.149318229166671</v>
      </c>
      <c r="N923" s="2">
        <f t="shared" si="421"/>
        <v>114.15762005750732</v>
      </c>
      <c r="O923" s="2">
        <f t="shared" si="402"/>
        <v>77.817055253924551</v>
      </c>
      <c r="P923" s="5">
        <f t="shared" si="403"/>
        <v>0.36795537804688899</v>
      </c>
      <c r="Q923" s="4">
        <f t="shared" si="404"/>
        <v>0.25532504518607452</v>
      </c>
      <c r="R923" s="4">
        <f t="shared" si="405"/>
        <v>0.24261518711611177</v>
      </c>
      <c r="S923" s="4">
        <f t="shared" si="423"/>
        <v>0</v>
      </c>
      <c r="T923" s="4">
        <f t="shared" si="424"/>
        <v>0</v>
      </c>
      <c r="U923" s="5">
        <f t="shared" si="425"/>
        <v>0</v>
      </c>
      <c r="V923" s="5">
        <f t="shared" si="426"/>
        <v>25.483521622711365</v>
      </c>
      <c r="W923" s="5">
        <f t="shared" si="427"/>
        <v>3.6267796494207185</v>
      </c>
      <c r="X923" s="5">
        <f t="shared" si="406"/>
        <v>0.99999628292996101</v>
      </c>
      <c r="Y923" s="5">
        <f t="shared" si="407"/>
        <v>0</v>
      </c>
      <c r="Z923" s="5">
        <f t="shared" si="408"/>
        <v>-2.3913536618855828</v>
      </c>
      <c r="AA923" s="5">
        <f t="shared" si="409"/>
        <v>16.802816449007267</v>
      </c>
      <c r="AB923" s="5">
        <f t="shared" si="410"/>
        <v>0</v>
      </c>
      <c r="AC923" s="5">
        <f t="shared" si="410"/>
        <v>23.092167960825783</v>
      </c>
      <c r="AD923" s="5">
        <f t="shared" si="411"/>
        <v>-11.744403901572014</v>
      </c>
      <c r="AE923">
        <f t="shared" si="422"/>
        <v>0</v>
      </c>
    </row>
    <row r="924" spans="1:31" x14ac:dyDescent="0.2">
      <c r="A924">
        <f t="shared" si="428"/>
        <v>0.89100000000000068</v>
      </c>
      <c r="B924" s="5">
        <f t="shared" si="412"/>
        <v>0</v>
      </c>
      <c r="C924" s="5">
        <f t="shared" si="413"/>
        <v>-56.420387460494368</v>
      </c>
      <c r="D924" s="5">
        <f t="shared" si="414"/>
        <v>-4.1353663673004517</v>
      </c>
      <c r="E924" s="2">
        <f t="shared" si="415"/>
        <v>56.420387460494368</v>
      </c>
      <c r="F924" s="2">
        <f t="shared" si="416"/>
        <v>180</v>
      </c>
      <c r="G924" s="3">
        <f t="shared" si="417"/>
        <v>0</v>
      </c>
      <c r="H924" s="3">
        <f t="shared" si="418"/>
        <v>-112.9956911009736</v>
      </c>
      <c r="I924" s="3">
        <f t="shared" si="419"/>
        <v>-16.096421758571314</v>
      </c>
      <c r="J924" s="2">
        <f t="shared" si="399"/>
        <v>114.13641400016233</v>
      </c>
      <c r="K924" s="2">
        <f t="shared" si="420"/>
        <v>77.802599863777999</v>
      </c>
      <c r="L924" s="6">
        <f t="shared" si="400"/>
        <v>2300.0010000000002</v>
      </c>
      <c r="M924" s="2">
        <f t="shared" si="401"/>
        <v>29.149318229166671</v>
      </c>
      <c r="N924" s="2">
        <f t="shared" si="421"/>
        <v>114.13641400016233</v>
      </c>
      <c r="O924" s="2">
        <f t="shared" si="402"/>
        <v>77.802599863777999</v>
      </c>
      <c r="P924" s="5">
        <f t="shared" si="403"/>
        <v>0.36795537368600001</v>
      </c>
      <c r="Q924" s="4">
        <f t="shared" si="404"/>
        <v>0.25537246690376464</v>
      </c>
      <c r="R924" s="4">
        <f t="shared" si="405"/>
        <v>0.24263747332421928</v>
      </c>
      <c r="S924" s="4">
        <f t="shared" si="423"/>
        <v>0</v>
      </c>
      <c r="T924" s="4">
        <f t="shared" si="424"/>
        <v>0</v>
      </c>
      <c r="U924" s="5">
        <f t="shared" si="425"/>
        <v>0</v>
      </c>
      <c r="V924" s="5">
        <f t="shared" si="426"/>
        <v>25.473581606780023</v>
      </c>
      <c r="W924" s="5">
        <f t="shared" si="427"/>
        <v>3.6287535325369853</v>
      </c>
      <c r="X924" s="5">
        <f t="shared" si="406"/>
        <v>0.99999628292996101</v>
      </c>
      <c r="Y924" s="5">
        <f t="shared" si="407"/>
        <v>0</v>
      </c>
      <c r="Z924" s="5">
        <f t="shared" si="408"/>
        <v>-2.3928749750748417</v>
      </c>
      <c r="AA924" s="5">
        <f t="shared" si="409"/>
        <v>16.797805473929476</v>
      </c>
      <c r="AB924" s="5">
        <f t="shared" si="410"/>
        <v>0</v>
      </c>
      <c r="AC924" s="5">
        <f t="shared" si="410"/>
        <v>23.08070663170518</v>
      </c>
      <c r="AD924" s="5">
        <f t="shared" si="411"/>
        <v>-11.747440993533537</v>
      </c>
      <c r="AE924">
        <f t="shared" si="422"/>
        <v>0</v>
      </c>
    </row>
    <row r="925" spans="1:31" x14ac:dyDescent="0.2">
      <c r="A925">
        <f t="shared" si="428"/>
        <v>0.89200000000000068</v>
      </c>
      <c r="B925" s="5">
        <f t="shared" si="412"/>
        <v>0</v>
      </c>
      <c r="C925" s="5">
        <f t="shared" si="413"/>
        <v>-56.533371611242032</v>
      </c>
      <c r="D925" s="5">
        <f t="shared" si="414"/>
        <v>-4.1514686627795196</v>
      </c>
      <c r="E925" s="2">
        <f t="shared" si="415"/>
        <v>56.533371611242032</v>
      </c>
      <c r="F925" s="2">
        <f t="shared" si="416"/>
        <v>180</v>
      </c>
      <c r="G925" s="3">
        <f t="shared" si="417"/>
        <v>0</v>
      </c>
      <c r="H925" s="3">
        <f t="shared" si="418"/>
        <v>-112.9726103943419</v>
      </c>
      <c r="I925" s="3">
        <f t="shared" si="419"/>
        <v>-16.108169199564848</v>
      </c>
      <c r="J925" s="2">
        <f t="shared" si="399"/>
        <v>114.11522165896001</v>
      </c>
      <c r="K925" s="2">
        <f t="shared" si="420"/>
        <v>77.788153823421951</v>
      </c>
      <c r="L925" s="6">
        <f t="shared" si="400"/>
        <v>2300.0010000000002</v>
      </c>
      <c r="M925" s="2">
        <f t="shared" si="401"/>
        <v>29.149318229166671</v>
      </c>
      <c r="N925" s="2">
        <f t="shared" si="421"/>
        <v>114.11522165896001</v>
      </c>
      <c r="O925" s="2">
        <f t="shared" si="402"/>
        <v>77.788153823421951</v>
      </c>
      <c r="P925" s="5">
        <f t="shared" si="403"/>
        <v>0.36795536932649275</v>
      </c>
      <c r="Q925" s="4">
        <f t="shared" si="404"/>
        <v>0.25541987555115114</v>
      </c>
      <c r="R925" s="4">
        <f t="shared" si="405"/>
        <v>0.24265974920860894</v>
      </c>
      <c r="S925" s="4">
        <f t="shared" si="423"/>
        <v>0</v>
      </c>
      <c r="T925" s="4">
        <f t="shared" si="424"/>
        <v>0</v>
      </c>
      <c r="U925" s="5">
        <f t="shared" si="425"/>
        <v>0</v>
      </c>
      <c r="V925" s="5">
        <f t="shared" si="426"/>
        <v>25.463649169596977</v>
      </c>
      <c r="W925" s="5">
        <f t="shared" si="427"/>
        <v>3.6307275527269756</v>
      </c>
      <c r="X925" s="5">
        <f t="shared" si="406"/>
        <v>0.99999628292996101</v>
      </c>
      <c r="Y925" s="5">
        <f t="shared" si="407"/>
        <v>0</v>
      </c>
      <c r="Z925" s="5">
        <f t="shared" si="408"/>
        <v>-2.3943965159284879</v>
      </c>
      <c r="AA925" s="5">
        <f t="shared" si="409"/>
        <v>16.792797578191948</v>
      </c>
      <c r="AB925" s="5">
        <f t="shared" si="410"/>
        <v>0</v>
      </c>
      <c r="AC925" s="5">
        <f t="shared" si="410"/>
        <v>23.069252653668489</v>
      </c>
      <c r="AD925" s="5">
        <f t="shared" si="411"/>
        <v>-11.750474869081074</v>
      </c>
      <c r="AE925">
        <f t="shared" si="422"/>
        <v>0</v>
      </c>
    </row>
    <row r="926" spans="1:31" x14ac:dyDescent="0.2">
      <c r="A926">
        <f t="shared" si="428"/>
        <v>0.89300000000000068</v>
      </c>
      <c r="B926" s="5">
        <f t="shared" si="412"/>
        <v>0</v>
      </c>
      <c r="C926" s="5">
        <f t="shared" si="413"/>
        <v>-56.646332687010052</v>
      </c>
      <c r="D926" s="5">
        <f t="shared" si="414"/>
        <v>-4.1675827072165186</v>
      </c>
      <c r="E926" s="2">
        <f t="shared" si="415"/>
        <v>56.646332687010052</v>
      </c>
      <c r="F926" s="2">
        <f t="shared" si="416"/>
        <v>180</v>
      </c>
      <c r="G926" s="3">
        <f t="shared" si="417"/>
        <v>0</v>
      </c>
      <c r="H926" s="3">
        <f t="shared" si="418"/>
        <v>-112.94954114168823</v>
      </c>
      <c r="I926" s="3">
        <f t="shared" si="419"/>
        <v>-16.11991967443393</v>
      </c>
      <c r="J926" s="2">
        <f t="shared" si="399"/>
        <v>114.09404302779406</v>
      </c>
      <c r="K926" s="2">
        <f t="shared" si="420"/>
        <v>77.773717128693974</v>
      </c>
      <c r="L926" s="6">
        <f t="shared" si="400"/>
        <v>2300.0010000000002</v>
      </c>
      <c r="M926" s="2">
        <f t="shared" si="401"/>
        <v>29.149318229166671</v>
      </c>
      <c r="N926" s="2">
        <f t="shared" si="421"/>
        <v>114.09404302779406</v>
      </c>
      <c r="O926" s="2">
        <f t="shared" si="402"/>
        <v>77.773717128693974</v>
      </c>
      <c r="P926" s="5">
        <f t="shared" si="403"/>
        <v>0.36795536496836562</v>
      </c>
      <c r="Q926" s="4">
        <f t="shared" si="404"/>
        <v>0.25546727111751899</v>
      </c>
      <c r="R926" s="4">
        <f t="shared" si="405"/>
        <v>0.24268201476888129</v>
      </c>
      <c r="S926" s="4">
        <f t="shared" si="423"/>
        <v>0</v>
      </c>
      <c r="T926" s="4">
        <f t="shared" si="424"/>
        <v>0</v>
      </c>
      <c r="U926" s="5">
        <f t="shared" si="425"/>
        <v>0</v>
      </c>
      <c r="V926" s="5">
        <f t="shared" si="426"/>
        <v>25.453724304827723</v>
      </c>
      <c r="W926" s="5">
        <f t="shared" si="427"/>
        <v>3.6327017096448264</v>
      </c>
      <c r="X926" s="5">
        <f t="shared" si="406"/>
        <v>0.99999628292996101</v>
      </c>
      <c r="Y926" s="5">
        <f t="shared" si="407"/>
        <v>0</v>
      </c>
      <c r="Z926" s="5">
        <f t="shared" si="408"/>
        <v>-2.3959182840732063</v>
      </c>
      <c r="AA926" s="5">
        <f t="shared" si="409"/>
        <v>16.787792759801874</v>
      </c>
      <c r="AB926" s="5">
        <f t="shared" si="410"/>
        <v>0</v>
      </c>
      <c r="AC926" s="5">
        <f t="shared" si="410"/>
        <v>23.057806020754516</v>
      </c>
      <c r="AD926" s="5">
        <f t="shared" si="411"/>
        <v>-11.753505530553298</v>
      </c>
      <c r="AE926">
        <f t="shared" si="422"/>
        <v>0</v>
      </c>
    </row>
    <row r="927" spans="1:31" x14ac:dyDescent="0.2">
      <c r="A927">
        <f t="shared" si="428"/>
        <v>0.89400000000000068</v>
      </c>
      <c r="B927" s="5">
        <f t="shared" si="412"/>
        <v>0</v>
      </c>
      <c r="C927" s="5">
        <f t="shared" si="413"/>
        <v>-56.759270699248731</v>
      </c>
      <c r="D927" s="5">
        <f t="shared" si="414"/>
        <v>-4.183708503643718</v>
      </c>
      <c r="E927" s="2">
        <f t="shared" si="415"/>
        <v>56.759270699248731</v>
      </c>
      <c r="F927" s="2">
        <f t="shared" si="416"/>
        <v>180</v>
      </c>
      <c r="G927" s="3">
        <f t="shared" si="417"/>
        <v>0</v>
      </c>
      <c r="H927" s="3">
        <f t="shared" si="418"/>
        <v>-112.92648333566747</v>
      </c>
      <c r="I927" s="3">
        <f t="shared" si="419"/>
        <v>-16.131673179964483</v>
      </c>
      <c r="J927" s="2">
        <f t="shared" si="399"/>
        <v>114.07287810056327</v>
      </c>
      <c r="K927" s="2">
        <f t="shared" si="420"/>
        <v>77.759289775435079</v>
      </c>
      <c r="L927" s="6">
        <f t="shared" si="400"/>
        <v>2300.0010000000002</v>
      </c>
      <c r="M927" s="2">
        <f t="shared" si="401"/>
        <v>29.149318229166671</v>
      </c>
      <c r="N927" s="2">
        <f t="shared" si="421"/>
        <v>114.07287810056327</v>
      </c>
      <c r="O927" s="2">
        <f t="shared" si="402"/>
        <v>77.759289775435079</v>
      </c>
      <c r="P927" s="5">
        <f t="shared" si="403"/>
        <v>0.36795536061161693</v>
      </c>
      <c r="Q927" s="4">
        <f t="shared" si="404"/>
        <v>0.25551465359215358</v>
      </c>
      <c r="R927" s="4">
        <f t="shared" si="405"/>
        <v>0.24270427000463765</v>
      </c>
      <c r="S927" s="4">
        <f t="shared" si="423"/>
        <v>0</v>
      </c>
      <c r="T927" s="4">
        <f t="shared" si="424"/>
        <v>0</v>
      </c>
      <c r="U927" s="5">
        <f t="shared" si="425"/>
        <v>0</v>
      </c>
      <c r="V927" s="5">
        <f t="shared" si="426"/>
        <v>25.443807006144404</v>
      </c>
      <c r="W927" s="5">
        <f t="shared" si="427"/>
        <v>3.6346760029458247</v>
      </c>
      <c r="X927" s="5">
        <f t="shared" si="406"/>
        <v>0.99999628292996101</v>
      </c>
      <c r="Y927" s="5">
        <f t="shared" si="407"/>
        <v>0</v>
      </c>
      <c r="Z927" s="5">
        <f t="shared" si="408"/>
        <v>-2.3974402791363363</v>
      </c>
      <c r="AA927" s="5">
        <f t="shared" si="409"/>
        <v>16.78279101676814</v>
      </c>
      <c r="AB927" s="5">
        <f t="shared" si="410"/>
        <v>0</v>
      </c>
      <c r="AC927" s="5">
        <f t="shared" si="410"/>
        <v>23.046366727008067</v>
      </c>
      <c r="AD927" s="5">
        <f t="shared" si="411"/>
        <v>-11.756532980286035</v>
      </c>
      <c r="AE927">
        <f t="shared" si="422"/>
        <v>0</v>
      </c>
    </row>
    <row r="928" spans="1:31" x14ac:dyDescent="0.2">
      <c r="A928">
        <f t="shared" si="428"/>
        <v>0.89500000000000068</v>
      </c>
      <c r="B928" s="5">
        <f t="shared" si="412"/>
        <v>0</v>
      </c>
      <c r="C928" s="5">
        <f t="shared" si="413"/>
        <v>-56.87218565940104</v>
      </c>
      <c r="D928" s="5">
        <f t="shared" si="414"/>
        <v>-4.1998460550901733</v>
      </c>
      <c r="E928" s="2">
        <f t="shared" si="415"/>
        <v>56.87218565940104</v>
      </c>
      <c r="F928" s="2">
        <f t="shared" si="416"/>
        <v>180</v>
      </c>
      <c r="G928" s="3">
        <f t="shared" si="417"/>
        <v>0</v>
      </c>
      <c r="H928" s="3">
        <f t="shared" si="418"/>
        <v>-112.90343696894047</v>
      </c>
      <c r="I928" s="3">
        <f t="shared" si="419"/>
        <v>-16.143429712944769</v>
      </c>
      <c r="J928" s="2">
        <f t="shared" si="399"/>
        <v>114.05172687117148</v>
      </c>
      <c r="K928" s="2">
        <f t="shared" si="420"/>
        <v>77.744871759489754</v>
      </c>
      <c r="L928" s="6">
        <f t="shared" si="400"/>
        <v>2300.0010000000002</v>
      </c>
      <c r="M928" s="2">
        <f t="shared" si="401"/>
        <v>29.149318229166671</v>
      </c>
      <c r="N928" s="2">
        <f t="shared" si="421"/>
        <v>114.05172687117148</v>
      </c>
      <c r="O928" s="2">
        <f t="shared" si="402"/>
        <v>77.744871759489754</v>
      </c>
      <c r="P928" s="5">
        <f t="shared" si="403"/>
        <v>0.36795535625624504</v>
      </c>
      <c r="Q928" s="4">
        <f t="shared" si="404"/>
        <v>0.25556202296434039</v>
      </c>
      <c r="R928" s="4">
        <f t="shared" si="405"/>
        <v>0.24272651491547964</v>
      </c>
      <c r="S928" s="4">
        <f t="shared" si="423"/>
        <v>0</v>
      </c>
      <c r="T928" s="4">
        <f t="shared" si="424"/>
        <v>0</v>
      </c>
      <c r="U928" s="5">
        <f t="shared" si="425"/>
        <v>0</v>
      </c>
      <c r="V928" s="5">
        <f t="shared" si="426"/>
        <v>25.433897267225863</v>
      </c>
      <c r="W928" s="5">
        <f t="shared" si="427"/>
        <v>3.6366504322864097</v>
      </c>
      <c r="X928" s="5">
        <f t="shared" si="406"/>
        <v>0.99999628292996101</v>
      </c>
      <c r="Y928" s="5">
        <f t="shared" si="407"/>
        <v>0</v>
      </c>
      <c r="Z928" s="5">
        <f t="shared" si="408"/>
        <v>-2.3989625007458639</v>
      </c>
      <c r="AA928" s="5">
        <f t="shared" si="409"/>
        <v>16.777792347101297</v>
      </c>
      <c r="AB928" s="5">
        <f t="shared" si="410"/>
        <v>0</v>
      </c>
      <c r="AC928" s="5">
        <f t="shared" si="410"/>
        <v>23.034934766479999</v>
      </c>
      <c r="AD928" s="5">
        <f t="shared" si="411"/>
        <v>-11.759557220612294</v>
      </c>
      <c r="AE928">
        <f t="shared" si="422"/>
        <v>0</v>
      </c>
    </row>
    <row r="929" spans="1:31" x14ac:dyDescent="0.2">
      <c r="A929">
        <f t="shared" si="428"/>
        <v>0.89600000000000068</v>
      </c>
      <c r="B929" s="5">
        <f t="shared" si="412"/>
        <v>0</v>
      </c>
      <c r="C929" s="5">
        <f t="shared" si="413"/>
        <v>-56.985077578902597</v>
      </c>
      <c r="D929" s="5">
        <f t="shared" si="414"/>
        <v>-4.2159953645817287</v>
      </c>
      <c r="E929" s="2">
        <f t="shared" si="415"/>
        <v>56.985077578902597</v>
      </c>
      <c r="F929" s="2">
        <f t="shared" si="416"/>
        <v>180</v>
      </c>
      <c r="G929" s="3">
        <f t="shared" si="417"/>
        <v>0</v>
      </c>
      <c r="H929" s="3">
        <f t="shared" si="418"/>
        <v>-112.88040203417398</v>
      </c>
      <c r="I929" s="3">
        <f t="shared" si="419"/>
        <v>-16.15518927016538</v>
      </c>
      <c r="J929" s="2">
        <f t="shared" ref="J929:J992" si="429">SQRT(G929^2+H929^2+I929^2)</f>
        <v>114.03058933352759</v>
      </c>
      <c r="K929" s="2">
        <f t="shared" si="420"/>
        <v>77.730463076705917</v>
      </c>
      <c r="L929" s="6">
        <f t="shared" ref="L929:L992" si="430">SQRT(spin^2-flag*((30/PI())*(wx*G929+wy*H929+wz*I929)/J929)^2)</f>
        <v>2300.0010000000002</v>
      </c>
      <c r="M929" s="2">
        <f t="shared" ref="M929:M992" si="431">(L929*PI()/30)*(circ/(2*PI()))/12</f>
        <v>29.149318229166671</v>
      </c>
      <c r="N929" s="2">
        <f t="shared" si="421"/>
        <v>114.03058933352759</v>
      </c>
      <c r="O929" s="2">
        <f t="shared" ref="O929:O992" si="432">J929/1.467</f>
        <v>77.730463076705917</v>
      </c>
      <c r="P929" s="5">
        <f t="shared" ref="P929:P992" si="433">cd0+(cdspin*L929/1000)*EXP(-A929/(tau*146.7/N929))</f>
        <v>0.36795535190224832</v>
      </c>
      <c r="Q929" s="4">
        <f t="shared" ref="Q929:Q992" si="434">(M929/N929)*EXP(-A929/(tau*146.7/N929))</f>
        <v>0.25560937922336541</v>
      </c>
      <c r="R929" s="4">
        <f t="shared" ref="R929:R992" si="435">cl2_*Q929/(cl0+cl1_*Q929)</f>
        <v>0.24274874950100969</v>
      </c>
      <c r="S929" s="4">
        <f t="shared" si="423"/>
        <v>0</v>
      </c>
      <c r="T929" s="4">
        <f t="shared" si="424"/>
        <v>0</v>
      </c>
      <c r="U929" s="5">
        <f t="shared" si="425"/>
        <v>0</v>
      </c>
      <c r="V929" s="5">
        <f t="shared" si="426"/>
        <v>25.423995081757582</v>
      </c>
      <c r="W929" s="5">
        <f t="shared" si="427"/>
        <v>3.6386249973241696</v>
      </c>
      <c r="X929" s="5">
        <f t="shared" ref="X929:X992" si="436">M929/romega</f>
        <v>0.99999628292996101</v>
      </c>
      <c r="Y929" s="5">
        <f t="shared" ref="Y929:Y992" si="437">const*($R929/omega)*N929*(wy*I929-wz*(H929-T929))/X929</f>
        <v>0</v>
      </c>
      <c r="Z929" s="5">
        <f t="shared" ref="Z929:Z992" si="438">const*($R929/omega)*N929*(wz*(G929-S929)-wx*I929)/X929</f>
        <v>-2.4004849485304267</v>
      </c>
      <c r="AA929" s="5">
        <f t="shared" ref="AA929:AA992" si="439">const*($R929/omega)*N929*(wx*(H929-T929)-wy*(G929-S929))/X929</f>
        <v>16.772796748813583</v>
      </c>
      <c r="AB929" s="5">
        <f t="shared" ref="AB929:AC992" si="440">U929+Y929</f>
        <v>0</v>
      </c>
      <c r="AC929" s="5">
        <f t="shared" si="440"/>
        <v>23.023510133227155</v>
      </c>
      <c r="AD929" s="5">
        <f t="shared" ref="AD929:AD992" si="441">W929+AA929-32.174</f>
        <v>-11.762578253862248</v>
      </c>
      <c r="AE929">
        <f t="shared" si="422"/>
        <v>0</v>
      </c>
    </row>
    <row r="930" spans="1:31" x14ac:dyDescent="0.2">
      <c r="A930">
        <f t="shared" si="428"/>
        <v>0.89700000000000069</v>
      </c>
      <c r="B930" s="5">
        <f t="shared" ref="B930:B993" si="442">B929+G929*dt+0.5*AB929*dt*dt</f>
        <v>0</v>
      </c>
      <c r="C930" s="5">
        <f t="shared" ref="C930:C993" si="443">C929+H929*dt+0.5*AC929*dt*dt</f>
        <v>-57.0979464691817</v>
      </c>
      <c r="D930" s="5">
        <f t="shared" ref="D930:D993" si="444">D929+I929*dt+0.5*AD929*dt*dt</f>
        <v>-4.2321564351410208</v>
      </c>
      <c r="E930" s="2">
        <f t="shared" ref="E930:E993" si="445">SQRT(B930^2+C930^2)</f>
        <v>57.0979464691817</v>
      </c>
      <c r="F930" s="2">
        <f t="shared" ref="F930:F993" si="446">ATAN2(C930,B930)*180/PI()</f>
        <v>180</v>
      </c>
      <c r="G930" s="3">
        <f t="shared" ref="G930:G993" si="447">G929+AB929*dt</f>
        <v>0</v>
      </c>
      <c r="H930" s="3">
        <f t="shared" ref="H930:H993" si="448">H929+AC929*dt</f>
        <v>-112.85737852404075</v>
      </c>
      <c r="I930" s="3">
        <f t="shared" ref="I930:I993" si="449">I929+AD929*dt</f>
        <v>-16.166951848419242</v>
      </c>
      <c r="J930" s="2">
        <f t="shared" si="429"/>
        <v>114.00946548154552</v>
      </c>
      <c r="K930" s="2">
        <f t="shared" ref="K930:K993" si="450">J930/1.467</f>
        <v>77.716063722934905</v>
      </c>
      <c r="L930" s="6">
        <f t="shared" si="430"/>
        <v>2300.0010000000002</v>
      </c>
      <c r="M930" s="2">
        <f t="shared" si="431"/>
        <v>29.149318229166671</v>
      </c>
      <c r="N930" s="2">
        <f t="shared" ref="N930:N993" si="451">IF(D930&gt;=hwind,SQRT((G930-vxw)^2+(H930-vyw)^2+I930^2),J930)</f>
        <v>114.00946548154552</v>
      </c>
      <c r="O930" s="2">
        <f t="shared" si="432"/>
        <v>77.716063722934905</v>
      </c>
      <c r="P930" s="5">
        <f t="shared" si="433"/>
        <v>0.36795534754962522</v>
      </c>
      <c r="Q930" s="4">
        <f t="shared" si="434"/>
        <v>0.25565672235851472</v>
      </c>
      <c r="R930" s="4">
        <f t="shared" si="435"/>
        <v>0.24277097376083051</v>
      </c>
      <c r="S930" s="4">
        <f t="shared" si="423"/>
        <v>0</v>
      </c>
      <c r="T930" s="4">
        <f t="shared" si="424"/>
        <v>0</v>
      </c>
      <c r="U930" s="5">
        <f t="shared" si="425"/>
        <v>0</v>
      </c>
      <c r="V930" s="5">
        <f t="shared" si="426"/>
        <v>25.41410044343171</v>
      </c>
      <c r="W930" s="5">
        <f t="shared" si="427"/>
        <v>3.6405996977178394</v>
      </c>
      <c r="X930" s="5">
        <f t="shared" si="436"/>
        <v>0.99999628292996101</v>
      </c>
      <c r="Y930" s="5">
        <f t="shared" si="437"/>
        <v>0</v>
      </c>
      <c r="Z930" s="5">
        <f t="shared" si="438"/>
        <v>-2.4020076221193065</v>
      </c>
      <c r="AA930" s="5">
        <f t="shared" si="439"/>
        <v>16.767804219918887</v>
      </c>
      <c r="AB930" s="5">
        <f t="shared" si="440"/>
        <v>0</v>
      </c>
      <c r="AC930" s="5">
        <f t="shared" si="440"/>
        <v>23.012092821312404</v>
      </c>
      <c r="AD930" s="5">
        <f t="shared" si="441"/>
        <v>-11.765596082363274</v>
      </c>
      <c r="AE930">
        <f t="shared" ref="AE930:AE993" si="452">IF(($C930-17/12)*($C931-17/12)&lt;0,1,0)</f>
        <v>0</v>
      </c>
    </row>
    <row r="931" spans="1:31" x14ac:dyDescent="0.2">
      <c r="A931">
        <f t="shared" si="428"/>
        <v>0.89800000000000069</v>
      </c>
      <c r="B931" s="5">
        <f t="shared" si="442"/>
        <v>0</v>
      </c>
      <c r="C931" s="5">
        <f t="shared" si="443"/>
        <v>-57.210792341659328</v>
      </c>
      <c r="D931" s="5">
        <f t="shared" si="444"/>
        <v>-4.2483292697874813</v>
      </c>
      <c r="E931" s="2">
        <f t="shared" si="445"/>
        <v>57.210792341659328</v>
      </c>
      <c r="F931" s="2">
        <f t="shared" si="446"/>
        <v>180</v>
      </c>
      <c r="G931" s="3">
        <f t="shared" si="447"/>
        <v>0</v>
      </c>
      <c r="H931" s="3">
        <f t="shared" si="448"/>
        <v>-112.83436643121944</v>
      </c>
      <c r="I931" s="3">
        <f t="shared" si="449"/>
        <v>-16.178717444501604</v>
      </c>
      <c r="J931" s="2">
        <f t="shared" si="429"/>
        <v>113.98835530914428</v>
      </c>
      <c r="K931" s="2">
        <f t="shared" si="450"/>
        <v>77.701673694031541</v>
      </c>
      <c r="L931" s="6">
        <f t="shared" si="430"/>
        <v>2300.0010000000002</v>
      </c>
      <c r="M931" s="2">
        <f t="shared" si="431"/>
        <v>29.149318229166671</v>
      </c>
      <c r="N931" s="2">
        <f t="shared" si="451"/>
        <v>113.98835530914428</v>
      </c>
      <c r="O931" s="2">
        <f t="shared" si="432"/>
        <v>77.701673694031541</v>
      </c>
      <c r="P931" s="5">
        <f t="shared" si="433"/>
        <v>0.36795534319837397</v>
      </c>
      <c r="Q931" s="4">
        <f t="shared" si="434"/>
        <v>0.25570405235907484</v>
      </c>
      <c r="R931" s="4">
        <f t="shared" si="435"/>
        <v>0.24279318769454578</v>
      </c>
      <c r="S931" s="4">
        <f t="shared" ref="S931:S994" si="453">IF(D931&gt;=hwind,vxw,0)</f>
        <v>0</v>
      </c>
      <c r="T931" s="4">
        <f t="shared" ref="T931:T994" si="454">IF(D931&gt;=hwind,vyw,0)</f>
        <v>0</v>
      </c>
      <c r="U931" s="5">
        <f t="shared" ref="U931:U994" si="455">-const*$P931*$N931*(G931-S931)</f>
        <v>0</v>
      </c>
      <c r="V931" s="5">
        <f t="shared" ref="V931:V994" si="456">-const*$P931*$N931*(H931-T931)</f>
        <v>25.404213345947039</v>
      </c>
      <c r="W931" s="5">
        <f t="shared" ref="W931:W994" si="457">-const*$P931*$N931*I931</f>
        <v>3.6425745331272998</v>
      </c>
      <c r="X931" s="5">
        <f t="shared" si="436"/>
        <v>0.99999628292996101</v>
      </c>
      <c r="Y931" s="5">
        <f t="shared" si="437"/>
        <v>0</v>
      </c>
      <c r="Z931" s="5">
        <f t="shared" si="438"/>
        <v>-2.4035305211424376</v>
      </c>
      <c r="AA931" s="5">
        <f t="shared" si="439"/>
        <v>16.762814758432796</v>
      </c>
      <c r="AB931" s="5">
        <f t="shared" si="440"/>
        <v>0</v>
      </c>
      <c r="AC931" s="5">
        <f t="shared" si="440"/>
        <v>23.000682824804599</v>
      </c>
      <c r="AD931" s="5">
        <f t="shared" si="441"/>
        <v>-11.768610708439905</v>
      </c>
      <c r="AE931">
        <f t="shared" si="452"/>
        <v>0</v>
      </c>
    </row>
    <row r="932" spans="1:31" x14ac:dyDescent="0.2">
      <c r="A932">
        <f t="shared" si="428"/>
        <v>0.89900000000000069</v>
      </c>
      <c r="B932" s="5">
        <f t="shared" si="442"/>
        <v>0</v>
      </c>
      <c r="C932" s="5">
        <f t="shared" si="443"/>
        <v>-57.323615207749135</v>
      </c>
      <c r="D932" s="5">
        <f t="shared" si="444"/>
        <v>-4.2645138715373365</v>
      </c>
      <c r="E932" s="2">
        <f t="shared" si="445"/>
        <v>57.323615207749135</v>
      </c>
      <c r="F932" s="2">
        <f t="shared" si="446"/>
        <v>180</v>
      </c>
      <c r="G932" s="3">
        <f t="shared" si="447"/>
        <v>0</v>
      </c>
      <c r="H932" s="3">
        <f t="shared" si="448"/>
        <v>-112.81136574839464</v>
      </c>
      <c r="I932" s="3">
        <f t="shared" si="449"/>
        <v>-16.190486055210044</v>
      </c>
      <c r="J932" s="2">
        <f t="shared" si="429"/>
        <v>113.96725881024786</v>
      </c>
      <c r="K932" s="2">
        <f t="shared" si="450"/>
        <v>77.687292985854015</v>
      </c>
      <c r="L932" s="6">
        <f t="shared" si="430"/>
        <v>2300.0010000000002</v>
      </c>
      <c r="M932" s="2">
        <f t="shared" si="431"/>
        <v>29.149318229166671</v>
      </c>
      <c r="N932" s="2">
        <f t="shared" si="451"/>
        <v>113.96725881024786</v>
      </c>
      <c r="O932" s="2">
        <f t="shared" si="432"/>
        <v>77.687292985854015</v>
      </c>
      <c r="P932" s="5">
        <f t="shared" si="433"/>
        <v>0.36795533884849307</v>
      </c>
      <c r="Q932" s="4">
        <f t="shared" si="434"/>
        <v>0.25575136921433267</v>
      </c>
      <c r="R932" s="4">
        <f t="shared" si="435"/>
        <v>0.24281539130175939</v>
      </c>
      <c r="S932" s="4">
        <f t="shared" si="453"/>
        <v>0</v>
      </c>
      <c r="T932" s="4">
        <f t="shared" si="454"/>
        <v>0</v>
      </c>
      <c r="U932" s="5">
        <f t="shared" si="455"/>
        <v>0</v>
      </c>
      <c r="V932" s="5">
        <f t="shared" si="456"/>
        <v>25.394333783008985</v>
      </c>
      <c r="W932" s="5">
        <f t="shared" si="457"/>
        <v>3.6445495032135726</v>
      </c>
      <c r="X932" s="5">
        <f t="shared" si="436"/>
        <v>0.99999628292996101</v>
      </c>
      <c r="Y932" s="5">
        <f t="shared" si="437"/>
        <v>0</v>
      </c>
      <c r="Z932" s="5">
        <f t="shared" si="438"/>
        <v>-2.4050536452303968</v>
      </c>
      <c r="AA932" s="5">
        <f t="shared" si="439"/>
        <v>16.757828362372543</v>
      </c>
      <c r="AB932" s="5">
        <f t="shared" si="440"/>
        <v>0</v>
      </c>
      <c r="AC932" s="5">
        <f t="shared" si="440"/>
        <v>22.989280137778589</v>
      </c>
      <c r="AD932" s="5">
        <f t="shared" si="441"/>
        <v>-11.771622134413885</v>
      </c>
      <c r="AE932">
        <f t="shared" si="452"/>
        <v>0</v>
      </c>
    </row>
    <row r="933" spans="1:31" x14ac:dyDescent="0.2">
      <c r="A933">
        <f t="shared" si="428"/>
        <v>0.90000000000000069</v>
      </c>
      <c r="B933" s="5">
        <f t="shared" si="442"/>
        <v>0</v>
      </c>
      <c r="C933" s="5">
        <f t="shared" si="443"/>
        <v>-57.436415078857458</v>
      </c>
      <c r="D933" s="5">
        <f t="shared" si="444"/>
        <v>-4.2807102434036137</v>
      </c>
      <c r="E933" s="2">
        <f t="shared" si="445"/>
        <v>57.436415078857458</v>
      </c>
      <c r="F933" s="2">
        <f t="shared" si="446"/>
        <v>180</v>
      </c>
      <c r="G933" s="3">
        <f t="shared" si="447"/>
        <v>0</v>
      </c>
      <c r="H933" s="3">
        <f t="shared" si="448"/>
        <v>-112.78837646825686</v>
      </c>
      <c r="I933" s="3">
        <f t="shared" si="449"/>
        <v>-16.202257677344459</v>
      </c>
      <c r="J933" s="2">
        <f t="shared" si="429"/>
        <v>113.94617597878529</v>
      </c>
      <c r="K933" s="2">
        <f t="shared" si="450"/>
        <v>77.672921594263997</v>
      </c>
      <c r="L933" s="6">
        <f t="shared" si="430"/>
        <v>2300.0010000000002</v>
      </c>
      <c r="M933" s="2">
        <f t="shared" si="431"/>
        <v>29.149318229166671</v>
      </c>
      <c r="N933" s="2">
        <f t="shared" si="451"/>
        <v>113.94617597878529</v>
      </c>
      <c r="O933" s="2">
        <f t="shared" si="432"/>
        <v>77.672921594263997</v>
      </c>
      <c r="P933" s="5">
        <f t="shared" si="433"/>
        <v>0.36795533449998086</v>
      </c>
      <c r="Q933" s="4">
        <f t="shared" si="434"/>
        <v>0.25579867291357544</v>
      </c>
      <c r="R933" s="4">
        <f t="shared" si="435"/>
        <v>0.24283758458207602</v>
      </c>
      <c r="S933" s="4">
        <f t="shared" si="453"/>
        <v>0</v>
      </c>
      <c r="T933" s="4">
        <f t="shared" si="454"/>
        <v>0</v>
      </c>
      <c r="U933" s="5">
        <f t="shared" si="455"/>
        <v>0</v>
      </c>
      <c r="V933" s="5">
        <f t="shared" si="456"/>
        <v>25.38446174832961</v>
      </c>
      <c r="W933" s="5">
        <f t="shared" si="457"/>
        <v>3.6465246076388227</v>
      </c>
      <c r="X933" s="5">
        <f t="shared" si="436"/>
        <v>0.99999628292996101</v>
      </c>
      <c r="Y933" s="5">
        <f t="shared" si="437"/>
        <v>0</v>
      </c>
      <c r="Z933" s="5">
        <f t="shared" si="438"/>
        <v>-2.4065769940144084</v>
      </c>
      <c r="AA933" s="5">
        <f t="shared" si="439"/>
        <v>16.752845029757044</v>
      </c>
      <c r="AB933" s="5">
        <f t="shared" si="440"/>
        <v>0</v>
      </c>
      <c r="AC933" s="5">
        <f t="shared" si="440"/>
        <v>22.977884754315202</v>
      </c>
      <c r="AD933" s="5">
        <f t="shared" si="441"/>
        <v>-11.774630362604132</v>
      </c>
      <c r="AE933">
        <f t="shared" si="452"/>
        <v>0</v>
      </c>
    </row>
    <row r="934" spans="1:31" x14ac:dyDescent="0.2">
      <c r="A934">
        <f t="shared" si="428"/>
        <v>0.90100000000000069</v>
      </c>
      <c r="B934" s="5">
        <f t="shared" si="442"/>
        <v>0</v>
      </c>
      <c r="C934" s="5">
        <f t="shared" si="443"/>
        <v>-57.54919196638334</v>
      </c>
      <c r="D934" s="5">
        <f t="shared" si="444"/>
        <v>-4.296918388396139</v>
      </c>
      <c r="E934" s="2">
        <f t="shared" si="445"/>
        <v>57.54919196638334</v>
      </c>
      <c r="F934" s="2">
        <f t="shared" si="446"/>
        <v>180</v>
      </c>
      <c r="G934" s="3">
        <f t="shared" si="447"/>
        <v>0</v>
      </c>
      <c r="H934" s="3">
        <f t="shared" si="448"/>
        <v>-112.76539858350255</v>
      </c>
      <c r="I934" s="3">
        <f t="shared" si="449"/>
        <v>-16.214032307707065</v>
      </c>
      <c r="J934" s="2">
        <f t="shared" si="429"/>
        <v>113.92510680869063</v>
      </c>
      <c r="K934" s="2">
        <f t="shared" si="450"/>
        <v>77.658559515126527</v>
      </c>
      <c r="L934" s="6">
        <f t="shared" si="430"/>
        <v>2300.0010000000002</v>
      </c>
      <c r="M934" s="2">
        <f t="shared" si="431"/>
        <v>29.149318229166671</v>
      </c>
      <c r="N934" s="2">
        <f t="shared" si="451"/>
        <v>113.92510680869063</v>
      </c>
      <c r="O934" s="2">
        <f t="shared" si="432"/>
        <v>77.658559515126527</v>
      </c>
      <c r="P934" s="5">
        <f t="shared" si="433"/>
        <v>0.36795533015283566</v>
      </c>
      <c r="Q934" s="4">
        <f t="shared" si="434"/>
        <v>0.25584596344609067</v>
      </c>
      <c r="R934" s="4">
        <f t="shared" si="435"/>
        <v>0.24285976753510091</v>
      </c>
      <c r="S934" s="4">
        <f t="shared" si="453"/>
        <v>0</v>
      </c>
      <c r="T934" s="4">
        <f t="shared" si="454"/>
        <v>0</v>
      </c>
      <c r="U934" s="5">
        <f t="shared" si="455"/>
        <v>0</v>
      </c>
      <c r="V934" s="5">
        <f t="shared" si="456"/>
        <v>25.374597235627565</v>
      </c>
      <c r="W934" s="5">
        <f t="shared" si="457"/>
        <v>3.6484998460663509</v>
      </c>
      <c r="X934" s="5">
        <f t="shared" si="436"/>
        <v>0.99999628292996101</v>
      </c>
      <c r="Y934" s="5">
        <f t="shared" si="437"/>
        <v>0</v>
      </c>
      <c r="Z934" s="5">
        <f t="shared" si="438"/>
        <v>-2.4081005671263416</v>
      </c>
      <c r="AA934" s="5">
        <f t="shared" si="439"/>
        <v>16.747864758606873</v>
      </c>
      <c r="AB934" s="5">
        <f t="shared" si="440"/>
        <v>0</v>
      </c>
      <c r="AC934" s="5">
        <f t="shared" si="440"/>
        <v>22.966496668501222</v>
      </c>
      <c r="AD934" s="5">
        <f t="shared" si="441"/>
        <v>-11.777635395326776</v>
      </c>
      <c r="AE934">
        <f t="shared" si="452"/>
        <v>0</v>
      </c>
    </row>
    <row r="935" spans="1:31" x14ac:dyDescent="0.2">
      <c r="A935">
        <f t="shared" si="428"/>
        <v>0.90200000000000069</v>
      </c>
      <c r="B935" s="5">
        <f t="shared" si="442"/>
        <v>0</v>
      </c>
      <c r="C935" s="5">
        <f t="shared" si="443"/>
        <v>-57.661945881718509</v>
      </c>
      <c r="D935" s="5">
        <f t="shared" si="444"/>
        <v>-4.3131383095215439</v>
      </c>
      <c r="E935" s="2">
        <f t="shared" si="445"/>
        <v>57.661945881718509</v>
      </c>
      <c r="F935" s="2">
        <f t="shared" si="446"/>
        <v>180</v>
      </c>
      <c r="G935" s="3">
        <f t="shared" si="447"/>
        <v>0</v>
      </c>
      <c r="H935" s="3">
        <f t="shared" si="448"/>
        <v>-112.74243208683404</v>
      </c>
      <c r="I935" s="3">
        <f t="shared" si="449"/>
        <v>-16.225809943102391</v>
      </c>
      <c r="J935" s="2">
        <f t="shared" si="429"/>
        <v>113.90405129390292</v>
      </c>
      <c r="K935" s="2">
        <f t="shared" si="450"/>
        <v>77.644206744310097</v>
      </c>
      <c r="L935" s="6">
        <f t="shared" si="430"/>
        <v>2300.0010000000002</v>
      </c>
      <c r="M935" s="2">
        <f t="shared" si="431"/>
        <v>29.149318229166671</v>
      </c>
      <c r="N935" s="2">
        <f t="shared" si="451"/>
        <v>113.90405129390292</v>
      </c>
      <c r="O935" s="2">
        <f t="shared" si="432"/>
        <v>77.644206744310097</v>
      </c>
      <c r="P935" s="5">
        <f t="shared" si="433"/>
        <v>0.36795532580705587</v>
      </c>
      <c r="Q935" s="4">
        <f t="shared" si="434"/>
        <v>0.25589324080116632</v>
      </c>
      <c r="R935" s="4">
        <f t="shared" si="435"/>
        <v>0.24288194016043987</v>
      </c>
      <c r="S935" s="4">
        <f t="shared" si="453"/>
        <v>0</v>
      </c>
      <c r="T935" s="4">
        <f t="shared" si="454"/>
        <v>0</v>
      </c>
      <c r="U935" s="5">
        <f t="shared" si="455"/>
        <v>0</v>
      </c>
      <c r="V935" s="5">
        <f t="shared" si="456"/>
        <v>25.36474023862813</v>
      </c>
      <c r="W935" s="5">
        <f t="shared" si="457"/>
        <v>3.6504752181605955</v>
      </c>
      <c r="X935" s="5">
        <f t="shared" si="436"/>
        <v>0.99999628292996101</v>
      </c>
      <c r="Y935" s="5">
        <f t="shared" si="437"/>
        <v>0</v>
      </c>
      <c r="Z935" s="5">
        <f t="shared" si="438"/>
        <v>-2.4096243641987085</v>
      </c>
      <c r="AA935" s="5">
        <f t="shared" si="439"/>
        <v>16.742887546944274</v>
      </c>
      <c r="AB935" s="5">
        <f t="shared" si="440"/>
        <v>0</v>
      </c>
      <c r="AC935" s="5">
        <f t="shared" si="440"/>
        <v>22.955115874429421</v>
      </c>
      <c r="AD935" s="5">
        <f t="shared" si="441"/>
        <v>-11.780637234895131</v>
      </c>
      <c r="AE935">
        <f t="shared" si="452"/>
        <v>0</v>
      </c>
    </row>
    <row r="936" spans="1:31" x14ac:dyDescent="0.2">
      <c r="A936">
        <f t="shared" si="428"/>
        <v>0.90300000000000069</v>
      </c>
      <c r="B936" s="5">
        <f t="shared" si="442"/>
        <v>0</v>
      </c>
      <c r="C936" s="5">
        <f t="shared" si="443"/>
        <v>-57.774676836247401</v>
      </c>
      <c r="D936" s="5">
        <f t="shared" si="444"/>
        <v>-4.3293700097832639</v>
      </c>
      <c r="E936" s="2">
        <f t="shared" si="445"/>
        <v>57.774676836247401</v>
      </c>
      <c r="F936" s="2">
        <f t="shared" si="446"/>
        <v>180</v>
      </c>
      <c r="G936" s="3">
        <f t="shared" si="447"/>
        <v>0</v>
      </c>
      <c r="H936" s="3">
        <f t="shared" si="448"/>
        <v>-112.71947697095962</v>
      </c>
      <c r="I936" s="3">
        <f t="shared" si="449"/>
        <v>-16.237590580337287</v>
      </c>
      <c r="J936" s="2">
        <f t="shared" si="429"/>
        <v>113.88300942836625</v>
      </c>
      <c r="K936" s="2">
        <f t="shared" si="450"/>
        <v>77.629863277686596</v>
      </c>
      <c r="L936" s="6">
        <f t="shared" si="430"/>
        <v>2300.0010000000002</v>
      </c>
      <c r="M936" s="2">
        <f t="shared" si="431"/>
        <v>29.149318229166671</v>
      </c>
      <c r="N936" s="2">
        <f t="shared" si="451"/>
        <v>113.88300942836625</v>
      </c>
      <c r="O936" s="2">
        <f t="shared" si="432"/>
        <v>77.629863277686596</v>
      </c>
      <c r="P936" s="5">
        <f t="shared" si="433"/>
        <v>0.36795532146263987</v>
      </c>
      <c r="Q936" s="4">
        <f t="shared" si="434"/>
        <v>0.25594050496809062</v>
      </c>
      <c r="R936" s="4">
        <f t="shared" si="435"/>
        <v>0.24290410245769922</v>
      </c>
      <c r="S936" s="4">
        <f t="shared" si="453"/>
        <v>0</v>
      </c>
      <c r="T936" s="4">
        <f t="shared" si="454"/>
        <v>0</v>
      </c>
      <c r="U936" s="5">
        <f t="shared" si="455"/>
        <v>0</v>
      </c>
      <c r="V936" s="5">
        <f t="shared" si="456"/>
        <v>25.354890751063191</v>
      </c>
      <c r="W936" s="5">
        <f t="shared" si="457"/>
        <v>3.6524507235871337</v>
      </c>
      <c r="X936" s="5">
        <f t="shared" si="436"/>
        <v>0.99999628292996101</v>
      </c>
      <c r="Y936" s="5">
        <f t="shared" si="437"/>
        <v>0</v>
      </c>
      <c r="Z936" s="5">
        <f t="shared" si="438"/>
        <v>-2.4111483848646653</v>
      </c>
      <c r="AA936" s="5">
        <f t="shared" si="439"/>
        <v>16.737913392793132</v>
      </c>
      <c r="AB936" s="5">
        <f t="shared" si="440"/>
        <v>0</v>
      </c>
      <c r="AC936" s="5">
        <f t="shared" si="440"/>
        <v>22.943742366198528</v>
      </c>
      <c r="AD936" s="5">
        <f t="shared" si="441"/>
        <v>-11.783635883619734</v>
      </c>
      <c r="AE936">
        <f t="shared" si="452"/>
        <v>0</v>
      </c>
    </row>
    <row r="937" spans="1:31" x14ac:dyDescent="0.2">
      <c r="A937">
        <f t="shared" si="428"/>
        <v>0.90400000000000069</v>
      </c>
      <c r="B937" s="5">
        <f t="shared" si="442"/>
        <v>0</v>
      </c>
      <c r="C937" s="5">
        <f t="shared" si="443"/>
        <v>-57.887384841347178</v>
      </c>
      <c r="D937" s="5">
        <f t="shared" si="444"/>
        <v>-4.3456134921815428</v>
      </c>
      <c r="E937" s="2">
        <f t="shared" si="445"/>
        <v>57.887384841347178</v>
      </c>
      <c r="F937" s="2">
        <f t="shared" si="446"/>
        <v>180</v>
      </c>
      <c r="G937" s="3">
        <f t="shared" si="447"/>
        <v>0</v>
      </c>
      <c r="H937" s="3">
        <f t="shared" si="448"/>
        <v>-112.69653322859342</v>
      </c>
      <c r="I937" s="3">
        <f t="shared" si="449"/>
        <v>-16.249374216220907</v>
      </c>
      <c r="J937" s="2">
        <f t="shared" si="429"/>
        <v>113.86198120602964</v>
      </c>
      <c r="K937" s="2">
        <f t="shared" si="450"/>
        <v>77.615529111131309</v>
      </c>
      <c r="L937" s="6">
        <f t="shared" si="430"/>
        <v>2300.0010000000002</v>
      </c>
      <c r="M937" s="2">
        <f t="shared" si="431"/>
        <v>29.149318229166671</v>
      </c>
      <c r="N937" s="2">
        <f t="shared" si="451"/>
        <v>113.86198120602964</v>
      </c>
      <c r="O937" s="2">
        <f t="shared" si="432"/>
        <v>77.615529111131309</v>
      </c>
      <c r="P937" s="5">
        <f t="shared" si="433"/>
        <v>0.36795531711958607</v>
      </c>
      <c r="Q937" s="4">
        <f t="shared" si="434"/>
        <v>0.25598775593615242</v>
      </c>
      <c r="R937" s="4">
        <f t="shared" si="435"/>
        <v>0.24292625442648602</v>
      </c>
      <c r="S937" s="4">
        <f t="shared" si="453"/>
        <v>0</v>
      </c>
      <c r="T937" s="4">
        <f t="shared" si="454"/>
        <v>0</v>
      </c>
      <c r="U937" s="5">
        <f t="shared" si="455"/>
        <v>0</v>
      </c>
      <c r="V937" s="5">
        <f t="shared" si="456"/>
        <v>25.345048766671216</v>
      </c>
      <c r="W937" s="5">
        <f t="shared" si="457"/>
        <v>3.6544263620126709</v>
      </c>
      <c r="X937" s="5">
        <f t="shared" si="436"/>
        <v>0.99999628292996101</v>
      </c>
      <c r="Y937" s="5">
        <f t="shared" si="437"/>
        <v>0</v>
      </c>
      <c r="Z937" s="5">
        <f t="shared" si="438"/>
        <v>-2.4126726287580098</v>
      </c>
      <c r="AA937" s="5">
        <f t="shared" si="439"/>
        <v>16.732942294179018</v>
      </c>
      <c r="AB937" s="5">
        <f t="shared" si="440"/>
        <v>0</v>
      </c>
      <c r="AC937" s="5">
        <f t="shared" si="440"/>
        <v>22.932376137913206</v>
      </c>
      <c r="AD937" s="5">
        <f t="shared" si="441"/>
        <v>-11.78663134380831</v>
      </c>
      <c r="AE937">
        <f t="shared" si="452"/>
        <v>0</v>
      </c>
    </row>
    <row r="938" spans="1:31" x14ac:dyDescent="0.2">
      <c r="A938">
        <f t="shared" si="428"/>
        <v>0.90500000000000069</v>
      </c>
      <c r="B938" s="5">
        <f t="shared" si="442"/>
        <v>0</v>
      </c>
      <c r="C938" s="5">
        <f t="shared" si="443"/>
        <v>-58.000069908387701</v>
      </c>
      <c r="D938" s="5">
        <f t="shared" si="444"/>
        <v>-4.3618687597134356</v>
      </c>
      <c r="E938" s="2">
        <f t="shared" si="445"/>
        <v>58.000069908387701</v>
      </c>
      <c r="F938" s="2">
        <f t="shared" si="446"/>
        <v>180</v>
      </c>
      <c r="G938" s="3">
        <f t="shared" si="447"/>
        <v>0</v>
      </c>
      <c r="H938" s="3">
        <f t="shared" si="448"/>
        <v>-112.67360085245551</v>
      </c>
      <c r="I938" s="3">
        <f t="shared" si="449"/>
        <v>-16.261160847564717</v>
      </c>
      <c r="J938" s="2">
        <f t="shared" si="429"/>
        <v>113.84096662084714</v>
      </c>
      <c r="K938" s="2">
        <f t="shared" si="450"/>
        <v>77.601204240522932</v>
      </c>
      <c r="L938" s="6">
        <f t="shared" si="430"/>
        <v>2300.0010000000002</v>
      </c>
      <c r="M938" s="2">
        <f t="shared" si="431"/>
        <v>29.149318229166671</v>
      </c>
      <c r="N938" s="2">
        <f t="shared" si="451"/>
        <v>113.84096662084714</v>
      </c>
      <c r="O938" s="2">
        <f t="shared" si="432"/>
        <v>77.601204240522932</v>
      </c>
      <c r="P938" s="5">
        <f t="shared" si="433"/>
        <v>0.36795531277789278</v>
      </c>
      <c r="Q938" s="4">
        <f t="shared" si="434"/>
        <v>0.25603499369464078</v>
      </c>
      <c r="R938" s="4">
        <f t="shared" si="435"/>
        <v>0.24294839606640783</v>
      </c>
      <c r="S938" s="4">
        <f t="shared" si="453"/>
        <v>0</v>
      </c>
      <c r="T938" s="4">
        <f t="shared" si="454"/>
        <v>0</v>
      </c>
      <c r="U938" s="5">
        <f t="shared" si="455"/>
        <v>0</v>
      </c>
      <c r="V938" s="5">
        <f t="shared" si="456"/>
        <v>25.335214279197245</v>
      </c>
      <c r="W938" s="5">
        <f t="shared" si="457"/>
        <v>3.656402133105046</v>
      </c>
      <c r="X938" s="5">
        <f t="shared" si="436"/>
        <v>0.99999628292996101</v>
      </c>
      <c r="Y938" s="5">
        <f t="shared" si="437"/>
        <v>0</v>
      </c>
      <c r="Z938" s="5">
        <f t="shared" si="438"/>
        <v>-2.4141970955131828</v>
      </c>
      <c r="AA938" s="5">
        <f t="shared" si="439"/>
        <v>16.727974249129154</v>
      </c>
      <c r="AB938" s="5">
        <f t="shared" si="440"/>
        <v>0</v>
      </c>
      <c r="AC938" s="5">
        <f t="shared" si="440"/>
        <v>22.921017183684064</v>
      </c>
      <c r="AD938" s="5">
        <f t="shared" si="441"/>
        <v>-11.789623617765798</v>
      </c>
      <c r="AE938">
        <f t="shared" si="452"/>
        <v>0</v>
      </c>
    </row>
    <row r="939" spans="1:31" x14ac:dyDescent="0.2">
      <c r="A939">
        <f t="shared" ref="A939:A957" si="458">A938+dt</f>
        <v>0.90600000000000069</v>
      </c>
      <c r="B939" s="5">
        <f t="shared" si="442"/>
        <v>0</v>
      </c>
      <c r="C939" s="5">
        <f t="shared" si="443"/>
        <v>-58.112732048731566</v>
      </c>
      <c r="D939" s="5">
        <f t="shared" si="444"/>
        <v>-4.3781358153728087</v>
      </c>
      <c r="E939" s="2">
        <f t="shared" si="445"/>
        <v>58.112732048731566</v>
      </c>
      <c r="F939" s="2">
        <f t="shared" si="446"/>
        <v>180</v>
      </c>
      <c r="G939" s="3">
        <f t="shared" si="447"/>
        <v>0</v>
      </c>
      <c r="H939" s="3">
        <f t="shared" si="448"/>
        <v>-112.65067983527182</v>
      </c>
      <c r="I939" s="3">
        <f t="shared" si="449"/>
        <v>-16.272950471182483</v>
      </c>
      <c r="J939" s="2">
        <f t="shared" si="429"/>
        <v>113.81996566677779</v>
      </c>
      <c r="K939" s="2">
        <f t="shared" si="450"/>
        <v>77.586888661743544</v>
      </c>
      <c r="L939" s="6">
        <f t="shared" si="430"/>
        <v>2300.0010000000002</v>
      </c>
      <c r="M939" s="2">
        <f t="shared" si="431"/>
        <v>29.149318229166671</v>
      </c>
      <c r="N939" s="2">
        <f t="shared" si="451"/>
        <v>113.81996566677779</v>
      </c>
      <c r="O939" s="2">
        <f t="shared" si="432"/>
        <v>77.586888661743544</v>
      </c>
      <c r="P939" s="5">
        <f t="shared" si="433"/>
        <v>0.36795530843755841</v>
      </c>
      <c r="Q939" s="4">
        <f t="shared" si="434"/>
        <v>0.25608221823284516</v>
      </c>
      <c r="R939" s="4">
        <f t="shared" si="435"/>
        <v>0.24297052737707284</v>
      </c>
      <c r="S939" s="4">
        <f t="shared" si="453"/>
        <v>0</v>
      </c>
      <c r="T939" s="4">
        <f t="shared" si="454"/>
        <v>0</v>
      </c>
      <c r="U939" s="5">
        <f t="shared" si="455"/>
        <v>0</v>
      </c>
      <c r="V939" s="5">
        <f t="shared" si="456"/>
        <v>25.32538728239291</v>
      </c>
      <c r="W939" s="5">
        <f t="shared" si="457"/>
        <v>3.6583780365332244</v>
      </c>
      <c r="X939" s="5">
        <f t="shared" si="436"/>
        <v>0.99999628292996101</v>
      </c>
      <c r="Y939" s="5">
        <f t="shared" si="437"/>
        <v>0</v>
      </c>
      <c r="Z939" s="5">
        <f t="shared" si="438"/>
        <v>-2.4157217847652648</v>
      </c>
      <c r="AA939" s="5">
        <f t="shared" si="439"/>
        <v>16.723009255672405</v>
      </c>
      <c r="AB939" s="5">
        <f t="shared" si="440"/>
        <v>0</v>
      </c>
      <c r="AC939" s="5">
        <f t="shared" si="440"/>
        <v>22.909665497627646</v>
      </c>
      <c r="AD939" s="5">
        <f t="shared" si="441"/>
        <v>-11.792612707794369</v>
      </c>
      <c r="AE939">
        <f t="shared" si="452"/>
        <v>0</v>
      </c>
    </row>
    <row r="940" spans="1:31" x14ac:dyDescent="0.2">
      <c r="A940">
        <f t="shared" si="458"/>
        <v>0.90700000000000069</v>
      </c>
      <c r="B940" s="5">
        <f t="shared" si="442"/>
        <v>0</v>
      </c>
      <c r="C940" s="5">
        <f t="shared" si="443"/>
        <v>-58.225371273734083</v>
      </c>
      <c r="D940" s="5">
        <f t="shared" si="444"/>
        <v>-4.3944146621503455</v>
      </c>
      <c r="E940" s="2">
        <f t="shared" si="445"/>
        <v>58.225371273734083</v>
      </c>
      <c r="F940" s="2">
        <f t="shared" si="446"/>
        <v>180</v>
      </c>
      <c r="G940" s="3">
        <f t="shared" si="447"/>
        <v>0</v>
      </c>
      <c r="H940" s="3">
        <f t="shared" si="448"/>
        <v>-112.62777016977419</v>
      </c>
      <c r="I940" s="3">
        <f t="shared" si="449"/>
        <v>-16.284743083890277</v>
      </c>
      <c r="J940" s="2">
        <f t="shared" si="429"/>
        <v>113.79897833778557</v>
      </c>
      <c r="K940" s="2">
        <f t="shared" si="450"/>
        <v>77.572582370678646</v>
      </c>
      <c r="L940" s="6">
        <f t="shared" si="430"/>
        <v>2300.0010000000002</v>
      </c>
      <c r="M940" s="2">
        <f t="shared" si="431"/>
        <v>29.149318229166671</v>
      </c>
      <c r="N940" s="2">
        <f t="shared" si="451"/>
        <v>113.79897833778557</v>
      </c>
      <c r="O940" s="2">
        <f t="shared" si="432"/>
        <v>77.572582370678646</v>
      </c>
      <c r="P940" s="5">
        <f t="shared" si="433"/>
        <v>0.3679553040985814</v>
      </c>
      <c r="Q940" s="4">
        <f t="shared" si="434"/>
        <v>0.25612942954005569</v>
      </c>
      <c r="R940" s="4">
        <f t="shared" si="435"/>
        <v>0.24299264835808984</v>
      </c>
      <c r="S940" s="4">
        <f t="shared" si="453"/>
        <v>0</v>
      </c>
      <c r="T940" s="4">
        <f t="shared" si="454"/>
        <v>0</v>
      </c>
      <c r="U940" s="5">
        <f t="shared" si="455"/>
        <v>0</v>
      </c>
      <c r="V940" s="5">
        <f t="shared" si="456"/>
        <v>25.315567770016415</v>
      </c>
      <c r="W940" s="5">
        <f t="shared" si="457"/>
        <v>3.6603540719673022</v>
      </c>
      <c r="X940" s="5">
        <f t="shared" si="436"/>
        <v>0.99999628292996101</v>
      </c>
      <c r="Y940" s="5">
        <f t="shared" si="437"/>
        <v>0</v>
      </c>
      <c r="Z940" s="5">
        <f t="shared" si="438"/>
        <v>-2.4172466961499759</v>
      </c>
      <c r="AA940" s="5">
        <f t="shared" si="439"/>
        <v>16.718047311839303</v>
      </c>
      <c r="AB940" s="5">
        <f t="shared" si="440"/>
        <v>0</v>
      </c>
      <c r="AC940" s="5">
        <f t="shared" si="440"/>
        <v>22.898321073866438</v>
      </c>
      <c r="AD940" s="5">
        <f t="shared" si="441"/>
        <v>-11.795598616193395</v>
      </c>
      <c r="AE940">
        <f t="shared" si="452"/>
        <v>0</v>
      </c>
    </row>
    <row r="941" spans="1:31" x14ac:dyDescent="0.2">
      <c r="A941">
        <f t="shared" si="458"/>
        <v>0.9080000000000007</v>
      </c>
      <c r="B941" s="5">
        <f t="shared" si="442"/>
        <v>0</v>
      </c>
      <c r="C941" s="5">
        <f t="shared" si="443"/>
        <v>-58.337987594743318</v>
      </c>
      <c r="D941" s="5">
        <f t="shared" si="444"/>
        <v>-4.4107053030335441</v>
      </c>
      <c r="E941" s="2">
        <f t="shared" si="445"/>
        <v>58.337987594743318</v>
      </c>
      <c r="F941" s="2">
        <f t="shared" si="446"/>
        <v>180</v>
      </c>
      <c r="G941" s="3">
        <f t="shared" si="447"/>
        <v>0</v>
      </c>
      <c r="H941" s="3">
        <f t="shared" si="448"/>
        <v>-112.60487184870033</v>
      </c>
      <c r="I941" s="3">
        <f t="shared" si="449"/>
        <v>-16.296538682506469</v>
      </c>
      <c r="J941" s="2">
        <f t="shared" si="429"/>
        <v>113.77800462783944</v>
      </c>
      <c r="K941" s="2">
        <f t="shared" si="450"/>
        <v>77.558285363217067</v>
      </c>
      <c r="L941" s="6">
        <f t="shared" si="430"/>
        <v>2300.0010000000002</v>
      </c>
      <c r="M941" s="2">
        <f t="shared" si="431"/>
        <v>29.149318229166671</v>
      </c>
      <c r="N941" s="2">
        <f t="shared" si="451"/>
        <v>113.77800462783944</v>
      </c>
      <c r="O941" s="2">
        <f t="shared" si="432"/>
        <v>77.558285363217067</v>
      </c>
      <c r="P941" s="5">
        <f t="shared" si="433"/>
        <v>0.36795529976096003</v>
      </c>
      <c r="Q941" s="4">
        <f t="shared" si="434"/>
        <v>0.2561766276055627</v>
      </c>
      <c r="R941" s="4">
        <f t="shared" si="435"/>
        <v>0.24301475900906835</v>
      </c>
      <c r="S941" s="4">
        <f t="shared" si="453"/>
        <v>0</v>
      </c>
      <c r="T941" s="4">
        <f t="shared" si="454"/>
        <v>0</v>
      </c>
      <c r="U941" s="5">
        <f t="shared" si="455"/>
        <v>0</v>
      </c>
      <c r="V941" s="5">
        <f t="shared" si="456"/>
        <v>25.305755735832491</v>
      </c>
      <c r="W941" s="5">
        <f t="shared" si="457"/>
        <v>3.6623302390784969</v>
      </c>
      <c r="X941" s="5">
        <f t="shared" si="436"/>
        <v>0.99999628292996101</v>
      </c>
      <c r="Y941" s="5">
        <f t="shared" si="437"/>
        <v>0</v>
      </c>
      <c r="Z941" s="5">
        <f t="shared" si="438"/>
        <v>-2.4187718293036773</v>
      </c>
      <c r="AA941" s="5">
        <f t="shared" si="439"/>
        <v>16.713088415662032</v>
      </c>
      <c r="AB941" s="5">
        <f t="shared" si="440"/>
        <v>0</v>
      </c>
      <c r="AC941" s="5">
        <f t="shared" si="440"/>
        <v>22.886983906528815</v>
      </c>
      <c r="AD941" s="5">
        <f t="shared" si="441"/>
        <v>-11.798581345259471</v>
      </c>
      <c r="AE941">
        <f t="shared" si="452"/>
        <v>0</v>
      </c>
    </row>
    <row r="942" spans="1:31" x14ac:dyDescent="0.2">
      <c r="A942">
        <f t="shared" si="458"/>
        <v>0.9090000000000007</v>
      </c>
      <c r="B942" s="5">
        <f t="shared" si="442"/>
        <v>0</v>
      </c>
      <c r="C942" s="5">
        <f t="shared" si="443"/>
        <v>-58.450581023100064</v>
      </c>
      <c r="D942" s="5">
        <f t="shared" si="444"/>
        <v>-4.4270077410067232</v>
      </c>
      <c r="E942" s="2">
        <f t="shared" si="445"/>
        <v>58.450581023100064</v>
      </c>
      <c r="F942" s="2">
        <f t="shared" si="446"/>
        <v>180</v>
      </c>
      <c r="G942" s="3">
        <f t="shared" si="447"/>
        <v>0</v>
      </c>
      <c r="H942" s="3">
        <f t="shared" si="448"/>
        <v>-112.5819848647938</v>
      </c>
      <c r="I942" s="3">
        <f t="shared" si="449"/>
        <v>-16.30833726385173</v>
      </c>
      <c r="J942" s="2">
        <f t="shared" si="429"/>
        <v>113.7570445309133</v>
      </c>
      <c r="K942" s="2">
        <f t="shared" si="450"/>
        <v>77.54399763525106</v>
      </c>
      <c r="L942" s="6">
        <f t="shared" si="430"/>
        <v>2300.0010000000002</v>
      </c>
      <c r="M942" s="2">
        <f t="shared" si="431"/>
        <v>29.149318229166671</v>
      </c>
      <c r="N942" s="2">
        <f t="shared" si="451"/>
        <v>113.7570445309133</v>
      </c>
      <c r="O942" s="2">
        <f t="shared" si="432"/>
        <v>77.54399763525106</v>
      </c>
      <c r="P942" s="5">
        <f t="shared" si="433"/>
        <v>0.36795529542469274</v>
      </c>
      <c r="Q942" s="4">
        <f t="shared" si="434"/>
        <v>0.25622381241865705</v>
      </c>
      <c r="R942" s="4">
        <f t="shared" si="435"/>
        <v>0.24303685932961813</v>
      </c>
      <c r="S942" s="4">
        <f t="shared" si="453"/>
        <v>0</v>
      </c>
      <c r="T942" s="4">
        <f t="shared" si="454"/>
        <v>0</v>
      </c>
      <c r="U942" s="5">
        <f t="shared" si="455"/>
        <v>0</v>
      </c>
      <c r="V942" s="5">
        <f t="shared" si="456"/>
        <v>25.29595117361244</v>
      </c>
      <c r="W942" s="5">
        <f t="shared" si="457"/>
        <v>3.6643065375391513</v>
      </c>
      <c r="X942" s="5">
        <f t="shared" si="436"/>
        <v>0.99999628292996101</v>
      </c>
      <c r="Y942" s="5">
        <f t="shared" si="437"/>
        <v>0</v>
      </c>
      <c r="Z942" s="5">
        <f t="shared" si="438"/>
        <v>-2.4202971838633633</v>
      </c>
      <c r="AA942" s="5">
        <f t="shared" si="439"/>
        <v>16.708132565174399</v>
      </c>
      <c r="AB942" s="5">
        <f t="shared" si="440"/>
        <v>0</v>
      </c>
      <c r="AC942" s="5">
        <f t="shared" si="440"/>
        <v>22.875653989749075</v>
      </c>
      <c r="AD942" s="5">
        <f t="shared" si="441"/>
        <v>-11.80156089728645</v>
      </c>
      <c r="AE942">
        <f t="shared" si="452"/>
        <v>0</v>
      </c>
    </row>
    <row r="943" spans="1:31" x14ac:dyDescent="0.2">
      <c r="A943">
        <f t="shared" si="458"/>
        <v>0.9100000000000007</v>
      </c>
      <c r="B943" s="5">
        <f t="shared" si="442"/>
        <v>0</v>
      </c>
      <c r="C943" s="5">
        <f t="shared" si="443"/>
        <v>-58.563151570137862</v>
      </c>
      <c r="D943" s="5">
        <f t="shared" si="444"/>
        <v>-4.4433219790510234</v>
      </c>
      <c r="E943" s="2">
        <f t="shared" si="445"/>
        <v>58.563151570137862</v>
      </c>
      <c r="F943" s="2">
        <f t="shared" si="446"/>
        <v>180</v>
      </c>
      <c r="G943" s="3">
        <f t="shared" si="447"/>
        <v>0</v>
      </c>
      <c r="H943" s="3">
        <f t="shared" si="448"/>
        <v>-112.55910921080405</v>
      </c>
      <c r="I943" s="3">
        <f t="shared" si="449"/>
        <v>-16.320138824749016</v>
      </c>
      <c r="J943" s="2">
        <f t="shared" si="429"/>
        <v>113.73609804098606</v>
      </c>
      <c r="K943" s="2">
        <f t="shared" si="450"/>
        <v>77.529719182676246</v>
      </c>
      <c r="L943" s="6">
        <f t="shared" si="430"/>
        <v>2300.0010000000002</v>
      </c>
      <c r="M943" s="2">
        <f t="shared" si="431"/>
        <v>29.149318229166671</v>
      </c>
      <c r="N943" s="2">
        <f t="shared" si="451"/>
        <v>113.73609804098606</v>
      </c>
      <c r="O943" s="2">
        <f t="shared" si="432"/>
        <v>77.529719182676246</v>
      </c>
      <c r="P943" s="5">
        <f t="shared" si="433"/>
        <v>0.36795529108977787</v>
      </c>
      <c r="Q943" s="4">
        <f t="shared" si="434"/>
        <v>0.25627098396863013</v>
      </c>
      <c r="R943" s="4">
        <f t="shared" si="435"/>
        <v>0.24305894931934999</v>
      </c>
      <c r="S943" s="4">
        <f t="shared" si="453"/>
        <v>0</v>
      </c>
      <c r="T943" s="4">
        <f t="shared" si="454"/>
        <v>0</v>
      </c>
      <c r="U943" s="5">
        <f t="shared" si="455"/>
        <v>0</v>
      </c>
      <c r="V943" s="5">
        <f t="shared" si="456"/>
        <v>25.286154077134107</v>
      </c>
      <c r="W943" s="5">
        <f t="shared" si="457"/>
        <v>3.6662829670227279</v>
      </c>
      <c r="X943" s="5">
        <f t="shared" si="436"/>
        <v>0.99999628292996101</v>
      </c>
      <c r="Y943" s="5">
        <f t="shared" si="437"/>
        <v>0</v>
      </c>
      <c r="Z943" s="5">
        <f t="shared" si="438"/>
        <v>-2.4218227594666728</v>
      </c>
      <c r="AA943" s="5">
        <f t="shared" si="439"/>
        <v>16.703179758411906</v>
      </c>
      <c r="AB943" s="5">
        <f t="shared" si="440"/>
        <v>0</v>
      </c>
      <c r="AC943" s="5">
        <f t="shared" si="440"/>
        <v>22.864331317667435</v>
      </c>
      <c r="AD943" s="5">
        <f t="shared" si="441"/>
        <v>-11.804537274565366</v>
      </c>
      <c r="AE943">
        <f t="shared" si="452"/>
        <v>0</v>
      </c>
    </row>
    <row r="944" spans="1:31" x14ac:dyDescent="0.2">
      <c r="A944">
        <f t="shared" si="458"/>
        <v>0.9110000000000007</v>
      </c>
      <c r="B944" s="5">
        <f t="shared" si="442"/>
        <v>0</v>
      </c>
      <c r="C944" s="5">
        <f t="shared" si="443"/>
        <v>-58.675699247183012</v>
      </c>
      <c r="D944" s="5">
        <f t="shared" si="444"/>
        <v>-4.4596480201444102</v>
      </c>
      <c r="E944" s="2">
        <f t="shared" si="445"/>
        <v>58.675699247183012</v>
      </c>
      <c r="F944" s="2">
        <f t="shared" si="446"/>
        <v>180</v>
      </c>
      <c r="G944" s="3">
        <f t="shared" si="447"/>
        <v>0</v>
      </c>
      <c r="H944" s="3">
        <f t="shared" si="448"/>
        <v>-112.53624487948639</v>
      </c>
      <c r="I944" s="3">
        <f t="shared" si="449"/>
        <v>-16.33194336202358</v>
      </c>
      <c r="J944" s="2">
        <f t="shared" si="429"/>
        <v>113.71516515204149</v>
      </c>
      <c r="K944" s="2">
        <f t="shared" si="450"/>
        <v>77.515450001391613</v>
      </c>
      <c r="L944" s="6">
        <f t="shared" si="430"/>
        <v>2300.0010000000002</v>
      </c>
      <c r="M944" s="2">
        <f t="shared" si="431"/>
        <v>29.149318229166671</v>
      </c>
      <c r="N944" s="2">
        <f t="shared" si="451"/>
        <v>113.71516515204149</v>
      </c>
      <c r="O944" s="2">
        <f t="shared" si="432"/>
        <v>77.515450001391613</v>
      </c>
      <c r="P944" s="5">
        <f t="shared" si="433"/>
        <v>0.36795528675621381</v>
      </c>
      <c r="Q944" s="4">
        <f t="shared" si="434"/>
        <v>0.25631814224477378</v>
      </c>
      <c r="R944" s="4">
        <f t="shared" si="435"/>
        <v>0.24308102897787517</v>
      </c>
      <c r="S944" s="4">
        <f t="shared" si="453"/>
        <v>0</v>
      </c>
      <c r="T944" s="4">
        <f t="shared" si="454"/>
        <v>0</v>
      </c>
      <c r="U944" s="5">
        <f t="shared" si="455"/>
        <v>0</v>
      </c>
      <c r="V944" s="5">
        <f t="shared" si="456"/>
        <v>25.276364440181855</v>
      </c>
      <c r="W944" s="5">
        <f t="shared" si="457"/>
        <v>3.6682595272038099</v>
      </c>
      <c r="X944" s="5">
        <f t="shared" si="436"/>
        <v>0.99999628292996101</v>
      </c>
      <c r="Y944" s="5">
        <f t="shared" si="437"/>
        <v>0</v>
      </c>
      <c r="Z944" s="5">
        <f t="shared" si="438"/>
        <v>-2.4233485557518759</v>
      </c>
      <c r="AA944" s="5">
        <f t="shared" si="439"/>
        <v>16.698229993411672</v>
      </c>
      <c r="AB944" s="5">
        <f t="shared" si="440"/>
        <v>0</v>
      </c>
      <c r="AC944" s="5">
        <f t="shared" si="440"/>
        <v>22.853015884429979</v>
      </c>
      <c r="AD944" s="5">
        <f t="shared" si="441"/>
        <v>-11.807510479384518</v>
      </c>
      <c r="AE944">
        <f t="shared" si="452"/>
        <v>0</v>
      </c>
    </row>
    <row r="945" spans="1:31" x14ac:dyDescent="0.2">
      <c r="A945">
        <f t="shared" si="458"/>
        <v>0.9120000000000007</v>
      </c>
      <c r="B945" s="5">
        <f t="shared" si="442"/>
        <v>0</v>
      </c>
      <c r="C945" s="5">
        <f t="shared" si="443"/>
        <v>-58.788224065554559</v>
      </c>
      <c r="D945" s="5">
        <f t="shared" si="444"/>
        <v>-4.4759858672616728</v>
      </c>
      <c r="E945" s="2">
        <f t="shared" si="445"/>
        <v>58.788224065554559</v>
      </c>
      <c r="F945" s="2">
        <f t="shared" si="446"/>
        <v>180</v>
      </c>
      <c r="G945" s="3">
        <f t="shared" si="447"/>
        <v>0</v>
      </c>
      <c r="H945" s="3">
        <f t="shared" si="448"/>
        <v>-112.51339186360195</v>
      </c>
      <c r="I945" s="3">
        <f t="shared" si="449"/>
        <v>-16.343750872502966</v>
      </c>
      <c r="J945" s="2">
        <f t="shared" si="429"/>
        <v>113.69424585806836</v>
      </c>
      <c r="K945" s="2">
        <f t="shared" si="450"/>
        <v>77.501190087299491</v>
      </c>
      <c r="L945" s="6">
        <f t="shared" si="430"/>
        <v>2300.0010000000002</v>
      </c>
      <c r="M945" s="2">
        <f t="shared" si="431"/>
        <v>29.149318229166671</v>
      </c>
      <c r="N945" s="2">
        <f t="shared" si="451"/>
        <v>113.69424585806836</v>
      </c>
      <c r="O945" s="2">
        <f t="shared" si="432"/>
        <v>77.501190087299491</v>
      </c>
      <c r="P945" s="5">
        <f t="shared" si="433"/>
        <v>0.367955282423999</v>
      </c>
      <c r="Q945" s="4">
        <f t="shared" si="434"/>
        <v>0.2563652872363803</v>
      </c>
      <c r="R945" s="4">
        <f t="shared" si="435"/>
        <v>0.24310309830480548</v>
      </c>
      <c r="S945" s="4">
        <f t="shared" si="453"/>
        <v>0</v>
      </c>
      <c r="T945" s="4">
        <f t="shared" si="454"/>
        <v>0</v>
      </c>
      <c r="U945" s="5">
        <f t="shared" si="455"/>
        <v>0</v>
      </c>
      <c r="V945" s="5">
        <f t="shared" si="456"/>
        <v>25.266582256546577</v>
      </c>
      <c r="W945" s="5">
        <f t="shared" si="457"/>
        <v>3.6702362177580969</v>
      </c>
      <c r="X945" s="5">
        <f t="shared" si="436"/>
        <v>0.99999628292996101</v>
      </c>
      <c r="Y945" s="5">
        <f t="shared" si="437"/>
        <v>0</v>
      </c>
      <c r="Z945" s="5">
        <f t="shared" si="438"/>
        <v>-2.4248745723578811</v>
      </c>
      <c r="AA945" s="5">
        <f t="shared" si="439"/>
        <v>16.693283268212458</v>
      </c>
      <c r="AB945" s="5">
        <f t="shared" si="440"/>
        <v>0</v>
      </c>
      <c r="AC945" s="5">
        <f t="shared" si="440"/>
        <v>22.841707684188698</v>
      </c>
      <c r="AD945" s="5">
        <f t="shared" si="441"/>
        <v>-11.810480514029443</v>
      </c>
      <c r="AE945">
        <f t="shared" si="452"/>
        <v>0</v>
      </c>
    </row>
    <row r="946" spans="1:31" x14ac:dyDescent="0.2">
      <c r="A946">
        <f t="shared" si="458"/>
        <v>0.9130000000000007</v>
      </c>
      <c r="B946" s="5">
        <f t="shared" si="442"/>
        <v>0</v>
      </c>
      <c r="C946" s="5">
        <f t="shared" si="443"/>
        <v>-58.900726036564315</v>
      </c>
      <c r="D946" s="5">
        <f t="shared" si="444"/>
        <v>-4.4923355233744324</v>
      </c>
      <c r="E946" s="2">
        <f t="shared" si="445"/>
        <v>58.900726036564315</v>
      </c>
      <c r="F946" s="2">
        <f t="shared" si="446"/>
        <v>180</v>
      </c>
      <c r="G946" s="3">
        <f t="shared" si="447"/>
        <v>0</v>
      </c>
      <c r="H946" s="3">
        <f t="shared" si="448"/>
        <v>-112.49055015591776</v>
      </c>
      <c r="I946" s="3">
        <f t="shared" si="449"/>
        <v>-16.355561353016995</v>
      </c>
      <c r="J946" s="2">
        <f t="shared" si="429"/>
        <v>113.67334015306029</v>
      </c>
      <c r="K946" s="2">
        <f t="shared" si="450"/>
        <v>77.486939436305576</v>
      </c>
      <c r="L946" s="6">
        <f t="shared" si="430"/>
        <v>2300.0010000000002</v>
      </c>
      <c r="M946" s="2">
        <f t="shared" si="431"/>
        <v>29.149318229166671</v>
      </c>
      <c r="N946" s="2">
        <f t="shared" si="451"/>
        <v>113.67334015306029</v>
      </c>
      <c r="O946" s="2">
        <f t="shared" si="432"/>
        <v>77.486939436305576</v>
      </c>
      <c r="P946" s="5">
        <f t="shared" si="433"/>
        <v>0.36795527809313178</v>
      </c>
      <c r="Q946" s="4">
        <f t="shared" si="434"/>
        <v>0.25641241893274264</v>
      </c>
      <c r="R946" s="4">
        <f t="shared" si="435"/>
        <v>0.24312515729975342</v>
      </c>
      <c r="S946" s="4">
        <f t="shared" si="453"/>
        <v>0</v>
      </c>
      <c r="T946" s="4">
        <f t="shared" si="454"/>
        <v>0</v>
      </c>
      <c r="U946" s="5">
        <f t="shared" si="455"/>
        <v>0</v>
      </c>
      <c r="V946" s="5">
        <f t="shared" si="456"/>
        <v>25.256807520025678</v>
      </c>
      <c r="W946" s="5">
        <f t="shared" si="457"/>
        <v>3.6722130383624028</v>
      </c>
      <c r="X946" s="5">
        <f t="shared" si="436"/>
        <v>0.99999628292996101</v>
      </c>
      <c r="Y946" s="5">
        <f t="shared" si="437"/>
        <v>0</v>
      </c>
      <c r="Z946" s="5">
        <f t="shared" si="438"/>
        <v>-2.426400808924229</v>
      </c>
      <c r="AA946" s="5">
        <f t="shared" si="439"/>
        <v>16.68833958085467</v>
      </c>
      <c r="AB946" s="5">
        <f t="shared" si="440"/>
        <v>0</v>
      </c>
      <c r="AC946" s="5">
        <f t="shared" si="440"/>
        <v>22.83040671110145</v>
      </c>
      <c r="AD946" s="5">
        <f t="shared" si="441"/>
        <v>-11.813447380782925</v>
      </c>
      <c r="AE946">
        <f t="shared" si="452"/>
        <v>0</v>
      </c>
    </row>
    <row r="947" spans="1:31" x14ac:dyDescent="0.2">
      <c r="A947">
        <f t="shared" si="458"/>
        <v>0.9140000000000007</v>
      </c>
      <c r="B947" s="5">
        <f t="shared" si="442"/>
        <v>0</v>
      </c>
      <c r="C947" s="5">
        <f t="shared" si="443"/>
        <v>-59.01320517151688</v>
      </c>
      <c r="D947" s="5">
        <f t="shared" si="444"/>
        <v>-4.5086969914511403</v>
      </c>
      <c r="E947" s="2">
        <f t="shared" si="445"/>
        <v>59.01320517151688</v>
      </c>
      <c r="F947" s="2">
        <f t="shared" si="446"/>
        <v>180</v>
      </c>
      <c r="G947" s="3">
        <f t="shared" si="447"/>
        <v>0</v>
      </c>
      <c r="H947" s="3">
        <f t="shared" si="448"/>
        <v>-112.46771974920665</v>
      </c>
      <c r="I947" s="3">
        <f t="shared" si="449"/>
        <v>-16.367374800397776</v>
      </c>
      <c r="J947" s="2">
        <f t="shared" si="429"/>
        <v>113.65244803101596</v>
      </c>
      <c r="K947" s="2">
        <f t="shared" si="450"/>
        <v>77.472698044318989</v>
      </c>
      <c r="L947" s="6">
        <f t="shared" si="430"/>
        <v>2300.0010000000002</v>
      </c>
      <c r="M947" s="2">
        <f t="shared" si="431"/>
        <v>29.149318229166671</v>
      </c>
      <c r="N947" s="2">
        <f t="shared" si="451"/>
        <v>113.65244803101596</v>
      </c>
      <c r="O947" s="2">
        <f t="shared" si="432"/>
        <v>77.472698044318989</v>
      </c>
      <c r="P947" s="5">
        <f t="shared" si="433"/>
        <v>0.36795527376361048</v>
      </c>
      <c r="Q947" s="4">
        <f t="shared" si="434"/>
        <v>0.25645953732315402</v>
      </c>
      <c r="R947" s="4">
        <f t="shared" si="435"/>
        <v>0.24314720596233208</v>
      </c>
      <c r="S947" s="4">
        <f t="shared" si="453"/>
        <v>0</v>
      </c>
      <c r="T947" s="4">
        <f t="shared" si="454"/>
        <v>0</v>
      </c>
      <c r="U947" s="5">
        <f t="shared" si="455"/>
        <v>0</v>
      </c>
      <c r="V947" s="5">
        <f t="shared" si="456"/>
        <v>25.247040224423067</v>
      </c>
      <c r="W947" s="5">
        <f t="shared" si="457"/>
        <v>3.6741899886946543</v>
      </c>
      <c r="X947" s="5">
        <f t="shared" si="436"/>
        <v>0.99999628292996101</v>
      </c>
      <c r="Y947" s="5">
        <f t="shared" si="437"/>
        <v>0</v>
      </c>
      <c r="Z947" s="5">
        <f t="shared" si="438"/>
        <v>-2.4279272650910984</v>
      </c>
      <c r="AA947" s="5">
        <f t="shared" si="439"/>
        <v>16.683398929380367</v>
      </c>
      <c r="AB947" s="5">
        <f t="shared" si="440"/>
        <v>0</v>
      </c>
      <c r="AC947" s="5">
        <f t="shared" si="440"/>
        <v>22.819112959331967</v>
      </c>
      <c r="AD947" s="5">
        <f t="shared" si="441"/>
        <v>-11.816411081924979</v>
      </c>
      <c r="AE947">
        <f t="shared" si="452"/>
        <v>0</v>
      </c>
    </row>
    <row r="948" spans="1:31" x14ac:dyDescent="0.2">
      <c r="A948">
        <f t="shared" si="458"/>
        <v>0.9150000000000007</v>
      </c>
      <c r="B948" s="5">
        <f t="shared" si="442"/>
        <v>0</v>
      </c>
      <c r="C948" s="5">
        <f t="shared" si="443"/>
        <v>-59.125661481709606</v>
      </c>
      <c r="D948" s="5">
        <f t="shared" si="444"/>
        <v>-4.5250702744570788</v>
      </c>
      <c r="E948" s="2">
        <f t="shared" si="445"/>
        <v>59.125661481709606</v>
      </c>
      <c r="F948" s="2">
        <f t="shared" si="446"/>
        <v>180</v>
      </c>
      <c r="G948" s="3">
        <f t="shared" si="447"/>
        <v>0</v>
      </c>
      <c r="H948" s="3">
        <f t="shared" si="448"/>
        <v>-112.44490063624733</v>
      </c>
      <c r="I948" s="3">
        <f t="shared" si="449"/>
        <v>-16.3791912114797</v>
      </c>
      <c r="J948" s="2">
        <f t="shared" si="429"/>
        <v>113.63156948593884</v>
      </c>
      <c r="K948" s="2">
        <f t="shared" si="450"/>
        <v>77.458465907252105</v>
      </c>
      <c r="L948" s="6">
        <f t="shared" si="430"/>
        <v>2300.0010000000002</v>
      </c>
      <c r="M948" s="2">
        <f t="shared" si="431"/>
        <v>29.149318229166671</v>
      </c>
      <c r="N948" s="2">
        <f t="shared" si="451"/>
        <v>113.63156948593884</v>
      </c>
      <c r="O948" s="2">
        <f t="shared" si="432"/>
        <v>77.458465907252105</v>
      </c>
      <c r="P948" s="5">
        <f t="shared" si="433"/>
        <v>0.36795526943543355</v>
      </c>
      <c r="Q948" s="4">
        <f t="shared" si="434"/>
        <v>0.25650664239690829</v>
      </c>
      <c r="R948" s="4">
        <f t="shared" si="435"/>
        <v>0.24316924429215525</v>
      </c>
      <c r="S948" s="4">
        <f t="shared" si="453"/>
        <v>0</v>
      </c>
      <c r="T948" s="4">
        <f t="shared" si="454"/>
        <v>0</v>
      </c>
      <c r="U948" s="5">
        <f t="shared" si="455"/>
        <v>0</v>
      </c>
      <c r="V948" s="5">
        <f t="shared" si="456"/>
        <v>25.237280363549168</v>
      </c>
      <c r="W948" s="5">
        <f t="shared" si="457"/>
        <v>3.6761670684338927</v>
      </c>
      <c r="X948" s="5">
        <f t="shared" si="436"/>
        <v>0.99999628292996101</v>
      </c>
      <c r="Y948" s="5">
        <f t="shared" si="437"/>
        <v>0</v>
      </c>
      <c r="Z948" s="5">
        <f t="shared" si="438"/>
        <v>-2.4294539404992985</v>
      </c>
      <c r="AA948" s="5">
        <f t="shared" si="439"/>
        <v>16.678461311833235</v>
      </c>
      <c r="AB948" s="5">
        <f t="shared" si="440"/>
        <v>0</v>
      </c>
      <c r="AC948" s="5">
        <f t="shared" si="440"/>
        <v>22.807826423049868</v>
      </c>
      <c r="AD948" s="5">
        <f t="shared" si="441"/>
        <v>-11.81937161973287</v>
      </c>
      <c r="AE948">
        <f t="shared" si="452"/>
        <v>0</v>
      </c>
    </row>
    <row r="949" spans="1:31" x14ac:dyDescent="0.2">
      <c r="A949">
        <f t="shared" si="458"/>
        <v>0.9160000000000007</v>
      </c>
      <c r="B949" s="5">
        <f t="shared" si="442"/>
        <v>0</v>
      </c>
      <c r="C949" s="5">
        <f t="shared" si="443"/>
        <v>-59.238094978432642</v>
      </c>
      <c r="D949" s="5">
        <f t="shared" si="444"/>
        <v>-4.5414553753543689</v>
      </c>
      <c r="E949" s="2">
        <f t="shared" si="445"/>
        <v>59.238094978432642</v>
      </c>
      <c r="F949" s="2">
        <f t="shared" si="446"/>
        <v>180</v>
      </c>
      <c r="G949" s="3">
        <f t="shared" si="447"/>
        <v>0</v>
      </c>
      <c r="H949" s="3">
        <f t="shared" si="448"/>
        <v>-112.42209280982428</v>
      </c>
      <c r="I949" s="3">
        <f t="shared" si="449"/>
        <v>-16.391010583099433</v>
      </c>
      <c r="J949" s="2">
        <f t="shared" si="429"/>
        <v>113.61070451183737</v>
      </c>
      <c r="K949" s="2">
        <f t="shared" si="450"/>
        <v>77.444243021020696</v>
      </c>
      <c r="L949" s="6">
        <f t="shared" si="430"/>
        <v>2300.0010000000002</v>
      </c>
      <c r="M949" s="2">
        <f t="shared" si="431"/>
        <v>29.149318229166671</v>
      </c>
      <c r="N949" s="2">
        <f t="shared" si="451"/>
        <v>113.61070451183737</v>
      </c>
      <c r="O949" s="2">
        <f t="shared" si="432"/>
        <v>77.444243021020696</v>
      </c>
      <c r="P949" s="5">
        <f t="shared" si="433"/>
        <v>0.36795526510859944</v>
      </c>
      <c r="Q949" s="4">
        <f t="shared" si="434"/>
        <v>0.25655373414330002</v>
      </c>
      <c r="R949" s="4">
        <f t="shared" si="435"/>
        <v>0.24319127228883722</v>
      </c>
      <c r="S949" s="4">
        <f t="shared" si="453"/>
        <v>0</v>
      </c>
      <c r="T949" s="4">
        <f t="shared" si="454"/>
        <v>0</v>
      </c>
      <c r="U949" s="5">
        <f t="shared" si="455"/>
        <v>0</v>
      </c>
      <c r="V949" s="5">
        <f t="shared" si="456"/>
        <v>25.22752793122087</v>
      </c>
      <c r="W949" s="5">
        <f t="shared" si="457"/>
        <v>3.6781442772602677</v>
      </c>
      <c r="X949" s="5">
        <f t="shared" si="436"/>
        <v>0.99999628292996101</v>
      </c>
      <c r="Y949" s="5">
        <f t="shared" si="437"/>
        <v>0</v>
      </c>
      <c r="Z949" s="5">
        <f t="shared" si="438"/>
        <v>-2.4309808347902715</v>
      </c>
      <c r="AA949" s="5">
        <f t="shared" si="439"/>
        <v>16.673526726258604</v>
      </c>
      <c r="AB949" s="5">
        <f t="shared" si="440"/>
        <v>0</v>
      </c>
      <c r="AC949" s="5">
        <f t="shared" si="440"/>
        <v>22.796547096430597</v>
      </c>
      <c r="AD949" s="5">
        <f t="shared" si="441"/>
        <v>-11.822328996481126</v>
      </c>
      <c r="AE949">
        <f t="shared" si="452"/>
        <v>0</v>
      </c>
    </row>
    <row r="950" spans="1:31" x14ac:dyDescent="0.2">
      <c r="A950">
        <f t="shared" si="458"/>
        <v>0.9170000000000007</v>
      </c>
      <c r="B950" s="5">
        <f t="shared" si="442"/>
        <v>0</v>
      </c>
      <c r="C950" s="5">
        <f t="shared" si="443"/>
        <v>-59.350505672968914</v>
      </c>
      <c r="D950" s="5">
        <f t="shared" si="444"/>
        <v>-4.5578522971019666</v>
      </c>
      <c r="E950" s="2">
        <f t="shared" si="445"/>
        <v>59.350505672968914</v>
      </c>
      <c r="F950" s="2">
        <f t="shared" si="446"/>
        <v>180</v>
      </c>
      <c r="G950" s="3">
        <f t="shared" si="447"/>
        <v>0</v>
      </c>
      <c r="H950" s="3">
        <f t="shared" si="448"/>
        <v>-112.39929626272784</v>
      </c>
      <c r="I950" s="3">
        <f t="shared" si="449"/>
        <v>-16.402832912095914</v>
      </c>
      <c r="J950" s="2">
        <f t="shared" si="429"/>
        <v>113.58985310272482</v>
      </c>
      <c r="K950" s="2">
        <f t="shared" si="450"/>
        <v>77.430029381543832</v>
      </c>
      <c r="L950" s="6">
        <f t="shared" si="430"/>
        <v>2300.0010000000002</v>
      </c>
      <c r="M950" s="2">
        <f t="shared" si="431"/>
        <v>29.149318229166671</v>
      </c>
      <c r="N950" s="2">
        <f t="shared" si="451"/>
        <v>113.58985310272482</v>
      </c>
      <c r="O950" s="2">
        <f t="shared" si="432"/>
        <v>77.430029381543832</v>
      </c>
      <c r="P950" s="5">
        <f t="shared" si="433"/>
        <v>0.36795526078310642</v>
      </c>
      <c r="Q950" s="4">
        <f t="shared" si="434"/>
        <v>0.25660081255162415</v>
      </c>
      <c r="R950" s="4">
        <f t="shared" si="435"/>
        <v>0.24321328995199312</v>
      </c>
      <c r="S950" s="4">
        <f t="shared" si="453"/>
        <v>0</v>
      </c>
      <c r="T950" s="4">
        <f t="shared" si="454"/>
        <v>0</v>
      </c>
      <c r="U950" s="5">
        <f t="shared" si="455"/>
        <v>0</v>
      </c>
      <c r="V950" s="5">
        <f t="shared" si="456"/>
        <v>25.217782921261549</v>
      </c>
      <c r="W950" s="5">
        <f t="shared" si="457"/>
        <v>3.680121614855032</v>
      </c>
      <c r="X950" s="5">
        <f t="shared" si="436"/>
        <v>0.99999628292996101</v>
      </c>
      <c r="Y950" s="5">
        <f t="shared" si="437"/>
        <v>0</v>
      </c>
      <c r="Z950" s="5">
        <f t="shared" si="438"/>
        <v>-2.4325079476060933</v>
      </c>
      <c r="AA950" s="5">
        <f t="shared" si="439"/>
        <v>16.668595170703437</v>
      </c>
      <c r="AB950" s="5">
        <f t="shared" si="440"/>
        <v>0</v>
      </c>
      <c r="AC950" s="5">
        <f t="shared" si="440"/>
        <v>22.785274973655454</v>
      </c>
      <c r="AD950" s="5">
        <f t="shared" si="441"/>
        <v>-11.82528321444153</v>
      </c>
      <c r="AE950">
        <f t="shared" si="452"/>
        <v>0</v>
      </c>
    </row>
    <row r="951" spans="1:31" x14ac:dyDescent="0.2">
      <c r="A951">
        <f t="shared" si="458"/>
        <v>0.9180000000000007</v>
      </c>
      <c r="B951" s="5">
        <f t="shared" si="442"/>
        <v>0</v>
      </c>
      <c r="C951" s="5">
        <f t="shared" si="443"/>
        <v>-59.462893576594155</v>
      </c>
      <c r="D951" s="5">
        <f t="shared" si="444"/>
        <v>-4.57426104265567</v>
      </c>
      <c r="E951" s="2">
        <f t="shared" si="445"/>
        <v>59.462893576594155</v>
      </c>
      <c r="F951" s="2">
        <f t="shared" si="446"/>
        <v>180</v>
      </c>
      <c r="G951" s="3">
        <f t="shared" si="447"/>
        <v>0</v>
      </c>
      <c r="H951" s="3">
        <f t="shared" si="448"/>
        <v>-112.37651098775419</v>
      </c>
      <c r="I951" s="3">
        <f t="shared" si="449"/>
        <v>-16.414658195310356</v>
      </c>
      <c r="J951" s="2">
        <f t="shared" si="429"/>
        <v>113.56901525261944</v>
      </c>
      <c r="K951" s="2">
        <f t="shared" si="450"/>
        <v>77.415824984743992</v>
      </c>
      <c r="L951" s="6">
        <f t="shared" si="430"/>
        <v>2300.0010000000002</v>
      </c>
      <c r="M951" s="2">
        <f t="shared" si="431"/>
        <v>29.149318229166671</v>
      </c>
      <c r="N951" s="2">
        <f t="shared" si="451"/>
        <v>113.56901525261944</v>
      </c>
      <c r="O951" s="2">
        <f t="shared" si="432"/>
        <v>77.415824984743992</v>
      </c>
      <c r="P951" s="5">
        <f t="shared" si="433"/>
        <v>0.36795525645895288</v>
      </c>
      <c r="Q951" s="4">
        <f t="shared" si="434"/>
        <v>0.25664787761117619</v>
      </c>
      <c r="R951" s="4">
        <f t="shared" si="435"/>
        <v>0.24323529728123847</v>
      </c>
      <c r="S951" s="4">
        <f t="shared" si="453"/>
        <v>0</v>
      </c>
      <c r="T951" s="4">
        <f t="shared" si="454"/>
        <v>0</v>
      </c>
      <c r="U951" s="5">
        <f t="shared" si="455"/>
        <v>0</v>
      </c>
      <c r="V951" s="5">
        <f t="shared" si="456"/>
        <v>25.208045327501051</v>
      </c>
      <c r="W951" s="5">
        <f t="shared" si="457"/>
        <v>3.682099080900548</v>
      </c>
      <c r="X951" s="5">
        <f t="shared" si="436"/>
        <v>0.99999628292996101</v>
      </c>
      <c r="Y951" s="5">
        <f t="shared" si="437"/>
        <v>0</v>
      </c>
      <c r="Z951" s="5">
        <f t="shared" si="438"/>
        <v>-2.4340352785894663</v>
      </c>
      <c r="AA951" s="5">
        <f t="shared" si="439"/>
        <v>16.663666643216313</v>
      </c>
      <c r="AB951" s="5">
        <f t="shared" si="440"/>
        <v>0</v>
      </c>
      <c r="AC951" s="5">
        <f t="shared" si="440"/>
        <v>22.774010048911585</v>
      </c>
      <c r="AD951" s="5">
        <f t="shared" si="441"/>
        <v>-11.828234275883137</v>
      </c>
      <c r="AE951">
        <f t="shared" si="452"/>
        <v>0</v>
      </c>
    </row>
    <row r="952" spans="1:31" x14ac:dyDescent="0.2">
      <c r="A952">
        <f t="shared" si="458"/>
        <v>0.91900000000000071</v>
      </c>
      <c r="B952" s="5">
        <f t="shared" si="442"/>
        <v>0</v>
      </c>
      <c r="C952" s="5">
        <f t="shared" si="443"/>
        <v>-59.575258700576882</v>
      </c>
      <c r="D952" s="5">
        <f t="shared" si="444"/>
        <v>-4.5906816149681182</v>
      </c>
      <c r="E952" s="2">
        <f t="shared" si="445"/>
        <v>59.575258700576882</v>
      </c>
      <c r="F952" s="2">
        <f t="shared" si="446"/>
        <v>180</v>
      </c>
      <c r="G952" s="3">
        <f t="shared" si="447"/>
        <v>0</v>
      </c>
      <c r="H952" s="3">
        <f t="shared" si="448"/>
        <v>-112.35373697770528</v>
      </c>
      <c r="I952" s="3">
        <f t="shared" si="449"/>
        <v>-16.426486429586237</v>
      </c>
      <c r="J952" s="2">
        <f t="shared" si="429"/>
        <v>113.54819095554434</v>
      </c>
      <c r="K952" s="2">
        <f t="shared" si="450"/>
        <v>77.401629826546923</v>
      </c>
      <c r="L952" s="6">
        <f t="shared" si="430"/>
        <v>2300.0010000000002</v>
      </c>
      <c r="M952" s="2">
        <f t="shared" si="431"/>
        <v>29.149318229166671</v>
      </c>
      <c r="N952" s="2">
        <f t="shared" si="451"/>
        <v>113.54819095554434</v>
      </c>
      <c r="O952" s="2">
        <f t="shared" si="432"/>
        <v>77.401629826546923</v>
      </c>
      <c r="P952" s="5">
        <f t="shared" si="433"/>
        <v>0.36795525213613733</v>
      </c>
      <c r="Q952" s="4">
        <f t="shared" si="434"/>
        <v>0.25669492931125232</v>
      </c>
      <c r="R952" s="4">
        <f t="shared" si="435"/>
        <v>0.24325729427618958</v>
      </c>
      <c r="S952" s="4">
        <f t="shared" si="453"/>
        <v>0</v>
      </c>
      <c r="T952" s="4">
        <f t="shared" si="454"/>
        <v>0</v>
      </c>
      <c r="U952" s="5">
        <f t="shared" si="455"/>
        <v>0</v>
      </c>
      <c r="V952" s="5">
        <f t="shared" si="456"/>
        <v>25.198315143775709</v>
      </c>
      <c r="W952" s="5">
        <f t="shared" si="457"/>
        <v>3.6840766750802825</v>
      </c>
      <c r="X952" s="5">
        <f t="shared" si="436"/>
        <v>0.99999628292996101</v>
      </c>
      <c r="Y952" s="5">
        <f t="shared" si="437"/>
        <v>0</v>
      </c>
      <c r="Z952" s="5">
        <f t="shared" si="438"/>
        <v>-2.4355628273837278</v>
      </c>
      <c r="AA952" s="5">
        <f t="shared" si="439"/>
        <v>16.658741141847479</v>
      </c>
      <c r="AB952" s="5">
        <f t="shared" si="440"/>
        <v>0</v>
      </c>
      <c r="AC952" s="5">
        <f t="shared" si="440"/>
        <v>22.762752316391982</v>
      </c>
      <c r="AD952" s="5">
        <f t="shared" si="441"/>
        <v>-11.831182183072237</v>
      </c>
      <c r="AE952">
        <f t="shared" si="452"/>
        <v>0</v>
      </c>
    </row>
    <row r="953" spans="1:31" x14ac:dyDescent="0.2">
      <c r="A953">
        <f t="shared" si="458"/>
        <v>0.92000000000000071</v>
      </c>
      <c r="B953" s="5">
        <f t="shared" si="442"/>
        <v>0</v>
      </c>
      <c r="C953" s="5">
        <f t="shared" si="443"/>
        <v>-59.687601056178423</v>
      </c>
      <c r="D953" s="5">
        <f t="shared" si="444"/>
        <v>-4.6071140169887963</v>
      </c>
      <c r="E953" s="2">
        <f t="shared" si="445"/>
        <v>59.687601056178423</v>
      </c>
      <c r="F953" s="2">
        <f t="shared" si="446"/>
        <v>180</v>
      </c>
      <c r="G953" s="3">
        <f t="shared" si="447"/>
        <v>0</v>
      </c>
      <c r="H953" s="3">
        <f t="shared" si="448"/>
        <v>-112.33097422538889</v>
      </c>
      <c r="I953" s="3">
        <f t="shared" si="449"/>
        <v>-16.43831761176931</v>
      </c>
      <c r="J953" s="2">
        <f t="shared" si="429"/>
        <v>113.52738020552745</v>
      </c>
      <c r="K953" s="2">
        <f t="shared" si="450"/>
        <v>77.387443902881699</v>
      </c>
      <c r="L953" s="6">
        <f t="shared" si="430"/>
        <v>2300.0010000000002</v>
      </c>
      <c r="M953" s="2">
        <f t="shared" si="431"/>
        <v>29.149318229166671</v>
      </c>
      <c r="N953" s="2">
        <f t="shared" si="451"/>
        <v>113.52738020552745</v>
      </c>
      <c r="O953" s="2">
        <f t="shared" si="432"/>
        <v>77.387443902881699</v>
      </c>
      <c r="P953" s="5">
        <f t="shared" si="433"/>
        <v>0.36795524781465805</v>
      </c>
      <c r="Q953" s="4">
        <f t="shared" si="434"/>
        <v>0.25674196764114932</v>
      </c>
      <c r="R953" s="4">
        <f t="shared" si="435"/>
        <v>0.24327928093646353</v>
      </c>
      <c r="S953" s="4">
        <f t="shared" si="453"/>
        <v>0</v>
      </c>
      <c r="T953" s="4">
        <f t="shared" si="454"/>
        <v>0</v>
      </c>
      <c r="U953" s="5">
        <f t="shared" si="455"/>
        <v>0</v>
      </c>
      <c r="V953" s="5">
        <f t="shared" si="456"/>
        <v>25.188592363928265</v>
      </c>
      <c r="W953" s="5">
        <f t="shared" si="457"/>
        <v>3.6860543970787996</v>
      </c>
      <c r="X953" s="5">
        <f t="shared" si="436"/>
        <v>0.99999628292996101</v>
      </c>
      <c r="Y953" s="5">
        <f t="shared" si="437"/>
        <v>0</v>
      </c>
      <c r="Z953" s="5">
        <f t="shared" si="438"/>
        <v>-2.4370905936328415</v>
      </c>
      <c r="AA953" s="5">
        <f t="shared" si="439"/>
        <v>16.653818664648774</v>
      </c>
      <c r="AB953" s="5">
        <f t="shared" si="440"/>
        <v>0</v>
      </c>
      <c r="AC953" s="5">
        <f t="shared" si="440"/>
        <v>22.751501770295423</v>
      </c>
      <c r="AD953" s="5">
        <f t="shared" si="441"/>
        <v>-11.834126938272426</v>
      </c>
      <c r="AE953">
        <f t="shared" si="452"/>
        <v>0</v>
      </c>
    </row>
    <row r="954" spans="1:31" x14ac:dyDescent="0.2">
      <c r="A954">
        <f t="shared" si="458"/>
        <v>0.92100000000000071</v>
      </c>
      <c r="B954" s="5">
        <f t="shared" si="442"/>
        <v>0</v>
      </c>
      <c r="C954" s="5">
        <f t="shared" si="443"/>
        <v>-59.799920654652922</v>
      </c>
      <c r="D954" s="5">
        <f t="shared" si="444"/>
        <v>-4.6235582516640354</v>
      </c>
      <c r="E954" s="2">
        <f t="shared" si="445"/>
        <v>59.799920654652922</v>
      </c>
      <c r="F954" s="2">
        <f t="shared" si="446"/>
        <v>180</v>
      </c>
      <c r="G954" s="3">
        <f t="shared" si="447"/>
        <v>0</v>
      </c>
      <c r="H954" s="3">
        <f t="shared" si="448"/>
        <v>-112.30822272361858</v>
      </c>
      <c r="I954" s="3">
        <f t="shared" si="449"/>
        <v>-16.450151738707582</v>
      </c>
      <c r="J954" s="2">
        <f t="shared" si="429"/>
        <v>113.50658299660167</v>
      </c>
      <c r="K954" s="2">
        <f t="shared" si="450"/>
        <v>77.373267209680748</v>
      </c>
      <c r="L954" s="6">
        <f t="shared" si="430"/>
        <v>2300.0010000000002</v>
      </c>
      <c r="M954" s="2">
        <f t="shared" si="431"/>
        <v>29.149318229166671</v>
      </c>
      <c r="N954" s="2">
        <f t="shared" si="451"/>
        <v>113.50658299660167</v>
      </c>
      <c r="O954" s="2">
        <f t="shared" si="432"/>
        <v>77.373267209680748</v>
      </c>
      <c r="P954" s="5">
        <f t="shared" si="433"/>
        <v>0.36795524349451342</v>
      </c>
      <c r="Q954" s="4">
        <f t="shared" si="434"/>
        <v>0.25678899259016436</v>
      </c>
      <c r="R954" s="4">
        <f t="shared" si="435"/>
        <v>0.24330125726167762</v>
      </c>
      <c r="S954" s="4">
        <f t="shared" si="453"/>
        <v>0</v>
      </c>
      <c r="T954" s="4">
        <f t="shared" si="454"/>
        <v>0</v>
      </c>
      <c r="U954" s="5">
        <f t="shared" si="455"/>
        <v>0</v>
      </c>
      <c r="V954" s="5">
        <f t="shared" si="456"/>
        <v>25.178876981807946</v>
      </c>
      <c r="W954" s="5">
        <f t="shared" si="457"/>
        <v>3.6880322465817654</v>
      </c>
      <c r="X954" s="5">
        <f t="shared" si="436"/>
        <v>0.99999628292996101</v>
      </c>
      <c r="Y954" s="5">
        <f t="shared" si="437"/>
        <v>0</v>
      </c>
      <c r="Z954" s="5">
        <f t="shared" si="438"/>
        <v>-2.4386185769813991</v>
      </c>
      <c r="AA954" s="5">
        <f t="shared" si="439"/>
        <v>16.648899209673679</v>
      </c>
      <c r="AB954" s="5">
        <f t="shared" si="440"/>
        <v>0</v>
      </c>
      <c r="AC954" s="5">
        <f t="shared" si="440"/>
        <v>22.740258404826548</v>
      </c>
      <c r="AD954" s="5">
        <f t="shared" si="441"/>
        <v>-11.837068543744554</v>
      </c>
      <c r="AE954">
        <f t="shared" si="452"/>
        <v>0</v>
      </c>
    </row>
    <row r="955" spans="1:31" x14ac:dyDescent="0.2">
      <c r="A955">
        <f t="shared" si="458"/>
        <v>0.92200000000000071</v>
      </c>
      <c r="B955" s="5">
        <f t="shared" si="442"/>
        <v>0</v>
      </c>
      <c r="C955" s="5">
        <f t="shared" si="443"/>
        <v>-59.912217507247341</v>
      </c>
      <c r="D955" s="5">
        <f t="shared" si="444"/>
        <v>-4.6400143219370147</v>
      </c>
      <c r="E955" s="2">
        <f t="shared" si="445"/>
        <v>59.912217507247341</v>
      </c>
      <c r="F955" s="2">
        <f t="shared" si="446"/>
        <v>180</v>
      </c>
      <c r="G955" s="3">
        <f t="shared" si="447"/>
        <v>0</v>
      </c>
      <c r="H955" s="3">
        <f t="shared" si="448"/>
        <v>-112.28548246521376</v>
      </c>
      <c r="I955" s="3">
        <f t="shared" si="449"/>
        <v>-16.461988807251327</v>
      </c>
      <c r="J955" s="2">
        <f t="shared" si="429"/>
        <v>113.48579932280468</v>
      </c>
      <c r="K955" s="2">
        <f t="shared" si="450"/>
        <v>77.359099742879806</v>
      </c>
      <c r="L955" s="6">
        <f t="shared" si="430"/>
        <v>2300.0010000000002</v>
      </c>
      <c r="M955" s="2">
        <f t="shared" si="431"/>
        <v>29.149318229166671</v>
      </c>
      <c r="N955" s="2">
        <f t="shared" si="451"/>
        <v>113.48579932280468</v>
      </c>
      <c r="O955" s="2">
        <f t="shared" si="432"/>
        <v>77.359099742879806</v>
      </c>
      <c r="P955" s="5">
        <f t="shared" si="433"/>
        <v>0.36795523917570189</v>
      </c>
      <c r="Q955" s="4">
        <f t="shared" si="434"/>
        <v>0.2568360041475955</v>
      </c>
      <c r="R955" s="4">
        <f t="shared" si="435"/>
        <v>0.24332322325145031</v>
      </c>
      <c r="S955" s="4">
        <f t="shared" si="453"/>
        <v>0</v>
      </c>
      <c r="T955" s="4">
        <f t="shared" si="454"/>
        <v>0</v>
      </c>
      <c r="U955" s="5">
        <f t="shared" si="455"/>
        <v>0</v>
      </c>
      <c r="V955" s="5">
        <f t="shared" si="456"/>
        <v>25.169168991270421</v>
      </c>
      <c r="W955" s="5">
        <f t="shared" si="457"/>
        <v>3.6900102232759471</v>
      </c>
      <c r="X955" s="5">
        <f t="shared" si="436"/>
        <v>0.99999628292996101</v>
      </c>
      <c r="Y955" s="5">
        <f t="shared" si="437"/>
        <v>0</v>
      </c>
      <c r="Z955" s="5">
        <f t="shared" si="438"/>
        <v>-2.4401467770746228</v>
      </c>
      <c r="AA955" s="5">
        <f t="shared" si="439"/>
        <v>16.643982774977314</v>
      </c>
      <c r="AB955" s="5">
        <f t="shared" si="440"/>
        <v>0</v>
      </c>
      <c r="AC955" s="5">
        <f t="shared" si="440"/>
        <v>22.729022214195798</v>
      </c>
      <c r="AD955" s="5">
        <f t="shared" si="441"/>
        <v>-11.840007001746738</v>
      </c>
      <c r="AE955">
        <f t="shared" si="452"/>
        <v>0</v>
      </c>
    </row>
    <row r="956" spans="1:31" x14ac:dyDescent="0.2">
      <c r="A956">
        <f t="shared" si="458"/>
        <v>0.92300000000000071</v>
      </c>
      <c r="B956" s="5">
        <f t="shared" si="442"/>
        <v>0</v>
      </c>
      <c r="C956" s="5">
        <f t="shared" si="443"/>
        <v>-60.024491625201442</v>
      </c>
      <c r="D956" s="5">
        <f t="shared" si="444"/>
        <v>-4.6564822307477671</v>
      </c>
      <c r="E956" s="2">
        <f t="shared" si="445"/>
        <v>60.024491625201442</v>
      </c>
      <c r="F956" s="2">
        <f t="shared" si="446"/>
        <v>180</v>
      </c>
      <c r="G956" s="3">
        <f t="shared" si="447"/>
        <v>0</v>
      </c>
      <c r="H956" s="3">
        <f t="shared" si="448"/>
        <v>-112.26275344299957</v>
      </c>
      <c r="I956" s="3">
        <f t="shared" si="449"/>
        <v>-16.473828814253075</v>
      </c>
      <c r="J956" s="2">
        <f t="shared" si="429"/>
        <v>113.46502917817907</v>
      </c>
      <c r="K956" s="2">
        <f t="shared" si="450"/>
        <v>77.344941498417896</v>
      </c>
      <c r="L956" s="6">
        <f t="shared" si="430"/>
        <v>2300.0010000000002</v>
      </c>
      <c r="M956" s="2">
        <f t="shared" si="431"/>
        <v>29.149318229166671</v>
      </c>
      <c r="N956" s="2">
        <f t="shared" si="451"/>
        <v>113.46502917817907</v>
      </c>
      <c r="O956" s="2">
        <f t="shared" si="432"/>
        <v>77.344941498417896</v>
      </c>
      <c r="P956" s="5">
        <f t="shared" si="433"/>
        <v>0.3679552348582219</v>
      </c>
      <c r="Q956" s="4">
        <f t="shared" si="434"/>
        <v>0.25688300230274141</v>
      </c>
      <c r="R956" s="4">
        <f t="shared" si="435"/>
        <v>0.24334517890540042</v>
      </c>
      <c r="S956" s="4">
        <f t="shared" si="453"/>
        <v>0</v>
      </c>
      <c r="T956" s="4">
        <f t="shared" si="454"/>
        <v>0</v>
      </c>
      <c r="U956" s="5">
        <f t="shared" si="455"/>
        <v>0</v>
      </c>
      <c r="V956" s="5">
        <f t="shared" si="456"/>
        <v>25.159468386177764</v>
      </c>
      <c r="W956" s="5">
        <f t="shared" si="457"/>
        <v>3.6919883268492026</v>
      </c>
      <c r="X956" s="5">
        <f t="shared" si="436"/>
        <v>0.99999628292996101</v>
      </c>
      <c r="Y956" s="5">
        <f t="shared" si="437"/>
        <v>0</v>
      </c>
      <c r="Z956" s="5">
        <f t="shared" si="438"/>
        <v>-2.4416751935583592</v>
      </c>
      <c r="AA956" s="5">
        <f t="shared" si="439"/>
        <v>16.639069358616403</v>
      </c>
      <c r="AB956" s="5">
        <f t="shared" si="440"/>
        <v>0</v>
      </c>
      <c r="AC956" s="5">
        <f t="shared" si="440"/>
        <v>22.717793192619403</v>
      </c>
      <c r="AD956" s="5">
        <f t="shared" si="441"/>
        <v>-11.842942314534394</v>
      </c>
      <c r="AE956">
        <f t="shared" si="452"/>
        <v>0</v>
      </c>
    </row>
    <row r="957" spans="1:31" x14ac:dyDescent="0.2">
      <c r="A957">
        <f t="shared" si="458"/>
        <v>0.92400000000000071</v>
      </c>
      <c r="B957" s="5">
        <f t="shared" si="442"/>
        <v>0</v>
      </c>
      <c r="C957" s="5">
        <f t="shared" si="443"/>
        <v>-60.136743019747847</v>
      </c>
      <c r="D957" s="5">
        <f t="shared" si="444"/>
        <v>-4.6729619810331773</v>
      </c>
      <c r="E957" s="2">
        <f t="shared" si="445"/>
        <v>60.136743019747847</v>
      </c>
      <c r="F957" s="2">
        <f t="shared" si="446"/>
        <v>180</v>
      </c>
      <c r="G957" s="3">
        <f t="shared" si="447"/>
        <v>0</v>
      </c>
      <c r="H957" s="3">
        <f t="shared" si="448"/>
        <v>-112.24003564980694</v>
      </c>
      <c r="I957" s="3">
        <f t="shared" si="449"/>
        <v>-16.485671756567609</v>
      </c>
      <c r="J957" s="2">
        <f t="shared" si="429"/>
        <v>113.44427255677223</v>
      </c>
      <c r="K957" s="2">
        <f t="shared" si="450"/>
        <v>77.330792472237377</v>
      </c>
      <c r="L957" s="6">
        <f t="shared" si="430"/>
        <v>2300.0010000000002</v>
      </c>
      <c r="M957" s="2">
        <f t="shared" si="431"/>
        <v>29.149318229166671</v>
      </c>
      <c r="N957" s="2">
        <f t="shared" si="451"/>
        <v>113.44427255677223</v>
      </c>
      <c r="O957" s="2">
        <f t="shared" si="432"/>
        <v>77.330792472237377</v>
      </c>
      <c r="P957" s="5">
        <f t="shared" si="433"/>
        <v>0.36795523054207169</v>
      </c>
      <c r="Q957" s="4">
        <f t="shared" si="434"/>
        <v>0.25692998704490116</v>
      </c>
      <c r="R957" s="4">
        <f t="shared" si="435"/>
        <v>0.24336712422314746</v>
      </c>
      <c r="S957" s="4">
        <f t="shared" si="453"/>
        <v>0</v>
      </c>
      <c r="T957" s="4">
        <f t="shared" si="454"/>
        <v>0</v>
      </c>
      <c r="U957" s="5">
        <f t="shared" si="455"/>
        <v>0</v>
      </c>
      <c r="V957" s="5">
        <f t="shared" si="456"/>
        <v>25.149775160398459</v>
      </c>
      <c r="W957" s="5">
        <f t="shared" si="457"/>
        <v>3.6939665569904836</v>
      </c>
      <c r="X957" s="5">
        <f t="shared" si="436"/>
        <v>0.99999628292996101</v>
      </c>
      <c r="Y957" s="5">
        <f t="shared" si="437"/>
        <v>0</v>
      </c>
      <c r="Z957" s="5">
        <f t="shared" si="438"/>
        <v>-2.4432038260790812</v>
      </c>
      <c r="AA957" s="5">
        <f t="shared" si="439"/>
        <v>16.634158958649294</v>
      </c>
      <c r="AB957" s="5">
        <f t="shared" si="440"/>
        <v>0</v>
      </c>
      <c r="AC957" s="5">
        <f t="shared" si="440"/>
        <v>22.706571334319378</v>
      </c>
      <c r="AD957" s="5">
        <f t="shared" si="441"/>
        <v>-11.845874484360223</v>
      </c>
      <c r="AE957">
        <f t="shared" si="452"/>
        <v>0</v>
      </c>
    </row>
    <row r="958" spans="1:31" x14ac:dyDescent="0.2">
      <c r="A958">
        <f t="shared" ref="A958:A1021" si="459">A957+dt</f>
        <v>0.92500000000000071</v>
      </c>
      <c r="B958" s="5">
        <f t="shared" si="442"/>
        <v>0</v>
      </c>
      <c r="C958" s="5">
        <f t="shared" si="443"/>
        <v>-60.248971702111987</v>
      </c>
      <c r="D958" s="5">
        <f t="shared" si="444"/>
        <v>-4.6894535757269873</v>
      </c>
      <c r="E958" s="2">
        <f t="shared" si="445"/>
        <v>60.248971702111987</v>
      </c>
      <c r="F958" s="2">
        <f t="shared" si="446"/>
        <v>180</v>
      </c>
      <c r="G958" s="3">
        <f t="shared" si="447"/>
        <v>0</v>
      </c>
      <c r="H958" s="3">
        <f t="shared" si="448"/>
        <v>-112.21732907847262</v>
      </c>
      <c r="I958" s="3">
        <f t="shared" si="449"/>
        <v>-16.49751763105197</v>
      </c>
      <c r="J958" s="2">
        <f t="shared" si="429"/>
        <v>113.42352945263644</v>
      </c>
      <c r="K958" s="2">
        <f t="shared" si="450"/>
        <v>77.316652660283864</v>
      </c>
      <c r="L958" s="6">
        <f t="shared" si="430"/>
        <v>2300.0010000000002</v>
      </c>
      <c r="M958" s="2">
        <f t="shared" si="431"/>
        <v>29.149318229166671</v>
      </c>
      <c r="N958" s="2">
        <f t="shared" si="451"/>
        <v>113.42352945263644</v>
      </c>
      <c r="O958" s="2">
        <f t="shared" si="432"/>
        <v>77.316652660283864</v>
      </c>
      <c r="P958" s="5">
        <f t="shared" si="433"/>
        <v>0.3679552262272498</v>
      </c>
      <c r="Q958" s="4">
        <f t="shared" si="434"/>
        <v>0.25697695836337475</v>
      </c>
      <c r="R958" s="4">
        <f t="shared" si="435"/>
        <v>0.24338905920431167</v>
      </c>
      <c r="S958" s="4">
        <f t="shared" si="453"/>
        <v>0</v>
      </c>
      <c r="T958" s="4">
        <f t="shared" si="454"/>
        <v>0</v>
      </c>
      <c r="U958" s="5">
        <f t="shared" si="455"/>
        <v>0</v>
      </c>
      <c r="V958" s="5">
        <f t="shared" si="456"/>
        <v>25.140089307807443</v>
      </c>
      <c r="W958" s="5">
        <f t="shared" si="457"/>
        <v>3.6959449133898379</v>
      </c>
      <c r="X958" s="5">
        <f t="shared" si="436"/>
        <v>0.99999628292996101</v>
      </c>
      <c r="Y958" s="5">
        <f t="shared" si="437"/>
        <v>0</v>
      </c>
      <c r="Z958" s="5">
        <f t="shared" si="438"/>
        <v>-2.4447326742838871</v>
      </c>
      <c r="AA958" s="5">
        <f t="shared" si="439"/>
        <v>16.629251573135964</v>
      </c>
      <c r="AB958" s="5">
        <f t="shared" si="440"/>
        <v>0</v>
      </c>
      <c r="AC958" s="5">
        <f t="shared" si="440"/>
        <v>22.695356633523556</v>
      </c>
      <c r="AD958" s="5">
        <f t="shared" si="441"/>
        <v>-11.848803513474198</v>
      </c>
      <c r="AE958">
        <f t="shared" si="452"/>
        <v>0</v>
      </c>
    </row>
    <row r="959" spans="1:31" x14ac:dyDescent="0.2">
      <c r="A959">
        <f t="shared" si="459"/>
        <v>0.92600000000000071</v>
      </c>
      <c r="B959" s="5">
        <f t="shared" si="442"/>
        <v>0</v>
      </c>
      <c r="C959" s="5">
        <f t="shared" si="443"/>
        <v>-60.361177683512146</v>
      </c>
      <c r="D959" s="5">
        <f t="shared" si="444"/>
        <v>-4.705957017759796</v>
      </c>
      <c r="E959" s="2">
        <f t="shared" si="445"/>
        <v>60.361177683512146</v>
      </c>
      <c r="F959" s="2">
        <f t="shared" si="446"/>
        <v>180</v>
      </c>
      <c r="G959" s="3">
        <f t="shared" si="447"/>
        <v>0</v>
      </c>
      <c r="H959" s="3">
        <f t="shared" si="448"/>
        <v>-112.1946337218391</v>
      </c>
      <c r="I959" s="3">
        <f t="shared" si="449"/>
        <v>-16.509366434565443</v>
      </c>
      <c r="J959" s="2">
        <f t="shared" si="429"/>
        <v>113.40279985982882</v>
      </c>
      <c r="K959" s="2">
        <f t="shared" si="450"/>
        <v>77.302522058506341</v>
      </c>
      <c r="L959" s="6">
        <f t="shared" si="430"/>
        <v>2300.0010000000002</v>
      </c>
      <c r="M959" s="2">
        <f t="shared" si="431"/>
        <v>29.149318229166671</v>
      </c>
      <c r="N959" s="2">
        <f t="shared" si="451"/>
        <v>113.40279985982882</v>
      </c>
      <c r="O959" s="2">
        <f t="shared" si="432"/>
        <v>77.302522058506341</v>
      </c>
      <c r="P959" s="5">
        <f t="shared" si="433"/>
        <v>0.36795522191375457</v>
      </c>
      <c r="Q959" s="4">
        <f t="shared" si="434"/>
        <v>0.25702391624746268</v>
      </c>
      <c r="R959" s="4">
        <f t="shared" si="435"/>
        <v>0.24341098384851378</v>
      </c>
      <c r="S959" s="4">
        <f t="shared" si="453"/>
        <v>0</v>
      </c>
      <c r="T959" s="4">
        <f t="shared" si="454"/>
        <v>0</v>
      </c>
      <c r="U959" s="5">
        <f t="shared" si="455"/>
        <v>0</v>
      </c>
      <c r="V959" s="5">
        <f t="shared" si="456"/>
        <v>25.130410822286038</v>
      </c>
      <c r="W959" s="5">
        <f t="shared" si="457"/>
        <v>3.6979233957384001</v>
      </c>
      <c r="X959" s="5">
        <f t="shared" si="436"/>
        <v>0.99999628292996101</v>
      </c>
      <c r="Y959" s="5">
        <f t="shared" si="437"/>
        <v>0</v>
      </c>
      <c r="Z959" s="5">
        <f t="shared" si="438"/>
        <v>-2.4462617378204987</v>
      </c>
      <c r="AA959" s="5">
        <f t="shared" si="439"/>
        <v>16.624347200138008</v>
      </c>
      <c r="AB959" s="5">
        <f t="shared" si="440"/>
        <v>0</v>
      </c>
      <c r="AC959" s="5">
        <f t="shared" si="440"/>
        <v>22.684149084465538</v>
      </c>
      <c r="AD959" s="5">
        <f t="shared" si="441"/>
        <v>-11.851729404123592</v>
      </c>
      <c r="AE959">
        <f t="shared" si="452"/>
        <v>0</v>
      </c>
    </row>
    <row r="960" spans="1:31" x14ac:dyDescent="0.2">
      <c r="A960">
        <f t="shared" si="459"/>
        <v>0.92700000000000071</v>
      </c>
      <c r="B960" s="5">
        <f t="shared" si="442"/>
        <v>0</v>
      </c>
      <c r="C960" s="5">
        <f t="shared" si="443"/>
        <v>-60.473360975159444</v>
      </c>
      <c r="D960" s="5">
        <f t="shared" si="444"/>
        <v>-4.7224723100590635</v>
      </c>
      <c r="E960" s="2">
        <f t="shared" si="445"/>
        <v>60.473360975159444</v>
      </c>
      <c r="F960" s="2">
        <f t="shared" si="446"/>
        <v>180</v>
      </c>
      <c r="G960" s="3">
        <f t="shared" si="447"/>
        <v>0</v>
      </c>
      <c r="H960" s="3">
        <f t="shared" si="448"/>
        <v>-112.17194957275463</v>
      </c>
      <c r="I960" s="3">
        <f t="shared" si="449"/>
        <v>-16.521218163969568</v>
      </c>
      <c r="J960" s="2">
        <f t="shared" si="429"/>
        <v>113.38208377241126</v>
      </c>
      <c r="K960" s="2">
        <f t="shared" si="450"/>
        <v>77.288400662857029</v>
      </c>
      <c r="L960" s="6">
        <f t="shared" si="430"/>
        <v>2300.0010000000002</v>
      </c>
      <c r="M960" s="2">
        <f t="shared" si="431"/>
        <v>29.149318229166671</v>
      </c>
      <c r="N960" s="2">
        <f t="shared" si="451"/>
        <v>113.38208377241126</v>
      </c>
      <c r="O960" s="2">
        <f t="shared" si="432"/>
        <v>77.288400662857029</v>
      </c>
      <c r="P960" s="5">
        <f t="shared" si="433"/>
        <v>0.36795521760158439</v>
      </c>
      <c r="Q960" s="4">
        <f t="shared" si="434"/>
        <v>0.25707086068646617</v>
      </c>
      <c r="R960" s="4">
        <f t="shared" si="435"/>
        <v>0.24343289815537555</v>
      </c>
      <c r="S960" s="4">
        <f t="shared" si="453"/>
        <v>0</v>
      </c>
      <c r="T960" s="4">
        <f t="shared" si="454"/>
        <v>0</v>
      </c>
      <c r="U960" s="5">
        <f t="shared" si="455"/>
        <v>0</v>
      </c>
      <c r="V960" s="5">
        <f t="shared" si="456"/>
        <v>25.120739697721955</v>
      </c>
      <c r="W960" s="5">
        <f t="shared" si="457"/>
        <v>3.6999020037283956</v>
      </c>
      <c r="X960" s="5">
        <f t="shared" si="436"/>
        <v>0.99999628292996101</v>
      </c>
      <c r="Y960" s="5">
        <f t="shared" si="437"/>
        <v>0</v>
      </c>
      <c r="Z960" s="5">
        <f t="shared" si="438"/>
        <v>-2.4477910163372649</v>
      </c>
      <c r="AA960" s="5">
        <f t="shared" si="439"/>
        <v>16.619445837718629</v>
      </c>
      <c r="AB960" s="5">
        <f t="shared" si="440"/>
        <v>0</v>
      </c>
      <c r="AC960" s="5">
        <f t="shared" si="440"/>
        <v>22.672948681384689</v>
      </c>
      <c r="AD960" s="5">
        <f t="shared" si="441"/>
        <v>-11.854652158552973</v>
      </c>
      <c r="AE960">
        <f t="shared" si="452"/>
        <v>0</v>
      </c>
    </row>
    <row r="961" spans="1:31" x14ac:dyDescent="0.2">
      <c r="A961">
        <f t="shared" si="459"/>
        <v>0.92800000000000071</v>
      </c>
      <c r="B961" s="5">
        <f t="shared" si="442"/>
        <v>0</v>
      </c>
      <c r="C961" s="5">
        <f t="shared" si="443"/>
        <v>-60.585521588257855</v>
      </c>
      <c r="D961" s="5">
        <f t="shared" si="444"/>
        <v>-4.7389994555491119</v>
      </c>
      <c r="E961" s="2">
        <f t="shared" si="445"/>
        <v>60.585521588257855</v>
      </c>
      <c r="F961" s="2">
        <f t="shared" si="446"/>
        <v>180</v>
      </c>
      <c r="G961" s="3">
        <f t="shared" si="447"/>
        <v>0</v>
      </c>
      <c r="H961" s="3">
        <f t="shared" si="448"/>
        <v>-112.14927662407324</v>
      </c>
      <c r="I961" s="3">
        <f t="shared" si="449"/>
        <v>-16.533072816128122</v>
      </c>
      <c r="J961" s="2">
        <f t="shared" si="429"/>
        <v>113.36138118445054</v>
      </c>
      <c r="K961" s="2">
        <f t="shared" si="450"/>
        <v>77.274288469291434</v>
      </c>
      <c r="L961" s="6">
        <f t="shared" si="430"/>
        <v>2300.0010000000002</v>
      </c>
      <c r="M961" s="2">
        <f t="shared" si="431"/>
        <v>29.149318229166671</v>
      </c>
      <c r="N961" s="2">
        <f t="shared" si="451"/>
        <v>113.36138118445054</v>
      </c>
      <c r="O961" s="2">
        <f t="shared" si="432"/>
        <v>77.274288469291434</v>
      </c>
      <c r="P961" s="5">
        <f t="shared" si="433"/>
        <v>0.36795521329073766</v>
      </c>
      <c r="Q961" s="4">
        <f t="shared" si="434"/>
        <v>0.25711779166968712</v>
      </c>
      <c r="R961" s="4">
        <f t="shared" si="435"/>
        <v>0.243454802124519</v>
      </c>
      <c r="S961" s="4">
        <f t="shared" si="453"/>
        <v>0</v>
      </c>
      <c r="T961" s="4">
        <f t="shared" si="454"/>
        <v>0</v>
      </c>
      <c r="U961" s="5">
        <f t="shared" si="455"/>
        <v>0</v>
      </c>
      <c r="V961" s="5">
        <f t="shared" si="456"/>
        <v>25.111075928009306</v>
      </c>
      <c r="W961" s="5">
        <f t="shared" si="457"/>
        <v>3.7018807370531328</v>
      </c>
      <c r="X961" s="5">
        <f t="shared" si="436"/>
        <v>0.99999628292996101</v>
      </c>
      <c r="Y961" s="5">
        <f t="shared" si="437"/>
        <v>0</v>
      </c>
      <c r="Z961" s="5">
        <f t="shared" si="438"/>
        <v>-2.4493205094831527</v>
      </c>
      <c r="AA961" s="5">
        <f t="shared" si="439"/>
        <v>16.614547483942648</v>
      </c>
      <c r="AB961" s="5">
        <f t="shared" si="440"/>
        <v>0</v>
      </c>
      <c r="AC961" s="5">
        <f t="shared" si="440"/>
        <v>22.661755418526155</v>
      </c>
      <c r="AD961" s="5">
        <f t="shared" si="441"/>
        <v>-11.857571779004218</v>
      </c>
      <c r="AE961">
        <f t="shared" si="452"/>
        <v>0</v>
      </c>
    </row>
    <row r="962" spans="1:31" x14ac:dyDescent="0.2">
      <c r="A962">
        <f t="shared" si="459"/>
        <v>0.92900000000000071</v>
      </c>
      <c r="B962" s="5">
        <f t="shared" si="442"/>
        <v>0</v>
      </c>
      <c r="C962" s="5">
        <f t="shared" si="443"/>
        <v>-60.697659534004217</v>
      </c>
      <c r="D962" s="5">
        <f t="shared" si="444"/>
        <v>-4.7555384571511299</v>
      </c>
      <c r="E962" s="2">
        <f t="shared" si="445"/>
        <v>60.697659534004217</v>
      </c>
      <c r="F962" s="2">
        <f t="shared" si="446"/>
        <v>180</v>
      </c>
      <c r="G962" s="3">
        <f t="shared" si="447"/>
        <v>0</v>
      </c>
      <c r="H962" s="3">
        <f t="shared" si="448"/>
        <v>-112.12661486865471</v>
      </c>
      <c r="I962" s="3">
        <f t="shared" si="449"/>
        <v>-16.544930387907126</v>
      </c>
      <c r="J962" s="2">
        <f t="shared" si="429"/>
        <v>113.34069209001819</v>
      </c>
      <c r="K962" s="2">
        <f t="shared" si="450"/>
        <v>77.26018547376836</v>
      </c>
      <c r="L962" s="6">
        <f t="shared" si="430"/>
        <v>2300.0010000000002</v>
      </c>
      <c r="M962" s="2">
        <f t="shared" si="431"/>
        <v>29.149318229166671</v>
      </c>
      <c r="N962" s="2">
        <f t="shared" si="451"/>
        <v>113.34069209001819</v>
      </c>
      <c r="O962" s="2">
        <f t="shared" si="432"/>
        <v>77.26018547376836</v>
      </c>
      <c r="P962" s="5">
        <f t="shared" si="433"/>
        <v>0.36795520898121276</v>
      </c>
      <c r="Q962" s="4">
        <f t="shared" si="434"/>
        <v>0.2571647091864282</v>
      </c>
      <c r="R962" s="4">
        <f t="shared" si="435"/>
        <v>0.24347669575556699</v>
      </c>
      <c r="S962" s="4">
        <f t="shared" si="453"/>
        <v>0</v>
      </c>
      <c r="T962" s="4">
        <f t="shared" si="454"/>
        <v>0</v>
      </c>
      <c r="U962" s="5">
        <f t="shared" si="455"/>
        <v>0</v>
      </c>
      <c r="V962" s="5">
        <f t="shared" si="456"/>
        <v>25.101419507048568</v>
      </c>
      <c r="W962" s="5">
        <f t="shared" si="457"/>
        <v>3.7038595954070055</v>
      </c>
      <c r="X962" s="5">
        <f t="shared" si="436"/>
        <v>0.99999628292996101</v>
      </c>
      <c r="Y962" s="5">
        <f t="shared" si="437"/>
        <v>0</v>
      </c>
      <c r="Z962" s="5">
        <f t="shared" si="438"/>
        <v>-2.4508502169077531</v>
      </c>
      <c r="AA962" s="5">
        <f t="shared" si="439"/>
        <v>16.609652136876495</v>
      </c>
      <c r="AB962" s="5">
        <f t="shared" si="440"/>
        <v>0</v>
      </c>
      <c r="AC962" s="5">
        <f t="shared" si="440"/>
        <v>22.650569290140815</v>
      </c>
      <c r="AD962" s="5">
        <f t="shared" si="441"/>
        <v>-11.860488267716498</v>
      </c>
      <c r="AE962">
        <f t="shared" si="452"/>
        <v>0</v>
      </c>
    </row>
    <row r="963" spans="1:31" x14ac:dyDescent="0.2">
      <c r="A963">
        <f t="shared" si="459"/>
        <v>0.93000000000000071</v>
      </c>
      <c r="B963" s="5">
        <f t="shared" si="442"/>
        <v>0</v>
      </c>
      <c r="C963" s="5">
        <f t="shared" si="443"/>
        <v>-60.809774823588228</v>
      </c>
      <c r="D963" s="5">
        <f t="shared" si="444"/>
        <v>-4.7720893177831707</v>
      </c>
      <c r="E963" s="2">
        <f t="shared" si="445"/>
        <v>60.809774823588228</v>
      </c>
      <c r="F963" s="2">
        <f t="shared" si="446"/>
        <v>180</v>
      </c>
      <c r="G963" s="3">
        <f t="shared" si="447"/>
        <v>0</v>
      </c>
      <c r="H963" s="3">
        <f t="shared" si="448"/>
        <v>-112.10396429936458</v>
      </c>
      <c r="I963" s="3">
        <f t="shared" si="449"/>
        <v>-16.556790876174844</v>
      </c>
      <c r="J963" s="2">
        <f t="shared" si="429"/>
        <v>113.32001648319061</v>
      </c>
      <c r="K963" s="2">
        <f t="shared" si="450"/>
        <v>77.246091672249904</v>
      </c>
      <c r="L963" s="6">
        <f t="shared" si="430"/>
        <v>2300.0010000000002</v>
      </c>
      <c r="M963" s="2">
        <f t="shared" si="431"/>
        <v>29.149318229166671</v>
      </c>
      <c r="N963" s="2">
        <f t="shared" si="451"/>
        <v>113.32001648319061</v>
      </c>
      <c r="O963" s="2">
        <f t="shared" si="432"/>
        <v>77.246091672249904</v>
      </c>
      <c r="P963" s="5">
        <f t="shared" si="433"/>
        <v>0.36795520467300813</v>
      </c>
      <c r="Q963" s="4">
        <f t="shared" si="434"/>
        <v>0.25721161322599279</v>
      </c>
      <c r="R963" s="4">
        <f t="shared" si="435"/>
        <v>0.24349857904814309</v>
      </c>
      <c r="S963" s="4">
        <f t="shared" si="453"/>
        <v>0</v>
      </c>
      <c r="T963" s="4">
        <f t="shared" si="454"/>
        <v>0</v>
      </c>
      <c r="U963" s="5">
        <f t="shared" si="455"/>
        <v>0</v>
      </c>
      <c r="V963" s="5">
        <f t="shared" si="456"/>
        <v>25.091770428746603</v>
      </c>
      <c r="W963" s="5">
        <f t="shared" si="457"/>
        <v>3.7058385784854919</v>
      </c>
      <c r="X963" s="5">
        <f t="shared" si="436"/>
        <v>0.99999628292996101</v>
      </c>
      <c r="Y963" s="5">
        <f t="shared" si="437"/>
        <v>0</v>
      </c>
      <c r="Z963" s="5">
        <f t="shared" si="438"/>
        <v>-2.4523801382612778</v>
      </c>
      <c r="AA963" s="5">
        <f t="shared" si="439"/>
        <v>16.604759794588215</v>
      </c>
      <c r="AB963" s="5">
        <f t="shared" si="440"/>
        <v>0</v>
      </c>
      <c r="AC963" s="5">
        <f t="shared" si="440"/>
        <v>22.639390290485323</v>
      </c>
      <c r="AD963" s="5">
        <f t="shared" si="441"/>
        <v>-11.863401626926294</v>
      </c>
      <c r="AE963">
        <f t="shared" si="452"/>
        <v>0</v>
      </c>
    </row>
    <row r="964" spans="1:31" x14ac:dyDescent="0.2">
      <c r="A964">
        <f t="shared" si="459"/>
        <v>0.93100000000000072</v>
      </c>
      <c r="B964" s="5">
        <f t="shared" si="442"/>
        <v>0</v>
      </c>
      <c r="C964" s="5">
        <f t="shared" si="443"/>
        <v>-60.921867468192445</v>
      </c>
      <c r="D964" s="5">
        <f t="shared" si="444"/>
        <v>-4.7886520403601587</v>
      </c>
      <c r="E964" s="2">
        <f t="shared" si="445"/>
        <v>60.921867468192445</v>
      </c>
      <c r="F964" s="2">
        <f t="shared" si="446"/>
        <v>180</v>
      </c>
      <c r="G964" s="3">
        <f t="shared" si="447"/>
        <v>0</v>
      </c>
      <c r="H964" s="3">
        <f t="shared" si="448"/>
        <v>-112.0813249090741</v>
      </c>
      <c r="I964" s="3">
        <f t="shared" si="449"/>
        <v>-16.56865427780177</v>
      </c>
      <c r="J964" s="2">
        <f t="shared" si="429"/>
        <v>113.29935435804899</v>
      </c>
      <c r="K964" s="2">
        <f t="shared" si="450"/>
        <v>77.23200706070142</v>
      </c>
      <c r="L964" s="6">
        <f t="shared" si="430"/>
        <v>2300.0010000000002</v>
      </c>
      <c r="M964" s="2">
        <f t="shared" si="431"/>
        <v>29.149318229166671</v>
      </c>
      <c r="N964" s="2">
        <f t="shared" si="451"/>
        <v>113.29935435804899</v>
      </c>
      <c r="O964" s="2">
        <f t="shared" si="432"/>
        <v>77.23200706070142</v>
      </c>
      <c r="P964" s="5">
        <f t="shared" si="433"/>
        <v>0.36795520036612217</v>
      </c>
      <c r="Q964" s="4">
        <f t="shared" si="434"/>
        <v>0.25725850377768489</v>
      </c>
      <c r="R964" s="4">
        <f t="shared" si="435"/>
        <v>0.24352045200187164</v>
      </c>
      <c r="S964" s="4">
        <f t="shared" si="453"/>
        <v>0</v>
      </c>
      <c r="T964" s="4">
        <f t="shared" si="454"/>
        <v>0</v>
      </c>
      <c r="U964" s="5">
        <f t="shared" si="455"/>
        <v>0</v>
      </c>
      <c r="V964" s="5">
        <f t="shared" si="456"/>
        <v>25.082128687016635</v>
      </c>
      <c r="W964" s="5">
        <f t="shared" si="457"/>
        <v>3.7078176859851477</v>
      </c>
      <c r="X964" s="5">
        <f t="shared" si="436"/>
        <v>0.99999628292996101</v>
      </c>
      <c r="Y964" s="5">
        <f t="shared" si="437"/>
        <v>0</v>
      </c>
      <c r="Z964" s="5">
        <f t="shared" si="438"/>
        <v>-2.4539102731945617</v>
      </c>
      <c r="AA964" s="5">
        <f t="shared" si="439"/>
        <v>16.599870455147478</v>
      </c>
      <c r="AB964" s="5">
        <f t="shared" si="440"/>
        <v>0</v>
      </c>
      <c r="AC964" s="5">
        <f t="shared" si="440"/>
        <v>22.628218413822072</v>
      </c>
      <c r="AD964" s="5">
        <f t="shared" si="441"/>
        <v>-11.866311858867373</v>
      </c>
      <c r="AE964">
        <f t="shared" si="452"/>
        <v>0</v>
      </c>
    </row>
    <row r="965" spans="1:31" x14ac:dyDescent="0.2">
      <c r="A965">
        <f t="shared" si="459"/>
        <v>0.93200000000000072</v>
      </c>
      <c r="B965" s="5">
        <f t="shared" si="442"/>
        <v>0</v>
      </c>
      <c r="C965" s="5">
        <f t="shared" si="443"/>
        <v>-61.033937478992314</v>
      </c>
      <c r="D965" s="5">
        <f t="shared" si="444"/>
        <v>-4.80522662779389</v>
      </c>
      <c r="E965" s="2">
        <f t="shared" si="445"/>
        <v>61.033937478992314</v>
      </c>
      <c r="F965" s="2">
        <f t="shared" si="446"/>
        <v>180</v>
      </c>
      <c r="G965" s="3">
        <f t="shared" si="447"/>
        <v>0</v>
      </c>
      <c r="H965" s="3">
        <f t="shared" si="448"/>
        <v>-112.05869669066027</v>
      </c>
      <c r="I965" s="3">
        <f t="shared" si="449"/>
        <v>-16.580520589660637</v>
      </c>
      <c r="J965" s="2">
        <f t="shared" si="429"/>
        <v>113.27870570867923</v>
      </c>
      <c r="K965" s="2">
        <f t="shared" si="450"/>
        <v>77.217931635091489</v>
      </c>
      <c r="L965" s="6">
        <f t="shared" si="430"/>
        <v>2300.0010000000002</v>
      </c>
      <c r="M965" s="2">
        <f t="shared" si="431"/>
        <v>29.149318229166671</v>
      </c>
      <c r="N965" s="2">
        <f t="shared" si="451"/>
        <v>113.27870570867923</v>
      </c>
      <c r="O965" s="2">
        <f t="shared" si="432"/>
        <v>77.217931635091489</v>
      </c>
      <c r="P965" s="5">
        <f t="shared" si="433"/>
        <v>0.36795519606055321</v>
      </c>
      <c r="Q965" s="4">
        <f t="shared" si="434"/>
        <v>0.25730538083080939</v>
      </c>
      <c r="R965" s="4">
        <f t="shared" si="435"/>
        <v>0.24354231461637735</v>
      </c>
      <c r="S965" s="4">
        <f t="shared" si="453"/>
        <v>0</v>
      </c>
      <c r="T965" s="4">
        <f t="shared" si="454"/>
        <v>0</v>
      </c>
      <c r="U965" s="5">
        <f t="shared" si="455"/>
        <v>0</v>
      </c>
      <c r="V965" s="5">
        <f t="shared" si="456"/>
        <v>25.072494275778222</v>
      </c>
      <c r="W965" s="5">
        <f t="shared" si="457"/>
        <v>3.7097969176036094</v>
      </c>
      <c r="X965" s="5">
        <f t="shared" si="436"/>
        <v>0.99999628292996101</v>
      </c>
      <c r="Y965" s="5">
        <f t="shared" si="437"/>
        <v>0</v>
      </c>
      <c r="Z965" s="5">
        <f t="shared" si="438"/>
        <v>-2.4554406213590543</v>
      </c>
      <c r="AA965" s="5">
        <f t="shared" si="439"/>
        <v>16.594984116625518</v>
      </c>
      <c r="AB965" s="5">
        <f t="shared" si="440"/>
        <v>0</v>
      </c>
      <c r="AC965" s="5">
        <f t="shared" si="440"/>
        <v>22.617053654419166</v>
      </c>
      <c r="AD965" s="5">
        <f t="shared" si="441"/>
        <v>-11.869218965770873</v>
      </c>
      <c r="AE965">
        <f t="shared" si="452"/>
        <v>0</v>
      </c>
    </row>
    <row r="966" spans="1:31" x14ac:dyDescent="0.2">
      <c r="A966">
        <f t="shared" si="459"/>
        <v>0.93300000000000072</v>
      </c>
      <c r="B966" s="5">
        <f t="shared" si="442"/>
        <v>0</v>
      </c>
      <c r="C966" s="5">
        <f t="shared" si="443"/>
        <v>-61.145984867156145</v>
      </c>
      <c r="D966" s="5">
        <f t="shared" si="444"/>
        <v>-4.8218130829930335</v>
      </c>
      <c r="E966" s="2">
        <f t="shared" si="445"/>
        <v>61.145984867156145</v>
      </c>
      <c r="F966" s="2">
        <f t="shared" si="446"/>
        <v>180</v>
      </c>
      <c r="G966" s="3">
        <f t="shared" si="447"/>
        <v>0</v>
      </c>
      <c r="H966" s="3">
        <f t="shared" si="448"/>
        <v>-112.03607963700586</v>
      </c>
      <c r="I966" s="3">
        <f t="shared" si="449"/>
        <v>-16.592389808626407</v>
      </c>
      <c r="J966" s="2">
        <f t="shared" si="429"/>
        <v>113.25807052917213</v>
      </c>
      <c r="K966" s="2">
        <f t="shared" si="450"/>
        <v>77.203865391392043</v>
      </c>
      <c r="L966" s="6">
        <f t="shared" si="430"/>
        <v>2300.0010000000002</v>
      </c>
      <c r="M966" s="2">
        <f t="shared" si="431"/>
        <v>29.149318229166671</v>
      </c>
      <c r="N966" s="2">
        <f t="shared" si="451"/>
        <v>113.25807052917213</v>
      </c>
      <c r="O966" s="2">
        <f t="shared" si="432"/>
        <v>77.203865391392043</v>
      </c>
      <c r="P966" s="5">
        <f t="shared" si="433"/>
        <v>0.36795519175629976</v>
      </c>
      <c r="Q966" s="4">
        <f t="shared" si="434"/>
        <v>0.25735224437467175</v>
      </c>
      <c r="R966" s="4">
        <f t="shared" si="435"/>
        <v>0.2435641668912859</v>
      </c>
      <c r="S966" s="4">
        <f t="shared" si="453"/>
        <v>0</v>
      </c>
      <c r="T966" s="4">
        <f t="shared" si="454"/>
        <v>0</v>
      </c>
      <c r="U966" s="5">
        <f t="shared" si="455"/>
        <v>0</v>
      </c>
      <c r="V966" s="5">
        <f t="shared" si="456"/>
        <v>25.062867188957298</v>
      </c>
      <c r="W966" s="5">
        <f t="shared" si="457"/>
        <v>3.7117762730395896</v>
      </c>
      <c r="X966" s="5">
        <f t="shared" si="436"/>
        <v>0.99999628292996101</v>
      </c>
      <c r="Y966" s="5">
        <f t="shared" si="437"/>
        <v>0</v>
      </c>
      <c r="Z966" s="5">
        <f t="shared" si="438"/>
        <v>-2.4569711824068272</v>
      </c>
      <c r="AA966" s="5">
        <f t="shared" si="439"/>
        <v>16.59010077709522</v>
      </c>
      <c r="AB966" s="5">
        <f t="shared" si="440"/>
        <v>0</v>
      </c>
      <c r="AC966" s="5">
        <f t="shared" si="440"/>
        <v>22.60589600655047</v>
      </c>
      <c r="AD966" s="5">
        <f t="shared" si="441"/>
        <v>-11.87212294986519</v>
      </c>
      <c r="AE966">
        <f t="shared" si="452"/>
        <v>0</v>
      </c>
    </row>
    <row r="967" spans="1:31" x14ac:dyDescent="0.2">
      <c r="A967">
        <f t="shared" si="459"/>
        <v>0.93400000000000072</v>
      </c>
      <c r="B967" s="5">
        <f t="shared" si="442"/>
        <v>0</v>
      </c>
      <c r="C967" s="5">
        <f t="shared" si="443"/>
        <v>-61.258009643845149</v>
      </c>
      <c r="D967" s="5">
        <f t="shared" si="444"/>
        <v>-4.8384114088631351</v>
      </c>
      <c r="E967" s="2">
        <f t="shared" si="445"/>
        <v>61.258009643845149</v>
      </c>
      <c r="F967" s="2">
        <f t="shared" si="446"/>
        <v>180</v>
      </c>
      <c r="G967" s="3">
        <f t="shared" si="447"/>
        <v>0</v>
      </c>
      <c r="H967" s="3">
        <f t="shared" si="448"/>
        <v>-112.0134737409993</v>
      </c>
      <c r="I967" s="3">
        <f t="shared" si="449"/>
        <v>-16.604261931576271</v>
      </c>
      <c r="J967" s="2">
        <f t="shared" si="429"/>
        <v>113.2374488136232</v>
      </c>
      <c r="K967" s="2">
        <f t="shared" si="450"/>
        <v>77.189808325578184</v>
      </c>
      <c r="L967" s="6">
        <f t="shared" si="430"/>
        <v>2300.0010000000002</v>
      </c>
      <c r="M967" s="2">
        <f t="shared" si="431"/>
        <v>29.149318229166671</v>
      </c>
      <c r="N967" s="2">
        <f t="shared" si="451"/>
        <v>113.2374488136232</v>
      </c>
      <c r="O967" s="2">
        <f t="shared" si="432"/>
        <v>77.189808325578184</v>
      </c>
      <c r="P967" s="5">
        <f t="shared" si="433"/>
        <v>0.36795518745336014</v>
      </c>
      <c r="Q967" s="4">
        <f t="shared" si="434"/>
        <v>0.25739909439857844</v>
      </c>
      <c r="R967" s="4">
        <f t="shared" si="435"/>
        <v>0.24358600882622361</v>
      </c>
      <c r="S967" s="4">
        <f t="shared" si="453"/>
        <v>0</v>
      </c>
      <c r="T967" s="4">
        <f t="shared" si="454"/>
        <v>0</v>
      </c>
      <c r="U967" s="5">
        <f t="shared" si="455"/>
        <v>0</v>
      </c>
      <c r="V967" s="5">
        <f t="shared" si="456"/>
        <v>25.053247420486112</v>
      </c>
      <c r="W967" s="5">
        <f t="shared" si="457"/>
        <v>3.7137557519928746</v>
      </c>
      <c r="X967" s="5">
        <f t="shared" si="436"/>
        <v>0.99999628292996101</v>
      </c>
      <c r="Y967" s="5">
        <f t="shared" si="437"/>
        <v>0</v>
      </c>
      <c r="Z967" s="5">
        <f t="shared" si="438"/>
        <v>-2.4585019559905694</v>
      </c>
      <c r="AA967" s="5">
        <f t="shared" si="439"/>
        <v>16.58522043463104</v>
      </c>
      <c r="AB967" s="5">
        <f t="shared" si="440"/>
        <v>0</v>
      </c>
      <c r="AC967" s="5">
        <f t="shared" si="440"/>
        <v>22.594745464495542</v>
      </c>
      <c r="AD967" s="5">
        <f t="shared" si="441"/>
        <v>-11.875023813376085</v>
      </c>
      <c r="AE967">
        <f t="shared" si="452"/>
        <v>0</v>
      </c>
    </row>
    <row r="968" spans="1:31" x14ac:dyDescent="0.2">
      <c r="A968">
        <f t="shared" si="459"/>
        <v>0.93500000000000072</v>
      </c>
      <c r="B968" s="5">
        <f t="shared" si="442"/>
        <v>0</v>
      </c>
      <c r="C968" s="5">
        <f t="shared" si="443"/>
        <v>-61.370011820213421</v>
      </c>
      <c r="D968" s="5">
        <f t="shared" si="444"/>
        <v>-4.8550216083066182</v>
      </c>
      <c r="E968" s="2">
        <f t="shared" si="445"/>
        <v>61.370011820213421</v>
      </c>
      <c r="F968" s="2">
        <f t="shared" si="446"/>
        <v>180</v>
      </c>
      <c r="G968" s="3">
        <f t="shared" si="447"/>
        <v>0</v>
      </c>
      <c r="H968" s="3">
        <f t="shared" si="448"/>
        <v>-111.9908789955348</v>
      </c>
      <c r="I968" s="3">
        <f t="shared" si="449"/>
        <v>-16.616136955389649</v>
      </c>
      <c r="J968" s="2">
        <f t="shared" si="429"/>
        <v>113.21684055613275</v>
      </c>
      <c r="K968" s="2">
        <f t="shared" si="450"/>
        <v>77.175760433628326</v>
      </c>
      <c r="L968" s="6">
        <f t="shared" si="430"/>
        <v>2300.0010000000002</v>
      </c>
      <c r="M968" s="2">
        <f t="shared" si="431"/>
        <v>29.149318229166671</v>
      </c>
      <c r="N968" s="2">
        <f t="shared" si="451"/>
        <v>113.21684055613275</v>
      </c>
      <c r="O968" s="2">
        <f t="shared" si="432"/>
        <v>77.175760433628326</v>
      </c>
      <c r="P968" s="5">
        <f t="shared" si="433"/>
        <v>0.36795518315173276</v>
      </c>
      <c r="Q968" s="4">
        <f t="shared" si="434"/>
        <v>0.25744593089183648</v>
      </c>
      <c r="R968" s="4">
        <f t="shared" si="435"/>
        <v>0.24360784042081737</v>
      </c>
      <c r="S968" s="4">
        <f t="shared" si="453"/>
        <v>0</v>
      </c>
      <c r="T968" s="4">
        <f t="shared" si="454"/>
        <v>0</v>
      </c>
      <c r="U968" s="5">
        <f t="shared" si="455"/>
        <v>0</v>
      </c>
      <c r="V968" s="5">
        <f t="shared" si="456"/>
        <v>25.043634964303244</v>
      </c>
      <c r="W968" s="5">
        <f t="shared" si="457"/>
        <v>3.7157353541643241</v>
      </c>
      <c r="X968" s="5">
        <f t="shared" si="436"/>
        <v>0.99999628292996101</v>
      </c>
      <c r="Y968" s="5">
        <f t="shared" si="437"/>
        <v>0</v>
      </c>
      <c r="Z968" s="5">
        <f t="shared" si="438"/>
        <v>-2.4600329417635862</v>
      </c>
      <c r="AA968" s="5">
        <f t="shared" si="439"/>
        <v>16.580343087309053</v>
      </c>
      <c r="AB968" s="5">
        <f t="shared" si="440"/>
        <v>0</v>
      </c>
      <c r="AC968" s="5">
        <f t="shared" si="440"/>
        <v>22.583602022539658</v>
      </c>
      <c r="AD968" s="5">
        <f t="shared" si="441"/>
        <v>-11.877921558526623</v>
      </c>
      <c r="AE968">
        <f t="shared" si="452"/>
        <v>0</v>
      </c>
    </row>
    <row r="969" spans="1:31" x14ac:dyDescent="0.2">
      <c r="A969">
        <f t="shared" si="459"/>
        <v>0.93600000000000072</v>
      </c>
      <c r="B969" s="5">
        <f t="shared" si="442"/>
        <v>0</v>
      </c>
      <c r="C969" s="5">
        <f t="shared" si="443"/>
        <v>-61.481991407407946</v>
      </c>
      <c r="D969" s="5">
        <f t="shared" si="444"/>
        <v>-4.8716436842227866</v>
      </c>
      <c r="E969" s="2">
        <f t="shared" si="445"/>
        <v>61.481991407407946</v>
      </c>
      <c r="F969" s="2">
        <f t="shared" si="446"/>
        <v>180</v>
      </c>
      <c r="G969" s="3">
        <f t="shared" si="447"/>
        <v>0</v>
      </c>
      <c r="H969" s="3">
        <f t="shared" si="448"/>
        <v>-111.96829539351226</v>
      </c>
      <c r="I969" s="3">
        <f t="shared" si="449"/>
        <v>-16.628014876948175</v>
      </c>
      <c r="J969" s="2">
        <f t="shared" si="429"/>
        <v>113.19624575080584</v>
      </c>
      <c r="K969" s="2">
        <f t="shared" si="450"/>
        <v>77.161721711524095</v>
      </c>
      <c r="L969" s="6">
        <f t="shared" si="430"/>
        <v>2300.0010000000002</v>
      </c>
      <c r="M969" s="2">
        <f t="shared" si="431"/>
        <v>29.149318229166671</v>
      </c>
      <c r="N969" s="2">
        <f t="shared" si="451"/>
        <v>113.19624575080584</v>
      </c>
      <c r="O969" s="2">
        <f t="shared" si="432"/>
        <v>77.161721711524095</v>
      </c>
      <c r="P969" s="5">
        <f t="shared" si="433"/>
        <v>0.36795517885141604</v>
      </c>
      <c r="Q969" s="4">
        <f t="shared" si="434"/>
        <v>0.25749275384375386</v>
      </c>
      <c r="R969" s="4">
        <f t="shared" si="435"/>
        <v>0.2436296616746948</v>
      </c>
      <c r="S969" s="4">
        <f t="shared" si="453"/>
        <v>0</v>
      </c>
      <c r="T969" s="4">
        <f t="shared" si="454"/>
        <v>0</v>
      </c>
      <c r="U969" s="5">
        <f t="shared" si="455"/>
        <v>0</v>
      </c>
      <c r="V969" s="5">
        <f t="shared" si="456"/>
        <v>25.03402981435362</v>
      </c>
      <c r="W969" s="5">
        <f t="shared" si="457"/>
        <v>3.7177150792558704</v>
      </c>
      <c r="X969" s="5">
        <f t="shared" si="436"/>
        <v>0.99999628292996101</v>
      </c>
      <c r="Y969" s="5">
        <f t="shared" si="437"/>
        <v>0</v>
      </c>
      <c r="Z969" s="5">
        <f t="shared" si="438"/>
        <v>-2.4615641393797989</v>
      </c>
      <c r="AA969" s="5">
        <f t="shared" si="439"/>
        <v>16.575468733206929</v>
      </c>
      <c r="AB969" s="5">
        <f t="shared" si="440"/>
        <v>0</v>
      </c>
      <c r="AC969" s="5">
        <f t="shared" si="440"/>
        <v>22.57246567497382</v>
      </c>
      <c r="AD969" s="5">
        <f t="shared" si="441"/>
        <v>-11.880816187537199</v>
      </c>
      <c r="AE969">
        <f t="shared" si="452"/>
        <v>0</v>
      </c>
    </row>
    <row r="970" spans="1:31" x14ac:dyDescent="0.2">
      <c r="A970">
        <f t="shared" si="459"/>
        <v>0.93700000000000072</v>
      </c>
      <c r="B970" s="5">
        <f t="shared" si="442"/>
        <v>0</v>
      </c>
      <c r="C970" s="5">
        <f t="shared" si="443"/>
        <v>-61.593948416568615</v>
      </c>
      <c r="D970" s="5">
        <f t="shared" si="444"/>
        <v>-4.8882776395078285</v>
      </c>
      <c r="E970" s="2">
        <f t="shared" si="445"/>
        <v>61.593948416568615</v>
      </c>
      <c r="F970" s="2">
        <f t="shared" si="446"/>
        <v>180</v>
      </c>
      <c r="G970" s="3">
        <f t="shared" si="447"/>
        <v>0</v>
      </c>
      <c r="H970" s="3">
        <f t="shared" si="448"/>
        <v>-111.94572292783729</v>
      </c>
      <c r="I970" s="3">
        <f t="shared" si="449"/>
        <v>-16.639895693135713</v>
      </c>
      <c r="J970" s="2">
        <f t="shared" si="429"/>
        <v>113.17566439175231</v>
      </c>
      <c r="K970" s="2">
        <f t="shared" si="450"/>
        <v>77.147692155250368</v>
      </c>
      <c r="L970" s="6">
        <f t="shared" si="430"/>
        <v>2300.0010000000002</v>
      </c>
      <c r="M970" s="2">
        <f t="shared" si="431"/>
        <v>29.149318229166671</v>
      </c>
      <c r="N970" s="2">
        <f t="shared" si="451"/>
        <v>113.17566439175231</v>
      </c>
      <c r="O970" s="2">
        <f t="shared" si="432"/>
        <v>77.147692155250368</v>
      </c>
      <c r="P970" s="5">
        <f t="shared" si="433"/>
        <v>0.36795517455240845</v>
      </c>
      <c r="Q970" s="4">
        <f t="shared" si="434"/>
        <v>0.2575395632436393</v>
      </c>
      <c r="R970" s="4">
        <f t="shared" si="435"/>
        <v>0.24365147258748432</v>
      </c>
      <c r="S970" s="4">
        <f t="shared" si="453"/>
        <v>0</v>
      </c>
      <c r="T970" s="4">
        <f t="shared" si="454"/>
        <v>0</v>
      </c>
      <c r="U970" s="5">
        <f t="shared" si="455"/>
        <v>0</v>
      </c>
      <c r="V970" s="5">
        <f t="shared" si="456"/>
        <v>25.024431964588448</v>
      </c>
      <c r="W970" s="5">
        <f t="shared" si="457"/>
        <v>3.7196949269705128</v>
      </c>
      <c r="X970" s="5">
        <f t="shared" si="436"/>
        <v>0.99999628292996101</v>
      </c>
      <c r="Y970" s="5">
        <f t="shared" si="437"/>
        <v>0</v>
      </c>
      <c r="Z970" s="5">
        <f t="shared" si="438"/>
        <v>-2.4630955484937456</v>
      </c>
      <c r="AA970" s="5">
        <f t="shared" si="439"/>
        <v>16.570597370403927</v>
      </c>
      <c r="AB970" s="5">
        <f t="shared" si="440"/>
        <v>0</v>
      </c>
      <c r="AC970" s="5">
        <f t="shared" si="440"/>
        <v>22.561336416094704</v>
      </c>
      <c r="AD970" s="5">
        <f t="shared" si="441"/>
        <v>-11.883707702625561</v>
      </c>
      <c r="AE970">
        <f t="shared" si="452"/>
        <v>0</v>
      </c>
    </row>
    <row r="971" spans="1:31" x14ac:dyDescent="0.2">
      <c r="A971">
        <f t="shared" si="459"/>
        <v>0.93800000000000072</v>
      </c>
      <c r="B971" s="5">
        <f t="shared" si="442"/>
        <v>0</v>
      </c>
      <c r="C971" s="5">
        <f t="shared" si="443"/>
        <v>-61.70588285882824</v>
      </c>
      <c r="D971" s="5">
        <f t="shared" si="444"/>
        <v>-4.9049234770548154</v>
      </c>
      <c r="E971" s="2">
        <f t="shared" si="445"/>
        <v>61.70588285882824</v>
      </c>
      <c r="F971" s="2">
        <f t="shared" si="446"/>
        <v>180</v>
      </c>
      <c r="G971" s="3">
        <f t="shared" si="447"/>
        <v>0</v>
      </c>
      <c r="H971" s="3">
        <f t="shared" si="448"/>
        <v>-111.92316159142121</v>
      </c>
      <c r="I971" s="3">
        <f t="shared" si="449"/>
        <v>-16.65177940083834</v>
      </c>
      <c r="J971" s="2">
        <f t="shared" si="429"/>
        <v>113.15509647308674</v>
      </c>
      <c r="K971" s="2">
        <f t="shared" si="450"/>
        <v>77.133671760795323</v>
      </c>
      <c r="L971" s="6">
        <f t="shared" si="430"/>
        <v>2300.0010000000002</v>
      </c>
      <c r="M971" s="2">
        <f t="shared" si="431"/>
        <v>29.149318229166671</v>
      </c>
      <c r="N971" s="2">
        <f t="shared" si="451"/>
        <v>113.15509647308674</v>
      </c>
      <c r="O971" s="2">
        <f t="shared" si="432"/>
        <v>77.133671760795323</v>
      </c>
      <c r="P971" s="5">
        <f t="shared" si="433"/>
        <v>0.36795517025470825</v>
      </c>
      <c r="Q971" s="4">
        <f t="shared" si="434"/>
        <v>0.25758635908080224</v>
      </c>
      <c r="R971" s="4">
        <f t="shared" si="435"/>
        <v>0.24367327315881501</v>
      </c>
      <c r="S971" s="4">
        <f t="shared" si="453"/>
        <v>0</v>
      </c>
      <c r="T971" s="4">
        <f t="shared" si="454"/>
        <v>0</v>
      </c>
      <c r="U971" s="5">
        <f t="shared" si="455"/>
        <v>0</v>
      </c>
      <c r="V971" s="5">
        <f t="shared" si="456"/>
        <v>25.014841408965271</v>
      </c>
      <c r="W971" s="5">
        <f t="shared" si="457"/>
        <v>3.7216748970123206</v>
      </c>
      <c r="X971" s="5">
        <f t="shared" si="436"/>
        <v>0.99999628292996101</v>
      </c>
      <c r="Y971" s="5">
        <f t="shared" si="437"/>
        <v>0</v>
      </c>
      <c r="Z971" s="5">
        <f t="shared" si="438"/>
        <v>-2.4646271687605816</v>
      </c>
      <c r="AA971" s="5">
        <f t="shared" si="439"/>
        <v>16.565728996980937</v>
      </c>
      <c r="AB971" s="5">
        <f t="shared" si="440"/>
        <v>0</v>
      </c>
      <c r="AC971" s="5">
        <f t="shared" si="440"/>
        <v>22.550214240204689</v>
      </c>
      <c r="AD971" s="5">
        <f t="shared" si="441"/>
        <v>-11.886596106006742</v>
      </c>
      <c r="AE971">
        <f t="shared" si="452"/>
        <v>0</v>
      </c>
    </row>
    <row r="972" spans="1:31" x14ac:dyDescent="0.2">
      <c r="A972">
        <f t="shared" si="459"/>
        <v>0.93900000000000072</v>
      </c>
      <c r="B972" s="5">
        <f t="shared" si="442"/>
        <v>0</v>
      </c>
      <c r="C972" s="5">
        <f t="shared" si="443"/>
        <v>-61.81779474531254</v>
      </c>
      <c r="D972" s="5">
        <f t="shared" si="444"/>
        <v>-4.9215811997537067</v>
      </c>
      <c r="E972" s="2">
        <f t="shared" si="445"/>
        <v>61.81779474531254</v>
      </c>
      <c r="F972" s="2">
        <f t="shared" si="446"/>
        <v>180</v>
      </c>
      <c r="G972" s="3">
        <f t="shared" si="447"/>
        <v>0</v>
      </c>
      <c r="H972" s="3">
        <f t="shared" si="448"/>
        <v>-111.90061137718101</v>
      </c>
      <c r="I972" s="3">
        <f t="shared" si="449"/>
        <v>-16.663665996944346</v>
      </c>
      <c r="J972" s="2">
        <f t="shared" si="429"/>
        <v>113.13454198892843</v>
      </c>
      <c r="K972" s="2">
        <f t="shared" si="450"/>
        <v>77.119660524150262</v>
      </c>
      <c r="L972" s="6">
        <f t="shared" si="430"/>
        <v>2300.0010000000002</v>
      </c>
      <c r="M972" s="2">
        <f t="shared" si="431"/>
        <v>29.149318229166671</v>
      </c>
      <c r="N972" s="2">
        <f t="shared" si="451"/>
        <v>113.13454198892843</v>
      </c>
      <c r="O972" s="2">
        <f t="shared" si="432"/>
        <v>77.119660524150262</v>
      </c>
      <c r="P972" s="5">
        <f t="shared" si="433"/>
        <v>0.36795516595831396</v>
      </c>
      <c r="Q972" s="4">
        <f t="shared" si="434"/>
        <v>0.25763314134455312</v>
      </c>
      <c r="R972" s="4">
        <f t="shared" si="435"/>
        <v>0.24369506338831651</v>
      </c>
      <c r="S972" s="4">
        <f t="shared" si="453"/>
        <v>0</v>
      </c>
      <c r="T972" s="4">
        <f t="shared" si="454"/>
        <v>0</v>
      </c>
      <c r="U972" s="5">
        <f t="shared" si="455"/>
        <v>0</v>
      </c>
      <c r="V972" s="5">
        <f t="shared" si="456"/>
        <v>25.005258141447893</v>
      </c>
      <c r="W972" s="5">
        <f t="shared" si="457"/>
        <v>3.7236549890864232</v>
      </c>
      <c r="X972" s="5">
        <f t="shared" si="436"/>
        <v>0.99999628292996101</v>
      </c>
      <c r="Y972" s="5">
        <f t="shared" si="437"/>
        <v>0</v>
      </c>
      <c r="Z972" s="5">
        <f t="shared" si="438"/>
        <v>-2.4661589998360673</v>
      </c>
      <c r="AA972" s="5">
        <f t="shared" si="439"/>
        <v>16.560863611020377</v>
      </c>
      <c r="AB972" s="5">
        <f t="shared" si="440"/>
        <v>0</v>
      </c>
      <c r="AC972" s="5">
        <f t="shared" si="440"/>
        <v>22.539099141611825</v>
      </c>
      <c r="AD972" s="5">
        <f t="shared" si="441"/>
        <v>-11.889481399893199</v>
      </c>
      <c r="AE972">
        <f t="shared" si="452"/>
        <v>0</v>
      </c>
    </row>
    <row r="973" spans="1:31" x14ac:dyDescent="0.2">
      <c r="A973">
        <f t="shared" si="459"/>
        <v>0.94000000000000072</v>
      </c>
      <c r="B973" s="5">
        <f t="shared" si="442"/>
        <v>0</v>
      </c>
      <c r="C973" s="5">
        <f t="shared" si="443"/>
        <v>-61.929684087140153</v>
      </c>
      <c r="D973" s="5">
        <f t="shared" si="444"/>
        <v>-4.9382508104913505</v>
      </c>
      <c r="E973" s="2">
        <f t="shared" si="445"/>
        <v>61.929684087140153</v>
      </c>
      <c r="F973" s="2">
        <f t="shared" si="446"/>
        <v>180</v>
      </c>
      <c r="G973" s="3">
        <f t="shared" si="447"/>
        <v>0</v>
      </c>
      <c r="H973" s="3">
        <f t="shared" si="448"/>
        <v>-111.8780722780394</v>
      </c>
      <c r="I973" s="3">
        <f t="shared" si="449"/>
        <v>-16.67555547834424</v>
      </c>
      <c r="J973" s="2">
        <f t="shared" si="429"/>
        <v>113.11400093340144</v>
      </c>
      <c r="K973" s="2">
        <f t="shared" si="450"/>
        <v>77.105658441309771</v>
      </c>
      <c r="L973" s="6">
        <f t="shared" si="430"/>
        <v>2300.0010000000002</v>
      </c>
      <c r="M973" s="2">
        <f t="shared" si="431"/>
        <v>29.149318229166671</v>
      </c>
      <c r="N973" s="2">
        <f t="shared" si="451"/>
        <v>113.11400093340144</v>
      </c>
      <c r="O973" s="2">
        <f t="shared" si="432"/>
        <v>77.105658441309771</v>
      </c>
      <c r="P973" s="5">
        <f t="shared" si="433"/>
        <v>0.36795516166322395</v>
      </c>
      <c r="Q973" s="4">
        <f t="shared" si="434"/>
        <v>0.25767991002420315</v>
      </c>
      <c r="R973" s="4">
        <f t="shared" si="435"/>
        <v>0.2437168432756194</v>
      </c>
      <c r="S973" s="4">
        <f t="shared" si="453"/>
        <v>0</v>
      </c>
      <c r="T973" s="4">
        <f t="shared" si="454"/>
        <v>0</v>
      </c>
      <c r="U973" s="5">
        <f t="shared" si="455"/>
        <v>0</v>
      </c>
      <c r="V973" s="5">
        <f t="shared" si="456"/>
        <v>24.995682156006435</v>
      </c>
      <c r="W973" s="5">
        <f t="shared" si="457"/>
        <v>3.7256352028990194</v>
      </c>
      <c r="X973" s="5">
        <f t="shared" si="436"/>
        <v>0.99999628292996101</v>
      </c>
      <c r="Y973" s="5">
        <f t="shared" si="437"/>
        <v>0</v>
      </c>
      <c r="Z973" s="5">
        <f t="shared" si="438"/>
        <v>-2.4676910413765869</v>
      </c>
      <c r="AA973" s="5">
        <f t="shared" si="439"/>
        <v>16.556001210606322</v>
      </c>
      <c r="AB973" s="5">
        <f t="shared" si="440"/>
        <v>0</v>
      </c>
      <c r="AC973" s="5">
        <f t="shared" si="440"/>
        <v>22.527991114629849</v>
      </c>
      <c r="AD973" s="5">
        <f t="shared" si="441"/>
        <v>-11.892363586494657</v>
      </c>
      <c r="AE973">
        <f t="shared" si="452"/>
        <v>0</v>
      </c>
    </row>
    <row r="974" spans="1:31" x14ac:dyDescent="0.2">
      <c r="A974">
        <f t="shared" si="459"/>
        <v>0.94100000000000072</v>
      </c>
      <c r="B974" s="5">
        <f t="shared" si="442"/>
        <v>0</v>
      </c>
      <c r="C974" s="5">
        <f t="shared" si="443"/>
        <v>-62.041550895422631</v>
      </c>
      <c r="D974" s="5">
        <f t="shared" si="444"/>
        <v>-4.9549323121514881</v>
      </c>
      <c r="E974" s="2">
        <f t="shared" si="445"/>
        <v>62.041550895422631</v>
      </c>
      <c r="F974" s="2">
        <f t="shared" si="446"/>
        <v>180</v>
      </c>
      <c r="G974" s="3">
        <f t="shared" si="447"/>
        <v>0</v>
      </c>
      <c r="H974" s="3">
        <f t="shared" si="448"/>
        <v>-111.85554428692477</v>
      </c>
      <c r="I974" s="3">
        <f t="shared" si="449"/>
        <v>-16.687447841930734</v>
      </c>
      <c r="J974" s="2">
        <f t="shared" si="429"/>
        <v>113.09347330063459</v>
      </c>
      <c r="K974" s="2">
        <f t="shared" si="450"/>
        <v>77.091665508271703</v>
      </c>
      <c r="L974" s="6">
        <f t="shared" si="430"/>
        <v>2300.0010000000002</v>
      </c>
      <c r="M974" s="2">
        <f t="shared" si="431"/>
        <v>29.149318229166671</v>
      </c>
      <c r="N974" s="2">
        <f t="shared" si="451"/>
        <v>113.09347330063459</v>
      </c>
      <c r="O974" s="2">
        <f t="shared" si="432"/>
        <v>77.091665508271703</v>
      </c>
      <c r="P974" s="5">
        <f t="shared" si="433"/>
        <v>0.36795515736943668</v>
      </c>
      <c r="Q974" s="4">
        <f t="shared" si="434"/>
        <v>0.25772666510906428</v>
      </c>
      <c r="R974" s="4">
        <f t="shared" si="435"/>
        <v>0.24373861282035469</v>
      </c>
      <c r="S974" s="4">
        <f t="shared" si="453"/>
        <v>0</v>
      </c>
      <c r="T974" s="4">
        <f t="shared" si="454"/>
        <v>0</v>
      </c>
      <c r="U974" s="5">
        <f t="shared" si="455"/>
        <v>0</v>
      </c>
      <c r="V974" s="5">
        <f t="shared" si="456"/>
        <v>24.986113446617299</v>
      </c>
      <c r="W974" s="5">
        <f t="shared" si="457"/>
        <v>3.7276155381573672</v>
      </c>
      <c r="X974" s="5">
        <f t="shared" si="436"/>
        <v>0.99999628292996101</v>
      </c>
      <c r="Y974" s="5">
        <f t="shared" si="437"/>
        <v>0</v>
      </c>
      <c r="Z974" s="5">
        <f t="shared" si="438"/>
        <v>-2.4692232930391289</v>
      </c>
      <c r="AA974" s="5">
        <f t="shared" si="439"/>
        <v>16.551141793824399</v>
      </c>
      <c r="AB974" s="5">
        <f t="shared" si="440"/>
        <v>0</v>
      </c>
      <c r="AC974" s="5">
        <f t="shared" si="440"/>
        <v>22.516890153578171</v>
      </c>
      <c r="AD974" s="5">
        <f t="shared" si="441"/>
        <v>-11.895242668018234</v>
      </c>
      <c r="AE974">
        <f t="shared" si="452"/>
        <v>0</v>
      </c>
    </row>
    <row r="975" spans="1:31" x14ac:dyDescent="0.2">
      <c r="A975">
        <f t="shared" si="459"/>
        <v>0.94200000000000073</v>
      </c>
      <c r="B975" s="5">
        <f t="shared" si="442"/>
        <v>0</v>
      </c>
      <c r="C975" s="5">
        <f t="shared" si="443"/>
        <v>-62.153395181264479</v>
      </c>
      <c r="D975" s="5">
        <f t="shared" si="444"/>
        <v>-4.971625707614753</v>
      </c>
      <c r="E975" s="2">
        <f t="shared" si="445"/>
        <v>62.153395181264479</v>
      </c>
      <c r="F975" s="2">
        <f t="shared" si="446"/>
        <v>180</v>
      </c>
      <c r="G975" s="3">
        <f t="shared" si="447"/>
        <v>0</v>
      </c>
      <c r="H975" s="3">
        <f t="shared" si="448"/>
        <v>-111.83302739677119</v>
      </c>
      <c r="I975" s="3">
        <f t="shared" si="449"/>
        <v>-16.699343084598752</v>
      </c>
      <c r="J975" s="2">
        <f t="shared" si="429"/>
        <v>113.07295908476134</v>
      </c>
      <c r="K975" s="2">
        <f t="shared" si="450"/>
        <v>77.077681721037038</v>
      </c>
      <c r="L975" s="6">
        <f t="shared" si="430"/>
        <v>2300.0010000000002</v>
      </c>
      <c r="M975" s="2">
        <f t="shared" si="431"/>
        <v>29.149318229166671</v>
      </c>
      <c r="N975" s="2">
        <f t="shared" si="451"/>
        <v>113.07295908476134</v>
      </c>
      <c r="O975" s="2">
        <f t="shared" si="432"/>
        <v>77.077681721037038</v>
      </c>
      <c r="P975" s="5">
        <f t="shared" si="433"/>
        <v>0.36795515307695048</v>
      </c>
      <c r="Q975" s="4">
        <f t="shared" si="434"/>
        <v>0.25777340658844949</v>
      </c>
      <c r="R975" s="4">
        <f t="shared" si="435"/>
        <v>0.24376037202215442</v>
      </c>
      <c r="S975" s="4">
        <f t="shared" si="453"/>
        <v>0</v>
      </c>
      <c r="T975" s="4">
        <f t="shared" si="454"/>
        <v>0</v>
      </c>
      <c r="U975" s="5">
        <f t="shared" si="455"/>
        <v>0</v>
      </c>
      <c r="V975" s="5">
        <f t="shared" si="456"/>
        <v>24.97655200726312</v>
      </c>
      <c r="W975" s="5">
        <f t="shared" si="457"/>
        <v>3.7295959945697819</v>
      </c>
      <c r="X975" s="5">
        <f t="shared" si="436"/>
        <v>0.99999628292996101</v>
      </c>
      <c r="Y975" s="5">
        <f t="shared" si="437"/>
        <v>0</v>
      </c>
      <c r="Z975" s="5">
        <f t="shared" si="438"/>
        <v>-2.4707557544812984</v>
      </c>
      <c r="AA975" s="5">
        <f t="shared" si="439"/>
        <v>16.546285358761839</v>
      </c>
      <c r="AB975" s="5">
        <f t="shared" si="440"/>
        <v>0</v>
      </c>
      <c r="AC975" s="5">
        <f t="shared" si="440"/>
        <v>22.50579625278182</v>
      </c>
      <c r="AD975" s="5">
        <f t="shared" si="441"/>
        <v>-11.898118646668379</v>
      </c>
      <c r="AE975">
        <f t="shared" si="452"/>
        <v>0</v>
      </c>
    </row>
    <row r="976" spans="1:31" x14ac:dyDescent="0.2">
      <c r="A976">
        <f t="shared" si="459"/>
        <v>0.94300000000000073</v>
      </c>
      <c r="B976" s="5">
        <f t="shared" si="442"/>
        <v>0</v>
      </c>
      <c r="C976" s="5">
        <f t="shared" si="443"/>
        <v>-62.265216955763123</v>
      </c>
      <c r="D976" s="5">
        <f t="shared" si="444"/>
        <v>-4.9883309997586753</v>
      </c>
      <c r="E976" s="2">
        <f t="shared" si="445"/>
        <v>62.265216955763123</v>
      </c>
      <c r="F976" s="2">
        <f t="shared" si="446"/>
        <v>180</v>
      </c>
      <c r="G976" s="3">
        <f t="shared" si="447"/>
        <v>0</v>
      </c>
      <c r="H976" s="3">
        <f t="shared" si="448"/>
        <v>-111.8105216005184</v>
      </c>
      <c r="I976" s="3">
        <f t="shared" si="449"/>
        <v>-16.711241203245422</v>
      </c>
      <c r="J976" s="2">
        <f t="shared" si="429"/>
        <v>113.05245827991995</v>
      </c>
      <c r="K976" s="2">
        <f t="shared" si="450"/>
        <v>77.063707075610054</v>
      </c>
      <c r="L976" s="6">
        <f t="shared" si="430"/>
        <v>2300.0010000000002</v>
      </c>
      <c r="M976" s="2">
        <f t="shared" si="431"/>
        <v>29.149318229166671</v>
      </c>
      <c r="N976" s="2">
        <f t="shared" si="451"/>
        <v>113.05245827991995</v>
      </c>
      <c r="O976" s="2">
        <f t="shared" si="432"/>
        <v>77.063707075610054</v>
      </c>
      <c r="P976" s="5">
        <f t="shared" si="433"/>
        <v>0.3679551487857638</v>
      </c>
      <c r="Q976" s="4">
        <f t="shared" si="434"/>
        <v>0.25782013445167273</v>
      </c>
      <c r="R976" s="4">
        <f t="shared" si="435"/>
        <v>0.24378212088065115</v>
      </c>
      <c r="S976" s="4">
        <f t="shared" si="453"/>
        <v>0</v>
      </c>
      <c r="T976" s="4">
        <f t="shared" si="454"/>
        <v>0</v>
      </c>
      <c r="U976" s="5">
        <f t="shared" si="455"/>
        <v>0</v>
      </c>
      <c r="V976" s="5">
        <f t="shared" si="456"/>
        <v>24.966997831932851</v>
      </c>
      <c r="W976" s="5">
        <f t="shared" si="457"/>
        <v>3.7315765718456402</v>
      </c>
      <c r="X976" s="5">
        <f t="shared" si="436"/>
        <v>0.99999628292996101</v>
      </c>
      <c r="Y976" s="5">
        <f t="shared" si="437"/>
        <v>0</v>
      </c>
      <c r="Z976" s="5">
        <f t="shared" si="438"/>
        <v>-2.47228842536131</v>
      </c>
      <c r="AA976" s="5">
        <f t="shared" si="439"/>
        <v>16.541431903507469</v>
      </c>
      <c r="AB976" s="5">
        <f t="shared" si="440"/>
        <v>0</v>
      </c>
      <c r="AC976" s="5">
        <f t="shared" si="440"/>
        <v>22.494709406571541</v>
      </c>
      <c r="AD976" s="5">
        <f t="shared" si="441"/>
        <v>-11.900991524646891</v>
      </c>
      <c r="AE976">
        <f t="shared" si="452"/>
        <v>0</v>
      </c>
    </row>
    <row r="977" spans="1:31" x14ac:dyDescent="0.2">
      <c r="A977">
        <f t="shared" si="459"/>
        <v>0.94400000000000073</v>
      </c>
      <c r="B977" s="5">
        <f t="shared" si="442"/>
        <v>0</v>
      </c>
      <c r="C977" s="5">
        <f t="shared" si="443"/>
        <v>-62.377016230008934</v>
      </c>
      <c r="D977" s="5">
        <f t="shared" si="444"/>
        <v>-5.005048191457683</v>
      </c>
      <c r="E977" s="2">
        <f t="shared" si="445"/>
        <v>62.377016230008934</v>
      </c>
      <c r="F977" s="2">
        <f t="shared" si="446"/>
        <v>180</v>
      </c>
      <c r="G977" s="3">
        <f t="shared" si="447"/>
        <v>0</v>
      </c>
      <c r="H977" s="3">
        <f t="shared" si="448"/>
        <v>-111.78802689111183</v>
      </c>
      <c r="I977" s="3">
        <f t="shared" si="449"/>
        <v>-16.72314219477007</v>
      </c>
      <c r="J977" s="2">
        <f t="shared" si="429"/>
        <v>113.03197088025335</v>
      </c>
      <c r="K977" s="2">
        <f t="shared" si="450"/>
        <v>77.049741567998197</v>
      </c>
      <c r="L977" s="6">
        <f t="shared" si="430"/>
        <v>2300.0010000000002</v>
      </c>
      <c r="M977" s="2">
        <f t="shared" si="431"/>
        <v>29.149318229166671</v>
      </c>
      <c r="N977" s="2">
        <f t="shared" si="451"/>
        <v>113.03197088025335</v>
      </c>
      <c r="O977" s="2">
        <f t="shared" si="432"/>
        <v>77.049741567998197</v>
      </c>
      <c r="P977" s="5">
        <f t="shared" si="433"/>
        <v>0.36795514449587502</v>
      </c>
      <c r="Q977" s="4">
        <f t="shared" si="434"/>
        <v>0.25786684868804849</v>
      </c>
      <c r="R977" s="4">
        <f t="shared" si="435"/>
        <v>0.24380385939547813</v>
      </c>
      <c r="S977" s="4">
        <f t="shared" si="453"/>
        <v>0</v>
      </c>
      <c r="T977" s="4">
        <f t="shared" si="454"/>
        <v>0</v>
      </c>
      <c r="U977" s="5">
        <f t="shared" si="455"/>
        <v>0</v>
      </c>
      <c r="V977" s="5">
        <f t="shared" si="456"/>
        <v>24.957450914621674</v>
      </c>
      <c r="W977" s="5">
        <f t="shared" si="457"/>
        <v>3.7335572696953747</v>
      </c>
      <c r="X977" s="5">
        <f t="shared" si="436"/>
        <v>0.99999628292996101</v>
      </c>
      <c r="Y977" s="5">
        <f t="shared" si="437"/>
        <v>0</v>
      </c>
      <c r="Z977" s="5">
        <f t="shared" si="438"/>
        <v>-2.4738213053379861</v>
      </c>
      <c r="AA977" s="5">
        <f t="shared" si="439"/>
        <v>16.536581426151677</v>
      </c>
      <c r="AB977" s="5">
        <f t="shared" si="440"/>
        <v>0</v>
      </c>
      <c r="AC977" s="5">
        <f t="shared" si="440"/>
        <v>22.483629609283689</v>
      </c>
      <c r="AD977" s="5">
        <f t="shared" si="441"/>
        <v>-11.903861304152947</v>
      </c>
      <c r="AE977">
        <f t="shared" si="452"/>
        <v>0</v>
      </c>
    </row>
    <row r="978" spans="1:31" x14ac:dyDescent="0.2">
      <c r="A978">
        <f t="shared" si="459"/>
        <v>0.94500000000000073</v>
      </c>
      <c r="B978" s="5">
        <f t="shared" si="442"/>
        <v>0</v>
      </c>
      <c r="C978" s="5">
        <f t="shared" si="443"/>
        <v>-62.488793015085243</v>
      </c>
      <c r="D978" s="5">
        <f t="shared" si="444"/>
        <v>-5.0217772855831058</v>
      </c>
      <c r="E978" s="2">
        <f t="shared" si="445"/>
        <v>62.488793015085243</v>
      </c>
      <c r="F978" s="2">
        <f t="shared" si="446"/>
        <v>180</v>
      </c>
      <c r="G978" s="3">
        <f t="shared" si="447"/>
        <v>0</v>
      </c>
      <c r="H978" s="3">
        <f t="shared" si="448"/>
        <v>-111.76554326150254</v>
      </c>
      <c r="I978" s="3">
        <f t="shared" si="449"/>
        <v>-16.735046056074221</v>
      </c>
      <c r="J978" s="2">
        <f t="shared" si="429"/>
        <v>113.01149687990919</v>
      </c>
      <c r="K978" s="2">
        <f t="shared" si="450"/>
        <v>77.035785194212124</v>
      </c>
      <c r="L978" s="6">
        <f t="shared" si="430"/>
        <v>2300.0010000000002</v>
      </c>
      <c r="M978" s="2">
        <f t="shared" si="431"/>
        <v>29.149318229166671</v>
      </c>
      <c r="N978" s="2">
        <f t="shared" si="451"/>
        <v>113.01149687990919</v>
      </c>
      <c r="O978" s="2">
        <f t="shared" si="432"/>
        <v>77.035785194212124</v>
      </c>
      <c r="P978" s="5">
        <f t="shared" si="433"/>
        <v>0.36795514020728259</v>
      </c>
      <c r="Q978" s="4">
        <f t="shared" si="434"/>
        <v>0.25791354928689253</v>
      </c>
      <c r="R978" s="4">
        <f t="shared" si="435"/>
        <v>0.2438255875662694</v>
      </c>
      <c r="S978" s="4">
        <f t="shared" si="453"/>
        <v>0</v>
      </c>
      <c r="T978" s="4">
        <f t="shared" si="454"/>
        <v>0</v>
      </c>
      <c r="U978" s="5">
        <f t="shared" si="455"/>
        <v>0</v>
      </c>
      <c r="V978" s="5">
        <f t="shared" si="456"/>
        <v>24.947911249331014</v>
      </c>
      <c r="W978" s="5">
        <f t="shared" si="457"/>
        <v>3.7355380878304683</v>
      </c>
      <c r="X978" s="5">
        <f t="shared" si="436"/>
        <v>0.99999628292996101</v>
      </c>
      <c r="Y978" s="5">
        <f t="shared" si="437"/>
        <v>0</v>
      </c>
      <c r="Z978" s="5">
        <f t="shared" si="438"/>
        <v>-2.475354394070759</v>
      </c>
      <c r="AA978" s="5">
        <f t="shared" si="439"/>
        <v>16.531733924786447</v>
      </c>
      <c r="AB978" s="5">
        <f t="shared" si="440"/>
        <v>0</v>
      </c>
      <c r="AC978" s="5">
        <f t="shared" si="440"/>
        <v>22.472556855260255</v>
      </c>
      <c r="AD978" s="5">
        <f t="shared" si="441"/>
        <v>-11.906727987383086</v>
      </c>
      <c r="AE978">
        <f t="shared" si="452"/>
        <v>0</v>
      </c>
    </row>
    <row r="979" spans="1:31" x14ac:dyDescent="0.2">
      <c r="A979">
        <f t="shared" si="459"/>
        <v>0.94600000000000073</v>
      </c>
      <c r="B979" s="5">
        <f t="shared" si="442"/>
        <v>0</v>
      </c>
      <c r="C979" s="5">
        <f t="shared" si="443"/>
        <v>-62.600547322068323</v>
      </c>
      <c r="D979" s="5">
        <f t="shared" si="444"/>
        <v>-5.0385182850031738</v>
      </c>
      <c r="E979" s="2">
        <f t="shared" si="445"/>
        <v>62.600547322068323</v>
      </c>
      <c r="F979" s="2">
        <f t="shared" si="446"/>
        <v>180</v>
      </c>
      <c r="G979" s="3">
        <f t="shared" si="447"/>
        <v>0</v>
      </c>
      <c r="H979" s="3">
        <f t="shared" si="448"/>
        <v>-111.74307070464728</v>
      </c>
      <c r="I979" s="3">
        <f t="shared" si="449"/>
        <v>-16.746952784061605</v>
      </c>
      <c r="J979" s="2">
        <f t="shared" si="429"/>
        <v>112.99103627303977</v>
      </c>
      <c r="K979" s="2">
        <f t="shared" si="450"/>
        <v>77.021837950265692</v>
      </c>
      <c r="L979" s="6">
        <f t="shared" si="430"/>
        <v>2300.0010000000002</v>
      </c>
      <c r="M979" s="2">
        <f t="shared" si="431"/>
        <v>29.149318229166671</v>
      </c>
      <c r="N979" s="2">
        <f t="shared" si="451"/>
        <v>112.99103627303977</v>
      </c>
      <c r="O979" s="2">
        <f t="shared" si="432"/>
        <v>77.021837950265692</v>
      </c>
      <c r="P979" s="5">
        <f t="shared" si="433"/>
        <v>0.36795513591998497</v>
      </c>
      <c r="Q979" s="4">
        <f t="shared" si="434"/>
        <v>0.25796023623752129</v>
      </c>
      <c r="R979" s="4">
        <f t="shared" si="435"/>
        <v>0.24384730539265972</v>
      </c>
      <c r="S979" s="4">
        <f t="shared" si="453"/>
        <v>0</v>
      </c>
      <c r="T979" s="4">
        <f t="shared" si="454"/>
        <v>0</v>
      </c>
      <c r="U979" s="5">
        <f t="shared" si="455"/>
        <v>0</v>
      </c>
      <c r="V979" s="5">
        <f t="shared" si="456"/>
        <v>24.938378830068551</v>
      </c>
      <c r="W979" s="5">
        <f t="shared" si="457"/>
        <v>3.7375190259634614</v>
      </c>
      <c r="X979" s="5">
        <f t="shared" si="436"/>
        <v>0.99999628292996101</v>
      </c>
      <c r="Y979" s="5">
        <f t="shared" si="437"/>
        <v>0</v>
      </c>
      <c r="Z979" s="5">
        <f t="shared" si="438"/>
        <v>-2.4768876912196709</v>
      </c>
      <c r="AA979" s="5">
        <f t="shared" si="439"/>
        <v>16.526889397505339</v>
      </c>
      <c r="AB979" s="5">
        <f t="shared" si="440"/>
        <v>0</v>
      </c>
      <c r="AC979" s="5">
        <f t="shared" si="440"/>
        <v>22.461491138848881</v>
      </c>
      <c r="AD979" s="5">
        <f t="shared" si="441"/>
        <v>-11.909591576531199</v>
      </c>
      <c r="AE979">
        <f t="shared" si="452"/>
        <v>0</v>
      </c>
    </row>
    <row r="980" spans="1:31" x14ac:dyDescent="0.2">
      <c r="A980">
        <f t="shared" si="459"/>
        <v>0.94700000000000073</v>
      </c>
      <c r="B980" s="5">
        <f t="shared" si="442"/>
        <v>0</v>
      </c>
      <c r="C980" s="5">
        <f t="shared" si="443"/>
        <v>-62.7122791620274</v>
      </c>
      <c r="D980" s="5">
        <f t="shared" si="444"/>
        <v>-5.0552711925830236</v>
      </c>
      <c r="E980" s="2">
        <f t="shared" si="445"/>
        <v>62.7122791620274</v>
      </c>
      <c r="F980" s="2">
        <f t="shared" si="446"/>
        <v>180</v>
      </c>
      <c r="G980" s="3">
        <f t="shared" si="447"/>
        <v>0</v>
      </c>
      <c r="H980" s="3">
        <f t="shared" si="448"/>
        <v>-111.72060921350842</v>
      </c>
      <c r="I980" s="3">
        <f t="shared" si="449"/>
        <v>-16.758862375638138</v>
      </c>
      <c r="J980" s="2">
        <f t="shared" si="429"/>
        <v>112.97058905380216</v>
      </c>
      <c r="K980" s="2">
        <f t="shared" si="450"/>
        <v>77.007899832175966</v>
      </c>
      <c r="L980" s="6">
        <f t="shared" si="430"/>
        <v>2300.0010000000002</v>
      </c>
      <c r="M980" s="2">
        <f t="shared" si="431"/>
        <v>29.149318229166671</v>
      </c>
      <c r="N980" s="2">
        <f t="shared" si="451"/>
        <v>112.97058905380216</v>
      </c>
      <c r="O980" s="2">
        <f t="shared" si="432"/>
        <v>77.007899832175966</v>
      </c>
      <c r="P980" s="5">
        <f t="shared" si="433"/>
        <v>0.36795513163398041</v>
      </c>
      <c r="Q980" s="4">
        <f t="shared" si="434"/>
        <v>0.25800690952925226</v>
      </c>
      <c r="R980" s="4">
        <f t="shared" si="435"/>
        <v>0.2438690128742847</v>
      </c>
      <c r="S980" s="4">
        <f t="shared" si="453"/>
        <v>0</v>
      </c>
      <c r="T980" s="4">
        <f t="shared" si="454"/>
        <v>0</v>
      </c>
      <c r="U980" s="5">
        <f t="shared" si="455"/>
        <v>0</v>
      </c>
      <c r="V980" s="5">
        <f t="shared" si="456"/>
        <v>24.928853650848172</v>
      </c>
      <c r="W980" s="5">
        <f t="shared" si="457"/>
        <v>3.7395000838079397</v>
      </c>
      <c r="X980" s="5">
        <f t="shared" si="436"/>
        <v>0.99999628292996101</v>
      </c>
      <c r="Y980" s="5">
        <f t="shared" si="437"/>
        <v>0</v>
      </c>
      <c r="Z980" s="5">
        <f t="shared" si="438"/>
        <v>-2.4784211964453733</v>
      </c>
      <c r="AA980" s="5">
        <f t="shared" si="439"/>
        <v>16.522047842403516</v>
      </c>
      <c r="AB980" s="5">
        <f t="shared" si="440"/>
        <v>0</v>
      </c>
      <c r="AC980" s="5">
        <f t="shared" si="440"/>
        <v>22.450432454402797</v>
      </c>
      <c r="AD980" s="5">
        <f t="shared" si="441"/>
        <v>-11.912452073788543</v>
      </c>
      <c r="AE980">
        <f t="shared" si="452"/>
        <v>0</v>
      </c>
    </row>
    <row r="981" spans="1:31" x14ac:dyDescent="0.2">
      <c r="A981">
        <f t="shared" si="459"/>
        <v>0.94800000000000073</v>
      </c>
      <c r="B981" s="5">
        <f t="shared" si="442"/>
        <v>0</v>
      </c>
      <c r="C981" s="5">
        <f t="shared" si="443"/>
        <v>-62.82398854602468</v>
      </c>
      <c r="D981" s="5">
        <f t="shared" si="444"/>
        <v>-5.0720360111846983</v>
      </c>
      <c r="E981" s="2">
        <f t="shared" si="445"/>
        <v>62.82398854602468</v>
      </c>
      <c r="F981" s="2">
        <f t="shared" si="446"/>
        <v>180</v>
      </c>
      <c r="G981" s="3">
        <f t="shared" si="447"/>
        <v>0</v>
      </c>
      <c r="H981" s="3">
        <f t="shared" si="448"/>
        <v>-111.69815878105402</v>
      </c>
      <c r="I981" s="3">
        <f t="shared" si="449"/>
        <v>-16.770774827711925</v>
      </c>
      <c r="J981" s="2">
        <f t="shared" si="429"/>
        <v>112.95015521635803</v>
      </c>
      <c r="K981" s="2">
        <f t="shared" si="450"/>
        <v>76.993970835963211</v>
      </c>
      <c r="L981" s="6">
        <f t="shared" si="430"/>
        <v>2300.0010000000002</v>
      </c>
      <c r="M981" s="2">
        <f t="shared" si="431"/>
        <v>29.149318229166671</v>
      </c>
      <c r="N981" s="2">
        <f t="shared" si="451"/>
        <v>112.95015521635803</v>
      </c>
      <c r="O981" s="2">
        <f t="shared" si="432"/>
        <v>76.993970835963211</v>
      </c>
      <c r="P981" s="5">
        <f t="shared" si="433"/>
        <v>0.3679551273492675</v>
      </c>
      <c r="Q981" s="4">
        <f t="shared" si="434"/>
        <v>0.25805356915140382</v>
      </c>
      <c r="R981" s="4">
        <f t="shared" si="435"/>
        <v>0.24389071001078033</v>
      </c>
      <c r="S981" s="4">
        <f t="shared" si="453"/>
        <v>0</v>
      </c>
      <c r="T981" s="4">
        <f t="shared" si="454"/>
        <v>0</v>
      </c>
      <c r="U981" s="5">
        <f t="shared" si="455"/>
        <v>0</v>
      </c>
      <c r="V981" s="5">
        <f t="shared" si="456"/>
        <v>24.919335705690013</v>
      </c>
      <c r="W981" s="5">
        <f t="shared" si="457"/>
        <v>3.7414812610785408</v>
      </c>
      <c r="X981" s="5">
        <f t="shared" si="436"/>
        <v>0.99999628292996101</v>
      </c>
      <c r="Y981" s="5">
        <f t="shared" si="437"/>
        <v>0</v>
      </c>
      <c r="Z981" s="5">
        <f t="shared" si="438"/>
        <v>-2.4799549094091176</v>
      </c>
      <c r="AA981" s="5">
        <f t="shared" si="439"/>
        <v>16.517209257577679</v>
      </c>
      <c r="AB981" s="5">
        <f t="shared" si="440"/>
        <v>0</v>
      </c>
      <c r="AC981" s="5">
        <f t="shared" si="440"/>
        <v>22.439380796280897</v>
      </c>
      <c r="AD981" s="5">
        <f t="shared" si="441"/>
        <v>-11.91530948134378</v>
      </c>
      <c r="AE981">
        <f t="shared" si="452"/>
        <v>0</v>
      </c>
    </row>
    <row r="982" spans="1:31" x14ac:dyDescent="0.2">
      <c r="A982">
        <f t="shared" si="459"/>
        <v>0.94900000000000073</v>
      </c>
      <c r="B982" s="5">
        <f t="shared" si="442"/>
        <v>0</v>
      </c>
      <c r="C982" s="5">
        <f t="shared" si="443"/>
        <v>-62.935675485115333</v>
      </c>
      <c r="D982" s="5">
        <f t="shared" si="444"/>
        <v>-5.0888127436671509</v>
      </c>
      <c r="E982" s="2">
        <f t="shared" si="445"/>
        <v>62.935675485115333</v>
      </c>
      <c r="F982" s="2">
        <f t="shared" si="446"/>
        <v>180</v>
      </c>
      <c r="G982" s="3">
        <f t="shared" si="447"/>
        <v>0</v>
      </c>
      <c r="H982" s="3">
        <f t="shared" si="448"/>
        <v>-111.67571940025773</v>
      </c>
      <c r="I982" s="3">
        <f t="shared" si="449"/>
        <v>-16.782690137193267</v>
      </c>
      <c r="J982" s="2">
        <f t="shared" si="429"/>
        <v>112.92973475487378</v>
      </c>
      <c r="K982" s="2">
        <f t="shared" si="450"/>
        <v>76.980050957650832</v>
      </c>
      <c r="L982" s="6">
        <f t="shared" si="430"/>
        <v>2300.0010000000002</v>
      </c>
      <c r="M982" s="2">
        <f t="shared" si="431"/>
        <v>29.149318229166671</v>
      </c>
      <c r="N982" s="2">
        <f t="shared" si="451"/>
        <v>112.92973475487378</v>
      </c>
      <c r="O982" s="2">
        <f t="shared" si="432"/>
        <v>76.980050957650832</v>
      </c>
      <c r="P982" s="5">
        <f t="shared" si="433"/>
        <v>0.36795512306584455</v>
      </c>
      <c r="Q982" s="4">
        <f t="shared" si="434"/>
        <v>0.25810021509329528</v>
      </c>
      <c r="R982" s="4">
        <f t="shared" si="435"/>
        <v>0.24391239680178375</v>
      </c>
      <c r="S982" s="4">
        <f t="shared" si="453"/>
        <v>0</v>
      </c>
      <c r="T982" s="4">
        <f t="shared" si="454"/>
        <v>0</v>
      </c>
      <c r="U982" s="5">
        <f t="shared" si="455"/>
        <v>0</v>
      </c>
      <c r="V982" s="5">
        <f t="shared" si="456"/>
        <v>24.909824988620421</v>
      </c>
      <c r="W982" s="5">
        <f t="shared" si="457"/>
        <v>3.7434625574909486</v>
      </c>
      <c r="X982" s="5">
        <f t="shared" si="436"/>
        <v>0.99999628292996101</v>
      </c>
      <c r="Y982" s="5">
        <f t="shared" si="437"/>
        <v>0</v>
      </c>
      <c r="Z982" s="5">
        <f t="shared" si="438"/>
        <v>-2.4814888297727689</v>
      </c>
      <c r="AA982" s="5">
        <f t="shared" si="439"/>
        <v>16.512373641126135</v>
      </c>
      <c r="AB982" s="5">
        <f t="shared" si="440"/>
        <v>0</v>
      </c>
      <c r="AC982" s="5">
        <f t="shared" si="440"/>
        <v>22.428336158847653</v>
      </c>
      <c r="AD982" s="5">
        <f t="shared" si="441"/>
        <v>-11.918163801382917</v>
      </c>
      <c r="AE982">
        <f t="shared" si="452"/>
        <v>0</v>
      </c>
    </row>
    <row r="983" spans="1:31" x14ac:dyDescent="0.2">
      <c r="A983">
        <f t="shared" si="459"/>
        <v>0.95000000000000073</v>
      </c>
      <c r="B983" s="5">
        <f t="shared" si="442"/>
        <v>0</v>
      </c>
      <c r="C983" s="5">
        <f t="shared" si="443"/>
        <v>-63.047339990347517</v>
      </c>
      <c r="D983" s="5">
        <f t="shared" si="444"/>
        <v>-5.1056013928862454</v>
      </c>
      <c r="E983" s="2">
        <f t="shared" si="445"/>
        <v>63.047339990347517</v>
      </c>
      <c r="F983" s="2">
        <f t="shared" si="446"/>
        <v>180</v>
      </c>
      <c r="G983" s="3">
        <f t="shared" si="447"/>
        <v>0</v>
      </c>
      <c r="H983" s="3">
        <f t="shared" si="448"/>
        <v>-111.65329106409888</v>
      </c>
      <c r="I983" s="3">
        <f t="shared" si="449"/>
        <v>-16.79460830099465</v>
      </c>
      <c r="J983" s="2">
        <f t="shared" si="429"/>
        <v>112.90932766352044</v>
      </c>
      <c r="K983" s="2">
        <f t="shared" si="450"/>
        <v>76.96614019326546</v>
      </c>
      <c r="L983" s="6">
        <f t="shared" si="430"/>
        <v>2300.0010000000002</v>
      </c>
      <c r="M983" s="2">
        <f t="shared" si="431"/>
        <v>29.149318229166671</v>
      </c>
      <c r="N983" s="2">
        <f t="shared" si="451"/>
        <v>112.90932766352044</v>
      </c>
      <c r="O983" s="2">
        <f t="shared" si="432"/>
        <v>76.96614019326546</v>
      </c>
      <c r="P983" s="5">
        <f t="shared" si="433"/>
        <v>0.36795511878371007</v>
      </c>
      <c r="Q983" s="4">
        <f t="shared" si="434"/>
        <v>0.25814684734424698</v>
      </c>
      <c r="R983" s="4">
        <f t="shared" si="435"/>
        <v>0.2439340732469325</v>
      </c>
      <c r="S983" s="4">
        <f t="shared" si="453"/>
        <v>0</v>
      </c>
      <c r="T983" s="4">
        <f t="shared" si="454"/>
        <v>0</v>
      </c>
      <c r="U983" s="5">
        <f t="shared" si="455"/>
        <v>0</v>
      </c>
      <c r="V983" s="5">
        <f t="shared" si="456"/>
        <v>24.900321493671946</v>
      </c>
      <c r="W983" s="5">
        <f t="shared" si="457"/>
        <v>3.7454439727618922</v>
      </c>
      <c r="X983" s="5">
        <f t="shared" si="436"/>
        <v>0.99999628292996101</v>
      </c>
      <c r="Y983" s="5">
        <f t="shared" si="437"/>
        <v>0</v>
      </c>
      <c r="Z983" s="5">
        <f t="shared" si="438"/>
        <v>-2.4830229571987927</v>
      </c>
      <c r="AA983" s="5">
        <f t="shared" si="439"/>
        <v>16.507540991148755</v>
      </c>
      <c r="AB983" s="5">
        <f t="shared" si="440"/>
        <v>0</v>
      </c>
      <c r="AC983" s="5">
        <f t="shared" si="440"/>
        <v>22.417298536473155</v>
      </c>
      <c r="AD983" s="5">
        <f t="shared" si="441"/>
        <v>-11.921015036089351</v>
      </c>
      <c r="AE983">
        <f t="shared" si="452"/>
        <v>0</v>
      </c>
    </row>
    <row r="984" spans="1:31" x14ac:dyDescent="0.2">
      <c r="A984">
        <f t="shared" si="459"/>
        <v>0.95100000000000073</v>
      </c>
      <c r="B984" s="5">
        <f t="shared" si="442"/>
        <v>0</v>
      </c>
      <c r="C984" s="5">
        <f t="shared" si="443"/>
        <v>-63.158982072762349</v>
      </c>
      <c r="D984" s="5">
        <f t="shared" si="444"/>
        <v>-5.1224019616947576</v>
      </c>
      <c r="E984" s="2">
        <f t="shared" si="445"/>
        <v>63.158982072762349</v>
      </c>
      <c r="F984" s="2">
        <f t="shared" si="446"/>
        <v>180</v>
      </c>
      <c r="G984" s="3">
        <f t="shared" si="447"/>
        <v>0</v>
      </c>
      <c r="H984" s="3">
        <f t="shared" si="448"/>
        <v>-111.63087376556241</v>
      </c>
      <c r="I984" s="3">
        <f t="shared" si="449"/>
        <v>-16.806529316030741</v>
      </c>
      <c r="J984" s="2">
        <f t="shared" si="429"/>
        <v>112.88893393647373</v>
      </c>
      <c r="K984" s="2">
        <f t="shared" si="450"/>
        <v>76.952238538836895</v>
      </c>
      <c r="L984" s="6">
        <f t="shared" si="430"/>
        <v>2300.0010000000002</v>
      </c>
      <c r="M984" s="2">
        <f t="shared" si="431"/>
        <v>29.149318229166671</v>
      </c>
      <c r="N984" s="2">
        <f t="shared" si="451"/>
        <v>112.88893393647373</v>
      </c>
      <c r="O984" s="2">
        <f t="shared" si="432"/>
        <v>76.952238538836895</v>
      </c>
      <c r="P984" s="5">
        <f t="shared" si="433"/>
        <v>0.36795511450286233</v>
      </c>
      <c r="Q984" s="4">
        <f t="shared" si="434"/>
        <v>0.25819346589358022</v>
      </c>
      <c r="R984" s="4">
        <f t="shared" si="435"/>
        <v>0.24395573934586495</v>
      </c>
      <c r="S984" s="4">
        <f t="shared" si="453"/>
        <v>0</v>
      </c>
      <c r="T984" s="4">
        <f t="shared" si="454"/>
        <v>0</v>
      </c>
      <c r="U984" s="5">
        <f t="shared" si="455"/>
        <v>0</v>
      </c>
      <c r="V984" s="5">
        <f t="shared" si="456"/>
        <v>24.890825214883325</v>
      </c>
      <c r="W984" s="5">
        <f t="shared" si="457"/>
        <v>3.7474255066091406</v>
      </c>
      <c r="X984" s="5">
        <f t="shared" si="436"/>
        <v>0.99999628292996101</v>
      </c>
      <c r="Y984" s="5">
        <f t="shared" si="437"/>
        <v>0</v>
      </c>
      <c r="Z984" s="5">
        <f t="shared" si="438"/>
        <v>-2.4845572913502583</v>
      </c>
      <c r="AA984" s="5">
        <f t="shared" si="439"/>
        <v>16.502711305746967</v>
      </c>
      <c r="AB984" s="5">
        <f t="shared" si="440"/>
        <v>0</v>
      </c>
      <c r="AC984" s="5">
        <f t="shared" si="440"/>
        <v>22.406267923533065</v>
      </c>
      <c r="AD984" s="5">
        <f t="shared" si="441"/>
        <v>-11.923863187643892</v>
      </c>
      <c r="AE984">
        <f t="shared" si="452"/>
        <v>0</v>
      </c>
    </row>
    <row r="985" spans="1:31" x14ac:dyDescent="0.2">
      <c r="A985">
        <f t="shared" si="459"/>
        <v>0.95200000000000073</v>
      </c>
      <c r="B985" s="5">
        <f t="shared" si="442"/>
        <v>0</v>
      </c>
      <c r="C985" s="5">
        <f t="shared" si="443"/>
        <v>-63.270601743393954</v>
      </c>
      <c r="D985" s="5">
        <f t="shared" si="444"/>
        <v>-5.1392144529423822</v>
      </c>
      <c r="E985" s="2">
        <f t="shared" si="445"/>
        <v>63.270601743393954</v>
      </c>
      <c r="F985" s="2">
        <f t="shared" si="446"/>
        <v>180</v>
      </c>
      <c r="G985" s="3">
        <f t="shared" si="447"/>
        <v>0</v>
      </c>
      <c r="H985" s="3">
        <f t="shared" si="448"/>
        <v>-111.60846749763888</v>
      </c>
      <c r="I985" s="3">
        <f t="shared" si="449"/>
        <v>-16.818453179218384</v>
      </c>
      <c r="J985" s="2">
        <f t="shared" si="429"/>
        <v>112.86855356791402</v>
      </c>
      <c r="K985" s="2">
        <f t="shared" si="450"/>
        <v>76.938345990398105</v>
      </c>
      <c r="L985" s="6">
        <f t="shared" si="430"/>
        <v>2300.0010000000002</v>
      </c>
      <c r="M985" s="2">
        <f t="shared" si="431"/>
        <v>29.149318229166671</v>
      </c>
      <c r="N985" s="2">
        <f t="shared" si="451"/>
        <v>112.86855356791402</v>
      </c>
      <c r="O985" s="2">
        <f t="shared" si="432"/>
        <v>76.938345990398105</v>
      </c>
      <c r="P985" s="5">
        <f t="shared" si="433"/>
        <v>0.36795511022329991</v>
      </c>
      <c r="Q985" s="4">
        <f t="shared" si="434"/>
        <v>0.25824007073061733</v>
      </c>
      <c r="R985" s="4">
        <f t="shared" si="435"/>
        <v>0.24397739509822047</v>
      </c>
      <c r="S985" s="4">
        <f t="shared" si="453"/>
        <v>0</v>
      </c>
      <c r="T985" s="4">
        <f t="shared" si="454"/>
        <v>0</v>
      </c>
      <c r="U985" s="5">
        <f t="shared" si="455"/>
        <v>0</v>
      </c>
      <c r="V985" s="5">
        <f t="shared" si="456"/>
        <v>24.8813361462995</v>
      </c>
      <c r="W985" s="5">
        <f t="shared" si="457"/>
        <v>3.7494071587515068</v>
      </c>
      <c r="X985" s="5">
        <f t="shared" si="436"/>
        <v>0.99999628292996101</v>
      </c>
      <c r="Y985" s="5">
        <f t="shared" si="437"/>
        <v>0</v>
      </c>
      <c r="Z985" s="5">
        <f t="shared" si="438"/>
        <v>-2.4860918318908447</v>
      </c>
      <c r="AA985" s="5">
        <f t="shared" si="439"/>
        <v>16.497884583023819</v>
      </c>
      <c r="AB985" s="5">
        <f t="shared" si="440"/>
        <v>0</v>
      </c>
      <c r="AC985" s="5">
        <f t="shared" si="440"/>
        <v>22.395244314408654</v>
      </c>
      <c r="AD985" s="5">
        <f t="shared" si="441"/>
        <v>-11.926708258224675</v>
      </c>
      <c r="AE985">
        <f t="shared" si="452"/>
        <v>0</v>
      </c>
    </row>
    <row r="986" spans="1:31" x14ac:dyDescent="0.2">
      <c r="A986">
        <f t="shared" si="459"/>
        <v>0.95300000000000074</v>
      </c>
      <c r="B986" s="5">
        <f t="shared" si="442"/>
        <v>0</v>
      </c>
      <c r="C986" s="5">
        <f t="shared" si="443"/>
        <v>-63.382199013269435</v>
      </c>
      <c r="D986" s="5">
        <f t="shared" si="444"/>
        <v>-5.1560388694757293</v>
      </c>
      <c r="E986" s="2">
        <f t="shared" si="445"/>
        <v>63.382199013269435</v>
      </c>
      <c r="F986" s="2">
        <f t="shared" si="446"/>
        <v>180</v>
      </c>
      <c r="G986" s="3">
        <f t="shared" si="447"/>
        <v>0</v>
      </c>
      <c r="H986" s="3">
        <f t="shared" si="448"/>
        <v>-111.58607225332447</v>
      </c>
      <c r="I986" s="3">
        <f t="shared" si="449"/>
        <v>-16.83037988747661</v>
      </c>
      <c r="J986" s="2">
        <f t="shared" si="429"/>
        <v>112.84818655202629</v>
      </c>
      <c r="K986" s="2">
        <f t="shared" si="450"/>
        <v>76.9244625439852</v>
      </c>
      <c r="L986" s="6">
        <f t="shared" si="430"/>
        <v>2300.0010000000002</v>
      </c>
      <c r="M986" s="2">
        <f t="shared" si="431"/>
        <v>29.149318229166671</v>
      </c>
      <c r="N986" s="2">
        <f t="shared" si="451"/>
        <v>112.84818655202629</v>
      </c>
      <c r="O986" s="2">
        <f t="shared" si="432"/>
        <v>76.9244625439852</v>
      </c>
      <c r="P986" s="5">
        <f t="shared" si="433"/>
        <v>0.36795510594502112</v>
      </c>
      <c r="Q986" s="4">
        <f t="shared" si="434"/>
        <v>0.25828666184468152</v>
      </c>
      <c r="R986" s="4">
        <f t="shared" si="435"/>
        <v>0.24399904050363877</v>
      </c>
      <c r="S986" s="4">
        <f t="shared" si="453"/>
        <v>0</v>
      </c>
      <c r="T986" s="4">
        <f t="shared" si="454"/>
        <v>0</v>
      </c>
      <c r="U986" s="5">
        <f t="shared" si="455"/>
        <v>0</v>
      </c>
      <c r="V986" s="5">
        <f t="shared" si="456"/>
        <v>24.871854281971594</v>
      </c>
      <c r="W986" s="5">
        <f t="shared" si="457"/>
        <v>3.7513889289088436</v>
      </c>
      <c r="X986" s="5">
        <f t="shared" si="436"/>
        <v>0.99999628292996101</v>
      </c>
      <c r="Y986" s="5">
        <f t="shared" si="437"/>
        <v>0</v>
      </c>
      <c r="Z986" s="5">
        <f t="shared" si="438"/>
        <v>-2.4876265784848259</v>
      </c>
      <c r="AA986" s="5">
        <f t="shared" si="439"/>
        <v>16.493060821083851</v>
      </c>
      <c r="AB986" s="5">
        <f t="shared" si="440"/>
        <v>0</v>
      </c>
      <c r="AC986" s="5">
        <f t="shared" si="440"/>
        <v>22.384227703486768</v>
      </c>
      <c r="AD986" s="5">
        <f t="shared" si="441"/>
        <v>-11.929550250007303</v>
      </c>
      <c r="AE986">
        <f t="shared" si="452"/>
        <v>0</v>
      </c>
    </row>
    <row r="987" spans="1:31" x14ac:dyDescent="0.2">
      <c r="A987">
        <f t="shared" si="459"/>
        <v>0.95400000000000074</v>
      </c>
      <c r="B987" s="5">
        <f t="shared" si="442"/>
        <v>0</v>
      </c>
      <c r="C987" s="5">
        <f t="shared" si="443"/>
        <v>-63.493773893408907</v>
      </c>
      <c r="D987" s="5">
        <f t="shared" si="444"/>
        <v>-5.1728752141383314</v>
      </c>
      <c r="E987" s="2">
        <f t="shared" si="445"/>
        <v>63.493773893408907</v>
      </c>
      <c r="F987" s="2">
        <f t="shared" si="446"/>
        <v>180</v>
      </c>
      <c r="G987" s="3">
        <f t="shared" si="447"/>
        <v>0</v>
      </c>
      <c r="H987" s="3">
        <f t="shared" si="448"/>
        <v>-111.56368802562099</v>
      </c>
      <c r="I987" s="3">
        <f t="shared" si="449"/>
        <v>-16.842309437726616</v>
      </c>
      <c r="J987" s="2">
        <f t="shared" si="429"/>
        <v>112.82783288300021</v>
      </c>
      <c r="K987" s="2">
        <f t="shared" si="450"/>
        <v>76.910588195637501</v>
      </c>
      <c r="L987" s="6">
        <f t="shared" si="430"/>
        <v>2300.0010000000002</v>
      </c>
      <c r="M987" s="2">
        <f t="shared" si="431"/>
        <v>29.149318229166671</v>
      </c>
      <c r="N987" s="2">
        <f t="shared" si="451"/>
        <v>112.82783288300021</v>
      </c>
      <c r="O987" s="2">
        <f t="shared" si="432"/>
        <v>76.910588195637501</v>
      </c>
      <c r="P987" s="5">
        <f t="shared" si="433"/>
        <v>0.36795510166802448</v>
      </c>
      <c r="Q987" s="4">
        <f t="shared" si="434"/>
        <v>0.25833323922509721</v>
      </c>
      <c r="R987" s="4">
        <f t="shared" si="435"/>
        <v>0.24402067556176069</v>
      </c>
      <c r="S987" s="4">
        <f t="shared" si="453"/>
        <v>0</v>
      </c>
      <c r="T987" s="4">
        <f t="shared" si="454"/>
        <v>0</v>
      </c>
      <c r="U987" s="5">
        <f t="shared" si="455"/>
        <v>0</v>
      </c>
      <c r="V987" s="5">
        <f t="shared" si="456"/>
        <v>24.862379615956915</v>
      </c>
      <c r="W987" s="5">
        <f t="shared" si="457"/>
        <v>3.7533708168020392</v>
      </c>
      <c r="X987" s="5">
        <f t="shared" si="436"/>
        <v>0.99999628292996101</v>
      </c>
      <c r="Y987" s="5">
        <f t="shared" si="437"/>
        <v>0</v>
      </c>
      <c r="Z987" s="5">
        <f t="shared" si="438"/>
        <v>-2.4891615307970856</v>
      </c>
      <c r="AA987" s="5">
        <f t="shared" si="439"/>
        <v>16.488240018033256</v>
      </c>
      <c r="AB987" s="5">
        <f t="shared" si="440"/>
        <v>0</v>
      </c>
      <c r="AC987" s="5">
        <f t="shared" si="440"/>
        <v>22.373218085159827</v>
      </c>
      <c r="AD987" s="5">
        <f t="shared" si="441"/>
        <v>-11.932389165164704</v>
      </c>
      <c r="AE987">
        <f t="shared" si="452"/>
        <v>0</v>
      </c>
    </row>
    <row r="988" spans="1:31" x14ac:dyDescent="0.2">
      <c r="A988">
        <f t="shared" si="459"/>
        <v>0.95500000000000074</v>
      </c>
      <c r="B988" s="5">
        <f t="shared" si="442"/>
        <v>0</v>
      </c>
      <c r="C988" s="5">
        <f t="shared" si="443"/>
        <v>-63.605326394825482</v>
      </c>
      <c r="D988" s="5">
        <f t="shared" si="444"/>
        <v>-5.1897234897706408</v>
      </c>
      <c r="E988" s="2">
        <f t="shared" si="445"/>
        <v>63.605326394825482</v>
      </c>
      <c r="F988" s="2">
        <f t="shared" si="446"/>
        <v>180</v>
      </c>
      <c r="G988" s="3">
        <f t="shared" si="447"/>
        <v>0</v>
      </c>
      <c r="H988" s="3">
        <f t="shared" si="448"/>
        <v>-111.54131480753583</v>
      </c>
      <c r="I988" s="3">
        <f t="shared" si="449"/>
        <v>-16.85424182689178</v>
      </c>
      <c r="J988" s="2">
        <f t="shared" si="429"/>
        <v>112.80749255503004</v>
      </c>
      <c r="K988" s="2">
        <f t="shared" si="450"/>
        <v>76.896722941397428</v>
      </c>
      <c r="L988" s="6">
        <f t="shared" si="430"/>
        <v>2300.0010000000002</v>
      </c>
      <c r="M988" s="2">
        <f t="shared" si="431"/>
        <v>29.149318229166671</v>
      </c>
      <c r="N988" s="2">
        <f t="shared" si="451"/>
        <v>112.80749255503004</v>
      </c>
      <c r="O988" s="2">
        <f t="shared" si="432"/>
        <v>76.896722941397428</v>
      </c>
      <c r="P988" s="5">
        <f t="shared" si="433"/>
        <v>0.36795509739230825</v>
      </c>
      <c r="Q988" s="4">
        <f t="shared" si="434"/>
        <v>0.25837980286118972</v>
      </c>
      <c r="R988" s="4">
        <f t="shared" si="435"/>
        <v>0.24404230027222748</v>
      </c>
      <c r="S988" s="4">
        <f t="shared" si="453"/>
        <v>0</v>
      </c>
      <c r="T988" s="4">
        <f t="shared" si="454"/>
        <v>0</v>
      </c>
      <c r="U988" s="5">
        <f t="shared" si="455"/>
        <v>0</v>
      </c>
      <c r="V988" s="5">
        <f t="shared" si="456"/>
        <v>24.852912142318893</v>
      </c>
      <c r="W988" s="5">
        <f t="shared" si="457"/>
        <v>3.7553528221530161</v>
      </c>
      <c r="X988" s="5">
        <f t="shared" si="436"/>
        <v>0.99999628292996101</v>
      </c>
      <c r="Y988" s="5">
        <f t="shared" si="437"/>
        <v>0</v>
      </c>
      <c r="Z988" s="5">
        <f t="shared" si="438"/>
        <v>-2.490696688493101</v>
      </c>
      <c r="AA988" s="5">
        <f t="shared" si="439"/>
        <v>16.483422171979722</v>
      </c>
      <c r="AB988" s="5">
        <f t="shared" si="440"/>
        <v>0</v>
      </c>
      <c r="AC988" s="5">
        <f t="shared" si="440"/>
        <v>22.36221545382579</v>
      </c>
      <c r="AD988" s="5">
        <f t="shared" si="441"/>
        <v>-11.93522500586726</v>
      </c>
      <c r="AE988">
        <f t="shared" si="452"/>
        <v>0</v>
      </c>
    </row>
    <row r="989" spans="1:31" x14ac:dyDescent="0.2">
      <c r="A989">
        <f t="shared" si="459"/>
        <v>0.95600000000000074</v>
      </c>
      <c r="B989" s="5">
        <f t="shared" si="442"/>
        <v>0</v>
      </c>
      <c r="C989" s="5">
        <f t="shared" si="443"/>
        <v>-63.716856528525291</v>
      </c>
      <c r="D989" s="5">
        <f t="shared" si="444"/>
        <v>-5.2065836992100358</v>
      </c>
      <c r="E989" s="2">
        <f t="shared" si="445"/>
        <v>63.716856528525291</v>
      </c>
      <c r="F989" s="2">
        <f t="shared" si="446"/>
        <v>180</v>
      </c>
      <c r="G989" s="3">
        <f t="shared" si="447"/>
        <v>0</v>
      </c>
      <c r="H989" s="3">
        <f t="shared" si="448"/>
        <v>-111.518952592082</v>
      </c>
      <c r="I989" s="3">
        <f t="shared" si="449"/>
        <v>-16.866177051897647</v>
      </c>
      <c r="J989" s="2">
        <f t="shared" si="429"/>
        <v>112.78716556231473</v>
      </c>
      <c r="K989" s="2">
        <f t="shared" si="450"/>
        <v>76.882866777310653</v>
      </c>
      <c r="L989" s="6">
        <f t="shared" si="430"/>
        <v>2300.0010000000002</v>
      </c>
      <c r="M989" s="2">
        <f t="shared" si="431"/>
        <v>29.149318229166671</v>
      </c>
      <c r="N989" s="2">
        <f t="shared" si="451"/>
        <v>112.78716556231473</v>
      </c>
      <c r="O989" s="2">
        <f t="shared" si="432"/>
        <v>76.882866777310653</v>
      </c>
      <c r="P989" s="5">
        <f t="shared" si="433"/>
        <v>0.367955093117871</v>
      </c>
      <c r="Q989" s="4">
        <f t="shared" si="434"/>
        <v>0.25842635274228531</v>
      </c>
      <c r="R989" s="4">
        <f t="shared" si="435"/>
        <v>0.2440639146346813</v>
      </c>
      <c r="S989" s="4">
        <f t="shared" si="453"/>
        <v>0</v>
      </c>
      <c r="T989" s="4">
        <f t="shared" si="454"/>
        <v>0</v>
      </c>
      <c r="U989" s="5">
        <f t="shared" si="455"/>
        <v>0</v>
      </c>
      <c r="V989" s="5">
        <f t="shared" si="456"/>
        <v>24.843451855127189</v>
      </c>
      <c r="W989" s="5">
        <f t="shared" si="457"/>
        <v>3.7573349446847373</v>
      </c>
      <c r="X989" s="5">
        <f t="shared" si="436"/>
        <v>0.99999628292996101</v>
      </c>
      <c r="Y989" s="5">
        <f t="shared" si="437"/>
        <v>0</v>
      </c>
      <c r="Z989" s="5">
        <f t="shared" si="438"/>
        <v>-2.4922320512389553</v>
      </c>
      <c r="AA989" s="5">
        <f t="shared" si="439"/>
        <v>16.478607281032531</v>
      </c>
      <c r="AB989" s="5">
        <f t="shared" si="440"/>
        <v>0</v>
      </c>
      <c r="AC989" s="5">
        <f t="shared" si="440"/>
        <v>22.351219803888235</v>
      </c>
      <c r="AD989" s="5">
        <f t="shared" si="441"/>
        <v>-11.938057774282733</v>
      </c>
      <c r="AE989">
        <f t="shared" si="452"/>
        <v>0</v>
      </c>
    </row>
    <row r="990" spans="1:31" x14ac:dyDescent="0.2">
      <c r="A990">
        <f t="shared" si="459"/>
        <v>0.95700000000000074</v>
      </c>
      <c r="B990" s="5">
        <f t="shared" si="442"/>
        <v>0</v>
      </c>
      <c r="C990" s="5">
        <f t="shared" si="443"/>
        <v>-63.828364305507478</v>
      </c>
      <c r="D990" s="5">
        <f t="shared" si="444"/>
        <v>-5.2234558452908209</v>
      </c>
      <c r="E990" s="2">
        <f t="shared" si="445"/>
        <v>63.828364305507478</v>
      </c>
      <c r="F990" s="2">
        <f t="shared" si="446"/>
        <v>180</v>
      </c>
      <c r="G990" s="3">
        <f t="shared" si="447"/>
        <v>0</v>
      </c>
      <c r="H990" s="3">
        <f t="shared" si="448"/>
        <v>-111.49660137227811</v>
      </c>
      <c r="I990" s="3">
        <f t="shared" si="449"/>
        <v>-16.878115109671931</v>
      </c>
      <c r="J990" s="2">
        <f t="shared" si="429"/>
        <v>112.76685189905776</v>
      </c>
      <c r="K990" s="2">
        <f t="shared" si="450"/>
        <v>76.869019699425863</v>
      </c>
      <c r="L990" s="6">
        <f t="shared" si="430"/>
        <v>2300.0010000000002</v>
      </c>
      <c r="M990" s="2">
        <f t="shared" si="431"/>
        <v>29.149318229166671</v>
      </c>
      <c r="N990" s="2">
        <f t="shared" si="451"/>
        <v>112.76685189905776</v>
      </c>
      <c r="O990" s="2">
        <f t="shared" si="432"/>
        <v>76.869019699425863</v>
      </c>
      <c r="P990" s="5">
        <f t="shared" si="433"/>
        <v>0.36795508884471106</v>
      </c>
      <c r="Q990" s="4">
        <f t="shared" si="434"/>
        <v>0.25847288885771158</v>
      </c>
      <c r="R990" s="4">
        <f t="shared" si="435"/>
        <v>0.24408551864876515</v>
      </c>
      <c r="S990" s="4">
        <f t="shared" si="453"/>
        <v>0</v>
      </c>
      <c r="T990" s="4">
        <f t="shared" si="454"/>
        <v>0</v>
      </c>
      <c r="U990" s="5">
        <f t="shared" si="455"/>
        <v>0</v>
      </c>
      <c r="V990" s="5">
        <f t="shared" si="456"/>
        <v>24.833998748457557</v>
      </c>
      <c r="W990" s="5">
        <f t="shared" si="457"/>
        <v>3.7593171841211896</v>
      </c>
      <c r="X990" s="5">
        <f t="shared" si="436"/>
        <v>0.99999628292996101</v>
      </c>
      <c r="Y990" s="5">
        <f t="shared" si="437"/>
        <v>0</v>
      </c>
      <c r="Z990" s="5">
        <f t="shared" si="438"/>
        <v>-2.4937676187013302</v>
      </c>
      <c r="AA990" s="5">
        <f t="shared" si="439"/>
        <v>16.473795343302527</v>
      </c>
      <c r="AB990" s="5">
        <f t="shared" si="440"/>
        <v>0</v>
      </c>
      <c r="AC990" s="5">
        <f t="shared" si="440"/>
        <v>22.340231129756226</v>
      </c>
      <c r="AD990" s="5">
        <f t="shared" si="441"/>
        <v>-11.940887472576282</v>
      </c>
      <c r="AE990">
        <f t="shared" si="452"/>
        <v>0</v>
      </c>
    </row>
    <row r="991" spans="1:31" x14ac:dyDescent="0.2">
      <c r="A991">
        <f t="shared" si="459"/>
        <v>0.95800000000000074</v>
      </c>
      <c r="B991" s="5">
        <f t="shared" si="442"/>
        <v>0</v>
      </c>
      <c r="C991" s="5">
        <f t="shared" si="443"/>
        <v>-63.939849736764195</v>
      </c>
      <c r="D991" s="5">
        <f t="shared" si="444"/>
        <v>-5.2403399308442289</v>
      </c>
      <c r="E991" s="2">
        <f t="shared" si="445"/>
        <v>63.939849736764195</v>
      </c>
      <c r="F991" s="2">
        <f t="shared" si="446"/>
        <v>180</v>
      </c>
      <c r="G991" s="3">
        <f t="shared" si="447"/>
        <v>0</v>
      </c>
      <c r="H991" s="3">
        <f t="shared" si="448"/>
        <v>-111.47426114114835</v>
      </c>
      <c r="I991" s="3">
        <f t="shared" si="449"/>
        <v>-16.890055997144508</v>
      </c>
      <c r="J991" s="2">
        <f t="shared" si="429"/>
        <v>112.74655155946728</v>
      </c>
      <c r="K991" s="2">
        <f t="shared" si="450"/>
        <v>76.855181703795012</v>
      </c>
      <c r="L991" s="6">
        <f t="shared" si="430"/>
        <v>2300.0010000000002</v>
      </c>
      <c r="M991" s="2">
        <f t="shared" si="431"/>
        <v>29.149318229166671</v>
      </c>
      <c r="N991" s="2">
        <f t="shared" si="451"/>
        <v>112.74655155946728</v>
      </c>
      <c r="O991" s="2">
        <f t="shared" si="432"/>
        <v>76.855181703795012</v>
      </c>
      <c r="P991" s="5">
        <f t="shared" si="433"/>
        <v>0.36795508457282694</v>
      </c>
      <c r="Q991" s="4">
        <f t="shared" si="434"/>
        <v>0.25851941119679694</v>
      </c>
      <c r="R991" s="4">
        <f t="shared" si="435"/>
        <v>0.24410711231412266</v>
      </c>
      <c r="S991" s="4">
        <f t="shared" si="453"/>
        <v>0</v>
      </c>
      <c r="T991" s="4">
        <f t="shared" si="454"/>
        <v>0</v>
      </c>
      <c r="U991" s="5">
        <f t="shared" si="455"/>
        <v>0</v>
      </c>
      <c r="V991" s="5">
        <f t="shared" si="456"/>
        <v>24.824552816391915</v>
      </c>
      <c r="W991" s="5">
        <f t="shared" si="457"/>
        <v>3.7612995401873945</v>
      </c>
      <c r="X991" s="5">
        <f t="shared" si="436"/>
        <v>0.99999628292996101</v>
      </c>
      <c r="Y991" s="5">
        <f t="shared" si="437"/>
        <v>0</v>
      </c>
      <c r="Z991" s="5">
        <f t="shared" si="438"/>
        <v>-2.4953033905475048</v>
      </c>
      <c r="AA991" s="5">
        <f t="shared" si="439"/>
        <v>16.4689863569021</v>
      </c>
      <c r="AB991" s="5">
        <f t="shared" si="440"/>
        <v>0</v>
      </c>
      <c r="AC991" s="5">
        <f t="shared" si="440"/>
        <v>22.329249425844409</v>
      </c>
      <c r="AD991" s="5">
        <f t="shared" si="441"/>
        <v>-11.943714102910505</v>
      </c>
      <c r="AE991">
        <f t="shared" si="452"/>
        <v>0</v>
      </c>
    </row>
    <row r="992" spans="1:31" x14ac:dyDescent="0.2">
      <c r="A992">
        <f t="shared" si="459"/>
        <v>0.95900000000000074</v>
      </c>
      <c r="B992" s="5">
        <f t="shared" si="442"/>
        <v>0</v>
      </c>
      <c r="C992" s="5">
        <f t="shared" si="443"/>
        <v>-64.051312833280633</v>
      </c>
      <c r="D992" s="5">
        <f t="shared" si="444"/>
        <v>-5.2572359586984252</v>
      </c>
      <c r="E992" s="2">
        <f t="shared" si="445"/>
        <v>64.051312833280633</v>
      </c>
      <c r="F992" s="2">
        <f t="shared" si="446"/>
        <v>180</v>
      </c>
      <c r="G992" s="3">
        <f t="shared" si="447"/>
        <v>0</v>
      </c>
      <c r="H992" s="3">
        <f t="shared" si="448"/>
        <v>-111.45193189172251</v>
      </c>
      <c r="I992" s="3">
        <f t="shared" si="449"/>
        <v>-16.901999711247417</v>
      </c>
      <c r="J992" s="2">
        <f t="shared" si="429"/>
        <v>112.72626453775607</v>
      </c>
      <c r="K992" s="2">
        <f t="shared" si="450"/>
        <v>76.841352786473109</v>
      </c>
      <c r="L992" s="6">
        <f t="shared" si="430"/>
        <v>2300.0010000000002</v>
      </c>
      <c r="M992" s="2">
        <f t="shared" si="431"/>
        <v>29.149318229166671</v>
      </c>
      <c r="N992" s="2">
        <f t="shared" si="451"/>
        <v>112.72626453775607</v>
      </c>
      <c r="O992" s="2">
        <f t="shared" si="432"/>
        <v>76.841352786473109</v>
      </c>
      <c r="P992" s="5">
        <f t="shared" si="433"/>
        <v>0.36795508030221702</v>
      </c>
      <c r="Q992" s="4">
        <f t="shared" si="434"/>
        <v>0.25856591974887111</v>
      </c>
      <c r="R992" s="4">
        <f t="shared" si="435"/>
        <v>0.24412869563039832</v>
      </c>
      <c r="S992" s="4">
        <f t="shared" si="453"/>
        <v>0</v>
      </c>
      <c r="T992" s="4">
        <f t="shared" si="454"/>
        <v>0</v>
      </c>
      <c r="U992" s="5">
        <f t="shared" si="455"/>
        <v>0</v>
      </c>
      <c r="V992" s="5">
        <f t="shared" si="456"/>
        <v>24.81511405301832</v>
      </c>
      <c r="W992" s="5">
        <f t="shared" si="457"/>
        <v>3.7632820126094004</v>
      </c>
      <c r="X992" s="5">
        <f t="shared" si="436"/>
        <v>0.99999628292996101</v>
      </c>
      <c r="Y992" s="5">
        <f t="shared" si="437"/>
        <v>0</v>
      </c>
      <c r="Z992" s="5">
        <f t="shared" si="438"/>
        <v>-2.4968393664453585</v>
      </c>
      <c r="AA992" s="5">
        <f t="shared" si="439"/>
        <v>16.464180319945225</v>
      </c>
      <c r="AB992" s="5">
        <f t="shared" si="440"/>
        <v>0</v>
      </c>
      <c r="AC992" s="5">
        <f t="shared" si="440"/>
        <v>22.318274686572963</v>
      </c>
      <c r="AD992" s="5">
        <f t="shared" si="441"/>
        <v>-11.946537667445373</v>
      </c>
      <c r="AE992">
        <f t="shared" si="452"/>
        <v>0</v>
      </c>
    </row>
    <row r="993" spans="1:31" x14ac:dyDescent="0.2">
      <c r="A993">
        <f t="shared" si="459"/>
        <v>0.96000000000000074</v>
      </c>
      <c r="B993" s="5">
        <f t="shared" si="442"/>
        <v>0</v>
      </c>
      <c r="C993" s="5">
        <f t="shared" si="443"/>
        <v>-64.162753606035011</v>
      </c>
      <c r="D993" s="5">
        <f t="shared" si="444"/>
        <v>-5.2741439316785064</v>
      </c>
      <c r="E993" s="2">
        <f t="shared" si="445"/>
        <v>64.162753606035011</v>
      </c>
      <c r="F993" s="2">
        <f t="shared" si="446"/>
        <v>180</v>
      </c>
      <c r="G993" s="3">
        <f t="shared" si="447"/>
        <v>0</v>
      </c>
      <c r="H993" s="3">
        <f t="shared" si="448"/>
        <v>-111.42961361703594</v>
      </c>
      <c r="I993" s="3">
        <f t="shared" si="449"/>
        <v>-16.913946248914861</v>
      </c>
      <c r="J993" s="2">
        <f t="shared" ref="J993:J1056" si="460">SQRT(G993^2+H993^2+I993^2)</f>
        <v>112.70599082814145</v>
      </c>
      <c r="K993" s="2">
        <f t="shared" si="450"/>
        <v>76.827532943518364</v>
      </c>
      <c r="L993" s="6">
        <f t="shared" ref="L993:L1056" si="461">SQRT(spin^2-flag*((30/PI())*(wx*G993+wy*H993+wz*I993)/J993)^2)</f>
        <v>2300.0010000000002</v>
      </c>
      <c r="M993" s="2">
        <f t="shared" ref="M993:M1056" si="462">(L993*PI()/30)*(circ/(2*PI()))/12</f>
        <v>29.149318229166671</v>
      </c>
      <c r="N993" s="2">
        <f t="shared" si="451"/>
        <v>112.70599082814145</v>
      </c>
      <c r="O993" s="2">
        <f t="shared" ref="O993:O1056" si="463">J993/1.467</f>
        <v>76.827532943518364</v>
      </c>
      <c r="P993" s="5">
        <f t="shared" ref="P993:P1056" si="464">cd0+(cdspin*L993/1000)*EXP(-A993/(tau*146.7/N993))</f>
        <v>0.36795507603287969</v>
      </c>
      <c r="Q993" s="4">
        <f t="shared" ref="Q993:Q1056" si="465">(M993/N993)*EXP(-A993/(tau*146.7/N993))</f>
        <v>0.25861241450326466</v>
      </c>
      <c r="R993" s="4">
        <f t="shared" ref="R993:R1056" si="466">cl2_*Q993/(cl0+cl1_*Q993)</f>
        <v>0.24415026859723726</v>
      </c>
      <c r="S993" s="4">
        <f t="shared" si="453"/>
        <v>0</v>
      </c>
      <c r="T993" s="4">
        <f t="shared" si="454"/>
        <v>0</v>
      </c>
      <c r="U993" s="5">
        <f t="shared" si="455"/>
        <v>0</v>
      </c>
      <c r="V993" s="5">
        <f t="shared" si="456"/>
        <v>24.805682452430947</v>
      </c>
      <c r="W993" s="5">
        <f t="shared" si="457"/>
        <v>3.7652646011142838</v>
      </c>
      <c r="X993" s="5">
        <f t="shared" ref="X993:X1056" si="467">M993/romega</f>
        <v>0.99999628292996101</v>
      </c>
      <c r="Y993" s="5">
        <f t="shared" ref="Y993:Y1056" si="468">const*($R993/omega)*N993*(wy*I993-wz*(H993-T993))/X993</f>
        <v>0</v>
      </c>
      <c r="Z993" s="5">
        <f t="shared" ref="Z993:Z1056" si="469">const*($R993/omega)*N993*(wz*(G993-S993)-wx*I993)/X993</f>
        <v>-2.4983755460633654</v>
      </c>
      <c r="AA993" s="5">
        <f t="shared" ref="AA993:AA1056" si="470">const*($R993/omega)*N993*(wx*(H993-T993)-wy*(G993-S993))/X993</f>
        <v>16.459377230547407</v>
      </c>
      <c r="AB993" s="5">
        <f t="shared" ref="AB993:AC1056" si="471">U993+Y993</f>
        <v>0</v>
      </c>
      <c r="AC993" s="5">
        <f t="shared" si="471"/>
        <v>22.307306906367582</v>
      </c>
      <c r="AD993" s="5">
        <f t="shared" ref="AD993:AD1056" si="472">W993+AA993-32.174</f>
        <v>-11.949358168338307</v>
      </c>
      <c r="AE993">
        <f t="shared" si="452"/>
        <v>0</v>
      </c>
    </row>
    <row r="994" spans="1:31" x14ac:dyDescent="0.2">
      <c r="A994">
        <f t="shared" si="459"/>
        <v>0.96100000000000074</v>
      </c>
      <c r="B994" s="5">
        <f t="shared" ref="B994:B1057" si="473">B993+G993*dt+0.5*AB993*dt*dt</f>
        <v>0</v>
      </c>
      <c r="C994" s="5">
        <f t="shared" ref="C994:C1057" si="474">C993+H993*dt+0.5*AC993*dt*dt</f>
        <v>-64.274172065998599</v>
      </c>
      <c r="D994" s="5">
        <f t="shared" ref="D994:D1057" si="475">D993+I993*dt+0.5*AD993*dt*dt</f>
        <v>-5.2910638526065048</v>
      </c>
      <c r="E994" s="2">
        <f t="shared" ref="E994:E1057" si="476">SQRT(B994^2+C994^2)</f>
        <v>64.274172065998599</v>
      </c>
      <c r="F994" s="2">
        <f t="shared" ref="F994:F1057" si="477">ATAN2(C994,B994)*180/PI()</f>
        <v>180</v>
      </c>
      <c r="G994" s="3">
        <f t="shared" ref="G994:G1057" si="478">G993+AB993*dt</f>
        <v>0</v>
      </c>
      <c r="H994" s="3">
        <f t="shared" ref="H994:H1057" si="479">H993+AC993*dt</f>
        <v>-111.40730631012957</v>
      </c>
      <c r="I994" s="3">
        <f t="shared" ref="I994:I1057" si="480">I993+AD993*dt</f>
        <v>-16.925895607083199</v>
      </c>
      <c r="J994" s="2">
        <f t="shared" si="460"/>
        <v>112.68573042484535</v>
      </c>
      <c r="K994" s="2">
        <f t="shared" ref="K994:K1057" si="481">J994/1.467</f>
        <v>76.813722170992051</v>
      </c>
      <c r="L994" s="6">
        <f t="shared" si="461"/>
        <v>2300.0010000000002</v>
      </c>
      <c r="M994" s="2">
        <f t="shared" si="462"/>
        <v>29.149318229166671</v>
      </c>
      <c r="N994" s="2">
        <f t="shared" ref="N994:N1057" si="482">IF(D994&gt;=hwind,SQRT((G994-vxw)^2+(H994-vyw)^2+I994^2),J994)</f>
        <v>112.68573042484535</v>
      </c>
      <c r="O994" s="2">
        <f t="shared" si="463"/>
        <v>76.813722170992051</v>
      </c>
      <c r="P994" s="5">
        <f t="shared" si="464"/>
        <v>0.3679550717648134</v>
      </c>
      <c r="Q994" s="4">
        <f t="shared" si="465"/>
        <v>0.25865889544930942</v>
      </c>
      <c r="R994" s="4">
        <f t="shared" si="466"/>
        <v>0.24417183121428548</v>
      </c>
      <c r="S994" s="4">
        <f t="shared" si="453"/>
        <v>0</v>
      </c>
      <c r="T994" s="4">
        <f t="shared" si="454"/>
        <v>0</v>
      </c>
      <c r="U994" s="5">
        <f t="shared" si="455"/>
        <v>0</v>
      </c>
      <c r="V994" s="5">
        <f t="shared" si="456"/>
        <v>24.796258008730085</v>
      </c>
      <c r="W994" s="5">
        <f t="shared" si="457"/>
        <v>3.7672473054301423</v>
      </c>
      <c r="X994" s="5">
        <f t="shared" si="467"/>
        <v>0.99999628292996101</v>
      </c>
      <c r="Y994" s="5">
        <f t="shared" si="468"/>
        <v>0</v>
      </c>
      <c r="Z994" s="5">
        <f t="shared" si="469"/>
        <v>-2.4999119290705978</v>
      </c>
      <c r="AA994" s="5">
        <f t="shared" si="470"/>
        <v>16.454577086825704</v>
      </c>
      <c r="AB994" s="5">
        <f t="shared" si="471"/>
        <v>0</v>
      </c>
      <c r="AC994" s="5">
        <f t="shared" si="471"/>
        <v>22.296346079659486</v>
      </c>
      <c r="AD994" s="5">
        <f t="shared" si="472"/>
        <v>-11.952175607744152</v>
      </c>
      <c r="AE994">
        <f t="shared" ref="AE994:AE1057" si="483">IF(($C994-17/12)*($C995-17/12)&lt;0,1,0)</f>
        <v>0</v>
      </c>
    </row>
    <row r="995" spans="1:31" x14ac:dyDescent="0.2">
      <c r="A995">
        <f t="shared" si="459"/>
        <v>0.96200000000000074</v>
      </c>
      <c r="B995" s="5">
        <f t="shared" si="473"/>
        <v>0</v>
      </c>
      <c r="C995" s="5">
        <f t="shared" si="474"/>
        <v>-64.385568224135682</v>
      </c>
      <c r="D995" s="5">
        <f t="shared" si="475"/>
        <v>-5.3079957243013922</v>
      </c>
      <c r="E995" s="2">
        <f t="shared" si="476"/>
        <v>64.385568224135682</v>
      </c>
      <c r="F995" s="2">
        <f t="shared" si="477"/>
        <v>180</v>
      </c>
      <c r="G995" s="3">
        <f t="shared" si="478"/>
        <v>0</v>
      </c>
      <c r="H995" s="3">
        <f t="shared" si="479"/>
        <v>-111.38500996404991</v>
      </c>
      <c r="I995" s="3">
        <f t="shared" si="480"/>
        <v>-16.937847782690941</v>
      </c>
      <c r="J995" s="2">
        <f t="shared" si="460"/>
        <v>112.66548332209429</v>
      </c>
      <c r="K995" s="2">
        <f t="shared" si="481"/>
        <v>76.799920464958618</v>
      </c>
      <c r="L995" s="6">
        <f t="shared" si="461"/>
        <v>2300.0010000000002</v>
      </c>
      <c r="M995" s="2">
        <f t="shared" si="462"/>
        <v>29.149318229166671</v>
      </c>
      <c r="N995" s="2">
        <f t="shared" si="482"/>
        <v>112.66548332209429</v>
      </c>
      <c r="O995" s="2">
        <f t="shared" si="463"/>
        <v>76.799920464958618</v>
      </c>
      <c r="P995" s="5">
        <f t="shared" si="464"/>
        <v>0.3679550674980166</v>
      </c>
      <c r="Q995" s="4">
        <f t="shared" si="465"/>
        <v>0.25870536257633836</v>
      </c>
      <c r="R995" s="4">
        <f t="shared" si="466"/>
        <v>0.2441933834811898</v>
      </c>
      <c r="S995" s="4">
        <f t="shared" ref="S995:S1058" si="484">IF(D995&gt;=hwind,vxw,0)</f>
        <v>0</v>
      </c>
      <c r="T995" s="4">
        <f t="shared" ref="T995:T1058" si="485">IF(D995&gt;=hwind,vyw,0)</f>
        <v>0</v>
      </c>
      <c r="U995" s="5">
        <f t="shared" ref="U995:U1058" si="486">-const*$P995*$N995*(G995-S995)</f>
        <v>0</v>
      </c>
      <c r="V995" s="5">
        <f t="shared" ref="V995:V1058" si="487">-const*$P995*$N995*(H995-T995)</f>
        <v>24.786840716022155</v>
      </c>
      <c r="W995" s="5">
        <f t="shared" ref="W995:W1058" si="488">-const*$P995*$N995*I995</f>
        <v>3.7692301252861005</v>
      </c>
      <c r="X995" s="5">
        <f t="shared" si="467"/>
        <v>0.99999628292996101</v>
      </c>
      <c r="Y995" s="5">
        <f t="shared" si="468"/>
        <v>0</v>
      </c>
      <c r="Z995" s="5">
        <f t="shared" si="469"/>
        <v>-2.5014485151367252</v>
      </c>
      <c r="AA995" s="5">
        <f t="shared" si="470"/>
        <v>16.449779886898749</v>
      </c>
      <c r="AB995" s="5">
        <f t="shared" si="471"/>
        <v>0</v>
      </c>
      <c r="AC995" s="5">
        <f t="shared" si="471"/>
        <v>22.285392200885429</v>
      </c>
      <c r="AD995" s="5">
        <f t="shared" si="472"/>
        <v>-11.95498998781515</v>
      </c>
      <c r="AE995">
        <f t="shared" si="483"/>
        <v>0</v>
      </c>
    </row>
    <row r="996" spans="1:31" x14ac:dyDescent="0.2">
      <c r="A996">
        <f t="shared" si="459"/>
        <v>0.96300000000000074</v>
      </c>
      <c r="B996" s="5">
        <f t="shared" si="473"/>
        <v>0</v>
      </c>
      <c r="C996" s="5">
        <f t="shared" si="474"/>
        <v>-64.496942091403639</v>
      </c>
      <c r="D996" s="5">
        <f t="shared" si="475"/>
        <v>-5.324939549579077</v>
      </c>
      <c r="E996" s="2">
        <f t="shared" si="476"/>
        <v>64.496942091403639</v>
      </c>
      <c r="F996" s="2">
        <f t="shared" si="477"/>
        <v>180</v>
      </c>
      <c r="G996" s="3">
        <f t="shared" si="478"/>
        <v>0</v>
      </c>
      <c r="H996" s="3">
        <f t="shared" si="479"/>
        <v>-111.36272457184903</v>
      </c>
      <c r="I996" s="3">
        <f t="shared" si="480"/>
        <v>-16.949802772678755</v>
      </c>
      <c r="J996" s="2">
        <f t="shared" si="460"/>
        <v>112.6452495141194</v>
      </c>
      <c r="K996" s="2">
        <f t="shared" si="481"/>
        <v>76.786127821485607</v>
      </c>
      <c r="L996" s="6">
        <f t="shared" si="461"/>
        <v>2300.0010000000002</v>
      </c>
      <c r="M996" s="2">
        <f t="shared" si="462"/>
        <v>29.149318229166671</v>
      </c>
      <c r="N996" s="2">
        <f t="shared" si="482"/>
        <v>112.6452495141194</v>
      </c>
      <c r="O996" s="2">
        <f t="shared" si="463"/>
        <v>76.786127821485607</v>
      </c>
      <c r="P996" s="5">
        <f t="shared" si="464"/>
        <v>0.36795506323248767</v>
      </c>
      <c r="Q996" s="4">
        <f t="shared" si="465"/>
        <v>0.2587518158736854</v>
      </c>
      <c r="R996" s="4">
        <f t="shared" si="466"/>
        <v>0.24421492539759757</v>
      </c>
      <c r="S996" s="4">
        <f t="shared" si="484"/>
        <v>0</v>
      </c>
      <c r="T996" s="4">
        <f t="shared" si="485"/>
        <v>0</v>
      </c>
      <c r="U996" s="5">
        <f t="shared" si="486"/>
        <v>0</v>
      </c>
      <c r="V996" s="5">
        <f t="shared" si="487"/>
        <v>24.777430568419668</v>
      </c>
      <c r="W996" s="5">
        <f t="shared" si="488"/>
        <v>3.7712130604123018</v>
      </c>
      <c r="X996" s="5">
        <f t="shared" si="467"/>
        <v>0.99999628292996101</v>
      </c>
      <c r="Y996" s="5">
        <f t="shared" si="468"/>
        <v>0</v>
      </c>
      <c r="Z996" s="5">
        <f t="shared" si="469"/>
        <v>-2.5029853039320087</v>
      </c>
      <c r="AA996" s="5">
        <f t="shared" si="470"/>
        <v>16.444985628886705</v>
      </c>
      <c r="AB996" s="5">
        <f t="shared" si="471"/>
        <v>0</v>
      </c>
      <c r="AC996" s="5">
        <f t="shared" si="471"/>
        <v>22.27444526448766</v>
      </c>
      <c r="AD996" s="5">
        <f t="shared" si="472"/>
        <v>-11.957801310700994</v>
      </c>
      <c r="AE996">
        <f t="shared" si="483"/>
        <v>0</v>
      </c>
    </row>
    <row r="997" spans="1:31" x14ac:dyDescent="0.2">
      <c r="A997">
        <f t="shared" si="459"/>
        <v>0.96400000000000075</v>
      </c>
      <c r="B997" s="5">
        <f t="shared" si="473"/>
        <v>0</v>
      </c>
      <c r="C997" s="5">
        <f t="shared" si="474"/>
        <v>-64.608293678752858</v>
      </c>
      <c r="D997" s="5">
        <f t="shared" si="475"/>
        <v>-5.3418953312524113</v>
      </c>
      <c r="E997" s="2">
        <f t="shared" si="476"/>
        <v>64.608293678752858</v>
      </c>
      <c r="F997" s="2">
        <f t="shared" si="477"/>
        <v>180</v>
      </c>
      <c r="G997" s="3">
        <f t="shared" si="478"/>
        <v>0</v>
      </c>
      <c r="H997" s="3">
        <f t="shared" si="479"/>
        <v>-111.34045012658454</v>
      </c>
      <c r="I997" s="3">
        <f t="shared" si="480"/>
        <v>-16.961760573989455</v>
      </c>
      <c r="J997" s="2">
        <f t="shared" si="460"/>
        <v>112.62502899515633</v>
      </c>
      <c r="K997" s="2">
        <f t="shared" si="481"/>
        <v>76.772344236643704</v>
      </c>
      <c r="L997" s="6">
        <f t="shared" si="461"/>
        <v>2300.0010000000002</v>
      </c>
      <c r="M997" s="2">
        <f t="shared" si="462"/>
        <v>29.149318229166671</v>
      </c>
      <c r="N997" s="2">
        <f t="shared" si="482"/>
        <v>112.62502899515633</v>
      </c>
      <c r="O997" s="2">
        <f t="shared" si="463"/>
        <v>76.772344236643704</v>
      </c>
      <c r="P997" s="5">
        <f t="shared" si="464"/>
        <v>0.36795505896822511</v>
      </c>
      <c r="Q997" s="4">
        <f t="shared" si="465"/>
        <v>0.25879825533068584</v>
      </c>
      <c r="R997" s="4">
        <f t="shared" si="466"/>
        <v>0.24423645696315727</v>
      </c>
      <c r="S997" s="4">
        <f t="shared" si="484"/>
        <v>0</v>
      </c>
      <c r="T997" s="4">
        <f t="shared" si="485"/>
        <v>0</v>
      </c>
      <c r="U997" s="5">
        <f t="shared" si="486"/>
        <v>0</v>
      </c>
      <c r="V997" s="5">
        <f t="shared" si="487"/>
        <v>24.768027560041222</v>
      </c>
      <c r="W997" s="5">
        <f t="shared" si="488"/>
        <v>3.7731961105399083</v>
      </c>
      <c r="X997" s="5">
        <f t="shared" si="467"/>
        <v>0.99999628292996101</v>
      </c>
      <c r="Y997" s="5">
        <f t="shared" si="468"/>
        <v>0</v>
      </c>
      <c r="Z997" s="5">
        <f t="shared" si="469"/>
        <v>-2.5045222951273067</v>
      </c>
      <c r="AA997" s="5">
        <f t="shared" si="470"/>
        <v>16.440194310911295</v>
      </c>
      <c r="AB997" s="5">
        <f t="shared" si="471"/>
        <v>0</v>
      </c>
      <c r="AC997" s="5">
        <f t="shared" si="471"/>
        <v>22.263505264913917</v>
      </c>
      <c r="AD997" s="5">
        <f t="shared" si="472"/>
        <v>-11.960609578548798</v>
      </c>
      <c r="AE997">
        <f t="shared" si="483"/>
        <v>0</v>
      </c>
    </row>
    <row r="998" spans="1:31" x14ac:dyDescent="0.2">
      <c r="A998">
        <f t="shared" si="459"/>
        <v>0.96500000000000075</v>
      </c>
      <c r="B998" s="5">
        <f t="shared" si="473"/>
        <v>0</v>
      </c>
      <c r="C998" s="5">
        <f t="shared" si="474"/>
        <v>-64.71962299712682</v>
      </c>
      <c r="D998" s="5">
        <f t="shared" si="475"/>
        <v>-5.3588630721311903</v>
      </c>
      <c r="E998" s="2">
        <f t="shared" si="476"/>
        <v>64.71962299712682</v>
      </c>
      <c r="F998" s="2">
        <f t="shared" si="477"/>
        <v>180</v>
      </c>
      <c r="G998" s="3">
        <f t="shared" si="478"/>
        <v>0</v>
      </c>
      <c r="H998" s="3">
        <f t="shared" si="479"/>
        <v>-111.31818662131963</v>
      </c>
      <c r="I998" s="3">
        <f t="shared" si="480"/>
        <v>-16.973721183568003</v>
      </c>
      <c r="J998" s="2">
        <f t="shared" si="460"/>
        <v>112.60482175944531</v>
      </c>
      <c r="K998" s="2">
        <f t="shared" si="481"/>
        <v>76.758569706506691</v>
      </c>
      <c r="L998" s="6">
        <f t="shared" si="461"/>
        <v>2300.0010000000002</v>
      </c>
      <c r="M998" s="2">
        <f t="shared" si="462"/>
        <v>29.149318229166671</v>
      </c>
      <c r="N998" s="2">
        <f t="shared" si="482"/>
        <v>112.60482175944531</v>
      </c>
      <c r="O998" s="2">
        <f t="shared" si="463"/>
        <v>76.758569706506691</v>
      </c>
      <c r="P998" s="5">
        <f t="shared" si="464"/>
        <v>0.36795505470522727</v>
      </c>
      <c r="Q998" s="4">
        <f t="shared" si="465"/>
        <v>0.25884468093667601</v>
      </c>
      <c r="R998" s="4">
        <f t="shared" si="466"/>
        <v>0.24425797817751788</v>
      </c>
      <c r="S998" s="4">
        <f t="shared" si="484"/>
        <v>0</v>
      </c>
      <c r="T998" s="4">
        <f t="shared" si="485"/>
        <v>0</v>
      </c>
      <c r="U998" s="5">
        <f t="shared" si="486"/>
        <v>0</v>
      </c>
      <c r="V998" s="5">
        <f t="shared" si="487"/>
        <v>24.758631685011515</v>
      </c>
      <c r="W998" s="5">
        <f t="shared" si="488"/>
        <v>3.7751792754011007</v>
      </c>
      <c r="X998" s="5">
        <f t="shared" si="467"/>
        <v>0.99999628292996101</v>
      </c>
      <c r="Y998" s="5">
        <f t="shared" si="468"/>
        <v>0</v>
      </c>
      <c r="Z998" s="5">
        <f t="shared" si="469"/>
        <v>-2.5060594883940692</v>
      </c>
      <c r="AA998" s="5">
        <f t="shared" si="470"/>
        <v>16.435405931095787</v>
      </c>
      <c r="AB998" s="5">
        <f t="shared" si="471"/>
        <v>0</v>
      </c>
      <c r="AC998" s="5">
        <f t="shared" si="471"/>
        <v>22.252572196617447</v>
      </c>
      <c r="AD998" s="5">
        <f t="shared" si="472"/>
        <v>-11.963414793503112</v>
      </c>
      <c r="AE998">
        <f t="shared" si="483"/>
        <v>0</v>
      </c>
    </row>
    <row r="999" spans="1:31" x14ac:dyDescent="0.2">
      <c r="A999">
        <f t="shared" si="459"/>
        <v>0.96600000000000075</v>
      </c>
      <c r="B999" s="5">
        <f t="shared" si="473"/>
        <v>0</v>
      </c>
      <c r="C999" s="5">
        <f t="shared" si="474"/>
        <v>-64.830930057462041</v>
      </c>
      <c r="D999" s="5">
        <f t="shared" si="475"/>
        <v>-5.3758427750221554</v>
      </c>
      <c r="E999" s="2">
        <f t="shared" si="476"/>
        <v>64.830930057462041</v>
      </c>
      <c r="F999" s="2">
        <f t="shared" si="477"/>
        <v>180</v>
      </c>
      <c r="G999" s="3">
        <f t="shared" si="478"/>
        <v>0</v>
      </c>
      <c r="H999" s="3">
        <f t="shared" si="479"/>
        <v>-111.29593404912301</v>
      </c>
      <c r="I999" s="3">
        <f t="shared" si="480"/>
        <v>-16.985684598361505</v>
      </c>
      <c r="J999" s="2">
        <f t="shared" si="460"/>
        <v>112.58462780123116</v>
      </c>
      <c r="K999" s="2">
        <f t="shared" si="481"/>
        <v>76.744804227151434</v>
      </c>
      <c r="L999" s="6">
        <f t="shared" si="461"/>
        <v>2300.0010000000002</v>
      </c>
      <c r="M999" s="2">
        <f t="shared" si="462"/>
        <v>29.149318229166671</v>
      </c>
      <c r="N999" s="2">
        <f t="shared" si="482"/>
        <v>112.58462780123116</v>
      </c>
      <c r="O999" s="2">
        <f t="shared" si="463"/>
        <v>76.744804227151434</v>
      </c>
      <c r="P999" s="5">
        <f t="shared" si="464"/>
        <v>0.36795505044349269</v>
      </c>
      <c r="Q999" s="4">
        <f t="shared" si="465"/>
        <v>0.25889109268099347</v>
      </c>
      <c r="R999" s="4">
        <f t="shared" si="466"/>
        <v>0.24427948904032934</v>
      </c>
      <c r="S999" s="4">
        <f t="shared" si="484"/>
        <v>0</v>
      </c>
      <c r="T999" s="4">
        <f t="shared" si="485"/>
        <v>0</v>
      </c>
      <c r="U999" s="5">
        <f t="shared" si="486"/>
        <v>0</v>
      </c>
      <c r="V999" s="5">
        <f t="shared" si="487"/>
        <v>24.749242937461332</v>
      </c>
      <c r="W999" s="5">
        <f t="shared" si="488"/>
        <v>3.7771625547290761</v>
      </c>
      <c r="X999" s="5">
        <f t="shared" si="467"/>
        <v>0.99999628292996101</v>
      </c>
      <c r="Y999" s="5">
        <f t="shared" si="468"/>
        <v>0</v>
      </c>
      <c r="Z999" s="5">
        <f t="shared" si="469"/>
        <v>-2.5075968834043394</v>
      </c>
      <c r="AA999" s="5">
        <f t="shared" si="470"/>
        <v>16.430620487564994</v>
      </c>
      <c r="AB999" s="5">
        <f t="shared" si="471"/>
        <v>0</v>
      </c>
      <c r="AC999" s="5">
        <f t="shared" si="471"/>
        <v>22.241646054056993</v>
      </c>
      <c r="AD999" s="5">
        <f t="shared" si="472"/>
        <v>-11.966216957705928</v>
      </c>
      <c r="AE999">
        <f t="shared" si="483"/>
        <v>0</v>
      </c>
    </row>
    <row r="1000" spans="1:31" x14ac:dyDescent="0.2">
      <c r="A1000">
        <f t="shared" si="459"/>
        <v>0.96700000000000075</v>
      </c>
      <c r="B1000" s="5">
        <f t="shared" si="473"/>
        <v>0</v>
      </c>
      <c r="C1000" s="5">
        <f t="shared" si="474"/>
        <v>-64.942214870688133</v>
      </c>
      <c r="D1000" s="5">
        <f t="shared" si="475"/>
        <v>-5.3928344427289954</v>
      </c>
      <c r="E1000" s="2">
        <f t="shared" si="476"/>
        <v>64.942214870688133</v>
      </c>
      <c r="F1000" s="2">
        <f t="shared" si="477"/>
        <v>180</v>
      </c>
      <c r="G1000" s="3">
        <f t="shared" si="478"/>
        <v>0</v>
      </c>
      <c r="H1000" s="3">
        <f t="shared" si="479"/>
        <v>-111.27369240306895</v>
      </c>
      <c r="I1000" s="3">
        <f t="shared" si="480"/>
        <v>-16.997650815319211</v>
      </c>
      <c r="J1000" s="2">
        <f t="shared" si="460"/>
        <v>112.56444711476323</v>
      </c>
      <c r="K1000" s="2">
        <f t="shared" si="481"/>
        <v>76.731047794657954</v>
      </c>
      <c r="L1000" s="6">
        <f t="shared" si="461"/>
        <v>2300.0010000000002</v>
      </c>
      <c r="M1000" s="2">
        <f t="shared" si="462"/>
        <v>29.149318229166671</v>
      </c>
      <c r="N1000" s="2">
        <f t="shared" si="482"/>
        <v>112.56444711476323</v>
      </c>
      <c r="O1000" s="2">
        <f t="shared" si="463"/>
        <v>76.731047794657954</v>
      </c>
      <c r="P1000" s="5">
        <f t="shared" si="464"/>
        <v>0.36795504618301966</v>
      </c>
      <c r="Q1000" s="4">
        <f t="shared" si="465"/>
        <v>0.25893749055297677</v>
      </c>
      <c r="R1000" s="4">
        <f t="shared" si="466"/>
        <v>0.24430098955124216</v>
      </c>
      <c r="S1000" s="4">
        <f t="shared" si="484"/>
        <v>0</v>
      </c>
      <c r="T1000" s="4">
        <f t="shared" si="485"/>
        <v>0</v>
      </c>
      <c r="U1000" s="5">
        <f t="shared" si="486"/>
        <v>0</v>
      </c>
      <c r="V1000" s="5">
        <f t="shared" si="487"/>
        <v>24.739861311527502</v>
      </c>
      <c r="W1000" s="5">
        <f t="shared" si="488"/>
        <v>3.7791459482580421</v>
      </c>
      <c r="X1000" s="5">
        <f t="shared" si="467"/>
        <v>0.99999628292996101</v>
      </c>
      <c r="Y1000" s="5">
        <f t="shared" si="468"/>
        <v>0</v>
      </c>
      <c r="Z1000" s="5">
        <f t="shared" si="469"/>
        <v>-2.5091344798307524</v>
      </c>
      <c r="AA1000" s="5">
        <f t="shared" si="470"/>
        <v>16.425837978445273</v>
      </c>
      <c r="AB1000" s="5">
        <f t="shared" si="471"/>
        <v>0</v>
      </c>
      <c r="AC1000" s="5">
        <f t="shared" si="471"/>
        <v>22.230726831696749</v>
      </c>
      <c r="AD1000" s="5">
        <f t="shared" si="472"/>
        <v>-11.969016073296686</v>
      </c>
      <c r="AE1000">
        <f t="shared" si="483"/>
        <v>0</v>
      </c>
    </row>
    <row r="1001" spans="1:31" x14ac:dyDescent="0.2">
      <c r="A1001">
        <f t="shared" si="459"/>
        <v>0.96800000000000075</v>
      </c>
      <c r="B1001" s="5">
        <f t="shared" si="473"/>
        <v>0</v>
      </c>
      <c r="C1001" s="5">
        <f t="shared" si="474"/>
        <v>-65.053477447727786</v>
      </c>
      <c r="D1001" s="5">
        <f t="shared" si="475"/>
        <v>-5.409838078052351</v>
      </c>
      <c r="E1001" s="2">
        <f t="shared" si="476"/>
        <v>65.053477447727786</v>
      </c>
      <c r="F1001" s="2">
        <f t="shared" si="477"/>
        <v>180</v>
      </c>
      <c r="G1001" s="3">
        <f t="shared" si="478"/>
        <v>0</v>
      </c>
      <c r="H1001" s="3">
        <f t="shared" si="479"/>
        <v>-111.25146167623726</v>
      </c>
      <c r="I1001" s="3">
        <f t="shared" si="480"/>
        <v>-17.009619831392509</v>
      </c>
      <c r="J1001" s="2">
        <f t="shared" si="460"/>
        <v>112.54427969429538</v>
      </c>
      <c r="K1001" s="2">
        <f t="shared" si="481"/>
        <v>76.717300405109327</v>
      </c>
      <c r="L1001" s="6">
        <f t="shared" si="461"/>
        <v>2300.0010000000002</v>
      </c>
      <c r="M1001" s="2">
        <f t="shared" si="462"/>
        <v>29.149318229166671</v>
      </c>
      <c r="N1001" s="2">
        <f t="shared" si="482"/>
        <v>112.54427969429538</v>
      </c>
      <c r="O1001" s="2">
        <f t="shared" si="463"/>
        <v>76.717300405109327</v>
      </c>
      <c r="P1001" s="5">
        <f t="shared" si="464"/>
        <v>0.36795504192380668</v>
      </c>
      <c r="Q1001" s="4">
        <f t="shared" si="465"/>
        <v>0.25898387454196597</v>
      </c>
      <c r="R1001" s="4">
        <f t="shared" si="466"/>
        <v>0.24432247970990797</v>
      </c>
      <c r="S1001" s="4">
        <f t="shared" si="484"/>
        <v>0</v>
      </c>
      <c r="T1001" s="4">
        <f t="shared" si="485"/>
        <v>0</v>
      </c>
      <c r="U1001" s="5">
        <f t="shared" si="486"/>
        <v>0</v>
      </c>
      <c r="V1001" s="5">
        <f t="shared" si="487"/>
        <v>24.730486801352946</v>
      </c>
      <c r="W1001" s="5">
        <f t="shared" si="488"/>
        <v>3.7811294557232209</v>
      </c>
      <c r="X1001" s="5">
        <f t="shared" si="467"/>
        <v>0.99999628292996101</v>
      </c>
      <c r="Y1001" s="5">
        <f t="shared" si="468"/>
        <v>0</v>
      </c>
      <c r="Z1001" s="5">
        <f t="shared" si="469"/>
        <v>-2.5106722773465355</v>
      </c>
      <c r="AA1001" s="5">
        <f t="shared" si="470"/>
        <v>16.421058401864524</v>
      </c>
      <c r="AB1001" s="5">
        <f t="shared" si="471"/>
        <v>0</v>
      </c>
      <c r="AC1001" s="5">
        <f t="shared" si="471"/>
        <v>22.219814524006409</v>
      </c>
      <c r="AD1001" s="5">
        <f t="shared" si="472"/>
        <v>-11.971812142412254</v>
      </c>
      <c r="AE1001">
        <f t="shared" si="483"/>
        <v>0</v>
      </c>
    </row>
    <row r="1002" spans="1:31" x14ac:dyDescent="0.2">
      <c r="A1002">
        <f t="shared" si="459"/>
        <v>0.96900000000000075</v>
      </c>
      <c r="B1002" s="5">
        <f t="shared" si="473"/>
        <v>0</v>
      </c>
      <c r="C1002" s="5">
        <f t="shared" si="474"/>
        <v>-65.164717799496756</v>
      </c>
      <c r="D1002" s="5">
        <f t="shared" si="475"/>
        <v>-5.4268536837898145</v>
      </c>
      <c r="E1002" s="2">
        <f t="shared" si="476"/>
        <v>65.164717799496756</v>
      </c>
      <c r="F1002" s="2">
        <f t="shared" si="477"/>
        <v>180</v>
      </c>
      <c r="G1002" s="3">
        <f t="shared" si="478"/>
        <v>0</v>
      </c>
      <c r="H1002" s="3">
        <f t="shared" si="479"/>
        <v>-111.22924186171325</v>
      </c>
      <c r="I1002" s="3">
        <f t="shared" si="480"/>
        <v>-17.021591643534922</v>
      </c>
      <c r="J1002" s="2">
        <f t="shared" si="460"/>
        <v>112.52412553408607</v>
      </c>
      <c r="K1002" s="2">
        <f t="shared" si="481"/>
        <v>76.703562054591728</v>
      </c>
      <c r="L1002" s="6">
        <f t="shared" si="461"/>
        <v>2300.0010000000002</v>
      </c>
      <c r="M1002" s="2">
        <f t="shared" si="462"/>
        <v>29.149318229166671</v>
      </c>
      <c r="N1002" s="2">
        <f t="shared" si="482"/>
        <v>112.52412553408607</v>
      </c>
      <c r="O1002" s="2">
        <f t="shared" si="463"/>
        <v>76.703562054591728</v>
      </c>
      <c r="P1002" s="5">
        <f t="shared" si="464"/>
        <v>0.36795503766585225</v>
      </c>
      <c r="Q1002" s="4">
        <f t="shared" si="465"/>
        <v>0.25903024463730207</v>
      </c>
      <c r="R1002" s="4">
        <f t="shared" si="466"/>
        <v>0.24434395951597881</v>
      </c>
      <c r="S1002" s="4">
        <f t="shared" si="484"/>
        <v>0</v>
      </c>
      <c r="T1002" s="4">
        <f t="shared" si="485"/>
        <v>0</v>
      </c>
      <c r="U1002" s="5">
        <f t="shared" si="486"/>
        <v>0</v>
      </c>
      <c r="V1002" s="5">
        <f t="shared" si="487"/>
        <v>24.721119401086629</v>
      </c>
      <c r="W1002" s="5">
        <f t="shared" si="488"/>
        <v>3.7831130768608454</v>
      </c>
      <c r="X1002" s="5">
        <f t="shared" si="467"/>
        <v>0.99999628292996101</v>
      </c>
      <c r="Y1002" s="5">
        <f t="shared" si="468"/>
        <v>0</v>
      </c>
      <c r="Z1002" s="5">
        <f t="shared" si="469"/>
        <v>-2.5122102756255029</v>
      </c>
      <c r="AA1002" s="5">
        <f t="shared" si="470"/>
        <v>16.416281755952177</v>
      </c>
      <c r="AB1002" s="5">
        <f t="shared" si="471"/>
        <v>0</v>
      </c>
      <c r="AC1002" s="5">
        <f t="shared" si="471"/>
        <v>22.208909125461126</v>
      </c>
      <c r="AD1002" s="5">
        <f t="shared" si="472"/>
        <v>-11.974605167186976</v>
      </c>
      <c r="AE1002">
        <f t="shared" si="483"/>
        <v>0</v>
      </c>
    </row>
    <row r="1003" spans="1:31" x14ac:dyDescent="0.2">
      <c r="A1003">
        <f t="shared" si="459"/>
        <v>0.97000000000000075</v>
      </c>
      <c r="B1003" s="5">
        <f t="shared" si="473"/>
        <v>0</v>
      </c>
      <c r="C1003" s="5">
        <f t="shared" si="474"/>
        <v>-65.275935936903906</v>
      </c>
      <c r="D1003" s="5">
        <f t="shared" si="475"/>
        <v>-5.4438812627359328</v>
      </c>
      <c r="E1003" s="2">
        <f t="shared" si="476"/>
        <v>65.275935936903906</v>
      </c>
      <c r="F1003" s="2">
        <f t="shared" si="477"/>
        <v>180</v>
      </c>
      <c r="G1003" s="3">
        <f t="shared" si="478"/>
        <v>0</v>
      </c>
      <c r="H1003" s="3">
        <f t="shared" si="479"/>
        <v>-111.20703295258778</v>
      </c>
      <c r="I1003" s="3">
        <f t="shared" si="480"/>
        <v>-17.033566248702108</v>
      </c>
      <c r="J1003" s="2">
        <f t="shared" si="460"/>
        <v>112.50398462839824</v>
      </c>
      <c r="K1003" s="2">
        <f t="shared" si="481"/>
        <v>76.689832739194429</v>
      </c>
      <c r="L1003" s="6">
        <f t="shared" si="461"/>
        <v>2300.0010000000002</v>
      </c>
      <c r="M1003" s="2">
        <f t="shared" si="462"/>
        <v>29.149318229166671</v>
      </c>
      <c r="N1003" s="2">
        <f t="shared" si="482"/>
        <v>112.50398462839824</v>
      </c>
      <c r="O1003" s="2">
        <f t="shared" si="463"/>
        <v>76.689832739194429</v>
      </c>
      <c r="P1003" s="5">
        <f t="shared" si="464"/>
        <v>0.3679550334091547</v>
      </c>
      <c r="Q1003" s="4">
        <f t="shared" si="465"/>
        <v>0.25907660082832756</v>
      </c>
      <c r="R1003" s="4">
        <f t="shared" si="466"/>
        <v>0.24436542896910793</v>
      </c>
      <c r="S1003" s="4">
        <f t="shared" si="484"/>
        <v>0</v>
      </c>
      <c r="T1003" s="4">
        <f t="shared" si="485"/>
        <v>0</v>
      </c>
      <c r="U1003" s="5">
        <f t="shared" si="486"/>
        <v>0</v>
      </c>
      <c r="V1003" s="5">
        <f t="shared" si="487"/>
        <v>24.711759104883551</v>
      </c>
      <c r="W1003" s="5">
        <f t="shared" si="488"/>
        <v>3.7850968114081538</v>
      </c>
      <c r="X1003" s="5">
        <f t="shared" si="467"/>
        <v>0.99999628292996101</v>
      </c>
      <c r="Y1003" s="5">
        <f t="shared" si="468"/>
        <v>0</v>
      </c>
      <c r="Z1003" s="5">
        <f t="shared" si="469"/>
        <v>-2.5137484743420631</v>
      </c>
      <c r="AA1003" s="5">
        <f t="shared" si="470"/>
        <v>16.411508038839219</v>
      </c>
      <c r="AB1003" s="5">
        <f t="shared" si="471"/>
        <v>0</v>
      </c>
      <c r="AC1003" s="5">
        <f t="shared" si="471"/>
        <v>22.198010630541489</v>
      </c>
      <c r="AD1003" s="5">
        <f t="shared" si="472"/>
        <v>-11.977395149752628</v>
      </c>
      <c r="AE1003">
        <f t="shared" si="483"/>
        <v>0</v>
      </c>
    </row>
    <row r="1004" spans="1:31" x14ac:dyDescent="0.2">
      <c r="A1004">
        <f t="shared" si="459"/>
        <v>0.97100000000000075</v>
      </c>
      <c r="B1004" s="5">
        <f t="shared" si="473"/>
        <v>0</v>
      </c>
      <c r="C1004" s="5">
        <f t="shared" si="474"/>
        <v>-65.387131870851178</v>
      </c>
      <c r="D1004" s="5">
        <f t="shared" si="475"/>
        <v>-5.4609208176822097</v>
      </c>
      <c r="E1004" s="2">
        <f t="shared" si="476"/>
        <v>65.387131870851178</v>
      </c>
      <c r="F1004" s="2">
        <f t="shared" si="477"/>
        <v>180</v>
      </c>
      <c r="G1004" s="3">
        <f t="shared" si="478"/>
        <v>0</v>
      </c>
      <c r="H1004" s="3">
        <f t="shared" si="479"/>
        <v>-111.18483494195723</v>
      </c>
      <c r="I1004" s="3">
        <f t="shared" si="480"/>
        <v>-17.045543643851861</v>
      </c>
      <c r="J1004" s="2">
        <f t="shared" si="460"/>
        <v>112.48385697149939</v>
      </c>
      <c r="K1004" s="2">
        <f t="shared" si="481"/>
        <v>76.6761124550098</v>
      </c>
      <c r="L1004" s="6">
        <f t="shared" si="461"/>
        <v>2300.0010000000002</v>
      </c>
      <c r="M1004" s="2">
        <f t="shared" si="462"/>
        <v>29.149318229166671</v>
      </c>
      <c r="N1004" s="2">
        <f t="shared" si="482"/>
        <v>112.48385697149939</v>
      </c>
      <c r="O1004" s="2">
        <f t="shared" si="463"/>
        <v>76.6761124550098</v>
      </c>
      <c r="P1004" s="5">
        <f t="shared" si="464"/>
        <v>0.36795502915371248</v>
      </c>
      <c r="Q1004" s="4">
        <f t="shared" si="465"/>
        <v>0.25912294310438583</v>
      </c>
      <c r="R1004" s="4">
        <f t="shared" si="466"/>
        <v>0.24438688806894898</v>
      </c>
      <c r="S1004" s="4">
        <f t="shared" si="484"/>
        <v>0</v>
      </c>
      <c r="T1004" s="4">
        <f t="shared" si="485"/>
        <v>0</v>
      </c>
      <c r="U1004" s="5">
        <f t="shared" si="486"/>
        <v>0</v>
      </c>
      <c r="V1004" s="5">
        <f t="shared" si="487"/>
        <v>24.702405906904776</v>
      </c>
      <c r="W1004" s="5">
        <f t="shared" si="488"/>
        <v>3.7870806591033932</v>
      </c>
      <c r="X1004" s="5">
        <f t="shared" si="467"/>
        <v>0.99999628292996101</v>
      </c>
      <c r="Y1004" s="5">
        <f t="shared" si="468"/>
        <v>0</v>
      </c>
      <c r="Z1004" s="5">
        <f t="shared" si="469"/>
        <v>-2.5152868731712097</v>
      </c>
      <c r="AA1004" s="5">
        <f t="shared" si="470"/>
        <v>16.40673724865816</v>
      </c>
      <c r="AB1004" s="5">
        <f t="shared" si="471"/>
        <v>0</v>
      </c>
      <c r="AC1004" s="5">
        <f t="shared" si="471"/>
        <v>22.187119033733566</v>
      </c>
      <c r="AD1004" s="5">
        <f t="shared" si="472"/>
        <v>-11.980182092238447</v>
      </c>
      <c r="AE1004">
        <f t="shared" si="483"/>
        <v>0</v>
      </c>
    </row>
    <row r="1005" spans="1:31" x14ac:dyDescent="0.2">
      <c r="A1005">
        <f t="shared" si="459"/>
        <v>0.97200000000000075</v>
      </c>
      <c r="B1005" s="5">
        <f t="shared" si="473"/>
        <v>0</v>
      </c>
      <c r="C1005" s="5">
        <f t="shared" si="474"/>
        <v>-65.498305612233608</v>
      </c>
      <c r="D1005" s="5">
        <f t="shared" si="475"/>
        <v>-5.4779723514171081</v>
      </c>
      <c r="E1005" s="2">
        <f t="shared" si="476"/>
        <v>65.498305612233608</v>
      </c>
      <c r="F1005" s="2">
        <f t="shared" si="477"/>
        <v>180</v>
      </c>
      <c r="G1005" s="3">
        <f t="shared" si="478"/>
        <v>0</v>
      </c>
      <c r="H1005" s="3">
        <f t="shared" si="479"/>
        <v>-111.1626478229235</v>
      </c>
      <c r="I1005" s="3">
        <f t="shared" si="480"/>
        <v>-17.057523825944099</v>
      </c>
      <c r="J1005" s="2">
        <f t="shared" si="460"/>
        <v>112.46374255766153</v>
      </c>
      <c r="K1005" s="2">
        <f t="shared" si="481"/>
        <v>76.662401198133281</v>
      </c>
      <c r="L1005" s="6">
        <f t="shared" si="461"/>
        <v>2300.0010000000002</v>
      </c>
      <c r="M1005" s="2">
        <f t="shared" si="462"/>
        <v>29.149318229166671</v>
      </c>
      <c r="N1005" s="2">
        <f t="shared" si="482"/>
        <v>112.46374255766153</v>
      </c>
      <c r="O1005" s="2">
        <f t="shared" si="463"/>
        <v>76.662401198133281</v>
      </c>
      <c r="P1005" s="5">
        <f t="shared" si="464"/>
        <v>0.36795502489952409</v>
      </c>
      <c r="Q1005" s="4">
        <f t="shared" si="465"/>
        <v>0.25916927145482166</v>
      </c>
      <c r="R1005" s="4">
        <f t="shared" si="466"/>
        <v>0.24440833681515667</v>
      </c>
      <c r="S1005" s="4">
        <f t="shared" si="484"/>
        <v>0</v>
      </c>
      <c r="T1005" s="4">
        <f t="shared" si="485"/>
        <v>0</v>
      </c>
      <c r="U1005" s="5">
        <f t="shared" si="486"/>
        <v>0</v>
      </c>
      <c r="V1005" s="5">
        <f t="shared" si="487"/>
        <v>24.693059801317396</v>
      </c>
      <c r="W1005" s="5">
        <f t="shared" si="488"/>
        <v>3.7890646196858162</v>
      </c>
      <c r="X1005" s="5">
        <f t="shared" si="467"/>
        <v>0.99999628292996101</v>
      </c>
      <c r="Y1005" s="5">
        <f t="shared" si="468"/>
        <v>0</v>
      </c>
      <c r="Z1005" s="5">
        <f t="shared" si="469"/>
        <v>-2.5168254717885263</v>
      </c>
      <c r="AA1005" s="5">
        <f t="shared" si="470"/>
        <v>16.401969383543051</v>
      </c>
      <c r="AB1005" s="5">
        <f t="shared" si="471"/>
        <v>0</v>
      </c>
      <c r="AC1005" s="5">
        <f t="shared" si="471"/>
        <v>22.176234329528871</v>
      </c>
      <c r="AD1005" s="5">
        <f t="shared" si="472"/>
        <v>-11.982965996771132</v>
      </c>
      <c r="AE1005">
        <f t="shared" si="483"/>
        <v>0</v>
      </c>
    </row>
    <row r="1006" spans="1:31" x14ac:dyDescent="0.2">
      <c r="A1006">
        <f t="shared" si="459"/>
        <v>0.97300000000000075</v>
      </c>
      <c r="B1006" s="5">
        <f t="shared" si="473"/>
        <v>0</v>
      </c>
      <c r="C1006" s="5">
        <f t="shared" si="474"/>
        <v>-65.609457171939368</v>
      </c>
      <c r="D1006" s="5">
        <f t="shared" si="475"/>
        <v>-5.4950358667260506</v>
      </c>
      <c r="E1006" s="2">
        <f t="shared" si="476"/>
        <v>65.609457171939368</v>
      </c>
      <c r="F1006" s="2">
        <f t="shared" si="477"/>
        <v>180</v>
      </c>
      <c r="G1006" s="3">
        <f t="shared" si="478"/>
        <v>0</v>
      </c>
      <c r="H1006" s="3">
        <f t="shared" si="479"/>
        <v>-111.14047158859397</v>
      </c>
      <c r="I1006" s="3">
        <f t="shared" si="480"/>
        <v>-17.069506791940871</v>
      </c>
      <c r="J1006" s="2">
        <f t="shared" si="460"/>
        <v>112.44364138116116</v>
      </c>
      <c r="K1006" s="2">
        <f t="shared" si="481"/>
        <v>76.648698964663367</v>
      </c>
      <c r="L1006" s="6">
        <f t="shared" si="461"/>
        <v>2300.0010000000002</v>
      </c>
      <c r="M1006" s="2">
        <f t="shared" si="462"/>
        <v>29.149318229166671</v>
      </c>
      <c r="N1006" s="2">
        <f t="shared" si="482"/>
        <v>112.44364138116116</v>
      </c>
      <c r="O1006" s="2">
        <f t="shared" si="463"/>
        <v>76.648698964663367</v>
      </c>
      <c r="P1006" s="5">
        <f t="shared" si="464"/>
        <v>0.36795502064658792</v>
      </c>
      <c r="Q1006" s="4">
        <f t="shared" si="465"/>
        <v>0.2592155858689813</v>
      </c>
      <c r="R1006" s="4">
        <f t="shared" si="466"/>
        <v>0.24442977520738646</v>
      </c>
      <c r="S1006" s="4">
        <f t="shared" si="484"/>
        <v>0</v>
      </c>
      <c r="T1006" s="4">
        <f t="shared" si="485"/>
        <v>0</v>
      </c>
      <c r="U1006" s="5">
        <f t="shared" si="486"/>
        <v>0</v>
      </c>
      <c r="V1006" s="5">
        <f t="shared" si="487"/>
        <v>24.683720782294508</v>
      </c>
      <c r="W1006" s="5">
        <f t="shared" si="488"/>
        <v>3.7910486928956759</v>
      </c>
      <c r="X1006" s="5">
        <f t="shared" si="467"/>
        <v>0.99999628292996101</v>
      </c>
      <c r="Y1006" s="5">
        <f t="shared" si="468"/>
        <v>0</v>
      </c>
      <c r="Z1006" s="5">
        <f t="shared" si="469"/>
        <v>-2.5183642698701831</v>
      </c>
      <c r="AA1006" s="5">
        <f t="shared" si="470"/>
        <v>16.397204441629469</v>
      </c>
      <c r="AB1006" s="5">
        <f t="shared" si="471"/>
        <v>0</v>
      </c>
      <c r="AC1006" s="5">
        <f t="shared" si="471"/>
        <v>22.165356512424324</v>
      </c>
      <c r="AD1006" s="5">
        <f t="shared" si="472"/>
        <v>-11.985746865474855</v>
      </c>
      <c r="AE1006">
        <f t="shared" si="483"/>
        <v>0</v>
      </c>
    </row>
    <row r="1007" spans="1:31" x14ac:dyDescent="0.2">
      <c r="A1007">
        <f t="shared" si="459"/>
        <v>0.97400000000000075</v>
      </c>
      <c r="B1007" s="5">
        <f t="shared" si="473"/>
        <v>0</v>
      </c>
      <c r="C1007" s="5">
        <f t="shared" si="474"/>
        <v>-65.720586560849711</v>
      </c>
      <c r="D1007" s="5">
        <f t="shared" si="475"/>
        <v>-5.5121113663914247</v>
      </c>
      <c r="E1007" s="2">
        <f t="shared" si="476"/>
        <v>65.720586560849711</v>
      </c>
      <c r="F1007" s="2">
        <f t="shared" si="477"/>
        <v>180</v>
      </c>
      <c r="G1007" s="3">
        <f t="shared" si="478"/>
        <v>0</v>
      </c>
      <c r="H1007" s="3">
        <f t="shared" si="479"/>
        <v>-111.11830623208154</v>
      </c>
      <c r="I1007" s="3">
        <f t="shared" si="480"/>
        <v>-17.081492538806344</v>
      </c>
      <c r="J1007" s="2">
        <f t="shared" si="460"/>
        <v>112.42355343627931</v>
      </c>
      <c r="K1007" s="2">
        <f t="shared" si="481"/>
        <v>76.635005750701637</v>
      </c>
      <c r="L1007" s="6">
        <f t="shared" si="461"/>
        <v>2300.0010000000002</v>
      </c>
      <c r="M1007" s="2">
        <f t="shared" si="462"/>
        <v>29.149318229166671</v>
      </c>
      <c r="N1007" s="2">
        <f t="shared" si="482"/>
        <v>112.42355343627931</v>
      </c>
      <c r="O1007" s="2">
        <f t="shared" si="463"/>
        <v>76.635005750701637</v>
      </c>
      <c r="P1007" s="5">
        <f t="shared" si="464"/>
        <v>0.36795501639490236</v>
      </c>
      <c r="Q1007" s="4">
        <f t="shared" si="465"/>
        <v>0.25926188633621194</v>
      </c>
      <c r="R1007" s="4">
        <f t="shared" si="466"/>
        <v>0.24445120324529454</v>
      </c>
      <c r="S1007" s="4">
        <f t="shared" si="484"/>
        <v>0</v>
      </c>
      <c r="T1007" s="4">
        <f t="shared" si="485"/>
        <v>0</v>
      </c>
      <c r="U1007" s="5">
        <f t="shared" si="486"/>
        <v>0</v>
      </c>
      <c r="V1007" s="5">
        <f t="shared" si="487"/>
        <v>24.67438884401524</v>
      </c>
      <c r="W1007" s="5">
        <f t="shared" si="488"/>
        <v>3.7930328784742269</v>
      </c>
      <c r="X1007" s="5">
        <f t="shared" si="467"/>
        <v>0.99999628292996101</v>
      </c>
      <c r="Y1007" s="5">
        <f t="shared" si="468"/>
        <v>0</v>
      </c>
      <c r="Z1007" s="5">
        <f t="shared" si="469"/>
        <v>-2.5199032670929369</v>
      </c>
      <c r="AA1007" s="5">
        <f t="shared" si="470"/>
        <v>16.392442421054536</v>
      </c>
      <c r="AB1007" s="5">
        <f t="shared" si="471"/>
        <v>0</v>
      </c>
      <c r="AC1007" s="5">
        <f t="shared" si="471"/>
        <v>22.154485576922305</v>
      </c>
      <c r="AD1007" s="5">
        <f t="shared" si="472"/>
        <v>-11.988524700471238</v>
      </c>
      <c r="AE1007">
        <f t="shared" si="483"/>
        <v>0</v>
      </c>
    </row>
    <row r="1008" spans="1:31" x14ac:dyDescent="0.2">
      <c r="A1008">
        <f t="shared" si="459"/>
        <v>0.97500000000000075</v>
      </c>
      <c r="B1008" s="5">
        <f t="shared" si="473"/>
        <v>0</v>
      </c>
      <c r="C1008" s="5">
        <f t="shared" si="474"/>
        <v>-65.831693789839008</v>
      </c>
      <c r="D1008" s="5">
        <f t="shared" si="475"/>
        <v>-5.5291988531925815</v>
      </c>
      <c r="E1008" s="2">
        <f t="shared" si="476"/>
        <v>65.831693789839008</v>
      </c>
      <c r="F1008" s="2">
        <f t="shared" si="477"/>
        <v>180</v>
      </c>
      <c r="G1008" s="3">
        <f t="shared" si="478"/>
        <v>0</v>
      </c>
      <c r="H1008" s="3">
        <f t="shared" si="479"/>
        <v>-111.09615174650462</v>
      </c>
      <c r="I1008" s="3">
        <f t="shared" si="480"/>
        <v>-17.093481063506815</v>
      </c>
      <c r="J1008" s="2">
        <f t="shared" si="460"/>
        <v>112.40347871730148</v>
      </c>
      <c r="K1008" s="2">
        <f t="shared" si="481"/>
        <v>76.62132155235274</v>
      </c>
      <c r="L1008" s="6">
        <f t="shared" si="461"/>
        <v>2300.0010000000002</v>
      </c>
      <c r="M1008" s="2">
        <f t="shared" si="462"/>
        <v>29.149318229166671</v>
      </c>
      <c r="N1008" s="2">
        <f t="shared" si="482"/>
        <v>112.40347871730148</v>
      </c>
      <c r="O1008" s="2">
        <f t="shared" si="463"/>
        <v>76.62132155235274</v>
      </c>
      <c r="P1008" s="5">
        <f t="shared" si="464"/>
        <v>0.36795501214446591</v>
      </c>
      <c r="Q1008" s="4">
        <f t="shared" si="465"/>
        <v>0.25930817284586233</v>
      </c>
      <c r="R1008" s="4">
        <f t="shared" si="466"/>
        <v>0.24447262092853805</v>
      </c>
      <c r="S1008" s="4">
        <f t="shared" si="484"/>
        <v>0</v>
      </c>
      <c r="T1008" s="4">
        <f t="shared" si="485"/>
        <v>0</v>
      </c>
      <c r="U1008" s="5">
        <f t="shared" si="486"/>
        <v>0</v>
      </c>
      <c r="V1008" s="5">
        <f t="shared" si="487"/>
        <v>24.66506398066474</v>
      </c>
      <c r="W1008" s="5">
        <f t="shared" si="488"/>
        <v>3.7950171761637264</v>
      </c>
      <c r="X1008" s="5">
        <f t="shared" si="467"/>
        <v>0.99999628292996101</v>
      </c>
      <c r="Y1008" s="5">
        <f t="shared" si="468"/>
        <v>0</v>
      </c>
      <c r="Z1008" s="5">
        <f t="shared" si="469"/>
        <v>-2.5214424631341292</v>
      </c>
      <c r="AA1008" s="5">
        <f t="shared" si="470"/>
        <v>16.387683319956892</v>
      </c>
      <c r="AB1008" s="5">
        <f t="shared" si="471"/>
        <v>0</v>
      </c>
      <c r="AC1008" s="5">
        <f t="shared" si="471"/>
        <v>22.143621517530612</v>
      </c>
      <c r="AD1008" s="5">
        <f t="shared" si="472"/>
        <v>-11.991299503879382</v>
      </c>
      <c r="AE1008">
        <f t="shared" si="483"/>
        <v>0</v>
      </c>
    </row>
    <row r="1009" spans="1:31" x14ac:dyDescent="0.2">
      <c r="A1009">
        <f t="shared" si="459"/>
        <v>0.97600000000000076</v>
      </c>
      <c r="B1009" s="5">
        <f t="shared" si="473"/>
        <v>0</v>
      </c>
      <c r="C1009" s="5">
        <f t="shared" si="474"/>
        <v>-65.942778869774756</v>
      </c>
      <c r="D1009" s="5">
        <f t="shared" si="475"/>
        <v>-5.5462983299058397</v>
      </c>
      <c r="E1009" s="2">
        <f t="shared" si="476"/>
        <v>65.942778869774756</v>
      </c>
      <c r="F1009" s="2">
        <f t="shared" si="477"/>
        <v>180</v>
      </c>
      <c r="G1009" s="3">
        <f t="shared" si="478"/>
        <v>0</v>
      </c>
      <c r="H1009" s="3">
        <f t="shared" si="479"/>
        <v>-111.07400812498709</v>
      </c>
      <c r="I1009" s="3">
        <f t="shared" si="480"/>
        <v>-17.105472363010694</v>
      </c>
      <c r="J1009" s="2">
        <f t="shared" si="460"/>
        <v>112.38341721851769</v>
      </c>
      <c r="K1009" s="2">
        <f t="shared" si="481"/>
        <v>76.607646365724392</v>
      </c>
      <c r="L1009" s="6">
        <f t="shared" si="461"/>
        <v>2300.0010000000002</v>
      </c>
      <c r="M1009" s="2">
        <f t="shared" si="462"/>
        <v>29.149318229166671</v>
      </c>
      <c r="N1009" s="2">
        <f t="shared" si="482"/>
        <v>112.38341721851769</v>
      </c>
      <c r="O1009" s="2">
        <f t="shared" si="463"/>
        <v>76.607646365724392</v>
      </c>
      <c r="P1009" s="5">
        <f t="shared" si="464"/>
        <v>0.36795500789527702</v>
      </c>
      <c r="Q1009" s="4">
        <f t="shared" si="465"/>
        <v>0.25935444538728225</v>
      </c>
      <c r="R1009" s="4">
        <f t="shared" si="466"/>
        <v>0.24449402825677477</v>
      </c>
      <c r="S1009" s="4">
        <f t="shared" si="484"/>
        <v>0</v>
      </c>
      <c r="T1009" s="4">
        <f t="shared" si="485"/>
        <v>0</v>
      </c>
      <c r="U1009" s="5">
        <f t="shared" si="486"/>
        <v>0</v>
      </c>
      <c r="V1009" s="5">
        <f t="shared" si="487"/>
        <v>24.655746186434143</v>
      </c>
      <c r="W1009" s="5">
        <f t="shared" si="488"/>
        <v>3.7970015857074269</v>
      </c>
      <c r="X1009" s="5">
        <f t="shared" si="467"/>
        <v>0.99999628292996101</v>
      </c>
      <c r="Y1009" s="5">
        <f t="shared" si="468"/>
        <v>0</v>
      </c>
      <c r="Z1009" s="5">
        <f t="shared" si="469"/>
        <v>-2.522981857671688</v>
      </c>
      <c r="AA1009" s="5">
        <f t="shared" si="470"/>
        <v>16.382927136476702</v>
      </c>
      <c r="AB1009" s="5">
        <f t="shared" si="471"/>
        <v>0</v>
      </c>
      <c r="AC1009" s="5">
        <f t="shared" si="471"/>
        <v>22.132764328762455</v>
      </c>
      <c r="AD1009" s="5">
        <f t="shared" si="472"/>
        <v>-11.99407127781587</v>
      </c>
      <c r="AE1009">
        <f t="shared" si="483"/>
        <v>0</v>
      </c>
    </row>
    <row r="1010" spans="1:31" x14ac:dyDescent="0.2">
      <c r="A1010">
        <f t="shared" si="459"/>
        <v>0.97700000000000076</v>
      </c>
      <c r="B1010" s="5">
        <f t="shared" si="473"/>
        <v>0</v>
      </c>
      <c r="C1010" s="5">
        <f t="shared" si="474"/>
        <v>-66.053841811517586</v>
      </c>
      <c r="D1010" s="5">
        <f t="shared" si="475"/>
        <v>-5.5634097993044893</v>
      </c>
      <c r="E1010" s="2">
        <f t="shared" si="476"/>
        <v>66.053841811517586</v>
      </c>
      <c r="F1010" s="2">
        <f t="shared" si="477"/>
        <v>180</v>
      </c>
      <c r="G1010" s="3">
        <f t="shared" si="478"/>
        <v>0</v>
      </c>
      <c r="H1010" s="3">
        <f t="shared" si="479"/>
        <v>-111.05187536065833</v>
      </c>
      <c r="I1010" s="3">
        <f t="shared" si="480"/>
        <v>-17.117466434288509</v>
      </c>
      <c r="J1010" s="2">
        <f t="shared" si="460"/>
        <v>112.36336893422245</v>
      </c>
      <c r="K1010" s="2">
        <f t="shared" si="481"/>
        <v>76.593980186927368</v>
      </c>
      <c r="L1010" s="6">
        <f t="shared" si="461"/>
        <v>2300.0010000000002</v>
      </c>
      <c r="M1010" s="2">
        <f t="shared" si="462"/>
        <v>29.149318229166671</v>
      </c>
      <c r="N1010" s="2">
        <f t="shared" si="482"/>
        <v>112.36336893422245</v>
      </c>
      <c r="O1010" s="2">
        <f t="shared" si="463"/>
        <v>76.593980186927368</v>
      </c>
      <c r="P1010" s="5">
        <f t="shared" si="464"/>
        <v>0.36795500364733413</v>
      </c>
      <c r="Q1010" s="4">
        <f t="shared" si="465"/>
        <v>0.25940070394982306</v>
      </c>
      <c r="R1010" s="4">
        <f t="shared" si="466"/>
        <v>0.24451542522966355</v>
      </c>
      <c r="S1010" s="4">
        <f t="shared" si="484"/>
        <v>0</v>
      </c>
      <c r="T1010" s="4">
        <f t="shared" si="485"/>
        <v>0</v>
      </c>
      <c r="U1010" s="5">
        <f t="shared" si="486"/>
        <v>0</v>
      </c>
      <c r="V1010" s="5">
        <f t="shared" si="487"/>
        <v>24.646435455520578</v>
      </c>
      <c r="W1010" s="5">
        <f t="shared" si="488"/>
        <v>3.7989861068495756</v>
      </c>
      <c r="X1010" s="5">
        <f t="shared" si="467"/>
        <v>0.99999628292996101</v>
      </c>
      <c r="Y1010" s="5">
        <f t="shared" si="468"/>
        <v>0</v>
      </c>
      <c r="Z1010" s="5">
        <f t="shared" si="469"/>
        <v>-2.5245214503841269</v>
      </c>
      <c r="AA1010" s="5">
        <f t="shared" si="470"/>
        <v>16.37817386875567</v>
      </c>
      <c r="AB1010" s="5">
        <f t="shared" si="471"/>
        <v>0</v>
      </c>
      <c r="AC1010" s="5">
        <f t="shared" si="471"/>
        <v>22.12191400513645</v>
      </c>
      <c r="AD1010" s="5">
        <f t="shared" si="472"/>
        <v>-11.996840024394753</v>
      </c>
      <c r="AE1010">
        <f t="shared" si="483"/>
        <v>0</v>
      </c>
    </row>
    <row r="1011" spans="1:31" x14ac:dyDescent="0.2">
      <c r="A1011">
        <f t="shared" si="459"/>
        <v>0.97800000000000076</v>
      </c>
      <c r="B1011" s="5">
        <f t="shared" si="473"/>
        <v>0</v>
      </c>
      <c r="C1011" s="5">
        <f t="shared" si="474"/>
        <v>-66.164882625921237</v>
      </c>
      <c r="D1011" s="5">
        <f t="shared" si="475"/>
        <v>-5.5805332641587899</v>
      </c>
      <c r="E1011" s="2">
        <f t="shared" si="476"/>
        <v>66.164882625921237</v>
      </c>
      <c r="F1011" s="2">
        <f t="shared" si="477"/>
        <v>180</v>
      </c>
      <c r="G1011" s="3">
        <f t="shared" si="478"/>
        <v>0</v>
      </c>
      <c r="H1011" s="3">
        <f t="shared" si="479"/>
        <v>-111.02975344665319</v>
      </c>
      <c r="I1011" s="3">
        <f t="shared" si="480"/>
        <v>-17.129463274312904</v>
      </c>
      <c r="J1011" s="2">
        <f t="shared" si="460"/>
        <v>112.34333385871469</v>
      </c>
      <c r="K1011" s="2">
        <f t="shared" si="481"/>
        <v>76.580323012075453</v>
      </c>
      <c r="L1011" s="6">
        <f t="shared" si="461"/>
        <v>2300.0010000000002</v>
      </c>
      <c r="M1011" s="2">
        <f t="shared" si="462"/>
        <v>29.149318229166671</v>
      </c>
      <c r="N1011" s="2">
        <f t="shared" si="482"/>
        <v>112.34333385871469</v>
      </c>
      <c r="O1011" s="2">
        <f t="shared" si="463"/>
        <v>76.580323012075453</v>
      </c>
      <c r="P1011" s="5">
        <f t="shared" si="464"/>
        <v>0.36795499940063559</v>
      </c>
      <c r="Q1011" s="4">
        <f t="shared" si="465"/>
        <v>0.25944694852283717</v>
      </c>
      <c r="R1011" s="4">
        <f t="shared" si="466"/>
        <v>0.24453681184686366</v>
      </c>
      <c r="S1011" s="4">
        <f t="shared" si="484"/>
        <v>0</v>
      </c>
      <c r="T1011" s="4">
        <f t="shared" si="485"/>
        <v>0</v>
      </c>
      <c r="U1011" s="5">
        <f t="shared" si="486"/>
        <v>0</v>
      </c>
      <c r="V1011" s="5">
        <f t="shared" si="487"/>
        <v>24.637131782127149</v>
      </c>
      <c r="W1011" s="5">
        <f t="shared" si="488"/>
        <v>3.8009707393354155</v>
      </c>
      <c r="X1011" s="5">
        <f t="shared" si="467"/>
        <v>0.99999628292996101</v>
      </c>
      <c r="Y1011" s="5">
        <f t="shared" si="468"/>
        <v>0</v>
      </c>
      <c r="Z1011" s="5">
        <f t="shared" si="469"/>
        <v>-2.5260612409505363</v>
      </c>
      <c r="AA1011" s="5">
        <f t="shared" si="470"/>
        <v>16.373423514937013</v>
      </c>
      <c r="AB1011" s="5">
        <f t="shared" si="471"/>
        <v>0</v>
      </c>
      <c r="AC1011" s="5">
        <f t="shared" si="471"/>
        <v>22.111070541176613</v>
      </c>
      <c r="AD1011" s="5">
        <f t="shared" si="472"/>
        <v>-11.999605745727571</v>
      </c>
      <c r="AE1011">
        <f t="shared" si="483"/>
        <v>0</v>
      </c>
    </row>
    <row r="1012" spans="1:31" x14ac:dyDescent="0.2">
      <c r="A1012">
        <f t="shared" si="459"/>
        <v>0.97900000000000076</v>
      </c>
      <c r="B1012" s="5">
        <f t="shared" si="473"/>
        <v>0</v>
      </c>
      <c r="C1012" s="5">
        <f t="shared" si="474"/>
        <v>-66.275901323832628</v>
      </c>
      <c r="D1012" s="5">
        <f t="shared" si="475"/>
        <v>-5.597668727235976</v>
      </c>
      <c r="E1012" s="2">
        <f t="shared" si="476"/>
        <v>66.275901323832628</v>
      </c>
      <c r="F1012" s="2">
        <f t="shared" si="477"/>
        <v>180</v>
      </c>
      <c r="G1012" s="3">
        <f t="shared" si="478"/>
        <v>0</v>
      </c>
      <c r="H1012" s="3">
        <f t="shared" si="479"/>
        <v>-111.00764237611202</v>
      </c>
      <c r="I1012" s="3">
        <f t="shared" si="480"/>
        <v>-17.141462880058633</v>
      </c>
      <c r="J1012" s="2">
        <f t="shared" si="460"/>
        <v>112.32331198629788</v>
      </c>
      <c r="K1012" s="2">
        <f t="shared" si="481"/>
        <v>76.566674837285532</v>
      </c>
      <c r="L1012" s="6">
        <f t="shared" si="461"/>
        <v>2300.0010000000002</v>
      </c>
      <c r="M1012" s="2">
        <f t="shared" si="462"/>
        <v>29.149318229166671</v>
      </c>
      <c r="N1012" s="2">
        <f t="shared" si="482"/>
        <v>112.32331198629788</v>
      </c>
      <c r="O1012" s="2">
        <f t="shared" si="463"/>
        <v>76.566674837285532</v>
      </c>
      <c r="P1012" s="5">
        <f t="shared" si="464"/>
        <v>0.36795499515517993</v>
      </c>
      <c r="Q1012" s="4">
        <f t="shared" si="465"/>
        <v>0.25949317909567865</v>
      </c>
      <c r="R1012" s="4">
        <f t="shared" si="466"/>
        <v>0.24455818810803562</v>
      </c>
      <c r="S1012" s="4">
        <f t="shared" si="484"/>
        <v>0</v>
      </c>
      <c r="T1012" s="4">
        <f t="shared" si="485"/>
        <v>0</v>
      </c>
      <c r="U1012" s="5">
        <f t="shared" si="486"/>
        <v>0</v>
      </c>
      <c r="V1012" s="5">
        <f t="shared" si="487"/>
        <v>24.627835160462965</v>
      </c>
      <c r="W1012" s="5">
        <f t="shared" si="488"/>
        <v>3.8029554829111811</v>
      </c>
      <c r="X1012" s="5">
        <f t="shared" si="467"/>
        <v>0.99999628292996101</v>
      </c>
      <c r="Y1012" s="5">
        <f t="shared" si="468"/>
        <v>0</v>
      </c>
      <c r="Z1012" s="5">
        <f t="shared" si="469"/>
        <v>-2.5276012290505983</v>
      </c>
      <c r="AA1012" s="5">
        <f t="shared" si="470"/>
        <v>16.368676073165481</v>
      </c>
      <c r="AB1012" s="5">
        <f t="shared" si="471"/>
        <v>0</v>
      </c>
      <c r="AC1012" s="5">
        <f t="shared" si="471"/>
        <v>22.100233931412365</v>
      </c>
      <c r="AD1012" s="5">
        <f t="shared" si="472"/>
        <v>-12.002368443923338</v>
      </c>
      <c r="AE1012">
        <f t="shared" si="483"/>
        <v>0</v>
      </c>
    </row>
    <row r="1013" spans="1:31" x14ac:dyDescent="0.2">
      <c r="A1013">
        <f t="shared" si="459"/>
        <v>0.98000000000000076</v>
      </c>
      <c r="B1013" s="5">
        <f t="shared" si="473"/>
        <v>0</v>
      </c>
      <c r="C1013" s="5">
        <f t="shared" si="474"/>
        <v>-66.386897916091769</v>
      </c>
      <c r="D1013" s="5">
        <f t="shared" si="475"/>
        <v>-5.6148161913002559</v>
      </c>
      <c r="E1013" s="2">
        <f t="shared" si="476"/>
        <v>66.386897916091769</v>
      </c>
      <c r="F1013" s="2">
        <f t="shared" si="477"/>
        <v>180</v>
      </c>
      <c r="G1013" s="3">
        <f t="shared" si="478"/>
        <v>0</v>
      </c>
      <c r="H1013" s="3">
        <f t="shared" si="479"/>
        <v>-110.98554214218061</v>
      </c>
      <c r="I1013" s="3">
        <f t="shared" si="480"/>
        <v>-17.153465248502556</v>
      </c>
      <c r="J1013" s="2">
        <f t="shared" si="460"/>
        <v>112.3033033112799</v>
      </c>
      <c r="K1013" s="2">
        <f t="shared" si="481"/>
        <v>76.553035658677501</v>
      </c>
      <c r="L1013" s="6">
        <f t="shared" si="461"/>
        <v>2300.0010000000002</v>
      </c>
      <c r="M1013" s="2">
        <f t="shared" si="462"/>
        <v>29.149318229166671</v>
      </c>
      <c r="N1013" s="2">
        <f t="shared" si="482"/>
        <v>112.3033033112799</v>
      </c>
      <c r="O1013" s="2">
        <f t="shared" si="463"/>
        <v>76.553035658677501</v>
      </c>
      <c r="P1013" s="5">
        <f t="shared" si="464"/>
        <v>0.36795499091096562</v>
      </c>
      <c r="Q1013" s="4">
        <f t="shared" si="465"/>
        <v>0.25953939565770262</v>
      </c>
      <c r="R1013" s="4">
        <f t="shared" si="466"/>
        <v>0.24457955401284051</v>
      </c>
      <c r="S1013" s="4">
        <f t="shared" si="484"/>
        <v>0</v>
      </c>
      <c r="T1013" s="4">
        <f t="shared" si="485"/>
        <v>0</v>
      </c>
      <c r="U1013" s="5">
        <f t="shared" si="486"/>
        <v>0</v>
      </c>
      <c r="V1013" s="5">
        <f t="shared" si="487"/>
        <v>24.618545584743085</v>
      </c>
      <c r="W1013" s="5">
        <f t="shared" si="488"/>
        <v>3.8049403373240982</v>
      </c>
      <c r="X1013" s="5">
        <f t="shared" si="467"/>
        <v>0.99999628292996101</v>
      </c>
      <c r="Y1013" s="5">
        <f t="shared" si="468"/>
        <v>0</v>
      </c>
      <c r="Z1013" s="5">
        <f t="shared" si="469"/>
        <v>-2.5291414143645685</v>
      </c>
      <c r="AA1013" s="5">
        <f t="shared" si="470"/>
        <v>16.363931541587327</v>
      </c>
      <c r="AB1013" s="5">
        <f t="shared" si="471"/>
        <v>0</v>
      </c>
      <c r="AC1013" s="5">
        <f t="shared" si="471"/>
        <v>22.089404170378515</v>
      </c>
      <c r="AD1013" s="5">
        <f t="shared" si="472"/>
        <v>-12.005128121088575</v>
      </c>
      <c r="AE1013">
        <f t="shared" si="483"/>
        <v>0</v>
      </c>
    </row>
    <row r="1014" spans="1:31" x14ac:dyDescent="0.2">
      <c r="A1014">
        <f t="shared" si="459"/>
        <v>0.98100000000000076</v>
      </c>
      <c r="B1014" s="5">
        <f t="shared" si="473"/>
        <v>0</v>
      </c>
      <c r="C1014" s="5">
        <f t="shared" si="474"/>
        <v>-66.497872413531852</v>
      </c>
      <c r="D1014" s="5">
        <f t="shared" si="475"/>
        <v>-5.6319756591128192</v>
      </c>
      <c r="E1014" s="2">
        <f t="shared" si="476"/>
        <v>66.497872413531852</v>
      </c>
      <c r="F1014" s="2">
        <f t="shared" si="477"/>
        <v>180</v>
      </c>
      <c r="G1014" s="3">
        <f t="shared" si="478"/>
        <v>0</v>
      </c>
      <c r="H1014" s="3">
        <f t="shared" si="479"/>
        <v>-110.96345273801023</v>
      </c>
      <c r="I1014" s="3">
        <f t="shared" si="480"/>
        <v>-17.165470376623645</v>
      </c>
      <c r="J1014" s="2">
        <f t="shared" si="460"/>
        <v>112.28330782797315</v>
      </c>
      <c r="K1014" s="2">
        <f t="shared" si="481"/>
        <v>76.539405472374327</v>
      </c>
      <c r="L1014" s="6">
        <f t="shared" si="461"/>
        <v>2300.0010000000002</v>
      </c>
      <c r="M1014" s="2">
        <f t="shared" si="462"/>
        <v>29.149318229166671</v>
      </c>
      <c r="N1014" s="2">
        <f t="shared" si="482"/>
        <v>112.28330782797315</v>
      </c>
      <c r="O1014" s="2">
        <f t="shared" si="463"/>
        <v>76.539405472374327</v>
      </c>
      <c r="P1014" s="5">
        <f t="shared" si="464"/>
        <v>0.36795498666799098</v>
      </c>
      <c r="Q1014" s="4">
        <f t="shared" si="465"/>
        <v>0.25958559819826571</v>
      </c>
      <c r="R1014" s="4">
        <f t="shared" si="466"/>
        <v>0.24460090956094044</v>
      </c>
      <c r="S1014" s="4">
        <f t="shared" si="484"/>
        <v>0</v>
      </c>
      <c r="T1014" s="4">
        <f t="shared" si="485"/>
        <v>0</v>
      </c>
      <c r="U1014" s="5">
        <f t="shared" si="486"/>
        <v>0</v>
      </c>
      <c r="V1014" s="5">
        <f t="shared" si="487"/>
        <v>24.609263049188545</v>
      </c>
      <c r="W1014" s="5">
        <f t="shared" si="488"/>
        <v>3.806925302322381</v>
      </c>
      <c r="X1014" s="5">
        <f t="shared" si="467"/>
        <v>0.99999628292996101</v>
      </c>
      <c r="Y1014" s="5">
        <f t="shared" si="468"/>
        <v>0</v>
      </c>
      <c r="Z1014" s="5">
        <f t="shared" si="469"/>
        <v>-2.5306817965732917</v>
      </c>
      <c r="AA1014" s="5">
        <f t="shared" si="470"/>
        <v>16.35918991835036</v>
      </c>
      <c r="AB1014" s="5">
        <f t="shared" si="471"/>
        <v>0</v>
      </c>
      <c r="AC1014" s="5">
        <f t="shared" si="471"/>
        <v>22.078581252615255</v>
      </c>
      <c r="AD1014" s="5">
        <f t="shared" si="472"/>
        <v>-12.007884779327259</v>
      </c>
      <c r="AE1014">
        <f t="shared" si="483"/>
        <v>0</v>
      </c>
    </row>
    <row r="1015" spans="1:31" x14ac:dyDescent="0.2">
      <c r="A1015">
        <f t="shared" si="459"/>
        <v>0.98200000000000076</v>
      </c>
      <c r="B1015" s="5">
        <f t="shared" si="473"/>
        <v>0</v>
      </c>
      <c r="C1015" s="5">
        <f t="shared" si="474"/>
        <v>-66.60882482697923</v>
      </c>
      <c r="D1015" s="5">
        <f t="shared" si="475"/>
        <v>-5.6491471334318319</v>
      </c>
      <c r="E1015" s="2">
        <f t="shared" si="476"/>
        <v>66.60882482697923</v>
      </c>
      <c r="F1015" s="2">
        <f t="shared" si="477"/>
        <v>180</v>
      </c>
      <c r="G1015" s="3">
        <f t="shared" si="478"/>
        <v>0</v>
      </c>
      <c r="H1015" s="3">
        <f t="shared" si="479"/>
        <v>-110.94137415675762</v>
      </c>
      <c r="I1015" s="3">
        <f t="shared" si="480"/>
        <v>-17.177478261402971</v>
      </c>
      <c r="J1015" s="2">
        <f t="shared" si="460"/>
        <v>112.26332553069439</v>
      </c>
      <c r="K1015" s="2">
        <f t="shared" si="481"/>
        <v>76.525784274501959</v>
      </c>
      <c r="L1015" s="6">
        <f t="shared" si="461"/>
        <v>2300.0010000000002</v>
      </c>
      <c r="M1015" s="2">
        <f t="shared" si="462"/>
        <v>29.149318229166671</v>
      </c>
      <c r="N1015" s="2">
        <f t="shared" si="482"/>
        <v>112.26332553069439</v>
      </c>
      <c r="O1015" s="2">
        <f t="shared" si="463"/>
        <v>76.525784274501959</v>
      </c>
      <c r="P1015" s="5">
        <f t="shared" si="464"/>
        <v>0.36795498242625457</v>
      </c>
      <c r="Q1015" s="4">
        <f t="shared" si="465"/>
        <v>0.25963178670672593</v>
      </c>
      <c r="R1015" s="4">
        <f t="shared" si="466"/>
        <v>0.24462225475199809</v>
      </c>
      <c r="S1015" s="4">
        <f t="shared" si="484"/>
        <v>0</v>
      </c>
      <c r="T1015" s="4">
        <f t="shared" si="485"/>
        <v>0</v>
      </c>
      <c r="U1015" s="5">
        <f t="shared" si="486"/>
        <v>0</v>
      </c>
      <c r="V1015" s="5">
        <f t="shared" si="487"/>
        <v>24.599987548026309</v>
      </c>
      <c r="W1015" s="5">
        <f t="shared" si="488"/>
        <v>3.8089103776552289</v>
      </c>
      <c r="X1015" s="5">
        <f t="shared" si="467"/>
        <v>0.99999628292996101</v>
      </c>
      <c r="Y1015" s="5">
        <f t="shared" si="468"/>
        <v>0</v>
      </c>
      <c r="Z1015" s="5">
        <f t="shared" si="469"/>
        <v>-2.5322223753581832</v>
      </c>
      <c r="AA1015" s="5">
        <f t="shared" si="470"/>
        <v>16.354451201603847</v>
      </c>
      <c r="AB1015" s="5">
        <f t="shared" si="471"/>
        <v>0</v>
      </c>
      <c r="AC1015" s="5">
        <f t="shared" si="471"/>
        <v>22.067765172668125</v>
      </c>
      <c r="AD1015" s="5">
        <f t="shared" si="472"/>
        <v>-12.010638420740925</v>
      </c>
      <c r="AE1015">
        <f t="shared" si="483"/>
        <v>0</v>
      </c>
    </row>
    <row r="1016" spans="1:31" x14ac:dyDescent="0.2">
      <c r="A1016">
        <f t="shared" si="459"/>
        <v>0.98300000000000076</v>
      </c>
      <c r="B1016" s="5">
        <f t="shared" si="473"/>
        <v>0</v>
      </c>
      <c r="C1016" s="5">
        <f t="shared" si="474"/>
        <v>-66.719755167253396</v>
      </c>
      <c r="D1016" s="5">
        <f t="shared" si="475"/>
        <v>-5.6663306170124459</v>
      </c>
      <c r="E1016" s="2">
        <f t="shared" si="476"/>
        <v>66.719755167253396</v>
      </c>
      <c r="F1016" s="2">
        <f t="shared" si="477"/>
        <v>180</v>
      </c>
      <c r="G1016" s="3">
        <f t="shared" si="478"/>
        <v>0</v>
      </c>
      <c r="H1016" s="3">
        <f t="shared" si="479"/>
        <v>-110.91930639158495</v>
      </c>
      <c r="I1016" s="3">
        <f t="shared" si="480"/>
        <v>-17.189488899823711</v>
      </c>
      <c r="J1016" s="2">
        <f t="shared" si="460"/>
        <v>112.24335641376491</v>
      </c>
      <c r="K1016" s="2">
        <f t="shared" si="481"/>
        <v>76.512172061189446</v>
      </c>
      <c r="L1016" s="6">
        <f t="shared" si="461"/>
        <v>2300.0010000000002</v>
      </c>
      <c r="M1016" s="2">
        <f t="shared" si="462"/>
        <v>29.149318229166671</v>
      </c>
      <c r="N1016" s="2">
        <f t="shared" si="482"/>
        <v>112.24335641376491</v>
      </c>
      <c r="O1016" s="2">
        <f t="shared" si="463"/>
        <v>76.512172061189446</v>
      </c>
      <c r="P1016" s="5">
        <f t="shared" si="464"/>
        <v>0.36795497818575479</v>
      </c>
      <c r="Q1016" s="4">
        <f t="shared" si="465"/>
        <v>0.25967796117244257</v>
      </c>
      <c r="R1016" s="4">
        <f t="shared" si="466"/>
        <v>0.2446435895856772</v>
      </c>
      <c r="S1016" s="4">
        <f t="shared" si="484"/>
        <v>0</v>
      </c>
      <c r="T1016" s="4">
        <f t="shared" si="485"/>
        <v>0</v>
      </c>
      <c r="U1016" s="5">
        <f t="shared" si="486"/>
        <v>0</v>
      </c>
      <c r="V1016" s="5">
        <f t="shared" si="487"/>
        <v>24.590719075489321</v>
      </c>
      <c r="W1016" s="5">
        <f t="shared" si="488"/>
        <v>3.8108955630728301</v>
      </c>
      <c r="X1016" s="5">
        <f t="shared" si="467"/>
        <v>0.99999628292996101</v>
      </c>
      <c r="Y1016" s="5">
        <f t="shared" si="468"/>
        <v>0</v>
      </c>
      <c r="Z1016" s="5">
        <f t="shared" si="469"/>
        <v>-2.5337631504012492</v>
      </c>
      <c r="AA1016" s="5">
        <f t="shared" si="470"/>
        <v>16.349715389498638</v>
      </c>
      <c r="AB1016" s="5">
        <f t="shared" si="471"/>
        <v>0</v>
      </c>
      <c r="AC1016" s="5">
        <f t="shared" si="471"/>
        <v>22.056955925088072</v>
      </c>
      <c r="AD1016" s="5">
        <f t="shared" si="472"/>
        <v>-12.013389047428532</v>
      </c>
      <c r="AE1016">
        <f t="shared" si="483"/>
        <v>0</v>
      </c>
    </row>
    <row r="1017" spans="1:31" x14ac:dyDescent="0.2">
      <c r="A1017">
        <f t="shared" si="459"/>
        <v>0.98400000000000076</v>
      </c>
      <c r="B1017" s="5">
        <f t="shared" si="473"/>
        <v>0</v>
      </c>
      <c r="C1017" s="5">
        <f t="shared" si="474"/>
        <v>-66.830663445167019</v>
      </c>
      <c r="D1017" s="5">
        <f t="shared" si="475"/>
        <v>-5.6835261126067937</v>
      </c>
      <c r="E1017" s="2">
        <f t="shared" si="476"/>
        <v>66.830663445167019</v>
      </c>
      <c r="F1017" s="2">
        <f t="shared" si="477"/>
        <v>180</v>
      </c>
      <c r="G1017" s="3">
        <f t="shared" si="478"/>
        <v>0</v>
      </c>
      <c r="H1017" s="3">
        <f t="shared" si="479"/>
        <v>-110.89724943565986</v>
      </c>
      <c r="I1017" s="3">
        <f t="shared" si="480"/>
        <v>-17.20150228887114</v>
      </c>
      <c r="J1017" s="2">
        <f t="shared" si="460"/>
        <v>112.22340047151039</v>
      </c>
      <c r="K1017" s="2">
        <f t="shared" si="481"/>
        <v>76.498568828568764</v>
      </c>
      <c r="L1017" s="6">
        <f t="shared" si="461"/>
        <v>2300.0010000000002</v>
      </c>
      <c r="M1017" s="2">
        <f t="shared" si="462"/>
        <v>29.149318229166671</v>
      </c>
      <c r="N1017" s="2">
        <f t="shared" si="482"/>
        <v>112.22340047151039</v>
      </c>
      <c r="O1017" s="2">
        <f t="shared" si="463"/>
        <v>76.498568828568764</v>
      </c>
      <c r="P1017" s="5">
        <f t="shared" si="464"/>
        <v>0.36795497394649007</v>
      </c>
      <c r="Q1017" s="4">
        <f t="shared" si="465"/>
        <v>0.25972412158477653</v>
      </c>
      <c r="R1017" s="4">
        <f t="shared" si="466"/>
        <v>0.24466491406164226</v>
      </c>
      <c r="S1017" s="4">
        <f t="shared" si="484"/>
        <v>0</v>
      </c>
      <c r="T1017" s="4">
        <f t="shared" si="485"/>
        <v>0</v>
      </c>
      <c r="U1017" s="5">
        <f t="shared" si="486"/>
        <v>0</v>
      </c>
      <c r="V1017" s="5">
        <f t="shared" si="487"/>
        <v>24.581457625816441</v>
      </c>
      <c r="W1017" s="5">
        <f t="shared" si="488"/>
        <v>3.8128808583263534</v>
      </c>
      <c r="X1017" s="5">
        <f t="shared" si="467"/>
        <v>0.99999628292996101</v>
      </c>
      <c r="Y1017" s="5">
        <f t="shared" si="468"/>
        <v>0</v>
      </c>
      <c r="Z1017" s="5">
        <f t="shared" si="469"/>
        <v>-2.5353041213850664</v>
      </c>
      <c r="AA1017" s="5">
        <f t="shared" si="470"/>
        <v>16.344982480187046</v>
      </c>
      <c r="AB1017" s="5">
        <f t="shared" si="471"/>
        <v>0</v>
      </c>
      <c r="AC1017" s="5">
        <f t="shared" si="471"/>
        <v>22.046153504431373</v>
      </c>
      <c r="AD1017" s="5">
        <f t="shared" si="472"/>
        <v>-12.016136661486602</v>
      </c>
      <c r="AE1017">
        <f t="shared" si="483"/>
        <v>0</v>
      </c>
    </row>
    <row r="1018" spans="1:31" x14ac:dyDescent="0.2">
      <c r="A1018">
        <f t="shared" si="459"/>
        <v>0.98500000000000076</v>
      </c>
      <c r="B1018" s="5">
        <f t="shared" si="473"/>
        <v>0</v>
      </c>
      <c r="C1018" s="5">
        <f t="shared" si="474"/>
        <v>-66.941549671525934</v>
      </c>
      <c r="D1018" s="5">
        <f t="shared" si="475"/>
        <v>-5.7007336229639956</v>
      </c>
      <c r="E1018" s="2">
        <f t="shared" si="476"/>
        <v>66.941549671525934</v>
      </c>
      <c r="F1018" s="2">
        <f t="shared" si="477"/>
        <v>180</v>
      </c>
      <c r="G1018" s="3">
        <f t="shared" si="478"/>
        <v>0</v>
      </c>
      <c r="H1018" s="3">
        <f t="shared" si="479"/>
        <v>-110.87520328215543</v>
      </c>
      <c r="I1018" s="3">
        <f t="shared" si="480"/>
        <v>-17.213518425532627</v>
      </c>
      <c r="J1018" s="2">
        <f t="shared" si="460"/>
        <v>112.20345769826098</v>
      </c>
      <c r="K1018" s="2">
        <f t="shared" si="481"/>
        <v>76.48497457277503</v>
      </c>
      <c r="L1018" s="6">
        <f t="shared" si="461"/>
        <v>2300.0010000000002</v>
      </c>
      <c r="M1018" s="2">
        <f t="shared" si="462"/>
        <v>29.149318229166671</v>
      </c>
      <c r="N1018" s="2">
        <f t="shared" si="482"/>
        <v>112.20345769826098</v>
      </c>
      <c r="O1018" s="2">
        <f t="shared" si="463"/>
        <v>76.48497457277503</v>
      </c>
      <c r="P1018" s="5">
        <f t="shared" si="464"/>
        <v>0.36795496970845887</v>
      </c>
      <c r="Q1018" s="4">
        <f t="shared" si="465"/>
        <v>0.25977026793308994</v>
      </c>
      <c r="R1018" s="4">
        <f t="shared" si="466"/>
        <v>0.24468622817955865</v>
      </c>
      <c r="S1018" s="4">
        <f t="shared" si="484"/>
        <v>0</v>
      </c>
      <c r="T1018" s="4">
        <f t="shared" si="485"/>
        <v>0</v>
      </c>
      <c r="U1018" s="5">
        <f t="shared" si="486"/>
        <v>0</v>
      </c>
      <c r="V1018" s="5">
        <f t="shared" si="487"/>
        <v>24.572203193252481</v>
      </c>
      <c r="W1018" s="5">
        <f t="shared" si="488"/>
        <v>3.8148662631679513</v>
      </c>
      <c r="X1018" s="5">
        <f t="shared" si="467"/>
        <v>0.99999628292996101</v>
      </c>
      <c r="Y1018" s="5">
        <f t="shared" si="468"/>
        <v>0</v>
      </c>
      <c r="Z1018" s="5">
        <f t="shared" si="469"/>
        <v>-2.5368452879927927</v>
      </c>
      <c r="AA1018" s="5">
        <f t="shared" si="470"/>
        <v>16.340252471822925</v>
      </c>
      <c r="AB1018" s="5">
        <f t="shared" si="471"/>
        <v>0</v>
      </c>
      <c r="AC1018" s="5">
        <f t="shared" si="471"/>
        <v>22.035357905259687</v>
      </c>
      <c r="AD1018" s="5">
        <f t="shared" si="472"/>
        <v>-12.018881265009124</v>
      </c>
      <c r="AE1018">
        <f t="shared" si="483"/>
        <v>0</v>
      </c>
    </row>
    <row r="1019" spans="1:31" x14ac:dyDescent="0.2">
      <c r="A1019">
        <f t="shared" si="459"/>
        <v>0.98600000000000076</v>
      </c>
      <c r="B1019" s="5">
        <f t="shared" si="473"/>
        <v>0</v>
      </c>
      <c r="C1019" s="5">
        <f t="shared" si="474"/>
        <v>-67.052413857129125</v>
      </c>
      <c r="D1019" s="5">
        <f t="shared" si="475"/>
        <v>-5.7179531508301604</v>
      </c>
      <c r="E1019" s="2">
        <f t="shared" si="476"/>
        <v>67.052413857129125</v>
      </c>
      <c r="F1019" s="2">
        <f t="shared" si="477"/>
        <v>180</v>
      </c>
      <c r="G1019" s="3">
        <f t="shared" si="478"/>
        <v>0</v>
      </c>
      <c r="H1019" s="3">
        <f t="shared" si="479"/>
        <v>-110.85316792425017</v>
      </c>
      <c r="I1019" s="3">
        <f t="shared" si="480"/>
        <v>-17.225537306797637</v>
      </c>
      <c r="J1019" s="2">
        <f t="shared" si="460"/>
        <v>112.18352808835121</v>
      </c>
      <c r="K1019" s="2">
        <f t="shared" si="481"/>
        <v>76.471389289946288</v>
      </c>
      <c r="L1019" s="6">
        <f t="shared" si="461"/>
        <v>2300.0010000000002</v>
      </c>
      <c r="M1019" s="2">
        <f t="shared" si="462"/>
        <v>29.149318229166671</v>
      </c>
      <c r="N1019" s="2">
        <f t="shared" si="482"/>
        <v>112.18352808835121</v>
      </c>
      <c r="O1019" s="2">
        <f t="shared" si="463"/>
        <v>76.471389289946288</v>
      </c>
      <c r="P1019" s="5">
        <f t="shared" si="464"/>
        <v>0.36795496547165962</v>
      </c>
      <c r="Q1019" s="4">
        <f t="shared" si="465"/>
        <v>0.25981640020674629</v>
      </c>
      <c r="R1019" s="4">
        <f t="shared" si="466"/>
        <v>0.2447075319390925</v>
      </c>
      <c r="S1019" s="4">
        <f t="shared" si="484"/>
        <v>0</v>
      </c>
      <c r="T1019" s="4">
        <f t="shared" si="485"/>
        <v>0</v>
      </c>
      <c r="U1019" s="5">
        <f t="shared" si="486"/>
        <v>0</v>
      </c>
      <c r="V1019" s="5">
        <f t="shared" si="487"/>
        <v>24.562955772048152</v>
      </c>
      <c r="W1019" s="5">
        <f t="shared" si="488"/>
        <v>3.8168517773507538</v>
      </c>
      <c r="X1019" s="5">
        <f t="shared" si="467"/>
        <v>0.99999628292996101</v>
      </c>
      <c r="Y1019" s="5">
        <f t="shared" si="468"/>
        <v>0</v>
      </c>
      <c r="Z1019" s="5">
        <f t="shared" si="469"/>
        <v>-2.5383866499081624</v>
      </c>
      <c r="AA1019" s="5">
        <f t="shared" si="470"/>
        <v>16.335525362561629</v>
      </c>
      <c r="AB1019" s="5">
        <f t="shared" si="471"/>
        <v>0</v>
      </c>
      <c r="AC1019" s="5">
        <f t="shared" si="471"/>
        <v>22.02456912213999</v>
      </c>
      <c r="AD1019" s="5">
        <f t="shared" si="472"/>
        <v>-12.021622860087618</v>
      </c>
      <c r="AE1019">
        <f t="shared" si="483"/>
        <v>0</v>
      </c>
    </row>
    <row r="1020" spans="1:31" x14ac:dyDescent="0.2">
      <c r="A1020">
        <f t="shared" si="459"/>
        <v>0.98700000000000077</v>
      </c>
      <c r="B1020" s="5">
        <f t="shared" si="473"/>
        <v>0</v>
      </c>
      <c r="C1020" s="5">
        <f t="shared" si="474"/>
        <v>-67.163256012768812</v>
      </c>
      <c r="D1020" s="5">
        <f t="shared" si="475"/>
        <v>-5.7351846989483883</v>
      </c>
      <c r="E1020" s="2">
        <f t="shared" si="476"/>
        <v>67.163256012768812</v>
      </c>
      <c r="F1020" s="2">
        <f t="shared" si="477"/>
        <v>180</v>
      </c>
      <c r="G1020" s="3">
        <f t="shared" si="478"/>
        <v>0</v>
      </c>
      <c r="H1020" s="3">
        <f t="shared" si="479"/>
        <v>-110.83114335512803</v>
      </c>
      <c r="I1020" s="3">
        <f t="shared" si="480"/>
        <v>-17.237558929657723</v>
      </c>
      <c r="J1020" s="2">
        <f t="shared" si="460"/>
        <v>112.16361163612004</v>
      </c>
      <c r="K1020" s="2">
        <f t="shared" si="481"/>
        <v>76.457812976223607</v>
      </c>
      <c r="L1020" s="6">
        <f t="shared" si="461"/>
        <v>2300.0010000000002</v>
      </c>
      <c r="M1020" s="2">
        <f t="shared" si="462"/>
        <v>29.149318229166671</v>
      </c>
      <c r="N1020" s="2">
        <f t="shared" si="482"/>
        <v>112.16361163612004</v>
      </c>
      <c r="O1020" s="2">
        <f t="shared" si="463"/>
        <v>76.457812976223607</v>
      </c>
      <c r="P1020" s="5">
        <f t="shared" si="464"/>
        <v>0.36795496123609084</v>
      </c>
      <c r="Q1020" s="4">
        <f t="shared" si="465"/>
        <v>0.25986251839511076</v>
      </c>
      <c r="R1020" s="4">
        <f t="shared" si="466"/>
        <v>0.2447288253399108</v>
      </c>
      <c r="S1020" s="4">
        <f t="shared" si="484"/>
        <v>0</v>
      </c>
      <c r="T1020" s="4">
        <f t="shared" si="485"/>
        <v>0</v>
      </c>
      <c r="U1020" s="5">
        <f t="shared" si="486"/>
        <v>0</v>
      </c>
      <c r="V1020" s="5">
        <f t="shared" si="487"/>
        <v>24.553715356460106</v>
      </c>
      <c r="W1020" s="5">
        <f t="shared" si="488"/>
        <v>3.8188374006288703</v>
      </c>
      <c r="X1020" s="5">
        <f t="shared" si="467"/>
        <v>0.99999628292996101</v>
      </c>
      <c r="Y1020" s="5">
        <f t="shared" si="468"/>
        <v>0</v>
      </c>
      <c r="Z1020" s="5">
        <f t="shared" si="469"/>
        <v>-2.5399282068154854</v>
      </c>
      <c r="AA1020" s="5">
        <f t="shared" si="470"/>
        <v>16.33080115056001</v>
      </c>
      <c r="AB1020" s="5">
        <f t="shared" si="471"/>
        <v>0</v>
      </c>
      <c r="AC1020" s="5">
        <f t="shared" si="471"/>
        <v>22.013787149644621</v>
      </c>
      <c r="AD1020" s="5">
        <f t="shared" si="472"/>
        <v>-12.024361448811121</v>
      </c>
      <c r="AE1020">
        <f t="shared" si="483"/>
        <v>0</v>
      </c>
    </row>
    <row r="1021" spans="1:31" x14ac:dyDescent="0.2">
      <c r="A1021">
        <f t="shared" si="459"/>
        <v>0.98800000000000077</v>
      </c>
      <c r="B1021" s="5">
        <f t="shared" si="473"/>
        <v>0</v>
      </c>
      <c r="C1021" s="5">
        <f t="shared" si="474"/>
        <v>-67.274076149230368</v>
      </c>
      <c r="D1021" s="5">
        <f t="shared" si="475"/>
        <v>-5.752428270058771</v>
      </c>
      <c r="E1021" s="2">
        <f t="shared" si="476"/>
        <v>67.274076149230368</v>
      </c>
      <c r="F1021" s="2">
        <f t="shared" si="477"/>
        <v>180</v>
      </c>
      <c r="G1021" s="3">
        <f t="shared" si="478"/>
        <v>0</v>
      </c>
      <c r="H1021" s="3">
        <f t="shared" si="479"/>
        <v>-110.80912956797839</v>
      </c>
      <c r="I1021" s="3">
        <f t="shared" si="480"/>
        <v>-17.249583291106536</v>
      </c>
      <c r="J1021" s="2">
        <f t="shared" si="460"/>
        <v>112.14370833591087</v>
      </c>
      <c r="K1021" s="2">
        <f t="shared" si="481"/>
        <v>76.444245627751101</v>
      </c>
      <c r="L1021" s="6">
        <f t="shared" si="461"/>
        <v>2300.0010000000002</v>
      </c>
      <c r="M1021" s="2">
        <f t="shared" si="462"/>
        <v>29.149318229166671</v>
      </c>
      <c r="N1021" s="2">
        <f t="shared" si="482"/>
        <v>112.14370833591087</v>
      </c>
      <c r="O1021" s="2">
        <f t="shared" si="463"/>
        <v>76.444245627751101</v>
      </c>
      <c r="P1021" s="5">
        <f t="shared" si="464"/>
        <v>0.36795495700175085</v>
      </c>
      <c r="Q1021" s="4">
        <f t="shared" si="465"/>
        <v>0.2599086224875497</v>
      </c>
      <c r="R1021" s="4">
        <f t="shared" si="466"/>
        <v>0.24475010838168149</v>
      </c>
      <c r="S1021" s="4">
        <f t="shared" si="484"/>
        <v>0</v>
      </c>
      <c r="T1021" s="4">
        <f t="shared" si="485"/>
        <v>0</v>
      </c>
      <c r="U1021" s="5">
        <f t="shared" si="486"/>
        <v>0</v>
      </c>
      <c r="V1021" s="5">
        <f t="shared" si="487"/>
        <v>24.544481940750881</v>
      </c>
      <c r="W1021" s="5">
        <f t="shared" si="488"/>
        <v>3.8208231327573885</v>
      </c>
      <c r="X1021" s="5">
        <f t="shared" si="467"/>
        <v>0.99999628292996101</v>
      </c>
      <c r="Y1021" s="5">
        <f t="shared" si="468"/>
        <v>0</v>
      </c>
      <c r="Z1021" s="5">
        <f t="shared" si="469"/>
        <v>-2.5414699583996514</v>
      </c>
      <c r="AA1021" s="5">
        <f t="shared" si="470"/>
        <v>16.326079833976454</v>
      </c>
      <c r="AB1021" s="5">
        <f t="shared" si="471"/>
        <v>0</v>
      </c>
      <c r="AC1021" s="5">
        <f t="shared" si="471"/>
        <v>22.003011982351229</v>
      </c>
      <c r="AD1021" s="5">
        <f t="shared" si="472"/>
        <v>-12.027097033266156</v>
      </c>
      <c r="AE1021">
        <f t="shared" si="483"/>
        <v>0</v>
      </c>
    </row>
    <row r="1022" spans="1:31" x14ac:dyDescent="0.2">
      <c r="A1022">
        <f t="shared" ref="A1022:A1085" si="489">A1021+dt</f>
        <v>0.98900000000000077</v>
      </c>
      <c r="B1022" s="5">
        <f t="shared" si="473"/>
        <v>0</v>
      </c>
      <c r="C1022" s="5">
        <f t="shared" si="474"/>
        <v>-67.384874277292354</v>
      </c>
      <c r="D1022" s="5">
        <f t="shared" si="475"/>
        <v>-5.7696838668983945</v>
      </c>
      <c r="E1022" s="2">
        <f t="shared" si="476"/>
        <v>67.384874277292354</v>
      </c>
      <c r="F1022" s="2">
        <f t="shared" si="477"/>
        <v>180</v>
      </c>
      <c r="G1022" s="3">
        <f t="shared" si="478"/>
        <v>0</v>
      </c>
      <c r="H1022" s="3">
        <f t="shared" si="479"/>
        <v>-110.78712655599604</v>
      </c>
      <c r="I1022" s="3">
        <f t="shared" si="480"/>
        <v>-17.2616103881398</v>
      </c>
      <c r="J1022" s="2">
        <f t="shared" si="460"/>
        <v>112.12381818207146</v>
      </c>
      <c r="K1022" s="2">
        <f t="shared" si="481"/>
        <v>76.430687240675837</v>
      </c>
      <c r="L1022" s="6">
        <f t="shared" si="461"/>
        <v>2300.0010000000002</v>
      </c>
      <c r="M1022" s="2">
        <f t="shared" si="462"/>
        <v>29.149318229166671</v>
      </c>
      <c r="N1022" s="2">
        <f t="shared" si="482"/>
        <v>112.12381818207146</v>
      </c>
      <c r="O1022" s="2">
        <f t="shared" si="463"/>
        <v>76.430687240675837</v>
      </c>
      <c r="P1022" s="5">
        <f t="shared" si="464"/>
        <v>0.36795495276863821</v>
      </c>
      <c r="Q1022" s="4">
        <f t="shared" si="465"/>
        <v>0.25995471247343127</v>
      </c>
      <c r="R1022" s="4">
        <f t="shared" si="466"/>
        <v>0.24477138106407334</v>
      </c>
      <c r="S1022" s="4">
        <f t="shared" si="484"/>
        <v>0</v>
      </c>
      <c r="T1022" s="4">
        <f t="shared" si="485"/>
        <v>0</v>
      </c>
      <c r="U1022" s="5">
        <f t="shared" si="486"/>
        <v>0</v>
      </c>
      <c r="V1022" s="5">
        <f t="shared" si="487"/>
        <v>24.535255519188937</v>
      </c>
      <c r="W1022" s="5">
        <f t="shared" si="488"/>
        <v>3.8228089734923665</v>
      </c>
      <c r="X1022" s="5">
        <f t="shared" si="467"/>
        <v>0.99999628292996101</v>
      </c>
      <c r="Y1022" s="5">
        <f t="shared" si="468"/>
        <v>0</v>
      </c>
      <c r="Z1022" s="5">
        <f t="shared" si="469"/>
        <v>-2.5430119043461192</v>
      </c>
      <c r="AA1022" s="5">
        <f t="shared" si="470"/>
        <v>16.32136141097082</v>
      </c>
      <c r="AB1022" s="5">
        <f t="shared" si="471"/>
        <v>0</v>
      </c>
      <c r="AC1022" s="5">
        <f t="shared" si="471"/>
        <v>21.992243614842817</v>
      </c>
      <c r="AD1022" s="5">
        <f t="shared" si="472"/>
        <v>-12.029829615536812</v>
      </c>
      <c r="AE1022">
        <f t="shared" si="483"/>
        <v>0</v>
      </c>
    </row>
    <row r="1023" spans="1:31" x14ac:dyDescent="0.2">
      <c r="A1023">
        <f t="shared" si="489"/>
        <v>0.99000000000000077</v>
      </c>
      <c r="B1023" s="5">
        <f t="shared" si="473"/>
        <v>0</v>
      </c>
      <c r="C1023" s="5">
        <f t="shared" si="474"/>
        <v>-67.495650407726544</v>
      </c>
      <c r="D1023" s="5">
        <f t="shared" si="475"/>
        <v>-5.7869514922013421</v>
      </c>
      <c r="E1023" s="2">
        <f t="shared" si="476"/>
        <v>67.495650407726544</v>
      </c>
      <c r="F1023" s="2">
        <f t="shared" si="477"/>
        <v>180</v>
      </c>
      <c r="G1023" s="3">
        <f t="shared" si="478"/>
        <v>0</v>
      </c>
      <c r="H1023" s="3">
        <f t="shared" si="479"/>
        <v>-110.76513431238119</v>
      </c>
      <c r="I1023" s="3">
        <f t="shared" si="480"/>
        <v>-17.273640217755336</v>
      </c>
      <c r="J1023" s="2">
        <f t="shared" si="460"/>
        <v>112.10394116895401</v>
      </c>
      <c r="K1023" s="2">
        <f t="shared" si="481"/>
        <v>76.417137811147924</v>
      </c>
      <c r="L1023" s="6">
        <f t="shared" si="461"/>
        <v>2300.0010000000002</v>
      </c>
      <c r="M1023" s="2">
        <f t="shared" si="462"/>
        <v>29.149318229166671</v>
      </c>
      <c r="N1023" s="2">
        <f t="shared" si="482"/>
        <v>112.10394116895401</v>
      </c>
      <c r="O1023" s="2">
        <f t="shared" si="463"/>
        <v>76.417137811147924</v>
      </c>
      <c r="P1023" s="5">
        <f t="shared" si="464"/>
        <v>0.36795494853675137</v>
      </c>
      <c r="Q1023" s="4">
        <f t="shared" si="465"/>
        <v>0.26000078834212476</v>
      </c>
      <c r="R1023" s="4">
        <f t="shared" si="466"/>
        <v>0.24479264338675591</v>
      </c>
      <c r="S1023" s="4">
        <f t="shared" si="484"/>
        <v>0</v>
      </c>
      <c r="T1023" s="4">
        <f t="shared" si="485"/>
        <v>0</v>
      </c>
      <c r="U1023" s="5">
        <f t="shared" si="486"/>
        <v>0</v>
      </c>
      <c r="V1023" s="5">
        <f t="shared" si="487"/>
        <v>24.52603608604862</v>
      </c>
      <c r="W1023" s="5">
        <f t="shared" si="488"/>
        <v>3.8247949225908409</v>
      </c>
      <c r="X1023" s="5">
        <f t="shared" si="467"/>
        <v>0.99999628292996101</v>
      </c>
      <c r="Y1023" s="5">
        <f t="shared" si="468"/>
        <v>0</v>
      </c>
      <c r="Z1023" s="5">
        <f t="shared" si="469"/>
        <v>-2.5445540443409285</v>
      </c>
      <c r="AA1023" s="5">
        <f t="shared" si="470"/>
        <v>16.31664587970451</v>
      </c>
      <c r="AB1023" s="5">
        <f t="shared" si="471"/>
        <v>0</v>
      </c>
      <c r="AC1023" s="5">
        <f t="shared" si="471"/>
        <v>21.981482041707693</v>
      </c>
      <c r="AD1023" s="5">
        <f t="shared" si="472"/>
        <v>-12.03255919770465</v>
      </c>
      <c r="AE1023">
        <f t="shared" si="483"/>
        <v>0</v>
      </c>
    </row>
    <row r="1024" spans="1:31" x14ac:dyDescent="0.2">
      <c r="A1024">
        <f t="shared" si="489"/>
        <v>0.99100000000000077</v>
      </c>
      <c r="B1024" s="5">
        <f t="shared" si="473"/>
        <v>0</v>
      </c>
      <c r="C1024" s="5">
        <f t="shared" si="474"/>
        <v>-67.606404551297913</v>
      </c>
      <c r="D1024" s="5">
        <f t="shared" si="475"/>
        <v>-5.8042311486986966</v>
      </c>
      <c r="E1024" s="2">
        <f t="shared" si="476"/>
        <v>67.606404551297913</v>
      </c>
      <c r="F1024" s="2">
        <f t="shared" si="477"/>
        <v>180</v>
      </c>
      <c r="G1024" s="3">
        <f t="shared" si="478"/>
        <v>0</v>
      </c>
      <c r="H1024" s="3">
        <f t="shared" si="479"/>
        <v>-110.74315283033948</v>
      </c>
      <c r="I1024" s="3">
        <f t="shared" si="480"/>
        <v>-17.285672776953042</v>
      </c>
      <c r="J1024" s="2">
        <f t="shared" si="460"/>
        <v>112.08407729091508</v>
      </c>
      <c r="K1024" s="2">
        <f t="shared" si="481"/>
        <v>76.403597335320427</v>
      </c>
      <c r="L1024" s="6">
        <f t="shared" si="461"/>
        <v>2300.0010000000002</v>
      </c>
      <c r="M1024" s="2">
        <f t="shared" si="462"/>
        <v>29.149318229166671</v>
      </c>
      <c r="N1024" s="2">
        <f t="shared" si="482"/>
        <v>112.08407729091508</v>
      </c>
      <c r="O1024" s="2">
        <f t="shared" si="463"/>
        <v>76.403597335320427</v>
      </c>
      <c r="P1024" s="5">
        <f t="shared" si="464"/>
        <v>0.36795494430608872</v>
      </c>
      <c r="Q1024" s="4">
        <f t="shared" si="465"/>
        <v>0.26004685008300116</v>
      </c>
      <c r="R1024" s="4">
        <f t="shared" si="466"/>
        <v>0.24481389534939971</v>
      </c>
      <c r="S1024" s="4">
        <f t="shared" si="484"/>
        <v>0</v>
      </c>
      <c r="T1024" s="4">
        <f t="shared" si="485"/>
        <v>0</v>
      </c>
      <c r="U1024" s="5">
        <f t="shared" si="486"/>
        <v>0</v>
      </c>
      <c r="V1024" s="5">
        <f t="shared" si="487"/>
        <v>24.516823635610152</v>
      </c>
      <c r="W1024" s="5">
        <f t="shared" si="488"/>
        <v>3.8267809798108146</v>
      </c>
      <c r="X1024" s="5">
        <f t="shared" si="467"/>
        <v>0.99999628292996101</v>
      </c>
      <c r="Y1024" s="5">
        <f t="shared" si="468"/>
        <v>0</v>
      </c>
      <c r="Z1024" s="5">
        <f t="shared" si="469"/>
        <v>-2.5460963780706876</v>
      </c>
      <c r="AA1024" s="5">
        <f t="shared" si="470"/>
        <v>16.311933238340387</v>
      </c>
      <c r="AB1024" s="5">
        <f t="shared" si="471"/>
        <v>0</v>
      </c>
      <c r="AC1024" s="5">
        <f t="shared" si="471"/>
        <v>21.970727257539465</v>
      </c>
      <c r="AD1024" s="5">
        <f t="shared" si="472"/>
        <v>-12.035285781848799</v>
      </c>
      <c r="AE1024">
        <f t="shared" si="483"/>
        <v>0</v>
      </c>
    </row>
    <row r="1025" spans="1:31" x14ac:dyDescent="0.2">
      <c r="A1025">
        <f t="shared" si="489"/>
        <v>0.99200000000000077</v>
      </c>
      <c r="B1025" s="5">
        <f t="shared" si="473"/>
        <v>0</v>
      </c>
      <c r="C1025" s="5">
        <f t="shared" si="474"/>
        <v>-67.717136718764621</v>
      </c>
      <c r="D1025" s="5">
        <f t="shared" si="475"/>
        <v>-5.8215228391185407</v>
      </c>
      <c r="E1025" s="2">
        <f t="shared" si="476"/>
        <v>67.717136718764621</v>
      </c>
      <c r="F1025" s="2">
        <f t="shared" si="477"/>
        <v>180</v>
      </c>
      <c r="G1025" s="3">
        <f t="shared" si="478"/>
        <v>0</v>
      </c>
      <c r="H1025" s="3">
        <f t="shared" si="479"/>
        <v>-110.72118210308194</v>
      </c>
      <c r="I1025" s="3">
        <f t="shared" si="480"/>
        <v>-17.297708062734891</v>
      </c>
      <c r="J1025" s="2">
        <f t="shared" si="460"/>
        <v>112.06422654231562</v>
      </c>
      <c r="K1025" s="2">
        <f t="shared" si="481"/>
        <v>76.390065809349437</v>
      </c>
      <c r="L1025" s="6">
        <f t="shared" si="461"/>
        <v>2300.0010000000002</v>
      </c>
      <c r="M1025" s="2">
        <f t="shared" si="462"/>
        <v>29.149318229166671</v>
      </c>
      <c r="N1025" s="2">
        <f t="shared" si="482"/>
        <v>112.06422654231562</v>
      </c>
      <c r="O1025" s="2">
        <f t="shared" si="463"/>
        <v>76.390065809349437</v>
      </c>
      <c r="P1025" s="5">
        <f t="shared" si="464"/>
        <v>0.36795494007664875</v>
      </c>
      <c r="Q1025" s="4">
        <f t="shared" si="465"/>
        <v>0.26009289768543287</v>
      </c>
      <c r="R1025" s="4">
        <f t="shared" si="466"/>
        <v>0.24483513695167591</v>
      </c>
      <c r="S1025" s="4">
        <f t="shared" si="484"/>
        <v>0</v>
      </c>
      <c r="T1025" s="4">
        <f t="shared" si="485"/>
        <v>0</v>
      </c>
      <c r="U1025" s="5">
        <f t="shared" si="486"/>
        <v>0</v>
      </c>
      <c r="V1025" s="5">
        <f t="shared" si="487"/>
        <v>24.507618162159645</v>
      </c>
      <c r="W1025" s="5">
        <f t="shared" si="488"/>
        <v>3.8287671449112617</v>
      </c>
      <c r="X1025" s="5">
        <f t="shared" si="467"/>
        <v>0.99999628292996101</v>
      </c>
      <c r="Y1025" s="5">
        <f t="shared" si="468"/>
        <v>0</v>
      </c>
      <c r="Z1025" s="5">
        <f t="shared" si="469"/>
        <v>-2.547638905222577</v>
      </c>
      <c r="AA1025" s="5">
        <f t="shared" si="470"/>
        <v>16.30722348504284</v>
      </c>
      <c r="AB1025" s="5">
        <f t="shared" si="471"/>
        <v>0</v>
      </c>
      <c r="AC1025" s="5">
        <f t="shared" si="471"/>
        <v>21.959979256937068</v>
      </c>
      <c r="AD1025" s="5">
        <f t="shared" si="472"/>
        <v>-12.038009370045899</v>
      </c>
      <c r="AE1025">
        <f t="shared" si="483"/>
        <v>0</v>
      </c>
    </row>
    <row r="1026" spans="1:31" x14ac:dyDescent="0.2">
      <c r="A1026">
        <f t="shared" si="489"/>
        <v>0.99300000000000077</v>
      </c>
      <c r="B1026" s="5">
        <f t="shared" si="473"/>
        <v>0</v>
      </c>
      <c r="C1026" s="5">
        <f t="shared" si="474"/>
        <v>-67.827846920878073</v>
      </c>
      <c r="D1026" s="5">
        <f t="shared" si="475"/>
        <v>-5.8388265661859604</v>
      </c>
      <c r="E1026" s="2">
        <f t="shared" si="476"/>
        <v>67.827846920878073</v>
      </c>
      <c r="F1026" s="2">
        <f t="shared" si="477"/>
        <v>180</v>
      </c>
      <c r="G1026" s="3">
        <f t="shared" si="478"/>
        <v>0</v>
      </c>
      <c r="H1026" s="3">
        <f t="shared" si="479"/>
        <v>-110.69922212382501</v>
      </c>
      <c r="I1026" s="3">
        <f t="shared" si="480"/>
        <v>-17.309746072104936</v>
      </c>
      <c r="J1026" s="2">
        <f t="shared" si="460"/>
        <v>112.04438891752099</v>
      </c>
      <c r="K1026" s="2">
        <f t="shared" si="481"/>
        <v>76.376543229393988</v>
      </c>
      <c r="L1026" s="6">
        <f t="shared" si="461"/>
        <v>2300.0010000000002</v>
      </c>
      <c r="M1026" s="2">
        <f t="shared" si="462"/>
        <v>29.149318229166671</v>
      </c>
      <c r="N1026" s="2">
        <f t="shared" si="482"/>
        <v>112.04438891752099</v>
      </c>
      <c r="O1026" s="2">
        <f t="shared" si="463"/>
        <v>76.376543229393988</v>
      </c>
      <c r="P1026" s="5">
        <f t="shared" si="464"/>
        <v>0.36795493584842986</v>
      </c>
      <c r="Q1026" s="4">
        <f t="shared" si="465"/>
        <v>0.26013893113879383</v>
      </c>
      <c r="R1026" s="4">
        <f t="shared" si="466"/>
        <v>0.24485636819325682</v>
      </c>
      <c r="S1026" s="4">
        <f t="shared" si="484"/>
        <v>0</v>
      </c>
      <c r="T1026" s="4">
        <f t="shared" si="485"/>
        <v>0</v>
      </c>
      <c r="U1026" s="5">
        <f t="shared" si="486"/>
        <v>0</v>
      </c>
      <c r="V1026" s="5">
        <f t="shared" si="487"/>
        <v>24.498419659989079</v>
      </c>
      <c r="W1026" s="5">
        <f t="shared" si="488"/>
        <v>3.8307534176521245</v>
      </c>
      <c r="X1026" s="5">
        <f t="shared" si="467"/>
        <v>0.99999628292996101</v>
      </c>
      <c r="Y1026" s="5">
        <f t="shared" si="468"/>
        <v>0</v>
      </c>
      <c r="Z1026" s="5">
        <f t="shared" si="469"/>
        <v>-2.5491816254843536</v>
      </c>
      <c r="AA1026" s="5">
        <f t="shared" si="470"/>
        <v>16.302516617977751</v>
      </c>
      <c r="AB1026" s="5">
        <f t="shared" si="471"/>
        <v>0</v>
      </c>
      <c r="AC1026" s="5">
        <f t="shared" si="471"/>
        <v>21.949238034504724</v>
      </c>
      <c r="AD1026" s="5">
        <f t="shared" si="472"/>
        <v>-12.040729964370122</v>
      </c>
      <c r="AE1026">
        <f t="shared" si="483"/>
        <v>0</v>
      </c>
    </row>
    <row r="1027" spans="1:31" x14ac:dyDescent="0.2">
      <c r="A1027">
        <f t="shared" si="489"/>
        <v>0.99400000000000077</v>
      </c>
      <c r="B1027" s="5">
        <f t="shared" si="473"/>
        <v>0</v>
      </c>
      <c r="C1027" s="5">
        <f t="shared" si="474"/>
        <v>-67.938535168382884</v>
      </c>
      <c r="D1027" s="5">
        <f t="shared" si="475"/>
        <v>-5.8561423326230475</v>
      </c>
      <c r="E1027" s="2">
        <f t="shared" si="476"/>
        <v>67.938535168382884</v>
      </c>
      <c r="F1027" s="2">
        <f t="shared" si="477"/>
        <v>180</v>
      </c>
      <c r="G1027" s="3">
        <f t="shared" si="478"/>
        <v>0</v>
      </c>
      <c r="H1027" s="3">
        <f t="shared" si="479"/>
        <v>-110.6772728857905</v>
      </c>
      <c r="I1027" s="3">
        <f t="shared" si="480"/>
        <v>-17.321786802069305</v>
      </c>
      <c r="J1027" s="2">
        <f t="shared" si="460"/>
        <v>112.02456441090088</v>
      </c>
      <c r="K1027" s="2">
        <f t="shared" si="481"/>
        <v>76.36302959161614</v>
      </c>
      <c r="L1027" s="6">
        <f t="shared" si="461"/>
        <v>2300.0010000000002</v>
      </c>
      <c r="M1027" s="2">
        <f t="shared" si="462"/>
        <v>29.149318229166671</v>
      </c>
      <c r="N1027" s="2">
        <f t="shared" si="482"/>
        <v>112.02456441090088</v>
      </c>
      <c r="O1027" s="2">
        <f t="shared" si="463"/>
        <v>76.36302959161614</v>
      </c>
      <c r="P1027" s="5">
        <f t="shared" si="464"/>
        <v>0.36795493162143056</v>
      </c>
      <c r="Q1027" s="4">
        <f t="shared" si="465"/>
        <v>0.26018495043245954</v>
      </c>
      <c r="R1027" s="4">
        <f t="shared" si="466"/>
        <v>0.24487758907381546</v>
      </c>
      <c r="S1027" s="4">
        <f t="shared" si="484"/>
        <v>0</v>
      </c>
      <c r="T1027" s="4">
        <f t="shared" si="485"/>
        <v>0</v>
      </c>
      <c r="U1027" s="5">
        <f t="shared" si="486"/>
        <v>0</v>
      </c>
      <c r="V1027" s="5">
        <f t="shared" si="487"/>
        <v>24.489228123396295</v>
      </c>
      <c r="W1027" s="5">
        <f t="shared" si="488"/>
        <v>3.8327397977943103</v>
      </c>
      <c r="X1027" s="5">
        <f t="shared" si="467"/>
        <v>0.99999628292996101</v>
      </c>
      <c r="Y1027" s="5">
        <f t="shared" si="468"/>
        <v>0</v>
      </c>
      <c r="Z1027" s="5">
        <f t="shared" si="469"/>
        <v>-2.5507245385443427</v>
      </c>
      <c r="AA1027" s="5">
        <f t="shared" si="470"/>
        <v>16.297812635312489</v>
      </c>
      <c r="AB1027" s="5">
        <f t="shared" si="471"/>
        <v>0</v>
      </c>
      <c r="AC1027" s="5">
        <f t="shared" si="471"/>
        <v>21.938503584851951</v>
      </c>
      <c r="AD1027" s="5">
        <f t="shared" si="472"/>
        <v>-12.0434475668932</v>
      </c>
      <c r="AE1027">
        <f t="shared" si="483"/>
        <v>0</v>
      </c>
    </row>
    <row r="1028" spans="1:31" x14ac:dyDescent="0.2">
      <c r="A1028">
        <f t="shared" si="489"/>
        <v>0.99500000000000077</v>
      </c>
      <c r="B1028" s="5">
        <f t="shared" si="473"/>
        <v>0</v>
      </c>
      <c r="C1028" s="5">
        <f t="shared" si="474"/>
        <v>-68.04920147201689</v>
      </c>
      <c r="D1028" s="5">
        <f t="shared" si="475"/>
        <v>-5.8734701411489008</v>
      </c>
      <c r="E1028" s="2">
        <f t="shared" si="476"/>
        <v>68.04920147201689</v>
      </c>
      <c r="F1028" s="2">
        <f t="shared" si="477"/>
        <v>180</v>
      </c>
      <c r="G1028" s="3">
        <f t="shared" si="478"/>
        <v>0</v>
      </c>
      <c r="H1028" s="3">
        <f t="shared" si="479"/>
        <v>-110.65533438220565</v>
      </c>
      <c r="I1028" s="3">
        <f t="shared" si="480"/>
        <v>-17.333830249636197</v>
      </c>
      <c r="J1028" s="2">
        <f t="shared" si="460"/>
        <v>112.00475301682937</v>
      </c>
      <c r="K1028" s="2">
        <f t="shared" si="481"/>
        <v>76.349524892180895</v>
      </c>
      <c r="L1028" s="6">
        <f t="shared" si="461"/>
        <v>2300.0010000000002</v>
      </c>
      <c r="M1028" s="2">
        <f t="shared" si="462"/>
        <v>29.149318229166671</v>
      </c>
      <c r="N1028" s="2">
        <f t="shared" si="482"/>
        <v>112.00475301682937</v>
      </c>
      <c r="O1028" s="2">
        <f t="shared" si="463"/>
        <v>76.349524892180895</v>
      </c>
      <c r="P1028" s="5">
        <f t="shared" si="464"/>
        <v>0.36795492739564928</v>
      </c>
      <c r="Q1028" s="4">
        <f t="shared" si="465"/>
        <v>0.260230955555807</v>
      </c>
      <c r="R1028" s="4">
        <f t="shared" si="466"/>
        <v>0.24489879959302577</v>
      </c>
      <c r="S1028" s="4">
        <f t="shared" si="484"/>
        <v>0</v>
      </c>
      <c r="T1028" s="4">
        <f t="shared" si="485"/>
        <v>0</v>
      </c>
      <c r="U1028" s="5">
        <f t="shared" si="486"/>
        <v>0</v>
      </c>
      <c r="V1028" s="5">
        <f t="shared" si="487"/>
        <v>24.480043546685</v>
      </c>
      <c r="W1028" s="5">
        <f t="shared" si="488"/>
        <v>3.834726285099693</v>
      </c>
      <c r="X1028" s="5">
        <f t="shared" si="467"/>
        <v>0.99999628292996101</v>
      </c>
      <c r="Y1028" s="5">
        <f t="shared" si="468"/>
        <v>0</v>
      </c>
      <c r="Z1028" s="5">
        <f t="shared" si="469"/>
        <v>-2.5522676440914411</v>
      </c>
      <c r="AA1028" s="5">
        <f t="shared" si="470"/>
        <v>16.293111535215946</v>
      </c>
      <c r="AB1028" s="5">
        <f t="shared" si="471"/>
        <v>0</v>
      </c>
      <c r="AC1028" s="5">
        <f t="shared" si="471"/>
        <v>21.927775902593559</v>
      </c>
      <c r="AD1028" s="5">
        <f t="shared" si="472"/>
        <v>-12.046162179684359</v>
      </c>
      <c r="AE1028">
        <f t="shared" si="483"/>
        <v>0</v>
      </c>
    </row>
    <row r="1029" spans="1:31" x14ac:dyDescent="0.2">
      <c r="A1029">
        <f t="shared" si="489"/>
        <v>0.99600000000000077</v>
      </c>
      <c r="B1029" s="5">
        <f t="shared" si="473"/>
        <v>0</v>
      </c>
      <c r="C1029" s="5">
        <f t="shared" si="474"/>
        <v>-68.159845842511146</v>
      </c>
      <c r="D1029" s="5">
        <f t="shared" si="475"/>
        <v>-5.8908099944796266</v>
      </c>
      <c r="E1029" s="2">
        <f t="shared" si="476"/>
        <v>68.159845842511146</v>
      </c>
      <c r="F1029" s="2">
        <f t="shared" si="477"/>
        <v>180</v>
      </c>
      <c r="G1029" s="3">
        <f t="shared" si="478"/>
        <v>0</v>
      </c>
      <c r="H1029" s="3">
        <f t="shared" si="479"/>
        <v>-110.63340660630305</v>
      </c>
      <c r="I1029" s="3">
        <f t="shared" si="480"/>
        <v>-17.34587641181588</v>
      </c>
      <c r="J1029" s="2">
        <f t="shared" si="460"/>
        <v>111.98495472968487</v>
      </c>
      <c r="K1029" s="2">
        <f t="shared" si="481"/>
        <v>76.336029127256211</v>
      </c>
      <c r="L1029" s="6">
        <f t="shared" si="461"/>
        <v>2300.0010000000002</v>
      </c>
      <c r="M1029" s="2">
        <f t="shared" si="462"/>
        <v>29.149318229166671</v>
      </c>
      <c r="N1029" s="2">
        <f t="shared" si="482"/>
        <v>111.98495472968487</v>
      </c>
      <c r="O1029" s="2">
        <f t="shared" si="463"/>
        <v>76.336029127256211</v>
      </c>
      <c r="P1029" s="5">
        <f t="shared" si="464"/>
        <v>0.36795492317108452</v>
      </c>
      <c r="Q1029" s="4">
        <f t="shared" si="465"/>
        <v>0.26027694649821481</v>
      </c>
      <c r="R1029" s="4">
        <f t="shared" si="466"/>
        <v>0.24491999975056247</v>
      </c>
      <c r="S1029" s="4">
        <f t="shared" si="484"/>
        <v>0</v>
      </c>
      <c r="T1029" s="4">
        <f t="shared" si="485"/>
        <v>0</v>
      </c>
      <c r="U1029" s="5">
        <f t="shared" si="486"/>
        <v>0</v>
      </c>
      <c r="V1029" s="5">
        <f t="shared" si="487"/>
        <v>24.47086592416473</v>
      </c>
      <c r="W1029" s="5">
        <f t="shared" si="488"/>
        <v>3.8367128793311061</v>
      </c>
      <c r="X1029" s="5">
        <f t="shared" si="467"/>
        <v>0.99999628292996101</v>
      </c>
      <c r="Y1029" s="5">
        <f t="shared" si="468"/>
        <v>0</v>
      </c>
      <c r="Z1029" s="5">
        <f t="shared" si="469"/>
        <v>-2.553810941815112</v>
      </c>
      <c r="AA1029" s="5">
        <f t="shared" si="470"/>
        <v>16.288413315858467</v>
      </c>
      <c r="AB1029" s="5">
        <f t="shared" si="471"/>
        <v>0</v>
      </c>
      <c r="AC1029" s="5">
        <f t="shared" si="471"/>
        <v>21.917054982349619</v>
      </c>
      <c r="AD1029" s="5">
        <f t="shared" si="472"/>
        <v>-12.048873804810427</v>
      </c>
      <c r="AE1029">
        <f t="shared" si="483"/>
        <v>0</v>
      </c>
    </row>
    <row r="1030" spans="1:31" x14ac:dyDescent="0.2">
      <c r="A1030">
        <f t="shared" si="489"/>
        <v>0.99700000000000077</v>
      </c>
      <c r="B1030" s="5">
        <f t="shared" si="473"/>
        <v>0</v>
      </c>
      <c r="C1030" s="5">
        <f t="shared" si="474"/>
        <v>-68.270468290589946</v>
      </c>
      <c r="D1030" s="5">
        <f t="shared" si="475"/>
        <v>-5.9081618953283446</v>
      </c>
      <c r="E1030" s="2">
        <f t="shared" si="476"/>
        <v>68.270468290589946</v>
      </c>
      <c r="F1030" s="2">
        <f t="shared" si="477"/>
        <v>180</v>
      </c>
      <c r="G1030" s="3">
        <f t="shared" si="478"/>
        <v>0</v>
      </c>
      <c r="H1030" s="3">
        <f t="shared" si="479"/>
        <v>-110.6114895513207</v>
      </c>
      <c r="I1030" s="3">
        <f t="shared" si="480"/>
        <v>-17.357925285620691</v>
      </c>
      <c r="J1030" s="2">
        <f t="shared" si="460"/>
        <v>111.96516954385019</v>
      </c>
      <c r="K1030" s="2">
        <f t="shared" si="481"/>
        <v>76.322542293013086</v>
      </c>
      <c r="L1030" s="6">
        <f t="shared" si="461"/>
        <v>2300.0010000000002</v>
      </c>
      <c r="M1030" s="2">
        <f t="shared" si="462"/>
        <v>29.149318229166671</v>
      </c>
      <c r="N1030" s="2">
        <f t="shared" si="482"/>
        <v>111.96516954385019</v>
      </c>
      <c r="O1030" s="2">
        <f t="shared" si="463"/>
        <v>76.322542293013086</v>
      </c>
      <c r="P1030" s="5">
        <f t="shared" si="464"/>
        <v>0.36795491894773469</v>
      </c>
      <c r="Q1030" s="4">
        <f t="shared" si="465"/>
        <v>0.26032292324906309</v>
      </c>
      <c r="R1030" s="4">
        <f t="shared" si="466"/>
        <v>0.24494118954610131</v>
      </c>
      <c r="S1030" s="4">
        <f t="shared" si="484"/>
        <v>0</v>
      </c>
      <c r="T1030" s="4">
        <f t="shared" si="485"/>
        <v>0</v>
      </c>
      <c r="U1030" s="5">
        <f t="shared" si="486"/>
        <v>0</v>
      </c>
      <c r="V1030" s="5">
        <f t="shared" si="487"/>
        <v>24.461695250150875</v>
      </c>
      <c r="W1030" s="5">
        <f t="shared" si="488"/>
        <v>3.8386995802523449</v>
      </c>
      <c r="X1030" s="5">
        <f t="shared" si="467"/>
        <v>0.99999628292996101</v>
      </c>
      <c r="Y1030" s="5">
        <f t="shared" si="468"/>
        <v>0</v>
      </c>
      <c r="Z1030" s="5">
        <f t="shared" si="469"/>
        <v>-2.5553544314053935</v>
      </c>
      <c r="AA1030" s="5">
        <f t="shared" si="470"/>
        <v>16.283717975411918</v>
      </c>
      <c r="AB1030" s="5">
        <f t="shared" si="471"/>
        <v>0</v>
      </c>
      <c r="AC1030" s="5">
        <f t="shared" si="471"/>
        <v>21.90634081874548</v>
      </c>
      <c r="AD1030" s="5">
        <f t="shared" si="472"/>
        <v>-12.051582444335736</v>
      </c>
      <c r="AE1030">
        <f t="shared" si="483"/>
        <v>0</v>
      </c>
    </row>
    <row r="1031" spans="1:31" x14ac:dyDescent="0.2">
      <c r="A1031">
        <f t="shared" si="489"/>
        <v>0.99800000000000078</v>
      </c>
      <c r="B1031" s="5">
        <f t="shared" si="473"/>
        <v>0</v>
      </c>
      <c r="C1031" s="5">
        <f t="shared" si="474"/>
        <v>-68.381068826970861</v>
      </c>
      <c r="D1031" s="5">
        <f t="shared" si="475"/>
        <v>-5.9255258464051881</v>
      </c>
      <c r="E1031" s="2">
        <f t="shared" si="476"/>
        <v>68.381068826970861</v>
      </c>
      <c r="F1031" s="2">
        <f t="shared" si="477"/>
        <v>180</v>
      </c>
      <c r="G1031" s="3">
        <f t="shared" si="478"/>
        <v>0</v>
      </c>
      <c r="H1031" s="3">
        <f t="shared" si="479"/>
        <v>-110.58958321050196</v>
      </c>
      <c r="I1031" s="3">
        <f t="shared" si="480"/>
        <v>-17.369976868065027</v>
      </c>
      <c r="J1031" s="2">
        <f t="shared" si="460"/>
        <v>111.94539745371245</v>
      </c>
      <c r="K1031" s="2">
        <f t="shared" si="481"/>
        <v>76.309064385625391</v>
      </c>
      <c r="L1031" s="6">
        <f t="shared" si="461"/>
        <v>2300.0010000000002</v>
      </c>
      <c r="M1031" s="2">
        <f t="shared" si="462"/>
        <v>29.149318229166671</v>
      </c>
      <c r="N1031" s="2">
        <f t="shared" si="482"/>
        <v>111.94539745371245</v>
      </c>
      <c r="O1031" s="2">
        <f t="shared" si="463"/>
        <v>76.309064385625391</v>
      </c>
      <c r="P1031" s="5">
        <f t="shared" si="464"/>
        <v>0.36795491472559821</v>
      </c>
      <c r="Q1031" s="4">
        <f t="shared" si="465"/>
        <v>0.2603688857977336</v>
      </c>
      <c r="R1031" s="4">
        <f t="shared" si="466"/>
        <v>0.24496236897931886</v>
      </c>
      <c r="S1031" s="4">
        <f t="shared" si="484"/>
        <v>0</v>
      </c>
      <c r="T1031" s="4">
        <f t="shared" si="485"/>
        <v>0</v>
      </c>
      <c r="U1031" s="5">
        <f t="shared" si="486"/>
        <v>0</v>
      </c>
      <c r="V1031" s="5">
        <f t="shared" si="487"/>
        <v>24.452531518964662</v>
      </c>
      <c r="W1031" s="5">
        <f t="shared" si="488"/>
        <v>3.8406863876281649</v>
      </c>
      <c r="X1031" s="5">
        <f t="shared" si="467"/>
        <v>0.99999628292996101</v>
      </c>
      <c r="Y1031" s="5">
        <f t="shared" si="468"/>
        <v>0</v>
      </c>
      <c r="Z1031" s="5">
        <f t="shared" si="469"/>
        <v>-2.5568981125528878</v>
      </c>
      <c r="AA1031" s="5">
        <f t="shared" si="470"/>
        <v>16.279025512049653</v>
      </c>
      <c r="AB1031" s="5">
        <f t="shared" si="471"/>
        <v>0</v>
      </c>
      <c r="AC1031" s="5">
        <f t="shared" si="471"/>
        <v>21.895633406411775</v>
      </c>
      <c r="AD1031" s="5">
        <f t="shared" si="472"/>
        <v>-12.054288100322182</v>
      </c>
      <c r="AE1031">
        <f t="shared" si="483"/>
        <v>0</v>
      </c>
    </row>
    <row r="1032" spans="1:31" x14ac:dyDescent="0.2">
      <c r="A1032">
        <f t="shared" si="489"/>
        <v>0.99900000000000078</v>
      </c>
      <c r="B1032" s="5">
        <f t="shared" si="473"/>
        <v>0</v>
      </c>
      <c r="C1032" s="5">
        <f t="shared" si="474"/>
        <v>-68.491647462364654</v>
      </c>
      <c r="D1032" s="5">
        <f t="shared" si="475"/>
        <v>-5.9429018504173037</v>
      </c>
      <c r="E1032" s="2">
        <f t="shared" si="476"/>
        <v>68.491647462364654</v>
      </c>
      <c r="F1032" s="2">
        <f t="shared" si="477"/>
        <v>180</v>
      </c>
      <c r="G1032" s="3">
        <f t="shared" si="478"/>
        <v>0</v>
      </c>
      <c r="H1032" s="3">
        <f t="shared" si="479"/>
        <v>-110.56768757709554</v>
      </c>
      <c r="I1032" s="3">
        <f t="shared" si="480"/>
        <v>-17.38203115616535</v>
      </c>
      <c r="J1032" s="2">
        <f t="shared" si="460"/>
        <v>111.92563845366311</v>
      </c>
      <c r="K1032" s="2">
        <f t="shared" si="481"/>
        <v>76.295595401270006</v>
      </c>
      <c r="L1032" s="6">
        <f t="shared" si="461"/>
        <v>2300.0010000000002</v>
      </c>
      <c r="M1032" s="2">
        <f t="shared" si="462"/>
        <v>29.149318229166671</v>
      </c>
      <c r="N1032" s="2">
        <f t="shared" si="482"/>
        <v>111.92563845366311</v>
      </c>
      <c r="O1032" s="2">
        <f t="shared" si="463"/>
        <v>76.295595401270006</v>
      </c>
      <c r="P1032" s="5">
        <f t="shared" si="464"/>
        <v>0.3679549105046736</v>
      </c>
      <c r="Q1032" s="4">
        <f t="shared" si="465"/>
        <v>0.26041483413360955</v>
      </c>
      <c r="R1032" s="4">
        <f t="shared" si="466"/>
        <v>0.24498353804989248</v>
      </c>
      <c r="S1032" s="4">
        <f t="shared" si="484"/>
        <v>0</v>
      </c>
      <c r="T1032" s="4">
        <f t="shared" si="485"/>
        <v>0</v>
      </c>
      <c r="U1032" s="5">
        <f t="shared" si="486"/>
        <v>0</v>
      </c>
      <c r="V1032" s="5">
        <f t="shared" si="487"/>
        <v>24.443374724933125</v>
      </c>
      <c r="W1032" s="5">
        <f t="shared" si="488"/>
        <v>3.8426733012242771</v>
      </c>
      <c r="X1032" s="5">
        <f t="shared" si="467"/>
        <v>0.99999628292996101</v>
      </c>
      <c r="Y1032" s="5">
        <f t="shared" si="468"/>
        <v>0</v>
      </c>
      <c r="Z1032" s="5">
        <f t="shared" si="469"/>
        <v>-2.5584419849487632</v>
      </c>
      <c r="AA1032" s="5">
        <f t="shared" si="470"/>
        <v>16.274335923946499</v>
      </c>
      <c r="AB1032" s="5">
        <f t="shared" si="471"/>
        <v>0</v>
      </c>
      <c r="AC1032" s="5">
        <f t="shared" si="471"/>
        <v>21.884932739984361</v>
      </c>
      <c r="AD1032" s="5">
        <f t="shared" si="472"/>
        <v>-12.056990774829224</v>
      </c>
      <c r="AE1032">
        <f t="shared" si="483"/>
        <v>0</v>
      </c>
    </row>
    <row r="1033" spans="1:31" x14ac:dyDescent="0.2">
      <c r="A1033">
        <f t="shared" si="489"/>
        <v>1.0000000000000007</v>
      </c>
      <c r="B1033" s="5">
        <f t="shared" si="473"/>
        <v>0</v>
      </c>
      <c r="C1033" s="5">
        <f t="shared" si="474"/>
        <v>-68.602204207475381</v>
      </c>
      <c r="D1033" s="5">
        <f t="shared" si="475"/>
        <v>-5.9602899100688562</v>
      </c>
      <c r="E1033" s="2">
        <f t="shared" si="476"/>
        <v>68.602204207475381</v>
      </c>
      <c r="F1033" s="2">
        <f t="shared" si="477"/>
        <v>180</v>
      </c>
      <c r="G1033" s="3">
        <f t="shared" si="478"/>
        <v>0</v>
      </c>
      <c r="H1033" s="3">
        <f t="shared" si="479"/>
        <v>-110.54580264435556</v>
      </c>
      <c r="I1033" s="3">
        <f t="shared" si="480"/>
        <v>-17.394088146940181</v>
      </c>
      <c r="J1033" s="2">
        <f t="shared" si="460"/>
        <v>111.90589253809799</v>
      </c>
      <c r="K1033" s="2">
        <f t="shared" si="481"/>
        <v>76.282135336126771</v>
      </c>
      <c r="L1033" s="6">
        <f t="shared" si="461"/>
        <v>2300.0010000000002</v>
      </c>
      <c r="M1033" s="2">
        <f t="shared" si="462"/>
        <v>29.149318229166671</v>
      </c>
      <c r="N1033" s="2">
        <f t="shared" si="482"/>
        <v>111.90589253809799</v>
      </c>
      <c r="O1033" s="2">
        <f t="shared" si="463"/>
        <v>76.282135336126771</v>
      </c>
      <c r="P1033" s="5">
        <f t="shared" si="464"/>
        <v>0.36795490628495936</v>
      </c>
      <c r="Q1033" s="4">
        <f t="shared" si="465"/>
        <v>0.26046076824607595</v>
      </c>
      <c r="R1033" s="4">
        <f t="shared" si="466"/>
        <v>0.24500469675750053</v>
      </c>
      <c r="S1033" s="4">
        <f t="shared" si="484"/>
        <v>0</v>
      </c>
      <c r="T1033" s="4">
        <f t="shared" si="485"/>
        <v>0</v>
      </c>
      <c r="U1033" s="5">
        <f t="shared" si="486"/>
        <v>0</v>
      </c>
      <c r="V1033" s="5">
        <f t="shared" si="487"/>
        <v>24.434224862389144</v>
      </c>
      <c r="W1033" s="5">
        <f t="shared" si="488"/>
        <v>3.8446603208073502</v>
      </c>
      <c r="X1033" s="5">
        <f t="shared" si="467"/>
        <v>0.99999628292996101</v>
      </c>
      <c r="Y1033" s="5">
        <f t="shared" si="468"/>
        <v>0</v>
      </c>
      <c r="Z1033" s="5">
        <f t="shared" si="469"/>
        <v>-2.5599860482847605</v>
      </c>
      <c r="AA1033" s="5">
        <f t="shared" si="470"/>
        <v>16.269649209278786</v>
      </c>
      <c r="AB1033" s="5">
        <f t="shared" si="471"/>
        <v>0</v>
      </c>
      <c r="AC1033" s="5">
        <f t="shared" si="471"/>
        <v>21.874238814104384</v>
      </c>
      <c r="AD1033" s="5">
        <f t="shared" si="472"/>
        <v>-12.059690469913864</v>
      </c>
      <c r="AE1033">
        <f t="shared" si="483"/>
        <v>0</v>
      </c>
    </row>
    <row r="1034" spans="1:31" x14ac:dyDescent="0.2">
      <c r="A1034">
        <f t="shared" si="489"/>
        <v>1.0010000000000006</v>
      </c>
      <c r="B1034" s="5">
        <f t="shared" si="473"/>
        <v>0</v>
      </c>
      <c r="C1034" s="5">
        <f t="shared" si="474"/>
        <v>-68.712739073000321</v>
      </c>
      <c r="D1034" s="5">
        <f t="shared" si="475"/>
        <v>-5.9776900280610308</v>
      </c>
      <c r="E1034" s="2">
        <f t="shared" si="476"/>
        <v>68.712739073000321</v>
      </c>
      <c r="F1034" s="2">
        <f t="shared" si="477"/>
        <v>180</v>
      </c>
      <c r="G1034" s="3">
        <f t="shared" si="478"/>
        <v>0</v>
      </c>
      <c r="H1034" s="3">
        <f t="shared" si="479"/>
        <v>-110.52392840554145</v>
      </c>
      <c r="I1034" s="3">
        <f t="shared" si="480"/>
        <v>-17.406147837410096</v>
      </c>
      <c r="J1034" s="2">
        <f t="shared" si="460"/>
        <v>111.88615970141717</v>
      </c>
      <c r="K1034" s="2">
        <f t="shared" si="481"/>
        <v>76.268684186378437</v>
      </c>
      <c r="L1034" s="6">
        <f t="shared" si="461"/>
        <v>2300.0010000000002</v>
      </c>
      <c r="M1034" s="2">
        <f t="shared" si="462"/>
        <v>29.149318229166671</v>
      </c>
      <c r="N1034" s="2">
        <f t="shared" si="482"/>
        <v>111.88615970141717</v>
      </c>
      <c r="O1034" s="2">
        <f t="shared" si="463"/>
        <v>76.268684186378437</v>
      </c>
      <c r="P1034" s="5">
        <f t="shared" si="464"/>
        <v>0.36795490206645387</v>
      </c>
      <c r="Q1034" s="4">
        <f t="shared" si="465"/>
        <v>0.26050668812451938</v>
      </c>
      <c r="R1034" s="4">
        <f t="shared" si="466"/>
        <v>0.24502584510182226</v>
      </c>
      <c r="S1034" s="4">
        <f t="shared" si="484"/>
        <v>0</v>
      </c>
      <c r="T1034" s="4">
        <f t="shared" si="485"/>
        <v>0</v>
      </c>
      <c r="U1034" s="5">
        <f t="shared" si="486"/>
        <v>0</v>
      </c>
      <c r="V1034" s="5">
        <f t="shared" si="487"/>
        <v>24.425081925671371</v>
      </c>
      <c r="W1034" s="5">
        <f t="shared" si="488"/>
        <v>3.8466474461450026</v>
      </c>
      <c r="X1034" s="5">
        <f t="shared" si="467"/>
        <v>0.99999628292996101</v>
      </c>
      <c r="Y1034" s="5">
        <f t="shared" si="468"/>
        <v>0</v>
      </c>
      <c r="Z1034" s="5">
        <f t="shared" si="469"/>
        <v>-2.561530302253181</v>
      </c>
      <c r="AA1034" s="5">
        <f t="shared" si="470"/>
        <v>16.264965366224317</v>
      </c>
      <c r="AB1034" s="5">
        <f t="shared" si="471"/>
        <v>0</v>
      </c>
      <c r="AC1034" s="5">
        <f t="shared" si="471"/>
        <v>21.863551623418189</v>
      </c>
      <c r="AD1034" s="5">
        <f t="shared" si="472"/>
        <v>-12.06238718763068</v>
      </c>
      <c r="AE1034">
        <f t="shared" si="483"/>
        <v>0</v>
      </c>
    </row>
    <row r="1035" spans="1:31" x14ac:dyDescent="0.2">
      <c r="A1035">
        <f t="shared" si="489"/>
        <v>1.0020000000000004</v>
      </c>
      <c r="B1035" s="5">
        <f t="shared" si="473"/>
        <v>0</v>
      </c>
      <c r="C1035" s="5">
        <f t="shared" si="474"/>
        <v>-68.823252069630044</v>
      </c>
      <c r="D1035" s="5">
        <f t="shared" si="475"/>
        <v>-5.9951022070920343</v>
      </c>
      <c r="E1035" s="2">
        <f t="shared" si="476"/>
        <v>68.823252069630044</v>
      </c>
      <c r="F1035" s="2">
        <f t="shared" si="477"/>
        <v>180</v>
      </c>
      <c r="G1035" s="3">
        <f t="shared" si="478"/>
        <v>0</v>
      </c>
      <c r="H1035" s="3">
        <f t="shared" si="479"/>
        <v>-110.50206485391804</v>
      </c>
      <c r="I1035" s="3">
        <f t="shared" si="480"/>
        <v>-17.418210224597725</v>
      </c>
      <c r="J1035" s="2">
        <f t="shared" si="460"/>
        <v>111.86643993802515</v>
      </c>
      <c r="K1035" s="2">
        <f t="shared" si="481"/>
        <v>76.255241948210738</v>
      </c>
      <c r="L1035" s="6">
        <f t="shared" si="461"/>
        <v>2300.0010000000002</v>
      </c>
      <c r="M1035" s="2">
        <f t="shared" si="462"/>
        <v>29.149318229166671</v>
      </c>
      <c r="N1035" s="2">
        <f t="shared" si="482"/>
        <v>111.86643993802515</v>
      </c>
      <c r="O1035" s="2">
        <f t="shared" si="463"/>
        <v>76.255241948210738</v>
      </c>
      <c r="P1035" s="5">
        <f t="shared" si="464"/>
        <v>0.36795489784915558</v>
      </c>
      <c r="Q1035" s="4">
        <f t="shared" si="465"/>
        <v>0.2605525937583279</v>
      </c>
      <c r="R1035" s="4">
        <f t="shared" si="466"/>
        <v>0.24504698308253775</v>
      </c>
      <c r="S1035" s="4">
        <f t="shared" si="484"/>
        <v>0</v>
      </c>
      <c r="T1035" s="4">
        <f t="shared" si="485"/>
        <v>0</v>
      </c>
      <c r="U1035" s="5">
        <f t="shared" si="486"/>
        <v>0</v>
      </c>
      <c r="V1035" s="5">
        <f t="shared" si="487"/>
        <v>24.415945909124304</v>
      </c>
      <c r="W1035" s="5">
        <f t="shared" si="488"/>
        <v>3.8486346770058097</v>
      </c>
      <c r="X1035" s="5">
        <f t="shared" si="467"/>
        <v>0.99999628292996101</v>
      </c>
      <c r="Y1035" s="5">
        <f t="shared" si="468"/>
        <v>0</v>
      </c>
      <c r="Z1035" s="5">
        <f t="shared" si="469"/>
        <v>-2.563074746546893</v>
      </c>
      <c r="AA1035" s="5">
        <f t="shared" si="470"/>
        <v>16.26028439296239</v>
      </c>
      <c r="AB1035" s="5">
        <f t="shared" si="471"/>
        <v>0</v>
      </c>
      <c r="AC1035" s="5">
        <f t="shared" si="471"/>
        <v>21.852871162577411</v>
      </c>
      <c r="AD1035" s="5">
        <f t="shared" si="472"/>
        <v>-12.065080930031801</v>
      </c>
      <c r="AE1035">
        <f t="shared" si="483"/>
        <v>0</v>
      </c>
    </row>
    <row r="1036" spans="1:31" x14ac:dyDescent="0.2">
      <c r="A1036">
        <f t="shared" si="489"/>
        <v>1.0030000000000003</v>
      </c>
      <c r="B1036" s="5">
        <f t="shared" si="473"/>
        <v>0</v>
      </c>
      <c r="C1036" s="5">
        <f t="shared" si="474"/>
        <v>-68.933743208048384</v>
      </c>
      <c r="D1036" s="5">
        <f t="shared" si="475"/>
        <v>-6.0125264498570976</v>
      </c>
      <c r="E1036" s="2">
        <f t="shared" si="476"/>
        <v>68.933743208048384</v>
      </c>
      <c r="F1036" s="2">
        <f t="shared" si="477"/>
        <v>180</v>
      </c>
      <c r="G1036" s="3">
        <f t="shared" si="478"/>
        <v>0</v>
      </c>
      <c r="H1036" s="3">
        <f t="shared" si="479"/>
        <v>-110.48021198275546</v>
      </c>
      <c r="I1036" s="3">
        <f t="shared" si="480"/>
        <v>-17.430275305527758</v>
      </c>
      <c r="J1036" s="2">
        <f t="shared" si="460"/>
        <v>111.84673324233066</v>
      </c>
      <c r="K1036" s="2">
        <f t="shared" si="481"/>
        <v>76.24180861781231</v>
      </c>
      <c r="L1036" s="6">
        <f t="shared" si="461"/>
        <v>2300.0010000000002</v>
      </c>
      <c r="M1036" s="2">
        <f t="shared" si="462"/>
        <v>29.149318229166671</v>
      </c>
      <c r="N1036" s="2">
        <f t="shared" si="482"/>
        <v>111.84673324233066</v>
      </c>
      <c r="O1036" s="2">
        <f t="shared" si="463"/>
        <v>76.24180861781231</v>
      </c>
      <c r="P1036" s="5">
        <f t="shared" si="464"/>
        <v>0.367954893633063</v>
      </c>
      <c r="Q1036" s="4">
        <f t="shared" si="465"/>
        <v>0.26059848513689138</v>
      </c>
      <c r="R1036" s="4">
        <f t="shared" si="466"/>
        <v>0.24506811069932799</v>
      </c>
      <c r="S1036" s="4">
        <f t="shared" si="484"/>
        <v>0</v>
      </c>
      <c r="T1036" s="4">
        <f t="shared" si="485"/>
        <v>0</v>
      </c>
      <c r="U1036" s="5">
        <f t="shared" si="486"/>
        <v>0</v>
      </c>
      <c r="V1036" s="5">
        <f t="shared" si="487"/>
        <v>24.406816807098199</v>
      </c>
      <c r="W1036" s="5">
        <f t="shared" si="488"/>
        <v>3.8506220131592954</v>
      </c>
      <c r="X1036" s="5">
        <f t="shared" si="467"/>
        <v>0.99999628292996101</v>
      </c>
      <c r="Y1036" s="5">
        <f t="shared" si="468"/>
        <v>0</v>
      </c>
      <c r="Z1036" s="5">
        <f t="shared" si="469"/>
        <v>-2.5646193808593289</v>
      </c>
      <c r="AA1036" s="5">
        <f t="shared" si="470"/>
        <v>16.255606287673764</v>
      </c>
      <c r="AB1036" s="5">
        <f t="shared" si="471"/>
        <v>0</v>
      </c>
      <c r="AC1036" s="5">
        <f t="shared" si="471"/>
        <v>21.842197426238869</v>
      </c>
      <c r="AD1036" s="5">
        <f t="shared" si="472"/>
        <v>-12.06777169916694</v>
      </c>
      <c r="AE1036">
        <f t="shared" si="483"/>
        <v>0</v>
      </c>
    </row>
    <row r="1037" spans="1:31" x14ac:dyDescent="0.2">
      <c r="A1037">
        <f t="shared" si="489"/>
        <v>1.0040000000000002</v>
      </c>
      <c r="B1037" s="5">
        <f t="shared" si="473"/>
        <v>0</v>
      </c>
      <c r="C1037" s="5">
        <f t="shared" si="474"/>
        <v>-69.044212498932438</v>
      </c>
      <c r="D1037" s="5">
        <f t="shared" si="475"/>
        <v>-6.029962759048475</v>
      </c>
      <c r="E1037" s="2">
        <f t="shared" si="476"/>
        <v>69.044212498932438</v>
      </c>
      <c r="F1037" s="2">
        <f t="shared" si="477"/>
        <v>180</v>
      </c>
      <c r="G1037" s="3">
        <f t="shared" si="478"/>
        <v>0</v>
      </c>
      <c r="H1037" s="3">
        <f t="shared" si="479"/>
        <v>-110.45836978532923</v>
      </c>
      <c r="I1037" s="3">
        <f t="shared" si="480"/>
        <v>-17.442343077226926</v>
      </c>
      <c r="J1037" s="2">
        <f t="shared" si="460"/>
        <v>111.82703960874676</v>
      </c>
      <c r="K1037" s="2">
        <f t="shared" si="481"/>
        <v>76.228384191374744</v>
      </c>
      <c r="L1037" s="6">
        <f t="shared" si="461"/>
        <v>2300.0010000000002</v>
      </c>
      <c r="M1037" s="2">
        <f t="shared" si="462"/>
        <v>29.149318229166671</v>
      </c>
      <c r="N1037" s="2">
        <f t="shared" si="482"/>
        <v>111.82703960874676</v>
      </c>
      <c r="O1037" s="2">
        <f t="shared" si="463"/>
        <v>76.228384191374744</v>
      </c>
      <c r="P1037" s="5">
        <f t="shared" si="464"/>
        <v>0.36795488941817456</v>
      </c>
      <c r="Q1037" s="4">
        <f t="shared" si="465"/>
        <v>0.2606443622496013</v>
      </c>
      <c r="R1037" s="4">
        <f t="shared" si="466"/>
        <v>0.24508922795187491</v>
      </c>
      <c r="S1037" s="4">
        <f t="shared" si="484"/>
        <v>0</v>
      </c>
      <c r="T1037" s="4">
        <f t="shared" si="485"/>
        <v>0</v>
      </c>
      <c r="U1037" s="5">
        <f t="shared" si="486"/>
        <v>0</v>
      </c>
      <c r="V1037" s="5">
        <f t="shared" si="487"/>
        <v>24.397694613949128</v>
      </c>
      <c r="W1037" s="5">
        <f t="shared" si="488"/>
        <v>3.8526094543759331</v>
      </c>
      <c r="X1037" s="5">
        <f t="shared" si="467"/>
        <v>0.99999628292996101</v>
      </c>
      <c r="Y1037" s="5">
        <f t="shared" si="468"/>
        <v>0</v>
      </c>
      <c r="Z1037" s="5">
        <f t="shared" si="469"/>
        <v>-2.5661642048844873</v>
      </c>
      <c r="AA1037" s="5">
        <f t="shared" si="470"/>
        <v>16.250931048540703</v>
      </c>
      <c r="AB1037" s="5">
        <f t="shared" si="471"/>
        <v>0</v>
      </c>
      <c r="AC1037" s="5">
        <f t="shared" si="471"/>
        <v>21.831530409064641</v>
      </c>
      <c r="AD1037" s="5">
        <f t="shared" si="472"/>
        <v>-12.070459497083363</v>
      </c>
      <c r="AE1037">
        <f t="shared" si="483"/>
        <v>0</v>
      </c>
    </row>
    <row r="1038" spans="1:31" x14ac:dyDescent="0.2">
      <c r="A1038">
        <f t="shared" si="489"/>
        <v>1.0050000000000001</v>
      </c>
      <c r="B1038" s="5">
        <f t="shared" si="473"/>
        <v>0</v>
      </c>
      <c r="C1038" s="5">
        <f t="shared" si="474"/>
        <v>-69.154659952952571</v>
      </c>
      <c r="D1038" s="5">
        <f t="shared" si="475"/>
        <v>-6.0474111373554509</v>
      </c>
      <c r="E1038" s="2">
        <f t="shared" si="476"/>
        <v>69.154659952952571</v>
      </c>
      <c r="F1038" s="2">
        <f t="shared" si="477"/>
        <v>180</v>
      </c>
      <c r="G1038" s="3">
        <f t="shared" si="478"/>
        <v>0</v>
      </c>
      <c r="H1038" s="3">
        <f t="shared" si="479"/>
        <v>-110.43653825492017</v>
      </c>
      <c r="I1038" s="3">
        <f t="shared" si="480"/>
        <v>-17.454413536724008</v>
      </c>
      <c r="J1038" s="2">
        <f t="shared" si="460"/>
        <v>111.80735903169084</v>
      </c>
      <c r="K1038" s="2">
        <f t="shared" si="481"/>
        <v>76.214968665092584</v>
      </c>
      <c r="L1038" s="6">
        <f t="shared" si="461"/>
        <v>2300.0010000000002</v>
      </c>
      <c r="M1038" s="2">
        <f t="shared" si="462"/>
        <v>29.149318229166671</v>
      </c>
      <c r="N1038" s="2">
        <f t="shared" si="482"/>
        <v>111.80735903169084</v>
      </c>
      <c r="O1038" s="2">
        <f t="shared" si="463"/>
        <v>76.214968665092584</v>
      </c>
      <c r="P1038" s="5">
        <f t="shared" si="464"/>
        <v>0.36795488520448877</v>
      </c>
      <c r="Q1038" s="4">
        <f t="shared" si="465"/>
        <v>0.26069022508585082</v>
      </c>
      <c r="R1038" s="4">
        <f t="shared" si="466"/>
        <v>0.24511033483986122</v>
      </c>
      <c r="S1038" s="4">
        <f t="shared" si="484"/>
        <v>0</v>
      </c>
      <c r="T1038" s="4">
        <f t="shared" si="485"/>
        <v>0</v>
      </c>
      <c r="U1038" s="5">
        <f t="shared" si="486"/>
        <v>0</v>
      </c>
      <c r="V1038" s="5">
        <f t="shared" si="487"/>
        <v>24.388579324038936</v>
      </c>
      <c r="W1038" s="5">
        <f t="shared" si="488"/>
        <v>3.854597000427141</v>
      </c>
      <c r="X1038" s="5">
        <f t="shared" si="467"/>
        <v>0.99999628292996101</v>
      </c>
      <c r="Y1038" s="5">
        <f t="shared" si="468"/>
        <v>0</v>
      </c>
      <c r="Z1038" s="5">
        <f t="shared" si="469"/>
        <v>-2.5677092183169257</v>
      </c>
      <c r="AA1038" s="5">
        <f t="shared" si="470"/>
        <v>16.246258673746933</v>
      </c>
      <c r="AB1038" s="5">
        <f t="shared" si="471"/>
        <v>0</v>
      </c>
      <c r="AC1038" s="5">
        <f t="shared" si="471"/>
        <v>21.820870105722012</v>
      </c>
      <c r="AD1038" s="5">
        <f t="shared" si="472"/>
        <v>-12.073144325825925</v>
      </c>
      <c r="AE1038">
        <f t="shared" si="483"/>
        <v>0</v>
      </c>
    </row>
    <row r="1039" spans="1:31" x14ac:dyDescent="0.2">
      <c r="A1039">
        <f t="shared" si="489"/>
        <v>1.006</v>
      </c>
      <c r="B1039" s="5">
        <f t="shared" si="473"/>
        <v>0</v>
      </c>
      <c r="C1039" s="5">
        <f t="shared" si="474"/>
        <v>-69.265085580772435</v>
      </c>
      <c r="D1039" s="5">
        <f t="shared" si="475"/>
        <v>-6.0648715874643377</v>
      </c>
      <c r="E1039" s="2">
        <f t="shared" si="476"/>
        <v>69.265085580772435</v>
      </c>
      <c r="F1039" s="2">
        <f t="shared" si="477"/>
        <v>180</v>
      </c>
      <c r="G1039" s="3">
        <f t="shared" si="478"/>
        <v>0</v>
      </c>
      <c r="H1039" s="3">
        <f t="shared" si="479"/>
        <v>-110.41471738481444</v>
      </c>
      <c r="I1039" s="3">
        <f t="shared" si="480"/>
        <v>-17.466486681049833</v>
      </c>
      <c r="J1039" s="2">
        <f t="shared" si="460"/>
        <v>111.78769150558452</v>
      </c>
      <c r="K1039" s="2">
        <f t="shared" si="481"/>
        <v>76.201562035163263</v>
      </c>
      <c r="L1039" s="6">
        <f t="shared" si="461"/>
        <v>2300.0010000000002</v>
      </c>
      <c r="M1039" s="2">
        <f t="shared" si="462"/>
        <v>29.149318229166671</v>
      </c>
      <c r="N1039" s="2">
        <f t="shared" si="482"/>
        <v>111.78769150558452</v>
      </c>
      <c r="O1039" s="2">
        <f t="shared" si="463"/>
        <v>76.201562035163263</v>
      </c>
      <c r="P1039" s="5">
        <f t="shared" si="464"/>
        <v>0.36795488099200402</v>
      </c>
      <c r="Q1039" s="4">
        <f t="shared" si="465"/>
        <v>0.26073607363503476</v>
      </c>
      <c r="R1039" s="4">
        <f t="shared" si="466"/>
        <v>0.24513143136297075</v>
      </c>
      <c r="S1039" s="4">
        <f t="shared" si="484"/>
        <v>0</v>
      </c>
      <c r="T1039" s="4">
        <f t="shared" si="485"/>
        <v>0</v>
      </c>
      <c r="U1039" s="5">
        <f t="shared" si="486"/>
        <v>0</v>
      </c>
      <c r="V1039" s="5">
        <f t="shared" si="487"/>
        <v>24.379470931735224</v>
      </c>
      <c r="W1039" s="5">
        <f t="shared" si="488"/>
        <v>3.8565846510852841</v>
      </c>
      <c r="X1039" s="5">
        <f t="shared" si="467"/>
        <v>0.99999628292996101</v>
      </c>
      <c r="Y1039" s="5">
        <f t="shared" si="468"/>
        <v>0</v>
      </c>
      <c r="Z1039" s="5">
        <f t="shared" si="469"/>
        <v>-2.5692544208517667</v>
      </c>
      <c r="AA1039" s="5">
        <f t="shared" si="470"/>
        <v>16.241589161477666</v>
      </c>
      <c r="AB1039" s="5">
        <f t="shared" si="471"/>
        <v>0</v>
      </c>
      <c r="AC1039" s="5">
        <f t="shared" si="471"/>
        <v>21.810216510883457</v>
      </c>
      <c r="AD1039" s="5">
        <f t="shared" si="472"/>
        <v>-12.075826187437048</v>
      </c>
      <c r="AE1039">
        <f t="shared" si="483"/>
        <v>0</v>
      </c>
    </row>
    <row r="1040" spans="1:31" x14ac:dyDescent="0.2">
      <c r="A1040">
        <f t="shared" si="489"/>
        <v>1.0069999999999999</v>
      </c>
      <c r="B1040" s="5">
        <f t="shared" si="473"/>
        <v>0</v>
      </c>
      <c r="C1040" s="5">
        <f t="shared" si="474"/>
        <v>-69.375489393048994</v>
      </c>
      <c r="D1040" s="5">
        <f t="shared" si="475"/>
        <v>-6.0823441120584816</v>
      </c>
      <c r="E1040" s="2">
        <f t="shared" si="476"/>
        <v>69.375489393048994</v>
      </c>
      <c r="F1040" s="2">
        <f t="shared" si="477"/>
        <v>180</v>
      </c>
      <c r="G1040" s="3">
        <f t="shared" si="478"/>
        <v>0</v>
      </c>
      <c r="H1040" s="3">
        <f t="shared" si="479"/>
        <v>-110.39290716830355</v>
      </c>
      <c r="I1040" s="3">
        <f t="shared" si="480"/>
        <v>-17.478562507237271</v>
      </c>
      <c r="J1040" s="2">
        <f t="shared" si="460"/>
        <v>111.76803702485378</v>
      </c>
      <c r="K1040" s="2">
        <f t="shared" si="481"/>
        <v>76.188164297787168</v>
      </c>
      <c r="L1040" s="6">
        <f t="shared" si="461"/>
        <v>2300.0010000000002</v>
      </c>
      <c r="M1040" s="2">
        <f t="shared" si="462"/>
        <v>29.149318229166671</v>
      </c>
      <c r="N1040" s="2">
        <f t="shared" si="482"/>
        <v>111.76803702485378</v>
      </c>
      <c r="O1040" s="2">
        <f t="shared" si="463"/>
        <v>76.188164297787168</v>
      </c>
      <c r="P1040" s="5">
        <f t="shared" si="464"/>
        <v>0.36795487678071886</v>
      </c>
      <c r="Q1040" s="4">
        <f t="shared" si="465"/>
        <v>0.26078190788654965</v>
      </c>
      <c r="R1040" s="4">
        <f t="shared" si="466"/>
        <v>0.2451525175208881</v>
      </c>
      <c r="S1040" s="4">
        <f t="shared" si="484"/>
        <v>0</v>
      </c>
      <c r="T1040" s="4">
        <f t="shared" si="485"/>
        <v>0</v>
      </c>
      <c r="U1040" s="5">
        <f t="shared" si="486"/>
        <v>0</v>
      </c>
      <c r="V1040" s="5">
        <f t="shared" si="487"/>
        <v>24.370369431411387</v>
      </c>
      <c r="W1040" s="5">
        <f t="shared" si="488"/>
        <v>3.858572406123673</v>
      </c>
      <c r="X1040" s="5">
        <f t="shared" si="467"/>
        <v>0.99999628292996101</v>
      </c>
      <c r="Y1040" s="5">
        <f t="shared" si="468"/>
        <v>0</v>
      </c>
      <c r="Z1040" s="5">
        <f t="shared" si="469"/>
        <v>-2.5707998121846964</v>
      </c>
      <c r="AA1040" s="5">
        <f t="shared" si="470"/>
        <v>16.236922509919591</v>
      </c>
      <c r="AB1040" s="5">
        <f t="shared" si="471"/>
        <v>0</v>
      </c>
      <c r="AC1040" s="5">
        <f t="shared" si="471"/>
        <v>21.799569619226691</v>
      </c>
      <c r="AD1040" s="5">
        <f t="shared" si="472"/>
        <v>-12.078505083956735</v>
      </c>
      <c r="AE1040">
        <f t="shared" si="483"/>
        <v>0</v>
      </c>
    </row>
    <row r="1041" spans="1:31" x14ac:dyDescent="0.2">
      <c r="A1041">
        <f t="shared" si="489"/>
        <v>1.0079999999999998</v>
      </c>
      <c r="B1041" s="5">
        <f t="shared" si="473"/>
        <v>0</v>
      </c>
      <c r="C1041" s="5">
        <f t="shared" si="474"/>
        <v>-69.485871400432487</v>
      </c>
      <c r="D1041" s="5">
        <f t="shared" si="475"/>
        <v>-6.0998287138182601</v>
      </c>
      <c r="E1041" s="2">
        <f t="shared" si="476"/>
        <v>69.485871400432487</v>
      </c>
      <c r="F1041" s="2">
        <f t="shared" si="477"/>
        <v>180</v>
      </c>
      <c r="G1041" s="3">
        <f t="shared" si="478"/>
        <v>0</v>
      </c>
      <c r="H1041" s="3">
        <f t="shared" si="479"/>
        <v>-110.37110759868432</v>
      </c>
      <c r="I1041" s="3">
        <f t="shared" si="480"/>
        <v>-17.490641012321227</v>
      </c>
      <c r="J1041" s="2">
        <f t="shared" si="460"/>
        <v>111.74839558392883</v>
      </c>
      <c r="K1041" s="2">
        <f t="shared" si="481"/>
        <v>76.174775449167569</v>
      </c>
      <c r="L1041" s="6">
        <f t="shared" si="461"/>
        <v>2300.0010000000002</v>
      </c>
      <c r="M1041" s="2">
        <f t="shared" si="462"/>
        <v>29.149318229166671</v>
      </c>
      <c r="N1041" s="2">
        <f t="shared" si="482"/>
        <v>111.74839558392883</v>
      </c>
      <c r="O1041" s="2">
        <f t="shared" si="463"/>
        <v>76.174775449167569</v>
      </c>
      <c r="P1041" s="5">
        <f t="shared" si="464"/>
        <v>0.3679548725706317</v>
      </c>
      <c r="Q1041" s="4">
        <f t="shared" si="465"/>
        <v>0.26082772782979374</v>
      </c>
      <c r="R1041" s="4">
        <f t="shared" si="466"/>
        <v>0.24517359331329877</v>
      </c>
      <c r="S1041" s="4">
        <f t="shared" si="484"/>
        <v>0</v>
      </c>
      <c r="T1041" s="4">
        <f t="shared" si="485"/>
        <v>0</v>
      </c>
      <c r="U1041" s="5">
        <f t="shared" si="486"/>
        <v>0</v>
      </c>
      <c r="V1041" s="5">
        <f t="shared" si="487"/>
        <v>24.361274817446549</v>
      </c>
      <c r="W1041" s="5">
        <f t="shared" si="488"/>
        <v>3.8605602653165567</v>
      </c>
      <c r="X1041" s="5">
        <f t="shared" si="467"/>
        <v>0.99999628292996101</v>
      </c>
      <c r="Y1041" s="5">
        <f t="shared" si="468"/>
        <v>0</v>
      </c>
      <c r="Z1041" s="5">
        <f t="shared" si="469"/>
        <v>-2.5723453920119543</v>
      </c>
      <c r="AA1041" s="5">
        <f t="shared" si="470"/>
        <v>16.232258717260841</v>
      </c>
      <c r="AB1041" s="5">
        <f t="shared" si="471"/>
        <v>0</v>
      </c>
      <c r="AC1041" s="5">
        <f t="shared" si="471"/>
        <v>21.788929425434596</v>
      </c>
      <c r="AD1041" s="5">
        <f t="shared" si="472"/>
        <v>-12.081181017422601</v>
      </c>
      <c r="AE1041">
        <f t="shared" si="483"/>
        <v>0</v>
      </c>
    </row>
    <row r="1042" spans="1:31" x14ac:dyDescent="0.2">
      <c r="A1042">
        <f t="shared" si="489"/>
        <v>1.0089999999999997</v>
      </c>
      <c r="B1042" s="5">
        <f t="shared" si="473"/>
        <v>0</v>
      </c>
      <c r="C1042" s="5">
        <f t="shared" si="474"/>
        <v>-69.596231613566459</v>
      </c>
      <c r="D1042" s="5">
        <f t="shared" si="475"/>
        <v>-6.1173253954210898</v>
      </c>
      <c r="E1042" s="2">
        <f t="shared" si="476"/>
        <v>69.596231613566459</v>
      </c>
      <c r="F1042" s="2">
        <f t="shared" si="477"/>
        <v>180</v>
      </c>
      <c r="G1042" s="3">
        <f t="shared" si="478"/>
        <v>0</v>
      </c>
      <c r="H1042" s="3">
        <f t="shared" si="479"/>
        <v>-110.34931866925888</v>
      </c>
      <c r="I1042" s="3">
        <f t="shared" si="480"/>
        <v>-17.502722193338649</v>
      </c>
      <c r="J1042" s="2">
        <f t="shared" si="460"/>
        <v>111.72876717724417</v>
      </c>
      <c r="K1042" s="2">
        <f t="shared" si="481"/>
        <v>76.161395485510681</v>
      </c>
      <c r="L1042" s="6">
        <f t="shared" si="461"/>
        <v>2300.0010000000002</v>
      </c>
      <c r="M1042" s="2">
        <f t="shared" si="462"/>
        <v>29.149318229166671</v>
      </c>
      <c r="N1042" s="2">
        <f t="shared" si="482"/>
        <v>111.72876717724417</v>
      </c>
      <c r="O1042" s="2">
        <f t="shared" si="463"/>
        <v>76.161395485510681</v>
      </c>
      <c r="P1042" s="5">
        <f t="shared" si="464"/>
        <v>0.36795486836174102</v>
      </c>
      <c r="Q1042" s="4">
        <f t="shared" si="465"/>
        <v>0.26087353345416697</v>
      </c>
      <c r="R1042" s="4">
        <f t="shared" si="466"/>
        <v>0.2451946587398891</v>
      </c>
      <c r="S1042" s="4">
        <f t="shared" si="484"/>
        <v>0</v>
      </c>
      <c r="T1042" s="4">
        <f t="shared" si="485"/>
        <v>0</v>
      </c>
      <c r="U1042" s="5">
        <f t="shared" si="486"/>
        <v>0</v>
      </c>
      <c r="V1042" s="5">
        <f t="shared" si="487"/>
        <v>24.352187084225612</v>
      </c>
      <c r="W1042" s="5">
        <f t="shared" si="488"/>
        <v>3.8625482284391257</v>
      </c>
      <c r="X1042" s="5">
        <f t="shared" si="467"/>
        <v>0.99999628292996101</v>
      </c>
      <c r="Y1042" s="5">
        <f t="shared" si="468"/>
        <v>0</v>
      </c>
      <c r="Z1042" s="5">
        <f t="shared" si="469"/>
        <v>-2.573891160030346</v>
      </c>
      <c r="AA1042" s="5">
        <f t="shared" si="470"/>
        <v>16.227597781691056</v>
      </c>
      <c r="AB1042" s="5">
        <f t="shared" si="471"/>
        <v>0</v>
      </c>
      <c r="AC1042" s="5">
        <f t="shared" si="471"/>
        <v>21.778295924195266</v>
      </c>
      <c r="AD1042" s="5">
        <f t="shared" si="472"/>
        <v>-12.083853989869816</v>
      </c>
      <c r="AE1042">
        <f t="shared" si="483"/>
        <v>0</v>
      </c>
    </row>
    <row r="1043" spans="1:31" x14ac:dyDescent="0.2">
      <c r="A1043">
        <f t="shared" si="489"/>
        <v>1.0099999999999996</v>
      </c>
      <c r="B1043" s="5">
        <f t="shared" si="473"/>
        <v>0</v>
      </c>
      <c r="C1043" s="5">
        <f t="shared" si="474"/>
        <v>-69.706570043087765</v>
      </c>
      <c r="D1043" s="5">
        <f t="shared" si="475"/>
        <v>-6.1348341595414233</v>
      </c>
      <c r="E1043" s="2">
        <f t="shared" si="476"/>
        <v>69.706570043087765</v>
      </c>
      <c r="F1043" s="2">
        <f t="shared" si="477"/>
        <v>180</v>
      </c>
      <c r="G1043" s="3">
        <f t="shared" si="478"/>
        <v>0</v>
      </c>
      <c r="H1043" s="3">
        <f t="shared" si="479"/>
        <v>-110.32754037333468</v>
      </c>
      <c r="I1043" s="3">
        <f t="shared" si="480"/>
        <v>-17.51480604732852</v>
      </c>
      <c r="J1043" s="2">
        <f t="shared" si="460"/>
        <v>111.70915179923858</v>
      </c>
      <c r="K1043" s="2">
        <f t="shared" si="481"/>
        <v>76.148024403025616</v>
      </c>
      <c r="L1043" s="6">
        <f t="shared" si="461"/>
        <v>2300.0010000000002</v>
      </c>
      <c r="M1043" s="2">
        <f t="shared" si="462"/>
        <v>29.149318229166671</v>
      </c>
      <c r="N1043" s="2">
        <f t="shared" si="482"/>
        <v>111.70915179923858</v>
      </c>
      <c r="O1043" s="2">
        <f t="shared" si="463"/>
        <v>76.148024403025616</v>
      </c>
      <c r="P1043" s="5">
        <f t="shared" si="464"/>
        <v>0.36795486415404527</v>
      </c>
      <c r="Q1043" s="4">
        <f t="shared" si="465"/>
        <v>0.26091932474907109</v>
      </c>
      <c r="R1043" s="4">
        <f t="shared" si="466"/>
        <v>0.24521571380034662</v>
      </c>
      <c r="S1043" s="4">
        <f t="shared" si="484"/>
        <v>0</v>
      </c>
      <c r="T1043" s="4">
        <f t="shared" si="485"/>
        <v>0</v>
      </c>
      <c r="U1043" s="5">
        <f t="shared" si="486"/>
        <v>0</v>
      </c>
      <c r="V1043" s="5">
        <f t="shared" si="487"/>
        <v>24.343106226139206</v>
      </c>
      <c r="W1043" s="5">
        <f t="shared" si="488"/>
        <v>3.8645362952675106</v>
      </c>
      <c r="X1043" s="5">
        <f t="shared" si="467"/>
        <v>0.99999628292996101</v>
      </c>
      <c r="Y1043" s="5">
        <f t="shared" si="468"/>
        <v>0</v>
      </c>
      <c r="Z1043" s="5">
        <f t="shared" si="469"/>
        <v>-2.5754371159372367</v>
      </c>
      <c r="AA1043" s="5">
        <f t="shared" si="470"/>
        <v>16.222939701401344</v>
      </c>
      <c r="AB1043" s="5">
        <f t="shared" si="471"/>
        <v>0</v>
      </c>
      <c r="AC1043" s="5">
        <f t="shared" si="471"/>
        <v>21.767669110201968</v>
      </c>
      <c r="AD1043" s="5">
        <f t="shared" si="472"/>
        <v>-12.086524003331146</v>
      </c>
      <c r="AE1043">
        <f t="shared" si="483"/>
        <v>0</v>
      </c>
    </row>
    <row r="1044" spans="1:31" x14ac:dyDescent="0.2">
      <c r="A1044">
        <f t="shared" si="489"/>
        <v>1.0109999999999995</v>
      </c>
      <c r="B1044" s="5">
        <f t="shared" si="473"/>
        <v>0</v>
      </c>
      <c r="C1044" s="5">
        <f t="shared" si="474"/>
        <v>-69.816886699626551</v>
      </c>
      <c r="D1044" s="5">
        <f t="shared" si="475"/>
        <v>-6.1523550088507539</v>
      </c>
      <c r="E1044" s="2">
        <f t="shared" si="476"/>
        <v>69.816886699626551</v>
      </c>
      <c r="F1044" s="2">
        <f t="shared" si="477"/>
        <v>180</v>
      </c>
      <c r="G1044" s="3">
        <f t="shared" si="478"/>
        <v>0</v>
      </c>
      <c r="H1044" s="3">
        <f t="shared" si="479"/>
        <v>-110.30577270422448</v>
      </c>
      <c r="I1044" s="3">
        <f t="shared" si="480"/>
        <v>-17.52689257133185</v>
      </c>
      <c r="J1044" s="2">
        <f t="shared" si="460"/>
        <v>111.68954944435509</v>
      </c>
      <c r="K1044" s="2">
        <f t="shared" si="481"/>
        <v>76.134662197924399</v>
      </c>
      <c r="L1044" s="6">
        <f t="shared" si="461"/>
        <v>2300.0010000000002</v>
      </c>
      <c r="M1044" s="2">
        <f t="shared" si="462"/>
        <v>29.149318229166671</v>
      </c>
      <c r="N1044" s="2">
        <f t="shared" si="482"/>
        <v>111.68954944435509</v>
      </c>
      <c r="O1044" s="2">
        <f t="shared" si="463"/>
        <v>76.134662197924399</v>
      </c>
      <c r="P1044" s="5">
        <f t="shared" si="464"/>
        <v>0.36795485994754296</v>
      </c>
      <c r="Q1044" s="4">
        <f t="shared" si="465"/>
        <v>0.26096510170390952</v>
      </c>
      <c r="R1044" s="4">
        <f t="shared" si="466"/>
        <v>0.24523675849435947</v>
      </c>
      <c r="S1044" s="4">
        <f t="shared" si="484"/>
        <v>0</v>
      </c>
      <c r="T1044" s="4">
        <f t="shared" si="485"/>
        <v>0</v>
      </c>
      <c r="U1044" s="5">
        <f t="shared" si="486"/>
        <v>0</v>
      </c>
      <c r="V1044" s="5">
        <f t="shared" si="487"/>
        <v>24.33403223758371</v>
      </c>
      <c r="W1044" s="5">
        <f t="shared" si="488"/>
        <v>3.8665244655787774</v>
      </c>
      <c r="X1044" s="5">
        <f t="shared" si="467"/>
        <v>0.99999628292996101</v>
      </c>
      <c r="Y1044" s="5">
        <f t="shared" si="468"/>
        <v>0</v>
      </c>
      <c r="Z1044" s="5">
        <f t="shared" si="469"/>
        <v>-2.5769832594305462</v>
      </c>
      <c r="AA1044" s="5">
        <f t="shared" si="470"/>
        <v>16.218284474584252</v>
      </c>
      <c r="AB1044" s="5">
        <f t="shared" si="471"/>
        <v>0</v>
      </c>
      <c r="AC1044" s="5">
        <f t="shared" si="471"/>
        <v>21.757048978153165</v>
      </c>
      <c r="AD1044" s="5">
        <f t="shared" si="472"/>
        <v>-12.089191059836971</v>
      </c>
      <c r="AE1044">
        <f t="shared" si="483"/>
        <v>0</v>
      </c>
    </row>
    <row r="1045" spans="1:31" x14ac:dyDescent="0.2">
      <c r="A1045">
        <f t="shared" si="489"/>
        <v>1.0119999999999993</v>
      </c>
      <c r="B1045" s="5">
        <f t="shared" si="473"/>
        <v>0</v>
      </c>
      <c r="C1045" s="5">
        <f t="shared" si="474"/>
        <v>-69.927181593806282</v>
      </c>
      <c r="D1045" s="5">
        <f t="shared" si="475"/>
        <v>-6.1698879460176155</v>
      </c>
      <c r="E1045" s="2">
        <f t="shared" si="476"/>
        <v>69.927181593806282</v>
      </c>
      <c r="F1045" s="2">
        <f t="shared" si="477"/>
        <v>180</v>
      </c>
      <c r="G1045" s="3">
        <f t="shared" si="478"/>
        <v>0</v>
      </c>
      <c r="H1045" s="3">
        <f t="shared" si="479"/>
        <v>-110.28401565524632</v>
      </c>
      <c r="I1045" s="3">
        <f t="shared" si="480"/>
        <v>-17.538981762391685</v>
      </c>
      <c r="J1045" s="2">
        <f t="shared" si="460"/>
        <v>111.66996010704098</v>
      </c>
      <c r="K1045" s="2">
        <f t="shared" si="481"/>
        <v>76.121308866421927</v>
      </c>
      <c r="L1045" s="6">
        <f t="shared" si="461"/>
        <v>2300.0010000000002</v>
      </c>
      <c r="M1045" s="2">
        <f t="shared" si="462"/>
        <v>29.149318229166671</v>
      </c>
      <c r="N1045" s="2">
        <f t="shared" si="482"/>
        <v>111.66996010704098</v>
      </c>
      <c r="O1045" s="2">
        <f t="shared" si="463"/>
        <v>76.121308866421927</v>
      </c>
      <c r="P1045" s="5">
        <f t="shared" si="464"/>
        <v>0.36795485574223252</v>
      </c>
      <c r="Q1045" s="4">
        <f t="shared" si="465"/>
        <v>0.26101086430808745</v>
      </c>
      <c r="R1045" s="4">
        <f t="shared" si="466"/>
        <v>0.24525779282161692</v>
      </c>
      <c r="S1045" s="4">
        <f t="shared" si="484"/>
        <v>0</v>
      </c>
      <c r="T1045" s="4">
        <f t="shared" si="485"/>
        <v>0</v>
      </c>
      <c r="U1045" s="5">
        <f t="shared" si="486"/>
        <v>0</v>
      </c>
      <c r="V1045" s="5">
        <f t="shared" si="487"/>
        <v>24.324965112961202</v>
      </c>
      <c r="W1045" s="5">
        <f t="shared" si="488"/>
        <v>3.8685127391509257</v>
      </c>
      <c r="X1045" s="5">
        <f t="shared" si="467"/>
        <v>0.99999628292996101</v>
      </c>
      <c r="Y1045" s="5">
        <f t="shared" si="468"/>
        <v>0</v>
      </c>
      <c r="Z1045" s="5">
        <f t="shared" si="469"/>
        <v>-2.5785295902087548</v>
      </c>
      <c r="AA1045" s="5">
        <f t="shared" si="470"/>
        <v>16.21363209943382</v>
      </c>
      <c r="AB1045" s="5">
        <f t="shared" si="471"/>
        <v>0</v>
      </c>
      <c r="AC1045" s="5">
        <f t="shared" si="471"/>
        <v>21.746435522752446</v>
      </c>
      <c r="AD1045" s="5">
        <f t="shared" si="472"/>
        <v>-12.091855161415253</v>
      </c>
      <c r="AE1045">
        <f t="shared" si="483"/>
        <v>0</v>
      </c>
    </row>
    <row r="1046" spans="1:31" x14ac:dyDescent="0.2">
      <c r="A1046">
        <f t="shared" si="489"/>
        <v>1.0129999999999992</v>
      </c>
      <c r="B1046" s="5">
        <f t="shared" si="473"/>
        <v>0</v>
      </c>
      <c r="C1046" s="5">
        <f t="shared" si="474"/>
        <v>-70.037454736243774</v>
      </c>
      <c r="D1046" s="5">
        <f t="shared" si="475"/>
        <v>-6.1874329737075877</v>
      </c>
      <c r="E1046" s="2">
        <f t="shared" si="476"/>
        <v>70.037454736243774</v>
      </c>
      <c r="F1046" s="2">
        <f t="shared" si="477"/>
        <v>180</v>
      </c>
      <c r="G1046" s="3">
        <f t="shared" si="478"/>
        <v>0</v>
      </c>
      <c r="H1046" s="3">
        <f t="shared" si="479"/>
        <v>-110.26226921972356</v>
      </c>
      <c r="I1046" s="3">
        <f t="shared" si="480"/>
        <v>-17.551073617553101</v>
      </c>
      <c r="J1046" s="2">
        <f t="shared" si="460"/>
        <v>111.65038378174778</v>
      </c>
      <c r="K1046" s="2">
        <f t="shared" si="481"/>
        <v>76.107964404736038</v>
      </c>
      <c r="L1046" s="6">
        <f t="shared" si="461"/>
        <v>2300.0010000000002</v>
      </c>
      <c r="M1046" s="2">
        <f t="shared" si="462"/>
        <v>29.149318229166671</v>
      </c>
      <c r="N1046" s="2">
        <f t="shared" si="482"/>
        <v>111.65038378174778</v>
      </c>
      <c r="O1046" s="2">
        <f t="shared" si="463"/>
        <v>76.107964404736038</v>
      </c>
      <c r="P1046" s="5">
        <f t="shared" si="464"/>
        <v>0.36795485153811242</v>
      </c>
      <c r="Q1046" s="4">
        <f t="shared" si="465"/>
        <v>0.26105661255101187</v>
      </c>
      <c r="R1046" s="4">
        <f t="shared" si="466"/>
        <v>0.24527881678180904</v>
      </c>
      <c r="S1046" s="4">
        <f t="shared" si="484"/>
        <v>0</v>
      </c>
      <c r="T1046" s="4">
        <f t="shared" si="485"/>
        <v>0</v>
      </c>
      <c r="U1046" s="5">
        <f t="shared" si="486"/>
        <v>0</v>
      </c>
      <c r="V1046" s="5">
        <f t="shared" si="487"/>
        <v>24.315904846679523</v>
      </c>
      <c r="W1046" s="5">
        <f t="shared" si="488"/>
        <v>3.870501115762893</v>
      </c>
      <c r="X1046" s="5">
        <f t="shared" si="467"/>
        <v>0.99999628292996101</v>
      </c>
      <c r="Y1046" s="5">
        <f t="shared" si="468"/>
        <v>0</v>
      </c>
      <c r="Z1046" s="5">
        <f t="shared" si="469"/>
        <v>-2.580076107970898</v>
      </c>
      <c r="AA1046" s="5">
        <f t="shared" si="470"/>
        <v>16.208982574145541</v>
      </c>
      <c r="AB1046" s="5">
        <f t="shared" si="471"/>
        <v>0</v>
      </c>
      <c r="AC1046" s="5">
        <f t="shared" si="471"/>
        <v>21.735828738708626</v>
      </c>
      <c r="AD1046" s="5">
        <f t="shared" si="472"/>
        <v>-12.094516310091567</v>
      </c>
      <c r="AE1046">
        <f t="shared" si="483"/>
        <v>0</v>
      </c>
    </row>
    <row r="1047" spans="1:31" x14ac:dyDescent="0.2">
      <c r="A1047">
        <f t="shared" si="489"/>
        <v>1.0139999999999991</v>
      </c>
      <c r="B1047" s="5">
        <f t="shared" si="473"/>
        <v>0</v>
      </c>
      <c r="C1047" s="5">
        <f t="shared" si="474"/>
        <v>-70.147706137549122</v>
      </c>
      <c r="D1047" s="5">
        <f t="shared" si="475"/>
        <v>-6.2049900945832954</v>
      </c>
      <c r="E1047" s="2">
        <f t="shared" si="476"/>
        <v>70.147706137549122</v>
      </c>
      <c r="F1047" s="2">
        <f t="shared" si="477"/>
        <v>180</v>
      </c>
      <c r="G1047" s="3">
        <f t="shared" si="478"/>
        <v>0</v>
      </c>
      <c r="H1047" s="3">
        <f t="shared" si="479"/>
        <v>-110.24053339098485</v>
      </c>
      <c r="I1047" s="3">
        <f t="shared" si="480"/>
        <v>-17.563168133863194</v>
      </c>
      <c r="J1047" s="2">
        <f t="shared" si="460"/>
        <v>111.63082046293127</v>
      </c>
      <c r="K1047" s="2">
        <f t="shared" si="481"/>
        <v>76.094628809087425</v>
      </c>
      <c r="L1047" s="6">
        <f t="shared" si="461"/>
        <v>2300.0010000000002</v>
      </c>
      <c r="M1047" s="2">
        <f t="shared" si="462"/>
        <v>29.149318229166671</v>
      </c>
      <c r="N1047" s="2">
        <f t="shared" si="482"/>
        <v>111.63082046293127</v>
      </c>
      <c r="O1047" s="2">
        <f t="shared" si="463"/>
        <v>76.094628809087425</v>
      </c>
      <c r="P1047" s="5">
        <f t="shared" si="464"/>
        <v>0.36795484733518113</v>
      </c>
      <c r="Q1047" s="4">
        <f t="shared" si="465"/>
        <v>0.26110234642209151</v>
      </c>
      <c r="R1047" s="4">
        <f t="shared" si="466"/>
        <v>0.24529983037462685</v>
      </c>
      <c r="S1047" s="4">
        <f t="shared" si="484"/>
        <v>0</v>
      </c>
      <c r="T1047" s="4">
        <f t="shared" si="485"/>
        <v>0</v>
      </c>
      <c r="U1047" s="5">
        <f t="shared" si="486"/>
        <v>0</v>
      </c>
      <c r="V1047" s="5">
        <f t="shared" si="487"/>
        <v>24.30685143315219</v>
      </c>
      <c r="W1047" s="5">
        <f t="shared" si="488"/>
        <v>3.8724895951945428</v>
      </c>
      <c r="X1047" s="5">
        <f t="shared" si="467"/>
        <v>0.99999628292996101</v>
      </c>
      <c r="Y1047" s="5">
        <f t="shared" si="468"/>
        <v>0</v>
      </c>
      <c r="Z1047" s="5">
        <f t="shared" si="469"/>
        <v>-2.5816228124165708</v>
      </c>
      <c r="AA1047" s="5">
        <f t="shared" si="470"/>
        <v>16.20433589691638</v>
      </c>
      <c r="AB1047" s="5">
        <f t="shared" si="471"/>
        <v>0</v>
      </c>
      <c r="AC1047" s="5">
        <f t="shared" si="471"/>
        <v>21.725228620735621</v>
      </c>
      <c r="AD1047" s="5">
        <f t="shared" si="472"/>
        <v>-12.097174507889076</v>
      </c>
      <c r="AE1047">
        <f t="shared" si="483"/>
        <v>0</v>
      </c>
    </row>
    <row r="1048" spans="1:31" x14ac:dyDescent="0.2">
      <c r="A1048">
        <f t="shared" si="489"/>
        <v>1.014999999999999</v>
      </c>
      <c r="B1048" s="5">
        <f t="shared" si="473"/>
        <v>0</v>
      </c>
      <c r="C1048" s="5">
        <f t="shared" si="474"/>
        <v>-70.257935808325783</v>
      </c>
      <c r="D1048" s="5">
        <f t="shared" si="475"/>
        <v>-6.2225593113044129</v>
      </c>
      <c r="E1048" s="2">
        <f t="shared" si="476"/>
        <v>70.257935808325783</v>
      </c>
      <c r="F1048" s="2">
        <f t="shared" si="477"/>
        <v>180</v>
      </c>
      <c r="G1048" s="3">
        <f t="shared" si="478"/>
        <v>0</v>
      </c>
      <c r="H1048" s="3">
        <f t="shared" si="479"/>
        <v>-110.21880816236411</v>
      </c>
      <c r="I1048" s="3">
        <f t="shared" si="480"/>
        <v>-17.575265308371083</v>
      </c>
      <c r="J1048" s="2">
        <f t="shared" si="460"/>
        <v>111.61127014505145</v>
      </c>
      <c r="K1048" s="2">
        <f t="shared" si="481"/>
        <v>76.081302075699682</v>
      </c>
      <c r="L1048" s="6">
        <f t="shared" si="461"/>
        <v>2300.0010000000002</v>
      </c>
      <c r="M1048" s="2">
        <f t="shared" si="462"/>
        <v>29.149318229166671</v>
      </c>
      <c r="N1048" s="2">
        <f t="shared" si="482"/>
        <v>111.61127014505145</v>
      </c>
      <c r="O1048" s="2">
        <f t="shared" si="463"/>
        <v>76.081302075699682</v>
      </c>
      <c r="P1048" s="5">
        <f t="shared" si="464"/>
        <v>0.36795484313343718</v>
      </c>
      <c r="Q1048" s="4">
        <f t="shared" si="465"/>
        <v>0.26114806591073714</v>
      </c>
      <c r="R1048" s="4">
        <f t="shared" si="466"/>
        <v>0.24532083359976259</v>
      </c>
      <c r="S1048" s="4">
        <f t="shared" si="484"/>
        <v>0</v>
      </c>
      <c r="T1048" s="4">
        <f t="shared" si="485"/>
        <v>0</v>
      </c>
      <c r="U1048" s="5">
        <f t="shared" si="486"/>
        <v>0</v>
      </c>
      <c r="V1048" s="5">
        <f t="shared" si="487"/>
        <v>24.297804866798462</v>
      </c>
      <c r="W1048" s="5">
        <f t="shared" si="488"/>
        <v>3.874478177226675</v>
      </c>
      <c r="X1048" s="5">
        <f t="shared" si="467"/>
        <v>0.99999628292996101</v>
      </c>
      <c r="Y1048" s="5">
        <f t="shared" si="468"/>
        <v>0</v>
      </c>
      <c r="Z1048" s="5">
        <f t="shared" si="469"/>
        <v>-2.5831697032459204</v>
      </c>
      <c r="AA1048" s="5">
        <f t="shared" si="470"/>
        <v>16.199692065944756</v>
      </c>
      <c r="AB1048" s="5">
        <f t="shared" si="471"/>
        <v>0</v>
      </c>
      <c r="AC1048" s="5">
        <f t="shared" si="471"/>
        <v>21.71463516355254</v>
      </c>
      <c r="AD1048" s="5">
        <f t="shared" si="472"/>
        <v>-12.099829756828569</v>
      </c>
      <c r="AE1048">
        <f t="shared" si="483"/>
        <v>0</v>
      </c>
    </row>
    <row r="1049" spans="1:31" x14ac:dyDescent="0.2">
      <c r="A1049">
        <f t="shared" si="489"/>
        <v>1.0159999999999989</v>
      </c>
      <c r="B1049" s="5">
        <f t="shared" si="473"/>
        <v>0</v>
      </c>
      <c r="C1049" s="5">
        <f t="shared" si="474"/>
        <v>-70.368143759170565</v>
      </c>
      <c r="D1049" s="5">
        <f t="shared" si="475"/>
        <v>-6.240140626527662</v>
      </c>
      <c r="E1049" s="2">
        <f t="shared" si="476"/>
        <v>70.368143759170565</v>
      </c>
      <c r="F1049" s="2">
        <f t="shared" si="477"/>
        <v>180</v>
      </c>
      <c r="G1049" s="3">
        <f t="shared" si="478"/>
        <v>0</v>
      </c>
      <c r="H1049" s="3">
        <f t="shared" si="479"/>
        <v>-110.19709352720056</v>
      </c>
      <c r="I1049" s="3">
        <f t="shared" si="480"/>
        <v>-17.587365138127911</v>
      </c>
      <c r="J1049" s="2">
        <f t="shared" si="460"/>
        <v>111.5917328225726</v>
      </c>
      <c r="K1049" s="2">
        <f t="shared" si="481"/>
        <v>76.067984200799316</v>
      </c>
      <c r="L1049" s="6">
        <f t="shared" si="461"/>
        <v>2300.0010000000002</v>
      </c>
      <c r="M1049" s="2">
        <f t="shared" si="462"/>
        <v>29.149318229166671</v>
      </c>
      <c r="N1049" s="2">
        <f t="shared" si="482"/>
        <v>111.5917328225726</v>
      </c>
      <c r="O1049" s="2">
        <f t="shared" si="463"/>
        <v>76.067984200799316</v>
      </c>
      <c r="P1049" s="5">
        <f t="shared" si="464"/>
        <v>0.36795483893287895</v>
      </c>
      <c r="Q1049" s="4">
        <f t="shared" si="465"/>
        <v>0.26119377100636088</v>
      </c>
      <c r="R1049" s="4">
        <f t="shared" si="466"/>
        <v>0.24534182645690875</v>
      </c>
      <c r="S1049" s="4">
        <f t="shared" si="484"/>
        <v>0</v>
      </c>
      <c r="T1049" s="4">
        <f t="shared" si="485"/>
        <v>0</v>
      </c>
      <c r="U1049" s="5">
        <f t="shared" si="486"/>
        <v>0</v>
      </c>
      <c r="V1049" s="5">
        <f t="shared" si="487"/>
        <v>24.288765142043271</v>
      </c>
      <c r="W1049" s="5">
        <f t="shared" si="488"/>
        <v>3.8764668616410116</v>
      </c>
      <c r="X1049" s="5">
        <f t="shared" si="467"/>
        <v>0.99999628292996101</v>
      </c>
      <c r="Y1049" s="5">
        <f t="shared" si="468"/>
        <v>0</v>
      </c>
      <c r="Z1049" s="5">
        <f t="shared" si="469"/>
        <v>-2.5847167801596496</v>
      </c>
      <c r="AA1049" s="5">
        <f t="shared" si="470"/>
        <v>16.195051079430545</v>
      </c>
      <c r="AB1049" s="5">
        <f t="shared" si="471"/>
        <v>0</v>
      </c>
      <c r="AC1049" s="5">
        <f t="shared" si="471"/>
        <v>21.704048361883622</v>
      </c>
      <c r="AD1049" s="5">
        <f t="shared" si="472"/>
        <v>-12.102482058928445</v>
      </c>
      <c r="AE1049">
        <f t="shared" si="483"/>
        <v>0</v>
      </c>
    </row>
    <row r="1050" spans="1:31" x14ac:dyDescent="0.2">
      <c r="A1050">
        <f t="shared" si="489"/>
        <v>1.0169999999999988</v>
      </c>
      <c r="B1050" s="5">
        <f t="shared" si="473"/>
        <v>0</v>
      </c>
      <c r="C1050" s="5">
        <f t="shared" si="474"/>
        <v>-70.478330000673594</v>
      </c>
      <c r="D1050" s="5">
        <f t="shared" si="475"/>
        <v>-6.2577340429068187</v>
      </c>
      <c r="E1050" s="2">
        <f t="shared" si="476"/>
        <v>70.478330000673594</v>
      </c>
      <c r="F1050" s="2">
        <f t="shared" si="477"/>
        <v>180</v>
      </c>
      <c r="G1050" s="3">
        <f t="shared" si="478"/>
        <v>0</v>
      </c>
      <c r="H1050" s="3">
        <f t="shared" si="479"/>
        <v>-110.17538947883868</v>
      </c>
      <c r="I1050" s="3">
        <f t="shared" si="480"/>
        <v>-17.599467620186839</v>
      </c>
      <c r="J1050" s="2">
        <f t="shared" si="460"/>
        <v>111.57220848996315</v>
      </c>
      <c r="K1050" s="2">
        <f t="shared" si="481"/>
        <v>76.054675180615632</v>
      </c>
      <c r="L1050" s="6">
        <f t="shared" si="461"/>
        <v>2300.0010000000002</v>
      </c>
      <c r="M1050" s="2">
        <f t="shared" si="462"/>
        <v>29.149318229166671</v>
      </c>
      <c r="N1050" s="2">
        <f t="shared" si="482"/>
        <v>111.57220848996315</v>
      </c>
      <c r="O1050" s="2">
        <f t="shared" si="463"/>
        <v>76.054675180615632</v>
      </c>
      <c r="P1050" s="5">
        <f t="shared" si="464"/>
        <v>0.36795483473350499</v>
      </c>
      <c r="Q1050" s="4">
        <f t="shared" si="465"/>
        <v>0.26123946169837714</v>
      </c>
      <c r="R1050" s="4">
        <f t="shared" si="466"/>
        <v>0.24536280894575949</v>
      </c>
      <c r="S1050" s="4">
        <f t="shared" si="484"/>
        <v>0</v>
      </c>
      <c r="T1050" s="4">
        <f t="shared" si="485"/>
        <v>0</v>
      </c>
      <c r="U1050" s="5">
        <f t="shared" si="486"/>
        <v>0</v>
      </c>
      <c r="V1050" s="5">
        <f t="shared" si="487"/>
        <v>24.279732253317242</v>
      </c>
      <c r="W1050" s="5">
        <f t="shared" si="488"/>
        <v>3.8784556482202053</v>
      </c>
      <c r="X1050" s="5">
        <f t="shared" si="467"/>
        <v>0.99999628292996101</v>
      </c>
      <c r="Y1050" s="5">
        <f t="shared" si="468"/>
        <v>0</v>
      </c>
      <c r="Z1050" s="5">
        <f t="shared" si="469"/>
        <v>-2.5862640428590158</v>
      </c>
      <c r="AA1050" s="5">
        <f t="shared" si="470"/>
        <v>16.190412935575093</v>
      </c>
      <c r="AB1050" s="5">
        <f t="shared" si="471"/>
        <v>0</v>
      </c>
      <c r="AC1050" s="5">
        <f t="shared" si="471"/>
        <v>21.693468210458228</v>
      </c>
      <c r="AD1050" s="5">
        <f t="shared" si="472"/>
        <v>-12.105131416204699</v>
      </c>
      <c r="AE1050">
        <f t="shared" si="483"/>
        <v>0</v>
      </c>
    </row>
    <row r="1051" spans="1:31" x14ac:dyDescent="0.2">
      <c r="A1051">
        <f t="shared" si="489"/>
        <v>1.0179999999999987</v>
      </c>
      <c r="B1051" s="5">
        <f t="shared" si="473"/>
        <v>0</v>
      </c>
      <c r="C1051" s="5">
        <f t="shared" si="474"/>
        <v>-70.588494543418335</v>
      </c>
      <c r="D1051" s="5">
        <f t="shared" si="475"/>
        <v>-6.2753395630927136</v>
      </c>
      <c r="E1051" s="2">
        <f t="shared" si="476"/>
        <v>70.588494543418335</v>
      </c>
      <c r="F1051" s="2">
        <f t="shared" si="477"/>
        <v>180</v>
      </c>
      <c r="G1051" s="3">
        <f t="shared" si="478"/>
        <v>0</v>
      </c>
      <c r="H1051" s="3">
        <f t="shared" si="479"/>
        <v>-110.15369601062822</v>
      </c>
      <c r="I1051" s="3">
        <f t="shared" si="480"/>
        <v>-17.611572751603045</v>
      </c>
      <c r="J1051" s="2">
        <f t="shared" si="460"/>
        <v>111.55269714169576</v>
      </c>
      <c r="K1051" s="2">
        <f t="shared" si="481"/>
        <v>76.041375011380879</v>
      </c>
      <c r="L1051" s="6">
        <f t="shared" si="461"/>
        <v>2300.0010000000002</v>
      </c>
      <c r="M1051" s="2">
        <f t="shared" si="462"/>
        <v>29.149318229166671</v>
      </c>
      <c r="N1051" s="2">
        <f t="shared" si="482"/>
        <v>111.55269714169576</v>
      </c>
      <c r="O1051" s="2">
        <f t="shared" si="463"/>
        <v>76.041375011380879</v>
      </c>
      <c r="P1051" s="5">
        <f t="shared" si="464"/>
        <v>0.36795483053531369</v>
      </c>
      <c r="Q1051" s="4">
        <f t="shared" si="465"/>
        <v>0.26128513797620201</v>
      </c>
      <c r="R1051" s="4">
        <f t="shared" si="466"/>
        <v>0.24538378106600953</v>
      </c>
      <c r="S1051" s="4">
        <f t="shared" si="484"/>
        <v>0</v>
      </c>
      <c r="T1051" s="4">
        <f t="shared" si="485"/>
        <v>0</v>
      </c>
      <c r="U1051" s="5">
        <f t="shared" si="486"/>
        <v>0</v>
      </c>
      <c r="V1051" s="5">
        <f t="shared" si="487"/>
        <v>24.270706195056704</v>
      </c>
      <c r="W1051" s="5">
        <f t="shared" si="488"/>
        <v>3.8804445367478331</v>
      </c>
      <c r="X1051" s="5">
        <f t="shared" si="467"/>
        <v>0.99999628292996101</v>
      </c>
      <c r="Y1051" s="5">
        <f t="shared" si="468"/>
        <v>0</v>
      </c>
      <c r="Z1051" s="5">
        <f t="shared" si="469"/>
        <v>-2.5878114910458301</v>
      </c>
      <c r="AA1051" s="5">
        <f t="shared" si="470"/>
        <v>16.185777632581193</v>
      </c>
      <c r="AB1051" s="5">
        <f t="shared" si="471"/>
        <v>0</v>
      </c>
      <c r="AC1051" s="5">
        <f t="shared" si="471"/>
        <v>21.682894704010874</v>
      </c>
      <c r="AD1051" s="5">
        <f t="shared" si="472"/>
        <v>-12.107777830670972</v>
      </c>
      <c r="AE1051">
        <f t="shared" si="483"/>
        <v>0</v>
      </c>
    </row>
    <row r="1052" spans="1:31" x14ac:dyDescent="0.2">
      <c r="A1052">
        <f t="shared" si="489"/>
        <v>1.0189999999999986</v>
      </c>
      <c r="B1052" s="5">
        <f t="shared" si="473"/>
        <v>0</v>
      </c>
      <c r="C1052" s="5">
        <f t="shared" si="474"/>
        <v>-70.698637397981614</v>
      </c>
      <c r="D1052" s="5">
        <f t="shared" si="475"/>
        <v>-6.2929571897332321</v>
      </c>
      <c r="E1052" s="2">
        <f t="shared" si="476"/>
        <v>70.698637397981614</v>
      </c>
      <c r="F1052" s="2">
        <f t="shared" si="477"/>
        <v>180</v>
      </c>
      <c r="G1052" s="3">
        <f t="shared" si="478"/>
        <v>0</v>
      </c>
      <c r="H1052" s="3">
        <f t="shared" si="479"/>
        <v>-110.13201311592421</v>
      </c>
      <c r="I1052" s="3">
        <f t="shared" si="480"/>
        <v>-17.623680529433717</v>
      </c>
      <c r="J1052" s="2">
        <f t="shared" si="460"/>
        <v>111.53319877224737</v>
      </c>
      <c r="K1052" s="2">
        <f t="shared" si="481"/>
        <v>76.028083689330174</v>
      </c>
      <c r="L1052" s="6">
        <f t="shared" si="461"/>
        <v>2300.0010000000002</v>
      </c>
      <c r="M1052" s="2">
        <f t="shared" si="462"/>
        <v>29.149318229166671</v>
      </c>
      <c r="N1052" s="2">
        <f t="shared" si="482"/>
        <v>111.53319877224737</v>
      </c>
      <c r="O1052" s="2">
        <f t="shared" si="463"/>
        <v>76.028083689330174</v>
      </c>
      <c r="P1052" s="5">
        <f t="shared" si="464"/>
        <v>0.36795482633830356</v>
      </c>
      <c r="Q1052" s="4">
        <f t="shared" si="465"/>
        <v>0.26133079982925317</v>
      </c>
      <c r="R1052" s="4">
        <f t="shared" si="466"/>
        <v>0.24540474281735447</v>
      </c>
      <c r="S1052" s="4">
        <f t="shared" si="484"/>
        <v>0</v>
      </c>
      <c r="T1052" s="4">
        <f t="shared" si="485"/>
        <v>0</v>
      </c>
      <c r="U1052" s="5">
        <f t="shared" si="486"/>
        <v>0</v>
      </c>
      <c r="V1052" s="5">
        <f t="shared" si="487"/>
        <v>24.261686961703649</v>
      </c>
      <c r="W1052" s="5">
        <f t="shared" si="488"/>
        <v>3.8824335270083949</v>
      </c>
      <c r="X1052" s="5">
        <f t="shared" si="467"/>
        <v>0.99999628292996101</v>
      </c>
      <c r="Y1052" s="5">
        <f t="shared" si="468"/>
        <v>0</v>
      </c>
      <c r="Z1052" s="5">
        <f t="shared" si="469"/>
        <v>-2.589359124422455</v>
      </c>
      <c r="AA1052" s="5">
        <f t="shared" si="470"/>
        <v>16.181145168653089</v>
      </c>
      <c r="AB1052" s="5">
        <f t="shared" si="471"/>
        <v>0</v>
      </c>
      <c r="AC1052" s="5">
        <f t="shared" si="471"/>
        <v>21.672327837281195</v>
      </c>
      <c r="AD1052" s="5">
        <f t="shared" si="472"/>
        <v>-12.110421304338516</v>
      </c>
      <c r="AE1052">
        <f t="shared" si="483"/>
        <v>0</v>
      </c>
    </row>
    <row r="1053" spans="1:31" x14ac:dyDescent="0.2">
      <c r="A1053">
        <f t="shared" si="489"/>
        <v>1.0199999999999985</v>
      </c>
      <c r="B1053" s="5">
        <f t="shared" si="473"/>
        <v>0</v>
      </c>
      <c r="C1053" s="5">
        <f t="shared" si="474"/>
        <v>-70.80875857493362</v>
      </c>
      <c r="D1053" s="5">
        <f t="shared" si="475"/>
        <v>-6.3105869254733182</v>
      </c>
      <c r="E1053" s="2">
        <f t="shared" si="476"/>
        <v>70.80875857493362</v>
      </c>
      <c r="F1053" s="2">
        <f t="shared" si="477"/>
        <v>180</v>
      </c>
      <c r="G1053" s="3">
        <f t="shared" si="478"/>
        <v>0</v>
      </c>
      <c r="H1053" s="3">
        <f t="shared" si="479"/>
        <v>-110.11034078808693</v>
      </c>
      <c r="I1053" s="3">
        <f t="shared" si="480"/>
        <v>-17.635790950738055</v>
      </c>
      <c r="J1053" s="2">
        <f t="shared" si="460"/>
        <v>111.51371337609906</v>
      </c>
      <c r="K1053" s="2">
        <f t="shared" si="481"/>
        <v>76.014801210701464</v>
      </c>
      <c r="L1053" s="6">
        <f t="shared" si="461"/>
        <v>2300.0010000000002</v>
      </c>
      <c r="M1053" s="2">
        <f t="shared" si="462"/>
        <v>29.149318229166671</v>
      </c>
      <c r="N1053" s="2">
        <f t="shared" si="482"/>
        <v>111.51371337609906</v>
      </c>
      <c r="O1053" s="2">
        <f t="shared" si="463"/>
        <v>76.014801210701464</v>
      </c>
      <c r="P1053" s="5">
        <f t="shared" si="464"/>
        <v>0.36795482214247316</v>
      </c>
      <c r="Q1053" s="4">
        <f t="shared" si="465"/>
        <v>0.26137644724695058</v>
      </c>
      <c r="R1053" s="4">
        <f t="shared" si="466"/>
        <v>0.24542569419949123</v>
      </c>
      <c r="S1053" s="4">
        <f t="shared" si="484"/>
        <v>0</v>
      </c>
      <c r="T1053" s="4">
        <f t="shared" si="485"/>
        <v>0</v>
      </c>
      <c r="U1053" s="5">
        <f t="shared" si="486"/>
        <v>0</v>
      </c>
      <c r="V1053" s="5">
        <f t="shared" si="487"/>
        <v>24.252674547705737</v>
      </c>
      <c r="W1053" s="5">
        <f t="shared" si="488"/>
        <v>3.8844226187873119</v>
      </c>
      <c r="X1053" s="5">
        <f t="shared" si="467"/>
        <v>0.99999628292996101</v>
      </c>
      <c r="Y1053" s="5">
        <f t="shared" si="468"/>
        <v>0</v>
      </c>
      <c r="Z1053" s="5">
        <f t="shared" si="469"/>
        <v>-2.5909069426918068</v>
      </c>
      <c r="AA1053" s="5">
        <f t="shared" si="470"/>
        <v>16.176515541996494</v>
      </c>
      <c r="AB1053" s="5">
        <f t="shared" si="471"/>
        <v>0</v>
      </c>
      <c r="AC1053" s="5">
        <f t="shared" si="471"/>
        <v>21.661767605013932</v>
      </c>
      <c r="AD1053" s="5">
        <f t="shared" si="472"/>
        <v>-12.113061839216194</v>
      </c>
      <c r="AE1053">
        <f t="shared" si="483"/>
        <v>0</v>
      </c>
    </row>
    <row r="1054" spans="1:31" x14ac:dyDescent="0.2">
      <c r="A1054">
        <f t="shared" si="489"/>
        <v>1.0209999999999984</v>
      </c>
      <c r="B1054" s="5">
        <f t="shared" si="473"/>
        <v>0</v>
      </c>
      <c r="C1054" s="5">
        <f t="shared" si="474"/>
        <v>-70.918858084837893</v>
      </c>
      <c r="D1054" s="5">
        <f t="shared" si="475"/>
        <v>-6.3282287729549758</v>
      </c>
      <c r="E1054" s="2">
        <f t="shared" si="476"/>
        <v>70.918858084837893</v>
      </c>
      <c r="F1054" s="2">
        <f t="shared" si="477"/>
        <v>180</v>
      </c>
      <c r="G1054" s="3">
        <f t="shared" si="478"/>
        <v>0</v>
      </c>
      <c r="H1054" s="3">
        <f t="shared" si="479"/>
        <v>-110.08867902048192</v>
      </c>
      <c r="I1054" s="3">
        <f t="shared" si="480"/>
        <v>-17.647904012577271</v>
      </c>
      <c r="J1054" s="2">
        <f t="shared" si="460"/>
        <v>111.49424094773612</v>
      </c>
      <c r="K1054" s="2">
        <f t="shared" si="481"/>
        <v>76.001527571735593</v>
      </c>
      <c r="L1054" s="6">
        <f t="shared" si="461"/>
        <v>2300.0010000000002</v>
      </c>
      <c r="M1054" s="2">
        <f t="shared" si="462"/>
        <v>29.149318229166671</v>
      </c>
      <c r="N1054" s="2">
        <f t="shared" si="482"/>
        <v>111.49424094773612</v>
      </c>
      <c r="O1054" s="2">
        <f t="shared" si="463"/>
        <v>76.001527571735593</v>
      </c>
      <c r="P1054" s="5">
        <f t="shared" si="464"/>
        <v>0.36795481794782087</v>
      </c>
      <c r="Q1054" s="4">
        <f t="shared" si="465"/>
        <v>0.26142208021871594</v>
      </c>
      <c r="R1054" s="4">
        <f t="shared" si="466"/>
        <v>0.24544663521211729</v>
      </c>
      <c r="S1054" s="4">
        <f t="shared" si="484"/>
        <v>0</v>
      </c>
      <c r="T1054" s="4">
        <f t="shared" si="485"/>
        <v>0</v>
      </c>
      <c r="U1054" s="5">
        <f t="shared" si="486"/>
        <v>0</v>
      </c>
      <c r="V1054" s="5">
        <f t="shared" si="487"/>
        <v>24.243668947516305</v>
      </c>
      <c r="W1054" s="5">
        <f t="shared" si="488"/>
        <v>3.8864118118709268</v>
      </c>
      <c r="X1054" s="5">
        <f t="shared" si="467"/>
        <v>0.99999628292996101</v>
      </c>
      <c r="Y1054" s="5">
        <f t="shared" si="468"/>
        <v>0</v>
      </c>
      <c r="Z1054" s="5">
        <f t="shared" si="469"/>
        <v>-2.5924549455573511</v>
      </c>
      <c r="AA1054" s="5">
        <f t="shared" si="470"/>
        <v>16.171888750818567</v>
      </c>
      <c r="AB1054" s="5">
        <f t="shared" si="471"/>
        <v>0</v>
      </c>
      <c r="AC1054" s="5">
        <f t="shared" si="471"/>
        <v>21.651214001958955</v>
      </c>
      <c r="AD1054" s="5">
        <f t="shared" si="472"/>
        <v>-12.115699437310504</v>
      </c>
      <c r="AE1054">
        <f t="shared" si="483"/>
        <v>0</v>
      </c>
    </row>
    <row r="1055" spans="1:31" x14ac:dyDescent="0.2">
      <c r="A1055">
        <f t="shared" si="489"/>
        <v>1.0219999999999982</v>
      </c>
      <c r="B1055" s="5">
        <f t="shared" si="473"/>
        <v>0</v>
      </c>
      <c r="C1055" s="5">
        <f t="shared" si="474"/>
        <v>-71.028935938251365</v>
      </c>
      <c r="D1055" s="5">
        <f t="shared" si="475"/>
        <v>-6.3458827348172715</v>
      </c>
      <c r="E1055" s="2">
        <f t="shared" si="476"/>
        <v>71.028935938251365</v>
      </c>
      <c r="F1055" s="2">
        <f t="shared" si="477"/>
        <v>180</v>
      </c>
      <c r="G1055" s="3">
        <f t="shared" si="478"/>
        <v>0</v>
      </c>
      <c r="H1055" s="3">
        <f t="shared" si="479"/>
        <v>-110.06702780647996</v>
      </c>
      <c r="I1055" s="3">
        <f t="shared" si="480"/>
        <v>-17.660019712014581</v>
      </c>
      <c r="J1055" s="2">
        <f t="shared" si="460"/>
        <v>111.47478148164802</v>
      </c>
      <c r="K1055" s="2">
        <f t="shared" si="481"/>
        <v>75.988262768676222</v>
      </c>
      <c r="L1055" s="6">
        <f t="shared" si="461"/>
        <v>2300.0010000000002</v>
      </c>
      <c r="M1055" s="2">
        <f t="shared" si="462"/>
        <v>29.149318229166671</v>
      </c>
      <c r="N1055" s="2">
        <f t="shared" si="482"/>
        <v>111.47478148164802</v>
      </c>
      <c r="O1055" s="2">
        <f t="shared" si="463"/>
        <v>75.988262768676222</v>
      </c>
      <c r="P1055" s="5">
        <f t="shared" si="464"/>
        <v>0.36795481375434519</v>
      </c>
      <c r="Q1055" s="4">
        <f t="shared" si="465"/>
        <v>0.26146769873397269</v>
      </c>
      <c r="R1055" s="4">
        <f t="shared" si="466"/>
        <v>0.24546756585493126</v>
      </c>
      <c r="S1055" s="4">
        <f t="shared" si="484"/>
        <v>0</v>
      </c>
      <c r="T1055" s="4">
        <f t="shared" si="485"/>
        <v>0</v>
      </c>
      <c r="U1055" s="5">
        <f t="shared" si="486"/>
        <v>0</v>
      </c>
      <c r="V1055" s="5">
        <f t="shared" si="487"/>
        <v>24.234670155594333</v>
      </c>
      <c r="W1055" s="5">
        <f t="shared" si="488"/>
        <v>3.8884011060464987</v>
      </c>
      <c r="X1055" s="5">
        <f t="shared" si="467"/>
        <v>0.99999628292996101</v>
      </c>
      <c r="Y1055" s="5">
        <f t="shared" si="468"/>
        <v>0</v>
      </c>
      <c r="Z1055" s="5">
        <f t="shared" si="469"/>
        <v>-2.5940031327231035</v>
      </c>
      <c r="AA1055" s="5">
        <f t="shared" si="470"/>
        <v>16.167264793327895</v>
      </c>
      <c r="AB1055" s="5">
        <f t="shared" si="471"/>
        <v>0</v>
      </c>
      <c r="AC1055" s="5">
        <f t="shared" si="471"/>
        <v>21.640667022871231</v>
      </c>
      <c r="AD1055" s="5">
        <f t="shared" si="472"/>
        <v>-12.118334100625606</v>
      </c>
      <c r="AE1055">
        <f t="shared" si="483"/>
        <v>0</v>
      </c>
    </row>
    <row r="1056" spans="1:31" x14ac:dyDescent="0.2">
      <c r="A1056">
        <f t="shared" si="489"/>
        <v>1.0229999999999981</v>
      </c>
      <c r="B1056" s="5">
        <f t="shared" si="473"/>
        <v>0</v>
      </c>
      <c r="C1056" s="5">
        <f t="shared" si="474"/>
        <v>-71.13899214572433</v>
      </c>
      <c r="D1056" s="5">
        <f t="shared" si="475"/>
        <v>-6.3635488136963358</v>
      </c>
      <c r="E1056" s="2">
        <f t="shared" si="476"/>
        <v>71.13899214572433</v>
      </c>
      <c r="F1056" s="2">
        <f t="shared" si="477"/>
        <v>180</v>
      </c>
      <c r="G1056" s="3">
        <f t="shared" si="478"/>
        <v>0</v>
      </c>
      <c r="H1056" s="3">
        <f t="shared" si="479"/>
        <v>-110.04538713945709</v>
      </c>
      <c r="I1056" s="3">
        <f t="shared" si="480"/>
        <v>-17.672138046115208</v>
      </c>
      <c r="J1056" s="2">
        <f t="shared" si="460"/>
        <v>111.45533497232844</v>
      </c>
      <c r="K1056" s="2">
        <f t="shared" si="481"/>
        <v>75.975006797769893</v>
      </c>
      <c r="L1056" s="6">
        <f t="shared" si="461"/>
        <v>2300.0010000000002</v>
      </c>
      <c r="M1056" s="2">
        <f t="shared" si="462"/>
        <v>29.149318229166671</v>
      </c>
      <c r="N1056" s="2">
        <f t="shared" si="482"/>
        <v>111.45533497232844</v>
      </c>
      <c r="O1056" s="2">
        <f t="shared" si="463"/>
        <v>75.975006797769893</v>
      </c>
      <c r="P1056" s="5">
        <f t="shared" si="464"/>
        <v>0.36795480956204463</v>
      </c>
      <c r="Q1056" s="4">
        <f t="shared" si="465"/>
        <v>0.26151330278214635</v>
      </c>
      <c r="R1056" s="4">
        <f t="shared" si="466"/>
        <v>0.24548848612763269</v>
      </c>
      <c r="S1056" s="4">
        <f t="shared" si="484"/>
        <v>0</v>
      </c>
      <c r="T1056" s="4">
        <f t="shared" si="485"/>
        <v>0</v>
      </c>
      <c r="U1056" s="5">
        <f t="shared" si="486"/>
        <v>0</v>
      </c>
      <c r="V1056" s="5">
        <f t="shared" si="487"/>
        <v>24.225678166404457</v>
      </c>
      <c r="W1056" s="5">
        <f t="shared" si="488"/>
        <v>3.890390501102206</v>
      </c>
      <c r="X1056" s="5">
        <f t="shared" si="467"/>
        <v>0.99999628292996101</v>
      </c>
      <c r="Y1056" s="5">
        <f t="shared" si="468"/>
        <v>0</v>
      </c>
      <c r="Z1056" s="5">
        <f t="shared" si="469"/>
        <v>-2.5955515038936308</v>
      </c>
      <c r="AA1056" s="5">
        <f t="shared" si="470"/>
        <v>16.162643667734546</v>
      </c>
      <c r="AB1056" s="5">
        <f t="shared" si="471"/>
        <v>0</v>
      </c>
      <c r="AC1056" s="5">
        <f t="shared" si="471"/>
        <v>21.630126662510825</v>
      </c>
      <c r="AD1056" s="5">
        <f t="shared" si="472"/>
        <v>-12.120965831163247</v>
      </c>
      <c r="AE1056">
        <f t="shared" si="483"/>
        <v>0</v>
      </c>
    </row>
    <row r="1057" spans="1:31" x14ac:dyDescent="0.2">
      <c r="A1057">
        <f t="shared" si="489"/>
        <v>1.023999999999998</v>
      </c>
      <c r="B1057" s="5">
        <f t="shared" si="473"/>
        <v>0</v>
      </c>
      <c r="C1057" s="5">
        <f t="shared" si="474"/>
        <v>-71.249026717800447</v>
      </c>
      <c r="D1057" s="5">
        <f t="shared" si="475"/>
        <v>-6.3812270122253665</v>
      </c>
      <c r="E1057" s="2">
        <f t="shared" si="476"/>
        <v>71.249026717800447</v>
      </c>
      <c r="F1057" s="2">
        <f t="shared" si="477"/>
        <v>180</v>
      </c>
      <c r="G1057" s="3">
        <f t="shared" si="478"/>
        <v>0</v>
      </c>
      <c r="H1057" s="3">
        <f t="shared" si="479"/>
        <v>-110.02375701279458</v>
      </c>
      <c r="I1057" s="3">
        <f t="shared" si="480"/>
        <v>-17.68425901194637</v>
      </c>
      <c r="J1057" s="2">
        <f t="shared" ref="J1057:J1120" si="490">SQRT(G1057^2+H1057^2+I1057^2)</f>
        <v>111.43590141427524</v>
      </c>
      <c r="K1057" s="2">
        <f t="shared" si="481"/>
        <v>75.961759655266007</v>
      </c>
      <c r="L1057" s="6">
        <f t="shared" ref="L1057:L1120" si="491">SQRT(spin^2-flag*((30/PI())*(wx*G1057+wy*H1057+wz*I1057)/J1057)^2)</f>
        <v>2300.0010000000002</v>
      </c>
      <c r="M1057" s="2">
        <f t="shared" ref="M1057:M1120" si="492">(L1057*PI()/30)*(circ/(2*PI()))/12</f>
        <v>29.149318229166671</v>
      </c>
      <c r="N1057" s="2">
        <f t="shared" si="482"/>
        <v>111.43590141427524</v>
      </c>
      <c r="O1057" s="2">
        <f t="shared" ref="O1057:O1120" si="493">J1057/1.467</f>
        <v>75.961759655266007</v>
      </c>
      <c r="P1057" s="5">
        <f t="shared" ref="P1057:P1120" si="494">cd0+(cdspin*L1057/1000)*EXP(-A1057/(tau*146.7/N1057))</f>
        <v>0.36795480537091757</v>
      </c>
      <c r="Q1057" s="4">
        <f t="shared" ref="Q1057:Q1120" si="495">(M1057/N1057)*EXP(-A1057/(tau*146.7/N1057))</f>
        <v>0.26155889235266427</v>
      </c>
      <c r="R1057" s="4">
        <f t="shared" ref="R1057:R1120" si="496">cl2_*Q1057/(cl0+cl1_*Q1057)</f>
        <v>0.24550939602992206</v>
      </c>
      <c r="S1057" s="4">
        <f t="shared" si="484"/>
        <v>0</v>
      </c>
      <c r="T1057" s="4">
        <f t="shared" si="485"/>
        <v>0</v>
      </c>
      <c r="U1057" s="5">
        <f t="shared" si="486"/>
        <v>0</v>
      </c>
      <c r="V1057" s="5">
        <f t="shared" si="487"/>
        <v>24.216692974416937</v>
      </c>
      <c r="W1057" s="5">
        <f t="shared" si="488"/>
        <v>3.8923799968271369</v>
      </c>
      <c r="X1057" s="5">
        <f t="shared" ref="X1057:X1120" si="497">M1057/romega</f>
        <v>0.99999628292996101</v>
      </c>
      <c r="Y1057" s="5">
        <f t="shared" ref="Y1057:Y1120" si="498">const*($R1057/omega)*N1057*(wy*I1057-wz*(H1057-T1057))/X1057</f>
        <v>0</v>
      </c>
      <c r="Z1057" s="5">
        <f t="shared" ref="Z1057:Z1120" si="499">const*($R1057/omega)*N1057*(wz*(G1057-S1057)-wx*I1057)/X1057</f>
        <v>-2.597100058774048</v>
      </c>
      <c r="AA1057" s="5">
        <f t="shared" ref="AA1057:AA1120" si="500">const*($R1057/omega)*N1057*(wx*(H1057-T1057)-wy*(G1057-S1057))/X1057</f>
        <v>16.158025372250012</v>
      </c>
      <c r="AB1057" s="5">
        <f t="shared" ref="AB1057:AC1120" si="501">U1057+Y1057</f>
        <v>0</v>
      </c>
      <c r="AC1057" s="5">
        <f t="shared" si="501"/>
        <v>21.61959291564289</v>
      </c>
      <c r="AD1057" s="5">
        <f t="shared" ref="AD1057:AD1120" si="502">W1057+AA1057-32.174</f>
        <v>-12.123594630922849</v>
      </c>
      <c r="AE1057">
        <f t="shared" si="483"/>
        <v>0</v>
      </c>
    </row>
    <row r="1058" spans="1:31" x14ac:dyDescent="0.2">
      <c r="A1058">
        <f t="shared" si="489"/>
        <v>1.0249999999999979</v>
      </c>
      <c r="B1058" s="5">
        <f t="shared" ref="B1058:B1121" si="503">B1057+G1057*dt+0.5*AB1057*dt*dt</f>
        <v>0</v>
      </c>
      <c r="C1058" s="5">
        <f t="shared" ref="C1058:C1121" si="504">C1057+H1057*dt+0.5*AC1057*dt*dt</f>
        <v>-71.35903966501678</v>
      </c>
      <c r="D1058" s="5">
        <f t="shared" ref="D1058:D1121" si="505">D1057+I1057*dt+0.5*AD1057*dt*dt</f>
        <v>-6.3989173330346283</v>
      </c>
      <c r="E1058" s="2">
        <f t="shared" ref="E1058:E1121" si="506">SQRT(B1058^2+C1058^2)</f>
        <v>71.35903966501678</v>
      </c>
      <c r="F1058" s="2">
        <f t="shared" ref="F1058:F1121" si="507">ATAN2(C1058,B1058)*180/PI()</f>
        <v>180</v>
      </c>
      <c r="G1058" s="3">
        <f t="shared" ref="G1058:G1121" si="508">G1057+AB1057*dt</f>
        <v>0</v>
      </c>
      <c r="H1058" s="3">
        <f t="shared" ref="H1058:H1121" si="509">H1057+AC1057*dt</f>
        <v>-110.00213741987893</v>
      </c>
      <c r="I1058" s="3">
        <f t="shared" ref="I1058:I1121" si="510">I1057+AD1057*dt</f>
        <v>-17.696382606577291</v>
      </c>
      <c r="J1058" s="2">
        <f t="shared" si="490"/>
        <v>111.41648080199043</v>
      </c>
      <c r="K1058" s="2">
        <f t="shared" ref="K1058:K1121" si="511">J1058/1.467</f>
        <v>75.948521337416793</v>
      </c>
      <c r="L1058" s="6">
        <f t="shared" si="491"/>
        <v>2300.0010000000002</v>
      </c>
      <c r="M1058" s="2">
        <f t="shared" si="492"/>
        <v>29.149318229166671</v>
      </c>
      <c r="N1058" s="2">
        <f t="shared" ref="N1058:N1121" si="512">IF(D1058&gt;=hwind,SQRT((G1058-vxw)^2+(H1058-vyw)^2+I1058^2),J1058)</f>
        <v>111.41648080199043</v>
      </c>
      <c r="O1058" s="2">
        <f t="shared" si="493"/>
        <v>75.948521337416793</v>
      </c>
      <c r="P1058" s="5">
        <f t="shared" si="494"/>
        <v>0.36795480118096258</v>
      </c>
      <c r="Q1058" s="4">
        <f t="shared" si="495"/>
        <v>0.26160446743495575</v>
      </c>
      <c r="R1058" s="4">
        <f t="shared" si="496"/>
        <v>0.24553029556150086</v>
      </c>
      <c r="S1058" s="4">
        <f t="shared" si="484"/>
        <v>0</v>
      </c>
      <c r="T1058" s="4">
        <f t="shared" si="485"/>
        <v>0</v>
      </c>
      <c r="U1058" s="5">
        <f t="shared" si="486"/>
        <v>0</v>
      </c>
      <c r="V1058" s="5">
        <f t="shared" si="487"/>
        <v>24.207714574107701</v>
      </c>
      <c r="W1058" s="5">
        <f t="shared" si="488"/>
        <v>3.8943695930113007</v>
      </c>
      <c r="X1058" s="5">
        <f t="shared" si="497"/>
        <v>0.99999628292996101</v>
      </c>
      <c r="Y1058" s="5">
        <f t="shared" si="498"/>
        <v>0</v>
      </c>
      <c r="Z1058" s="5">
        <f t="shared" si="499"/>
        <v>-2.5986487970700192</v>
      </c>
      <c r="AA1058" s="5">
        <f t="shared" si="500"/>
        <v>16.153409905087251</v>
      </c>
      <c r="AB1058" s="5">
        <f t="shared" si="501"/>
        <v>0</v>
      </c>
      <c r="AC1058" s="5">
        <f t="shared" si="501"/>
        <v>21.609065777037681</v>
      </c>
      <c r="AD1058" s="5">
        <f t="shared" si="502"/>
        <v>-12.126220501901447</v>
      </c>
      <c r="AE1058">
        <f t="shared" ref="AE1058:AE1121" si="513">IF(($C1058-17/12)*($C1059-17/12)&lt;0,1,0)</f>
        <v>0</v>
      </c>
    </row>
    <row r="1059" spans="1:31" x14ac:dyDescent="0.2">
      <c r="A1059">
        <f t="shared" si="489"/>
        <v>1.0259999999999978</v>
      </c>
      <c r="B1059" s="5">
        <f t="shared" si="503"/>
        <v>0</v>
      </c>
      <c r="C1059" s="5">
        <f t="shared" si="504"/>
        <v>-71.469030997903772</v>
      </c>
      <c r="D1059" s="5">
        <f t="shared" si="505"/>
        <v>-6.4166197787514569</v>
      </c>
      <c r="E1059" s="2">
        <f t="shared" si="506"/>
        <v>71.469030997903772</v>
      </c>
      <c r="F1059" s="2">
        <f t="shared" si="507"/>
        <v>180</v>
      </c>
      <c r="G1059" s="3">
        <f t="shared" si="508"/>
        <v>0</v>
      </c>
      <c r="H1059" s="3">
        <f t="shared" si="509"/>
        <v>-109.98052835410189</v>
      </c>
      <c r="I1059" s="3">
        <f t="shared" si="510"/>
        <v>-17.708508827079193</v>
      </c>
      <c r="J1059" s="2">
        <f t="shared" si="490"/>
        <v>111.39707312998017</v>
      </c>
      <c r="K1059" s="2">
        <f t="shared" si="511"/>
        <v>75.935291840477277</v>
      </c>
      <c r="L1059" s="6">
        <f t="shared" si="491"/>
        <v>2300.0010000000002</v>
      </c>
      <c r="M1059" s="2">
        <f t="shared" si="492"/>
        <v>29.149318229166671</v>
      </c>
      <c r="N1059" s="2">
        <f t="shared" si="512"/>
        <v>111.39707312998017</v>
      </c>
      <c r="O1059" s="2">
        <f t="shared" si="493"/>
        <v>75.935291840477277</v>
      </c>
      <c r="P1059" s="5">
        <f t="shared" si="494"/>
        <v>0.36795479699217815</v>
      </c>
      <c r="Q1059" s="4">
        <f t="shared" si="495"/>
        <v>0.26165002801845205</v>
      </c>
      <c r="R1059" s="4">
        <f t="shared" si="496"/>
        <v>0.24555118472207141</v>
      </c>
      <c r="S1059" s="4">
        <f t="shared" ref="S1059:S1122" si="514">IF(D1059&gt;=hwind,vxw,0)</f>
        <v>0</v>
      </c>
      <c r="T1059" s="4">
        <f t="shared" ref="T1059:T1122" si="515">IF(D1059&gt;=hwind,vyw,0)</f>
        <v>0</v>
      </c>
      <c r="U1059" s="5">
        <f t="shared" ref="U1059:U1122" si="516">-const*$P1059*$N1059*(G1059-S1059)</f>
        <v>0</v>
      </c>
      <c r="V1059" s="5">
        <f t="shared" ref="V1059:V1122" si="517">-const*$P1059*$N1059*(H1059-T1059)</f>
        <v>24.198742959958263</v>
      </c>
      <c r="W1059" s="5">
        <f t="shared" ref="W1059:W1122" si="518">-const*$P1059*$N1059*I1059</f>
        <v>3.8963592894456114</v>
      </c>
      <c r="X1059" s="5">
        <f t="shared" si="497"/>
        <v>0.99999628292996101</v>
      </c>
      <c r="Y1059" s="5">
        <f t="shared" si="498"/>
        <v>0</v>
      </c>
      <c r="Z1059" s="5">
        <f t="shared" si="499"/>
        <v>-2.6001977184877534</v>
      </c>
      <c r="AA1059" s="5">
        <f t="shared" si="500"/>
        <v>16.148797264460633</v>
      </c>
      <c r="AB1059" s="5">
        <f t="shared" si="501"/>
        <v>0</v>
      </c>
      <c r="AC1059" s="5">
        <f t="shared" si="501"/>
        <v>21.598545241470511</v>
      </c>
      <c r="AD1059" s="5">
        <f t="shared" si="502"/>
        <v>-12.128843446093754</v>
      </c>
      <c r="AE1059">
        <f t="shared" si="513"/>
        <v>0</v>
      </c>
    </row>
    <row r="1060" spans="1:31" x14ac:dyDescent="0.2">
      <c r="A1060">
        <f t="shared" si="489"/>
        <v>1.0269999999999977</v>
      </c>
      <c r="B1060" s="5">
        <f t="shared" si="503"/>
        <v>0</v>
      </c>
      <c r="C1060" s="5">
        <f t="shared" si="504"/>
        <v>-71.579000726985257</v>
      </c>
      <c r="D1060" s="5">
        <f t="shared" si="505"/>
        <v>-6.4343343520002589</v>
      </c>
      <c r="E1060" s="2">
        <f t="shared" si="506"/>
        <v>71.579000726985257</v>
      </c>
      <c r="F1060" s="2">
        <f t="shared" si="507"/>
        <v>180</v>
      </c>
      <c r="G1060" s="3">
        <f t="shared" si="508"/>
        <v>0</v>
      </c>
      <c r="H1060" s="3">
        <f t="shared" si="509"/>
        <v>-109.95892980886042</v>
      </c>
      <c r="I1060" s="3">
        <f t="shared" si="510"/>
        <v>-17.720637670525285</v>
      </c>
      <c r="J1060" s="2">
        <f t="shared" si="490"/>
        <v>111.37767839275486</v>
      </c>
      <c r="K1060" s="2">
        <f t="shared" si="511"/>
        <v>75.922071160705428</v>
      </c>
      <c r="L1060" s="6">
        <f t="shared" si="491"/>
        <v>2300.0010000000002</v>
      </c>
      <c r="M1060" s="2">
        <f t="shared" si="492"/>
        <v>29.149318229166671</v>
      </c>
      <c r="N1060" s="2">
        <f t="shared" si="512"/>
        <v>111.37767839275486</v>
      </c>
      <c r="O1060" s="2">
        <f t="shared" si="493"/>
        <v>75.922071160705428</v>
      </c>
      <c r="P1060" s="5">
        <f t="shared" si="494"/>
        <v>0.36795479280456267</v>
      </c>
      <c r="Q1060" s="4">
        <f t="shared" si="495"/>
        <v>0.26169557409258637</v>
      </c>
      <c r="R1060" s="4">
        <f t="shared" si="496"/>
        <v>0.24557206351133715</v>
      </c>
      <c r="S1060" s="4">
        <f t="shared" si="514"/>
        <v>0</v>
      </c>
      <c r="T1060" s="4">
        <f t="shared" si="515"/>
        <v>0</v>
      </c>
      <c r="U1060" s="5">
        <f t="shared" si="516"/>
        <v>0</v>
      </c>
      <c r="V1060" s="5">
        <f t="shared" si="517"/>
        <v>24.189778126455792</v>
      </c>
      <c r="W1060" s="5">
        <f t="shared" si="518"/>
        <v>3.8983490859218972</v>
      </c>
      <c r="X1060" s="5">
        <f t="shared" si="497"/>
        <v>0.99999628292996101</v>
      </c>
      <c r="Y1060" s="5">
        <f t="shared" si="498"/>
        <v>0</v>
      </c>
      <c r="Z1060" s="5">
        <f t="shared" si="499"/>
        <v>-2.6017468227340088</v>
      </c>
      <c r="AA1060" s="5">
        <f t="shared" si="500"/>
        <v>16.144187448585996</v>
      </c>
      <c r="AB1060" s="5">
        <f t="shared" si="501"/>
        <v>0</v>
      </c>
      <c r="AC1060" s="5">
        <f t="shared" si="501"/>
        <v>21.588031303721785</v>
      </c>
      <c r="AD1060" s="5">
        <f t="shared" si="502"/>
        <v>-12.131463465492107</v>
      </c>
      <c r="AE1060">
        <f t="shared" si="513"/>
        <v>0</v>
      </c>
    </row>
    <row r="1061" spans="1:31" x14ac:dyDescent="0.2">
      <c r="A1061">
        <f t="shared" si="489"/>
        <v>1.0279999999999976</v>
      </c>
      <c r="B1061" s="5">
        <f t="shared" si="503"/>
        <v>0</v>
      </c>
      <c r="C1061" s="5">
        <f t="shared" si="504"/>
        <v>-71.68894886277846</v>
      </c>
      <c r="D1061" s="5">
        <f t="shared" si="505"/>
        <v>-6.4520610554025168</v>
      </c>
      <c r="E1061" s="2">
        <f t="shared" si="506"/>
        <v>71.68894886277846</v>
      </c>
      <c r="F1061" s="2">
        <f t="shared" si="507"/>
        <v>180</v>
      </c>
      <c r="G1061" s="3">
        <f t="shared" si="508"/>
        <v>0</v>
      </c>
      <c r="H1061" s="3">
        <f t="shared" si="509"/>
        <v>-109.9373417775567</v>
      </c>
      <c r="I1061" s="3">
        <f t="shared" si="510"/>
        <v>-17.732769133990779</v>
      </c>
      <c r="J1061" s="2">
        <f t="shared" si="490"/>
        <v>111.35829658482896</v>
      </c>
      <c r="K1061" s="2">
        <f t="shared" si="511"/>
        <v>75.908859294361932</v>
      </c>
      <c r="L1061" s="6">
        <f t="shared" si="491"/>
        <v>2300.0010000000002</v>
      </c>
      <c r="M1061" s="2">
        <f t="shared" si="492"/>
        <v>29.149318229166671</v>
      </c>
      <c r="N1061" s="2">
        <f t="shared" si="512"/>
        <v>111.35829658482896</v>
      </c>
      <c r="O1061" s="2">
        <f t="shared" si="493"/>
        <v>75.908859294361932</v>
      </c>
      <c r="P1061" s="5">
        <f t="shared" si="494"/>
        <v>0.36795478861811476</v>
      </c>
      <c r="Q1061" s="4">
        <f t="shared" si="495"/>
        <v>0.26174110564679398</v>
      </c>
      <c r="R1061" s="4">
        <f t="shared" si="496"/>
        <v>0.24559293192900256</v>
      </c>
      <c r="S1061" s="4">
        <f t="shared" si="514"/>
        <v>0</v>
      </c>
      <c r="T1061" s="4">
        <f t="shared" si="515"/>
        <v>0</v>
      </c>
      <c r="U1061" s="5">
        <f t="shared" si="516"/>
        <v>0</v>
      </c>
      <c r="V1061" s="5">
        <f t="shared" si="517"/>
        <v>24.180820068093055</v>
      </c>
      <c r="W1061" s="5">
        <f t="shared" si="518"/>
        <v>3.9003389822328942</v>
      </c>
      <c r="X1061" s="5">
        <f t="shared" si="497"/>
        <v>0.99999628292996101</v>
      </c>
      <c r="Y1061" s="5">
        <f t="shared" si="498"/>
        <v>0</v>
      </c>
      <c r="Z1061" s="5">
        <f t="shared" si="499"/>
        <v>-2.6032961095160911</v>
      </c>
      <c r="AA1061" s="5">
        <f t="shared" si="500"/>
        <v>16.139580455680623</v>
      </c>
      <c r="AB1061" s="5">
        <f t="shared" si="501"/>
        <v>0</v>
      </c>
      <c r="AC1061" s="5">
        <f t="shared" si="501"/>
        <v>21.577523958576965</v>
      </c>
      <c r="AD1061" s="5">
        <f t="shared" si="502"/>
        <v>-12.134080562086481</v>
      </c>
      <c r="AE1061">
        <f t="shared" si="513"/>
        <v>0</v>
      </c>
    </row>
    <row r="1062" spans="1:31" x14ac:dyDescent="0.2">
      <c r="A1062">
        <f t="shared" si="489"/>
        <v>1.0289999999999975</v>
      </c>
      <c r="B1062" s="5">
        <f t="shared" si="503"/>
        <v>0</v>
      </c>
      <c r="C1062" s="5">
        <f t="shared" si="504"/>
        <v>-71.798875415794029</v>
      </c>
      <c r="D1062" s="5">
        <f t="shared" si="505"/>
        <v>-6.4697998915767885</v>
      </c>
      <c r="E1062" s="2">
        <f t="shared" si="506"/>
        <v>71.798875415794029</v>
      </c>
      <c r="F1062" s="2">
        <f t="shared" si="507"/>
        <v>180</v>
      </c>
      <c r="G1062" s="3">
        <f t="shared" si="508"/>
        <v>0</v>
      </c>
      <c r="H1062" s="3">
        <f t="shared" si="509"/>
        <v>-109.91576425359811</v>
      </c>
      <c r="I1062" s="3">
        <f t="shared" si="510"/>
        <v>-17.744903214552867</v>
      </c>
      <c r="J1062" s="2">
        <f t="shared" si="490"/>
        <v>111.33892770072111</v>
      </c>
      <c r="K1062" s="2">
        <f t="shared" si="511"/>
        <v>75.895656237710369</v>
      </c>
      <c r="L1062" s="6">
        <f t="shared" si="491"/>
        <v>2300.0010000000002</v>
      </c>
      <c r="M1062" s="2">
        <f t="shared" si="492"/>
        <v>29.149318229166671</v>
      </c>
      <c r="N1062" s="2">
        <f t="shared" si="512"/>
        <v>111.33892770072111</v>
      </c>
      <c r="O1062" s="2">
        <f t="shared" si="493"/>
        <v>75.895656237710369</v>
      </c>
      <c r="P1062" s="5">
        <f t="shared" si="494"/>
        <v>0.36795478443283275</v>
      </c>
      <c r="Q1062" s="4">
        <f t="shared" si="495"/>
        <v>0.26178662267051206</v>
      </c>
      <c r="R1062" s="4">
        <f t="shared" si="496"/>
        <v>0.24561378997477282</v>
      </c>
      <c r="S1062" s="4">
        <f t="shared" si="514"/>
        <v>0</v>
      </c>
      <c r="T1062" s="4">
        <f t="shared" si="515"/>
        <v>0</v>
      </c>
      <c r="U1062" s="5">
        <f t="shared" si="516"/>
        <v>0</v>
      </c>
      <c r="V1062" s="5">
        <f t="shared" si="517"/>
        <v>24.171868779368406</v>
      </c>
      <c r="W1062" s="5">
        <f t="shared" si="518"/>
        <v>3.9023289781722412</v>
      </c>
      <c r="X1062" s="5">
        <f t="shared" si="497"/>
        <v>0.99999628292996101</v>
      </c>
      <c r="Y1062" s="5">
        <f t="shared" si="498"/>
        <v>0</v>
      </c>
      <c r="Z1062" s="5">
        <f t="shared" si="499"/>
        <v>-2.6048455785418461</v>
      </c>
      <c r="AA1062" s="5">
        <f t="shared" si="500"/>
        <v>16.134976283963205</v>
      </c>
      <c r="AB1062" s="5">
        <f t="shared" si="501"/>
        <v>0</v>
      </c>
      <c r="AC1062" s="5">
        <f t="shared" si="501"/>
        <v>21.567023200826561</v>
      </c>
      <c r="AD1062" s="5">
        <f t="shared" si="502"/>
        <v>-12.136694737864552</v>
      </c>
      <c r="AE1062">
        <f t="shared" si="513"/>
        <v>0</v>
      </c>
    </row>
    <row r="1063" spans="1:31" x14ac:dyDescent="0.2">
      <c r="A1063">
        <f t="shared" si="489"/>
        <v>1.0299999999999974</v>
      </c>
      <c r="B1063" s="5">
        <f t="shared" si="503"/>
        <v>0</v>
      </c>
      <c r="C1063" s="5">
        <f t="shared" si="504"/>
        <v>-71.908780396536031</v>
      </c>
      <c r="D1063" s="5">
        <f t="shared" si="505"/>
        <v>-6.4875508631387095</v>
      </c>
      <c r="E1063" s="2">
        <f t="shared" si="506"/>
        <v>71.908780396536031</v>
      </c>
      <c r="F1063" s="2">
        <f t="shared" si="507"/>
        <v>180</v>
      </c>
      <c r="G1063" s="3">
        <f t="shared" si="508"/>
        <v>0</v>
      </c>
      <c r="H1063" s="3">
        <f t="shared" si="509"/>
        <v>-109.89419723039728</v>
      </c>
      <c r="I1063" s="3">
        <f t="shared" si="510"/>
        <v>-17.757039909290732</v>
      </c>
      <c r="J1063" s="2">
        <f t="shared" si="490"/>
        <v>111.31957173495414</v>
      </c>
      <c r="K1063" s="2">
        <f t="shared" si="511"/>
        <v>75.882461987017138</v>
      </c>
      <c r="L1063" s="6">
        <f t="shared" si="491"/>
        <v>2300.0010000000002</v>
      </c>
      <c r="M1063" s="2">
        <f t="shared" si="492"/>
        <v>29.149318229166671</v>
      </c>
      <c r="N1063" s="2">
        <f t="shared" si="512"/>
        <v>111.31957173495414</v>
      </c>
      <c r="O1063" s="2">
        <f t="shared" si="493"/>
        <v>75.882461987017138</v>
      </c>
      <c r="P1063" s="5">
        <f t="shared" si="494"/>
        <v>0.3679547802487152</v>
      </c>
      <c r="Q1063" s="4">
        <f t="shared" si="495"/>
        <v>0.26183212515317955</v>
      </c>
      <c r="R1063" s="4">
        <f t="shared" si="496"/>
        <v>0.24563463764835425</v>
      </c>
      <c r="S1063" s="4">
        <f t="shared" si="514"/>
        <v>0</v>
      </c>
      <c r="T1063" s="4">
        <f t="shared" si="515"/>
        <v>0</v>
      </c>
      <c r="U1063" s="5">
        <f t="shared" si="516"/>
        <v>0</v>
      </c>
      <c r="V1063" s="5">
        <f t="shared" si="517"/>
        <v>24.162924254785828</v>
      </c>
      <c r="W1063" s="5">
        <f t="shared" si="518"/>
        <v>3.9043190735344879</v>
      </c>
      <c r="X1063" s="5">
        <f t="shared" si="497"/>
        <v>0.99999628292996101</v>
      </c>
      <c r="Y1063" s="5">
        <f t="shared" si="498"/>
        <v>0</v>
      </c>
      <c r="Z1063" s="5">
        <f t="shared" si="499"/>
        <v>-2.6063952295196677</v>
      </c>
      <c r="AA1063" s="5">
        <f t="shared" si="500"/>
        <v>16.130374931653893</v>
      </c>
      <c r="AB1063" s="5">
        <f t="shared" si="501"/>
        <v>0</v>
      </c>
      <c r="AC1063" s="5">
        <f t="shared" si="501"/>
        <v>21.556529025266162</v>
      </c>
      <c r="AD1063" s="5">
        <f t="shared" si="502"/>
        <v>-12.139305994811618</v>
      </c>
      <c r="AE1063">
        <f t="shared" si="513"/>
        <v>0</v>
      </c>
    </row>
    <row r="1064" spans="1:31" x14ac:dyDescent="0.2">
      <c r="A1064">
        <f t="shared" si="489"/>
        <v>1.0309999999999973</v>
      </c>
      <c r="B1064" s="5">
        <f t="shared" si="503"/>
        <v>0</v>
      </c>
      <c r="C1064" s="5">
        <f t="shared" si="504"/>
        <v>-72.018663815501924</v>
      </c>
      <c r="D1064" s="5">
        <f t="shared" si="505"/>
        <v>-6.5053139727009972</v>
      </c>
      <c r="E1064" s="2">
        <f t="shared" si="506"/>
        <v>72.018663815501924</v>
      </c>
      <c r="F1064" s="2">
        <f t="shared" si="507"/>
        <v>180</v>
      </c>
      <c r="G1064" s="3">
        <f t="shared" si="508"/>
        <v>0</v>
      </c>
      <c r="H1064" s="3">
        <f t="shared" si="509"/>
        <v>-109.87264070137202</v>
      </c>
      <c r="I1064" s="3">
        <f t="shared" si="510"/>
        <v>-17.769179215285543</v>
      </c>
      <c r="J1064" s="2">
        <f t="shared" si="490"/>
        <v>111.30022868205495</v>
      </c>
      <c r="K1064" s="2">
        <f t="shared" si="511"/>
        <v>75.869276538551432</v>
      </c>
      <c r="L1064" s="6">
        <f t="shared" si="491"/>
        <v>2300.0010000000002</v>
      </c>
      <c r="M1064" s="2">
        <f t="shared" si="492"/>
        <v>29.149318229166671</v>
      </c>
      <c r="N1064" s="2">
        <f t="shared" si="512"/>
        <v>111.30022868205495</v>
      </c>
      <c r="O1064" s="2">
        <f t="shared" si="493"/>
        <v>75.869276538551432</v>
      </c>
      <c r="P1064" s="5">
        <f t="shared" si="494"/>
        <v>0.36795477606576066</v>
      </c>
      <c r="Q1064" s="4">
        <f t="shared" si="495"/>
        <v>0.26187761308423779</v>
      </c>
      <c r="R1064" s="4">
        <f t="shared" si="496"/>
        <v>0.24565547494945411</v>
      </c>
      <c r="S1064" s="4">
        <f t="shared" si="514"/>
        <v>0</v>
      </c>
      <c r="T1064" s="4">
        <f t="shared" si="515"/>
        <v>0</v>
      </c>
      <c r="U1064" s="5">
        <f t="shared" si="516"/>
        <v>0</v>
      </c>
      <c r="V1064" s="5">
        <f t="shared" si="517"/>
        <v>24.153986488854894</v>
      </c>
      <c r="W1064" s="5">
        <f t="shared" si="518"/>
        <v>3.9063092681150851</v>
      </c>
      <c r="X1064" s="5">
        <f t="shared" si="497"/>
        <v>0.99999628292996101</v>
      </c>
      <c r="Y1064" s="5">
        <f t="shared" si="498"/>
        <v>0</v>
      </c>
      <c r="Z1064" s="5">
        <f t="shared" si="499"/>
        <v>-2.607945062158493</v>
      </c>
      <c r="AA1064" s="5">
        <f t="shared" si="500"/>
        <v>16.125776396974274</v>
      </c>
      <c r="AB1064" s="5">
        <f t="shared" si="501"/>
        <v>0</v>
      </c>
      <c r="AC1064" s="5">
        <f t="shared" si="501"/>
        <v>21.546041426696402</v>
      </c>
      <c r="AD1064" s="5">
        <f t="shared" si="502"/>
        <v>-12.141914334910641</v>
      </c>
      <c r="AE1064">
        <f t="shared" si="513"/>
        <v>0</v>
      </c>
    </row>
    <row r="1065" spans="1:31" x14ac:dyDescent="0.2">
      <c r="A1065">
        <f t="shared" si="489"/>
        <v>1.0319999999999971</v>
      </c>
      <c r="B1065" s="5">
        <f t="shared" si="503"/>
        <v>0</v>
      </c>
      <c r="C1065" s="5">
        <f t="shared" si="504"/>
        <v>-72.128525683182573</v>
      </c>
      <c r="D1065" s="5">
        <f t="shared" si="505"/>
        <v>-6.5230892228734501</v>
      </c>
      <c r="E1065" s="2">
        <f t="shared" si="506"/>
        <v>72.128525683182573</v>
      </c>
      <c r="F1065" s="2">
        <f t="shared" si="507"/>
        <v>180</v>
      </c>
      <c r="G1065" s="3">
        <f t="shared" si="508"/>
        <v>0</v>
      </c>
      <c r="H1065" s="3">
        <f t="shared" si="509"/>
        <v>-109.85109465994532</v>
      </c>
      <c r="I1065" s="3">
        <f t="shared" si="510"/>
        <v>-17.781321129620455</v>
      </c>
      <c r="J1065" s="2">
        <f t="shared" si="490"/>
        <v>111.28089853655456</v>
      </c>
      <c r="K1065" s="2">
        <f t="shared" si="511"/>
        <v>75.856099888585248</v>
      </c>
      <c r="L1065" s="6">
        <f t="shared" si="491"/>
        <v>2300.0010000000002</v>
      </c>
      <c r="M1065" s="2">
        <f t="shared" si="492"/>
        <v>29.149318229166671</v>
      </c>
      <c r="N1065" s="2">
        <f t="shared" si="512"/>
        <v>111.28089853655456</v>
      </c>
      <c r="O1065" s="2">
        <f t="shared" si="493"/>
        <v>75.856099888585248</v>
      </c>
      <c r="P1065" s="5">
        <f t="shared" si="494"/>
        <v>0.36795477188396747</v>
      </c>
      <c r="Q1065" s="4">
        <f t="shared" si="495"/>
        <v>0.26192308645313012</v>
      </c>
      <c r="R1065" s="4">
        <f t="shared" si="496"/>
        <v>0.24567630187778078</v>
      </c>
      <c r="S1065" s="4">
        <f t="shared" si="514"/>
        <v>0</v>
      </c>
      <c r="T1065" s="4">
        <f t="shared" si="515"/>
        <v>0</v>
      </c>
      <c r="U1065" s="5">
        <f t="shared" si="516"/>
        <v>0</v>
      </c>
      <c r="V1065" s="5">
        <f t="shared" si="517"/>
        <v>24.145055476090722</v>
      </c>
      <c r="W1065" s="5">
        <f t="shared" si="518"/>
        <v>3.9082995617103826</v>
      </c>
      <c r="X1065" s="5">
        <f t="shared" si="497"/>
        <v>0.99999628292996101</v>
      </c>
      <c r="Y1065" s="5">
        <f t="shared" si="498"/>
        <v>0</v>
      </c>
      <c r="Z1065" s="5">
        <f t="shared" si="499"/>
        <v>-2.6094950761678022</v>
      </c>
      <c r="AA1065" s="5">
        <f t="shared" si="500"/>
        <v>16.121180678147351</v>
      </c>
      <c r="AB1065" s="5">
        <f t="shared" si="501"/>
        <v>0</v>
      </c>
      <c r="AC1065" s="5">
        <f t="shared" si="501"/>
        <v>21.535560399922918</v>
      </c>
      <c r="AD1065" s="5">
        <f t="shared" si="502"/>
        <v>-12.144519760142266</v>
      </c>
      <c r="AE1065">
        <f t="shared" si="513"/>
        <v>0</v>
      </c>
    </row>
    <row r="1066" spans="1:31" x14ac:dyDescent="0.2">
      <c r="A1066">
        <f t="shared" si="489"/>
        <v>1.032999999999997</v>
      </c>
      <c r="B1066" s="5">
        <f t="shared" si="503"/>
        <v>0</v>
      </c>
      <c r="C1066" s="5">
        <f t="shared" si="504"/>
        <v>-72.238366010062322</v>
      </c>
      <c r="D1066" s="5">
        <f t="shared" si="505"/>
        <v>-6.5408766162629499</v>
      </c>
      <c r="E1066" s="2">
        <f t="shared" si="506"/>
        <v>72.238366010062322</v>
      </c>
      <c r="F1066" s="2">
        <f t="shared" si="507"/>
        <v>180</v>
      </c>
      <c r="G1066" s="3">
        <f t="shared" si="508"/>
        <v>0</v>
      </c>
      <c r="H1066" s="3">
        <f t="shared" si="509"/>
        <v>-109.82955909954539</v>
      </c>
      <c r="I1066" s="3">
        <f t="shared" si="510"/>
        <v>-17.793465649380597</v>
      </c>
      <c r="J1066" s="2">
        <f t="shared" si="490"/>
        <v>111.2615812929882</v>
      </c>
      <c r="K1066" s="2">
        <f t="shared" si="511"/>
        <v>75.842932033393453</v>
      </c>
      <c r="L1066" s="6">
        <f t="shared" si="491"/>
        <v>2300.0010000000002</v>
      </c>
      <c r="M1066" s="2">
        <f t="shared" si="492"/>
        <v>29.149318229166671</v>
      </c>
      <c r="N1066" s="2">
        <f t="shared" si="512"/>
        <v>111.2615812929882</v>
      </c>
      <c r="O1066" s="2">
        <f t="shared" si="493"/>
        <v>75.842932033393453</v>
      </c>
      <c r="P1066" s="5">
        <f t="shared" si="494"/>
        <v>0.36795476770333418</v>
      </c>
      <c r="Q1066" s="4">
        <f t="shared" si="495"/>
        <v>0.26196854524930152</v>
      </c>
      <c r="R1066" s="4">
        <f t="shared" si="496"/>
        <v>0.24569711843304343</v>
      </c>
      <c r="S1066" s="4">
        <f t="shared" si="514"/>
        <v>0</v>
      </c>
      <c r="T1066" s="4">
        <f t="shared" si="515"/>
        <v>0</v>
      </c>
      <c r="U1066" s="5">
        <f t="shared" si="516"/>
        <v>0</v>
      </c>
      <c r="V1066" s="5">
        <f t="shared" si="517"/>
        <v>24.136131211014053</v>
      </c>
      <c r="W1066" s="5">
        <f t="shared" si="518"/>
        <v>3.9102899541176348</v>
      </c>
      <c r="X1066" s="5">
        <f t="shared" si="497"/>
        <v>0.99999628292996101</v>
      </c>
      <c r="Y1066" s="5">
        <f t="shared" si="498"/>
        <v>0</v>
      </c>
      <c r="Z1066" s="5">
        <f t="shared" si="499"/>
        <v>-2.6110452712576189</v>
      </c>
      <c r="AA1066" s="5">
        <f t="shared" si="500"/>
        <v>16.11658777339758</v>
      </c>
      <c r="AB1066" s="5">
        <f t="shared" si="501"/>
        <v>0</v>
      </c>
      <c r="AC1066" s="5">
        <f t="shared" si="501"/>
        <v>21.525085939756433</v>
      </c>
      <c r="AD1066" s="5">
        <f t="shared" si="502"/>
        <v>-12.147122272484786</v>
      </c>
      <c r="AE1066">
        <f t="shared" si="513"/>
        <v>0</v>
      </c>
    </row>
    <row r="1067" spans="1:31" x14ac:dyDescent="0.2">
      <c r="A1067">
        <f t="shared" si="489"/>
        <v>1.0339999999999969</v>
      </c>
      <c r="B1067" s="5">
        <f t="shared" si="503"/>
        <v>0</v>
      </c>
      <c r="C1067" s="5">
        <f t="shared" si="504"/>
        <v>-72.348184806618903</v>
      </c>
      <c r="D1067" s="5">
        <f t="shared" si="505"/>
        <v>-6.5586761554734663</v>
      </c>
      <c r="E1067" s="2">
        <f t="shared" si="506"/>
        <v>72.348184806618903</v>
      </c>
      <c r="F1067" s="2">
        <f t="shared" si="507"/>
        <v>180</v>
      </c>
      <c r="G1067" s="3">
        <f t="shared" si="508"/>
        <v>0</v>
      </c>
      <c r="H1067" s="3">
        <f t="shared" si="509"/>
        <v>-109.80803401360563</v>
      </c>
      <c r="I1067" s="3">
        <f t="shared" si="510"/>
        <v>-17.805612771653081</v>
      </c>
      <c r="J1067" s="2">
        <f t="shared" si="490"/>
        <v>111.24227694589511</v>
      </c>
      <c r="K1067" s="2">
        <f t="shared" si="511"/>
        <v>75.829772969253654</v>
      </c>
      <c r="L1067" s="6">
        <f t="shared" si="491"/>
        <v>2300.0010000000002</v>
      </c>
      <c r="M1067" s="2">
        <f t="shared" si="492"/>
        <v>29.149318229166671</v>
      </c>
      <c r="N1067" s="2">
        <f t="shared" si="512"/>
        <v>111.24227694589511</v>
      </c>
      <c r="O1067" s="2">
        <f t="shared" si="493"/>
        <v>75.829772969253654</v>
      </c>
      <c r="P1067" s="5">
        <f t="shared" si="494"/>
        <v>0.36795476352385936</v>
      </c>
      <c r="Q1067" s="4">
        <f t="shared" si="495"/>
        <v>0.26201398946219939</v>
      </c>
      <c r="R1067" s="4">
        <f t="shared" si="496"/>
        <v>0.24571792461495226</v>
      </c>
      <c r="S1067" s="4">
        <f t="shared" si="514"/>
        <v>0</v>
      </c>
      <c r="T1067" s="4">
        <f t="shared" si="515"/>
        <v>0</v>
      </c>
      <c r="U1067" s="5">
        <f t="shared" si="516"/>
        <v>0</v>
      </c>
      <c r="V1067" s="5">
        <f t="shared" si="517"/>
        <v>24.127213688151162</v>
      </c>
      <c r="W1067" s="5">
        <f t="shared" si="518"/>
        <v>3.912280445134992</v>
      </c>
      <c r="X1067" s="5">
        <f t="shared" si="497"/>
        <v>0.99999628292996101</v>
      </c>
      <c r="Y1067" s="5">
        <f t="shared" si="498"/>
        <v>0</v>
      </c>
      <c r="Z1067" s="5">
        <f t="shared" si="499"/>
        <v>-2.6125956471385039</v>
      </c>
      <c r="AA1067" s="5">
        <f t="shared" si="500"/>
        <v>16.111997680950829</v>
      </c>
      <c r="AB1067" s="5">
        <f t="shared" si="501"/>
        <v>0</v>
      </c>
      <c r="AC1067" s="5">
        <f t="shared" si="501"/>
        <v>21.514618041012657</v>
      </c>
      <c r="AD1067" s="5">
        <f t="shared" si="502"/>
        <v>-12.149721873914178</v>
      </c>
      <c r="AE1067">
        <f t="shared" si="513"/>
        <v>0</v>
      </c>
    </row>
    <row r="1068" spans="1:31" x14ac:dyDescent="0.2">
      <c r="A1068">
        <f t="shared" si="489"/>
        <v>1.0349999999999968</v>
      </c>
      <c r="B1068" s="5">
        <f t="shared" si="503"/>
        <v>0</v>
      </c>
      <c r="C1068" s="5">
        <f t="shared" si="504"/>
        <v>-72.457982083323486</v>
      </c>
      <c r="D1068" s="5">
        <f t="shared" si="505"/>
        <v>-6.5764878431060563</v>
      </c>
      <c r="E1068" s="2">
        <f t="shared" si="506"/>
        <v>72.457982083323486</v>
      </c>
      <c r="F1068" s="2">
        <f t="shared" si="507"/>
        <v>180</v>
      </c>
      <c r="G1068" s="3">
        <f t="shared" si="508"/>
        <v>0</v>
      </c>
      <c r="H1068" s="3">
        <f t="shared" si="509"/>
        <v>-109.78651939556462</v>
      </c>
      <c r="I1068" s="3">
        <f t="shared" si="510"/>
        <v>-17.817762493526995</v>
      </c>
      <c r="J1068" s="2">
        <f t="shared" si="490"/>
        <v>111.22298548981873</v>
      </c>
      <c r="K1068" s="2">
        <f t="shared" si="511"/>
        <v>75.816622692446302</v>
      </c>
      <c r="L1068" s="6">
        <f t="shared" si="491"/>
        <v>2300.0010000000002</v>
      </c>
      <c r="M1068" s="2">
        <f t="shared" si="492"/>
        <v>29.149318229166671</v>
      </c>
      <c r="N1068" s="2">
        <f t="shared" si="512"/>
        <v>111.22298548981873</v>
      </c>
      <c r="O1068" s="2">
        <f t="shared" si="493"/>
        <v>75.816622692446302</v>
      </c>
      <c r="P1068" s="5">
        <f t="shared" si="494"/>
        <v>0.36795475934554134</v>
      </c>
      <c r="Q1068" s="4">
        <f t="shared" si="495"/>
        <v>0.26205941908127312</v>
      </c>
      <c r="R1068" s="4">
        <f t="shared" si="496"/>
        <v>0.24573872042321857</v>
      </c>
      <c r="S1068" s="4">
        <f t="shared" si="514"/>
        <v>0</v>
      </c>
      <c r="T1068" s="4">
        <f t="shared" si="515"/>
        <v>0</v>
      </c>
      <c r="U1068" s="5">
        <f t="shared" si="516"/>
        <v>0</v>
      </c>
      <c r="V1068" s="5">
        <f t="shared" si="517"/>
        <v>24.118302902033911</v>
      </c>
      <c r="W1068" s="5">
        <f t="shared" si="518"/>
        <v>3.9142710345615015</v>
      </c>
      <c r="X1068" s="5">
        <f t="shared" si="497"/>
        <v>0.99999628292996101</v>
      </c>
      <c r="Y1068" s="5">
        <f t="shared" si="498"/>
        <v>0</v>
      </c>
      <c r="Z1068" s="5">
        <f t="shared" si="499"/>
        <v>-2.614146203521567</v>
      </c>
      <c r="AA1068" s="5">
        <f t="shared" si="500"/>
        <v>16.107410399034414</v>
      </c>
      <c r="AB1068" s="5">
        <f t="shared" si="501"/>
        <v>0</v>
      </c>
      <c r="AC1068" s="5">
        <f t="shared" si="501"/>
        <v>21.504156698512343</v>
      </c>
      <c r="AD1068" s="5">
        <f t="shared" si="502"/>
        <v>-12.152318566404084</v>
      </c>
      <c r="AE1068">
        <f t="shared" si="513"/>
        <v>0</v>
      </c>
    </row>
    <row r="1069" spans="1:31" x14ac:dyDescent="0.2">
      <c r="A1069">
        <f t="shared" si="489"/>
        <v>1.0359999999999967</v>
      </c>
      <c r="B1069" s="5">
        <f t="shared" si="503"/>
        <v>0</v>
      </c>
      <c r="C1069" s="5">
        <f t="shared" si="504"/>
        <v>-72.567757850640703</v>
      </c>
      <c r="D1069" s="5">
        <f t="shared" si="505"/>
        <v>-6.5943116817588665</v>
      </c>
      <c r="E1069" s="2">
        <f t="shared" si="506"/>
        <v>72.567757850640703</v>
      </c>
      <c r="F1069" s="2">
        <f t="shared" si="507"/>
        <v>180</v>
      </c>
      <c r="G1069" s="3">
        <f t="shared" si="508"/>
        <v>0</v>
      </c>
      <c r="H1069" s="3">
        <f t="shared" si="509"/>
        <v>-109.76501523886611</v>
      </c>
      <c r="I1069" s="3">
        <f t="shared" si="510"/>
        <v>-17.829914812093399</v>
      </c>
      <c r="J1069" s="2">
        <f t="shared" si="490"/>
        <v>111.2037069193065</v>
      </c>
      <c r="K1069" s="2">
        <f t="shared" si="511"/>
        <v>75.803481199254591</v>
      </c>
      <c r="L1069" s="6">
        <f t="shared" si="491"/>
        <v>2300.0010000000002</v>
      </c>
      <c r="M1069" s="2">
        <f t="shared" si="492"/>
        <v>29.149318229166671</v>
      </c>
      <c r="N1069" s="2">
        <f t="shared" si="512"/>
        <v>111.2037069193065</v>
      </c>
      <c r="O1069" s="2">
        <f t="shared" si="493"/>
        <v>75.803481199254591</v>
      </c>
      <c r="P1069" s="5">
        <f t="shared" si="494"/>
        <v>0.36795475516837872</v>
      </c>
      <c r="Q1069" s="4">
        <f t="shared" si="495"/>
        <v>0.26210483409597407</v>
      </c>
      <c r="R1069" s="4">
        <f t="shared" si="496"/>
        <v>0.24575950585755454</v>
      </c>
      <c r="S1069" s="4">
        <f t="shared" si="514"/>
        <v>0</v>
      </c>
      <c r="T1069" s="4">
        <f t="shared" si="515"/>
        <v>0</v>
      </c>
      <c r="U1069" s="5">
        <f t="shared" si="516"/>
        <v>0</v>
      </c>
      <c r="V1069" s="5">
        <f t="shared" si="517"/>
        <v>24.109398847199699</v>
      </c>
      <c r="W1069" s="5">
        <f t="shared" si="518"/>
        <v>3.9162617221971066</v>
      </c>
      <c r="X1069" s="5">
        <f t="shared" si="497"/>
        <v>0.99999628292996101</v>
      </c>
      <c r="Y1069" s="5">
        <f t="shared" si="498"/>
        <v>0</v>
      </c>
      <c r="Z1069" s="5">
        <f t="shared" si="499"/>
        <v>-2.6156969401184482</v>
      </c>
      <c r="AA1069" s="5">
        <f t="shared" si="500"/>
        <v>16.102825925877056</v>
      </c>
      <c r="AB1069" s="5">
        <f t="shared" si="501"/>
        <v>0</v>
      </c>
      <c r="AC1069" s="5">
        <f t="shared" si="501"/>
        <v>21.493701907081253</v>
      </c>
      <c r="AD1069" s="5">
        <f t="shared" si="502"/>
        <v>-12.154912351925837</v>
      </c>
      <c r="AE1069">
        <f t="shared" si="513"/>
        <v>0</v>
      </c>
    </row>
    <row r="1070" spans="1:31" x14ac:dyDescent="0.2">
      <c r="A1070">
        <f t="shared" si="489"/>
        <v>1.0369999999999966</v>
      </c>
      <c r="B1070" s="5">
        <f t="shared" si="503"/>
        <v>0</v>
      </c>
      <c r="C1070" s="5">
        <f t="shared" si="504"/>
        <v>-72.67751211902862</v>
      </c>
      <c r="D1070" s="5">
        <f t="shared" si="505"/>
        <v>-6.6121476740271357</v>
      </c>
      <c r="E1070" s="2">
        <f t="shared" si="506"/>
        <v>72.67751211902862</v>
      </c>
      <c r="F1070" s="2">
        <f t="shared" si="507"/>
        <v>180</v>
      </c>
      <c r="G1070" s="3">
        <f t="shared" si="508"/>
        <v>0</v>
      </c>
      <c r="H1070" s="3">
        <f t="shared" si="509"/>
        <v>-109.74352153695904</v>
      </c>
      <c r="I1070" s="3">
        <f t="shared" si="510"/>
        <v>-17.842069724445324</v>
      </c>
      <c r="J1070" s="2">
        <f t="shared" si="490"/>
        <v>111.18444122891009</v>
      </c>
      <c r="K1070" s="2">
        <f t="shared" si="511"/>
        <v>75.790348485964614</v>
      </c>
      <c r="L1070" s="6">
        <f t="shared" si="491"/>
        <v>2300.0010000000002</v>
      </c>
      <c r="M1070" s="2">
        <f t="shared" si="492"/>
        <v>29.149318229166671</v>
      </c>
      <c r="N1070" s="2">
        <f t="shared" si="512"/>
        <v>111.18444122891009</v>
      </c>
      <c r="O1070" s="2">
        <f t="shared" si="493"/>
        <v>75.790348485964614</v>
      </c>
      <c r="P1070" s="5">
        <f t="shared" si="494"/>
        <v>0.36795475099236996</v>
      </c>
      <c r="Q1070" s="4">
        <f t="shared" si="495"/>
        <v>0.26215023449575575</v>
      </c>
      <c r="R1070" s="4">
        <f t="shared" si="496"/>
        <v>0.24578028091767343</v>
      </c>
      <c r="S1070" s="4">
        <f t="shared" si="514"/>
        <v>0</v>
      </c>
      <c r="T1070" s="4">
        <f t="shared" si="515"/>
        <v>0</v>
      </c>
      <c r="U1070" s="5">
        <f t="shared" si="516"/>
        <v>0</v>
      </c>
      <c r="V1070" s="5">
        <f t="shared" si="517"/>
        <v>24.1005015181915</v>
      </c>
      <c r="W1070" s="5">
        <f t="shared" si="518"/>
        <v>3.9182525078426451</v>
      </c>
      <c r="X1070" s="5">
        <f t="shared" si="497"/>
        <v>0.99999628292996101</v>
      </c>
      <c r="Y1070" s="5">
        <f t="shared" si="498"/>
        <v>0</v>
      </c>
      <c r="Z1070" s="5">
        <f t="shared" si="499"/>
        <v>-2.617247856641336</v>
      </c>
      <c r="AA1070" s="5">
        <f t="shared" si="500"/>
        <v>16.098244259708924</v>
      </c>
      <c r="AB1070" s="5">
        <f t="shared" si="501"/>
        <v>0</v>
      </c>
      <c r="AC1070" s="5">
        <f t="shared" si="501"/>
        <v>21.483253661550165</v>
      </c>
      <c r="AD1070" s="5">
        <f t="shared" si="502"/>
        <v>-12.15750323244843</v>
      </c>
      <c r="AE1070">
        <f t="shared" si="513"/>
        <v>0</v>
      </c>
    </row>
    <row r="1071" spans="1:31" x14ac:dyDescent="0.2">
      <c r="A1071">
        <f t="shared" si="489"/>
        <v>1.0379999999999965</v>
      </c>
      <c r="B1071" s="5">
        <f t="shared" si="503"/>
        <v>0</v>
      </c>
      <c r="C1071" s="5">
        <f t="shared" si="504"/>
        <v>-72.787244898938738</v>
      </c>
      <c r="D1071" s="5">
        <f t="shared" si="505"/>
        <v>-6.6299958225031972</v>
      </c>
      <c r="E1071" s="2">
        <f t="shared" si="506"/>
        <v>72.787244898938738</v>
      </c>
      <c r="F1071" s="2">
        <f t="shared" si="507"/>
        <v>180</v>
      </c>
      <c r="G1071" s="3">
        <f t="shared" si="508"/>
        <v>0</v>
      </c>
      <c r="H1071" s="3">
        <f t="shared" si="509"/>
        <v>-109.72203828329749</v>
      </c>
      <c r="I1071" s="3">
        <f t="shared" si="510"/>
        <v>-17.854227227677772</v>
      </c>
      <c r="J1071" s="2">
        <f t="shared" si="490"/>
        <v>111.16518841318513</v>
      </c>
      <c r="K1071" s="2">
        <f t="shared" si="511"/>
        <v>75.777224548865121</v>
      </c>
      <c r="L1071" s="6">
        <f t="shared" si="491"/>
        <v>2300.0010000000002</v>
      </c>
      <c r="M1071" s="2">
        <f t="shared" si="492"/>
        <v>29.149318229166671</v>
      </c>
      <c r="N1071" s="2">
        <f t="shared" si="512"/>
        <v>111.16518841318513</v>
      </c>
      <c r="O1071" s="2">
        <f t="shared" si="493"/>
        <v>75.777224548865121</v>
      </c>
      <c r="P1071" s="5">
        <f t="shared" si="494"/>
        <v>0.36795474681751361</v>
      </c>
      <c r="Q1071" s="4">
        <f t="shared" si="495"/>
        <v>0.26219562027007393</v>
      </c>
      <c r="R1071" s="4">
        <f t="shared" si="496"/>
        <v>0.24580104560328933</v>
      </c>
      <c r="S1071" s="4">
        <f t="shared" si="514"/>
        <v>0</v>
      </c>
      <c r="T1071" s="4">
        <f t="shared" si="515"/>
        <v>0</v>
      </c>
      <c r="U1071" s="5">
        <f t="shared" si="516"/>
        <v>0</v>
      </c>
      <c r="V1071" s="5">
        <f t="shared" si="517"/>
        <v>24.091610909557787</v>
      </c>
      <c r="W1071" s="5">
        <f t="shared" si="518"/>
        <v>3.9202433912998442</v>
      </c>
      <c r="X1071" s="5">
        <f t="shared" si="497"/>
        <v>0.99999628292996101</v>
      </c>
      <c r="Y1071" s="5">
        <f t="shared" si="498"/>
        <v>0</v>
      </c>
      <c r="Z1071" s="5">
        <f t="shared" si="499"/>
        <v>-2.6187989528029507</v>
      </c>
      <c r="AA1071" s="5">
        <f t="shared" si="500"/>
        <v>16.093665398761587</v>
      </c>
      <c r="AB1071" s="5">
        <f t="shared" si="501"/>
        <v>0</v>
      </c>
      <c r="AC1071" s="5">
        <f t="shared" si="501"/>
        <v>21.472811956754835</v>
      </c>
      <c r="AD1071" s="5">
        <f t="shared" si="502"/>
        <v>-12.160091209938567</v>
      </c>
      <c r="AE1071">
        <f t="shared" si="513"/>
        <v>0</v>
      </c>
    </row>
    <row r="1072" spans="1:31" x14ac:dyDescent="0.2">
      <c r="A1072">
        <f t="shared" si="489"/>
        <v>1.0389999999999964</v>
      </c>
      <c r="B1072" s="5">
        <f t="shared" si="503"/>
        <v>0</v>
      </c>
      <c r="C1072" s="5">
        <f t="shared" si="504"/>
        <v>-72.896956200816049</v>
      </c>
      <c r="D1072" s="5">
        <f t="shared" si="505"/>
        <v>-6.6478561297764793</v>
      </c>
      <c r="E1072" s="2">
        <f t="shared" si="506"/>
        <v>72.896956200816049</v>
      </c>
      <c r="F1072" s="2">
        <f t="shared" si="507"/>
        <v>180</v>
      </c>
      <c r="G1072" s="3">
        <f t="shared" si="508"/>
        <v>0</v>
      </c>
      <c r="H1072" s="3">
        <f t="shared" si="509"/>
        <v>-109.70056547134074</v>
      </c>
      <c r="I1072" s="3">
        <f t="shared" si="510"/>
        <v>-17.86638731888771</v>
      </c>
      <c r="J1072" s="2">
        <f t="shared" si="490"/>
        <v>111.14594846669144</v>
      </c>
      <c r="K1072" s="2">
        <f t="shared" si="511"/>
        <v>75.764109384247732</v>
      </c>
      <c r="L1072" s="6">
        <f t="shared" si="491"/>
        <v>2300.0010000000002</v>
      </c>
      <c r="M1072" s="2">
        <f t="shared" si="492"/>
        <v>29.149318229166671</v>
      </c>
      <c r="N1072" s="2">
        <f t="shared" si="512"/>
        <v>111.14594846669144</v>
      </c>
      <c r="O1072" s="2">
        <f t="shared" si="493"/>
        <v>75.764109384247732</v>
      </c>
      <c r="P1072" s="5">
        <f t="shared" si="494"/>
        <v>0.36795474264380801</v>
      </c>
      <c r="Q1072" s="4">
        <f t="shared" si="495"/>
        <v>0.26224099140838614</v>
      </c>
      <c r="R1072" s="4">
        <f t="shared" si="496"/>
        <v>0.24582179991411765</v>
      </c>
      <c r="S1072" s="4">
        <f t="shared" si="514"/>
        <v>0</v>
      </c>
      <c r="T1072" s="4">
        <f t="shared" si="515"/>
        <v>0</v>
      </c>
      <c r="U1072" s="5">
        <f t="shared" si="516"/>
        <v>0</v>
      </c>
      <c r="V1072" s="5">
        <f t="shared" si="517"/>
        <v>24.082727015852594</v>
      </c>
      <c r="W1072" s="5">
        <f t="shared" si="518"/>
        <v>3.9222343723713222</v>
      </c>
      <c r="X1072" s="5">
        <f t="shared" si="497"/>
        <v>0.99999628292996101</v>
      </c>
      <c r="Y1072" s="5">
        <f t="shared" si="498"/>
        <v>0</v>
      </c>
      <c r="Z1072" s="5">
        <f t="shared" si="499"/>
        <v>-2.620350228316557</v>
      </c>
      <c r="AA1072" s="5">
        <f t="shared" si="500"/>
        <v>16.08908934126806</v>
      </c>
      <c r="AB1072" s="5">
        <f t="shared" si="501"/>
        <v>0</v>
      </c>
      <c r="AC1072" s="5">
        <f t="shared" si="501"/>
        <v>21.462376787536037</v>
      </c>
      <c r="AD1072" s="5">
        <f t="shared" si="502"/>
        <v>-12.162676286360618</v>
      </c>
      <c r="AE1072">
        <f t="shared" si="513"/>
        <v>0</v>
      </c>
    </row>
    <row r="1073" spans="1:31" x14ac:dyDescent="0.2">
      <c r="A1073">
        <f t="shared" si="489"/>
        <v>1.0399999999999963</v>
      </c>
      <c r="B1073" s="5">
        <f t="shared" si="503"/>
        <v>0</v>
      </c>
      <c r="C1073" s="5">
        <f t="shared" si="504"/>
        <v>-73.006646035098996</v>
      </c>
      <c r="D1073" s="5">
        <f t="shared" si="505"/>
        <v>-6.6657285984335104</v>
      </c>
      <c r="E1073" s="2">
        <f t="shared" si="506"/>
        <v>73.006646035098996</v>
      </c>
      <c r="F1073" s="2">
        <f t="shared" si="507"/>
        <v>180</v>
      </c>
      <c r="G1073" s="3">
        <f t="shared" si="508"/>
        <v>0</v>
      </c>
      <c r="H1073" s="3">
        <f t="shared" si="509"/>
        <v>-109.6791030945532</v>
      </c>
      <c r="I1073" s="3">
        <f t="shared" si="510"/>
        <v>-17.878549995174073</v>
      </c>
      <c r="J1073" s="2">
        <f t="shared" si="490"/>
        <v>111.12672138399283</v>
      </c>
      <c r="K1073" s="2">
        <f t="shared" si="511"/>
        <v>75.751002988406839</v>
      </c>
      <c r="L1073" s="6">
        <f t="shared" si="491"/>
        <v>2300.0010000000002</v>
      </c>
      <c r="M1073" s="2">
        <f t="shared" si="492"/>
        <v>29.149318229166671</v>
      </c>
      <c r="N1073" s="2">
        <f t="shared" si="512"/>
        <v>111.12672138399283</v>
      </c>
      <c r="O1073" s="2">
        <f t="shared" si="493"/>
        <v>75.751002988406839</v>
      </c>
      <c r="P1073" s="5">
        <f t="shared" si="494"/>
        <v>0.36795473847125182</v>
      </c>
      <c r="Q1073" s="4">
        <f t="shared" si="495"/>
        <v>0.26228634790015237</v>
      </c>
      <c r="R1073" s="4">
        <f t="shared" si="496"/>
        <v>0.24584254384987447</v>
      </c>
      <c r="S1073" s="4">
        <f t="shared" si="514"/>
        <v>0</v>
      </c>
      <c r="T1073" s="4">
        <f t="shared" si="515"/>
        <v>0</v>
      </c>
      <c r="U1073" s="5">
        <f t="shared" si="516"/>
        <v>0</v>
      </c>
      <c r="V1073" s="5">
        <f t="shared" si="517"/>
        <v>24.073849831635492</v>
      </c>
      <c r="W1073" s="5">
        <f t="shared" si="518"/>
        <v>3.9242254508605892</v>
      </c>
      <c r="X1073" s="5">
        <f t="shared" si="497"/>
        <v>0.99999628292996101</v>
      </c>
      <c r="Y1073" s="5">
        <f t="shared" si="498"/>
        <v>0</v>
      </c>
      <c r="Z1073" s="5">
        <f t="shared" si="499"/>
        <v>-2.6219016828959507</v>
      </c>
      <c r="AA1073" s="5">
        <f t="shared" si="500"/>
        <v>16.084516085462759</v>
      </c>
      <c r="AB1073" s="5">
        <f t="shared" si="501"/>
        <v>0</v>
      </c>
      <c r="AC1073" s="5">
        <f t="shared" si="501"/>
        <v>21.45194814873954</v>
      </c>
      <c r="AD1073" s="5">
        <f t="shared" si="502"/>
        <v>-12.165258463676651</v>
      </c>
      <c r="AE1073">
        <f t="shared" si="513"/>
        <v>0</v>
      </c>
    </row>
    <row r="1074" spans="1:31" x14ac:dyDescent="0.2">
      <c r="A1074">
        <f t="shared" si="489"/>
        <v>1.0409999999999962</v>
      </c>
      <c r="B1074" s="5">
        <f t="shared" si="503"/>
        <v>0</v>
      </c>
      <c r="C1074" s="5">
        <f t="shared" si="504"/>
        <v>-73.116314412219467</v>
      </c>
      <c r="D1074" s="5">
        <f t="shared" si="505"/>
        <v>-6.6836132310579162</v>
      </c>
      <c r="E1074" s="2">
        <f t="shared" si="506"/>
        <v>73.116314412219467</v>
      </c>
      <c r="F1074" s="2">
        <f t="shared" si="507"/>
        <v>180</v>
      </c>
      <c r="G1074" s="3">
        <f t="shared" si="508"/>
        <v>0</v>
      </c>
      <c r="H1074" s="3">
        <f t="shared" si="509"/>
        <v>-109.65765114640446</v>
      </c>
      <c r="I1074" s="3">
        <f t="shared" si="510"/>
        <v>-17.890715253637747</v>
      </c>
      <c r="J1074" s="2">
        <f t="shared" si="490"/>
        <v>111.10750715965725</v>
      </c>
      <c r="K1074" s="2">
        <f t="shared" si="511"/>
        <v>75.737905357639562</v>
      </c>
      <c r="L1074" s="6">
        <f t="shared" si="491"/>
        <v>2300.0010000000002</v>
      </c>
      <c r="M1074" s="2">
        <f t="shared" si="492"/>
        <v>29.149318229166671</v>
      </c>
      <c r="N1074" s="2">
        <f t="shared" si="512"/>
        <v>111.10750715965725</v>
      </c>
      <c r="O1074" s="2">
        <f t="shared" si="493"/>
        <v>75.737905357639562</v>
      </c>
      <c r="P1074" s="5">
        <f t="shared" si="494"/>
        <v>0.36795473429984338</v>
      </c>
      <c r="Q1074" s="4">
        <f t="shared" si="495"/>
        <v>0.26233168973483467</v>
      </c>
      <c r="R1074" s="4">
        <f t="shared" si="496"/>
        <v>0.24586327741027705</v>
      </c>
      <c r="S1074" s="4">
        <f t="shared" si="514"/>
        <v>0</v>
      </c>
      <c r="T1074" s="4">
        <f t="shared" si="515"/>
        <v>0</v>
      </c>
      <c r="U1074" s="5">
        <f t="shared" si="516"/>
        <v>0</v>
      </c>
      <c r="V1074" s="5">
        <f t="shared" si="517"/>
        <v>24.064979351471543</v>
      </c>
      <c r="W1074" s="5">
        <f t="shared" si="518"/>
        <v>3.9262166265720366</v>
      </c>
      <c r="X1074" s="5">
        <f t="shared" si="497"/>
        <v>0.99999628292996101</v>
      </c>
      <c r="Y1074" s="5">
        <f t="shared" si="498"/>
        <v>0</v>
      </c>
      <c r="Z1074" s="5">
        <f t="shared" si="499"/>
        <v>-2.6234533162554676</v>
      </c>
      <c r="AA1074" s="5">
        <f t="shared" si="500"/>
        <v>16.07994562958153</v>
      </c>
      <c r="AB1074" s="5">
        <f t="shared" si="501"/>
        <v>0</v>
      </c>
      <c r="AC1074" s="5">
        <f t="shared" si="501"/>
        <v>21.441526035216075</v>
      </c>
      <c r="AD1074" s="5">
        <f t="shared" si="502"/>
        <v>-12.167837743846434</v>
      </c>
      <c r="AE1074">
        <f t="shared" si="513"/>
        <v>0</v>
      </c>
    </row>
    <row r="1075" spans="1:31" x14ac:dyDescent="0.2">
      <c r="A1075">
        <f t="shared" si="489"/>
        <v>1.041999999999996</v>
      </c>
      <c r="B1075" s="5">
        <f t="shared" si="503"/>
        <v>0</v>
      </c>
      <c r="C1075" s="5">
        <f t="shared" si="504"/>
        <v>-73.225961342602858</v>
      </c>
      <c r="D1075" s="5">
        <f t="shared" si="505"/>
        <v>-6.701510030230426</v>
      </c>
      <c r="E1075" s="2">
        <f t="shared" si="506"/>
        <v>73.225961342602858</v>
      </c>
      <c r="F1075" s="2">
        <f t="shared" si="507"/>
        <v>180</v>
      </c>
      <c r="G1075" s="3">
        <f t="shared" si="508"/>
        <v>0</v>
      </c>
      <c r="H1075" s="3">
        <f t="shared" si="509"/>
        <v>-109.63620962036924</v>
      </c>
      <c r="I1075" s="3">
        <f t="shared" si="510"/>
        <v>-17.902883091381593</v>
      </c>
      <c r="J1075" s="2">
        <f t="shared" si="490"/>
        <v>111.08830578825668</v>
      </c>
      <c r="K1075" s="2">
        <f t="shared" si="511"/>
        <v>75.72481648824585</v>
      </c>
      <c r="L1075" s="6">
        <f t="shared" si="491"/>
        <v>2300.0010000000002</v>
      </c>
      <c r="M1075" s="2">
        <f t="shared" si="492"/>
        <v>29.149318229166671</v>
      </c>
      <c r="N1075" s="2">
        <f t="shared" si="512"/>
        <v>111.08830578825668</v>
      </c>
      <c r="O1075" s="2">
        <f t="shared" si="493"/>
        <v>75.72481648824585</v>
      </c>
      <c r="P1075" s="5">
        <f t="shared" si="494"/>
        <v>0.3679547301295813</v>
      </c>
      <c r="Q1075" s="4">
        <f t="shared" si="495"/>
        <v>0.26237701690189708</v>
      </c>
      <c r="R1075" s="4">
        <f t="shared" si="496"/>
        <v>0.24588400059504364</v>
      </c>
      <c r="S1075" s="4">
        <f t="shared" si="514"/>
        <v>0</v>
      </c>
      <c r="T1075" s="4">
        <f t="shared" si="515"/>
        <v>0</v>
      </c>
      <c r="U1075" s="5">
        <f t="shared" si="516"/>
        <v>0</v>
      </c>
      <c r="V1075" s="5">
        <f t="shared" si="517"/>
        <v>24.056115569931343</v>
      </c>
      <c r="W1075" s="5">
        <f t="shared" si="518"/>
        <v>3.928207899310947</v>
      </c>
      <c r="X1075" s="5">
        <f t="shared" si="497"/>
        <v>0.99999628292996101</v>
      </c>
      <c r="Y1075" s="5">
        <f t="shared" si="498"/>
        <v>0</v>
      </c>
      <c r="Z1075" s="5">
        <f t="shared" si="499"/>
        <v>-2.625005128109978</v>
      </c>
      <c r="AA1075" s="5">
        <f t="shared" si="500"/>
        <v>16.075377971861631</v>
      </c>
      <c r="AB1075" s="5">
        <f t="shared" si="501"/>
        <v>0</v>
      </c>
      <c r="AC1075" s="5">
        <f t="shared" si="501"/>
        <v>21.431110441821364</v>
      </c>
      <c r="AD1075" s="5">
        <f t="shared" si="502"/>
        <v>-12.170414128827421</v>
      </c>
      <c r="AE1075">
        <f t="shared" si="513"/>
        <v>0</v>
      </c>
    </row>
    <row r="1076" spans="1:31" x14ac:dyDescent="0.2">
      <c r="A1076">
        <f t="shared" si="489"/>
        <v>1.0429999999999959</v>
      </c>
      <c r="B1076" s="5">
        <f t="shared" si="503"/>
        <v>0</v>
      </c>
      <c r="C1076" s="5">
        <f t="shared" si="504"/>
        <v>-73.335586836668014</v>
      </c>
      <c r="D1076" s="5">
        <f t="shared" si="505"/>
        <v>-6.7194189985288721</v>
      </c>
      <c r="E1076" s="2">
        <f t="shared" si="506"/>
        <v>73.335586836668014</v>
      </c>
      <c r="F1076" s="2">
        <f t="shared" si="507"/>
        <v>180</v>
      </c>
      <c r="G1076" s="3">
        <f t="shared" si="508"/>
        <v>0</v>
      </c>
      <c r="H1076" s="3">
        <f t="shared" si="509"/>
        <v>-109.61477850992742</v>
      </c>
      <c r="I1076" s="3">
        <f t="shared" si="510"/>
        <v>-17.915053505510421</v>
      </c>
      <c r="J1076" s="2">
        <f t="shared" si="490"/>
        <v>111.06911726436718</v>
      </c>
      <c r="K1076" s="2">
        <f t="shared" si="511"/>
        <v>75.711736376528407</v>
      </c>
      <c r="L1076" s="6">
        <f t="shared" si="491"/>
        <v>2300.0010000000002</v>
      </c>
      <c r="M1076" s="2">
        <f t="shared" si="492"/>
        <v>29.149318229166671</v>
      </c>
      <c r="N1076" s="2">
        <f t="shared" si="512"/>
        <v>111.06911726436718</v>
      </c>
      <c r="O1076" s="2">
        <f t="shared" si="493"/>
        <v>75.711736376528407</v>
      </c>
      <c r="P1076" s="5">
        <f t="shared" si="494"/>
        <v>0.36795472596046397</v>
      </c>
      <c r="Q1076" s="4">
        <f t="shared" si="495"/>
        <v>0.26242232939080606</v>
      </c>
      <c r="R1076" s="4">
        <f t="shared" si="496"/>
        <v>0.24590471340389361</v>
      </c>
      <c r="S1076" s="4">
        <f t="shared" si="514"/>
        <v>0</v>
      </c>
      <c r="T1076" s="4">
        <f t="shared" si="515"/>
        <v>0</v>
      </c>
      <c r="U1076" s="5">
        <f t="shared" si="516"/>
        <v>0</v>
      </c>
      <c r="V1076" s="5">
        <f t="shared" si="517"/>
        <v>24.047258481590983</v>
      </c>
      <c r="W1076" s="5">
        <f t="shared" si="518"/>
        <v>3.9301992688834839</v>
      </c>
      <c r="X1076" s="5">
        <f t="shared" si="497"/>
        <v>0.99999628292996101</v>
      </c>
      <c r="Y1076" s="5">
        <f t="shared" si="498"/>
        <v>0</v>
      </c>
      <c r="Z1076" s="5">
        <f t="shared" si="499"/>
        <v>-2.6265571181748908</v>
      </c>
      <c r="AA1076" s="5">
        <f t="shared" si="500"/>
        <v>16.07081311054176</v>
      </c>
      <c r="AB1076" s="5">
        <f t="shared" si="501"/>
        <v>0</v>
      </c>
      <c r="AC1076" s="5">
        <f t="shared" si="501"/>
        <v>21.420701363416093</v>
      </c>
      <c r="AD1076" s="5">
        <f t="shared" si="502"/>
        <v>-12.172987620574755</v>
      </c>
      <c r="AE1076">
        <f t="shared" si="513"/>
        <v>0</v>
      </c>
    </row>
    <row r="1077" spans="1:31" x14ac:dyDescent="0.2">
      <c r="A1077">
        <f t="shared" si="489"/>
        <v>1.0439999999999958</v>
      </c>
      <c r="B1077" s="5">
        <f t="shared" si="503"/>
        <v>0</v>
      </c>
      <c r="C1077" s="5">
        <f t="shared" si="504"/>
        <v>-73.445190904827257</v>
      </c>
      <c r="D1077" s="5">
        <f t="shared" si="505"/>
        <v>-6.737340138528193</v>
      </c>
      <c r="E1077" s="2">
        <f t="shared" si="506"/>
        <v>73.445190904827257</v>
      </c>
      <c r="F1077" s="2">
        <f t="shared" si="507"/>
        <v>180</v>
      </c>
      <c r="G1077" s="3">
        <f t="shared" si="508"/>
        <v>0</v>
      </c>
      <c r="H1077" s="3">
        <f t="shared" si="509"/>
        <v>-109.59335780856401</v>
      </c>
      <c r="I1077" s="3">
        <f t="shared" si="510"/>
        <v>-17.927226493130995</v>
      </c>
      <c r="J1077" s="2">
        <f t="shared" si="490"/>
        <v>111.04994158256885</v>
      </c>
      <c r="K1077" s="2">
        <f t="shared" si="511"/>
        <v>75.698665018792667</v>
      </c>
      <c r="L1077" s="6">
        <f t="shared" si="491"/>
        <v>2300.0010000000002</v>
      </c>
      <c r="M1077" s="2">
        <f t="shared" si="492"/>
        <v>29.149318229166671</v>
      </c>
      <c r="N1077" s="2">
        <f t="shared" si="512"/>
        <v>111.04994158256885</v>
      </c>
      <c r="O1077" s="2">
        <f t="shared" si="493"/>
        <v>75.698665018792667</v>
      </c>
      <c r="P1077" s="5">
        <f t="shared" si="494"/>
        <v>0.36795472179249</v>
      </c>
      <c r="Q1077" s="4">
        <f t="shared" si="495"/>
        <v>0.26246762719103001</v>
      </c>
      <c r="R1077" s="4">
        <f t="shared" si="496"/>
        <v>0.24592541583654695</v>
      </c>
      <c r="S1077" s="4">
        <f t="shared" si="514"/>
        <v>0</v>
      </c>
      <c r="T1077" s="4">
        <f t="shared" si="515"/>
        <v>0</v>
      </c>
      <c r="U1077" s="5">
        <f t="shared" si="516"/>
        <v>0</v>
      </c>
      <c r="V1077" s="5">
        <f t="shared" si="517"/>
        <v>24.03840808103206</v>
      </c>
      <c r="W1077" s="5">
        <f t="shared" si="518"/>
        <v>3.9321907350966923</v>
      </c>
      <c r="X1077" s="5">
        <f t="shared" si="497"/>
        <v>0.99999628292996101</v>
      </c>
      <c r="Y1077" s="5">
        <f t="shared" si="498"/>
        <v>0</v>
      </c>
      <c r="Z1077" s="5">
        <f t="shared" si="499"/>
        <v>-2.628109286166143</v>
      </c>
      <c r="AA1077" s="5">
        <f t="shared" si="500"/>
        <v>16.066251043861975</v>
      </c>
      <c r="AB1077" s="5">
        <f t="shared" si="501"/>
        <v>0</v>
      </c>
      <c r="AC1077" s="5">
        <f t="shared" si="501"/>
        <v>21.410298794865916</v>
      </c>
      <c r="AD1077" s="5">
        <f t="shared" si="502"/>
        <v>-12.175558221041332</v>
      </c>
      <c r="AE1077">
        <f t="shared" si="513"/>
        <v>0</v>
      </c>
    </row>
    <row r="1078" spans="1:31" x14ac:dyDescent="0.2">
      <c r="A1078">
        <f t="shared" si="489"/>
        <v>1.0449999999999957</v>
      </c>
      <c r="B1078" s="5">
        <f t="shared" si="503"/>
        <v>0</v>
      </c>
      <c r="C1078" s="5">
        <f t="shared" si="504"/>
        <v>-73.554773557486428</v>
      </c>
      <c r="D1078" s="5">
        <f t="shared" si="505"/>
        <v>-6.7552734528004343</v>
      </c>
      <c r="E1078" s="2">
        <f t="shared" si="506"/>
        <v>73.554773557486428</v>
      </c>
      <c r="F1078" s="2">
        <f t="shared" si="507"/>
        <v>180</v>
      </c>
      <c r="G1078" s="3">
        <f t="shared" si="508"/>
        <v>0</v>
      </c>
      <c r="H1078" s="3">
        <f t="shared" si="509"/>
        <v>-109.57194750976915</v>
      </c>
      <c r="I1078" s="3">
        <f t="shared" si="510"/>
        <v>-17.939402051352037</v>
      </c>
      <c r="J1078" s="2">
        <f t="shared" si="490"/>
        <v>111.03077873744586</v>
      </c>
      <c r="K1078" s="2">
        <f t="shared" si="511"/>
        <v>75.685602411346864</v>
      </c>
      <c r="L1078" s="6">
        <f t="shared" si="491"/>
        <v>2300.0010000000002</v>
      </c>
      <c r="M1078" s="2">
        <f t="shared" si="492"/>
        <v>29.149318229166671</v>
      </c>
      <c r="N1078" s="2">
        <f t="shared" si="512"/>
        <v>111.03077873744586</v>
      </c>
      <c r="O1078" s="2">
        <f t="shared" si="493"/>
        <v>75.685602411346864</v>
      </c>
      <c r="P1078" s="5">
        <f t="shared" si="494"/>
        <v>0.36795471762565785</v>
      </c>
      <c r="Q1078" s="4">
        <f t="shared" si="495"/>
        <v>0.26251291029203966</v>
      </c>
      <c r="R1078" s="4">
        <f t="shared" si="496"/>
        <v>0.2459461078927252</v>
      </c>
      <c r="S1078" s="4">
        <f t="shared" si="514"/>
        <v>0</v>
      </c>
      <c r="T1078" s="4">
        <f t="shared" si="515"/>
        <v>0</v>
      </c>
      <c r="U1078" s="5">
        <f t="shared" si="516"/>
        <v>0</v>
      </c>
      <c r="V1078" s="5">
        <f t="shared" si="517"/>
        <v>24.029564362841658</v>
      </c>
      <c r="W1078" s="5">
        <f t="shared" si="518"/>
        <v>3.9341822977585013</v>
      </c>
      <c r="X1078" s="5">
        <f t="shared" si="497"/>
        <v>0.99999628292996101</v>
      </c>
      <c r="Y1078" s="5">
        <f t="shared" si="498"/>
        <v>0</v>
      </c>
      <c r="Z1078" s="5">
        <f t="shared" si="499"/>
        <v>-2.6296616318002113</v>
      </c>
      <c r="AA1078" s="5">
        <f t="shared" si="500"/>
        <v>16.061691770063799</v>
      </c>
      <c r="AB1078" s="5">
        <f t="shared" si="501"/>
        <v>0</v>
      </c>
      <c r="AC1078" s="5">
        <f t="shared" si="501"/>
        <v>21.399902731041447</v>
      </c>
      <c r="AD1078" s="5">
        <f t="shared" si="502"/>
        <v>-12.1781259321777</v>
      </c>
      <c r="AE1078">
        <f t="shared" si="513"/>
        <v>0</v>
      </c>
    </row>
    <row r="1079" spans="1:31" x14ac:dyDescent="0.2">
      <c r="A1079">
        <f t="shared" si="489"/>
        <v>1.0459999999999956</v>
      </c>
      <c r="B1079" s="5">
        <f t="shared" si="503"/>
        <v>0</v>
      </c>
      <c r="C1079" s="5">
        <f t="shared" si="504"/>
        <v>-73.664334805044831</v>
      </c>
      <c r="D1079" s="5">
        <f t="shared" si="505"/>
        <v>-6.7732189439147525</v>
      </c>
      <c r="E1079" s="2">
        <f t="shared" si="506"/>
        <v>73.664334805044831</v>
      </c>
      <c r="F1079" s="2">
        <f t="shared" si="507"/>
        <v>180</v>
      </c>
      <c r="G1079" s="3">
        <f t="shared" si="508"/>
        <v>0</v>
      </c>
      <c r="H1079" s="3">
        <f t="shared" si="509"/>
        <v>-109.5505476070381</v>
      </c>
      <c r="I1079" s="3">
        <f t="shared" si="510"/>
        <v>-17.951580177284214</v>
      </c>
      <c r="J1079" s="2">
        <f t="shared" si="490"/>
        <v>111.01162872358636</v>
      </c>
      <c r="K1079" s="2">
        <f t="shared" si="511"/>
        <v>75.672548550501944</v>
      </c>
      <c r="L1079" s="6">
        <f t="shared" si="491"/>
        <v>2300.0010000000002</v>
      </c>
      <c r="M1079" s="2">
        <f t="shared" si="492"/>
        <v>29.149318229166671</v>
      </c>
      <c r="N1079" s="2">
        <f t="shared" si="512"/>
        <v>111.01162872358636</v>
      </c>
      <c r="O1079" s="2">
        <f t="shared" si="493"/>
        <v>75.672548550501944</v>
      </c>
      <c r="P1079" s="5">
        <f t="shared" si="494"/>
        <v>0.36795471345996594</v>
      </c>
      <c r="Q1079" s="4">
        <f t="shared" si="495"/>
        <v>0.26255817868330805</v>
      </c>
      <c r="R1079" s="4">
        <f t="shared" si="496"/>
        <v>0.2459667895721506</v>
      </c>
      <c r="S1079" s="4">
        <f t="shared" si="514"/>
        <v>0</v>
      </c>
      <c r="T1079" s="4">
        <f t="shared" si="515"/>
        <v>0</v>
      </c>
      <c r="U1079" s="5">
        <f t="shared" si="516"/>
        <v>0</v>
      </c>
      <c r="V1079" s="5">
        <f t="shared" si="517"/>
        <v>24.020727321612341</v>
      </c>
      <c r="W1079" s="5">
        <f t="shared" si="518"/>
        <v>3.9361739566777141</v>
      </c>
      <c r="X1079" s="5">
        <f t="shared" si="497"/>
        <v>0.99999628292996101</v>
      </c>
      <c r="Y1079" s="5">
        <f t="shared" si="498"/>
        <v>0</v>
      </c>
      <c r="Z1079" s="5">
        <f t="shared" si="499"/>
        <v>-2.6312141547941006</v>
      </c>
      <c r="AA1079" s="5">
        <f t="shared" si="500"/>
        <v>16.057135287390135</v>
      </c>
      <c r="AB1079" s="5">
        <f t="shared" si="501"/>
        <v>0</v>
      </c>
      <c r="AC1079" s="5">
        <f t="shared" si="501"/>
        <v>21.38951316681824</v>
      </c>
      <c r="AD1079" s="5">
        <f t="shared" si="502"/>
        <v>-12.180690755932151</v>
      </c>
      <c r="AE1079">
        <f t="shared" si="513"/>
        <v>0</v>
      </c>
    </row>
    <row r="1080" spans="1:31" x14ac:dyDescent="0.2">
      <c r="A1080">
        <f t="shared" si="489"/>
        <v>1.0469999999999955</v>
      </c>
      <c r="B1080" s="5">
        <f t="shared" si="503"/>
        <v>0</v>
      </c>
      <c r="C1080" s="5">
        <f t="shared" si="504"/>
        <v>-73.773874657895291</v>
      </c>
      <c r="D1080" s="5">
        <f t="shared" si="505"/>
        <v>-6.7911766144374148</v>
      </c>
      <c r="E1080" s="2">
        <f t="shared" si="506"/>
        <v>73.773874657895291</v>
      </c>
      <c r="F1080" s="2">
        <f t="shared" si="507"/>
        <v>180</v>
      </c>
      <c r="G1080" s="3">
        <f t="shared" si="508"/>
        <v>0</v>
      </c>
      <c r="H1080" s="3">
        <f t="shared" si="509"/>
        <v>-109.52915809387127</v>
      </c>
      <c r="I1080" s="3">
        <f t="shared" si="510"/>
        <v>-17.963760868040147</v>
      </c>
      <c r="J1080" s="2">
        <f t="shared" si="490"/>
        <v>110.99249153558262</v>
      </c>
      <c r="K1080" s="2">
        <f t="shared" si="511"/>
        <v>75.659503432571654</v>
      </c>
      <c r="L1080" s="6">
        <f t="shared" si="491"/>
        <v>2300.0010000000002</v>
      </c>
      <c r="M1080" s="2">
        <f t="shared" si="492"/>
        <v>29.149318229166671</v>
      </c>
      <c r="N1080" s="2">
        <f t="shared" si="512"/>
        <v>110.99249153558262</v>
      </c>
      <c r="O1080" s="2">
        <f t="shared" si="493"/>
        <v>75.659503432571654</v>
      </c>
      <c r="P1080" s="5">
        <f t="shared" si="494"/>
        <v>0.36795470929541285</v>
      </c>
      <c r="Q1080" s="4">
        <f t="shared" si="495"/>
        <v>0.26260343235431016</v>
      </c>
      <c r="R1080" s="4">
        <f t="shared" si="496"/>
        <v>0.2459874608745464</v>
      </c>
      <c r="S1080" s="4">
        <f t="shared" si="514"/>
        <v>0</v>
      </c>
      <c r="T1080" s="4">
        <f t="shared" si="515"/>
        <v>0</v>
      </c>
      <c r="U1080" s="5">
        <f t="shared" si="516"/>
        <v>0</v>
      </c>
      <c r="V1080" s="5">
        <f t="shared" si="517"/>
        <v>24.011896951942166</v>
      </c>
      <c r="W1080" s="5">
        <f t="shared" si="518"/>
        <v>3.9381657116640167</v>
      </c>
      <c r="X1080" s="5">
        <f t="shared" si="497"/>
        <v>0.99999628292996101</v>
      </c>
      <c r="Y1080" s="5">
        <f t="shared" si="498"/>
        <v>0</v>
      </c>
      <c r="Z1080" s="5">
        <f t="shared" si="499"/>
        <v>-2.632766854865352</v>
      </c>
      <c r="AA1080" s="5">
        <f t="shared" si="500"/>
        <v>16.052581594085318</v>
      </c>
      <c r="AB1080" s="5">
        <f t="shared" si="501"/>
        <v>0</v>
      </c>
      <c r="AC1080" s="5">
        <f t="shared" si="501"/>
        <v>21.379130097076814</v>
      </c>
      <c r="AD1080" s="5">
        <f t="shared" si="502"/>
        <v>-12.183252694250665</v>
      </c>
      <c r="AE1080">
        <f t="shared" si="513"/>
        <v>0</v>
      </c>
    </row>
    <row r="1081" spans="1:31" x14ac:dyDescent="0.2">
      <c r="A1081">
        <f t="shared" si="489"/>
        <v>1.0479999999999954</v>
      </c>
      <c r="B1081" s="5">
        <f t="shared" si="503"/>
        <v>0</v>
      </c>
      <c r="C1081" s="5">
        <f t="shared" si="504"/>
        <v>-73.883393126424124</v>
      </c>
      <c r="D1081" s="5">
        <f t="shared" si="505"/>
        <v>-6.8091464669318027</v>
      </c>
      <c r="E1081" s="2">
        <f t="shared" si="506"/>
        <v>73.883393126424124</v>
      </c>
      <c r="F1081" s="2">
        <f t="shared" si="507"/>
        <v>180</v>
      </c>
      <c r="G1081" s="3">
        <f t="shared" si="508"/>
        <v>0</v>
      </c>
      <c r="H1081" s="3">
        <f t="shared" si="509"/>
        <v>-109.5077789637742</v>
      </c>
      <c r="I1081" s="3">
        <f t="shared" si="510"/>
        <v>-17.975944120734397</v>
      </c>
      <c r="J1081" s="2">
        <f t="shared" si="490"/>
        <v>110.97336716803088</v>
      </c>
      <c r="K1081" s="2">
        <f t="shared" si="511"/>
        <v>75.646467053872442</v>
      </c>
      <c r="L1081" s="6">
        <f t="shared" si="491"/>
        <v>2300.0010000000002</v>
      </c>
      <c r="M1081" s="2">
        <f t="shared" si="492"/>
        <v>29.149318229166671</v>
      </c>
      <c r="N1081" s="2">
        <f t="shared" si="512"/>
        <v>110.97336716803088</v>
      </c>
      <c r="O1081" s="2">
        <f t="shared" si="493"/>
        <v>75.646467053872442</v>
      </c>
      <c r="P1081" s="5">
        <f t="shared" si="494"/>
        <v>0.36795470513199707</v>
      </c>
      <c r="Q1081" s="4">
        <f t="shared" si="495"/>
        <v>0.26264867129452346</v>
      </c>
      <c r="R1081" s="4">
        <f t="shared" si="496"/>
        <v>0.2460081217996371</v>
      </c>
      <c r="S1081" s="4">
        <f t="shared" si="514"/>
        <v>0</v>
      </c>
      <c r="T1081" s="4">
        <f t="shared" si="515"/>
        <v>0</v>
      </c>
      <c r="U1081" s="5">
        <f t="shared" si="516"/>
        <v>0</v>
      </c>
      <c r="V1081" s="5">
        <f t="shared" si="517"/>
        <v>24.003073248434646</v>
      </c>
      <c r="W1081" s="5">
        <f t="shared" si="518"/>
        <v>3.9401575625279661</v>
      </c>
      <c r="X1081" s="5">
        <f t="shared" si="497"/>
        <v>0.99999628292996101</v>
      </c>
      <c r="Y1081" s="5">
        <f t="shared" si="498"/>
        <v>0</v>
      </c>
      <c r="Z1081" s="5">
        <f t="shared" si="499"/>
        <v>-2.634319731732035</v>
      </c>
      <c r="AA1081" s="5">
        <f t="shared" si="500"/>
        <v>16.048030688395077</v>
      </c>
      <c r="AB1081" s="5">
        <f t="shared" si="501"/>
        <v>0</v>
      </c>
      <c r="AC1081" s="5">
        <f t="shared" si="501"/>
        <v>21.368753516702611</v>
      </c>
      <c r="AD1081" s="5">
        <f t="shared" si="502"/>
        <v>-12.185811749076958</v>
      </c>
      <c r="AE1081">
        <f t="shared" si="513"/>
        <v>0</v>
      </c>
    </row>
    <row r="1082" spans="1:31" x14ac:dyDescent="0.2">
      <c r="A1082">
        <f t="shared" si="489"/>
        <v>1.0489999999999953</v>
      </c>
      <c r="B1082" s="5">
        <f t="shared" si="503"/>
        <v>0</v>
      </c>
      <c r="C1082" s="5">
        <f t="shared" si="504"/>
        <v>-73.992890221011137</v>
      </c>
      <c r="D1082" s="5">
        <f t="shared" si="505"/>
        <v>-6.827128503958412</v>
      </c>
      <c r="E1082" s="2">
        <f t="shared" si="506"/>
        <v>73.992890221011137</v>
      </c>
      <c r="F1082" s="2">
        <f t="shared" si="507"/>
        <v>180</v>
      </c>
      <c r="G1082" s="3">
        <f t="shared" si="508"/>
        <v>0</v>
      </c>
      <c r="H1082" s="3">
        <f t="shared" si="509"/>
        <v>-109.4864102102575</v>
      </c>
      <c r="I1082" s="3">
        <f t="shared" si="510"/>
        <v>-17.988129932483474</v>
      </c>
      <c r="J1082" s="2">
        <f t="shared" si="490"/>
        <v>110.95425561553142</v>
      </c>
      <c r="K1082" s="2">
        <f t="shared" si="511"/>
        <v>75.633439410723525</v>
      </c>
      <c r="L1082" s="6">
        <f t="shared" si="491"/>
        <v>2300.0010000000002</v>
      </c>
      <c r="M1082" s="2">
        <f t="shared" si="492"/>
        <v>29.149318229166671</v>
      </c>
      <c r="N1082" s="2">
        <f t="shared" si="512"/>
        <v>110.95425561553142</v>
      </c>
      <c r="O1082" s="2">
        <f t="shared" si="493"/>
        <v>75.633439410723525</v>
      </c>
      <c r="P1082" s="5">
        <f t="shared" si="494"/>
        <v>0.36795470096971705</v>
      </c>
      <c r="Q1082" s="4">
        <f t="shared" si="495"/>
        <v>0.26269389549342753</v>
      </c>
      <c r="R1082" s="4">
        <f t="shared" si="496"/>
        <v>0.24602877234714812</v>
      </c>
      <c r="S1082" s="4">
        <f t="shared" si="514"/>
        <v>0</v>
      </c>
      <c r="T1082" s="4">
        <f t="shared" si="515"/>
        <v>0</v>
      </c>
      <c r="U1082" s="5">
        <f t="shared" si="516"/>
        <v>0</v>
      </c>
      <c r="V1082" s="5">
        <f t="shared" si="517"/>
        <v>23.994256205698758</v>
      </c>
      <c r="W1082" s="5">
        <f t="shared" si="518"/>
        <v>3.9421495090809962</v>
      </c>
      <c r="X1082" s="5">
        <f t="shared" si="497"/>
        <v>0.99999628292996101</v>
      </c>
      <c r="Y1082" s="5">
        <f t="shared" si="498"/>
        <v>0</v>
      </c>
      <c r="Z1082" s="5">
        <f t="shared" si="499"/>
        <v>-2.6358727851127535</v>
      </c>
      <c r="AA1082" s="5">
        <f t="shared" si="500"/>
        <v>16.043482568566549</v>
      </c>
      <c r="AB1082" s="5">
        <f t="shared" si="501"/>
        <v>0</v>
      </c>
      <c r="AC1082" s="5">
        <f t="shared" si="501"/>
        <v>21.358383420586005</v>
      </c>
      <c r="AD1082" s="5">
        <f t="shared" si="502"/>
        <v>-12.188367922352455</v>
      </c>
      <c r="AE1082">
        <f t="shared" si="513"/>
        <v>0</v>
      </c>
    </row>
    <row r="1083" spans="1:31" x14ac:dyDescent="0.2">
      <c r="A1083">
        <f t="shared" si="489"/>
        <v>1.0499999999999952</v>
      </c>
      <c r="B1083" s="5">
        <f t="shared" si="503"/>
        <v>0</v>
      </c>
      <c r="C1083" s="5">
        <f t="shared" si="504"/>
        <v>-74.102365952029686</v>
      </c>
      <c r="D1083" s="5">
        <f t="shared" si="505"/>
        <v>-6.8451227280748563</v>
      </c>
      <c r="E1083" s="2">
        <f t="shared" si="506"/>
        <v>74.102365952029686</v>
      </c>
      <c r="F1083" s="2">
        <f t="shared" si="507"/>
        <v>180</v>
      </c>
      <c r="G1083" s="3">
        <f t="shared" si="508"/>
        <v>0</v>
      </c>
      <c r="H1083" s="3">
        <f t="shared" si="509"/>
        <v>-109.46505182683691</v>
      </c>
      <c r="I1083" s="3">
        <f t="shared" si="510"/>
        <v>-18.000318300405826</v>
      </c>
      <c r="J1083" s="2">
        <f t="shared" si="490"/>
        <v>110.93515687268855</v>
      </c>
      <c r="K1083" s="2">
        <f t="shared" si="511"/>
        <v>75.620420499446865</v>
      </c>
      <c r="L1083" s="6">
        <f t="shared" si="491"/>
        <v>2300.0010000000002</v>
      </c>
      <c r="M1083" s="2">
        <f t="shared" si="492"/>
        <v>29.149318229166671</v>
      </c>
      <c r="N1083" s="2">
        <f t="shared" si="512"/>
        <v>110.93515687268855</v>
      </c>
      <c r="O1083" s="2">
        <f t="shared" si="493"/>
        <v>75.620420499446865</v>
      </c>
      <c r="P1083" s="5">
        <f t="shared" si="494"/>
        <v>0.36795469680857129</v>
      </c>
      <c r="Q1083" s="4">
        <f t="shared" si="495"/>
        <v>0.26273910494050434</v>
      </c>
      <c r="R1083" s="4">
        <f t="shared" si="496"/>
        <v>0.24604941251680573</v>
      </c>
      <c r="S1083" s="4">
        <f t="shared" si="514"/>
        <v>0</v>
      </c>
      <c r="T1083" s="4">
        <f t="shared" si="515"/>
        <v>0</v>
      </c>
      <c r="U1083" s="5">
        <f t="shared" si="516"/>
        <v>0</v>
      </c>
      <c r="V1083" s="5">
        <f t="shared" si="517"/>
        <v>23.985445818348939</v>
      </c>
      <c r="W1083" s="5">
        <f t="shared" si="518"/>
        <v>3.9441415511354121</v>
      </c>
      <c r="X1083" s="5">
        <f t="shared" si="497"/>
        <v>0.99999628292996101</v>
      </c>
      <c r="Y1083" s="5">
        <f t="shared" si="498"/>
        <v>0</v>
      </c>
      <c r="Z1083" s="5">
        <f t="shared" si="499"/>
        <v>-2.637426014726636</v>
      </c>
      <c r="AA1083" s="5">
        <f t="shared" si="500"/>
        <v>16.038937232848273</v>
      </c>
      <c r="AB1083" s="5">
        <f t="shared" si="501"/>
        <v>0</v>
      </c>
      <c r="AC1083" s="5">
        <f t="shared" si="501"/>
        <v>21.348019803622304</v>
      </c>
      <c r="AD1083" s="5">
        <f t="shared" si="502"/>
        <v>-12.190921216016314</v>
      </c>
      <c r="AE1083">
        <f t="shared" si="513"/>
        <v>0</v>
      </c>
    </row>
    <row r="1084" spans="1:31" x14ac:dyDescent="0.2">
      <c r="A1084">
        <f t="shared" si="489"/>
        <v>1.050999999999995</v>
      </c>
      <c r="B1084" s="5">
        <f t="shared" si="503"/>
        <v>0</v>
      </c>
      <c r="C1084" s="5">
        <f t="shared" si="504"/>
        <v>-74.211820329846617</v>
      </c>
      <c r="D1084" s="5">
        <f t="shared" si="505"/>
        <v>-6.8631291418358709</v>
      </c>
      <c r="E1084" s="2">
        <f t="shared" si="506"/>
        <v>74.211820329846617</v>
      </c>
      <c r="F1084" s="2">
        <f t="shared" si="507"/>
        <v>180</v>
      </c>
      <c r="G1084" s="3">
        <f t="shared" si="508"/>
        <v>0</v>
      </c>
      <c r="H1084" s="3">
        <f t="shared" si="509"/>
        <v>-109.44370380703329</v>
      </c>
      <c r="I1084" s="3">
        <f t="shared" si="510"/>
        <v>-18.012509221621844</v>
      </c>
      <c r="J1084" s="2">
        <f t="shared" si="490"/>
        <v>110.91607093411055</v>
      </c>
      <c r="K1084" s="2">
        <f t="shared" si="511"/>
        <v>75.607410316367108</v>
      </c>
      <c r="L1084" s="6">
        <f t="shared" si="491"/>
        <v>2300.0010000000002</v>
      </c>
      <c r="M1084" s="2">
        <f t="shared" si="492"/>
        <v>29.149318229166671</v>
      </c>
      <c r="N1084" s="2">
        <f t="shared" si="512"/>
        <v>110.91607093411055</v>
      </c>
      <c r="O1084" s="2">
        <f t="shared" si="493"/>
        <v>75.607410316367108</v>
      </c>
      <c r="P1084" s="5">
        <f t="shared" si="494"/>
        <v>0.3679546926485584</v>
      </c>
      <c r="Q1084" s="4">
        <f t="shared" si="495"/>
        <v>0.26278429962523797</v>
      </c>
      <c r="R1084" s="4">
        <f t="shared" si="496"/>
        <v>0.24607004230833754</v>
      </c>
      <c r="S1084" s="4">
        <f t="shared" si="514"/>
        <v>0</v>
      </c>
      <c r="T1084" s="4">
        <f t="shared" si="515"/>
        <v>0</v>
      </c>
      <c r="U1084" s="5">
        <f t="shared" si="516"/>
        <v>0</v>
      </c>
      <c r="V1084" s="5">
        <f t="shared" si="517"/>
        <v>23.976642081005082</v>
      </c>
      <c r="W1084" s="5">
        <f t="shared" si="518"/>
        <v>3.9461336885043918</v>
      </c>
      <c r="X1084" s="5">
        <f t="shared" si="497"/>
        <v>0.99999628292996101</v>
      </c>
      <c r="Y1084" s="5">
        <f t="shared" si="498"/>
        <v>0</v>
      </c>
      <c r="Z1084" s="5">
        <f t="shared" si="499"/>
        <v>-2.6389794202933459</v>
      </c>
      <c r="AA1084" s="5">
        <f t="shared" si="500"/>
        <v>16.034394679490198</v>
      </c>
      <c r="AB1084" s="5">
        <f t="shared" si="501"/>
        <v>0</v>
      </c>
      <c r="AC1084" s="5">
        <f t="shared" si="501"/>
        <v>21.337662660711736</v>
      </c>
      <c r="AD1084" s="5">
        <f t="shared" si="502"/>
        <v>-12.193471632005409</v>
      </c>
      <c r="AE1084">
        <f t="shared" si="513"/>
        <v>0</v>
      </c>
    </row>
    <row r="1085" spans="1:31" x14ac:dyDescent="0.2">
      <c r="A1085">
        <f t="shared" si="489"/>
        <v>1.0519999999999949</v>
      </c>
      <c r="B1085" s="5">
        <f t="shared" si="503"/>
        <v>0</v>
      </c>
      <c r="C1085" s="5">
        <f t="shared" si="504"/>
        <v>-74.321253364822311</v>
      </c>
      <c r="D1085" s="5">
        <f t="shared" si="505"/>
        <v>-6.8811477477933085</v>
      </c>
      <c r="E1085" s="2">
        <f t="shared" si="506"/>
        <v>74.321253364822311</v>
      </c>
      <c r="F1085" s="2">
        <f t="shared" si="507"/>
        <v>180</v>
      </c>
      <c r="G1085" s="3">
        <f t="shared" si="508"/>
        <v>0</v>
      </c>
      <c r="H1085" s="3">
        <f t="shared" si="509"/>
        <v>-109.42236614437257</v>
      </c>
      <c r="I1085" s="3">
        <f t="shared" si="510"/>
        <v>-18.02470269325385</v>
      </c>
      <c r="J1085" s="2">
        <f t="shared" si="490"/>
        <v>110.89699779440977</v>
      </c>
      <c r="K1085" s="2">
        <f t="shared" si="511"/>
        <v>75.5944088578117</v>
      </c>
      <c r="L1085" s="6">
        <f t="shared" si="491"/>
        <v>2300.0010000000002</v>
      </c>
      <c r="M1085" s="2">
        <f t="shared" si="492"/>
        <v>29.149318229166671</v>
      </c>
      <c r="N1085" s="2">
        <f t="shared" si="512"/>
        <v>110.89699779440977</v>
      </c>
      <c r="O1085" s="2">
        <f t="shared" si="493"/>
        <v>75.5944088578117</v>
      </c>
      <c r="P1085" s="5">
        <f t="shared" si="494"/>
        <v>0.36795468848967672</v>
      </c>
      <c r="Q1085" s="4">
        <f t="shared" si="495"/>
        <v>0.26282947953711477</v>
      </c>
      <c r="R1085" s="4">
        <f t="shared" si="496"/>
        <v>0.24609066172147193</v>
      </c>
      <c r="S1085" s="4">
        <f t="shared" si="514"/>
        <v>0</v>
      </c>
      <c r="T1085" s="4">
        <f t="shared" si="515"/>
        <v>0</v>
      </c>
      <c r="U1085" s="5">
        <f t="shared" si="516"/>
        <v>0</v>
      </c>
      <c r="V1085" s="5">
        <f t="shared" si="517"/>
        <v>23.967844988292509</v>
      </c>
      <c r="W1085" s="5">
        <f t="shared" si="518"/>
        <v>3.9481259210019792</v>
      </c>
      <c r="X1085" s="5">
        <f t="shared" si="497"/>
        <v>0.99999628292996101</v>
      </c>
      <c r="Y1085" s="5">
        <f t="shared" si="498"/>
        <v>0</v>
      </c>
      <c r="Z1085" s="5">
        <f t="shared" si="499"/>
        <v>-2.6405330015330724</v>
      </c>
      <c r="AA1085" s="5">
        <f t="shared" si="500"/>
        <v>16.029854906743665</v>
      </c>
      <c r="AB1085" s="5">
        <f t="shared" si="501"/>
        <v>0</v>
      </c>
      <c r="AC1085" s="5">
        <f t="shared" si="501"/>
        <v>21.327311986759437</v>
      </c>
      <c r="AD1085" s="5">
        <f t="shared" si="502"/>
        <v>-12.196019172254356</v>
      </c>
      <c r="AE1085">
        <f t="shared" si="513"/>
        <v>0</v>
      </c>
    </row>
    <row r="1086" spans="1:31" x14ac:dyDescent="0.2">
      <c r="A1086">
        <f t="shared" ref="A1086:A1149" si="519">A1085+dt</f>
        <v>1.0529999999999948</v>
      </c>
      <c r="B1086" s="5">
        <f t="shared" si="503"/>
        <v>0</v>
      </c>
      <c r="C1086" s="5">
        <f t="shared" si="504"/>
        <v>-74.430665067310684</v>
      </c>
      <c r="D1086" s="5">
        <f t="shared" si="505"/>
        <v>-6.899178548496149</v>
      </c>
      <c r="E1086" s="2">
        <f t="shared" si="506"/>
        <v>74.430665067310684</v>
      </c>
      <c r="F1086" s="2">
        <f t="shared" si="507"/>
        <v>180</v>
      </c>
      <c r="G1086" s="3">
        <f t="shared" si="508"/>
        <v>0</v>
      </c>
      <c r="H1086" s="3">
        <f t="shared" si="509"/>
        <v>-109.40103883238581</v>
      </c>
      <c r="I1086" s="3">
        <f t="shared" si="510"/>
        <v>-18.036898712426105</v>
      </c>
      <c r="J1086" s="2">
        <f t="shared" si="490"/>
        <v>110.8779374482025</v>
      </c>
      <c r="K1086" s="2">
        <f t="shared" si="511"/>
        <v>75.581416120110774</v>
      </c>
      <c r="L1086" s="6">
        <f t="shared" si="491"/>
        <v>2300.0010000000002</v>
      </c>
      <c r="M1086" s="2">
        <f t="shared" si="492"/>
        <v>29.149318229166671</v>
      </c>
      <c r="N1086" s="2">
        <f t="shared" si="512"/>
        <v>110.8779374482025</v>
      </c>
      <c r="O1086" s="2">
        <f t="shared" si="493"/>
        <v>75.581416120110774</v>
      </c>
      <c r="P1086" s="5">
        <f t="shared" si="494"/>
        <v>0.36795468433192485</v>
      </c>
      <c r="Q1086" s="4">
        <f t="shared" si="495"/>
        <v>0.26287464466562371</v>
      </c>
      <c r="R1086" s="4">
        <f t="shared" si="496"/>
        <v>0.24611127075593861</v>
      </c>
      <c r="S1086" s="4">
        <f t="shared" si="514"/>
        <v>0</v>
      </c>
      <c r="T1086" s="4">
        <f t="shared" si="515"/>
        <v>0</v>
      </c>
      <c r="U1086" s="5">
        <f t="shared" si="516"/>
        <v>0</v>
      </c>
      <c r="V1086" s="5">
        <f t="shared" si="517"/>
        <v>23.959054534841993</v>
      </c>
      <c r="W1086" s="5">
        <f t="shared" si="518"/>
        <v>3.9501182484430908</v>
      </c>
      <c r="X1086" s="5">
        <f t="shared" si="497"/>
        <v>0.99999628292996101</v>
      </c>
      <c r="Y1086" s="5">
        <f t="shared" si="498"/>
        <v>0</v>
      </c>
      <c r="Z1086" s="5">
        <f t="shared" si="499"/>
        <v>-2.6420867581665335</v>
      </c>
      <c r="AA1086" s="5">
        <f t="shared" si="500"/>
        <v>16.025317912861425</v>
      </c>
      <c r="AB1086" s="5">
        <f t="shared" si="501"/>
        <v>0</v>
      </c>
      <c r="AC1086" s="5">
        <f t="shared" si="501"/>
        <v>21.316967776675458</v>
      </c>
      <c r="AD1086" s="5">
        <f t="shared" si="502"/>
        <v>-12.198563838695485</v>
      </c>
      <c r="AE1086">
        <f t="shared" si="513"/>
        <v>0</v>
      </c>
    </row>
    <row r="1087" spans="1:31" x14ac:dyDescent="0.2">
      <c r="A1087">
        <f t="shared" si="519"/>
        <v>1.0539999999999947</v>
      </c>
      <c r="B1087" s="5">
        <f t="shared" si="503"/>
        <v>0</v>
      </c>
      <c r="C1087" s="5">
        <f t="shared" si="504"/>
        <v>-74.540055447659185</v>
      </c>
      <c r="D1087" s="5">
        <f t="shared" si="505"/>
        <v>-6.9172215464904943</v>
      </c>
      <c r="E1087" s="2">
        <f t="shared" si="506"/>
        <v>74.540055447659185</v>
      </c>
      <c r="F1087" s="2">
        <f t="shared" si="507"/>
        <v>180</v>
      </c>
      <c r="G1087" s="3">
        <f t="shared" si="508"/>
        <v>0</v>
      </c>
      <c r="H1087" s="3">
        <f t="shared" si="509"/>
        <v>-109.37972186460914</v>
      </c>
      <c r="I1087" s="3">
        <f t="shared" si="510"/>
        <v>-18.049097276264799</v>
      </c>
      <c r="J1087" s="2">
        <f t="shared" si="490"/>
        <v>110.85888989010905</v>
      </c>
      <c r="K1087" s="2">
        <f t="shared" si="511"/>
        <v>75.568432099597175</v>
      </c>
      <c r="L1087" s="6">
        <f t="shared" si="491"/>
        <v>2300.0010000000002</v>
      </c>
      <c r="M1087" s="2">
        <f t="shared" si="492"/>
        <v>29.149318229166671</v>
      </c>
      <c r="N1087" s="2">
        <f t="shared" si="512"/>
        <v>110.85888989010905</v>
      </c>
      <c r="O1087" s="2">
        <f t="shared" si="493"/>
        <v>75.568432099597175</v>
      </c>
      <c r="P1087" s="5">
        <f t="shared" si="494"/>
        <v>0.36795468017530131</v>
      </c>
      <c r="Q1087" s="4">
        <f t="shared" si="495"/>
        <v>0.2629197950002557</v>
      </c>
      <c r="R1087" s="4">
        <f t="shared" si="496"/>
        <v>0.24613186941146806</v>
      </c>
      <c r="S1087" s="4">
        <f t="shared" si="514"/>
        <v>0</v>
      </c>
      <c r="T1087" s="4">
        <f t="shared" si="515"/>
        <v>0</v>
      </c>
      <c r="U1087" s="5">
        <f t="shared" si="516"/>
        <v>0</v>
      </c>
      <c r="V1087" s="5">
        <f t="shared" si="517"/>
        <v>23.950270715289733</v>
      </c>
      <c r="W1087" s="5">
        <f t="shared" si="518"/>
        <v>3.9521106706435054</v>
      </c>
      <c r="X1087" s="5">
        <f t="shared" si="497"/>
        <v>0.99999628292996101</v>
      </c>
      <c r="Y1087" s="5">
        <f t="shared" si="498"/>
        <v>0</v>
      </c>
      <c r="Z1087" s="5">
        <f t="shared" si="499"/>
        <v>-2.6436406899149736</v>
      </c>
      <c r="AA1087" s="5">
        <f t="shared" si="500"/>
        <v>16.020783696097631</v>
      </c>
      <c r="AB1087" s="5">
        <f t="shared" si="501"/>
        <v>0</v>
      </c>
      <c r="AC1087" s="5">
        <f t="shared" si="501"/>
        <v>21.306630025374758</v>
      </c>
      <c r="AD1087" s="5">
        <f t="shared" si="502"/>
        <v>-12.201105633258862</v>
      </c>
      <c r="AE1087">
        <f t="shared" si="513"/>
        <v>0</v>
      </c>
    </row>
    <row r="1088" spans="1:31" x14ac:dyDescent="0.2">
      <c r="A1088">
        <f t="shared" si="519"/>
        <v>1.0549999999999946</v>
      </c>
      <c r="B1088" s="5">
        <f t="shared" si="503"/>
        <v>0</v>
      </c>
      <c r="C1088" s="5">
        <f t="shared" si="504"/>
        <v>-74.649424516208782</v>
      </c>
      <c r="D1088" s="5">
        <f t="shared" si="505"/>
        <v>-6.9352767443195757</v>
      </c>
      <c r="E1088" s="2">
        <f t="shared" si="506"/>
        <v>74.649424516208782</v>
      </c>
      <c r="F1088" s="2">
        <f t="shared" si="507"/>
        <v>180</v>
      </c>
      <c r="G1088" s="3">
        <f t="shared" si="508"/>
        <v>0</v>
      </c>
      <c r="H1088" s="3">
        <f t="shared" si="509"/>
        <v>-109.35841523458376</v>
      </c>
      <c r="I1088" s="3">
        <f t="shared" si="510"/>
        <v>-18.061298381898059</v>
      </c>
      <c r="J1088" s="2">
        <f t="shared" si="490"/>
        <v>110.8398551147537</v>
      </c>
      <c r="K1088" s="2">
        <f t="shared" si="511"/>
        <v>75.555456792606478</v>
      </c>
      <c r="L1088" s="6">
        <f t="shared" si="491"/>
        <v>2300.0010000000002</v>
      </c>
      <c r="M1088" s="2">
        <f t="shared" si="492"/>
        <v>29.149318229166671</v>
      </c>
      <c r="N1088" s="2">
        <f t="shared" si="512"/>
        <v>110.8398551147537</v>
      </c>
      <c r="O1088" s="2">
        <f t="shared" si="493"/>
        <v>75.555456792606478</v>
      </c>
      <c r="P1088" s="5">
        <f t="shared" si="494"/>
        <v>0.36795467601980447</v>
      </c>
      <c r="Q1088" s="4">
        <f t="shared" si="495"/>
        <v>0.26296493053050424</v>
      </c>
      <c r="R1088" s="4">
        <f t="shared" si="496"/>
        <v>0.24615245768779204</v>
      </c>
      <c r="S1088" s="4">
        <f t="shared" si="514"/>
        <v>0</v>
      </c>
      <c r="T1088" s="4">
        <f t="shared" si="515"/>
        <v>0</v>
      </c>
      <c r="U1088" s="5">
        <f t="shared" si="516"/>
        <v>0</v>
      </c>
      <c r="V1088" s="5">
        <f t="shared" si="517"/>
        <v>23.941493524277327</v>
      </c>
      <c r="W1088" s="5">
        <f t="shared" si="518"/>
        <v>3.9541031874198662</v>
      </c>
      <c r="X1088" s="5">
        <f t="shared" si="497"/>
        <v>0.99999628292996101</v>
      </c>
      <c r="Y1088" s="5">
        <f t="shared" si="498"/>
        <v>0</v>
      </c>
      <c r="Z1088" s="5">
        <f t="shared" si="499"/>
        <v>-2.6451947965001654</v>
      </c>
      <c r="AA1088" s="5">
        <f t="shared" si="500"/>
        <v>16.016252254707815</v>
      </c>
      <c r="AB1088" s="5">
        <f t="shared" si="501"/>
        <v>0</v>
      </c>
      <c r="AC1088" s="5">
        <f t="shared" si="501"/>
        <v>21.296298727777163</v>
      </c>
      <c r="AD1088" s="5">
        <f t="shared" si="502"/>
        <v>-12.203644557872316</v>
      </c>
      <c r="AE1088">
        <f t="shared" si="513"/>
        <v>0</v>
      </c>
    </row>
    <row r="1089" spans="1:31" x14ac:dyDescent="0.2">
      <c r="A1089">
        <f t="shared" si="519"/>
        <v>1.0559999999999945</v>
      </c>
      <c r="B1089" s="5">
        <f t="shared" si="503"/>
        <v>0</v>
      </c>
      <c r="C1089" s="5">
        <f t="shared" si="504"/>
        <v>-74.758772283293993</v>
      </c>
      <c r="D1089" s="5">
        <f t="shared" si="505"/>
        <v>-6.9533441445237525</v>
      </c>
      <c r="E1089" s="2">
        <f t="shared" si="506"/>
        <v>74.758772283293993</v>
      </c>
      <c r="F1089" s="2">
        <f t="shared" si="507"/>
        <v>180</v>
      </c>
      <c r="G1089" s="3">
        <f t="shared" si="508"/>
        <v>0</v>
      </c>
      <c r="H1089" s="3">
        <f t="shared" si="509"/>
        <v>-109.33711893585598</v>
      </c>
      <c r="I1089" s="3">
        <f t="shared" si="510"/>
        <v>-18.07350202645593</v>
      </c>
      <c r="J1089" s="2">
        <f t="shared" si="490"/>
        <v>110.82083311676476</v>
      </c>
      <c r="K1089" s="2">
        <f t="shared" si="511"/>
        <v>75.542490195477001</v>
      </c>
      <c r="L1089" s="6">
        <f t="shared" si="491"/>
        <v>2300.0010000000002</v>
      </c>
      <c r="M1089" s="2">
        <f t="shared" si="492"/>
        <v>29.149318229166671</v>
      </c>
      <c r="N1089" s="2">
        <f t="shared" si="512"/>
        <v>110.82083311676476</v>
      </c>
      <c r="O1089" s="2">
        <f t="shared" si="493"/>
        <v>75.542490195477001</v>
      </c>
      <c r="P1089" s="5">
        <f t="shared" si="494"/>
        <v>0.36795467186543301</v>
      </c>
      <c r="Q1089" s="4">
        <f t="shared" si="495"/>
        <v>0.26301005124586491</v>
      </c>
      <c r="R1089" s="4">
        <f t="shared" si="496"/>
        <v>0.2461730355846431</v>
      </c>
      <c r="S1089" s="4">
        <f t="shared" si="514"/>
        <v>0</v>
      </c>
      <c r="T1089" s="4">
        <f t="shared" si="515"/>
        <v>0</v>
      </c>
      <c r="U1089" s="5">
        <f t="shared" si="516"/>
        <v>0</v>
      </c>
      <c r="V1089" s="5">
        <f t="shared" si="517"/>
        <v>23.932722956451823</v>
      </c>
      <c r="W1089" s="5">
        <f t="shared" si="518"/>
        <v>3.9560957985896836</v>
      </c>
      <c r="X1089" s="5">
        <f t="shared" si="497"/>
        <v>0.99999628292996101</v>
      </c>
      <c r="Y1089" s="5">
        <f t="shared" si="498"/>
        <v>0</v>
      </c>
      <c r="Z1089" s="5">
        <f t="shared" si="499"/>
        <v>-2.6467490776444054</v>
      </c>
      <c r="AA1089" s="5">
        <f t="shared" si="500"/>
        <v>16.011723586948914</v>
      </c>
      <c r="AB1089" s="5">
        <f t="shared" si="501"/>
        <v>0</v>
      </c>
      <c r="AC1089" s="5">
        <f t="shared" si="501"/>
        <v>21.285973878807418</v>
      </c>
      <c r="AD1089" s="5">
        <f t="shared" si="502"/>
        <v>-12.206180614461402</v>
      </c>
      <c r="AE1089">
        <f t="shared" si="513"/>
        <v>0</v>
      </c>
    </row>
    <row r="1090" spans="1:31" x14ac:dyDescent="0.2">
      <c r="A1090">
        <f t="shared" si="519"/>
        <v>1.0569999999999944</v>
      </c>
      <c r="B1090" s="5">
        <f t="shared" si="503"/>
        <v>0</v>
      </c>
      <c r="C1090" s="5">
        <f t="shared" si="504"/>
        <v>-74.868098759242912</v>
      </c>
      <c r="D1090" s="5">
        <f t="shared" si="505"/>
        <v>-6.9714237496405156</v>
      </c>
      <c r="E1090" s="2">
        <f t="shared" si="506"/>
        <v>74.868098759242912</v>
      </c>
      <c r="F1090" s="2">
        <f t="shared" si="507"/>
        <v>180</v>
      </c>
      <c r="G1090" s="3">
        <f t="shared" si="508"/>
        <v>0</v>
      </c>
      <c r="H1090" s="3">
        <f t="shared" si="509"/>
        <v>-109.31583296197718</v>
      </c>
      <c r="I1090" s="3">
        <f t="shared" si="510"/>
        <v>-18.085708207070393</v>
      </c>
      <c r="J1090" s="2">
        <f t="shared" si="490"/>
        <v>110.80182389077443</v>
      </c>
      <c r="K1090" s="2">
        <f t="shared" si="511"/>
        <v>75.529532304549704</v>
      </c>
      <c r="L1090" s="6">
        <f t="shared" si="491"/>
        <v>2300.0010000000002</v>
      </c>
      <c r="M1090" s="2">
        <f t="shared" si="492"/>
        <v>29.149318229166671</v>
      </c>
      <c r="N1090" s="2">
        <f t="shared" si="512"/>
        <v>110.80182389077443</v>
      </c>
      <c r="O1090" s="2">
        <f t="shared" si="493"/>
        <v>75.529532304549704</v>
      </c>
      <c r="P1090" s="5">
        <f t="shared" si="494"/>
        <v>0.36795466771218532</v>
      </c>
      <c r="Q1090" s="4">
        <f t="shared" si="495"/>
        <v>0.26305515713583588</v>
      </c>
      <c r="R1090" s="4">
        <f t="shared" si="496"/>
        <v>0.24619360310175514</v>
      </c>
      <c r="S1090" s="4">
        <f t="shared" si="514"/>
        <v>0</v>
      </c>
      <c r="T1090" s="4">
        <f t="shared" si="515"/>
        <v>0</v>
      </c>
      <c r="U1090" s="5">
        <f t="shared" si="516"/>
        <v>0</v>
      </c>
      <c r="V1090" s="5">
        <f t="shared" si="517"/>
        <v>23.923959006465655</v>
      </c>
      <c r="W1090" s="5">
        <f t="shared" si="518"/>
        <v>3.9580885039713256</v>
      </c>
      <c r="X1090" s="5">
        <f t="shared" si="497"/>
        <v>0.99999628292996101</v>
      </c>
      <c r="Y1090" s="5">
        <f t="shared" si="498"/>
        <v>0</v>
      </c>
      <c r="Z1090" s="5">
        <f t="shared" si="499"/>
        <v>-2.6483035330705165</v>
      </c>
      <c r="AA1090" s="5">
        <f t="shared" si="500"/>
        <v>16.00719769107927</v>
      </c>
      <c r="AB1090" s="5">
        <f t="shared" si="501"/>
        <v>0</v>
      </c>
      <c r="AC1090" s="5">
        <f t="shared" si="501"/>
        <v>21.275655473395137</v>
      </c>
      <c r="AD1090" s="5">
        <f t="shared" si="502"/>
        <v>-12.208713804949404</v>
      </c>
      <c r="AE1090">
        <f t="shared" si="513"/>
        <v>0</v>
      </c>
    </row>
    <row r="1091" spans="1:31" x14ac:dyDescent="0.2">
      <c r="A1091">
        <f t="shared" si="519"/>
        <v>1.0579999999999943</v>
      </c>
      <c r="B1091" s="5">
        <f t="shared" si="503"/>
        <v>0</v>
      </c>
      <c r="C1091" s="5">
        <f t="shared" si="504"/>
        <v>-74.977403954377152</v>
      </c>
      <c r="D1091" s="5">
        <f t="shared" si="505"/>
        <v>-6.9895155622044882</v>
      </c>
      <c r="E1091" s="2">
        <f t="shared" si="506"/>
        <v>74.977403954377152</v>
      </c>
      <c r="F1091" s="2">
        <f t="shared" si="507"/>
        <v>180</v>
      </c>
      <c r="G1091" s="3">
        <f t="shared" si="508"/>
        <v>0</v>
      </c>
      <c r="H1091" s="3">
        <f t="shared" si="509"/>
        <v>-109.29455730650379</v>
      </c>
      <c r="I1091" s="3">
        <f t="shared" si="510"/>
        <v>-18.097916920875342</v>
      </c>
      <c r="J1091" s="2">
        <f t="shared" si="490"/>
        <v>110.78282743141894</v>
      </c>
      <c r="K1091" s="2">
        <f t="shared" si="511"/>
        <v>75.51658311616832</v>
      </c>
      <c r="L1091" s="6">
        <f t="shared" si="491"/>
        <v>2300.0010000000002</v>
      </c>
      <c r="M1091" s="2">
        <f t="shared" si="492"/>
        <v>29.149318229166671</v>
      </c>
      <c r="N1091" s="2">
        <f t="shared" si="512"/>
        <v>110.78282743141894</v>
      </c>
      <c r="O1091" s="2">
        <f t="shared" si="493"/>
        <v>75.51658311616832</v>
      </c>
      <c r="P1091" s="5">
        <f t="shared" si="494"/>
        <v>0.36795466356006001</v>
      </c>
      <c r="Q1091" s="4">
        <f t="shared" si="495"/>
        <v>0.26310024818991767</v>
      </c>
      <c r="R1091" s="4">
        <f t="shared" si="496"/>
        <v>0.24621416023886297</v>
      </c>
      <c r="S1091" s="4">
        <f t="shared" si="514"/>
        <v>0</v>
      </c>
      <c r="T1091" s="4">
        <f t="shared" si="515"/>
        <v>0</v>
      </c>
      <c r="U1091" s="5">
        <f t="shared" si="516"/>
        <v>0</v>
      </c>
      <c r="V1091" s="5">
        <f t="shared" si="517"/>
        <v>23.915201668976671</v>
      </c>
      <c r="W1091" s="5">
        <f t="shared" si="518"/>
        <v>3.9600813033840208</v>
      </c>
      <c r="X1091" s="5">
        <f t="shared" si="497"/>
        <v>0.99999628292996101</v>
      </c>
      <c r="Y1091" s="5">
        <f t="shared" si="498"/>
        <v>0</v>
      </c>
      <c r="Z1091" s="5">
        <f t="shared" si="499"/>
        <v>-2.6498581625018454</v>
      </c>
      <c r="AA1091" s="5">
        <f t="shared" si="500"/>
        <v>16.002674565358593</v>
      </c>
      <c r="AB1091" s="5">
        <f t="shared" si="501"/>
        <v>0</v>
      </c>
      <c r="AC1091" s="5">
        <f t="shared" si="501"/>
        <v>21.265343506474824</v>
      </c>
      <c r="AD1091" s="5">
        <f t="shared" si="502"/>
        <v>-12.211244131257388</v>
      </c>
      <c r="AE1091">
        <f t="shared" si="513"/>
        <v>0</v>
      </c>
    </row>
    <row r="1092" spans="1:31" x14ac:dyDescent="0.2">
      <c r="A1092">
        <f t="shared" si="519"/>
        <v>1.0589999999999942</v>
      </c>
      <c r="B1092" s="5">
        <f t="shared" si="503"/>
        <v>0</v>
      </c>
      <c r="C1092" s="5">
        <f t="shared" si="504"/>
        <v>-75.08668787901189</v>
      </c>
      <c r="D1092" s="5">
        <f t="shared" si="505"/>
        <v>-7.0076195847474292</v>
      </c>
      <c r="E1092" s="2">
        <f t="shared" si="506"/>
        <v>75.08668787901189</v>
      </c>
      <c r="F1092" s="2">
        <f t="shared" si="507"/>
        <v>180</v>
      </c>
      <c r="G1092" s="3">
        <f t="shared" si="508"/>
        <v>0</v>
      </c>
      <c r="H1092" s="3">
        <f t="shared" si="509"/>
        <v>-109.27329196299732</v>
      </c>
      <c r="I1092" s="3">
        <f t="shared" si="510"/>
        <v>-18.1101281650066</v>
      </c>
      <c r="J1092" s="2">
        <f t="shared" si="490"/>
        <v>110.76384373333845</v>
      </c>
      <c r="K1092" s="2">
        <f t="shared" si="511"/>
        <v>75.503642626679238</v>
      </c>
      <c r="L1092" s="6">
        <f t="shared" si="491"/>
        <v>2300.0010000000002</v>
      </c>
      <c r="M1092" s="2">
        <f t="shared" si="492"/>
        <v>29.149318229166671</v>
      </c>
      <c r="N1092" s="2">
        <f t="shared" si="512"/>
        <v>110.76384373333845</v>
      </c>
      <c r="O1092" s="2">
        <f t="shared" si="493"/>
        <v>75.503642626679238</v>
      </c>
      <c r="P1092" s="5">
        <f t="shared" si="494"/>
        <v>0.36795465940905542</v>
      </c>
      <c r="Q1092" s="4">
        <f t="shared" si="495"/>
        <v>0.26314532439761296</v>
      </c>
      <c r="R1092" s="4">
        <f t="shared" si="496"/>
        <v>0.24623470699570227</v>
      </c>
      <c r="S1092" s="4">
        <f t="shared" si="514"/>
        <v>0</v>
      </c>
      <c r="T1092" s="4">
        <f t="shared" si="515"/>
        <v>0</v>
      </c>
      <c r="U1092" s="5">
        <f t="shared" si="516"/>
        <v>0</v>
      </c>
      <c r="V1092" s="5">
        <f t="shared" si="517"/>
        <v>23.906450938648081</v>
      </c>
      <c r="W1092" s="5">
        <f t="shared" si="518"/>
        <v>3.9620741966478548</v>
      </c>
      <c r="X1092" s="5">
        <f t="shared" si="497"/>
        <v>0.99999628292996101</v>
      </c>
      <c r="Y1092" s="5">
        <f t="shared" si="498"/>
        <v>0</v>
      </c>
      <c r="Z1092" s="5">
        <f t="shared" si="499"/>
        <v>-2.65141296566226</v>
      </c>
      <c r="AA1092" s="5">
        <f t="shared" si="500"/>
        <v>15.998154208047989</v>
      </c>
      <c r="AB1092" s="5">
        <f t="shared" si="501"/>
        <v>0</v>
      </c>
      <c r="AC1092" s="5">
        <f t="shared" si="501"/>
        <v>21.255037972985821</v>
      </c>
      <c r="AD1092" s="5">
        <f t="shared" si="502"/>
        <v>-12.213771595304156</v>
      </c>
      <c r="AE1092">
        <f t="shared" si="513"/>
        <v>0</v>
      </c>
    </row>
    <row r="1093" spans="1:31" x14ac:dyDescent="0.2">
      <c r="A1093">
        <f t="shared" si="519"/>
        <v>1.0599999999999941</v>
      </c>
      <c r="B1093" s="5">
        <f t="shared" si="503"/>
        <v>0</v>
      </c>
      <c r="C1093" s="5">
        <f t="shared" si="504"/>
        <v>-75.195950543455893</v>
      </c>
      <c r="D1093" s="5">
        <f t="shared" si="505"/>
        <v>-7.0257358197982338</v>
      </c>
      <c r="E1093" s="2">
        <f t="shared" si="506"/>
        <v>75.195950543455893</v>
      </c>
      <c r="F1093" s="2">
        <f t="shared" si="507"/>
        <v>180</v>
      </c>
      <c r="G1093" s="3">
        <f t="shared" si="508"/>
        <v>0</v>
      </c>
      <c r="H1093" s="3">
        <f t="shared" si="509"/>
        <v>-109.25203692502433</v>
      </c>
      <c r="I1093" s="3">
        <f t="shared" si="510"/>
        <v>-18.122341936601906</v>
      </c>
      <c r="J1093" s="2">
        <f t="shared" si="490"/>
        <v>110.7448727911771</v>
      </c>
      <c r="K1093" s="2">
        <f t="shared" si="511"/>
        <v>75.49071083243156</v>
      </c>
      <c r="L1093" s="6">
        <f t="shared" si="491"/>
        <v>2300.0010000000002</v>
      </c>
      <c r="M1093" s="2">
        <f t="shared" si="492"/>
        <v>29.149318229166671</v>
      </c>
      <c r="N1093" s="2">
        <f t="shared" si="512"/>
        <v>110.7448727911771</v>
      </c>
      <c r="O1093" s="2">
        <f t="shared" si="493"/>
        <v>75.49071083243156</v>
      </c>
      <c r="P1093" s="5">
        <f t="shared" si="494"/>
        <v>0.3679546552591702</v>
      </c>
      <c r="Q1093" s="4">
        <f t="shared" si="495"/>
        <v>0.26319038574842718</v>
      </c>
      <c r="R1093" s="4">
        <f t="shared" si="496"/>
        <v>0.24625524337201021</v>
      </c>
      <c r="S1093" s="4">
        <f t="shared" si="514"/>
        <v>0</v>
      </c>
      <c r="T1093" s="4">
        <f t="shared" si="515"/>
        <v>0</v>
      </c>
      <c r="U1093" s="5">
        <f t="shared" si="516"/>
        <v>0</v>
      </c>
      <c r="V1093" s="5">
        <f t="shared" si="517"/>
        <v>23.897706810148531</v>
      </c>
      <c r="W1093" s="5">
        <f t="shared" si="518"/>
        <v>3.964067183583774</v>
      </c>
      <c r="X1093" s="5">
        <f t="shared" si="497"/>
        <v>0.99999628292996101</v>
      </c>
      <c r="Y1093" s="5">
        <f t="shared" si="498"/>
        <v>0</v>
      </c>
      <c r="Z1093" s="5">
        <f t="shared" si="499"/>
        <v>-2.6529679422761583</v>
      </c>
      <c r="AA1093" s="5">
        <f t="shared" si="500"/>
        <v>15.993636617409974</v>
      </c>
      <c r="AB1093" s="5">
        <f t="shared" si="501"/>
        <v>0</v>
      </c>
      <c r="AC1093" s="5">
        <f t="shared" si="501"/>
        <v>21.244738867872371</v>
      </c>
      <c r="AD1093" s="5">
        <f t="shared" si="502"/>
        <v>-12.216296199006251</v>
      </c>
      <c r="AE1093">
        <f t="shared" si="513"/>
        <v>0</v>
      </c>
    </row>
    <row r="1094" spans="1:31" x14ac:dyDescent="0.2">
      <c r="A1094">
        <f t="shared" si="519"/>
        <v>1.0609999999999939</v>
      </c>
      <c r="B1094" s="5">
        <f t="shared" si="503"/>
        <v>0</v>
      </c>
      <c r="C1094" s="5">
        <f t="shared" si="504"/>
        <v>-75.305191958011491</v>
      </c>
      <c r="D1094" s="5">
        <f t="shared" si="505"/>
        <v>-7.0438642698829348</v>
      </c>
      <c r="E1094" s="2">
        <f t="shared" si="506"/>
        <v>75.305191958011491</v>
      </c>
      <c r="F1094" s="2">
        <f t="shared" si="507"/>
        <v>180</v>
      </c>
      <c r="G1094" s="3">
        <f t="shared" si="508"/>
        <v>0</v>
      </c>
      <c r="H1094" s="3">
        <f t="shared" si="509"/>
        <v>-109.23079218615645</v>
      </c>
      <c r="I1094" s="3">
        <f t="shared" si="510"/>
        <v>-18.134558232800913</v>
      </c>
      <c r="J1094" s="2">
        <f t="shared" si="490"/>
        <v>110.72591459958298</v>
      </c>
      <c r="K1094" s="2">
        <f t="shared" si="511"/>
        <v>75.477787729777077</v>
      </c>
      <c r="L1094" s="6">
        <f t="shared" si="491"/>
        <v>2300.0010000000002</v>
      </c>
      <c r="M1094" s="2">
        <f t="shared" si="492"/>
        <v>29.149318229166671</v>
      </c>
      <c r="N1094" s="2">
        <f t="shared" si="512"/>
        <v>110.72591459958298</v>
      </c>
      <c r="O1094" s="2">
        <f t="shared" si="493"/>
        <v>75.477787729777077</v>
      </c>
      <c r="P1094" s="5">
        <f t="shared" si="494"/>
        <v>0.36795465111040282</v>
      </c>
      <c r="Q1094" s="4">
        <f t="shared" si="495"/>
        <v>0.26323543223186779</v>
      </c>
      <c r="R1094" s="4">
        <f t="shared" si="496"/>
        <v>0.24627576936752466</v>
      </c>
      <c r="S1094" s="4">
        <f t="shared" si="514"/>
        <v>0</v>
      </c>
      <c r="T1094" s="4">
        <f t="shared" si="515"/>
        <v>0</v>
      </c>
      <c r="U1094" s="5">
        <f t="shared" si="516"/>
        <v>0</v>
      </c>
      <c r="V1094" s="5">
        <f t="shared" si="517"/>
        <v>23.888969278152011</v>
      </c>
      <c r="W1094" s="5">
        <f t="shared" si="518"/>
        <v>3.9660602640135751</v>
      </c>
      <c r="X1094" s="5">
        <f t="shared" si="497"/>
        <v>0.99999628292996101</v>
      </c>
      <c r="Y1094" s="5">
        <f t="shared" si="498"/>
        <v>0</v>
      </c>
      <c r="Z1094" s="5">
        <f t="shared" si="499"/>
        <v>-2.6545230920684522</v>
      </c>
      <c r="AA1094" s="5">
        <f t="shared" si="500"/>
        <v>15.989121791708429</v>
      </c>
      <c r="AB1094" s="5">
        <f t="shared" si="501"/>
        <v>0</v>
      </c>
      <c r="AC1094" s="5">
        <f t="shared" si="501"/>
        <v>21.234446186083559</v>
      </c>
      <c r="AD1094" s="5">
        <f t="shared" si="502"/>
        <v>-12.218817944277994</v>
      </c>
      <c r="AE1094">
        <f t="shared" si="513"/>
        <v>0</v>
      </c>
    </row>
    <row r="1095" spans="1:31" x14ac:dyDescent="0.2">
      <c r="A1095">
        <f t="shared" si="519"/>
        <v>1.0619999999999938</v>
      </c>
      <c r="B1095" s="5">
        <f t="shared" si="503"/>
        <v>0</v>
      </c>
      <c r="C1095" s="5">
        <f t="shared" si="504"/>
        <v>-75.414412132974547</v>
      </c>
      <c r="D1095" s="5">
        <f t="shared" si="505"/>
        <v>-7.0620049375247085</v>
      </c>
      <c r="E1095" s="2">
        <f t="shared" si="506"/>
        <v>75.414412132974547</v>
      </c>
      <c r="F1095" s="2">
        <f t="shared" si="507"/>
        <v>180</v>
      </c>
      <c r="G1095" s="3">
        <f t="shared" si="508"/>
        <v>0</v>
      </c>
      <c r="H1095" s="3">
        <f t="shared" si="509"/>
        <v>-109.20955773997036</v>
      </c>
      <c r="I1095" s="3">
        <f t="shared" si="510"/>
        <v>-18.14677705074519</v>
      </c>
      <c r="J1095" s="2">
        <f t="shared" si="490"/>
        <v>110.70696915320812</v>
      </c>
      <c r="K1095" s="2">
        <f t="shared" si="511"/>
        <v>75.464873315070292</v>
      </c>
      <c r="L1095" s="6">
        <f t="shared" si="491"/>
        <v>2300.0010000000002</v>
      </c>
      <c r="M1095" s="2">
        <f t="shared" si="492"/>
        <v>29.149318229166671</v>
      </c>
      <c r="N1095" s="2">
        <f t="shared" si="512"/>
        <v>110.70696915320812</v>
      </c>
      <c r="O1095" s="2">
        <f t="shared" si="493"/>
        <v>75.464873315070292</v>
      </c>
      <c r="P1095" s="5">
        <f t="shared" si="494"/>
        <v>0.36795464696275176</v>
      </c>
      <c r="Q1095" s="4">
        <f t="shared" si="495"/>
        <v>0.26328046383744486</v>
      </c>
      <c r="R1095" s="4">
        <f t="shared" si="496"/>
        <v>0.24629628498198472</v>
      </c>
      <c r="S1095" s="4">
        <f t="shared" si="514"/>
        <v>0</v>
      </c>
      <c r="T1095" s="4">
        <f t="shared" si="515"/>
        <v>0</v>
      </c>
      <c r="U1095" s="5">
        <f t="shared" si="516"/>
        <v>0</v>
      </c>
      <c r="V1095" s="5">
        <f t="shared" si="517"/>
        <v>23.880238337337907</v>
      </c>
      <c r="W1095" s="5">
        <f t="shared" si="518"/>
        <v>3.9680534377599117</v>
      </c>
      <c r="X1095" s="5">
        <f t="shared" si="497"/>
        <v>0.99999628292996101</v>
      </c>
      <c r="Y1095" s="5">
        <f t="shared" si="498"/>
        <v>0</v>
      </c>
      <c r="Z1095" s="5">
        <f t="shared" si="499"/>
        <v>-2.6560784147645817</v>
      </c>
      <c r="AA1095" s="5">
        <f t="shared" si="500"/>
        <v>15.984609729208637</v>
      </c>
      <c r="AB1095" s="5">
        <f t="shared" si="501"/>
        <v>0</v>
      </c>
      <c r="AC1095" s="5">
        <f t="shared" si="501"/>
        <v>21.224159922573325</v>
      </c>
      <c r="AD1095" s="5">
        <f t="shared" si="502"/>
        <v>-12.221336833031451</v>
      </c>
      <c r="AE1095">
        <f t="shared" si="513"/>
        <v>0</v>
      </c>
    </row>
    <row r="1096" spans="1:31" x14ac:dyDescent="0.2">
      <c r="A1096">
        <f t="shared" si="519"/>
        <v>1.0629999999999937</v>
      </c>
      <c r="B1096" s="5">
        <f t="shared" si="503"/>
        <v>0</v>
      </c>
      <c r="C1096" s="5">
        <f t="shared" si="504"/>
        <v>-75.523611078634559</v>
      </c>
      <c r="D1096" s="5">
        <f t="shared" si="505"/>
        <v>-7.0801578252438704</v>
      </c>
      <c r="E1096" s="2">
        <f t="shared" si="506"/>
        <v>75.523611078634559</v>
      </c>
      <c r="F1096" s="2">
        <f t="shared" si="507"/>
        <v>180</v>
      </c>
      <c r="G1096" s="3">
        <f t="shared" si="508"/>
        <v>0</v>
      </c>
      <c r="H1096" s="3">
        <f t="shared" si="509"/>
        <v>-109.1883335800478</v>
      </c>
      <c r="I1096" s="3">
        <f t="shared" si="510"/>
        <v>-18.158998387578222</v>
      </c>
      <c r="J1096" s="2">
        <f t="shared" si="490"/>
        <v>110.68803644670847</v>
      </c>
      <c r="K1096" s="2">
        <f t="shared" si="511"/>
        <v>75.451967584668338</v>
      </c>
      <c r="L1096" s="6">
        <f t="shared" si="491"/>
        <v>2300.0010000000002</v>
      </c>
      <c r="M1096" s="2">
        <f t="shared" si="492"/>
        <v>29.149318229166671</v>
      </c>
      <c r="N1096" s="2">
        <f t="shared" si="512"/>
        <v>110.68803644670847</v>
      </c>
      <c r="O1096" s="2">
        <f t="shared" si="493"/>
        <v>75.451967584668338</v>
      </c>
      <c r="P1096" s="5">
        <f t="shared" si="494"/>
        <v>0.36795464281621559</v>
      </c>
      <c r="Q1096" s="4">
        <f t="shared" si="495"/>
        <v>0.26332548055467103</v>
      </c>
      <c r="R1096" s="4">
        <f t="shared" si="496"/>
        <v>0.24631679021513062</v>
      </c>
      <c r="S1096" s="4">
        <f t="shared" si="514"/>
        <v>0</v>
      </c>
      <c r="T1096" s="4">
        <f t="shared" si="515"/>
        <v>0</v>
      </c>
      <c r="U1096" s="5">
        <f t="shared" si="516"/>
        <v>0</v>
      </c>
      <c r="V1096" s="5">
        <f t="shared" si="517"/>
        <v>23.871513982390958</v>
      </c>
      <c r="W1096" s="5">
        <f t="shared" si="518"/>
        <v>3.9700467046462879</v>
      </c>
      <c r="X1096" s="5">
        <f t="shared" si="497"/>
        <v>0.99999628292996101</v>
      </c>
      <c r="Y1096" s="5">
        <f t="shared" si="498"/>
        <v>0</v>
      </c>
      <c r="Z1096" s="5">
        <f t="shared" si="499"/>
        <v>-2.6576339100905049</v>
      </c>
      <c r="AA1096" s="5">
        <f t="shared" si="500"/>
        <v>15.980100428177254</v>
      </c>
      <c r="AB1096" s="5">
        <f t="shared" si="501"/>
        <v>0</v>
      </c>
      <c r="AC1096" s="5">
        <f t="shared" si="501"/>
        <v>21.213880072300455</v>
      </c>
      <c r="AD1096" s="5">
        <f t="shared" si="502"/>
        <v>-12.223852867176458</v>
      </c>
      <c r="AE1096">
        <f t="shared" si="513"/>
        <v>0</v>
      </c>
    </row>
    <row r="1097" spans="1:31" x14ac:dyDescent="0.2">
      <c r="A1097">
        <f t="shared" si="519"/>
        <v>1.0639999999999936</v>
      </c>
      <c r="B1097" s="5">
        <f t="shared" si="503"/>
        <v>0</v>
      </c>
      <c r="C1097" s="5">
        <f t="shared" si="504"/>
        <v>-75.632788805274572</v>
      </c>
      <c r="D1097" s="5">
        <f t="shared" si="505"/>
        <v>-7.0983229355578823</v>
      </c>
      <c r="E1097" s="2">
        <f t="shared" si="506"/>
        <v>75.632788805274572</v>
      </c>
      <c r="F1097" s="2">
        <f t="shared" si="507"/>
        <v>180</v>
      </c>
      <c r="G1097" s="3">
        <f t="shared" si="508"/>
        <v>0</v>
      </c>
      <c r="H1097" s="3">
        <f t="shared" si="509"/>
        <v>-109.1671196999755</v>
      </c>
      <c r="I1097" s="3">
        <f t="shared" si="510"/>
        <v>-18.171222240445399</v>
      </c>
      <c r="J1097" s="2">
        <f t="shared" si="490"/>
        <v>110.66911647474392</v>
      </c>
      <c r="K1097" s="2">
        <f t="shared" si="511"/>
        <v>75.439070534931091</v>
      </c>
      <c r="L1097" s="6">
        <f t="shared" si="491"/>
        <v>2300.0010000000002</v>
      </c>
      <c r="M1097" s="2">
        <f t="shared" si="492"/>
        <v>29.149318229166671</v>
      </c>
      <c r="N1097" s="2">
        <f t="shared" si="512"/>
        <v>110.66911647474392</v>
      </c>
      <c r="O1097" s="2">
        <f t="shared" si="493"/>
        <v>75.439070534931091</v>
      </c>
      <c r="P1097" s="5">
        <f t="shared" si="494"/>
        <v>0.3679546386707927</v>
      </c>
      <c r="Q1097" s="4">
        <f t="shared" si="495"/>
        <v>0.26337048237306099</v>
      </c>
      <c r="R1097" s="4">
        <f t="shared" si="496"/>
        <v>0.24633728506670335</v>
      </c>
      <c r="S1097" s="4">
        <f t="shared" si="514"/>
        <v>0</v>
      </c>
      <c r="T1097" s="4">
        <f t="shared" si="515"/>
        <v>0</v>
      </c>
      <c r="U1097" s="5">
        <f t="shared" si="516"/>
        <v>0</v>
      </c>
      <c r="V1097" s="5">
        <f t="shared" si="517"/>
        <v>23.86279620800126</v>
      </c>
      <c r="W1097" s="5">
        <f t="shared" si="518"/>
        <v>3.9720400644970568</v>
      </c>
      <c r="X1097" s="5">
        <f t="shared" si="497"/>
        <v>0.99999628292996101</v>
      </c>
      <c r="Y1097" s="5">
        <f t="shared" si="498"/>
        <v>0</v>
      </c>
      <c r="Z1097" s="5">
        <f t="shared" si="499"/>
        <v>-2.6591895777726977</v>
      </c>
      <c r="AA1097" s="5">
        <f t="shared" si="500"/>
        <v>15.975593886882312</v>
      </c>
      <c r="AB1097" s="5">
        <f t="shared" si="501"/>
        <v>0</v>
      </c>
      <c r="AC1097" s="5">
        <f t="shared" si="501"/>
        <v>21.203606630228563</v>
      </c>
      <c r="AD1097" s="5">
        <f t="shared" si="502"/>
        <v>-12.22636604862063</v>
      </c>
      <c r="AE1097">
        <f t="shared" si="513"/>
        <v>0</v>
      </c>
    </row>
    <row r="1098" spans="1:31" x14ac:dyDescent="0.2">
      <c r="A1098">
        <f t="shared" si="519"/>
        <v>1.0649999999999935</v>
      </c>
      <c r="B1098" s="5">
        <f t="shared" si="503"/>
        <v>0</v>
      </c>
      <c r="C1098" s="5">
        <f t="shared" si="504"/>
        <v>-75.741945323171237</v>
      </c>
      <c r="D1098" s="5">
        <f t="shared" si="505"/>
        <v>-7.1165002709813523</v>
      </c>
      <c r="E1098" s="2">
        <f t="shared" si="506"/>
        <v>75.741945323171237</v>
      </c>
      <c r="F1098" s="2">
        <f t="shared" si="507"/>
        <v>180</v>
      </c>
      <c r="G1098" s="3">
        <f t="shared" si="508"/>
        <v>0</v>
      </c>
      <c r="H1098" s="3">
        <f t="shared" si="509"/>
        <v>-109.14591609334528</v>
      </c>
      <c r="I1098" s="3">
        <f t="shared" si="510"/>
        <v>-18.183448606494018</v>
      </c>
      <c r="J1098" s="2">
        <f t="shared" si="490"/>
        <v>110.65020923197829</v>
      </c>
      <c r="K1098" s="2">
        <f t="shared" si="511"/>
        <v>75.426182162221053</v>
      </c>
      <c r="L1098" s="6">
        <f t="shared" si="491"/>
        <v>2300.0010000000002</v>
      </c>
      <c r="M1098" s="2">
        <f t="shared" si="492"/>
        <v>29.149318229166671</v>
      </c>
      <c r="N1098" s="2">
        <f t="shared" si="512"/>
        <v>110.65020923197829</v>
      </c>
      <c r="O1098" s="2">
        <f t="shared" si="493"/>
        <v>75.426182162221053</v>
      </c>
      <c r="P1098" s="5">
        <f t="shared" si="494"/>
        <v>0.36795463452648175</v>
      </c>
      <c r="Q1098" s="4">
        <f t="shared" si="495"/>
        <v>0.26341546928213239</v>
      </c>
      <c r="R1098" s="4">
        <f t="shared" si="496"/>
        <v>0.24635776953644553</v>
      </c>
      <c r="S1098" s="4">
        <f t="shared" si="514"/>
        <v>0</v>
      </c>
      <c r="T1098" s="4">
        <f t="shared" si="515"/>
        <v>0</v>
      </c>
      <c r="U1098" s="5">
        <f t="shared" si="516"/>
        <v>0</v>
      </c>
      <c r="V1098" s="5">
        <f t="shared" si="517"/>
        <v>23.854085008864281</v>
      </c>
      <c r="W1098" s="5">
        <f t="shared" si="518"/>
        <v>3.9740335171374239</v>
      </c>
      <c r="X1098" s="5">
        <f t="shared" si="497"/>
        <v>0.99999628292996101</v>
      </c>
      <c r="Y1098" s="5">
        <f t="shared" si="498"/>
        <v>0</v>
      </c>
      <c r="Z1098" s="5">
        <f t="shared" si="499"/>
        <v>-2.6607454175381613</v>
      </c>
      <c r="AA1098" s="5">
        <f t="shared" si="500"/>
        <v>15.97109010359325</v>
      </c>
      <c r="AB1098" s="5">
        <f t="shared" si="501"/>
        <v>0</v>
      </c>
      <c r="AC1098" s="5">
        <f t="shared" si="501"/>
        <v>21.193339591326119</v>
      </c>
      <c r="AD1098" s="5">
        <f t="shared" si="502"/>
        <v>-12.228876379269327</v>
      </c>
      <c r="AE1098">
        <f t="shared" si="513"/>
        <v>0</v>
      </c>
    </row>
    <row r="1099" spans="1:31" x14ac:dyDescent="0.2">
      <c r="A1099">
        <f t="shared" si="519"/>
        <v>1.0659999999999934</v>
      </c>
      <c r="B1099" s="5">
        <f t="shared" si="503"/>
        <v>0</v>
      </c>
      <c r="C1099" s="5">
        <f t="shared" si="504"/>
        <v>-75.851080642594781</v>
      </c>
      <c r="D1099" s="5">
        <f t="shared" si="505"/>
        <v>-7.1346898340260356</v>
      </c>
      <c r="E1099" s="2">
        <f t="shared" si="506"/>
        <v>75.851080642594781</v>
      </c>
      <c r="F1099" s="2">
        <f t="shared" si="507"/>
        <v>180</v>
      </c>
      <c r="G1099" s="3">
        <f t="shared" si="508"/>
        <v>0</v>
      </c>
      <c r="H1099" s="3">
        <f t="shared" si="509"/>
        <v>-109.12472275375396</v>
      </c>
      <c r="I1099" s="3">
        <f t="shared" si="510"/>
        <v>-18.195677482873286</v>
      </c>
      <c r="J1099" s="2">
        <f t="shared" si="490"/>
        <v>110.63131471307936</v>
      </c>
      <c r="K1099" s="2">
        <f t="shared" si="511"/>
        <v>75.413302462903445</v>
      </c>
      <c r="L1099" s="6">
        <f t="shared" si="491"/>
        <v>2300.0010000000002</v>
      </c>
      <c r="M1099" s="2">
        <f t="shared" si="492"/>
        <v>29.149318229166671</v>
      </c>
      <c r="N1099" s="2">
        <f t="shared" si="512"/>
        <v>110.63131471307936</v>
      </c>
      <c r="O1099" s="2">
        <f t="shared" si="493"/>
        <v>75.413302462903445</v>
      </c>
      <c r="P1099" s="5">
        <f t="shared" si="494"/>
        <v>0.36795463038328113</v>
      </c>
      <c r="Q1099" s="4">
        <f t="shared" si="495"/>
        <v>0.26346044127140483</v>
      </c>
      <c r="R1099" s="4">
        <f t="shared" si="496"/>
        <v>0.24637824362410027</v>
      </c>
      <c r="S1099" s="4">
        <f t="shared" si="514"/>
        <v>0</v>
      </c>
      <c r="T1099" s="4">
        <f t="shared" si="515"/>
        <v>0</v>
      </c>
      <c r="U1099" s="5">
        <f t="shared" si="516"/>
        <v>0</v>
      </c>
      <c r="V1099" s="5">
        <f t="shared" si="517"/>
        <v>23.845380379680819</v>
      </c>
      <c r="W1099" s="5">
        <f t="shared" si="518"/>
        <v>3.9760270623934382</v>
      </c>
      <c r="X1099" s="5">
        <f t="shared" si="497"/>
        <v>0.99999628292996101</v>
      </c>
      <c r="Y1099" s="5">
        <f t="shared" si="498"/>
        <v>0</v>
      </c>
      <c r="Z1099" s="5">
        <f t="shared" si="499"/>
        <v>-2.6623014291144091</v>
      </c>
      <c r="AA1099" s="5">
        <f t="shared" si="500"/>
        <v>15.966589076580854</v>
      </c>
      <c r="AB1099" s="5">
        <f t="shared" si="501"/>
        <v>0</v>
      </c>
      <c r="AC1099" s="5">
        <f t="shared" si="501"/>
        <v>21.183078950566411</v>
      </c>
      <c r="AD1099" s="5">
        <f t="shared" si="502"/>
        <v>-12.231383861025705</v>
      </c>
      <c r="AE1099">
        <f t="shared" si="513"/>
        <v>0</v>
      </c>
    </row>
    <row r="1100" spans="1:31" x14ac:dyDescent="0.2">
      <c r="A1100">
        <f t="shared" si="519"/>
        <v>1.0669999999999933</v>
      </c>
      <c r="B1100" s="5">
        <f t="shared" si="503"/>
        <v>0</v>
      </c>
      <c r="C1100" s="5">
        <f t="shared" si="504"/>
        <v>-75.96019477380905</v>
      </c>
      <c r="D1100" s="5">
        <f t="shared" si="505"/>
        <v>-7.1528916272008392</v>
      </c>
      <c r="E1100" s="2">
        <f t="shared" si="506"/>
        <v>75.96019477380905</v>
      </c>
      <c r="F1100" s="2">
        <f t="shared" si="507"/>
        <v>180</v>
      </c>
      <c r="G1100" s="3">
        <f t="shared" si="508"/>
        <v>0</v>
      </c>
      <c r="H1100" s="3">
        <f t="shared" si="509"/>
        <v>-109.10353967480339</v>
      </c>
      <c r="I1100" s="3">
        <f t="shared" si="510"/>
        <v>-18.207908866734311</v>
      </c>
      <c r="J1100" s="2">
        <f t="shared" si="490"/>
        <v>110.61243291271872</v>
      </c>
      <c r="K1100" s="2">
        <f t="shared" si="511"/>
        <v>75.400431433346085</v>
      </c>
      <c r="L1100" s="6">
        <f t="shared" si="491"/>
        <v>2300.0010000000002</v>
      </c>
      <c r="M1100" s="2">
        <f t="shared" si="492"/>
        <v>29.149318229166671</v>
      </c>
      <c r="N1100" s="2">
        <f t="shared" si="512"/>
        <v>110.61243291271872</v>
      </c>
      <c r="O1100" s="2">
        <f t="shared" si="493"/>
        <v>75.400431433346085</v>
      </c>
      <c r="P1100" s="5">
        <f t="shared" si="494"/>
        <v>0.36795462624118946</v>
      </c>
      <c r="Q1100" s="4">
        <f t="shared" si="495"/>
        <v>0.26350539833040093</v>
      </c>
      <c r="R1100" s="4">
        <f t="shared" si="496"/>
        <v>0.2463987073294121</v>
      </c>
      <c r="S1100" s="4">
        <f t="shared" si="514"/>
        <v>0</v>
      </c>
      <c r="T1100" s="4">
        <f t="shared" si="515"/>
        <v>0</v>
      </c>
      <c r="U1100" s="5">
        <f t="shared" si="516"/>
        <v>0</v>
      </c>
      <c r="V1100" s="5">
        <f t="shared" si="517"/>
        <v>23.836682315157013</v>
      </c>
      <c r="W1100" s="5">
        <f t="shared" si="518"/>
        <v>3.9780207000919967</v>
      </c>
      <c r="X1100" s="5">
        <f t="shared" si="497"/>
        <v>0.99999628292996101</v>
      </c>
      <c r="Y1100" s="5">
        <f t="shared" si="498"/>
        <v>0</v>
      </c>
      <c r="Z1100" s="5">
        <f t="shared" si="499"/>
        <v>-2.6638576122294757</v>
      </c>
      <c r="AA1100" s="5">
        <f t="shared" si="500"/>
        <v>15.962090804117304</v>
      </c>
      <c r="AB1100" s="5">
        <f t="shared" si="501"/>
        <v>0</v>
      </c>
      <c r="AC1100" s="5">
        <f t="shared" si="501"/>
        <v>21.172824702927539</v>
      </c>
      <c r="AD1100" s="5">
        <f t="shared" si="502"/>
        <v>-12.233888495790698</v>
      </c>
      <c r="AE1100">
        <f t="shared" si="513"/>
        <v>0</v>
      </c>
    </row>
    <row r="1101" spans="1:31" x14ac:dyDescent="0.2">
      <c r="A1101">
        <f t="shared" si="519"/>
        <v>1.0679999999999932</v>
      </c>
      <c r="B1101" s="5">
        <f t="shared" si="503"/>
        <v>0</v>
      </c>
      <c r="C1101" s="5">
        <f t="shared" si="504"/>
        <v>-76.069287727071497</v>
      </c>
      <c r="D1101" s="5">
        <f t="shared" si="505"/>
        <v>-7.1711056530118213</v>
      </c>
      <c r="E1101" s="2">
        <f t="shared" si="506"/>
        <v>76.069287727071497</v>
      </c>
      <c r="F1101" s="2">
        <f t="shared" si="507"/>
        <v>180</v>
      </c>
      <c r="G1101" s="3">
        <f t="shared" si="508"/>
        <v>0</v>
      </c>
      <c r="H1101" s="3">
        <f t="shared" si="509"/>
        <v>-109.08236685010046</v>
      </c>
      <c r="I1101" s="3">
        <f t="shared" si="510"/>
        <v>-18.2201427552301</v>
      </c>
      <c r="J1101" s="2">
        <f t="shared" si="490"/>
        <v>110.59356382557196</v>
      </c>
      <c r="K1101" s="2">
        <f t="shared" si="511"/>
        <v>75.387569069919536</v>
      </c>
      <c r="L1101" s="6">
        <f t="shared" si="491"/>
        <v>2300.0010000000002</v>
      </c>
      <c r="M1101" s="2">
        <f t="shared" si="492"/>
        <v>29.149318229166671</v>
      </c>
      <c r="N1101" s="2">
        <f t="shared" si="512"/>
        <v>110.59356382557196</v>
      </c>
      <c r="O1101" s="2">
        <f t="shared" si="493"/>
        <v>75.387569069919536</v>
      </c>
      <c r="P1101" s="5">
        <f t="shared" si="494"/>
        <v>0.36795462210020519</v>
      </c>
      <c r="Q1101" s="4">
        <f t="shared" si="495"/>
        <v>0.26355034044864545</v>
      </c>
      <c r="R1101" s="4">
        <f t="shared" si="496"/>
        <v>0.24641916065212666</v>
      </c>
      <c r="S1101" s="4">
        <f t="shared" si="514"/>
        <v>0</v>
      </c>
      <c r="T1101" s="4">
        <f t="shared" si="515"/>
        <v>0</v>
      </c>
      <c r="U1101" s="5">
        <f t="shared" si="516"/>
        <v>0</v>
      </c>
      <c r="V1101" s="5">
        <f t="shared" si="517"/>
        <v>23.827990810004334</v>
      </c>
      <c r="W1101" s="5">
        <f t="shared" si="518"/>
        <v>3.9800144300608387</v>
      </c>
      <c r="X1101" s="5">
        <f t="shared" si="497"/>
        <v>0.99999628292996101</v>
      </c>
      <c r="Y1101" s="5">
        <f t="shared" si="498"/>
        <v>0</v>
      </c>
      <c r="Z1101" s="5">
        <f t="shared" si="499"/>
        <v>-2.6654139666119163</v>
      </c>
      <c r="AA1101" s="5">
        <f t="shared" si="500"/>
        <v>15.957595284476167</v>
      </c>
      <c r="AB1101" s="5">
        <f t="shared" si="501"/>
        <v>0</v>
      </c>
      <c r="AC1101" s="5">
        <f t="shared" si="501"/>
        <v>21.162576843392419</v>
      </c>
      <c r="AD1101" s="5">
        <f t="shared" si="502"/>
        <v>-12.236390285462996</v>
      </c>
      <c r="AE1101">
        <f t="shared" si="513"/>
        <v>0</v>
      </c>
    </row>
    <row r="1102" spans="1:31" x14ac:dyDescent="0.2">
      <c r="A1102">
        <f t="shared" si="519"/>
        <v>1.0689999999999931</v>
      </c>
      <c r="B1102" s="5">
        <f t="shared" si="503"/>
        <v>0</v>
      </c>
      <c r="C1102" s="5">
        <f t="shared" si="504"/>
        <v>-76.178359512633179</v>
      </c>
      <c r="D1102" s="5">
        <f t="shared" si="505"/>
        <v>-7.1893319139621941</v>
      </c>
      <c r="E1102" s="2">
        <f t="shared" si="506"/>
        <v>76.178359512633179</v>
      </c>
      <c r="F1102" s="2">
        <f t="shared" si="507"/>
        <v>180</v>
      </c>
      <c r="G1102" s="3">
        <f t="shared" si="508"/>
        <v>0</v>
      </c>
      <c r="H1102" s="3">
        <f t="shared" si="509"/>
        <v>-109.06120427325706</v>
      </c>
      <c r="I1102" s="3">
        <f t="shared" si="510"/>
        <v>-18.232379145515562</v>
      </c>
      <c r="J1102" s="2">
        <f t="shared" si="490"/>
        <v>110.57470744631856</v>
      </c>
      <c r="K1102" s="2">
        <f t="shared" si="511"/>
        <v>75.374715368996959</v>
      </c>
      <c r="L1102" s="6">
        <f t="shared" si="491"/>
        <v>2300.0010000000002</v>
      </c>
      <c r="M1102" s="2">
        <f t="shared" si="492"/>
        <v>29.149318229166671</v>
      </c>
      <c r="N1102" s="2">
        <f t="shared" si="512"/>
        <v>110.57470744631856</v>
      </c>
      <c r="O1102" s="2">
        <f t="shared" si="493"/>
        <v>75.374715368996959</v>
      </c>
      <c r="P1102" s="5">
        <f t="shared" si="494"/>
        <v>0.3679546179603268</v>
      </c>
      <c r="Q1102" s="4">
        <f t="shared" si="495"/>
        <v>0.26359526761566576</v>
      </c>
      <c r="R1102" s="4">
        <f t="shared" si="496"/>
        <v>0.24643960359199057</v>
      </c>
      <c r="S1102" s="4">
        <f t="shared" si="514"/>
        <v>0</v>
      </c>
      <c r="T1102" s="4">
        <f t="shared" si="515"/>
        <v>0</v>
      </c>
      <c r="U1102" s="5">
        <f t="shared" si="516"/>
        <v>0</v>
      </c>
      <c r="V1102" s="5">
        <f t="shared" si="517"/>
        <v>23.819305858939597</v>
      </c>
      <c r="W1102" s="5">
        <f t="shared" si="518"/>
        <v>3.9820082521285487</v>
      </c>
      <c r="X1102" s="5">
        <f t="shared" si="497"/>
        <v>0.99999628292996101</v>
      </c>
      <c r="Y1102" s="5">
        <f t="shared" si="498"/>
        <v>0</v>
      </c>
      <c r="Z1102" s="5">
        <f t="shared" si="499"/>
        <v>-2.6669704919907975</v>
      </c>
      <c r="AA1102" s="5">
        <f t="shared" si="500"/>
        <v>15.95310251593237</v>
      </c>
      <c r="AB1102" s="5">
        <f t="shared" si="501"/>
        <v>0</v>
      </c>
      <c r="AC1102" s="5">
        <f t="shared" si="501"/>
        <v>21.152335366948797</v>
      </c>
      <c r="AD1102" s="5">
        <f t="shared" si="502"/>
        <v>-12.23888923193908</v>
      </c>
      <c r="AE1102">
        <f t="shared" si="513"/>
        <v>0</v>
      </c>
    </row>
    <row r="1103" spans="1:31" x14ac:dyDescent="0.2">
      <c r="A1103">
        <f t="shared" si="519"/>
        <v>1.069999999999993</v>
      </c>
      <c r="B1103" s="5">
        <f t="shared" si="503"/>
        <v>0</v>
      </c>
      <c r="C1103" s="5">
        <f t="shared" si="504"/>
        <v>-76.287410140738757</v>
      </c>
      <c r="D1103" s="5">
        <f t="shared" si="505"/>
        <v>-7.2075704125523252</v>
      </c>
      <c r="E1103" s="2">
        <f t="shared" si="506"/>
        <v>76.287410140738757</v>
      </c>
      <c r="F1103" s="2">
        <f t="shared" si="507"/>
        <v>180</v>
      </c>
      <c r="G1103" s="3">
        <f t="shared" si="508"/>
        <v>0</v>
      </c>
      <c r="H1103" s="3">
        <f t="shared" si="509"/>
        <v>-109.04005193789011</v>
      </c>
      <c r="I1103" s="3">
        <f t="shared" si="510"/>
        <v>-18.2446180347475</v>
      </c>
      <c r="J1103" s="2">
        <f t="shared" si="490"/>
        <v>110.55586376964185</v>
      </c>
      <c r="K1103" s="2">
        <f t="shared" si="511"/>
        <v>75.361870326954218</v>
      </c>
      <c r="L1103" s="6">
        <f t="shared" si="491"/>
        <v>2300.0010000000002</v>
      </c>
      <c r="M1103" s="2">
        <f t="shared" si="492"/>
        <v>29.149318229166671</v>
      </c>
      <c r="N1103" s="2">
        <f t="shared" si="512"/>
        <v>110.55586376964185</v>
      </c>
      <c r="O1103" s="2">
        <f t="shared" si="493"/>
        <v>75.361870326954218</v>
      </c>
      <c r="P1103" s="5">
        <f t="shared" si="494"/>
        <v>0.36795461382155292</v>
      </c>
      <c r="Q1103" s="4">
        <f t="shared" si="495"/>
        <v>0.26364017982099169</v>
      </c>
      <c r="R1103" s="4">
        <f t="shared" si="496"/>
        <v>0.2464600361487515</v>
      </c>
      <c r="S1103" s="4">
        <f t="shared" si="514"/>
        <v>0</v>
      </c>
      <c r="T1103" s="4">
        <f t="shared" si="515"/>
        <v>0</v>
      </c>
      <c r="U1103" s="5">
        <f t="shared" si="516"/>
        <v>0</v>
      </c>
      <c r="V1103" s="5">
        <f t="shared" si="517"/>
        <v>23.810627456684916</v>
      </c>
      <c r="W1103" s="5">
        <f t="shared" si="518"/>
        <v>3.9840021661245495</v>
      </c>
      <c r="X1103" s="5">
        <f t="shared" si="497"/>
        <v>0.99999628292996101</v>
      </c>
      <c r="Y1103" s="5">
        <f t="shared" si="498"/>
        <v>0</v>
      </c>
      <c r="Z1103" s="5">
        <f t="shared" si="499"/>
        <v>-2.6685271880957022</v>
      </c>
      <c r="AA1103" s="5">
        <f t="shared" si="500"/>
        <v>15.948612496762214</v>
      </c>
      <c r="AB1103" s="5">
        <f t="shared" si="501"/>
        <v>0</v>
      </c>
      <c r="AC1103" s="5">
        <f t="shared" si="501"/>
        <v>21.142100268589214</v>
      </c>
      <c r="AD1103" s="5">
        <f t="shared" si="502"/>
        <v>-12.241385337113236</v>
      </c>
      <c r="AE1103">
        <f t="shared" si="513"/>
        <v>0</v>
      </c>
    </row>
    <row r="1104" spans="1:31" x14ac:dyDescent="0.2">
      <c r="A1104">
        <f t="shared" si="519"/>
        <v>1.0709999999999928</v>
      </c>
      <c r="B1104" s="5">
        <f t="shared" si="503"/>
        <v>0</v>
      </c>
      <c r="C1104" s="5">
        <f t="shared" si="504"/>
        <v>-76.396439621626513</v>
      </c>
      <c r="D1104" s="5">
        <f t="shared" si="505"/>
        <v>-7.2258211512797406</v>
      </c>
      <c r="E1104" s="2">
        <f t="shared" si="506"/>
        <v>76.396439621626513</v>
      </c>
      <c r="F1104" s="2">
        <f t="shared" si="507"/>
        <v>180</v>
      </c>
      <c r="G1104" s="3">
        <f t="shared" si="508"/>
        <v>0</v>
      </c>
      <c r="H1104" s="3">
        <f t="shared" si="509"/>
        <v>-109.01890983762152</v>
      </c>
      <c r="I1104" s="3">
        <f t="shared" si="510"/>
        <v>-18.256859420084613</v>
      </c>
      <c r="J1104" s="2">
        <f t="shared" si="490"/>
        <v>110.53703279022909</v>
      </c>
      <c r="K1104" s="2">
        <f t="shared" si="511"/>
        <v>75.34903394016979</v>
      </c>
      <c r="L1104" s="6">
        <f t="shared" si="491"/>
        <v>2300.0010000000002</v>
      </c>
      <c r="M1104" s="2">
        <f t="shared" si="492"/>
        <v>29.149318229166671</v>
      </c>
      <c r="N1104" s="2">
        <f t="shared" si="512"/>
        <v>110.53703279022909</v>
      </c>
      <c r="O1104" s="2">
        <f t="shared" si="493"/>
        <v>75.34903394016979</v>
      </c>
      <c r="P1104" s="5">
        <f t="shared" si="494"/>
        <v>0.36795460968388194</v>
      </c>
      <c r="Q1104" s="4">
        <f t="shared" si="495"/>
        <v>0.26368507705415578</v>
      </c>
      <c r="R1104" s="4">
        <f t="shared" si="496"/>
        <v>0.24648045832215831</v>
      </c>
      <c r="S1104" s="4">
        <f t="shared" si="514"/>
        <v>0</v>
      </c>
      <c r="T1104" s="4">
        <f t="shared" si="515"/>
        <v>0</v>
      </c>
      <c r="U1104" s="5">
        <f t="shared" si="516"/>
        <v>0</v>
      </c>
      <c r="V1104" s="5">
        <f t="shared" si="517"/>
        <v>23.801955597967716</v>
      </c>
      <c r="W1104" s="5">
        <f t="shared" si="518"/>
        <v>3.9859961718791044</v>
      </c>
      <c r="X1104" s="5">
        <f t="shared" si="497"/>
        <v>0.99999628292996101</v>
      </c>
      <c r="Y1104" s="5">
        <f t="shared" si="498"/>
        <v>0</v>
      </c>
      <c r="Z1104" s="5">
        <f t="shared" si="499"/>
        <v>-2.6700840546567326</v>
      </c>
      <c r="AA1104" s="5">
        <f t="shared" si="500"/>
        <v>15.944125225243376</v>
      </c>
      <c r="AB1104" s="5">
        <f t="shared" si="501"/>
        <v>0</v>
      </c>
      <c r="AC1104" s="5">
        <f t="shared" si="501"/>
        <v>21.131871543310982</v>
      </c>
      <c r="AD1104" s="5">
        <f t="shared" si="502"/>
        <v>-12.243878602877519</v>
      </c>
      <c r="AE1104">
        <f t="shared" si="513"/>
        <v>0</v>
      </c>
    </row>
    <row r="1105" spans="1:31" x14ac:dyDescent="0.2">
      <c r="A1105">
        <f t="shared" si="519"/>
        <v>1.0719999999999927</v>
      </c>
      <c r="B1105" s="5">
        <f t="shared" si="503"/>
        <v>0</v>
      </c>
      <c r="C1105" s="5">
        <f t="shared" si="504"/>
        <v>-76.505447965528361</v>
      </c>
      <c r="D1105" s="5">
        <f t="shared" si="505"/>
        <v>-7.2440841326391263</v>
      </c>
      <c r="E1105" s="2">
        <f t="shared" si="506"/>
        <v>76.505447965528361</v>
      </c>
      <c r="F1105" s="2">
        <f t="shared" si="507"/>
        <v>180</v>
      </c>
      <c r="G1105" s="3">
        <f t="shared" si="508"/>
        <v>0</v>
      </c>
      <c r="H1105" s="3">
        <f t="shared" si="509"/>
        <v>-108.9977779660782</v>
      </c>
      <c r="I1105" s="3">
        <f t="shared" si="510"/>
        <v>-18.26910329868749</v>
      </c>
      <c r="J1105" s="2">
        <f t="shared" si="490"/>
        <v>110.51821450277143</v>
      </c>
      <c r="K1105" s="2">
        <f t="shared" si="511"/>
        <v>75.336206205024823</v>
      </c>
      <c r="L1105" s="6">
        <f t="shared" si="491"/>
        <v>2300.0010000000002</v>
      </c>
      <c r="M1105" s="2">
        <f t="shared" si="492"/>
        <v>29.149318229166671</v>
      </c>
      <c r="N1105" s="2">
        <f t="shared" si="512"/>
        <v>110.51821450277143</v>
      </c>
      <c r="O1105" s="2">
        <f t="shared" si="493"/>
        <v>75.336206205024823</v>
      </c>
      <c r="P1105" s="5">
        <f t="shared" si="494"/>
        <v>0.36795460554731241</v>
      </c>
      <c r="Q1105" s="4">
        <f t="shared" si="495"/>
        <v>0.26372995930469295</v>
      </c>
      <c r="R1105" s="4">
        <f t="shared" si="496"/>
        <v>0.2465008701119609</v>
      </c>
      <c r="S1105" s="4">
        <f t="shared" si="514"/>
        <v>0</v>
      </c>
      <c r="T1105" s="4">
        <f t="shared" si="515"/>
        <v>0</v>
      </c>
      <c r="U1105" s="5">
        <f t="shared" si="516"/>
        <v>0</v>
      </c>
      <c r="V1105" s="5">
        <f t="shared" si="517"/>
        <v>23.79329027752074</v>
      </c>
      <c r="W1105" s="5">
        <f t="shared" si="518"/>
        <v>3.9879902692233133</v>
      </c>
      <c r="X1105" s="5">
        <f t="shared" si="497"/>
        <v>0.99999628292996101</v>
      </c>
      <c r="Y1105" s="5">
        <f t="shared" si="498"/>
        <v>0</v>
      </c>
      <c r="Z1105" s="5">
        <f t="shared" si="499"/>
        <v>-2.6716410914045019</v>
      </c>
      <c r="AA1105" s="5">
        <f t="shared" si="500"/>
        <v>15.9396406996549</v>
      </c>
      <c r="AB1105" s="5">
        <f t="shared" si="501"/>
        <v>0</v>
      </c>
      <c r="AC1105" s="5">
        <f t="shared" si="501"/>
        <v>21.121649186116237</v>
      </c>
      <c r="AD1105" s="5">
        <f t="shared" si="502"/>
        <v>-12.246369031121787</v>
      </c>
      <c r="AE1105">
        <f t="shared" si="513"/>
        <v>0</v>
      </c>
    </row>
    <row r="1106" spans="1:31" x14ac:dyDescent="0.2">
      <c r="A1106">
        <f t="shared" si="519"/>
        <v>1.0729999999999926</v>
      </c>
      <c r="B1106" s="5">
        <f t="shared" si="503"/>
        <v>0</v>
      </c>
      <c r="C1106" s="5">
        <f t="shared" si="504"/>
        <v>-76.614435182669851</v>
      </c>
      <c r="D1106" s="5">
        <f t="shared" si="505"/>
        <v>-7.2623593591223301</v>
      </c>
      <c r="E1106" s="2">
        <f t="shared" si="506"/>
        <v>76.614435182669851</v>
      </c>
      <c r="F1106" s="2">
        <f t="shared" si="507"/>
        <v>180</v>
      </c>
      <c r="G1106" s="3">
        <f t="shared" si="508"/>
        <v>0</v>
      </c>
      <c r="H1106" s="3">
        <f t="shared" si="509"/>
        <v>-108.97665631689209</v>
      </c>
      <c r="I1106" s="3">
        <f t="shared" si="510"/>
        <v>-18.281349667718612</v>
      </c>
      <c r="J1106" s="2">
        <f t="shared" si="490"/>
        <v>110.49940890196387</v>
      </c>
      <c r="K1106" s="2">
        <f t="shared" si="511"/>
        <v>75.32338711790311</v>
      </c>
      <c r="L1106" s="6">
        <f t="shared" si="491"/>
        <v>2300.0010000000002</v>
      </c>
      <c r="M1106" s="2">
        <f t="shared" si="492"/>
        <v>29.149318229166671</v>
      </c>
      <c r="N1106" s="2">
        <f t="shared" si="512"/>
        <v>110.49940890196387</v>
      </c>
      <c r="O1106" s="2">
        <f t="shared" si="493"/>
        <v>75.32338711790311</v>
      </c>
      <c r="P1106" s="5">
        <f t="shared" si="494"/>
        <v>0.36795460141184289</v>
      </c>
      <c r="Q1106" s="4">
        <f t="shared" si="495"/>
        <v>0.26377482656214074</v>
      </c>
      <c r="R1106" s="4">
        <f t="shared" si="496"/>
        <v>0.24652127151791031</v>
      </c>
      <c r="S1106" s="4">
        <f t="shared" si="514"/>
        <v>0</v>
      </c>
      <c r="T1106" s="4">
        <f t="shared" si="515"/>
        <v>0</v>
      </c>
      <c r="U1106" s="5">
        <f t="shared" si="516"/>
        <v>0</v>
      </c>
      <c r="V1106" s="5">
        <f t="shared" si="517"/>
        <v>23.784631490082042</v>
      </c>
      <c r="W1106" s="5">
        <f t="shared" si="518"/>
        <v>3.9899844579891171</v>
      </c>
      <c r="X1106" s="5">
        <f t="shared" si="497"/>
        <v>0.99999628292996101</v>
      </c>
      <c r="Y1106" s="5">
        <f t="shared" si="498"/>
        <v>0</v>
      </c>
      <c r="Z1106" s="5">
        <f t="shared" si="499"/>
        <v>-2.6731982980701376</v>
      </c>
      <c r="AA1106" s="5">
        <f t="shared" si="500"/>
        <v>15.935158918277208</v>
      </c>
      <c r="AB1106" s="5">
        <f t="shared" si="501"/>
        <v>0</v>
      </c>
      <c r="AC1106" s="5">
        <f t="shared" si="501"/>
        <v>21.111433192011905</v>
      </c>
      <c r="AD1106" s="5">
        <f t="shared" si="502"/>
        <v>-12.248856623733673</v>
      </c>
      <c r="AE1106">
        <f t="shared" si="513"/>
        <v>0</v>
      </c>
    </row>
    <row r="1107" spans="1:31" x14ac:dyDescent="0.2">
      <c r="A1107">
        <f t="shared" si="519"/>
        <v>1.0739999999999925</v>
      </c>
      <c r="B1107" s="5">
        <f t="shared" si="503"/>
        <v>0</v>
      </c>
      <c r="C1107" s="5">
        <f t="shared" si="504"/>
        <v>-76.72340128327015</v>
      </c>
      <c r="D1107" s="5">
        <f t="shared" si="505"/>
        <v>-7.2806468332183609</v>
      </c>
      <c r="E1107" s="2">
        <f t="shared" si="506"/>
        <v>76.72340128327015</v>
      </c>
      <c r="F1107" s="2">
        <f t="shared" si="507"/>
        <v>180</v>
      </c>
      <c r="G1107" s="3">
        <f t="shared" si="508"/>
        <v>0</v>
      </c>
      <c r="H1107" s="3">
        <f t="shared" si="509"/>
        <v>-108.95554488370007</v>
      </c>
      <c r="I1107" s="3">
        <f t="shared" si="510"/>
        <v>-18.293598524342347</v>
      </c>
      <c r="J1107" s="2">
        <f t="shared" si="490"/>
        <v>110.48061598250527</v>
      </c>
      <c r="K1107" s="2">
        <f t="shared" si="511"/>
        <v>75.310576675191044</v>
      </c>
      <c r="L1107" s="6">
        <f t="shared" si="491"/>
        <v>2300.0010000000002</v>
      </c>
      <c r="M1107" s="2">
        <f t="shared" si="492"/>
        <v>29.149318229166671</v>
      </c>
      <c r="N1107" s="2">
        <f t="shared" si="512"/>
        <v>110.48061598250527</v>
      </c>
      <c r="O1107" s="2">
        <f t="shared" si="493"/>
        <v>75.310576675191044</v>
      </c>
      <c r="P1107" s="5">
        <f t="shared" si="494"/>
        <v>0.36795459727747193</v>
      </c>
      <c r="Q1107" s="4">
        <f t="shared" si="495"/>
        <v>0.2638196788160394</v>
      </c>
      <c r="R1107" s="4">
        <f t="shared" si="496"/>
        <v>0.2465416625397587</v>
      </c>
      <c r="S1107" s="4">
        <f t="shared" si="514"/>
        <v>0</v>
      </c>
      <c r="T1107" s="4">
        <f t="shared" si="515"/>
        <v>0</v>
      </c>
      <c r="U1107" s="5">
        <f t="shared" si="516"/>
        <v>0</v>
      </c>
      <c r="V1107" s="5">
        <f t="shared" si="517"/>
        <v>23.775979230394924</v>
      </c>
      <c r="W1107" s="5">
        <f t="shared" si="518"/>
        <v>3.9919787380092839</v>
      </c>
      <c r="X1107" s="5">
        <f t="shared" si="497"/>
        <v>0.99999628292996101</v>
      </c>
      <c r="Y1107" s="5">
        <f t="shared" si="498"/>
        <v>0</v>
      </c>
      <c r="Z1107" s="5">
        <f t="shared" si="499"/>
        <v>-2.6747556743852821</v>
      </c>
      <c r="AA1107" s="5">
        <f t="shared" si="500"/>
        <v>15.930679879392065</v>
      </c>
      <c r="AB1107" s="5">
        <f t="shared" si="501"/>
        <v>0</v>
      </c>
      <c r="AC1107" s="5">
        <f t="shared" si="501"/>
        <v>21.101223556009643</v>
      </c>
      <c r="AD1107" s="5">
        <f t="shared" si="502"/>
        <v>-12.25134138259865</v>
      </c>
      <c r="AE1107">
        <f t="shared" si="513"/>
        <v>0</v>
      </c>
    </row>
    <row r="1108" spans="1:31" x14ac:dyDescent="0.2">
      <c r="A1108">
        <f t="shared" si="519"/>
        <v>1.0749999999999924</v>
      </c>
      <c r="B1108" s="5">
        <f t="shared" si="503"/>
        <v>0</v>
      </c>
      <c r="C1108" s="5">
        <f t="shared" si="504"/>
        <v>-76.832346277542072</v>
      </c>
      <c r="D1108" s="5">
        <f t="shared" si="505"/>
        <v>-7.2989465574133945</v>
      </c>
      <c r="E1108" s="2">
        <f t="shared" si="506"/>
        <v>76.832346277542072</v>
      </c>
      <c r="F1108" s="2">
        <f t="shared" si="507"/>
        <v>180</v>
      </c>
      <c r="G1108" s="3">
        <f t="shared" si="508"/>
        <v>0</v>
      </c>
      <c r="H1108" s="3">
        <f t="shared" si="509"/>
        <v>-108.93444366014405</v>
      </c>
      <c r="I1108" s="3">
        <f t="shared" si="510"/>
        <v>-18.305849865724944</v>
      </c>
      <c r="J1108" s="2">
        <f t="shared" si="490"/>
        <v>110.46183573909842</v>
      </c>
      <c r="K1108" s="2">
        <f t="shared" si="511"/>
        <v>75.297774873277717</v>
      </c>
      <c r="L1108" s="6">
        <f t="shared" si="491"/>
        <v>2300.0010000000002</v>
      </c>
      <c r="M1108" s="2">
        <f t="shared" si="492"/>
        <v>29.149318229166671</v>
      </c>
      <c r="N1108" s="2">
        <f t="shared" si="512"/>
        <v>110.46183573909842</v>
      </c>
      <c r="O1108" s="2">
        <f t="shared" si="493"/>
        <v>75.297774873277717</v>
      </c>
      <c r="P1108" s="5">
        <f t="shared" si="494"/>
        <v>0.36795459314419793</v>
      </c>
      <c r="Q1108" s="4">
        <f t="shared" si="495"/>
        <v>0.26386451605593159</v>
      </c>
      <c r="R1108" s="4">
        <f t="shared" si="496"/>
        <v>0.2465620431772593</v>
      </c>
      <c r="S1108" s="4">
        <f t="shared" si="514"/>
        <v>0</v>
      </c>
      <c r="T1108" s="4">
        <f t="shared" si="515"/>
        <v>0</v>
      </c>
      <c r="U1108" s="5">
        <f t="shared" si="516"/>
        <v>0</v>
      </c>
      <c r="V1108" s="5">
        <f t="shared" si="517"/>
        <v>23.767333493208024</v>
      </c>
      <c r="W1108" s="5">
        <f t="shared" si="518"/>
        <v>3.9939731091174213</v>
      </c>
      <c r="X1108" s="5">
        <f t="shared" si="497"/>
        <v>0.99999628292996101</v>
      </c>
      <c r="Y1108" s="5">
        <f t="shared" si="498"/>
        <v>0</v>
      </c>
      <c r="Z1108" s="5">
        <f t="shared" si="499"/>
        <v>-2.6763132200820872</v>
      </c>
      <c r="AA1108" s="5">
        <f t="shared" si="500"/>
        <v>15.926203581282635</v>
      </c>
      <c r="AB1108" s="5">
        <f t="shared" si="501"/>
        <v>0</v>
      </c>
      <c r="AC1108" s="5">
        <f t="shared" si="501"/>
        <v>21.091020273125938</v>
      </c>
      <c r="AD1108" s="5">
        <f t="shared" si="502"/>
        <v>-12.253823309599944</v>
      </c>
      <c r="AE1108">
        <f t="shared" si="513"/>
        <v>0</v>
      </c>
    </row>
    <row r="1109" spans="1:31" x14ac:dyDescent="0.2">
      <c r="A1109">
        <f t="shared" si="519"/>
        <v>1.0759999999999923</v>
      </c>
      <c r="B1109" s="5">
        <f t="shared" si="503"/>
        <v>0</v>
      </c>
      <c r="C1109" s="5">
        <f t="shared" si="504"/>
        <v>-76.941270175692082</v>
      </c>
      <c r="D1109" s="5">
        <f t="shared" si="505"/>
        <v>-7.3172585341907741</v>
      </c>
      <c r="E1109" s="2">
        <f t="shared" si="506"/>
        <v>76.941270175692082</v>
      </c>
      <c r="F1109" s="2">
        <f t="shared" si="507"/>
        <v>180</v>
      </c>
      <c r="G1109" s="3">
        <f t="shared" si="508"/>
        <v>0</v>
      </c>
      <c r="H1109" s="3">
        <f t="shared" si="509"/>
        <v>-108.91335263987092</v>
      </c>
      <c r="I1109" s="3">
        <f t="shared" si="510"/>
        <v>-18.318103689034544</v>
      </c>
      <c r="J1109" s="2">
        <f t="shared" si="490"/>
        <v>110.4430681664499</v>
      </c>
      <c r="K1109" s="2">
        <f t="shared" si="511"/>
        <v>75.28498170855481</v>
      </c>
      <c r="L1109" s="6">
        <f t="shared" si="491"/>
        <v>2300.0010000000002</v>
      </c>
      <c r="M1109" s="2">
        <f t="shared" si="492"/>
        <v>29.149318229166671</v>
      </c>
      <c r="N1109" s="2">
        <f t="shared" si="512"/>
        <v>110.4430681664499</v>
      </c>
      <c r="O1109" s="2">
        <f t="shared" si="493"/>
        <v>75.28498170855481</v>
      </c>
      <c r="P1109" s="5">
        <f t="shared" si="494"/>
        <v>0.3679545890120195</v>
      </c>
      <c r="Q1109" s="4">
        <f t="shared" si="495"/>
        <v>0.26390933827136265</v>
      </c>
      <c r="R1109" s="4">
        <f t="shared" si="496"/>
        <v>0.24658241343016638</v>
      </c>
      <c r="S1109" s="4">
        <f t="shared" si="514"/>
        <v>0</v>
      </c>
      <c r="T1109" s="4">
        <f t="shared" si="515"/>
        <v>0</v>
      </c>
      <c r="U1109" s="5">
        <f t="shared" si="516"/>
        <v>0</v>
      </c>
      <c r="V1109" s="5">
        <f t="shared" si="517"/>
        <v>23.758694273275228</v>
      </c>
      <c r="W1109" s="5">
        <f t="shared" si="518"/>
        <v>3.9959675711479652</v>
      </c>
      <c r="X1109" s="5">
        <f t="shared" si="497"/>
        <v>0.99999628292996101</v>
      </c>
      <c r="Y1109" s="5">
        <f t="shared" si="498"/>
        <v>0</v>
      </c>
      <c r="Z1109" s="5">
        <f t="shared" si="499"/>
        <v>-2.6778709348932197</v>
      </c>
      <c r="AA1109" s="5">
        <f t="shared" si="500"/>
        <v>15.921730022233421</v>
      </c>
      <c r="AB1109" s="5">
        <f t="shared" si="501"/>
        <v>0</v>
      </c>
      <c r="AC1109" s="5">
        <f t="shared" si="501"/>
        <v>21.080823338382007</v>
      </c>
      <c r="AD1109" s="5">
        <f t="shared" si="502"/>
        <v>-12.256302406618612</v>
      </c>
      <c r="AE1109">
        <f t="shared" si="513"/>
        <v>0</v>
      </c>
    </row>
    <row r="1110" spans="1:31" x14ac:dyDescent="0.2">
      <c r="A1110">
        <f t="shared" si="519"/>
        <v>1.0769999999999922</v>
      </c>
      <c r="B1110" s="5">
        <f t="shared" si="503"/>
        <v>0</v>
      </c>
      <c r="C1110" s="5">
        <f t="shared" si="504"/>
        <v>-77.050172987920291</v>
      </c>
      <c r="D1110" s="5">
        <f t="shared" si="505"/>
        <v>-7.3355827660310124</v>
      </c>
      <c r="E1110" s="2">
        <f t="shared" si="506"/>
        <v>77.050172987920291</v>
      </c>
      <c r="F1110" s="2">
        <f t="shared" si="507"/>
        <v>180</v>
      </c>
      <c r="G1110" s="3">
        <f t="shared" si="508"/>
        <v>0</v>
      </c>
      <c r="H1110" s="3">
        <f t="shared" si="509"/>
        <v>-108.89227181653254</v>
      </c>
      <c r="I1110" s="3">
        <f t="shared" si="510"/>
        <v>-18.330359991441163</v>
      </c>
      <c r="J1110" s="2">
        <f t="shared" si="490"/>
        <v>110.42431325927019</v>
      </c>
      <c r="K1110" s="2">
        <f t="shared" si="511"/>
        <v>75.272197177416629</v>
      </c>
      <c r="L1110" s="6">
        <f t="shared" si="491"/>
        <v>2300.0010000000002</v>
      </c>
      <c r="M1110" s="2">
        <f t="shared" si="492"/>
        <v>29.149318229166671</v>
      </c>
      <c r="N1110" s="2">
        <f t="shared" si="512"/>
        <v>110.42431325927019</v>
      </c>
      <c r="O1110" s="2">
        <f t="shared" si="493"/>
        <v>75.272197177416629</v>
      </c>
      <c r="P1110" s="5">
        <f t="shared" si="494"/>
        <v>0.36795458488093513</v>
      </c>
      <c r="Q1110" s="4">
        <f t="shared" si="495"/>
        <v>0.26395414545188051</v>
      </c>
      <c r="R1110" s="4">
        <f t="shared" si="496"/>
        <v>0.24660277329823543</v>
      </c>
      <c r="S1110" s="4">
        <f t="shared" si="514"/>
        <v>0</v>
      </c>
      <c r="T1110" s="4">
        <f t="shared" si="515"/>
        <v>0</v>
      </c>
      <c r="U1110" s="5">
        <f t="shared" si="516"/>
        <v>0</v>
      </c>
      <c r="V1110" s="5">
        <f t="shared" si="517"/>
        <v>23.750061565355701</v>
      </c>
      <c r="W1110" s="5">
        <f t="shared" si="518"/>
        <v>3.9979621239361833</v>
      </c>
      <c r="X1110" s="5">
        <f t="shared" si="497"/>
        <v>0.99999628292996101</v>
      </c>
      <c r="Y1110" s="5">
        <f t="shared" si="498"/>
        <v>0</v>
      </c>
      <c r="Z1110" s="5">
        <f t="shared" si="499"/>
        <v>-2.6794288185518558</v>
      </c>
      <c r="AA1110" s="5">
        <f t="shared" si="500"/>
        <v>15.9172592005303</v>
      </c>
      <c r="AB1110" s="5">
        <f t="shared" si="501"/>
        <v>0</v>
      </c>
      <c r="AC1110" s="5">
        <f t="shared" si="501"/>
        <v>21.070632746803845</v>
      </c>
      <c r="AD1110" s="5">
        <f t="shared" si="502"/>
        <v>-12.258778675533517</v>
      </c>
      <c r="AE1110">
        <f t="shared" si="513"/>
        <v>0</v>
      </c>
    </row>
    <row r="1111" spans="1:31" x14ac:dyDescent="0.2">
      <c r="A1111">
        <f t="shared" si="519"/>
        <v>1.0779999999999921</v>
      </c>
      <c r="B1111" s="5">
        <f t="shared" si="503"/>
        <v>0</v>
      </c>
      <c r="C1111" s="5">
        <f t="shared" si="504"/>
        <v>-77.159054724420443</v>
      </c>
      <c r="D1111" s="5">
        <f t="shared" si="505"/>
        <v>-7.3539192554117907</v>
      </c>
      <c r="E1111" s="2">
        <f t="shared" si="506"/>
        <v>77.159054724420443</v>
      </c>
      <c r="F1111" s="2">
        <f t="shared" si="507"/>
        <v>180</v>
      </c>
      <c r="G1111" s="3">
        <f t="shared" si="508"/>
        <v>0</v>
      </c>
      <c r="H1111" s="3">
        <f t="shared" si="509"/>
        <v>-108.87120118378574</v>
      </c>
      <c r="I1111" s="3">
        <f t="shared" si="510"/>
        <v>-18.342618770116697</v>
      </c>
      <c r="J1111" s="2">
        <f t="shared" si="490"/>
        <v>110.40557101227358</v>
      </c>
      <c r="K1111" s="2">
        <f t="shared" si="511"/>
        <v>75.259421276260113</v>
      </c>
      <c r="L1111" s="6">
        <f t="shared" si="491"/>
        <v>2300.0010000000002</v>
      </c>
      <c r="M1111" s="2">
        <f t="shared" si="492"/>
        <v>29.149318229166671</v>
      </c>
      <c r="N1111" s="2">
        <f t="shared" si="512"/>
        <v>110.40557101227358</v>
      </c>
      <c r="O1111" s="2">
        <f t="shared" si="493"/>
        <v>75.259421276260113</v>
      </c>
      <c r="P1111" s="5">
        <f t="shared" si="494"/>
        <v>0.36795458075094334</v>
      </c>
      <c r="Q1111" s="4">
        <f t="shared" si="495"/>
        <v>0.2639989375870358</v>
      </c>
      <c r="R1111" s="4">
        <f t="shared" si="496"/>
        <v>0.24662312278122311</v>
      </c>
      <c r="S1111" s="4">
        <f t="shared" si="514"/>
        <v>0</v>
      </c>
      <c r="T1111" s="4">
        <f t="shared" si="515"/>
        <v>0</v>
      </c>
      <c r="U1111" s="5">
        <f t="shared" si="516"/>
        <v>0</v>
      </c>
      <c r="V1111" s="5">
        <f t="shared" si="517"/>
        <v>23.741435364213878</v>
      </c>
      <c r="W1111" s="5">
        <f t="shared" si="518"/>
        <v>3.9999567673181704</v>
      </c>
      <c r="X1111" s="5">
        <f t="shared" si="497"/>
        <v>0.99999628292996101</v>
      </c>
      <c r="Y1111" s="5">
        <f t="shared" si="498"/>
        <v>0</v>
      </c>
      <c r="Z1111" s="5">
        <f t="shared" si="499"/>
        <v>-2.6809868707916822</v>
      </c>
      <c r="AA1111" s="5">
        <f t="shared" si="500"/>
        <v>15.912791114460504</v>
      </c>
      <c r="AB1111" s="5">
        <f t="shared" si="501"/>
        <v>0</v>
      </c>
      <c r="AC1111" s="5">
        <f t="shared" si="501"/>
        <v>21.060448493422196</v>
      </c>
      <c r="AD1111" s="5">
        <f t="shared" si="502"/>
        <v>-12.261252118221325</v>
      </c>
      <c r="AE1111">
        <f t="shared" si="513"/>
        <v>0</v>
      </c>
    </row>
    <row r="1112" spans="1:31" x14ac:dyDescent="0.2">
      <c r="A1112">
        <f t="shared" si="519"/>
        <v>1.078999999999992</v>
      </c>
      <c r="B1112" s="5">
        <f t="shared" si="503"/>
        <v>0</v>
      </c>
      <c r="C1112" s="5">
        <f t="shared" si="504"/>
        <v>-77.267915395379987</v>
      </c>
      <c r="D1112" s="5">
        <f t="shared" si="505"/>
        <v>-7.3722680048079665</v>
      </c>
      <c r="E1112" s="2">
        <f t="shared" si="506"/>
        <v>77.267915395379987</v>
      </c>
      <c r="F1112" s="2">
        <f t="shared" si="507"/>
        <v>180</v>
      </c>
      <c r="G1112" s="3">
        <f t="shared" si="508"/>
        <v>0</v>
      </c>
      <c r="H1112" s="3">
        <f t="shared" si="509"/>
        <v>-108.85014073529233</v>
      </c>
      <c r="I1112" s="3">
        <f t="shared" si="510"/>
        <v>-18.354880022234919</v>
      </c>
      <c r="J1112" s="2">
        <f t="shared" si="490"/>
        <v>110.38684142017827</v>
      </c>
      <c r="K1112" s="2">
        <f t="shared" si="511"/>
        <v>75.246654001484842</v>
      </c>
      <c r="L1112" s="6">
        <f t="shared" si="491"/>
        <v>2300.0010000000002</v>
      </c>
      <c r="M1112" s="2">
        <f t="shared" si="492"/>
        <v>29.149318229166671</v>
      </c>
      <c r="N1112" s="2">
        <f t="shared" si="512"/>
        <v>110.38684142017827</v>
      </c>
      <c r="O1112" s="2">
        <f t="shared" si="493"/>
        <v>75.246654001484842</v>
      </c>
      <c r="P1112" s="5">
        <f t="shared" si="494"/>
        <v>0.36795457662204267</v>
      </c>
      <c r="Q1112" s="4">
        <f t="shared" si="495"/>
        <v>0.26404371466638177</v>
      </c>
      <c r="R1112" s="4">
        <f t="shared" si="496"/>
        <v>0.246643461878887</v>
      </c>
      <c r="S1112" s="4">
        <f t="shared" si="514"/>
        <v>0</v>
      </c>
      <c r="T1112" s="4">
        <f t="shared" si="515"/>
        <v>0</v>
      </c>
      <c r="U1112" s="5">
        <f t="shared" si="516"/>
        <v>0</v>
      </c>
      <c r="V1112" s="5">
        <f t="shared" si="517"/>
        <v>23.732815664619451</v>
      </c>
      <c r="W1112" s="5">
        <f t="shared" si="518"/>
        <v>4.0019515011308515</v>
      </c>
      <c r="X1112" s="5">
        <f t="shared" si="497"/>
        <v>0.99999628292996101</v>
      </c>
      <c r="Y1112" s="5">
        <f t="shared" si="498"/>
        <v>0</v>
      </c>
      <c r="Z1112" s="5">
        <f t="shared" si="499"/>
        <v>-2.6825450913468947</v>
      </c>
      <c r="AA1112" s="5">
        <f t="shared" si="500"/>
        <v>15.908325762312623</v>
      </c>
      <c r="AB1112" s="5">
        <f t="shared" si="501"/>
        <v>0</v>
      </c>
      <c r="AC1112" s="5">
        <f t="shared" si="501"/>
        <v>21.050270573272556</v>
      </c>
      <c r="AD1112" s="5">
        <f t="shared" si="502"/>
        <v>-12.263722736556524</v>
      </c>
      <c r="AE1112">
        <f t="shared" si="513"/>
        <v>0</v>
      </c>
    </row>
    <row r="1113" spans="1:31" x14ac:dyDescent="0.2">
      <c r="A1113">
        <f t="shared" si="519"/>
        <v>1.0799999999999919</v>
      </c>
      <c r="B1113" s="5">
        <f t="shared" si="503"/>
        <v>0</v>
      </c>
      <c r="C1113" s="5">
        <f t="shared" si="504"/>
        <v>-77.376755010980006</v>
      </c>
      <c r="D1113" s="5">
        <f t="shared" si="505"/>
        <v>-7.3906290166915696</v>
      </c>
      <c r="E1113" s="2">
        <f t="shared" si="506"/>
        <v>77.376755010980006</v>
      </c>
      <c r="F1113" s="2">
        <f t="shared" si="507"/>
        <v>180</v>
      </c>
      <c r="G1113" s="3">
        <f t="shared" si="508"/>
        <v>0</v>
      </c>
      <c r="H1113" s="3">
        <f t="shared" si="509"/>
        <v>-108.82909046471906</v>
      </c>
      <c r="I1113" s="3">
        <f t="shared" si="510"/>
        <v>-18.367143744971475</v>
      </c>
      <c r="J1113" s="2">
        <f t="shared" si="490"/>
        <v>110.3681244777062</v>
      </c>
      <c r="K1113" s="2">
        <f t="shared" si="511"/>
        <v>75.233895349492983</v>
      </c>
      <c r="L1113" s="6">
        <f t="shared" si="491"/>
        <v>2300.0010000000002</v>
      </c>
      <c r="M1113" s="2">
        <f t="shared" si="492"/>
        <v>29.149318229166671</v>
      </c>
      <c r="N1113" s="2">
        <f t="shared" si="512"/>
        <v>110.3681244777062</v>
      </c>
      <c r="O1113" s="2">
        <f t="shared" si="493"/>
        <v>75.233895349492983</v>
      </c>
      <c r="P1113" s="5">
        <f t="shared" si="494"/>
        <v>0.36795457249423164</v>
      </c>
      <c r="Q1113" s="4">
        <f t="shared" si="495"/>
        <v>0.26408847667947427</v>
      </c>
      <c r="R1113" s="4">
        <f t="shared" si="496"/>
        <v>0.24666379059098595</v>
      </c>
      <c r="S1113" s="4">
        <f t="shared" si="514"/>
        <v>0</v>
      </c>
      <c r="T1113" s="4">
        <f t="shared" si="515"/>
        <v>0</v>
      </c>
      <c r="U1113" s="5">
        <f t="shared" si="516"/>
        <v>0</v>
      </c>
      <c r="V1113" s="5">
        <f t="shared" si="517"/>
        <v>23.724202461347357</v>
      </c>
      <c r="W1113" s="5">
        <f t="shared" si="518"/>
        <v>4.0039463252119702</v>
      </c>
      <c r="X1113" s="5">
        <f t="shared" si="497"/>
        <v>0.99999628292996101</v>
      </c>
      <c r="Y1113" s="5">
        <f t="shared" si="498"/>
        <v>0</v>
      </c>
      <c r="Z1113" s="5">
        <f t="shared" si="499"/>
        <v>-2.6841034799521979</v>
      </c>
      <c r="AA1113" s="5">
        <f t="shared" si="500"/>
        <v>15.903863142376611</v>
      </c>
      <c r="AB1113" s="5">
        <f t="shared" si="501"/>
        <v>0</v>
      </c>
      <c r="AC1113" s="5">
        <f t="shared" si="501"/>
        <v>21.040098981395158</v>
      </c>
      <c r="AD1113" s="5">
        <f t="shared" si="502"/>
        <v>-12.266190532411418</v>
      </c>
      <c r="AE1113">
        <f t="shared" si="513"/>
        <v>0</v>
      </c>
    </row>
    <row r="1114" spans="1:31" x14ac:dyDescent="0.2">
      <c r="A1114">
        <f t="shared" si="519"/>
        <v>1.0809999999999917</v>
      </c>
      <c r="B1114" s="5">
        <f t="shared" si="503"/>
        <v>0</v>
      </c>
      <c r="C1114" s="5">
        <f t="shared" si="504"/>
        <v>-77.485573581395244</v>
      </c>
      <c r="D1114" s="5">
        <f t="shared" si="505"/>
        <v>-7.4090022935318069</v>
      </c>
      <c r="E1114" s="2">
        <f t="shared" si="506"/>
        <v>77.485573581395244</v>
      </c>
      <c r="F1114" s="2">
        <f t="shared" si="507"/>
        <v>180</v>
      </c>
      <c r="G1114" s="3">
        <f t="shared" si="508"/>
        <v>0</v>
      </c>
      <c r="H1114" s="3">
        <f t="shared" si="509"/>
        <v>-108.80805036573766</v>
      </c>
      <c r="I1114" s="3">
        <f t="shared" si="510"/>
        <v>-18.379409935503887</v>
      </c>
      <c r="J1114" s="2">
        <f t="shared" si="490"/>
        <v>110.34942017958319</v>
      </c>
      <c r="K1114" s="2">
        <f t="shared" si="511"/>
        <v>75.221145316689288</v>
      </c>
      <c r="L1114" s="6">
        <f t="shared" si="491"/>
        <v>2300.0010000000002</v>
      </c>
      <c r="M1114" s="2">
        <f t="shared" si="492"/>
        <v>29.149318229166671</v>
      </c>
      <c r="N1114" s="2">
        <f t="shared" si="512"/>
        <v>110.34942017958319</v>
      </c>
      <c r="O1114" s="2">
        <f t="shared" si="493"/>
        <v>75.221145316689288</v>
      </c>
      <c r="P1114" s="5">
        <f t="shared" si="494"/>
        <v>0.36795456836750873</v>
      </c>
      <c r="Q1114" s="4">
        <f t="shared" si="495"/>
        <v>0.26413322361587194</v>
      </c>
      <c r="R1114" s="4">
        <f t="shared" si="496"/>
        <v>0.24668410891727999</v>
      </c>
      <c r="S1114" s="4">
        <f t="shared" si="514"/>
        <v>0</v>
      </c>
      <c r="T1114" s="4">
        <f t="shared" si="515"/>
        <v>0</v>
      </c>
      <c r="U1114" s="5">
        <f t="shared" si="516"/>
        <v>0</v>
      </c>
      <c r="V1114" s="5">
        <f t="shared" si="517"/>
        <v>23.71559574917778</v>
      </c>
      <c r="W1114" s="5">
        <f t="shared" si="518"/>
        <v>4.0059412394001015</v>
      </c>
      <c r="X1114" s="5">
        <f t="shared" si="497"/>
        <v>0.99999628292996101</v>
      </c>
      <c r="Y1114" s="5">
        <f t="shared" si="498"/>
        <v>0</v>
      </c>
      <c r="Z1114" s="5">
        <f t="shared" si="499"/>
        <v>-2.6856620363428068</v>
      </c>
      <c r="AA1114" s="5">
        <f t="shared" si="500"/>
        <v>15.899403252943779</v>
      </c>
      <c r="AB1114" s="5">
        <f t="shared" si="501"/>
        <v>0</v>
      </c>
      <c r="AC1114" s="5">
        <f t="shared" si="501"/>
        <v>21.029933712834975</v>
      </c>
      <c r="AD1114" s="5">
        <f t="shared" si="502"/>
        <v>-12.268655507656121</v>
      </c>
      <c r="AE1114">
        <f t="shared" si="513"/>
        <v>0</v>
      </c>
    </row>
    <row r="1115" spans="1:31" x14ac:dyDescent="0.2">
      <c r="A1115">
        <f t="shared" si="519"/>
        <v>1.0819999999999916</v>
      </c>
      <c r="B1115" s="5">
        <f t="shared" si="503"/>
        <v>0</v>
      </c>
      <c r="C1115" s="5">
        <f t="shared" si="504"/>
        <v>-77.594371116794122</v>
      </c>
      <c r="D1115" s="5">
        <f t="shared" si="505"/>
        <v>-7.4273878377950648</v>
      </c>
      <c r="E1115" s="2">
        <f t="shared" si="506"/>
        <v>77.594371116794122</v>
      </c>
      <c r="F1115" s="2">
        <f t="shared" si="507"/>
        <v>180</v>
      </c>
      <c r="G1115" s="3">
        <f t="shared" si="508"/>
        <v>0</v>
      </c>
      <c r="H1115" s="3">
        <f t="shared" si="509"/>
        <v>-108.78702043202482</v>
      </c>
      <c r="I1115" s="3">
        <f t="shared" si="510"/>
        <v>-18.391678591011544</v>
      </c>
      <c r="J1115" s="2">
        <f t="shared" si="490"/>
        <v>110.33072852053891</v>
      </c>
      <c r="K1115" s="2">
        <f t="shared" si="511"/>
        <v>75.208403899481183</v>
      </c>
      <c r="L1115" s="6">
        <f t="shared" si="491"/>
        <v>2300.0010000000002</v>
      </c>
      <c r="M1115" s="2">
        <f t="shared" si="492"/>
        <v>29.149318229166671</v>
      </c>
      <c r="N1115" s="2">
        <f t="shared" si="512"/>
        <v>110.33072852053891</v>
      </c>
      <c r="O1115" s="2">
        <f t="shared" si="493"/>
        <v>75.208403899481183</v>
      </c>
      <c r="P1115" s="5">
        <f t="shared" si="494"/>
        <v>0.36795456424187256</v>
      </c>
      <c r="Q1115" s="4">
        <f t="shared" si="495"/>
        <v>0.26417795546513612</v>
      </c>
      <c r="R1115" s="4">
        <f t="shared" si="496"/>
        <v>0.24670441685753014</v>
      </c>
      <c r="S1115" s="4">
        <f t="shared" si="514"/>
        <v>0</v>
      </c>
      <c r="T1115" s="4">
        <f t="shared" si="515"/>
        <v>0</v>
      </c>
      <c r="U1115" s="5">
        <f t="shared" si="516"/>
        <v>0</v>
      </c>
      <c r="V1115" s="5">
        <f t="shared" si="517"/>
        <v>23.706995522896158</v>
      </c>
      <c r="W1115" s="5">
        <f t="shared" si="518"/>
        <v>4.0079362435346413</v>
      </c>
      <c r="X1115" s="5">
        <f t="shared" si="497"/>
        <v>0.99999628292996101</v>
      </c>
      <c r="Y1115" s="5">
        <f t="shared" si="498"/>
        <v>0</v>
      </c>
      <c r="Z1115" s="5">
        <f t="shared" si="499"/>
        <v>-2.6872207602544425</v>
      </c>
      <c r="AA1115" s="5">
        <f t="shared" si="500"/>
        <v>15.894946092306785</v>
      </c>
      <c r="AB1115" s="5">
        <f t="shared" si="501"/>
        <v>0</v>
      </c>
      <c r="AC1115" s="5">
        <f t="shared" si="501"/>
        <v>21.019774762641717</v>
      </c>
      <c r="AD1115" s="5">
        <f t="shared" si="502"/>
        <v>-12.271117664158574</v>
      </c>
      <c r="AE1115">
        <f t="shared" si="513"/>
        <v>0</v>
      </c>
    </row>
    <row r="1116" spans="1:31" x14ac:dyDescent="0.2">
      <c r="A1116">
        <f t="shared" si="519"/>
        <v>1.0829999999999915</v>
      </c>
      <c r="B1116" s="5">
        <f t="shared" si="503"/>
        <v>0</v>
      </c>
      <c r="C1116" s="5">
        <f t="shared" si="504"/>
        <v>-77.703147627338765</v>
      </c>
      <c r="D1116" s="5">
        <f t="shared" si="505"/>
        <v>-7.4457856519449077</v>
      </c>
      <c r="E1116" s="2">
        <f t="shared" si="506"/>
        <v>77.703147627338765</v>
      </c>
      <c r="F1116" s="2">
        <f t="shared" si="507"/>
        <v>180</v>
      </c>
      <c r="G1116" s="3">
        <f t="shared" si="508"/>
        <v>0</v>
      </c>
      <c r="H1116" s="3">
        <f t="shared" si="509"/>
        <v>-108.76600065726218</v>
      </c>
      <c r="I1116" s="3">
        <f t="shared" si="510"/>
        <v>-18.403949708675704</v>
      </c>
      <c r="J1116" s="2">
        <f t="shared" si="490"/>
        <v>110.31204949530682</v>
      </c>
      <c r="K1116" s="2">
        <f t="shared" si="511"/>
        <v>75.19567109427868</v>
      </c>
      <c r="L1116" s="6">
        <f t="shared" si="491"/>
        <v>2300.0010000000002</v>
      </c>
      <c r="M1116" s="2">
        <f t="shared" si="492"/>
        <v>29.149318229166671</v>
      </c>
      <c r="N1116" s="2">
        <f t="shared" si="512"/>
        <v>110.31204949530682</v>
      </c>
      <c r="O1116" s="2">
        <f t="shared" si="493"/>
        <v>75.19567109427868</v>
      </c>
      <c r="P1116" s="5">
        <f t="shared" si="494"/>
        <v>0.36795456011732153</v>
      </c>
      <c r="Q1116" s="4">
        <f t="shared" si="495"/>
        <v>0.26422267221683055</v>
      </c>
      <c r="R1116" s="4">
        <f t="shared" si="496"/>
        <v>0.24672471441149851</v>
      </c>
      <c r="S1116" s="4">
        <f t="shared" si="514"/>
        <v>0</v>
      </c>
      <c r="T1116" s="4">
        <f t="shared" si="515"/>
        <v>0</v>
      </c>
      <c r="U1116" s="5">
        <f t="shared" si="516"/>
        <v>0</v>
      </c>
      <c r="V1116" s="5">
        <f t="shared" si="517"/>
        <v>23.698401777293146</v>
      </c>
      <c r="W1116" s="5">
        <f t="shared" si="518"/>
        <v>4.0099313374558019</v>
      </c>
      <c r="X1116" s="5">
        <f t="shared" si="497"/>
        <v>0.99999628292996101</v>
      </c>
      <c r="Y1116" s="5">
        <f t="shared" si="498"/>
        <v>0</v>
      </c>
      <c r="Z1116" s="5">
        <f t="shared" si="499"/>
        <v>-2.6887796514233315</v>
      </c>
      <c r="AA1116" s="5">
        <f t="shared" si="500"/>
        <v>15.890491658759647</v>
      </c>
      <c r="AB1116" s="5">
        <f t="shared" si="501"/>
        <v>0</v>
      </c>
      <c r="AC1116" s="5">
        <f t="shared" si="501"/>
        <v>21.009622125869814</v>
      </c>
      <c r="AD1116" s="5">
        <f t="shared" si="502"/>
        <v>-12.273577003784553</v>
      </c>
      <c r="AE1116">
        <f t="shared" si="513"/>
        <v>0</v>
      </c>
    </row>
    <row r="1117" spans="1:31" x14ac:dyDescent="0.2">
      <c r="A1117">
        <f t="shared" si="519"/>
        <v>1.0839999999999914</v>
      </c>
      <c r="B1117" s="5">
        <f t="shared" si="503"/>
        <v>0</v>
      </c>
      <c r="C1117" s="5">
        <f t="shared" si="504"/>
        <v>-77.811903123184976</v>
      </c>
      <c r="D1117" s="5">
        <f t="shared" si="505"/>
        <v>-7.4641957384420854</v>
      </c>
      <c r="E1117" s="2">
        <f t="shared" si="506"/>
        <v>77.811903123184976</v>
      </c>
      <c r="F1117" s="2">
        <f t="shared" si="507"/>
        <v>180</v>
      </c>
      <c r="G1117" s="3">
        <f t="shared" si="508"/>
        <v>0</v>
      </c>
      <c r="H1117" s="3">
        <f t="shared" si="509"/>
        <v>-108.74499103513631</v>
      </c>
      <c r="I1117" s="3">
        <f t="shared" si="510"/>
        <v>-18.416223285679489</v>
      </c>
      <c r="J1117" s="2">
        <f t="shared" si="490"/>
        <v>110.29338309862419</v>
      </c>
      <c r="K1117" s="2">
        <f t="shared" si="511"/>
        <v>75.182946897494332</v>
      </c>
      <c r="L1117" s="6">
        <f t="shared" si="491"/>
        <v>2300.0010000000002</v>
      </c>
      <c r="M1117" s="2">
        <f t="shared" si="492"/>
        <v>29.149318229166671</v>
      </c>
      <c r="N1117" s="2">
        <f t="shared" si="512"/>
        <v>110.29338309862419</v>
      </c>
      <c r="O1117" s="2">
        <f t="shared" si="493"/>
        <v>75.182946897494332</v>
      </c>
      <c r="P1117" s="5">
        <f t="shared" si="494"/>
        <v>0.36795455599385429</v>
      </c>
      <c r="Q1117" s="4">
        <f t="shared" si="495"/>
        <v>0.26426737386052207</v>
      </c>
      <c r="R1117" s="4">
        <f t="shared" si="496"/>
        <v>0.24674500157894852</v>
      </c>
      <c r="S1117" s="4">
        <f t="shared" si="514"/>
        <v>0</v>
      </c>
      <c r="T1117" s="4">
        <f t="shared" si="515"/>
        <v>0</v>
      </c>
      <c r="U1117" s="5">
        <f t="shared" si="516"/>
        <v>0</v>
      </c>
      <c r="V1117" s="5">
        <f t="shared" si="517"/>
        <v>23.689814507164623</v>
      </c>
      <c r="W1117" s="5">
        <f t="shared" si="518"/>
        <v>4.0119265210046189</v>
      </c>
      <c r="X1117" s="5">
        <f t="shared" si="497"/>
        <v>0.99999628292996101</v>
      </c>
      <c r="Y1117" s="5">
        <f t="shared" si="498"/>
        <v>0</v>
      </c>
      <c r="Z1117" s="5">
        <f t="shared" si="499"/>
        <v>-2.6903387095862108</v>
      </c>
      <c r="AA1117" s="5">
        <f t="shared" si="500"/>
        <v>15.886039950597734</v>
      </c>
      <c r="AB1117" s="5">
        <f t="shared" si="501"/>
        <v>0</v>
      </c>
      <c r="AC1117" s="5">
        <f t="shared" si="501"/>
        <v>20.999475797578413</v>
      </c>
      <c r="AD1117" s="5">
        <f t="shared" si="502"/>
        <v>-12.276033528397647</v>
      </c>
      <c r="AE1117">
        <f t="shared" si="513"/>
        <v>0</v>
      </c>
    </row>
    <row r="1118" spans="1:31" x14ac:dyDescent="0.2">
      <c r="A1118">
        <f t="shared" si="519"/>
        <v>1.0849999999999913</v>
      </c>
      <c r="B1118" s="5">
        <f t="shared" si="503"/>
        <v>0</v>
      </c>
      <c r="C1118" s="5">
        <f t="shared" si="504"/>
        <v>-77.920637614482217</v>
      </c>
      <c r="D1118" s="5">
        <f t="shared" si="505"/>
        <v>-7.4826180997445286</v>
      </c>
      <c r="E1118" s="2">
        <f t="shared" si="506"/>
        <v>77.920637614482217</v>
      </c>
      <c r="F1118" s="2">
        <f t="shared" si="507"/>
        <v>180</v>
      </c>
      <c r="G1118" s="3">
        <f t="shared" si="508"/>
        <v>0</v>
      </c>
      <c r="H1118" s="3">
        <f t="shared" si="509"/>
        <v>-108.72399155933873</v>
      </c>
      <c r="I1118" s="3">
        <f t="shared" si="510"/>
        <v>-18.428499319207887</v>
      </c>
      <c r="J1118" s="2">
        <f t="shared" si="490"/>
        <v>110.2747293252321</v>
      </c>
      <c r="K1118" s="2">
        <f t="shared" si="511"/>
        <v>75.170231305543354</v>
      </c>
      <c r="L1118" s="6">
        <f t="shared" si="491"/>
        <v>2300.0010000000002</v>
      </c>
      <c r="M1118" s="2">
        <f t="shared" si="492"/>
        <v>29.149318229166671</v>
      </c>
      <c r="N1118" s="2">
        <f t="shared" si="512"/>
        <v>110.2747293252321</v>
      </c>
      <c r="O1118" s="2">
        <f t="shared" si="493"/>
        <v>75.170231305543354</v>
      </c>
      <c r="P1118" s="5">
        <f t="shared" si="494"/>
        <v>0.36795455187146925</v>
      </c>
      <c r="Q1118" s="4">
        <f t="shared" si="495"/>
        <v>0.26431206038578003</v>
      </c>
      <c r="R1118" s="4">
        <f t="shared" si="496"/>
        <v>0.2467652783596446</v>
      </c>
      <c r="S1118" s="4">
        <f t="shared" si="514"/>
        <v>0</v>
      </c>
      <c r="T1118" s="4">
        <f t="shared" si="515"/>
        <v>0</v>
      </c>
      <c r="U1118" s="5">
        <f t="shared" si="516"/>
        <v>0</v>
      </c>
      <c r="V1118" s="5">
        <f t="shared" si="517"/>
        <v>23.681233707311698</v>
      </c>
      <c r="W1118" s="5">
        <f t="shared" si="518"/>
        <v>4.0139217940229459</v>
      </c>
      <c r="X1118" s="5">
        <f t="shared" si="497"/>
        <v>0.99999628292996101</v>
      </c>
      <c r="Y1118" s="5">
        <f t="shared" si="498"/>
        <v>0</v>
      </c>
      <c r="Z1118" s="5">
        <f t="shared" si="499"/>
        <v>-2.6918979344803158</v>
      </c>
      <c r="AA1118" s="5">
        <f t="shared" si="500"/>
        <v>15.881590966117757</v>
      </c>
      <c r="AB1118" s="5">
        <f t="shared" si="501"/>
        <v>0</v>
      </c>
      <c r="AC1118" s="5">
        <f t="shared" si="501"/>
        <v>20.989335772831382</v>
      </c>
      <c r="AD1118" s="5">
        <f t="shared" si="502"/>
        <v>-12.278487239859295</v>
      </c>
      <c r="AE1118">
        <f t="shared" si="513"/>
        <v>0</v>
      </c>
    </row>
    <row r="1119" spans="1:31" x14ac:dyDescent="0.2">
      <c r="A1119">
        <f t="shared" si="519"/>
        <v>1.0859999999999912</v>
      </c>
      <c r="B1119" s="5">
        <f t="shared" si="503"/>
        <v>0</v>
      </c>
      <c r="C1119" s="5">
        <f t="shared" si="504"/>
        <v>-78.029351111373671</v>
      </c>
      <c r="D1119" s="5">
        <f t="shared" si="505"/>
        <v>-7.5010527383073571</v>
      </c>
      <c r="E1119" s="2">
        <f t="shared" si="506"/>
        <v>78.029351111373671</v>
      </c>
      <c r="F1119" s="2">
        <f t="shared" si="507"/>
        <v>180</v>
      </c>
      <c r="G1119" s="3">
        <f t="shared" si="508"/>
        <v>0</v>
      </c>
      <c r="H1119" s="3">
        <f t="shared" si="509"/>
        <v>-108.7030022235659</v>
      </c>
      <c r="I1119" s="3">
        <f t="shared" si="510"/>
        <v>-18.440777806447745</v>
      </c>
      <c r="J1119" s="2">
        <f t="shared" si="490"/>
        <v>110.25608816987545</v>
      </c>
      <c r="K1119" s="2">
        <f t="shared" si="511"/>
        <v>75.157524314843528</v>
      </c>
      <c r="L1119" s="6">
        <f t="shared" si="491"/>
        <v>2300.0010000000002</v>
      </c>
      <c r="M1119" s="2">
        <f t="shared" si="492"/>
        <v>29.149318229166671</v>
      </c>
      <c r="N1119" s="2">
        <f t="shared" si="512"/>
        <v>110.25608816987545</v>
      </c>
      <c r="O1119" s="2">
        <f t="shared" si="493"/>
        <v>75.157524314843528</v>
      </c>
      <c r="P1119" s="5">
        <f t="shared" si="494"/>
        <v>0.36795454775016501</v>
      </c>
      <c r="Q1119" s="4">
        <f t="shared" si="495"/>
        <v>0.26435673178217661</v>
      </c>
      <c r="R1119" s="4">
        <f t="shared" si="496"/>
        <v>0.2467855447533524</v>
      </c>
      <c r="S1119" s="4">
        <f t="shared" si="514"/>
        <v>0</v>
      </c>
      <c r="T1119" s="4">
        <f t="shared" si="515"/>
        <v>0</v>
      </c>
      <c r="U1119" s="5">
        <f t="shared" si="516"/>
        <v>0</v>
      </c>
      <c r="V1119" s="5">
        <f t="shared" si="517"/>
        <v>23.672659372540686</v>
      </c>
      <c r="W1119" s="5">
        <f t="shared" si="518"/>
        <v>4.0159171563534493</v>
      </c>
      <c r="X1119" s="5">
        <f t="shared" si="497"/>
        <v>0.99999628292996101</v>
      </c>
      <c r="Y1119" s="5">
        <f t="shared" si="498"/>
        <v>0</v>
      </c>
      <c r="Z1119" s="5">
        <f t="shared" si="499"/>
        <v>-2.6934573258433954</v>
      </c>
      <c r="AA1119" s="5">
        <f t="shared" si="500"/>
        <v>15.8771447036178</v>
      </c>
      <c r="AB1119" s="5">
        <f t="shared" si="501"/>
        <v>0</v>
      </c>
      <c r="AC1119" s="5">
        <f t="shared" si="501"/>
        <v>20.979202046697289</v>
      </c>
      <c r="AD1119" s="5">
        <f t="shared" si="502"/>
        <v>-12.280938140028752</v>
      </c>
      <c r="AE1119">
        <f t="shared" si="513"/>
        <v>0</v>
      </c>
    </row>
    <row r="1120" spans="1:31" x14ac:dyDescent="0.2">
      <c r="A1120">
        <f t="shared" si="519"/>
        <v>1.0869999999999911</v>
      </c>
      <c r="B1120" s="5">
        <f t="shared" si="503"/>
        <v>0</v>
      </c>
      <c r="C1120" s="5">
        <f t="shared" si="504"/>
        <v>-78.138043623996211</v>
      </c>
      <c r="D1120" s="5">
        <f t="shared" si="505"/>
        <v>-7.5194996565828749</v>
      </c>
      <c r="E1120" s="2">
        <f t="shared" si="506"/>
        <v>78.138043623996211</v>
      </c>
      <c r="F1120" s="2">
        <f t="shared" si="507"/>
        <v>180</v>
      </c>
      <c r="G1120" s="3">
        <f t="shared" si="508"/>
        <v>0</v>
      </c>
      <c r="H1120" s="3">
        <f t="shared" si="509"/>
        <v>-108.6820230215192</v>
      </c>
      <c r="I1120" s="3">
        <f t="shared" si="510"/>
        <v>-18.453058744587775</v>
      </c>
      <c r="J1120" s="2">
        <f t="shared" si="490"/>
        <v>110.23745962730291</v>
      </c>
      <c r="K1120" s="2">
        <f t="shared" si="511"/>
        <v>75.144825921815197</v>
      </c>
      <c r="L1120" s="6">
        <f t="shared" si="491"/>
        <v>2300.0010000000002</v>
      </c>
      <c r="M1120" s="2">
        <f t="shared" si="492"/>
        <v>29.149318229166671</v>
      </c>
      <c r="N1120" s="2">
        <f t="shared" si="512"/>
        <v>110.23745962730291</v>
      </c>
      <c r="O1120" s="2">
        <f t="shared" si="493"/>
        <v>75.144825921815197</v>
      </c>
      <c r="P1120" s="5">
        <f t="shared" si="494"/>
        <v>0.36795454362994007</v>
      </c>
      <c r="Q1120" s="4">
        <f t="shared" si="495"/>
        <v>0.2644013880392867</v>
      </c>
      <c r="R1120" s="4">
        <f t="shared" si="496"/>
        <v>0.24680580075983857</v>
      </c>
      <c r="S1120" s="4">
        <f t="shared" si="514"/>
        <v>0</v>
      </c>
      <c r="T1120" s="4">
        <f t="shared" si="515"/>
        <v>0</v>
      </c>
      <c r="U1120" s="5">
        <f t="shared" si="516"/>
        <v>0</v>
      </c>
      <c r="V1120" s="5">
        <f t="shared" si="517"/>
        <v>23.664091497663104</v>
      </c>
      <c r="W1120" s="5">
        <f t="shared" si="518"/>
        <v>4.0179126078396159</v>
      </c>
      <c r="X1120" s="5">
        <f t="shared" si="497"/>
        <v>0.99999628292996101</v>
      </c>
      <c r="Y1120" s="5">
        <f t="shared" si="498"/>
        <v>0</v>
      </c>
      <c r="Z1120" s="5">
        <f t="shared" si="499"/>
        <v>-2.6950168834136949</v>
      </c>
      <c r="AA1120" s="5">
        <f t="shared" si="500"/>
        <v>15.87270116139725</v>
      </c>
      <c r="AB1120" s="5">
        <f t="shared" si="501"/>
        <v>0</v>
      </c>
      <c r="AC1120" s="5">
        <f t="shared" si="501"/>
        <v>20.969074614249408</v>
      </c>
      <c r="AD1120" s="5">
        <f t="shared" si="502"/>
        <v>-12.283386230763135</v>
      </c>
      <c r="AE1120">
        <f t="shared" si="513"/>
        <v>0</v>
      </c>
    </row>
    <row r="1121" spans="1:31" x14ac:dyDescent="0.2">
      <c r="A1121">
        <f t="shared" si="519"/>
        <v>1.087999999999991</v>
      </c>
      <c r="B1121" s="5">
        <f t="shared" si="503"/>
        <v>0</v>
      </c>
      <c r="C1121" s="5">
        <f t="shared" si="504"/>
        <v>-78.246715162480413</v>
      </c>
      <c r="D1121" s="5">
        <f t="shared" si="505"/>
        <v>-7.5379588570205778</v>
      </c>
      <c r="E1121" s="2">
        <f t="shared" si="506"/>
        <v>78.246715162480413</v>
      </c>
      <c r="F1121" s="2">
        <f t="shared" si="507"/>
        <v>180</v>
      </c>
      <c r="G1121" s="3">
        <f t="shared" si="508"/>
        <v>0</v>
      </c>
      <c r="H1121" s="3">
        <f t="shared" si="509"/>
        <v>-108.66105394690496</v>
      </c>
      <c r="I1121" s="3">
        <f t="shared" si="510"/>
        <v>-18.465342130818538</v>
      </c>
      <c r="J1121" s="2">
        <f t="shared" ref="J1121:J1159" si="520">SQRT(G1121^2+H1121^2+I1121^2)</f>
        <v>110.21884369226694</v>
      </c>
      <c r="K1121" s="2">
        <f t="shared" si="511"/>
        <v>75.132136122881349</v>
      </c>
      <c r="L1121" s="6">
        <f t="shared" ref="L1121:L1159" si="521">SQRT(spin^2-flag*((30/PI())*(wx*G1121+wy*H1121+wz*I1121)/J1121)^2)</f>
        <v>2300.0010000000002</v>
      </c>
      <c r="M1121" s="2">
        <f t="shared" ref="M1121:M1159" si="522">(L1121*PI()/30)*(circ/(2*PI()))/12</f>
        <v>29.149318229166671</v>
      </c>
      <c r="N1121" s="2">
        <f t="shared" si="512"/>
        <v>110.21884369226694</v>
      </c>
      <c r="O1121" s="2">
        <f t="shared" ref="O1121:O1159" si="523">J1121/1.467</f>
        <v>75.132136122881349</v>
      </c>
      <c r="P1121" s="5">
        <f t="shared" ref="P1121:P1159" si="524">cd0+(cdspin*L1121/1000)*EXP(-A1121/(tau*146.7/N1121))</f>
        <v>0.36795453951079304</v>
      </c>
      <c r="Q1121" s="4">
        <f t="shared" ref="Q1121:Q1159" si="525">(M1121/N1121)*EXP(-A1121/(tau*146.7/N1121))</f>
        <v>0.26444602914668791</v>
      </c>
      <c r="R1121" s="4">
        <f t="shared" ref="R1121:R1159" si="526">cl2_*Q1121/(cl0+cl1_*Q1121)</f>
        <v>0.24682604637887104</v>
      </c>
      <c r="S1121" s="4">
        <f t="shared" si="514"/>
        <v>0</v>
      </c>
      <c r="T1121" s="4">
        <f t="shared" si="515"/>
        <v>0</v>
      </c>
      <c r="U1121" s="5">
        <f t="shared" si="516"/>
        <v>0</v>
      </c>
      <c r="V1121" s="5">
        <f t="shared" si="517"/>
        <v>23.655530077495683</v>
      </c>
      <c r="W1121" s="5">
        <f t="shared" si="518"/>
        <v>4.0199081483257411</v>
      </c>
      <c r="X1121" s="5">
        <f t="shared" ref="X1121:X1159" si="527">M1121/romega</f>
        <v>0.99999628292996101</v>
      </c>
      <c r="Y1121" s="5">
        <f t="shared" ref="Y1121:Y1159" si="528">const*($R1121/omega)*N1121*(wy*I1121-wz*(H1121-T1121))/X1121</f>
        <v>0</v>
      </c>
      <c r="Z1121" s="5">
        <f t="shared" ref="Z1121:Z1159" si="529">const*($R1121/omega)*N1121*(wz*(G1121-S1121)-wx*I1121)/X1121</f>
        <v>-2.6965766069299661</v>
      </c>
      <c r="AA1121" s="5">
        <f t="shared" ref="AA1121:AA1159" si="530">const*($R1121/omega)*N1121*(wx*(H1121-T1121)-wy*(G1121-S1121))/X1121</f>
        <v>15.868260337756883</v>
      </c>
      <c r="AB1121" s="5">
        <f t="shared" ref="AB1121:AC1159" si="531">U1121+Y1121</f>
        <v>0</v>
      </c>
      <c r="AC1121" s="5">
        <f t="shared" si="531"/>
        <v>20.958953470565717</v>
      </c>
      <c r="AD1121" s="5">
        <f t="shared" ref="AD1121:AD1159" si="532">W1121+AA1121-32.174</f>
        <v>-12.285831513917376</v>
      </c>
      <c r="AE1121">
        <f t="shared" si="513"/>
        <v>0</v>
      </c>
    </row>
    <row r="1122" spans="1:31" x14ac:dyDescent="0.2">
      <c r="A1122">
        <f t="shared" si="519"/>
        <v>1.0889999999999909</v>
      </c>
      <c r="B1122" s="5">
        <f t="shared" ref="B1122:B1159" si="533">B1121+G1121*dt+0.5*AB1121*dt*dt</f>
        <v>0</v>
      </c>
      <c r="C1122" s="5">
        <f t="shared" ref="C1122:C1159" si="534">C1121+H1121*dt+0.5*AC1121*dt*dt</f>
        <v>-78.355365736950574</v>
      </c>
      <c r="D1122" s="5">
        <f t="shared" ref="D1122:D1159" si="535">D1121+I1121*dt+0.5*AD1121*dt*dt</f>
        <v>-7.5564303420671539</v>
      </c>
      <c r="E1122" s="2">
        <f t="shared" ref="E1122:E1159" si="536">SQRT(B1122^2+C1122^2)</f>
        <v>78.355365736950574</v>
      </c>
      <c r="F1122" s="2">
        <f t="shared" ref="F1122:F1159" si="537">ATAN2(C1122,B1122)*180/PI()</f>
        <v>180</v>
      </c>
      <c r="G1122" s="3">
        <f t="shared" ref="G1122:G1159" si="538">G1121+AB1121*dt</f>
        <v>0</v>
      </c>
      <c r="H1122" s="3">
        <f t="shared" ref="H1122:H1159" si="539">H1121+AC1121*dt</f>
        <v>-108.64009499343439</v>
      </c>
      <c r="I1122" s="3">
        <f t="shared" ref="I1122:I1159" si="540">I1121+AD1121*dt</f>
        <v>-18.477627962332456</v>
      </c>
      <c r="J1122" s="2">
        <f t="shared" si="520"/>
        <v>110.2002403595238</v>
      </c>
      <c r="K1122" s="2">
        <f t="shared" ref="K1122:K1159" si="541">J1122/1.467</f>
        <v>75.119454914467482</v>
      </c>
      <c r="L1122" s="6">
        <f t="shared" si="521"/>
        <v>2300.0010000000002</v>
      </c>
      <c r="M1122" s="2">
        <f t="shared" si="522"/>
        <v>29.149318229166671</v>
      </c>
      <c r="N1122" s="2">
        <f t="shared" ref="N1122:N1159" si="542">IF(D1122&gt;=hwind,SQRT((G1122-vxw)^2+(H1122-vyw)^2+I1122^2),J1122)</f>
        <v>110.2002403595238</v>
      </c>
      <c r="O1122" s="2">
        <f t="shared" si="523"/>
        <v>75.119454914467482</v>
      </c>
      <c r="P1122" s="5">
        <f t="shared" si="524"/>
        <v>0.36795453539272233</v>
      </c>
      <c r="Q1122" s="4">
        <f t="shared" si="525"/>
        <v>0.2644906550939608</v>
      </c>
      <c r="R1122" s="4">
        <f t="shared" si="526"/>
        <v>0.24684628161021899</v>
      </c>
      <c r="S1122" s="4">
        <f t="shared" si="514"/>
        <v>0</v>
      </c>
      <c r="T1122" s="4">
        <f t="shared" si="515"/>
        <v>0</v>
      </c>
      <c r="U1122" s="5">
        <f t="shared" si="516"/>
        <v>0</v>
      </c>
      <c r="V1122" s="5">
        <f t="shared" si="517"/>
        <v>23.646975106860317</v>
      </c>
      <c r="W1122" s="5">
        <f t="shared" si="518"/>
        <v>4.0219037776569317</v>
      </c>
      <c r="X1122" s="5">
        <f t="shared" si="527"/>
        <v>0.99999628292996101</v>
      </c>
      <c r="Y1122" s="5">
        <f t="shared" si="528"/>
        <v>0</v>
      </c>
      <c r="Z1122" s="5">
        <f t="shared" si="529"/>
        <v>-2.6981364961314673</v>
      </c>
      <c r="AA1122" s="5">
        <f t="shared" si="530"/>
        <v>15.863822230998808</v>
      </c>
      <c r="AB1122" s="5">
        <f t="shared" si="531"/>
        <v>0</v>
      </c>
      <c r="AC1122" s="5">
        <f t="shared" si="531"/>
        <v>20.948838610728849</v>
      </c>
      <c r="AD1122" s="5">
        <f t="shared" si="532"/>
        <v>-12.288273991344258</v>
      </c>
      <c r="AE1122">
        <f t="shared" ref="AE1122:AE1159" si="543">IF(($C1122-17/12)*($C1123-17/12)&lt;0,1,0)</f>
        <v>0</v>
      </c>
    </row>
    <row r="1123" spans="1:31" x14ac:dyDescent="0.2">
      <c r="A1123">
        <f t="shared" si="519"/>
        <v>1.0899999999999908</v>
      </c>
      <c r="B1123" s="5">
        <f t="shared" si="533"/>
        <v>0</v>
      </c>
      <c r="C1123" s="5">
        <f t="shared" si="534"/>
        <v>-78.463995357524695</v>
      </c>
      <c r="D1123" s="5">
        <f t="shared" si="535"/>
        <v>-7.5749141141664822</v>
      </c>
      <c r="E1123" s="2">
        <f t="shared" si="536"/>
        <v>78.463995357524695</v>
      </c>
      <c r="F1123" s="2">
        <f t="shared" si="537"/>
        <v>180</v>
      </c>
      <c r="G1123" s="3">
        <f t="shared" si="538"/>
        <v>0</v>
      </c>
      <c r="H1123" s="3">
        <f t="shared" si="539"/>
        <v>-108.61914615482365</v>
      </c>
      <c r="I1123" s="3">
        <f t="shared" si="540"/>
        <v>-18.489916236323801</v>
      </c>
      <c r="J1123" s="2">
        <f t="shared" si="520"/>
        <v>110.18164962383352</v>
      </c>
      <c r="K1123" s="2">
        <f t="shared" si="541"/>
        <v>75.106782293001714</v>
      </c>
      <c r="L1123" s="6">
        <f t="shared" si="521"/>
        <v>2300.0010000000002</v>
      </c>
      <c r="M1123" s="2">
        <f t="shared" si="522"/>
        <v>29.149318229166671</v>
      </c>
      <c r="N1123" s="2">
        <f t="shared" si="542"/>
        <v>110.18164962383352</v>
      </c>
      <c r="O1123" s="2">
        <f t="shared" si="523"/>
        <v>75.106782293001714</v>
      </c>
      <c r="P1123" s="5">
        <f t="shared" si="524"/>
        <v>0.36795453127572653</v>
      </c>
      <c r="Q1123" s="4">
        <f t="shared" si="525"/>
        <v>0.26453526587068854</v>
      </c>
      <c r="R1123" s="4">
        <f t="shared" si="526"/>
        <v>0.24686650645365238</v>
      </c>
      <c r="S1123" s="4">
        <f t="shared" ref="S1123:S1159" si="544">IF(D1123&gt;=hwind,vxw,0)</f>
        <v>0</v>
      </c>
      <c r="T1123" s="4">
        <f t="shared" ref="T1123:T1159" si="545">IF(D1123&gt;=hwind,vyw,0)</f>
        <v>0</v>
      </c>
      <c r="U1123" s="5">
        <f t="shared" ref="U1123:U1159" si="546">-const*$P1123*$N1123*(G1123-S1123)</f>
        <v>0</v>
      </c>
      <c r="V1123" s="5">
        <f t="shared" ref="V1123:V1159" si="547">-const*$P1123*$N1123*(H1123-T1123)</f>
        <v>23.63842658058412</v>
      </c>
      <c r="W1123" s="5">
        <f t="shared" ref="W1123:W1159" si="548">-const*$P1123*$N1123*I1123</f>
        <v>4.0238994956791094</v>
      </c>
      <c r="X1123" s="5">
        <f t="shared" si="527"/>
        <v>0.99999628292996101</v>
      </c>
      <c r="Y1123" s="5">
        <f t="shared" si="528"/>
        <v>0</v>
      </c>
      <c r="Z1123" s="5">
        <f t="shared" si="529"/>
        <v>-2.6996965507579511</v>
      </c>
      <c r="AA1123" s="5">
        <f t="shared" si="530"/>
        <v>15.859386839426453</v>
      </c>
      <c r="AB1123" s="5">
        <f t="shared" si="531"/>
        <v>0</v>
      </c>
      <c r="AC1123" s="5">
        <f t="shared" si="531"/>
        <v>20.938730029826168</v>
      </c>
      <c r="AD1123" s="5">
        <f t="shared" si="532"/>
        <v>-12.290713664894437</v>
      </c>
      <c r="AE1123">
        <f t="shared" si="543"/>
        <v>0</v>
      </c>
    </row>
    <row r="1124" spans="1:31" x14ac:dyDescent="0.2">
      <c r="A1124">
        <f t="shared" si="519"/>
        <v>1.0909999999999906</v>
      </c>
      <c r="B1124" s="5">
        <f t="shared" si="533"/>
        <v>0</v>
      </c>
      <c r="C1124" s="5">
        <f t="shared" si="534"/>
        <v>-78.572604034314509</v>
      </c>
      <c r="D1124" s="5">
        <f t="shared" si="535"/>
        <v>-7.5934101757596384</v>
      </c>
      <c r="E1124" s="2">
        <f t="shared" si="536"/>
        <v>78.572604034314509</v>
      </c>
      <c r="F1124" s="2">
        <f t="shared" si="537"/>
        <v>180</v>
      </c>
      <c r="G1124" s="3">
        <f t="shared" si="538"/>
        <v>0</v>
      </c>
      <c r="H1124" s="3">
        <f t="shared" si="539"/>
        <v>-108.59820742479383</v>
      </c>
      <c r="I1124" s="3">
        <f t="shared" si="540"/>
        <v>-18.502206949988697</v>
      </c>
      <c r="J1124" s="2">
        <f t="shared" si="520"/>
        <v>110.16307147995991</v>
      </c>
      <c r="K1124" s="2">
        <f t="shared" si="541"/>
        <v>75.094118254914733</v>
      </c>
      <c r="L1124" s="6">
        <f t="shared" si="521"/>
        <v>2300.0010000000002</v>
      </c>
      <c r="M1124" s="2">
        <f t="shared" si="522"/>
        <v>29.149318229166671</v>
      </c>
      <c r="N1124" s="2">
        <f t="shared" si="542"/>
        <v>110.16307147995991</v>
      </c>
      <c r="O1124" s="2">
        <f t="shared" si="523"/>
        <v>75.094118254914733</v>
      </c>
      <c r="P1124" s="5">
        <f t="shared" si="524"/>
        <v>0.36795452715980415</v>
      </c>
      <c r="Q1124" s="4">
        <f t="shared" si="525"/>
        <v>0.26457986146645718</v>
      </c>
      <c r="R1124" s="4">
        <f t="shared" si="526"/>
        <v>0.24688672090894265</v>
      </c>
      <c r="S1124" s="4">
        <f t="shared" si="544"/>
        <v>0</v>
      </c>
      <c r="T1124" s="4">
        <f t="shared" si="545"/>
        <v>0</v>
      </c>
      <c r="U1124" s="5">
        <f t="shared" si="546"/>
        <v>0</v>
      </c>
      <c r="V1124" s="5">
        <f t="shared" si="547"/>
        <v>23.629884493499361</v>
      </c>
      <c r="W1124" s="5">
        <f t="shared" si="548"/>
        <v>4.0258953022390003</v>
      </c>
      <c r="X1124" s="5">
        <f t="shared" si="527"/>
        <v>0.99999628292996101</v>
      </c>
      <c r="Y1124" s="5">
        <f t="shared" si="528"/>
        <v>0</v>
      </c>
      <c r="Z1124" s="5">
        <f t="shared" si="529"/>
        <v>-2.7012567705496773</v>
      </c>
      <c r="AA1124" s="5">
        <f t="shared" si="530"/>
        <v>15.854954161344613</v>
      </c>
      <c r="AB1124" s="5">
        <f t="shared" si="531"/>
        <v>0</v>
      </c>
      <c r="AC1124" s="5">
        <f t="shared" si="531"/>
        <v>20.928627722949685</v>
      </c>
      <c r="AD1124" s="5">
        <f t="shared" si="532"/>
        <v>-12.293150536416384</v>
      </c>
      <c r="AE1124">
        <f t="shared" si="543"/>
        <v>0</v>
      </c>
    </row>
    <row r="1125" spans="1:31" x14ac:dyDescent="0.2">
      <c r="A1125">
        <f t="shared" si="519"/>
        <v>1.0919999999999905</v>
      </c>
      <c r="B1125" s="5">
        <f t="shared" si="533"/>
        <v>0</v>
      </c>
      <c r="C1125" s="5">
        <f t="shared" si="534"/>
        <v>-78.68119177742544</v>
      </c>
      <c r="D1125" s="5">
        <f t="shared" si="535"/>
        <v>-7.6119185292848952</v>
      </c>
      <c r="E1125" s="2">
        <f t="shared" si="536"/>
        <v>78.68119177742544</v>
      </c>
      <c r="F1125" s="2">
        <f t="shared" si="537"/>
        <v>180</v>
      </c>
      <c r="G1125" s="3">
        <f t="shared" si="538"/>
        <v>0</v>
      </c>
      <c r="H1125" s="3">
        <f t="shared" si="539"/>
        <v>-108.57727879707087</v>
      </c>
      <c r="I1125" s="3">
        <f t="shared" si="540"/>
        <v>-18.514500100525112</v>
      </c>
      <c r="J1125" s="2">
        <f t="shared" si="520"/>
        <v>110.14450592267052</v>
      </c>
      <c r="K1125" s="2">
        <f t="shared" si="541"/>
        <v>75.081462796639755</v>
      </c>
      <c r="L1125" s="6">
        <f t="shared" si="521"/>
        <v>2300.0010000000002</v>
      </c>
      <c r="M1125" s="2">
        <f t="shared" si="522"/>
        <v>29.149318229166671</v>
      </c>
      <c r="N1125" s="2">
        <f t="shared" si="542"/>
        <v>110.14450592267052</v>
      </c>
      <c r="O1125" s="2">
        <f t="shared" si="523"/>
        <v>75.081462796639755</v>
      </c>
      <c r="P1125" s="5">
        <f t="shared" si="524"/>
        <v>0.36795452304495374</v>
      </c>
      <c r="Q1125" s="4">
        <f t="shared" si="525"/>
        <v>0.26462444187085565</v>
      </c>
      <c r="R1125" s="4">
        <f t="shared" si="526"/>
        <v>0.24690692497586236</v>
      </c>
      <c r="S1125" s="4">
        <f t="shared" si="544"/>
        <v>0</v>
      </c>
      <c r="T1125" s="4">
        <f t="shared" si="545"/>
        <v>0</v>
      </c>
      <c r="U1125" s="5">
        <f t="shared" si="546"/>
        <v>0</v>
      </c>
      <c r="V1125" s="5">
        <f t="shared" si="547"/>
        <v>23.621348840443492</v>
      </c>
      <c r="W1125" s="5">
        <f t="shared" si="548"/>
        <v>4.0278911971841378</v>
      </c>
      <c r="X1125" s="5">
        <f t="shared" si="527"/>
        <v>0.99999628292996101</v>
      </c>
      <c r="Y1125" s="5">
        <f t="shared" si="528"/>
        <v>0</v>
      </c>
      <c r="Z1125" s="5">
        <f t="shared" si="529"/>
        <v>-2.7028171552474043</v>
      </c>
      <c r="AA1125" s="5">
        <f t="shared" si="530"/>
        <v>15.850524195059423</v>
      </c>
      <c r="AB1125" s="5">
        <f t="shared" si="531"/>
        <v>0</v>
      </c>
      <c r="AC1125" s="5">
        <f t="shared" si="531"/>
        <v>20.918531685196086</v>
      </c>
      <c r="AD1125" s="5">
        <f t="shared" si="532"/>
        <v>-12.295584607756439</v>
      </c>
      <c r="AE1125">
        <f t="shared" si="543"/>
        <v>0</v>
      </c>
    </row>
    <row r="1126" spans="1:31" x14ac:dyDescent="0.2">
      <c r="A1126">
        <f t="shared" si="519"/>
        <v>1.0929999999999904</v>
      </c>
      <c r="B1126" s="5">
        <f t="shared" si="533"/>
        <v>0</v>
      </c>
      <c r="C1126" s="5">
        <f t="shared" si="534"/>
        <v>-78.789758596956673</v>
      </c>
      <c r="D1126" s="5">
        <f t="shared" si="535"/>
        <v>-7.630439177177724</v>
      </c>
      <c r="E1126" s="2">
        <f t="shared" si="536"/>
        <v>78.789758596956673</v>
      </c>
      <c r="F1126" s="2">
        <f t="shared" si="537"/>
        <v>180</v>
      </c>
      <c r="G1126" s="3">
        <f t="shared" si="538"/>
        <v>0</v>
      </c>
      <c r="H1126" s="3">
        <f t="shared" si="539"/>
        <v>-108.55636026538568</v>
      </c>
      <c r="I1126" s="3">
        <f t="shared" si="540"/>
        <v>-18.526795685132868</v>
      </c>
      <c r="J1126" s="2">
        <f t="shared" si="520"/>
        <v>110.1259529467367</v>
      </c>
      <c r="K1126" s="2">
        <f t="shared" si="541"/>
        <v>75.068815914612614</v>
      </c>
      <c r="L1126" s="6">
        <f t="shared" si="521"/>
        <v>2300.0010000000002</v>
      </c>
      <c r="M1126" s="2">
        <f t="shared" si="522"/>
        <v>29.149318229166671</v>
      </c>
      <c r="N1126" s="2">
        <f t="shared" si="542"/>
        <v>110.1259529467367</v>
      </c>
      <c r="O1126" s="2">
        <f t="shared" si="523"/>
        <v>75.068815914612614</v>
      </c>
      <c r="P1126" s="5">
        <f t="shared" si="524"/>
        <v>0.36795451893117387</v>
      </c>
      <c r="Q1126" s="4">
        <f t="shared" si="525"/>
        <v>0.26466900707347552</v>
      </c>
      <c r="R1126" s="4">
        <f t="shared" si="526"/>
        <v>0.24692711865418501</v>
      </c>
      <c r="S1126" s="4">
        <f t="shared" si="544"/>
        <v>0</v>
      </c>
      <c r="T1126" s="4">
        <f t="shared" si="545"/>
        <v>0</v>
      </c>
      <c r="U1126" s="5">
        <f t="shared" si="546"/>
        <v>0</v>
      </c>
      <c r="V1126" s="5">
        <f t="shared" si="547"/>
        <v>23.612819616259145</v>
      </c>
      <c r="W1126" s="5">
        <f t="shared" si="548"/>
        <v>4.0298871803628673</v>
      </c>
      <c r="X1126" s="5">
        <f t="shared" si="527"/>
        <v>0.99999628292996101</v>
      </c>
      <c r="Y1126" s="5">
        <f t="shared" si="528"/>
        <v>0</v>
      </c>
      <c r="Z1126" s="5">
        <f t="shared" si="529"/>
        <v>-2.7043777045923902</v>
      </c>
      <c r="AA1126" s="5">
        <f t="shared" si="530"/>
        <v>15.846096938878334</v>
      </c>
      <c r="AB1126" s="5">
        <f t="shared" si="531"/>
        <v>0</v>
      </c>
      <c r="AC1126" s="5">
        <f t="shared" si="531"/>
        <v>20.908441911666756</v>
      </c>
      <c r="AD1126" s="5">
        <f t="shared" si="532"/>
        <v>-12.298015880758797</v>
      </c>
      <c r="AE1126">
        <f t="shared" si="543"/>
        <v>0</v>
      </c>
    </row>
    <row r="1127" spans="1:31" x14ac:dyDescent="0.2">
      <c r="A1127">
        <f t="shared" si="519"/>
        <v>1.0939999999999903</v>
      </c>
      <c r="B1127" s="5">
        <f t="shared" si="533"/>
        <v>0</v>
      </c>
      <c r="C1127" s="5">
        <f t="shared" si="534"/>
        <v>-78.8983045030011</v>
      </c>
      <c r="D1127" s="5">
        <f t="shared" si="535"/>
        <v>-7.6489721218707967</v>
      </c>
      <c r="E1127" s="2">
        <f t="shared" si="536"/>
        <v>78.8983045030011</v>
      </c>
      <c r="F1127" s="2">
        <f t="shared" si="537"/>
        <v>180</v>
      </c>
      <c r="G1127" s="3">
        <f t="shared" si="538"/>
        <v>0</v>
      </c>
      <c r="H1127" s="3">
        <f t="shared" si="539"/>
        <v>-108.53545182347401</v>
      </c>
      <c r="I1127" s="3">
        <f t="shared" si="540"/>
        <v>-18.539093701013627</v>
      </c>
      <c r="J1127" s="2">
        <f t="shared" si="520"/>
        <v>110.1074125469335</v>
      </c>
      <c r="K1127" s="2">
        <f t="shared" si="541"/>
        <v>75.056177605271643</v>
      </c>
      <c r="L1127" s="6">
        <f t="shared" si="521"/>
        <v>2300.0010000000002</v>
      </c>
      <c r="M1127" s="2">
        <f t="shared" si="522"/>
        <v>29.149318229166671</v>
      </c>
      <c r="N1127" s="2">
        <f t="shared" si="542"/>
        <v>110.1074125469335</v>
      </c>
      <c r="O1127" s="2">
        <f t="shared" si="523"/>
        <v>75.056177605271643</v>
      </c>
      <c r="P1127" s="5">
        <f t="shared" si="524"/>
        <v>0.36795451481846297</v>
      </c>
      <c r="Q1127" s="4">
        <f t="shared" si="525"/>
        <v>0.26471355706391153</v>
      </c>
      <c r="R1127" s="4">
        <f t="shared" si="526"/>
        <v>0.24694730194368561</v>
      </c>
      <c r="S1127" s="4">
        <f t="shared" si="544"/>
        <v>0</v>
      </c>
      <c r="T1127" s="4">
        <f t="shared" si="545"/>
        <v>0</v>
      </c>
      <c r="U1127" s="5">
        <f t="shared" si="546"/>
        <v>0</v>
      </c>
      <c r="V1127" s="5">
        <f t="shared" si="547"/>
        <v>23.604296815794065</v>
      </c>
      <c r="W1127" s="5">
        <f t="shared" si="548"/>
        <v>4.0318832516243264</v>
      </c>
      <c r="X1127" s="5">
        <f t="shared" si="527"/>
        <v>0.99999628292996101</v>
      </c>
      <c r="Y1127" s="5">
        <f t="shared" si="528"/>
        <v>0</v>
      </c>
      <c r="Z1127" s="5">
        <f t="shared" si="529"/>
        <v>-2.7059384183263933</v>
      </c>
      <c r="AA1127" s="5">
        <f t="shared" si="530"/>
        <v>15.841672391110153</v>
      </c>
      <c r="AB1127" s="5">
        <f t="shared" si="531"/>
        <v>0</v>
      </c>
      <c r="AC1127" s="5">
        <f t="shared" si="531"/>
        <v>20.898358397467671</v>
      </c>
      <c r="AD1127" s="5">
        <f t="shared" si="532"/>
        <v>-12.300444357265519</v>
      </c>
      <c r="AE1127">
        <f t="shared" si="543"/>
        <v>0</v>
      </c>
    </row>
    <row r="1128" spans="1:31" x14ac:dyDescent="0.2">
      <c r="A1128">
        <f t="shared" si="519"/>
        <v>1.0949999999999902</v>
      </c>
      <c r="B1128" s="5">
        <f t="shared" si="533"/>
        <v>0</v>
      </c>
      <c r="C1128" s="5">
        <f t="shared" si="534"/>
        <v>-79.006829505645371</v>
      </c>
      <c r="D1128" s="5">
        <f t="shared" si="535"/>
        <v>-7.667517365793989</v>
      </c>
      <c r="E1128" s="2">
        <f t="shared" si="536"/>
        <v>79.006829505645371</v>
      </c>
      <c r="F1128" s="2">
        <f t="shared" si="537"/>
        <v>180</v>
      </c>
      <c r="G1128" s="3">
        <f t="shared" si="538"/>
        <v>0</v>
      </c>
      <c r="H1128" s="3">
        <f t="shared" si="539"/>
        <v>-108.51455346507653</v>
      </c>
      <c r="I1128" s="3">
        <f t="shared" si="540"/>
        <v>-18.551394145370892</v>
      </c>
      <c r="J1128" s="2">
        <f t="shared" si="520"/>
        <v>110.08888471803979</v>
      </c>
      <c r="K1128" s="2">
        <f t="shared" si="541"/>
        <v>75.043547865057789</v>
      </c>
      <c r="L1128" s="6">
        <f t="shared" si="521"/>
        <v>2300.0010000000002</v>
      </c>
      <c r="M1128" s="2">
        <f t="shared" si="522"/>
        <v>29.149318229166671</v>
      </c>
      <c r="N1128" s="2">
        <f t="shared" si="542"/>
        <v>110.08888471803979</v>
      </c>
      <c r="O1128" s="2">
        <f t="shared" si="523"/>
        <v>75.043547865057789</v>
      </c>
      <c r="P1128" s="5">
        <f t="shared" si="524"/>
        <v>0.36795451070681967</v>
      </c>
      <c r="Q1128" s="4">
        <f t="shared" si="525"/>
        <v>0.26475809183176097</v>
      </c>
      <c r="R1128" s="4">
        <f t="shared" si="526"/>
        <v>0.24696747484413994</v>
      </c>
      <c r="S1128" s="4">
        <f t="shared" si="544"/>
        <v>0</v>
      </c>
      <c r="T1128" s="4">
        <f t="shared" si="545"/>
        <v>0</v>
      </c>
      <c r="U1128" s="5">
        <f t="shared" si="546"/>
        <v>0</v>
      </c>
      <c r="V1128" s="5">
        <f t="shared" si="547"/>
        <v>23.595780433901204</v>
      </c>
      <c r="W1128" s="5">
        <f t="shared" si="548"/>
        <v>4.0338794108184661</v>
      </c>
      <c r="X1128" s="5">
        <f t="shared" si="527"/>
        <v>0.99999628292996101</v>
      </c>
      <c r="Y1128" s="5">
        <f t="shared" si="528"/>
        <v>0</v>
      </c>
      <c r="Z1128" s="5">
        <f t="shared" si="529"/>
        <v>-2.7074992961916711</v>
      </c>
      <c r="AA1128" s="5">
        <f t="shared" si="530"/>
        <v>15.83725055006502</v>
      </c>
      <c r="AB1128" s="5">
        <f t="shared" si="531"/>
        <v>0</v>
      </c>
      <c r="AC1128" s="5">
        <f t="shared" si="531"/>
        <v>20.888281137709534</v>
      </c>
      <c r="AD1128" s="5">
        <f t="shared" si="532"/>
        <v>-12.302870039116513</v>
      </c>
      <c r="AE1128">
        <f t="shared" si="543"/>
        <v>0</v>
      </c>
    </row>
    <row r="1129" spans="1:31" x14ac:dyDescent="0.2">
      <c r="A1129">
        <f t="shared" si="519"/>
        <v>1.0959999999999901</v>
      </c>
      <c r="B1129" s="5">
        <f t="shared" si="533"/>
        <v>0</v>
      </c>
      <c r="C1129" s="5">
        <f t="shared" si="534"/>
        <v>-79.11533361496987</v>
      </c>
      <c r="D1129" s="5">
        <f t="shared" si="535"/>
        <v>-7.6860749113743791</v>
      </c>
      <c r="E1129" s="2">
        <f t="shared" si="536"/>
        <v>79.11533361496987</v>
      </c>
      <c r="F1129" s="2">
        <f t="shared" si="537"/>
        <v>180</v>
      </c>
      <c r="G1129" s="3">
        <f t="shared" si="538"/>
        <v>0</v>
      </c>
      <c r="H1129" s="3">
        <f t="shared" si="539"/>
        <v>-108.49366518393882</v>
      </c>
      <c r="I1129" s="3">
        <f t="shared" si="540"/>
        <v>-18.56369701541001</v>
      </c>
      <c r="J1129" s="2">
        <f t="shared" si="520"/>
        <v>110.07036945483812</v>
      </c>
      <c r="K1129" s="2">
        <f t="shared" si="541"/>
        <v>75.030926690414532</v>
      </c>
      <c r="L1129" s="6">
        <f t="shared" si="521"/>
        <v>2300.0010000000002</v>
      </c>
      <c r="M1129" s="2">
        <f t="shared" si="522"/>
        <v>29.149318229166671</v>
      </c>
      <c r="N1129" s="2">
        <f t="shared" si="542"/>
        <v>110.07036945483812</v>
      </c>
      <c r="O1129" s="2">
        <f t="shared" si="523"/>
        <v>75.030926690414532</v>
      </c>
      <c r="P1129" s="5">
        <f t="shared" si="524"/>
        <v>0.36795450659624251</v>
      </c>
      <c r="Q1129" s="4">
        <f t="shared" si="525"/>
        <v>0.26480261136662414</v>
      </c>
      <c r="R1129" s="4">
        <f t="shared" si="526"/>
        <v>0.24698763735532528</v>
      </c>
      <c r="S1129" s="4">
        <f t="shared" si="544"/>
        <v>0</v>
      </c>
      <c r="T1129" s="4">
        <f t="shared" si="545"/>
        <v>0</v>
      </c>
      <c r="U1129" s="5">
        <f t="shared" si="546"/>
        <v>0</v>
      </c>
      <c r="V1129" s="5">
        <f t="shared" si="547"/>
        <v>23.587270465438642</v>
      </c>
      <c r="W1129" s="5">
        <f t="shared" si="548"/>
        <v>4.0358756577960362</v>
      </c>
      <c r="X1129" s="5">
        <f t="shared" si="527"/>
        <v>0.99999628292996101</v>
      </c>
      <c r="Y1129" s="5">
        <f t="shared" si="528"/>
        <v>0</v>
      </c>
      <c r="Z1129" s="5">
        <f t="shared" si="529"/>
        <v>-2.7090603379309761</v>
      </c>
      <c r="AA1129" s="5">
        <f t="shared" si="530"/>
        <v>15.832831414054398</v>
      </c>
      <c r="AB1129" s="5">
        <f t="shared" si="531"/>
        <v>0</v>
      </c>
      <c r="AC1129" s="5">
        <f t="shared" si="531"/>
        <v>20.878210127507668</v>
      </c>
      <c r="AD1129" s="5">
        <f t="shared" si="532"/>
        <v>-12.305292928149566</v>
      </c>
      <c r="AE1129">
        <f t="shared" si="543"/>
        <v>0</v>
      </c>
    </row>
    <row r="1130" spans="1:31" x14ac:dyDescent="0.2">
      <c r="A1130">
        <f t="shared" si="519"/>
        <v>1.09699999999999</v>
      </c>
      <c r="B1130" s="5">
        <f t="shared" si="533"/>
        <v>0</v>
      </c>
      <c r="C1130" s="5">
        <f t="shared" si="534"/>
        <v>-79.223816841048745</v>
      </c>
      <c r="D1130" s="5">
        <f t="shared" si="535"/>
        <v>-7.7046447610362536</v>
      </c>
      <c r="E1130" s="2">
        <f t="shared" si="536"/>
        <v>79.223816841048745</v>
      </c>
      <c r="F1130" s="2">
        <f t="shared" si="537"/>
        <v>180</v>
      </c>
      <c r="G1130" s="3">
        <f t="shared" si="538"/>
        <v>0</v>
      </c>
      <c r="H1130" s="3">
        <f t="shared" si="539"/>
        <v>-108.47278697381131</v>
      </c>
      <c r="I1130" s="3">
        <f t="shared" si="540"/>
        <v>-18.576002308338161</v>
      </c>
      <c r="J1130" s="2">
        <f t="shared" si="520"/>
        <v>110.0518667521148</v>
      </c>
      <c r="K1130" s="2">
        <f t="shared" si="541"/>
        <v>75.018314077787863</v>
      </c>
      <c r="L1130" s="6">
        <f t="shared" si="521"/>
        <v>2300.0010000000002</v>
      </c>
      <c r="M1130" s="2">
        <f t="shared" si="522"/>
        <v>29.149318229166671</v>
      </c>
      <c r="N1130" s="2">
        <f t="shared" si="542"/>
        <v>110.0518667521148</v>
      </c>
      <c r="O1130" s="2">
        <f t="shared" si="523"/>
        <v>75.018314077787863</v>
      </c>
      <c r="P1130" s="5">
        <f t="shared" si="524"/>
        <v>0.3679545024867299</v>
      </c>
      <c r="Q1130" s="4">
        <f t="shared" si="525"/>
        <v>0.26484711565810432</v>
      </c>
      <c r="R1130" s="4">
        <f t="shared" si="526"/>
        <v>0.2470077894770199</v>
      </c>
      <c r="S1130" s="4">
        <f t="shared" si="544"/>
        <v>0</v>
      </c>
      <c r="T1130" s="4">
        <f t="shared" si="545"/>
        <v>0</v>
      </c>
      <c r="U1130" s="5">
        <f t="shared" si="546"/>
        <v>0</v>
      </c>
      <c r="V1130" s="5">
        <f t="shared" si="547"/>
        <v>23.578766905269575</v>
      </c>
      <c r="W1130" s="5">
        <f t="shared" si="548"/>
        <v>4.0378719924085811</v>
      </c>
      <c r="X1130" s="5">
        <f t="shared" si="527"/>
        <v>0.99999628292996101</v>
      </c>
      <c r="Y1130" s="5">
        <f t="shared" si="528"/>
        <v>0</v>
      </c>
      <c r="Z1130" s="5">
        <f t="shared" si="529"/>
        <v>-2.7106215432875622</v>
      </c>
      <c r="AA1130" s="5">
        <f t="shared" si="530"/>
        <v>15.828414981391099</v>
      </c>
      <c r="AB1130" s="5">
        <f t="shared" si="531"/>
        <v>0</v>
      </c>
      <c r="AC1130" s="5">
        <f t="shared" si="531"/>
        <v>20.868145361982013</v>
      </c>
      <c r="AD1130" s="5">
        <f t="shared" si="532"/>
        <v>-12.307713026200318</v>
      </c>
      <c r="AE1130">
        <f t="shared" si="543"/>
        <v>0</v>
      </c>
    </row>
    <row r="1131" spans="1:31" x14ac:dyDescent="0.2">
      <c r="A1131">
        <f t="shared" si="519"/>
        <v>1.0979999999999899</v>
      </c>
      <c r="B1131" s="5">
        <f t="shared" si="533"/>
        <v>0</v>
      </c>
      <c r="C1131" s="5">
        <f t="shared" si="534"/>
        <v>-79.332279193949873</v>
      </c>
      <c r="D1131" s="5">
        <f t="shared" si="535"/>
        <v>-7.7232269172011048</v>
      </c>
      <c r="E1131" s="2">
        <f t="shared" si="536"/>
        <v>79.332279193949873</v>
      </c>
      <c r="F1131" s="2">
        <f t="shared" si="537"/>
        <v>180</v>
      </c>
      <c r="G1131" s="3">
        <f t="shared" si="538"/>
        <v>0</v>
      </c>
      <c r="H1131" s="3">
        <f t="shared" si="539"/>
        <v>-108.45191882844932</v>
      </c>
      <c r="I1131" s="3">
        <f t="shared" si="540"/>
        <v>-18.588310021364361</v>
      </c>
      <c r="J1131" s="2">
        <f t="shared" si="520"/>
        <v>110.03337660465989</v>
      </c>
      <c r="K1131" s="2">
        <f t="shared" si="541"/>
        <v>75.005710023626378</v>
      </c>
      <c r="L1131" s="6">
        <f t="shared" si="521"/>
        <v>2300.0010000000002</v>
      </c>
      <c r="M1131" s="2">
        <f t="shared" si="522"/>
        <v>29.149318229166671</v>
      </c>
      <c r="N1131" s="2">
        <f t="shared" si="542"/>
        <v>110.03337660465989</v>
      </c>
      <c r="O1131" s="2">
        <f t="shared" si="523"/>
        <v>75.005710023626378</v>
      </c>
      <c r="P1131" s="5">
        <f t="shared" si="524"/>
        <v>0.36795449837828054</v>
      </c>
      <c r="Q1131" s="4">
        <f t="shared" si="525"/>
        <v>0.26489160469580741</v>
      </c>
      <c r="R1131" s="4">
        <f t="shared" si="526"/>
        <v>0.24702793120900329</v>
      </c>
      <c r="S1131" s="4">
        <f t="shared" si="544"/>
        <v>0</v>
      </c>
      <c r="T1131" s="4">
        <f t="shared" si="545"/>
        <v>0</v>
      </c>
      <c r="U1131" s="5">
        <f t="shared" si="546"/>
        <v>0</v>
      </c>
      <c r="V1131" s="5">
        <f t="shared" si="547"/>
        <v>23.570269748262376</v>
      </c>
      <c r="W1131" s="5">
        <f t="shared" si="548"/>
        <v>4.0398684145084509</v>
      </c>
      <c r="X1131" s="5">
        <f t="shared" si="527"/>
        <v>0.99999628292996101</v>
      </c>
      <c r="Y1131" s="5">
        <f t="shared" si="528"/>
        <v>0</v>
      </c>
      <c r="Z1131" s="5">
        <f t="shared" si="529"/>
        <v>-2.7121829120051753</v>
      </c>
      <c r="AA1131" s="5">
        <f t="shared" si="530"/>
        <v>15.824001250389246</v>
      </c>
      <c r="AB1131" s="5">
        <f t="shared" si="531"/>
        <v>0</v>
      </c>
      <c r="AC1131" s="5">
        <f t="shared" si="531"/>
        <v>20.858086836257201</v>
      </c>
      <c r="AD1131" s="5">
        <f t="shared" si="532"/>
        <v>-12.310130335102301</v>
      </c>
      <c r="AE1131">
        <f t="shared" si="543"/>
        <v>0</v>
      </c>
    </row>
    <row r="1132" spans="1:31" x14ac:dyDescent="0.2">
      <c r="A1132">
        <f t="shared" si="519"/>
        <v>1.0989999999999898</v>
      </c>
      <c r="B1132" s="5">
        <f t="shared" si="533"/>
        <v>0</v>
      </c>
      <c r="C1132" s="5">
        <f t="shared" si="534"/>
        <v>-79.440720683734909</v>
      </c>
      <c r="D1132" s="5">
        <f t="shared" si="535"/>
        <v>-7.7418213822876369</v>
      </c>
      <c r="E1132" s="2">
        <f t="shared" si="536"/>
        <v>79.440720683734909</v>
      </c>
      <c r="F1132" s="2">
        <f t="shared" si="537"/>
        <v>180</v>
      </c>
      <c r="G1132" s="3">
        <f t="shared" si="538"/>
        <v>0</v>
      </c>
      <c r="H1132" s="3">
        <f t="shared" si="539"/>
        <v>-108.43106074161307</v>
      </c>
      <c r="I1132" s="3">
        <f t="shared" si="540"/>
        <v>-18.600620151699463</v>
      </c>
      <c r="J1132" s="2">
        <f t="shared" si="520"/>
        <v>110.01489900726715</v>
      </c>
      <c r="K1132" s="2">
        <f t="shared" si="541"/>
        <v>74.993114524381141</v>
      </c>
      <c r="L1132" s="6">
        <f t="shared" si="521"/>
        <v>2300.0010000000002</v>
      </c>
      <c r="M1132" s="2">
        <f t="shared" si="522"/>
        <v>29.149318229166671</v>
      </c>
      <c r="N1132" s="2">
        <f t="shared" si="542"/>
        <v>110.01489900726715</v>
      </c>
      <c r="O1132" s="2">
        <f t="shared" si="523"/>
        <v>74.993114524381141</v>
      </c>
      <c r="P1132" s="5">
        <f t="shared" si="524"/>
        <v>0.36795449427089288</v>
      </c>
      <c r="Q1132" s="4">
        <f t="shared" si="525"/>
        <v>0.26493607846934258</v>
      </c>
      <c r="R1132" s="4">
        <f t="shared" si="526"/>
        <v>0.24704806255105616</v>
      </c>
      <c r="S1132" s="4">
        <f t="shared" si="544"/>
        <v>0</v>
      </c>
      <c r="T1132" s="4">
        <f t="shared" si="545"/>
        <v>0</v>
      </c>
      <c r="U1132" s="5">
        <f t="shared" si="546"/>
        <v>0</v>
      </c>
      <c r="V1132" s="5">
        <f t="shared" si="547"/>
        <v>23.561778989290506</v>
      </c>
      <c r="W1132" s="5">
        <f t="shared" si="548"/>
        <v>4.0418649239487854</v>
      </c>
      <c r="X1132" s="5">
        <f t="shared" si="527"/>
        <v>0.99999628292996101</v>
      </c>
      <c r="Y1132" s="5">
        <f t="shared" si="528"/>
        <v>0</v>
      </c>
      <c r="Z1132" s="5">
        <f t="shared" si="529"/>
        <v>-2.7137444438280616</v>
      </c>
      <c r="AA1132" s="5">
        <f t="shared" si="530"/>
        <v>15.819590219364308</v>
      </c>
      <c r="AB1132" s="5">
        <f t="shared" si="531"/>
        <v>0</v>
      </c>
      <c r="AC1132" s="5">
        <f t="shared" si="531"/>
        <v>20.848034545462443</v>
      </c>
      <c r="AD1132" s="5">
        <f t="shared" si="532"/>
        <v>-12.312544856686905</v>
      </c>
      <c r="AE1132">
        <f t="shared" si="543"/>
        <v>0</v>
      </c>
    </row>
    <row r="1133" spans="1:31" x14ac:dyDescent="0.2">
      <c r="A1133">
        <f t="shared" si="519"/>
        <v>1.0999999999999897</v>
      </c>
      <c r="B1133" s="5">
        <f t="shared" si="533"/>
        <v>0</v>
      </c>
      <c r="C1133" s="5">
        <f t="shared" si="534"/>
        <v>-79.549141320459242</v>
      </c>
      <c r="D1133" s="5">
        <f t="shared" si="535"/>
        <v>-7.7604281587117647</v>
      </c>
      <c r="E1133" s="2">
        <f t="shared" si="536"/>
        <v>79.549141320459242</v>
      </c>
      <c r="F1133" s="2">
        <f t="shared" si="537"/>
        <v>180</v>
      </c>
      <c r="G1133" s="3">
        <f t="shared" si="538"/>
        <v>0</v>
      </c>
      <c r="H1133" s="3">
        <f t="shared" si="539"/>
        <v>-108.4102127070676</v>
      </c>
      <c r="I1133" s="3">
        <f t="shared" si="540"/>
        <v>-18.61293269655615</v>
      </c>
      <c r="J1133" s="2">
        <f t="shared" si="520"/>
        <v>109.99643395473406</v>
      </c>
      <c r="K1133" s="2">
        <f t="shared" si="541"/>
        <v>74.980527576505835</v>
      </c>
      <c r="L1133" s="6">
        <f t="shared" si="521"/>
        <v>2300.0010000000002</v>
      </c>
      <c r="M1133" s="2">
        <f t="shared" si="522"/>
        <v>29.149318229166671</v>
      </c>
      <c r="N1133" s="2">
        <f t="shared" si="542"/>
        <v>109.99643395473406</v>
      </c>
      <c r="O1133" s="2">
        <f t="shared" si="523"/>
        <v>74.980527576505835</v>
      </c>
      <c r="P1133" s="5">
        <f t="shared" si="524"/>
        <v>0.36795449016456544</v>
      </c>
      <c r="Q1133" s="4">
        <f t="shared" si="525"/>
        <v>0.26498053696832169</v>
      </c>
      <c r="R1133" s="4">
        <f t="shared" si="526"/>
        <v>0.24706818350296031</v>
      </c>
      <c r="S1133" s="4">
        <f t="shared" si="544"/>
        <v>0</v>
      </c>
      <c r="T1133" s="4">
        <f t="shared" si="545"/>
        <v>0</v>
      </c>
      <c r="U1133" s="5">
        <f t="shared" si="546"/>
        <v>0</v>
      </c>
      <c r="V1133" s="5">
        <f t="shared" si="547"/>
        <v>23.553294623232567</v>
      </c>
      <c r="W1133" s="5">
        <f t="shared" si="548"/>
        <v>4.0438615205835235</v>
      </c>
      <c r="X1133" s="5">
        <f t="shared" si="527"/>
        <v>0.99999628292996101</v>
      </c>
      <c r="Y1133" s="5">
        <f t="shared" si="528"/>
        <v>0</v>
      </c>
      <c r="Z1133" s="5">
        <f t="shared" si="529"/>
        <v>-2.7153061385009583</v>
      </c>
      <c r="AA1133" s="5">
        <f t="shared" si="530"/>
        <v>15.81518188663307</v>
      </c>
      <c r="AB1133" s="5">
        <f t="shared" si="531"/>
        <v>0</v>
      </c>
      <c r="AC1133" s="5">
        <f t="shared" si="531"/>
        <v>20.837988484731611</v>
      </c>
      <c r="AD1133" s="5">
        <f t="shared" si="532"/>
        <v>-12.314956592783407</v>
      </c>
      <c r="AE1133">
        <f t="shared" si="543"/>
        <v>0</v>
      </c>
    </row>
    <row r="1134" spans="1:31" x14ac:dyDescent="0.2">
      <c r="A1134">
        <f t="shared" si="519"/>
        <v>1.1009999999999895</v>
      </c>
      <c r="B1134" s="5">
        <f t="shared" si="533"/>
        <v>0</v>
      </c>
      <c r="C1134" s="5">
        <f t="shared" si="534"/>
        <v>-79.657541114172076</v>
      </c>
      <c r="D1134" s="5">
        <f t="shared" si="535"/>
        <v>-7.7790472488866174</v>
      </c>
      <c r="E1134" s="2">
        <f t="shared" si="536"/>
        <v>79.657541114172076</v>
      </c>
      <c r="F1134" s="2">
        <f t="shared" si="537"/>
        <v>180</v>
      </c>
      <c r="G1134" s="3">
        <f t="shared" si="538"/>
        <v>0</v>
      </c>
      <c r="H1134" s="3">
        <f t="shared" si="539"/>
        <v>-108.38937471858287</v>
      </c>
      <c r="I1134" s="3">
        <f t="shared" si="540"/>
        <v>-18.625247653148932</v>
      </c>
      <c r="J1134" s="2">
        <f t="shared" si="520"/>
        <v>109.97798144186181</v>
      </c>
      <c r="K1134" s="2">
        <f t="shared" si="541"/>
        <v>74.967949176456585</v>
      </c>
      <c r="L1134" s="6">
        <f t="shared" si="521"/>
        <v>2300.0010000000002</v>
      </c>
      <c r="M1134" s="2">
        <f t="shared" si="522"/>
        <v>29.149318229166671</v>
      </c>
      <c r="N1134" s="2">
        <f t="shared" si="542"/>
        <v>109.97798144186181</v>
      </c>
      <c r="O1134" s="2">
        <f t="shared" si="523"/>
        <v>74.967949176456585</v>
      </c>
      <c r="P1134" s="5">
        <f t="shared" si="524"/>
        <v>0.36795448605929681</v>
      </c>
      <c r="Q1134" s="4">
        <f t="shared" si="525"/>
        <v>0.26502498018235959</v>
      </c>
      <c r="R1134" s="4">
        <f t="shared" si="526"/>
        <v>0.24708829406449873</v>
      </c>
      <c r="S1134" s="4">
        <f t="shared" si="544"/>
        <v>0</v>
      </c>
      <c r="T1134" s="4">
        <f t="shared" si="545"/>
        <v>0</v>
      </c>
      <c r="U1134" s="5">
        <f t="shared" si="546"/>
        <v>0</v>
      </c>
      <c r="V1134" s="5">
        <f t="shared" si="547"/>
        <v>23.544816644972265</v>
      </c>
      <c r="W1134" s="5">
        <f t="shared" si="548"/>
        <v>4.0458582042673958</v>
      </c>
      <c r="X1134" s="5">
        <f t="shared" si="527"/>
        <v>0.99999628292996101</v>
      </c>
      <c r="Y1134" s="5">
        <f t="shared" si="528"/>
        <v>0</v>
      </c>
      <c r="Z1134" s="5">
        <f t="shared" si="529"/>
        <v>-2.7168679957690998</v>
      </c>
      <c r="AA1134" s="5">
        <f t="shared" si="530"/>
        <v>15.810776250513646</v>
      </c>
      <c r="AB1134" s="5">
        <f t="shared" si="531"/>
        <v>0</v>
      </c>
      <c r="AC1134" s="5">
        <f t="shared" si="531"/>
        <v>20.827948649203165</v>
      </c>
      <c r="AD1134" s="5">
        <f t="shared" si="532"/>
        <v>-12.317365545218959</v>
      </c>
      <c r="AE1134">
        <f t="shared" si="543"/>
        <v>0</v>
      </c>
    </row>
    <row r="1135" spans="1:31" x14ac:dyDescent="0.2">
      <c r="A1135">
        <f t="shared" si="519"/>
        <v>1.1019999999999894</v>
      </c>
      <c r="B1135" s="5">
        <f t="shared" si="533"/>
        <v>0</v>
      </c>
      <c r="C1135" s="5">
        <f t="shared" si="534"/>
        <v>-79.765920074916338</v>
      </c>
      <c r="D1135" s="5">
        <f t="shared" si="535"/>
        <v>-7.7976786552225388</v>
      </c>
      <c r="E1135" s="2">
        <f t="shared" si="536"/>
        <v>79.765920074916338</v>
      </c>
      <c r="F1135" s="2">
        <f t="shared" si="537"/>
        <v>180</v>
      </c>
      <c r="G1135" s="3">
        <f t="shared" si="538"/>
        <v>0</v>
      </c>
      <c r="H1135" s="3">
        <f t="shared" si="539"/>
        <v>-108.36854676993367</v>
      </c>
      <c r="I1135" s="3">
        <f t="shared" si="540"/>
        <v>-18.637565018694151</v>
      </c>
      <c r="J1135" s="2">
        <f t="shared" si="520"/>
        <v>109.95954146345532</v>
      </c>
      <c r="K1135" s="2">
        <f t="shared" si="541"/>
        <v>74.955379320692103</v>
      </c>
      <c r="L1135" s="6">
        <f t="shared" si="521"/>
        <v>2300.0010000000002</v>
      </c>
      <c r="M1135" s="2">
        <f t="shared" si="522"/>
        <v>29.149318229166671</v>
      </c>
      <c r="N1135" s="2">
        <f t="shared" si="542"/>
        <v>109.95954146345532</v>
      </c>
      <c r="O1135" s="2">
        <f t="shared" si="523"/>
        <v>74.955379320692103</v>
      </c>
      <c r="P1135" s="5">
        <f t="shared" si="524"/>
        <v>0.36795448195508551</v>
      </c>
      <c r="Q1135" s="4">
        <f t="shared" si="525"/>
        <v>0.26506940810107421</v>
      </c>
      <c r="R1135" s="4">
        <f t="shared" si="526"/>
        <v>0.24710839423545575</v>
      </c>
      <c r="S1135" s="4">
        <f t="shared" si="544"/>
        <v>0</v>
      </c>
      <c r="T1135" s="4">
        <f t="shared" si="545"/>
        <v>0</v>
      </c>
      <c r="U1135" s="5">
        <f t="shared" si="546"/>
        <v>0</v>
      </c>
      <c r="V1135" s="5">
        <f t="shared" si="547"/>
        <v>23.536345049398431</v>
      </c>
      <c r="W1135" s="5">
        <f t="shared" si="548"/>
        <v>4.0478549748559285</v>
      </c>
      <c r="X1135" s="5">
        <f t="shared" si="527"/>
        <v>0.99999628292996101</v>
      </c>
      <c r="Y1135" s="5">
        <f t="shared" si="528"/>
        <v>0</v>
      </c>
      <c r="Z1135" s="5">
        <f t="shared" si="529"/>
        <v>-2.7184300153782139</v>
      </c>
      <c r="AA1135" s="5">
        <f t="shared" si="530"/>
        <v>15.806373309325483</v>
      </c>
      <c r="AB1135" s="5">
        <f t="shared" si="531"/>
        <v>0</v>
      </c>
      <c r="AC1135" s="5">
        <f t="shared" si="531"/>
        <v>20.817915034020217</v>
      </c>
      <c r="AD1135" s="5">
        <f t="shared" si="532"/>
        <v>-12.31977171581859</v>
      </c>
      <c r="AE1135">
        <f t="shared" si="543"/>
        <v>0</v>
      </c>
    </row>
    <row r="1136" spans="1:31" x14ac:dyDescent="0.2">
      <c r="A1136">
        <f t="shared" si="519"/>
        <v>1.1029999999999893</v>
      </c>
      <c r="B1136" s="5">
        <f t="shared" si="533"/>
        <v>0</v>
      </c>
      <c r="C1136" s="5">
        <f t="shared" si="534"/>
        <v>-79.874278212728754</v>
      </c>
      <c r="D1136" s="5">
        <f t="shared" si="535"/>
        <v>-7.8163223801270911</v>
      </c>
      <c r="E1136" s="2">
        <f t="shared" si="536"/>
        <v>79.874278212728754</v>
      </c>
      <c r="F1136" s="2">
        <f t="shared" si="537"/>
        <v>180</v>
      </c>
      <c r="G1136" s="3">
        <f t="shared" si="538"/>
        <v>0</v>
      </c>
      <c r="H1136" s="3">
        <f t="shared" si="539"/>
        <v>-108.34772885489966</v>
      </c>
      <c r="I1136" s="3">
        <f t="shared" si="540"/>
        <v>-18.64988479040997</v>
      </c>
      <c r="J1136" s="2">
        <f t="shared" si="520"/>
        <v>109.94111401432323</v>
      </c>
      <c r="K1136" s="2">
        <f t="shared" si="541"/>
        <v>74.942818005673644</v>
      </c>
      <c r="L1136" s="6">
        <f t="shared" si="521"/>
        <v>2300.0010000000002</v>
      </c>
      <c r="M1136" s="2">
        <f t="shared" si="522"/>
        <v>29.149318229166671</v>
      </c>
      <c r="N1136" s="2">
        <f t="shared" si="542"/>
        <v>109.94111401432323</v>
      </c>
      <c r="O1136" s="2">
        <f t="shared" si="523"/>
        <v>74.942818005673644</v>
      </c>
      <c r="P1136" s="5">
        <f t="shared" si="524"/>
        <v>0.36795447785193008</v>
      </c>
      <c r="Q1136" s="4">
        <f t="shared" si="525"/>
        <v>0.26511382071408612</v>
      </c>
      <c r="R1136" s="4">
        <f t="shared" si="526"/>
        <v>0.24712848401561666</v>
      </c>
      <c r="S1136" s="4">
        <f t="shared" si="544"/>
        <v>0</v>
      </c>
      <c r="T1136" s="4">
        <f t="shared" si="545"/>
        <v>0</v>
      </c>
      <c r="U1136" s="5">
        <f t="shared" si="546"/>
        <v>0</v>
      </c>
      <c r="V1136" s="5">
        <f t="shared" si="547"/>
        <v>23.527879831404977</v>
      </c>
      <c r="W1136" s="5">
        <f t="shared" si="548"/>
        <v>4.0498518322054364</v>
      </c>
      <c r="X1136" s="5">
        <f t="shared" si="527"/>
        <v>0.99999628292996101</v>
      </c>
      <c r="Y1136" s="5">
        <f t="shared" si="528"/>
        <v>0</v>
      </c>
      <c r="Z1136" s="5">
        <f t="shared" si="529"/>
        <v>-2.7199921970745229</v>
      </c>
      <c r="AA1136" s="5">
        <f t="shared" si="530"/>
        <v>15.801973061389342</v>
      </c>
      <c r="AB1136" s="5">
        <f t="shared" si="531"/>
        <v>0</v>
      </c>
      <c r="AC1136" s="5">
        <f t="shared" si="531"/>
        <v>20.807887634330456</v>
      </c>
      <c r="AD1136" s="5">
        <f t="shared" si="532"/>
        <v>-12.322175106405222</v>
      </c>
      <c r="AE1136">
        <f t="shared" si="543"/>
        <v>0</v>
      </c>
    </row>
    <row r="1137" spans="1:31" x14ac:dyDescent="0.2">
      <c r="A1137">
        <f t="shared" si="519"/>
        <v>1.1039999999999892</v>
      </c>
      <c r="B1137" s="5">
        <f t="shared" si="533"/>
        <v>0</v>
      </c>
      <c r="C1137" s="5">
        <f t="shared" si="534"/>
        <v>-79.98261553763983</v>
      </c>
      <c r="D1137" s="5">
        <f t="shared" si="535"/>
        <v>-7.8349784260050539</v>
      </c>
      <c r="E1137" s="2">
        <f t="shared" si="536"/>
        <v>79.98261553763983</v>
      </c>
      <c r="F1137" s="2">
        <f t="shared" si="537"/>
        <v>180</v>
      </c>
      <c r="G1137" s="3">
        <f t="shared" si="538"/>
        <v>0</v>
      </c>
      <c r="H1137" s="3">
        <f t="shared" si="539"/>
        <v>-108.32692096726532</v>
      </c>
      <c r="I1137" s="3">
        <f t="shared" si="540"/>
        <v>-18.662206965516376</v>
      </c>
      <c r="J1137" s="2">
        <f t="shared" si="520"/>
        <v>109.9226990892778</v>
      </c>
      <c r="K1137" s="2">
        <f t="shared" si="541"/>
        <v>74.930265227864894</v>
      </c>
      <c r="L1137" s="6">
        <f t="shared" si="521"/>
        <v>2300.0010000000002</v>
      </c>
      <c r="M1137" s="2">
        <f t="shared" si="522"/>
        <v>29.149318229166671</v>
      </c>
      <c r="N1137" s="2">
        <f t="shared" si="542"/>
        <v>109.9226990892778</v>
      </c>
      <c r="O1137" s="2">
        <f t="shared" si="523"/>
        <v>74.930265227864894</v>
      </c>
      <c r="P1137" s="5">
        <f t="shared" si="524"/>
        <v>0.36795447374982904</v>
      </c>
      <c r="Q1137" s="4">
        <f t="shared" si="525"/>
        <v>0.26515821801101941</v>
      </c>
      <c r="R1137" s="4">
        <f t="shared" si="526"/>
        <v>0.24714856340476807</v>
      </c>
      <c r="S1137" s="4">
        <f t="shared" si="544"/>
        <v>0</v>
      </c>
      <c r="T1137" s="4">
        <f t="shared" si="545"/>
        <v>0</v>
      </c>
      <c r="U1137" s="5">
        <f t="shared" si="546"/>
        <v>0</v>
      </c>
      <c r="V1137" s="5">
        <f t="shared" si="547"/>
        <v>23.519420985890918</v>
      </c>
      <c r="W1137" s="5">
        <f t="shared" si="548"/>
        <v>4.0518487761730206</v>
      </c>
      <c r="X1137" s="5">
        <f t="shared" si="527"/>
        <v>0.99999628292996101</v>
      </c>
      <c r="Y1137" s="5">
        <f t="shared" si="528"/>
        <v>0</v>
      </c>
      <c r="Z1137" s="5">
        <f t="shared" si="529"/>
        <v>-2.7215545406047363</v>
      </c>
      <c r="AA1137" s="5">
        <f t="shared" si="530"/>
        <v>15.7975755050273</v>
      </c>
      <c r="AB1137" s="5">
        <f t="shared" si="531"/>
        <v>0</v>
      </c>
      <c r="AC1137" s="5">
        <f t="shared" si="531"/>
        <v>20.797866445286182</v>
      </c>
      <c r="AD1137" s="5">
        <f t="shared" si="532"/>
        <v>-12.324575718799679</v>
      </c>
      <c r="AE1137">
        <f t="shared" si="543"/>
        <v>0</v>
      </c>
    </row>
    <row r="1138" spans="1:31" x14ac:dyDescent="0.2">
      <c r="A1138">
        <f t="shared" si="519"/>
        <v>1.1049999999999891</v>
      </c>
      <c r="B1138" s="5">
        <f t="shared" si="533"/>
        <v>0</v>
      </c>
      <c r="C1138" s="5">
        <f t="shared" si="534"/>
        <v>-80.090932059673875</v>
      </c>
      <c r="D1138" s="5">
        <f t="shared" si="535"/>
        <v>-7.8536467952584301</v>
      </c>
      <c r="E1138" s="2">
        <f t="shared" si="536"/>
        <v>80.090932059673875</v>
      </c>
      <c r="F1138" s="2">
        <f t="shared" si="537"/>
        <v>180</v>
      </c>
      <c r="G1138" s="3">
        <f t="shared" si="538"/>
        <v>0</v>
      </c>
      <c r="H1138" s="3">
        <f t="shared" si="539"/>
        <v>-108.30612310082003</v>
      </c>
      <c r="I1138" s="3">
        <f t="shared" si="540"/>
        <v>-18.674531541235176</v>
      </c>
      <c r="J1138" s="2">
        <f t="shared" si="520"/>
        <v>109.90429668313504</v>
      </c>
      <c r="K1138" s="2">
        <f t="shared" si="541"/>
        <v>74.917720983732139</v>
      </c>
      <c r="L1138" s="6">
        <f t="shared" si="521"/>
        <v>2300.0010000000002</v>
      </c>
      <c r="M1138" s="2">
        <f t="shared" si="522"/>
        <v>29.149318229166671</v>
      </c>
      <c r="N1138" s="2">
        <f t="shared" si="542"/>
        <v>109.90429668313504</v>
      </c>
      <c r="O1138" s="2">
        <f t="shared" si="523"/>
        <v>74.917720983732139</v>
      </c>
      <c r="P1138" s="5">
        <f t="shared" si="524"/>
        <v>0.36795446964878098</v>
      </c>
      <c r="Q1138" s="4">
        <f t="shared" si="525"/>
        <v>0.26520259998150059</v>
      </c>
      <c r="R1138" s="4">
        <f t="shared" si="526"/>
        <v>0.24716863240269779</v>
      </c>
      <c r="S1138" s="4">
        <f t="shared" si="544"/>
        <v>0</v>
      </c>
      <c r="T1138" s="4">
        <f t="shared" si="545"/>
        <v>0</v>
      </c>
      <c r="U1138" s="5">
        <f t="shared" si="546"/>
        <v>0</v>
      </c>
      <c r="V1138" s="5">
        <f t="shared" si="547"/>
        <v>23.510968507760357</v>
      </c>
      <c r="W1138" s="5">
        <f t="shared" si="548"/>
        <v>4.0538458066165735</v>
      </c>
      <c r="X1138" s="5">
        <f t="shared" si="527"/>
        <v>0.99999628292996101</v>
      </c>
      <c r="Y1138" s="5">
        <f t="shared" si="528"/>
        <v>0</v>
      </c>
      <c r="Z1138" s="5">
        <f t="shared" si="529"/>
        <v>-2.7231170457160614</v>
      </c>
      <c r="AA1138" s="5">
        <f t="shared" si="530"/>
        <v>15.793180638562768</v>
      </c>
      <c r="AB1138" s="5">
        <f t="shared" si="531"/>
        <v>0</v>
      </c>
      <c r="AC1138" s="5">
        <f t="shared" si="531"/>
        <v>20.787851462044294</v>
      </c>
      <c r="AD1138" s="5">
        <f t="shared" si="532"/>
        <v>-12.326973554820658</v>
      </c>
      <c r="AE1138">
        <f t="shared" si="543"/>
        <v>0</v>
      </c>
    </row>
    <row r="1139" spans="1:31" x14ac:dyDescent="0.2">
      <c r="A1139">
        <f t="shared" si="519"/>
        <v>1.105999999999989</v>
      </c>
      <c r="B1139" s="5">
        <f t="shared" si="533"/>
        <v>0</v>
      </c>
      <c r="C1139" s="5">
        <f t="shared" si="534"/>
        <v>-80.199227788848958</v>
      </c>
      <c r="D1139" s="5">
        <f t="shared" si="535"/>
        <v>-7.8723274902864429</v>
      </c>
      <c r="E1139" s="2">
        <f t="shared" si="536"/>
        <v>80.199227788848958</v>
      </c>
      <c r="F1139" s="2">
        <f t="shared" si="537"/>
        <v>180</v>
      </c>
      <c r="G1139" s="3">
        <f t="shared" si="538"/>
        <v>0</v>
      </c>
      <c r="H1139" s="3">
        <f t="shared" si="539"/>
        <v>-108.28533524935798</v>
      </c>
      <c r="I1139" s="3">
        <f t="shared" si="540"/>
        <v>-18.686858514789996</v>
      </c>
      <c r="J1139" s="2">
        <f t="shared" si="520"/>
        <v>109.88590679071467</v>
      </c>
      <c r="K1139" s="2">
        <f t="shared" si="541"/>
        <v>74.905185269744152</v>
      </c>
      <c r="L1139" s="6">
        <f t="shared" si="521"/>
        <v>2300.0010000000002</v>
      </c>
      <c r="M1139" s="2">
        <f t="shared" si="522"/>
        <v>29.149318229166671</v>
      </c>
      <c r="N1139" s="2">
        <f t="shared" si="542"/>
        <v>109.88590679071467</v>
      </c>
      <c r="O1139" s="2">
        <f t="shared" si="523"/>
        <v>74.905185269744152</v>
      </c>
      <c r="P1139" s="5">
        <f t="shared" si="524"/>
        <v>0.36795446554878442</v>
      </c>
      <c r="Q1139" s="4">
        <f t="shared" si="525"/>
        <v>0.26524696661515945</v>
      </c>
      <c r="R1139" s="4">
        <f t="shared" si="526"/>
        <v>0.24718869100919474</v>
      </c>
      <c r="S1139" s="4">
        <f t="shared" si="544"/>
        <v>0</v>
      </c>
      <c r="T1139" s="4">
        <f t="shared" si="545"/>
        <v>0</v>
      </c>
      <c r="U1139" s="5">
        <f t="shared" si="546"/>
        <v>0</v>
      </c>
      <c r="V1139" s="5">
        <f t="shared" si="547"/>
        <v>23.502522391922486</v>
      </c>
      <c r="W1139" s="5">
        <f t="shared" si="548"/>
        <v>4.0558429233947741</v>
      </c>
      <c r="X1139" s="5">
        <f t="shared" si="527"/>
        <v>0.99999628292996101</v>
      </c>
      <c r="Y1139" s="5">
        <f t="shared" si="528"/>
        <v>0</v>
      </c>
      <c r="Z1139" s="5">
        <f t="shared" si="529"/>
        <v>-2.7246797121561932</v>
      </c>
      <c r="AA1139" s="5">
        <f t="shared" si="530"/>
        <v>15.788788460320472</v>
      </c>
      <c r="AB1139" s="5">
        <f t="shared" si="531"/>
        <v>0</v>
      </c>
      <c r="AC1139" s="5">
        <f t="shared" si="531"/>
        <v>20.777842679766295</v>
      </c>
      <c r="AD1139" s="5">
        <f t="shared" si="532"/>
        <v>-12.329368616284754</v>
      </c>
      <c r="AE1139">
        <f t="shared" si="543"/>
        <v>0</v>
      </c>
    </row>
    <row r="1140" spans="1:31" x14ac:dyDescent="0.2">
      <c r="A1140">
        <f t="shared" si="519"/>
        <v>1.1069999999999889</v>
      </c>
      <c r="B1140" s="5">
        <f t="shared" si="533"/>
        <v>0</v>
      </c>
      <c r="C1140" s="5">
        <f t="shared" si="534"/>
        <v>-80.307502735176982</v>
      </c>
      <c r="D1140" s="5">
        <f t="shared" si="535"/>
        <v>-7.8910205134855405</v>
      </c>
      <c r="E1140" s="2">
        <f t="shared" si="536"/>
        <v>80.307502735176982</v>
      </c>
      <c r="F1140" s="2">
        <f t="shared" si="537"/>
        <v>180</v>
      </c>
      <c r="G1140" s="3">
        <f t="shared" si="538"/>
        <v>0</v>
      </c>
      <c r="H1140" s="3">
        <f t="shared" si="539"/>
        <v>-108.26455740667822</v>
      </c>
      <c r="I1140" s="3">
        <f t="shared" si="540"/>
        <v>-18.699187883406282</v>
      </c>
      <c r="J1140" s="2">
        <f t="shared" si="520"/>
        <v>109.86752940683999</v>
      </c>
      <c r="K1140" s="2">
        <f t="shared" si="541"/>
        <v>74.892658082372179</v>
      </c>
      <c r="L1140" s="6">
        <f t="shared" si="521"/>
        <v>2300.0010000000002</v>
      </c>
      <c r="M1140" s="2">
        <f t="shared" si="522"/>
        <v>29.149318229166671</v>
      </c>
      <c r="N1140" s="2">
        <f t="shared" si="542"/>
        <v>109.86752940683999</v>
      </c>
      <c r="O1140" s="2">
        <f t="shared" si="523"/>
        <v>74.892658082372179</v>
      </c>
      <c r="P1140" s="5">
        <f t="shared" si="524"/>
        <v>0.3679544614498379</v>
      </c>
      <c r="Q1140" s="4">
        <f t="shared" si="525"/>
        <v>0.26529131790162908</v>
      </c>
      <c r="R1140" s="4">
        <f t="shared" si="526"/>
        <v>0.24720873922404926</v>
      </c>
      <c r="S1140" s="4">
        <f t="shared" si="544"/>
        <v>0</v>
      </c>
      <c r="T1140" s="4">
        <f t="shared" si="545"/>
        <v>0</v>
      </c>
      <c r="U1140" s="5">
        <f t="shared" si="546"/>
        <v>0</v>
      </c>
      <c r="V1140" s="5">
        <f t="shared" si="547"/>
        <v>23.494082633291562</v>
      </c>
      <c r="W1140" s="5">
        <f t="shared" si="548"/>
        <v>4.0578401263670836</v>
      </c>
      <c r="X1140" s="5">
        <f t="shared" si="527"/>
        <v>0.99999628292996101</v>
      </c>
      <c r="Y1140" s="5">
        <f t="shared" si="528"/>
        <v>0</v>
      </c>
      <c r="Z1140" s="5">
        <f t="shared" si="529"/>
        <v>-2.726242539673319</v>
      </c>
      <c r="AA1140" s="5">
        <f t="shared" si="530"/>
        <v>15.78439896862645</v>
      </c>
      <c r="AB1140" s="5">
        <f t="shared" si="531"/>
        <v>0</v>
      </c>
      <c r="AC1140" s="5">
        <f t="shared" si="531"/>
        <v>20.767840093618243</v>
      </c>
      <c r="AD1140" s="5">
        <f t="shared" si="532"/>
        <v>-12.331760905006465</v>
      </c>
      <c r="AE1140">
        <f t="shared" si="543"/>
        <v>0</v>
      </c>
    </row>
    <row r="1141" spans="1:31" x14ac:dyDescent="0.2">
      <c r="A1141">
        <f t="shared" si="519"/>
        <v>1.1079999999999888</v>
      </c>
      <c r="B1141" s="5">
        <f t="shared" si="533"/>
        <v>0</v>
      </c>
      <c r="C1141" s="5">
        <f t="shared" si="534"/>
        <v>-80.415756908663624</v>
      </c>
      <c r="D1141" s="5">
        <f t="shared" si="535"/>
        <v>-7.9097258672493993</v>
      </c>
      <c r="E1141" s="2">
        <f t="shared" si="536"/>
        <v>80.415756908663624</v>
      </c>
      <c r="F1141" s="2">
        <f t="shared" si="537"/>
        <v>180</v>
      </c>
      <c r="G1141" s="3">
        <f t="shared" si="538"/>
        <v>0</v>
      </c>
      <c r="H1141" s="3">
        <f t="shared" si="539"/>
        <v>-108.24378956658461</v>
      </c>
      <c r="I1141" s="3">
        <f t="shared" si="540"/>
        <v>-18.711519644311288</v>
      </c>
      <c r="J1141" s="2">
        <f t="shared" si="520"/>
        <v>109.8491645263381</v>
      </c>
      <c r="K1141" s="2">
        <f t="shared" si="541"/>
        <v>74.880139418090039</v>
      </c>
      <c r="L1141" s="6">
        <f t="shared" si="521"/>
        <v>2300.0010000000002</v>
      </c>
      <c r="M1141" s="2">
        <f t="shared" si="522"/>
        <v>29.149318229166671</v>
      </c>
      <c r="N1141" s="2">
        <f t="shared" si="542"/>
        <v>109.8491645263381</v>
      </c>
      <c r="O1141" s="2">
        <f t="shared" si="523"/>
        <v>74.880139418090039</v>
      </c>
      <c r="P1141" s="5">
        <f t="shared" si="524"/>
        <v>0.36795445735193993</v>
      </c>
      <c r="Q1141" s="4">
        <f t="shared" si="525"/>
        <v>0.26533565383054497</v>
      </c>
      <c r="R1141" s="4">
        <f t="shared" si="526"/>
        <v>0.24722877704705248</v>
      </c>
      <c r="S1141" s="4">
        <f t="shared" si="544"/>
        <v>0</v>
      </c>
      <c r="T1141" s="4">
        <f t="shared" si="545"/>
        <v>0</v>
      </c>
      <c r="U1141" s="5">
        <f t="shared" si="546"/>
        <v>0</v>
      </c>
      <c r="V1141" s="5">
        <f t="shared" si="547"/>
        <v>23.485649226786911</v>
      </c>
      <c r="W1141" s="5">
        <f t="shared" si="548"/>
        <v>4.0598374153937469</v>
      </c>
      <c r="X1141" s="5">
        <f t="shared" si="527"/>
        <v>0.99999628292996101</v>
      </c>
      <c r="Y1141" s="5">
        <f t="shared" si="528"/>
        <v>0</v>
      </c>
      <c r="Z1141" s="5">
        <f t="shared" si="529"/>
        <v>-2.7278055280161149</v>
      </c>
      <c r="AA1141" s="5">
        <f t="shared" si="530"/>
        <v>15.780012161808058</v>
      </c>
      <c r="AB1141" s="5">
        <f t="shared" si="531"/>
        <v>0</v>
      </c>
      <c r="AC1141" s="5">
        <f t="shared" si="531"/>
        <v>20.757843698770795</v>
      </c>
      <c r="AD1141" s="5">
        <f t="shared" si="532"/>
        <v>-12.334150422798196</v>
      </c>
      <c r="AE1141">
        <f t="shared" si="543"/>
        <v>0</v>
      </c>
    </row>
    <row r="1142" spans="1:31" x14ac:dyDescent="0.2">
      <c r="A1142">
        <f t="shared" si="519"/>
        <v>1.1089999999999887</v>
      </c>
      <c r="B1142" s="5">
        <f t="shared" si="533"/>
        <v>0</v>
      </c>
      <c r="C1142" s="5">
        <f t="shared" si="534"/>
        <v>-80.523990319308368</v>
      </c>
      <c r="D1142" s="5">
        <f t="shared" si="535"/>
        <v>-7.928443553968922</v>
      </c>
      <c r="E1142" s="2">
        <f t="shared" si="536"/>
        <v>80.523990319308368</v>
      </c>
      <c r="F1142" s="2">
        <f t="shared" si="537"/>
        <v>180</v>
      </c>
      <c r="G1142" s="3">
        <f t="shared" si="538"/>
        <v>0</v>
      </c>
      <c r="H1142" s="3">
        <f t="shared" si="539"/>
        <v>-108.22303172288584</v>
      </c>
      <c r="I1142" s="3">
        <f t="shared" si="540"/>
        <v>-18.723853794734087</v>
      </c>
      <c r="J1142" s="2">
        <f t="shared" si="520"/>
        <v>109.83081214403967</v>
      </c>
      <c r="K1142" s="2">
        <f t="shared" si="541"/>
        <v>74.867629273374007</v>
      </c>
      <c r="L1142" s="6">
        <f t="shared" si="521"/>
        <v>2300.0010000000002</v>
      </c>
      <c r="M1142" s="2">
        <f t="shared" si="522"/>
        <v>29.149318229166671</v>
      </c>
      <c r="N1142" s="2">
        <f t="shared" si="542"/>
        <v>109.83081214403967</v>
      </c>
      <c r="O1142" s="2">
        <f t="shared" si="523"/>
        <v>74.867629273374007</v>
      </c>
      <c r="P1142" s="5">
        <f t="shared" si="524"/>
        <v>0.36795445325508913</v>
      </c>
      <c r="Q1142" s="4">
        <f t="shared" si="525"/>
        <v>0.26537997439154626</v>
      </c>
      <c r="R1142" s="4">
        <f t="shared" si="526"/>
        <v>0.24724880447799716</v>
      </c>
      <c r="S1142" s="4">
        <f t="shared" si="544"/>
        <v>0</v>
      </c>
      <c r="T1142" s="4">
        <f t="shared" si="545"/>
        <v>0</v>
      </c>
      <c r="U1142" s="5">
        <f t="shared" si="546"/>
        <v>0</v>
      </c>
      <c r="V1142" s="5">
        <f t="shared" si="547"/>
        <v>23.477222167332933</v>
      </c>
      <c r="W1142" s="5">
        <f t="shared" si="548"/>
        <v>4.0618347903357934</v>
      </c>
      <c r="X1142" s="5">
        <f t="shared" si="527"/>
        <v>0.99999628292996101</v>
      </c>
      <c r="Y1142" s="5">
        <f t="shared" si="528"/>
        <v>0</v>
      </c>
      <c r="Z1142" s="5">
        <f t="shared" si="529"/>
        <v>-2.7293686769337451</v>
      </c>
      <c r="AA1142" s="5">
        <f t="shared" si="530"/>
        <v>15.77562803819397</v>
      </c>
      <c r="AB1142" s="5">
        <f t="shared" si="531"/>
        <v>0</v>
      </c>
      <c r="AC1142" s="5">
        <f t="shared" si="531"/>
        <v>20.747853490399187</v>
      </c>
      <c r="AD1142" s="5">
        <f t="shared" si="532"/>
        <v>-12.336537171470237</v>
      </c>
      <c r="AE1142">
        <f t="shared" si="543"/>
        <v>0</v>
      </c>
    </row>
    <row r="1143" spans="1:31" x14ac:dyDescent="0.2">
      <c r="A1143">
        <f t="shared" si="519"/>
        <v>1.1099999999999886</v>
      </c>
      <c r="B1143" s="5">
        <f t="shared" si="533"/>
        <v>0</v>
      </c>
      <c r="C1143" s="5">
        <f t="shared" si="534"/>
        <v>-80.632202977104512</v>
      </c>
      <c r="D1143" s="5">
        <f t="shared" si="535"/>
        <v>-7.9471735760322417</v>
      </c>
      <c r="E1143" s="2">
        <f t="shared" si="536"/>
        <v>80.632202977104512</v>
      </c>
      <c r="F1143" s="2">
        <f t="shared" si="537"/>
        <v>180</v>
      </c>
      <c r="G1143" s="3">
        <f t="shared" si="538"/>
        <v>0</v>
      </c>
      <c r="H1143" s="3">
        <f t="shared" si="539"/>
        <v>-108.20228386939543</v>
      </c>
      <c r="I1143" s="3">
        <f t="shared" si="540"/>
        <v>-18.736190331905558</v>
      </c>
      <c r="J1143" s="2">
        <f t="shared" si="520"/>
        <v>109.81247225477907</v>
      </c>
      <c r="K1143" s="2">
        <f t="shared" si="541"/>
        <v>74.855127644702833</v>
      </c>
      <c r="L1143" s="6">
        <f t="shared" si="521"/>
        <v>2300.0010000000002</v>
      </c>
      <c r="M1143" s="2">
        <f t="shared" si="522"/>
        <v>29.149318229166671</v>
      </c>
      <c r="N1143" s="2">
        <f t="shared" si="542"/>
        <v>109.81247225477907</v>
      </c>
      <c r="O1143" s="2">
        <f t="shared" si="523"/>
        <v>74.855127644702833</v>
      </c>
      <c r="P1143" s="5">
        <f t="shared" si="524"/>
        <v>0.36795444915928399</v>
      </c>
      <c r="Q1143" s="4">
        <f t="shared" si="525"/>
        <v>0.26542427957427478</v>
      </c>
      <c r="R1143" s="4">
        <f t="shared" si="526"/>
        <v>0.24726882151667703</v>
      </c>
      <c r="S1143" s="4">
        <f t="shared" si="544"/>
        <v>0</v>
      </c>
      <c r="T1143" s="4">
        <f t="shared" si="545"/>
        <v>0</v>
      </c>
      <c r="U1143" s="5">
        <f t="shared" si="546"/>
        <v>0</v>
      </c>
      <c r="V1143" s="5">
        <f t="shared" si="547"/>
        <v>23.468801449859072</v>
      </c>
      <c r="W1143" s="5">
        <f t="shared" si="548"/>
        <v>4.0638322510550307</v>
      </c>
      <c r="X1143" s="5">
        <f t="shared" si="527"/>
        <v>0.99999628292996101</v>
      </c>
      <c r="Y1143" s="5">
        <f t="shared" si="528"/>
        <v>0</v>
      </c>
      <c r="Z1143" s="5">
        <f t="shared" si="529"/>
        <v>-2.7309319861758645</v>
      </c>
      <c r="AA1143" s="5">
        <f t="shared" si="530"/>
        <v>15.771246596114171</v>
      </c>
      <c r="AB1143" s="5">
        <f t="shared" si="531"/>
        <v>0</v>
      </c>
      <c r="AC1143" s="5">
        <f t="shared" si="531"/>
        <v>20.737869463683207</v>
      </c>
      <c r="AD1143" s="5">
        <f t="shared" si="532"/>
        <v>-12.3389211528308</v>
      </c>
      <c r="AE1143">
        <f t="shared" si="543"/>
        <v>0</v>
      </c>
    </row>
    <row r="1144" spans="1:31" x14ac:dyDescent="0.2">
      <c r="A1144">
        <f t="shared" si="519"/>
        <v>1.1109999999999884</v>
      </c>
      <c r="B1144" s="5">
        <f t="shared" si="533"/>
        <v>0</v>
      </c>
      <c r="C1144" s="5">
        <f t="shared" si="534"/>
        <v>-80.740394892039163</v>
      </c>
      <c r="D1144" s="5">
        <f t="shared" si="535"/>
        <v>-7.9659159358247233</v>
      </c>
      <c r="E1144" s="2">
        <f t="shared" si="536"/>
        <v>80.740394892039163</v>
      </c>
      <c r="F1144" s="2">
        <f t="shared" si="537"/>
        <v>180</v>
      </c>
      <c r="G1144" s="3">
        <f t="shared" si="538"/>
        <v>0</v>
      </c>
      <c r="H1144" s="3">
        <f t="shared" si="539"/>
        <v>-108.18154599993174</v>
      </c>
      <c r="I1144" s="3">
        <f t="shared" si="540"/>
        <v>-18.74852925305839</v>
      </c>
      <c r="J1144" s="2">
        <f t="shared" si="520"/>
        <v>109.79414485339431</v>
      </c>
      <c r="K1144" s="2">
        <f t="shared" si="541"/>
        <v>74.842634528557809</v>
      </c>
      <c r="L1144" s="6">
        <f t="shared" si="521"/>
        <v>2300.0010000000002</v>
      </c>
      <c r="M1144" s="2">
        <f t="shared" si="522"/>
        <v>29.149318229166671</v>
      </c>
      <c r="N1144" s="2">
        <f t="shared" si="542"/>
        <v>109.79414485339431</v>
      </c>
      <c r="O1144" s="2">
        <f t="shared" si="523"/>
        <v>74.842634528557809</v>
      </c>
      <c r="P1144" s="5">
        <f t="shared" si="524"/>
        <v>0.36795444506452302</v>
      </c>
      <c r="Q1144" s="4">
        <f t="shared" si="525"/>
        <v>0.2654685693683756</v>
      </c>
      <c r="R1144" s="4">
        <f t="shared" si="526"/>
        <v>0.24728882816288703</v>
      </c>
      <c r="S1144" s="4">
        <f t="shared" si="544"/>
        <v>0</v>
      </c>
      <c r="T1144" s="4">
        <f t="shared" si="545"/>
        <v>0</v>
      </c>
      <c r="U1144" s="5">
        <f t="shared" si="546"/>
        <v>0</v>
      </c>
      <c r="V1144" s="5">
        <f t="shared" si="547"/>
        <v>23.460387069299816</v>
      </c>
      <c r="W1144" s="5">
        <f t="shared" si="548"/>
        <v>4.0658297974140423</v>
      </c>
      <c r="X1144" s="5">
        <f t="shared" si="527"/>
        <v>0.99999628292996101</v>
      </c>
      <c r="Y1144" s="5">
        <f t="shared" si="528"/>
        <v>0</v>
      </c>
      <c r="Z1144" s="5">
        <f t="shared" si="529"/>
        <v>-2.7324954554926117</v>
      </c>
      <c r="AA1144" s="5">
        <f t="shared" si="530"/>
        <v>15.766867833899944</v>
      </c>
      <c r="AB1144" s="5">
        <f t="shared" si="531"/>
        <v>0</v>
      </c>
      <c r="AC1144" s="5">
        <f t="shared" si="531"/>
        <v>20.727891613807206</v>
      </c>
      <c r="AD1144" s="5">
        <f t="shared" si="532"/>
        <v>-12.341302368686012</v>
      </c>
      <c r="AE1144">
        <f t="shared" si="543"/>
        <v>0</v>
      </c>
    </row>
    <row r="1145" spans="1:31" x14ac:dyDescent="0.2">
      <c r="A1145">
        <f t="shared" si="519"/>
        <v>1.1119999999999883</v>
      </c>
      <c r="B1145" s="5">
        <f t="shared" si="533"/>
        <v>0</v>
      </c>
      <c r="C1145" s="5">
        <f t="shared" si="534"/>
        <v>-80.848566074093284</v>
      </c>
      <c r="D1145" s="5">
        <f t="shared" si="535"/>
        <v>-7.9846706357289667</v>
      </c>
      <c r="E1145" s="2">
        <f t="shared" si="536"/>
        <v>80.848566074093284</v>
      </c>
      <c r="F1145" s="2">
        <f t="shared" si="537"/>
        <v>180</v>
      </c>
      <c r="G1145" s="3">
        <f t="shared" si="538"/>
        <v>0</v>
      </c>
      <c r="H1145" s="3">
        <f t="shared" si="539"/>
        <v>-108.16081810831794</v>
      </c>
      <c r="I1145" s="3">
        <f t="shared" si="540"/>
        <v>-18.760870555427076</v>
      </c>
      <c r="J1145" s="2">
        <f t="shared" si="520"/>
        <v>109.77582993472711</v>
      </c>
      <c r="K1145" s="2">
        <f t="shared" si="541"/>
        <v>74.830149921422702</v>
      </c>
      <c r="L1145" s="6">
        <f t="shared" si="521"/>
        <v>2300.0010000000002</v>
      </c>
      <c r="M1145" s="2">
        <f t="shared" si="522"/>
        <v>29.149318229166671</v>
      </c>
      <c r="N1145" s="2">
        <f t="shared" si="542"/>
        <v>109.77582993472711</v>
      </c>
      <c r="O1145" s="2">
        <f t="shared" si="523"/>
        <v>74.830149921422702</v>
      </c>
      <c r="P1145" s="5">
        <f t="shared" si="524"/>
        <v>0.36795444097080487</v>
      </c>
      <c r="Q1145" s="4">
        <f t="shared" si="525"/>
        <v>0.26551284376349676</v>
      </c>
      <c r="R1145" s="4">
        <f t="shared" si="526"/>
        <v>0.24730882441642346</v>
      </c>
      <c r="S1145" s="4">
        <f t="shared" si="544"/>
        <v>0</v>
      </c>
      <c r="T1145" s="4">
        <f t="shared" si="545"/>
        <v>0</v>
      </c>
      <c r="U1145" s="5">
        <f t="shared" si="546"/>
        <v>0</v>
      </c>
      <c r="V1145" s="5">
        <f t="shared" si="547"/>
        <v>23.451979020594745</v>
      </c>
      <c r="W1145" s="5">
        <f t="shared" si="548"/>
        <v>4.067827429276198</v>
      </c>
      <c r="X1145" s="5">
        <f t="shared" si="527"/>
        <v>0.99999628292996101</v>
      </c>
      <c r="Y1145" s="5">
        <f t="shared" si="528"/>
        <v>0</v>
      </c>
      <c r="Z1145" s="5">
        <f t="shared" si="529"/>
        <v>-2.7340590846346191</v>
      </c>
      <c r="AA1145" s="5">
        <f t="shared" si="530"/>
        <v>15.76249174988391</v>
      </c>
      <c r="AB1145" s="5">
        <f t="shared" si="531"/>
        <v>0</v>
      </c>
      <c r="AC1145" s="5">
        <f t="shared" si="531"/>
        <v>20.717919935960126</v>
      </c>
      <c r="AD1145" s="5">
        <f t="shared" si="532"/>
        <v>-12.343680820839893</v>
      </c>
      <c r="AE1145">
        <f t="shared" si="543"/>
        <v>0</v>
      </c>
    </row>
    <row r="1146" spans="1:31" x14ac:dyDescent="0.2">
      <c r="A1146">
        <f t="shared" si="519"/>
        <v>1.1129999999999882</v>
      </c>
      <c r="B1146" s="5">
        <f t="shared" si="533"/>
        <v>0</v>
      </c>
      <c r="C1146" s="5">
        <f t="shared" si="534"/>
        <v>-80.956716533241632</v>
      </c>
      <c r="D1146" s="5">
        <f t="shared" si="535"/>
        <v>-8.0034376781248042</v>
      </c>
      <c r="E1146" s="2">
        <f t="shared" si="536"/>
        <v>80.956716533241632</v>
      </c>
      <c r="F1146" s="2">
        <f t="shared" si="537"/>
        <v>180</v>
      </c>
      <c r="G1146" s="3">
        <f t="shared" si="538"/>
        <v>0</v>
      </c>
      <c r="H1146" s="3">
        <f t="shared" si="539"/>
        <v>-108.14010018838198</v>
      </c>
      <c r="I1146" s="3">
        <f t="shared" si="540"/>
        <v>-18.773214236247917</v>
      </c>
      <c r="J1146" s="2">
        <f t="shared" si="520"/>
        <v>109.75752749362275</v>
      </c>
      <c r="K1146" s="2">
        <f t="shared" si="541"/>
        <v>74.817673819783735</v>
      </c>
      <c r="L1146" s="6">
        <f t="shared" si="521"/>
        <v>2300.0010000000002</v>
      </c>
      <c r="M1146" s="2">
        <f t="shared" si="522"/>
        <v>29.149318229166671</v>
      </c>
      <c r="N1146" s="2">
        <f t="shared" si="542"/>
        <v>109.75752749362275</v>
      </c>
      <c r="O1146" s="2">
        <f t="shared" si="523"/>
        <v>74.817673819783735</v>
      </c>
      <c r="P1146" s="5">
        <f t="shared" si="524"/>
        <v>0.36795443687812807</v>
      </c>
      <c r="Q1146" s="4">
        <f t="shared" si="525"/>
        <v>0.26555710274928968</v>
      </c>
      <c r="R1146" s="4">
        <f t="shared" si="526"/>
        <v>0.24732881027708364</v>
      </c>
      <c r="S1146" s="4">
        <f t="shared" si="544"/>
        <v>0</v>
      </c>
      <c r="T1146" s="4">
        <f t="shared" si="545"/>
        <v>0</v>
      </c>
      <c r="U1146" s="5">
        <f t="shared" si="546"/>
        <v>0</v>
      </c>
      <c r="V1146" s="5">
        <f t="shared" si="547"/>
        <v>23.443577298688393</v>
      </c>
      <c r="W1146" s="5">
        <f t="shared" si="548"/>
        <v>4.0698251465056323</v>
      </c>
      <c r="X1146" s="5">
        <f t="shared" si="527"/>
        <v>0.99999628292996101</v>
      </c>
      <c r="Y1146" s="5">
        <f t="shared" si="528"/>
        <v>0</v>
      </c>
      <c r="Z1146" s="5">
        <f t="shared" si="529"/>
        <v>-2.7356228733529968</v>
      </c>
      <c r="AA1146" s="5">
        <f t="shared" si="530"/>
        <v>15.758118342399966</v>
      </c>
      <c r="AB1146" s="5">
        <f t="shared" si="531"/>
        <v>0</v>
      </c>
      <c r="AC1146" s="5">
        <f t="shared" si="531"/>
        <v>20.707954425335394</v>
      </c>
      <c r="AD1146" s="5">
        <f t="shared" si="532"/>
        <v>-12.346056511094403</v>
      </c>
      <c r="AE1146">
        <f t="shared" si="543"/>
        <v>0</v>
      </c>
    </row>
    <row r="1147" spans="1:31" x14ac:dyDescent="0.2">
      <c r="A1147">
        <f t="shared" si="519"/>
        <v>1.1139999999999881</v>
      </c>
      <c r="B1147" s="5">
        <f t="shared" si="533"/>
        <v>0</v>
      </c>
      <c r="C1147" s="5">
        <f t="shared" si="534"/>
        <v>-81.064846279452794</v>
      </c>
      <c r="D1147" s="5">
        <f t="shared" si="535"/>
        <v>-8.0222170653893077</v>
      </c>
      <c r="E1147" s="2">
        <f t="shared" si="536"/>
        <v>81.064846279452794</v>
      </c>
      <c r="F1147" s="2">
        <f t="shared" si="537"/>
        <v>180</v>
      </c>
      <c r="G1147" s="3">
        <f t="shared" si="538"/>
        <v>0</v>
      </c>
      <c r="H1147" s="3">
        <f t="shared" si="539"/>
        <v>-108.11939223395665</v>
      </c>
      <c r="I1147" s="3">
        <f t="shared" si="540"/>
        <v>-18.785560292759012</v>
      </c>
      <c r="J1147" s="2">
        <f t="shared" si="520"/>
        <v>109.7392375249302</v>
      </c>
      <c r="K1147" s="2">
        <f t="shared" si="541"/>
        <v>74.805206220129648</v>
      </c>
      <c r="L1147" s="6">
        <f t="shared" si="521"/>
        <v>2300.0010000000002</v>
      </c>
      <c r="M1147" s="2">
        <f t="shared" si="522"/>
        <v>29.149318229166671</v>
      </c>
      <c r="N1147" s="2">
        <f t="shared" si="542"/>
        <v>109.7392375249302</v>
      </c>
      <c r="O1147" s="2">
        <f t="shared" si="523"/>
        <v>74.805206220129648</v>
      </c>
      <c r="P1147" s="5">
        <f t="shared" si="524"/>
        <v>0.36795443278649109</v>
      </c>
      <c r="Q1147" s="4">
        <f t="shared" si="525"/>
        <v>0.26560134631540855</v>
      </c>
      <c r="R1147" s="4">
        <f t="shared" si="526"/>
        <v>0.2473487857446664</v>
      </c>
      <c r="S1147" s="4">
        <f t="shared" si="544"/>
        <v>0</v>
      </c>
      <c r="T1147" s="4">
        <f t="shared" si="545"/>
        <v>0</v>
      </c>
      <c r="U1147" s="5">
        <f t="shared" si="546"/>
        <v>0</v>
      </c>
      <c r="V1147" s="5">
        <f t="shared" si="547"/>
        <v>23.435181898530406</v>
      </c>
      <c r="W1147" s="5">
        <f t="shared" si="548"/>
        <v>4.071822948967263</v>
      </c>
      <c r="X1147" s="5">
        <f t="shared" si="527"/>
        <v>0.99999628292996101</v>
      </c>
      <c r="Y1147" s="5">
        <f t="shared" si="528"/>
        <v>0</v>
      </c>
      <c r="Z1147" s="5">
        <f t="shared" si="529"/>
        <v>-2.7371868213993498</v>
      </c>
      <c r="AA1147" s="5">
        <f t="shared" si="530"/>
        <v>15.753747609783353</v>
      </c>
      <c r="AB1147" s="5">
        <f t="shared" si="531"/>
        <v>0</v>
      </c>
      <c r="AC1147" s="5">
        <f t="shared" si="531"/>
        <v>20.697995077131054</v>
      </c>
      <c r="AD1147" s="5">
        <f t="shared" si="532"/>
        <v>-12.348429441249383</v>
      </c>
      <c r="AE1147">
        <f t="shared" si="543"/>
        <v>0</v>
      </c>
    </row>
    <row r="1148" spans="1:31" x14ac:dyDescent="0.2">
      <c r="A1148">
        <f t="shared" si="519"/>
        <v>1.114999999999988</v>
      </c>
      <c r="B1148" s="5">
        <f t="shared" si="533"/>
        <v>0</v>
      </c>
      <c r="C1148" s="5">
        <f t="shared" si="534"/>
        <v>-81.172955322689219</v>
      </c>
      <c r="D1148" s="5">
        <f t="shared" si="535"/>
        <v>-8.0410087998967867</v>
      </c>
      <c r="E1148" s="2">
        <f t="shared" si="536"/>
        <v>81.172955322689219</v>
      </c>
      <c r="F1148" s="2">
        <f t="shared" si="537"/>
        <v>180</v>
      </c>
      <c r="G1148" s="3">
        <f t="shared" si="538"/>
        <v>0</v>
      </c>
      <c r="H1148" s="3">
        <f t="shared" si="539"/>
        <v>-108.09869423887952</v>
      </c>
      <c r="I1148" s="3">
        <f t="shared" si="540"/>
        <v>-18.797908722200262</v>
      </c>
      <c r="J1148" s="2">
        <f t="shared" si="520"/>
        <v>109.72096002350206</v>
      </c>
      <c r="K1148" s="2">
        <f t="shared" si="541"/>
        <v>74.792747118951638</v>
      </c>
      <c r="L1148" s="6">
        <f t="shared" si="521"/>
        <v>2300.0010000000002</v>
      </c>
      <c r="M1148" s="2">
        <f t="shared" si="522"/>
        <v>29.149318229166671</v>
      </c>
      <c r="N1148" s="2">
        <f t="shared" si="542"/>
        <v>109.72096002350206</v>
      </c>
      <c r="O1148" s="2">
        <f t="shared" si="523"/>
        <v>74.792747118951638</v>
      </c>
      <c r="P1148" s="5">
        <f t="shared" si="524"/>
        <v>0.36795442869589257</v>
      </c>
      <c r="Q1148" s="4">
        <f t="shared" si="525"/>
        <v>0.26564557445151088</v>
      </c>
      <c r="R1148" s="4">
        <f t="shared" si="526"/>
        <v>0.24736875081897142</v>
      </c>
      <c r="S1148" s="4">
        <f t="shared" si="544"/>
        <v>0</v>
      </c>
      <c r="T1148" s="4">
        <f t="shared" si="545"/>
        <v>0</v>
      </c>
      <c r="U1148" s="5">
        <f t="shared" si="546"/>
        <v>0</v>
      </c>
      <c r="V1148" s="5">
        <f t="shared" si="547"/>
        <v>23.426792815075398</v>
      </c>
      <c r="W1148" s="5">
        <f t="shared" si="548"/>
        <v>4.0738208365267754</v>
      </c>
      <c r="X1148" s="5">
        <f t="shared" si="527"/>
        <v>0.99999628292996101</v>
      </c>
      <c r="Y1148" s="5">
        <f t="shared" si="528"/>
        <v>0</v>
      </c>
      <c r="Z1148" s="5">
        <f t="shared" si="529"/>
        <v>-2.7387509285257599</v>
      </c>
      <c r="AA1148" s="5">
        <f t="shared" si="530"/>
        <v>15.749379550370577</v>
      </c>
      <c r="AB1148" s="5">
        <f t="shared" si="531"/>
        <v>0</v>
      </c>
      <c r="AC1148" s="5">
        <f t="shared" si="531"/>
        <v>20.688041886549637</v>
      </c>
      <c r="AD1148" s="5">
        <f t="shared" si="532"/>
        <v>-12.350799613102648</v>
      </c>
      <c r="AE1148">
        <f t="shared" si="543"/>
        <v>0</v>
      </c>
    </row>
    <row r="1149" spans="1:31" x14ac:dyDescent="0.2">
      <c r="A1149">
        <f t="shared" si="519"/>
        <v>1.1159999999999879</v>
      </c>
      <c r="B1149" s="5">
        <f t="shared" si="533"/>
        <v>0</v>
      </c>
      <c r="C1149" s="5">
        <f t="shared" si="534"/>
        <v>-81.281043672907145</v>
      </c>
      <c r="D1149" s="5">
        <f t="shared" si="535"/>
        <v>-8.0598128840187933</v>
      </c>
      <c r="E1149" s="2">
        <f t="shared" si="536"/>
        <v>81.281043672907145</v>
      </c>
      <c r="F1149" s="2">
        <f t="shared" si="537"/>
        <v>180</v>
      </c>
      <c r="G1149" s="3">
        <f t="shared" si="538"/>
        <v>0</v>
      </c>
      <c r="H1149" s="3">
        <f t="shared" si="539"/>
        <v>-108.07800619699297</v>
      </c>
      <c r="I1149" s="3">
        <f t="shared" si="540"/>
        <v>-18.810259521813364</v>
      </c>
      <c r="J1149" s="2">
        <f t="shared" si="520"/>
        <v>109.70269498419455</v>
      </c>
      <c r="K1149" s="2">
        <f t="shared" si="541"/>
        <v>74.780296512743391</v>
      </c>
      <c r="L1149" s="6">
        <f t="shared" si="521"/>
        <v>2300.0010000000002</v>
      </c>
      <c r="M1149" s="2">
        <f t="shared" si="522"/>
        <v>29.149318229166671</v>
      </c>
      <c r="N1149" s="2">
        <f t="shared" si="542"/>
        <v>109.70269498419455</v>
      </c>
      <c r="O1149" s="2">
        <f t="shared" si="523"/>
        <v>74.780296512743391</v>
      </c>
      <c r="P1149" s="5">
        <f t="shared" si="524"/>
        <v>0.36795442460633093</v>
      </c>
      <c r="Q1149" s="4">
        <f t="shared" si="525"/>
        <v>0.26568978714725727</v>
      </c>
      <c r="R1149" s="4">
        <f t="shared" si="526"/>
        <v>0.24738870549979985</v>
      </c>
      <c r="S1149" s="4">
        <f t="shared" si="544"/>
        <v>0</v>
      </c>
      <c r="T1149" s="4">
        <f t="shared" si="545"/>
        <v>0</v>
      </c>
      <c r="U1149" s="5">
        <f t="shared" si="546"/>
        <v>0</v>
      </c>
      <c r="V1149" s="5">
        <f t="shared" si="547"/>
        <v>23.418410043283028</v>
      </c>
      <c r="W1149" s="5">
        <f t="shared" si="548"/>
        <v>4.0758188090506282</v>
      </c>
      <c r="X1149" s="5">
        <f t="shared" si="527"/>
        <v>0.99999628292996101</v>
      </c>
      <c r="Y1149" s="5">
        <f t="shared" si="528"/>
        <v>0</v>
      </c>
      <c r="Z1149" s="5">
        <f t="shared" si="529"/>
        <v>-2.7403151944847992</v>
      </c>
      <c r="AA1149" s="5">
        <f t="shared" si="530"/>
        <v>15.745014162499482</v>
      </c>
      <c r="AB1149" s="5">
        <f t="shared" si="531"/>
        <v>0</v>
      </c>
      <c r="AC1149" s="5">
        <f t="shared" si="531"/>
        <v>20.678094848798228</v>
      </c>
      <c r="AD1149" s="5">
        <f t="shared" si="532"/>
        <v>-12.353167028449889</v>
      </c>
      <c r="AE1149">
        <f t="shared" si="543"/>
        <v>0</v>
      </c>
    </row>
    <row r="1150" spans="1:31" x14ac:dyDescent="0.2">
      <c r="A1150">
        <f t="shared" ref="A1150:A1159" si="549">A1149+dt</f>
        <v>1.1169999999999878</v>
      </c>
      <c r="B1150" s="5">
        <f t="shared" si="533"/>
        <v>0</v>
      </c>
      <c r="C1150" s="5">
        <f t="shared" si="534"/>
        <v>-81.389111340056715</v>
      </c>
      <c r="D1150" s="5">
        <f t="shared" si="535"/>
        <v>-8.0786293201241222</v>
      </c>
      <c r="E1150" s="2">
        <f t="shared" si="536"/>
        <v>81.389111340056715</v>
      </c>
      <c r="F1150" s="2">
        <f t="shared" si="537"/>
        <v>180</v>
      </c>
      <c r="G1150" s="3">
        <f t="shared" si="538"/>
        <v>0</v>
      </c>
      <c r="H1150" s="3">
        <f t="shared" si="539"/>
        <v>-108.05732810214417</v>
      </c>
      <c r="I1150" s="3">
        <f t="shared" si="540"/>
        <v>-18.822612688841815</v>
      </c>
      <c r="J1150" s="2">
        <f t="shared" si="520"/>
        <v>109.68444240186747</v>
      </c>
      <c r="K1150" s="2">
        <f t="shared" si="541"/>
        <v>74.767854398000992</v>
      </c>
      <c r="L1150" s="6">
        <f t="shared" si="521"/>
        <v>2300.0010000000002</v>
      </c>
      <c r="M1150" s="2">
        <f t="shared" si="522"/>
        <v>29.149318229166671</v>
      </c>
      <c r="N1150" s="2">
        <f t="shared" si="542"/>
        <v>109.68444240186747</v>
      </c>
      <c r="O1150" s="2">
        <f t="shared" si="523"/>
        <v>74.767854398000992</v>
      </c>
      <c r="P1150" s="5">
        <f t="shared" si="524"/>
        <v>0.36795442051780491</v>
      </c>
      <c r="Q1150" s="4">
        <f t="shared" si="525"/>
        <v>0.26573398439231161</v>
      </c>
      <c r="R1150" s="4">
        <f t="shared" si="526"/>
        <v>0.24740864978695409</v>
      </c>
      <c r="S1150" s="4">
        <f t="shared" si="544"/>
        <v>0</v>
      </c>
      <c r="T1150" s="4">
        <f t="shared" si="545"/>
        <v>0</v>
      </c>
      <c r="U1150" s="5">
        <f t="shared" si="546"/>
        <v>0</v>
      </c>
      <c r="V1150" s="5">
        <f t="shared" si="547"/>
        <v>23.410033578117961</v>
      </c>
      <c r="W1150" s="5">
        <f t="shared" si="548"/>
        <v>4.0778168664060512</v>
      </c>
      <c r="X1150" s="5">
        <f t="shared" si="527"/>
        <v>0.99999628292996101</v>
      </c>
      <c r="Y1150" s="5">
        <f t="shared" si="528"/>
        <v>0</v>
      </c>
      <c r="Z1150" s="5">
        <f t="shared" si="529"/>
        <v>-2.7418796190295196</v>
      </c>
      <c r="AA1150" s="5">
        <f t="shared" si="530"/>
        <v>15.740651444509185</v>
      </c>
      <c r="AB1150" s="5">
        <f t="shared" si="531"/>
        <v>0</v>
      </c>
      <c r="AC1150" s="5">
        <f t="shared" si="531"/>
        <v>20.668153959088443</v>
      </c>
      <c r="AD1150" s="5">
        <f t="shared" si="532"/>
        <v>-12.355531689084764</v>
      </c>
      <c r="AE1150">
        <f t="shared" si="543"/>
        <v>0</v>
      </c>
    </row>
    <row r="1151" spans="1:31" x14ac:dyDescent="0.2">
      <c r="A1151">
        <f t="shared" si="549"/>
        <v>1.1179999999999877</v>
      </c>
      <c r="B1151" s="5">
        <f t="shared" si="533"/>
        <v>0</v>
      </c>
      <c r="C1151" s="5">
        <f t="shared" si="534"/>
        <v>-81.497158334081888</v>
      </c>
      <c r="D1151" s="5">
        <f t="shared" si="535"/>
        <v>-8.0974581105788079</v>
      </c>
      <c r="E1151" s="2">
        <f t="shared" si="536"/>
        <v>81.497158334081888</v>
      </c>
      <c r="F1151" s="2">
        <f t="shared" si="537"/>
        <v>180</v>
      </c>
      <c r="G1151" s="3">
        <f t="shared" si="538"/>
        <v>0</v>
      </c>
      <c r="H1151" s="3">
        <f t="shared" si="539"/>
        <v>-108.03665994818508</v>
      </c>
      <c r="I1151" s="3">
        <f t="shared" si="540"/>
        <v>-18.8349682205309</v>
      </c>
      <c r="J1151" s="2">
        <f t="shared" si="520"/>
        <v>109.66620227138435</v>
      </c>
      <c r="K1151" s="2">
        <f t="shared" si="541"/>
        <v>74.755420771223143</v>
      </c>
      <c r="L1151" s="6">
        <f t="shared" si="521"/>
        <v>2300.0010000000002</v>
      </c>
      <c r="M1151" s="2">
        <f t="shared" si="522"/>
        <v>29.149318229166671</v>
      </c>
      <c r="N1151" s="2">
        <f t="shared" si="542"/>
        <v>109.66620227138435</v>
      </c>
      <c r="O1151" s="2">
        <f t="shared" si="523"/>
        <v>74.755420771223143</v>
      </c>
      <c r="P1151" s="5">
        <f t="shared" si="524"/>
        <v>0.3679544164303129</v>
      </c>
      <c r="Q1151" s="4">
        <f t="shared" si="525"/>
        <v>0.2657781661763407</v>
      </c>
      <c r="R1151" s="4">
        <f t="shared" si="526"/>
        <v>0.24742858368023751</v>
      </c>
      <c r="S1151" s="4">
        <f t="shared" si="544"/>
        <v>0</v>
      </c>
      <c r="T1151" s="4">
        <f t="shared" si="545"/>
        <v>0</v>
      </c>
      <c r="U1151" s="5">
        <f t="shared" si="546"/>
        <v>0</v>
      </c>
      <c r="V1151" s="5">
        <f t="shared" si="547"/>
        <v>23.401663414549873</v>
      </c>
      <c r="W1151" s="5">
        <f t="shared" si="548"/>
        <v>4.0798150084610425</v>
      </c>
      <c r="X1151" s="5">
        <f t="shared" si="527"/>
        <v>0.99999628292996101</v>
      </c>
      <c r="Y1151" s="5">
        <f t="shared" si="528"/>
        <v>0</v>
      </c>
      <c r="Z1151" s="5">
        <f t="shared" si="529"/>
        <v>-2.7434442019134568</v>
      </c>
      <c r="AA1151" s="5">
        <f t="shared" si="530"/>
        <v>15.736291394740128</v>
      </c>
      <c r="AB1151" s="5">
        <f t="shared" si="531"/>
        <v>0</v>
      </c>
      <c r="AC1151" s="5">
        <f t="shared" si="531"/>
        <v>20.658219212636418</v>
      </c>
      <c r="AD1151" s="5">
        <f t="shared" si="532"/>
        <v>-12.357893596798828</v>
      </c>
      <c r="AE1151">
        <f t="shared" si="543"/>
        <v>0</v>
      </c>
    </row>
    <row r="1152" spans="1:31" x14ac:dyDescent="0.2">
      <c r="A1152">
        <f t="shared" si="549"/>
        <v>1.1189999999999876</v>
      </c>
      <c r="B1152" s="5">
        <f t="shared" si="533"/>
        <v>0</v>
      </c>
      <c r="C1152" s="5">
        <f t="shared" si="534"/>
        <v>-81.605184664920472</v>
      </c>
      <c r="D1152" s="5">
        <f t="shared" si="535"/>
        <v>-8.116299257746137</v>
      </c>
      <c r="E1152" s="2">
        <f t="shared" si="536"/>
        <v>81.605184664920472</v>
      </c>
      <c r="F1152" s="2">
        <f t="shared" si="537"/>
        <v>180</v>
      </c>
      <c r="G1152" s="3">
        <f t="shared" si="538"/>
        <v>0</v>
      </c>
      <c r="H1152" s="3">
        <f t="shared" si="539"/>
        <v>-108.01600172897244</v>
      </c>
      <c r="I1152" s="3">
        <f t="shared" si="540"/>
        <v>-18.8473261141277</v>
      </c>
      <c r="J1152" s="2">
        <f t="shared" si="520"/>
        <v>109.64797458761223</v>
      </c>
      <c r="K1152" s="2">
        <f t="shared" si="541"/>
        <v>74.742995628910847</v>
      </c>
      <c r="L1152" s="6">
        <f t="shared" si="521"/>
        <v>2300.0010000000002</v>
      </c>
      <c r="M1152" s="2">
        <f t="shared" si="522"/>
        <v>29.149318229166671</v>
      </c>
      <c r="N1152" s="2">
        <f t="shared" si="542"/>
        <v>109.64797458761223</v>
      </c>
      <c r="O1152" s="2">
        <f t="shared" si="523"/>
        <v>74.742995628910847</v>
      </c>
      <c r="P1152" s="5">
        <f t="shared" si="524"/>
        <v>0.36795441234385351</v>
      </c>
      <c r="Q1152" s="4">
        <f t="shared" si="525"/>
        <v>0.26582233248901482</v>
      </c>
      <c r="R1152" s="4">
        <f t="shared" si="526"/>
        <v>0.24744850717945505</v>
      </c>
      <c r="S1152" s="4">
        <f t="shared" si="544"/>
        <v>0</v>
      </c>
      <c r="T1152" s="4">
        <f t="shared" si="545"/>
        <v>0</v>
      </c>
      <c r="U1152" s="5">
        <f t="shared" si="546"/>
        <v>0</v>
      </c>
      <c r="V1152" s="5">
        <f t="shared" si="547"/>
        <v>23.393299547553418</v>
      </c>
      <c r="W1152" s="5">
        <f t="shared" si="548"/>
        <v>4.0818132350843639</v>
      </c>
      <c r="X1152" s="5">
        <f t="shared" si="527"/>
        <v>0.99999628292996101</v>
      </c>
      <c r="Y1152" s="5">
        <f t="shared" si="528"/>
        <v>0</v>
      </c>
      <c r="Z1152" s="5">
        <f t="shared" si="529"/>
        <v>-2.7450089428906317</v>
      </c>
      <c r="AA1152" s="5">
        <f t="shared" si="530"/>
        <v>15.731934011534044</v>
      </c>
      <c r="AB1152" s="5">
        <f t="shared" si="531"/>
        <v>0</v>
      </c>
      <c r="AC1152" s="5">
        <f t="shared" si="531"/>
        <v>20.648290604662787</v>
      </c>
      <c r="AD1152" s="5">
        <f t="shared" si="532"/>
        <v>-12.360252753381591</v>
      </c>
      <c r="AE1152">
        <f t="shared" si="543"/>
        <v>0</v>
      </c>
    </row>
    <row r="1153" spans="1:31" x14ac:dyDescent="0.2">
      <c r="A1153">
        <f t="shared" si="549"/>
        <v>1.1199999999999875</v>
      </c>
      <c r="B1153" s="5">
        <f t="shared" si="533"/>
        <v>0</v>
      </c>
      <c r="C1153" s="5">
        <f t="shared" si="534"/>
        <v>-81.713190342504134</v>
      </c>
      <c r="D1153" s="5">
        <f t="shared" si="535"/>
        <v>-8.1351527639866408</v>
      </c>
      <c r="E1153" s="2">
        <f t="shared" si="536"/>
        <v>81.713190342504134</v>
      </c>
      <c r="F1153" s="2">
        <f t="shared" si="537"/>
        <v>180</v>
      </c>
      <c r="G1153" s="3">
        <f t="shared" si="538"/>
        <v>0</v>
      </c>
      <c r="H1153" s="3">
        <f t="shared" si="539"/>
        <v>-107.99535343836777</v>
      </c>
      <c r="I1153" s="3">
        <f t="shared" si="540"/>
        <v>-18.859686366881082</v>
      </c>
      <c r="J1153" s="2">
        <f t="shared" si="520"/>
        <v>109.62975934542177</v>
      </c>
      <c r="K1153" s="2">
        <f t="shared" si="541"/>
        <v>74.730578967567666</v>
      </c>
      <c r="L1153" s="6">
        <f t="shared" si="521"/>
        <v>2300.0010000000002</v>
      </c>
      <c r="M1153" s="2">
        <f t="shared" si="522"/>
        <v>29.149318229166671</v>
      </c>
      <c r="N1153" s="2">
        <f t="shared" si="542"/>
        <v>109.62975934542177</v>
      </c>
      <c r="O1153" s="2">
        <f t="shared" si="523"/>
        <v>74.730578967567666</v>
      </c>
      <c r="P1153" s="5">
        <f t="shared" si="524"/>
        <v>0.36795440825842529</v>
      </c>
      <c r="Q1153" s="4">
        <f t="shared" si="525"/>
        <v>0.26586648332000717</v>
      </c>
      <c r="R1153" s="4">
        <f t="shared" si="526"/>
        <v>0.24746842028441265</v>
      </c>
      <c r="S1153" s="4">
        <f t="shared" si="544"/>
        <v>0</v>
      </c>
      <c r="T1153" s="4">
        <f t="shared" si="545"/>
        <v>0</v>
      </c>
      <c r="U1153" s="5">
        <f t="shared" si="546"/>
        <v>0</v>
      </c>
      <c r="V1153" s="5">
        <f t="shared" si="547"/>
        <v>23.38494197210828</v>
      </c>
      <c r="W1153" s="5">
        <f t="shared" si="548"/>
        <v>4.0838115461455491</v>
      </c>
      <c r="X1153" s="5">
        <f t="shared" si="527"/>
        <v>0.99999628292996101</v>
      </c>
      <c r="Y1153" s="5">
        <f t="shared" si="528"/>
        <v>0</v>
      </c>
      <c r="Z1153" s="5">
        <f t="shared" si="529"/>
        <v>-2.7465738417155432</v>
      </c>
      <c r="AA1153" s="5">
        <f t="shared" si="530"/>
        <v>15.727579293233958</v>
      </c>
      <c r="AB1153" s="5">
        <f t="shared" si="531"/>
        <v>0</v>
      </c>
      <c r="AC1153" s="5">
        <f t="shared" si="531"/>
        <v>20.638368130392735</v>
      </c>
      <c r="AD1153" s="5">
        <f t="shared" si="532"/>
        <v>-12.362609160620494</v>
      </c>
      <c r="AE1153">
        <f t="shared" si="543"/>
        <v>0</v>
      </c>
    </row>
    <row r="1154" spans="1:31" x14ac:dyDescent="0.2">
      <c r="A1154">
        <f t="shared" si="549"/>
        <v>1.1209999999999873</v>
      </c>
      <c r="B1154" s="5">
        <f t="shared" si="533"/>
        <v>0</v>
      </c>
      <c r="C1154" s="5">
        <f t="shared" si="534"/>
        <v>-81.821175376758433</v>
      </c>
      <c r="D1154" s="5">
        <f t="shared" si="535"/>
        <v>-8.1540186316581025</v>
      </c>
      <c r="E1154" s="2">
        <f t="shared" si="536"/>
        <v>81.821175376758433</v>
      </c>
      <c r="F1154" s="2">
        <f t="shared" si="537"/>
        <v>180</v>
      </c>
      <c r="G1154" s="3">
        <f t="shared" si="538"/>
        <v>0</v>
      </c>
      <c r="H1154" s="3">
        <f t="shared" si="539"/>
        <v>-107.97471507023738</v>
      </c>
      <c r="I1154" s="3">
        <f t="shared" si="540"/>
        <v>-18.872048976041704</v>
      </c>
      <c r="J1154" s="2">
        <f t="shared" si="520"/>
        <v>109.61155653968729</v>
      </c>
      <c r="K1154" s="2">
        <f t="shared" si="541"/>
        <v>74.718170783699577</v>
      </c>
      <c r="L1154" s="6">
        <f t="shared" si="521"/>
        <v>2300.0010000000002</v>
      </c>
      <c r="M1154" s="2">
        <f t="shared" si="522"/>
        <v>29.149318229166671</v>
      </c>
      <c r="N1154" s="2">
        <f t="shared" si="542"/>
        <v>109.61155653968729</v>
      </c>
      <c r="O1154" s="2">
        <f t="shared" si="523"/>
        <v>74.718170783699577</v>
      </c>
      <c r="P1154" s="5">
        <f t="shared" si="524"/>
        <v>0.36795440417402686</v>
      </c>
      <c r="Q1154" s="4">
        <f t="shared" si="525"/>
        <v>0.26591061865899446</v>
      </c>
      <c r="R1154" s="4">
        <f t="shared" si="526"/>
        <v>0.2474883229949176</v>
      </c>
      <c r="S1154" s="4">
        <f t="shared" si="544"/>
        <v>0</v>
      </c>
      <c r="T1154" s="4">
        <f t="shared" si="545"/>
        <v>0</v>
      </c>
      <c r="U1154" s="5">
        <f t="shared" si="546"/>
        <v>0</v>
      </c>
      <c r="V1154" s="5">
        <f t="shared" si="547"/>
        <v>23.37659068319909</v>
      </c>
      <c r="W1154" s="5">
        <f t="shared" si="548"/>
        <v>4.0858099415148894</v>
      </c>
      <c r="X1154" s="5">
        <f t="shared" si="527"/>
        <v>0.99999628292996101</v>
      </c>
      <c r="Y1154" s="5">
        <f t="shared" si="528"/>
        <v>0</v>
      </c>
      <c r="Z1154" s="5">
        <f t="shared" si="529"/>
        <v>-2.7481388981431749</v>
      </c>
      <c r="AA1154" s="5">
        <f t="shared" si="530"/>
        <v>15.723227238184212</v>
      </c>
      <c r="AB1154" s="5">
        <f t="shared" si="531"/>
        <v>0</v>
      </c>
      <c r="AC1154" s="5">
        <f t="shared" si="531"/>
        <v>20.628451785055915</v>
      </c>
      <c r="AD1154" s="5">
        <f t="shared" si="532"/>
        <v>-12.364962820300899</v>
      </c>
      <c r="AE1154">
        <f t="shared" si="543"/>
        <v>0</v>
      </c>
    </row>
    <row r="1155" spans="1:31" x14ac:dyDescent="0.2">
      <c r="A1155">
        <f t="shared" si="549"/>
        <v>1.1219999999999872</v>
      </c>
      <c r="B1155" s="5">
        <f t="shared" si="533"/>
        <v>0</v>
      </c>
      <c r="C1155" s="5">
        <f t="shared" si="534"/>
        <v>-81.929139777602785</v>
      </c>
      <c r="D1155" s="5">
        <f t="shared" si="535"/>
        <v>-8.1728968631155539</v>
      </c>
      <c r="E1155" s="2">
        <f t="shared" si="536"/>
        <v>81.929139777602785</v>
      </c>
      <c r="F1155" s="2">
        <f t="shared" si="537"/>
        <v>180</v>
      </c>
      <c r="G1155" s="3">
        <f t="shared" si="538"/>
        <v>0</v>
      </c>
      <c r="H1155" s="3">
        <f t="shared" si="539"/>
        <v>-107.95408661845232</v>
      </c>
      <c r="I1155" s="3">
        <f t="shared" si="540"/>
        <v>-18.884413938862004</v>
      </c>
      <c r="J1155" s="2">
        <f t="shared" si="520"/>
        <v>109.59336616528662</v>
      </c>
      <c r="K1155" s="2">
        <f t="shared" si="541"/>
        <v>74.705771073815015</v>
      </c>
      <c r="L1155" s="6">
        <f t="shared" si="521"/>
        <v>2300.0010000000002</v>
      </c>
      <c r="M1155" s="2">
        <f t="shared" si="522"/>
        <v>29.149318229166671</v>
      </c>
      <c r="N1155" s="2">
        <f t="shared" si="542"/>
        <v>109.59336616528662</v>
      </c>
      <c r="O1155" s="2">
        <f t="shared" si="523"/>
        <v>74.705771073815015</v>
      </c>
      <c r="P1155" s="5">
        <f t="shared" si="524"/>
        <v>0.36795440009065666</v>
      </c>
      <c r="Q1155" s="4">
        <f t="shared" si="525"/>
        <v>0.26595473849565626</v>
      </c>
      <c r="R1155" s="4">
        <f t="shared" si="526"/>
        <v>0.24750821531077827</v>
      </c>
      <c r="S1155" s="4">
        <f t="shared" si="544"/>
        <v>0</v>
      </c>
      <c r="T1155" s="4">
        <f t="shared" si="545"/>
        <v>0</v>
      </c>
      <c r="U1155" s="5">
        <f t="shared" si="546"/>
        <v>0</v>
      </c>
      <c r="V1155" s="5">
        <f t="shared" si="547"/>
        <v>23.368245675815491</v>
      </c>
      <c r="W1155" s="5">
        <f t="shared" si="548"/>
        <v>4.0878084210634436</v>
      </c>
      <c r="X1155" s="5">
        <f t="shared" si="527"/>
        <v>0.99999628292996101</v>
      </c>
      <c r="Y1155" s="5">
        <f t="shared" si="528"/>
        <v>0</v>
      </c>
      <c r="Z1155" s="5">
        <f t="shared" si="529"/>
        <v>-2.7497041119289833</v>
      </c>
      <c r="AA1155" s="5">
        <f t="shared" si="530"/>
        <v>15.718877844730406</v>
      </c>
      <c r="AB1155" s="5">
        <f t="shared" si="531"/>
        <v>0</v>
      </c>
      <c r="AC1155" s="5">
        <f t="shared" si="531"/>
        <v>20.618541563886506</v>
      </c>
      <c r="AD1155" s="5">
        <f t="shared" si="532"/>
        <v>-12.367313734206149</v>
      </c>
      <c r="AE1155">
        <f t="shared" si="543"/>
        <v>0</v>
      </c>
    </row>
    <row r="1156" spans="1:31" x14ac:dyDescent="0.2">
      <c r="A1156">
        <f t="shared" si="549"/>
        <v>1.1229999999999871</v>
      </c>
      <c r="B1156" s="5">
        <f t="shared" si="533"/>
        <v>0</v>
      </c>
      <c r="C1156" s="5">
        <f t="shared" si="534"/>
        <v>-82.037083554950456</v>
      </c>
      <c r="D1156" s="5">
        <f t="shared" si="535"/>
        <v>-8.1917874607112822</v>
      </c>
      <c r="E1156" s="2">
        <f t="shared" si="536"/>
        <v>82.037083554950456</v>
      </c>
      <c r="F1156" s="2">
        <f t="shared" si="537"/>
        <v>180</v>
      </c>
      <c r="G1156" s="3">
        <f t="shared" si="538"/>
        <v>0</v>
      </c>
      <c r="H1156" s="3">
        <f t="shared" si="539"/>
        <v>-107.93346807688843</v>
      </c>
      <c r="I1156" s="3">
        <f t="shared" si="540"/>
        <v>-18.89678125259621</v>
      </c>
      <c r="J1156" s="2">
        <f t="shared" si="520"/>
        <v>109.57518821710126</v>
      </c>
      <c r="K1156" s="2">
        <f t="shared" si="541"/>
        <v>74.693379834424846</v>
      </c>
      <c r="L1156" s="6">
        <f t="shared" si="521"/>
        <v>2300.0010000000002</v>
      </c>
      <c r="M1156" s="2">
        <f t="shared" si="522"/>
        <v>29.149318229166671</v>
      </c>
      <c r="N1156" s="2">
        <f t="shared" si="542"/>
        <v>109.57518821710126</v>
      </c>
      <c r="O1156" s="2">
        <f t="shared" si="523"/>
        <v>74.693379834424846</v>
      </c>
      <c r="P1156" s="5">
        <f t="shared" si="524"/>
        <v>0.36795439600831331</v>
      </c>
      <c r="Q1156" s="4">
        <f t="shared" si="525"/>
        <v>0.26599884281967567</v>
      </c>
      <c r="R1156" s="4">
        <f t="shared" si="526"/>
        <v>0.24752809723180452</v>
      </c>
      <c r="S1156" s="4">
        <f t="shared" si="544"/>
        <v>0</v>
      </c>
      <c r="T1156" s="4">
        <f t="shared" si="545"/>
        <v>0</v>
      </c>
      <c r="U1156" s="5">
        <f t="shared" si="546"/>
        <v>0</v>
      </c>
      <c r="V1156" s="5">
        <f t="shared" si="547"/>
        <v>23.359906944952083</v>
      </c>
      <c r="W1156" s="5">
        <f t="shared" si="548"/>
        <v>4.0898069846630305</v>
      </c>
      <c r="X1156" s="5">
        <f t="shared" si="527"/>
        <v>0.99999628292996101</v>
      </c>
      <c r="Y1156" s="5">
        <f t="shared" si="528"/>
        <v>0</v>
      </c>
      <c r="Z1156" s="5">
        <f t="shared" si="529"/>
        <v>-2.7512694828289153</v>
      </c>
      <c r="AA1156" s="5">
        <f t="shared" si="530"/>
        <v>15.714531111219475</v>
      </c>
      <c r="AB1156" s="5">
        <f t="shared" si="531"/>
        <v>0</v>
      </c>
      <c r="AC1156" s="5">
        <f t="shared" si="531"/>
        <v>20.60863746212317</v>
      </c>
      <c r="AD1156" s="5">
        <f t="shared" si="532"/>
        <v>-12.369661904117493</v>
      </c>
      <c r="AE1156">
        <f t="shared" si="543"/>
        <v>0</v>
      </c>
    </row>
    <row r="1157" spans="1:31" x14ac:dyDescent="0.2">
      <c r="A1157">
        <f t="shared" si="549"/>
        <v>1.123999999999987</v>
      </c>
      <c r="B1157" s="5">
        <f t="shared" si="533"/>
        <v>0</v>
      </c>
      <c r="C1157" s="5">
        <f t="shared" si="534"/>
        <v>-82.145006718708615</v>
      </c>
      <c r="D1157" s="5">
        <f t="shared" si="535"/>
        <v>-8.2106904267948302</v>
      </c>
      <c r="E1157" s="2">
        <f t="shared" si="536"/>
        <v>82.145006718708615</v>
      </c>
      <c r="F1157" s="2">
        <f t="shared" si="537"/>
        <v>180</v>
      </c>
      <c r="G1157" s="3">
        <f t="shared" si="538"/>
        <v>0</v>
      </c>
      <c r="H1157" s="3">
        <f t="shared" si="539"/>
        <v>-107.91285943942631</v>
      </c>
      <c r="I1157" s="3">
        <f t="shared" si="540"/>
        <v>-18.909150914500326</v>
      </c>
      <c r="J1157" s="2">
        <f t="shared" si="520"/>
        <v>109.55702269001623</v>
      </c>
      <c r="K1157" s="2">
        <f t="shared" si="541"/>
        <v>74.680997062042408</v>
      </c>
      <c r="L1157" s="6">
        <f t="shared" si="521"/>
        <v>2300.0010000000002</v>
      </c>
      <c r="M1157" s="2">
        <f t="shared" si="522"/>
        <v>29.149318229166671</v>
      </c>
      <c r="N1157" s="2">
        <f t="shared" si="542"/>
        <v>109.55702269001623</v>
      </c>
      <c r="O1157" s="2">
        <f t="shared" si="523"/>
        <v>74.680997062042408</v>
      </c>
      <c r="P1157" s="5">
        <f t="shared" si="524"/>
        <v>0.36795439192699542</v>
      </c>
      <c r="Q1157" s="4">
        <f t="shared" si="525"/>
        <v>0.26604293162073905</v>
      </c>
      <c r="R1157" s="4">
        <f t="shared" si="526"/>
        <v>0.24754796875780735</v>
      </c>
      <c r="S1157" s="4">
        <f t="shared" si="544"/>
        <v>0</v>
      </c>
      <c r="T1157" s="4">
        <f t="shared" si="545"/>
        <v>0</v>
      </c>
      <c r="U1157" s="5">
        <f t="shared" si="546"/>
        <v>0</v>
      </c>
      <c r="V1157" s="5">
        <f t="shared" si="547"/>
        <v>23.351574485608438</v>
      </c>
      <c r="W1157" s="5">
        <f t="shared" si="548"/>
        <v>4.0918056321862277</v>
      </c>
      <c r="X1157" s="5">
        <f t="shared" si="527"/>
        <v>0.99999628292996101</v>
      </c>
      <c r="Y1157" s="5">
        <f t="shared" si="528"/>
        <v>0</v>
      </c>
      <c r="Z1157" s="5">
        <f t="shared" si="529"/>
        <v>-2.7528350105993886</v>
      </c>
      <c r="AA1157" s="5">
        <f t="shared" si="530"/>
        <v>15.710187035999624</v>
      </c>
      <c r="AB1157" s="5">
        <f t="shared" si="531"/>
        <v>0</v>
      </c>
      <c r="AC1157" s="5">
        <f t="shared" si="531"/>
        <v>20.598739475009051</v>
      </c>
      <c r="AD1157" s="5">
        <f t="shared" si="532"/>
        <v>-12.372007331814146</v>
      </c>
      <c r="AE1157">
        <f t="shared" si="543"/>
        <v>0</v>
      </c>
    </row>
    <row r="1158" spans="1:31" x14ac:dyDescent="0.2">
      <c r="A1158">
        <f t="shared" si="549"/>
        <v>1.1249999999999869</v>
      </c>
      <c r="B1158" s="5">
        <f t="shared" si="533"/>
        <v>0</v>
      </c>
      <c r="C1158" s="5">
        <f t="shared" si="534"/>
        <v>-82.252909278778304</v>
      </c>
      <c r="D1158" s="5">
        <f t="shared" si="535"/>
        <v>-8.229605763712998</v>
      </c>
      <c r="E1158" s="2">
        <f t="shared" si="536"/>
        <v>82.252909278778304</v>
      </c>
      <c r="F1158" s="2">
        <f t="shared" si="537"/>
        <v>180</v>
      </c>
      <c r="G1158" s="3">
        <f t="shared" si="538"/>
        <v>0</v>
      </c>
      <c r="H1158" s="3">
        <f t="shared" si="539"/>
        <v>-107.89226069995131</v>
      </c>
      <c r="I1158" s="3">
        <f t="shared" si="540"/>
        <v>-18.921522921832139</v>
      </c>
      <c r="J1158" s="2">
        <f t="shared" si="520"/>
        <v>109.53886957892014</v>
      </c>
      <c r="K1158" s="2">
        <f t="shared" si="541"/>
        <v>74.668622753183456</v>
      </c>
      <c r="L1158" s="6">
        <f t="shared" si="521"/>
        <v>2300.0010000000002</v>
      </c>
      <c r="M1158" s="2">
        <f t="shared" si="522"/>
        <v>29.149318229166671</v>
      </c>
      <c r="N1158" s="2">
        <f t="shared" si="542"/>
        <v>109.53886957892014</v>
      </c>
      <c r="O1158" s="2">
        <f t="shared" si="523"/>
        <v>74.668622753183456</v>
      </c>
      <c r="P1158" s="5">
        <f t="shared" si="524"/>
        <v>0.36795438784670143</v>
      </c>
      <c r="Q1158" s="4">
        <f t="shared" si="525"/>
        <v>0.26608700488853582</v>
      </c>
      <c r="R1158" s="4">
        <f t="shared" si="526"/>
        <v>0.24756782988859888</v>
      </c>
      <c r="S1158" s="4">
        <f t="shared" si="544"/>
        <v>0</v>
      </c>
      <c r="T1158" s="4">
        <f t="shared" si="545"/>
        <v>0</v>
      </c>
      <c r="U1158" s="5">
        <f t="shared" si="546"/>
        <v>0</v>
      </c>
      <c r="V1158" s="5">
        <f t="shared" si="547"/>
        <v>23.343248292789081</v>
      </c>
      <c r="W1158" s="5">
        <f t="shared" si="548"/>
        <v>4.0938043635063703</v>
      </c>
      <c r="X1158" s="5">
        <f t="shared" si="527"/>
        <v>0.99999628292996101</v>
      </c>
      <c r="Y1158" s="5">
        <f t="shared" si="528"/>
        <v>0</v>
      </c>
      <c r="Z1158" s="5">
        <f t="shared" si="529"/>
        <v>-2.7544006949973014</v>
      </c>
      <c r="AA1158" s="5">
        <f t="shared" si="530"/>
        <v>15.705845617420346</v>
      </c>
      <c r="AB1158" s="5">
        <f t="shared" si="531"/>
        <v>0</v>
      </c>
      <c r="AC1158" s="5">
        <f t="shared" si="531"/>
        <v>20.58884759779178</v>
      </c>
      <c r="AD1158" s="5">
        <f t="shared" si="532"/>
        <v>-12.374350019073283</v>
      </c>
      <c r="AE1158">
        <f t="shared" si="543"/>
        <v>0</v>
      </c>
    </row>
    <row r="1159" spans="1:31" x14ac:dyDescent="0.2">
      <c r="A1159">
        <f t="shared" si="549"/>
        <v>1.1259999999999868</v>
      </c>
      <c r="B1159" s="5">
        <f t="shared" si="533"/>
        <v>0</v>
      </c>
      <c r="C1159" s="5">
        <f t="shared" si="534"/>
        <v>-82.360791245054457</v>
      </c>
      <c r="D1159" s="5">
        <f t="shared" si="535"/>
        <v>-8.2485334738098395</v>
      </c>
      <c r="E1159" s="2">
        <f t="shared" si="536"/>
        <v>82.360791245054457</v>
      </c>
      <c r="F1159" s="2">
        <f t="shared" si="537"/>
        <v>180</v>
      </c>
      <c r="G1159" s="3">
        <f t="shared" si="538"/>
        <v>0</v>
      </c>
      <c r="H1159" s="3">
        <f t="shared" si="539"/>
        <v>-107.87167185235351</v>
      </c>
      <c r="I1159" s="3">
        <f t="shared" si="540"/>
        <v>-18.933897271851212</v>
      </c>
      <c r="J1159" s="2">
        <f t="shared" si="520"/>
        <v>109.5207288787052</v>
      </c>
      <c r="K1159" s="2">
        <f t="shared" si="541"/>
        <v>74.656256904366188</v>
      </c>
      <c r="L1159" s="6">
        <f t="shared" si="521"/>
        <v>2300.0010000000002</v>
      </c>
      <c r="M1159" s="2">
        <f t="shared" si="522"/>
        <v>29.149318229166671</v>
      </c>
      <c r="N1159" s="2">
        <f t="shared" si="542"/>
        <v>109.5207288787052</v>
      </c>
      <c r="O1159" s="2">
        <f t="shared" si="523"/>
        <v>74.656256904366188</v>
      </c>
      <c r="P1159" s="5">
        <f t="shared" si="524"/>
        <v>0.36795438376742995</v>
      </c>
      <c r="Q1159" s="4">
        <f t="shared" si="525"/>
        <v>0.26613106261275882</v>
      </c>
      <c r="R1159" s="4">
        <f t="shared" si="526"/>
        <v>0.2475876806239927</v>
      </c>
      <c r="S1159" s="4">
        <f t="shared" si="544"/>
        <v>0</v>
      </c>
      <c r="T1159" s="4">
        <f t="shared" si="545"/>
        <v>0</v>
      </c>
      <c r="U1159" s="5">
        <f t="shared" si="546"/>
        <v>0</v>
      </c>
      <c r="V1159" s="5">
        <f t="shared" si="547"/>
        <v>23.334928361503508</v>
      </c>
      <c r="W1159" s="5">
        <f t="shared" si="548"/>
        <v>4.0958031784975546</v>
      </c>
      <c r="X1159" s="5">
        <f t="shared" si="527"/>
        <v>0.99999628292996101</v>
      </c>
      <c r="Y1159" s="5">
        <f t="shared" si="528"/>
        <v>0</v>
      </c>
      <c r="Z1159" s="5">
        <f t="shared" si="529"/>
        <v>-2.7559665357800318</v>
      </c>
      <c r="AA1159" s="5">
        <f t="shared" si="530"/>
        <v>15.701506853832438</v>
      </c>
      <c r="AB1159" s="5">
        <f t="shared" si="531"/>
        <v>0</v>
      </c>
      <c r="AC1159" s="5">
        <f t="shared" si="531"/>
        <v>20.578961825723475</v>
      </c>
      <c r="AD1159" s="5">
        <f t="shared" si="532"/>
        <v>-12.376689967670007</v>
      </c>
      <c r="AE1159">
        <f t="shared" si="543"/>
        <v>0</v>
      </c>
    </row>
  </sheetData>
  <mergeCells count="3">
    <mergeCell ref="F1:G1"/>
    <mergeCell ref="A23:B23"/>
    <mergeCell ref="G17:H17"/>
  </mergeCells>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36A43-144F-4C81-B40E-1876E05099A5}">
  <dimension ref="A1:AE1158"/>
  <sheetViews>
    <sheetView zoomScale="103" zoomScaleNormal="90" workbookViewId="0">
      <selection activeCell="D10" sqref="D10"/>
    </sheetView>
  </sheetViews>
  <sheetFormatPr defaultColWidth="8.85546875" defaultRowHeight="12.75" x14ac:dyDescent="0.2"/>
  <cols>
    <col min="1" max="1" width="27.85546875" bestFit="1" customWidth="1"/>
    <col min="3" max="3" width="26.5703125" bestFit="1" customWidth="1"/>
    <col min="4" max="4" width="11" bestFit="1" customWidth="1"/>
    <col min="5" max="5" width="10" customWidth="1"/>
    <col min="6" max="6" width="11" style="2" bestFit="1" customWidth="1"/>
    <col min="13" max="13" width="13.140625" style="2" bestFit="1" customWidth="1"/>
    <col min="15" max="15" width="9.5703125" bestFit="1" customWidth="1"/>
    <col min="16" max="16" width="16.5703125" bestFit="1" customWidth="1"/>
    <col min="17" max="17" width="7.42578125" customWidth="1"/>
    <col min="24" max="24" width="10.5703125" bestFit="1" customWidth="1"/>
    <col min="27" max="27" width="12.42578125" bestFit="1" customWidth="1"/>
  </cols>
  <sheetData>
    <row r="1" spans="1:26" ht="15.75" thickBot="1" x14ac:dyDescent="0.3">
      <c r="A1" s="73" t="s">
        <v>21</v>
      </c>
      <c r="B1" s="74">
        <f>5.125</f>
        <v>5.125</v>
      </c>
      <c r="C1" s="42" t="s">
        <v>57</v>
      </c>
      <c r="D1" s="28">
        <f>D2*0.06261</f>
        <v>7.4741765898937315E-2</v>
      </c>
      <c r="E1" s="54"/>
      <c r="F1" s="97" t="s">
        <v>146</v>
      </c>
      <c r="G1" s="97"/>
      <c r="H1" s="19"/>
      <c r="I1" s="85">
        <v>0.12702106547526346</v>
      </c>
      <c r="J1" s="85">
        <v>1.8629621524834874</v>
      </c>
      <c r="K1" s="85">
        <v>2.9750806906827614</v>
      </c>
      <c r="L1" s="19"/>
      <c r="M1" s="14"/>
      <c r="N1" s="19"/>
      <c r="Z1" s="8" t="s">
        <v>60</v>
      </c>
    </row>
    <row r="2" spans="1:26" x14ac:dyDescent="0.2">
      <c r="A2" s="60" t="s">
        <v>22</v>
      </c>
      <c r="B2" s="75">
        <f>9.125</f>
        <v>9.125</v>
      </c>
      <c r="C2" s="43" t="s">
        <v>56</v>
      </c>
      <c r="D2" s="30">
        <f>1.2929*(273/(temp+273)*(pressure*EXP(-beta*elev)-0.3783*RH*SVP/100)/760)</f>
        <v>1.1937672240686363</v>
      </c>
      <c r="E2" s="29"/>
      <c r="F2" s="48" t="s">
        <v>67</v>
      </c>
      <c r="G2" s="49">
        <v>0.30080000000000001</v>
      </c>
      <c r="H2" s="14"/>
      <c r="I2" s="85">
        <v>7.0640058648537271E-2</v>
      </c>
      <c r="J2" s="85">
        <v>1.2223273350384161</v>
      </c>
      <c r="K2" s="85">
        <v>2.8534072580591774</v>
      </c>
      <c r="L2" s="14"/>
      <c r="M2" s="14"/>
      <c r="N2" s="14"/>
    </row>
    <row r="3" spans="1:26" x14ac:dyDescent="0.2">
      <c r="A3" s="20" t="s">
        <v>40</v>
      </c>
      <c r="B3" s="25">
        <v>0</v>
      </c>
      <c r="C3" s="76" t="s">
        <v>36</v>
      </c>
      <c r="D3" s="31">
        <f>c0</f>
        <v>5.367953626861678E-3</v>
      </c>
      <c r="E3" s="31"/>
      <c r="F3" s="50" t="s">
        <v>68</v>
      </c>
      <c r="G3" s="16">
        <v>2.92E-2</v>
      </c>
      <c r="H3" s="14"/>
      <c r="I3" s="85">
        <v>6.6112295003249E-2</v>
      </c>
      <c r="J3" s="85">
        <v>2.3565823212829686</v>
      </c>
      <c r="K3" s="85">
        <v>2.989408958947843</v>
      </c>
      <c r="L3" s="14"/>
      <c r="M3" s="14"/>
      <c r="N3" s="14"/>
    </row>
    <row r="4" spans="1:26" x14ac:dyDescent="0.2">
      <c r="A4" s="20" t="s">
        <v>41</v>
      </c>
      <c r="B4" s="25">
        <v>0</v>
      </c>
      <c r="C4" s="43" t="s">
        <v>50</v>
      </c>
      <c r="D4" s="31">
        <f>0.07182*rho*(5.125/mass)*(circ/9.125)^2</f>
        <v>5.367953626861678E-3</v>
      </c>
      <c r="E4" s="31"/>
      <c r="F4" s="50"/>
      <c r="G4" s="17"/>
    </row>
    <row r="5" spans="1:26" x14ac:dyDescent="0.2">
      <c r="A5" s="20" t="s">
        <v>0</v>
      </c>
      <c r="B5" s="25">
        <v>6</v>
      </c>
      <c r="C5" s="43" t="s">
        <v>52</v>
      </c>
      <c r="D5" s="29">
        <v>1.217E-4</v>
      </c>
      <c r="E5" s="29"/>
      <c r="F5" s="50"/>
      <c r="G5" s="17"/>
      <c r="H5" s="56" t="s">
        <v>147</v>
      </c>
      <c r="I5" s="57">
        <f>SQRT(wb^2+ws^2+wg^2)</f>
        <v>2400.0002083333243</v>
      </c>
    </row>
    <row r="6" spans="1:26" x14ac:dyDescent="0.2">
      <c r="A6" s="20" t="s">
        <v>71</v>
      </c>
      <c r="B6" s="25">
        <v>100</v>
      </c>
      <c r="C6" s="43" t="s">
        <v>24</v>
      </c>
      <c r="D6" s="29">
        <f>v0*1.467</f>
        <v>146.70000000000002</v>
      </c>
      <c r="E6" s="32"/>
      <c r="F6" s="50" t="s">
        <v>143</v>
      </c>
      <c r="G6" s="51">
        <v>0.58299999999999996</v>
      </c>
      <c r="H6" s="56" t="s">
        <v>148</v>
      </c>
      <c r="I6" s="58">
        <f>cd0+cdspin*I5/1000</f>
        <v>0.3708800060833331</v>
      </c>
    </row>
    <row r="7" spans="1:26" x14ac:dyDescent="0.2">
      <c r="A7" s="20" t="s">
        <v>72</v>
      </c>
      <c r="B7" s="25">
        <v>30</v>
      </c>
      <c r="C7" s="43" t="s">
        <v>31</v>
      </c>
      <c r="D7" s="32">
        <f>1.467*v0*COS(theta*PI()/180)*SIN(phi*PI()/180)</f>
        <v>0</v>
      </c>
      <c r="E7" s="32"/>
      <c r="F7" s="50" t="s">
        <v>144</v>
      </c>
      <c r="G7" s="55">
        <v>2.3330000000000002</v>
      </c>
    </row>
    <row r="8" spans="1:26" ht="13.5" thickBot="1" x14ac:dyDescent="0.25">
      <c r="A8" s="20" t="s">
        <v>73</v>
      </c>
      <c r="B8" s="25">
        <v>0</v>
      </c>
      <c r="C8" s="43" t="s">
        <v>32</v>
      </c>
      <c r="D8" s="32">
        <f>1.467*v0*COS(theta*PI()/180)*COS(phi*PI()/180)</f>
        <v>127.04592673517718</v>
      </c>
      <c r="E8" s="32"/>
      <c r="F8" s="52" t="s">
        <v>145</v>
      </c>
      <c r="G8" s="53">
        <v>1.1200000000000001</v>
      </c>
    </row>
    <row r="9" spans="1:26" x14ac:dyDescent="0.2">
      <c r="A9" s="25" t="s">
        <v>141</v>
      </c>
      <c r="B9" s="26" t="s">
        <v>137</v>
      </c>
      <c r="C9" s="43" t="s">
        <v>3</v>
      </c>
      <c r="D9" s="32">
        <f>1.467*v0*SIN(theta*PI()/180)</f>
        <v>73.349999999999994</v>
      </c>
      <c r="E9" s="33"/>
    </row>
    <row r="10" spans="1:26" x14ac:dyDescent="0.2">
      <c r="A10" s="20" t="s">
        <v>74</v>
      </c>
      <c r="B10" s="59">
        <v>0</v>
      </c>
      <c r="C10" s="43" t="s">
        <v>4</v>
      </c>
      <c r="D10" s="32">
        <f>(wb*COS(phi*PI()/180)-ws*SIN(theta*PI()/180)*SIN(phi*PI()/180)+wg*v0x/D6)*PI()/30</f>
        <v>0</v>
      </c>
      <c r="E10" s="33"/>
      <c r="F10" s="50" t="s">
        <v>61</v>
      </c>
      <c r="G10" s="77">
        <v>1</v>
      </c>
    </row>
    <row r="11" spans="1:26" x14ac:dyDescent="0.2">
      <c r="A11" s="20" t="s">
        <v>75</v>
      </c>
      <c r="B11" s="27">
        <v>1</v>
      </c>
      <c r="C11" s="43" t="s">
        <v>5</v>
      </c>
      <c r="D11" s="32">
        <f>(-wb*SIN(phi*PI()/180)-ws*SIN(theta*PI()/180)*COS(phi*PI()/180)+wg*v0y/D6)*PI()/30</f>
        <v>217.60356383054631</v>
      </c>
      <c r="E11" s="33"/>
      <c r="F11" s="24"/>
      <c r="G11" s="24"/>
    </row>
    <row r="12" spans="1:26" x14ac:dyDescent="0.2">
      <c r="A12" s="20" t="s">
        <v>23</v>
      </c>
      <c r="B12" s="27">
        <v>2400</v>
      </c>
      <c r="C12" s="43" t="s">
        <v>6</v>
      </c>
      <c r="D12" s="32">
        <f>(ws*COS(theta*PI()/180)+wg*v0z/D6)*PI()/30</f>
        <v>125.75439611180342</v>
      </c>
      <c r="E12" s="33"/>
      <c r="F12"/>
    </row>
    <row r="13" spans="1:26" ht="13.5" customHeight="1" x14ac:dyDescent="0.2">
      <c r="A13" s="40" t="s">
        <v>1</v>
      </c>
      <c r="B13" s="29">
        <v>10000</v>
      </c>
      <c r="C13" s="43" t="s">
        <v>39</v>
      </c>
      <c r="D13" s="32">
        <f>SQRT(wb^2+ws^2)*PI()/30</f>
        <v>0.10471975511965977</v>
      </c>
      <c r="E13" s="33"/>
      <c r="F13"/>
    </row>
    <row r="14" spans="1:26" x14ac:dyDescent="0.2">
      <c r="A14" s="40" t="s">
        <v>2</v>
      </c>
      <c r="B14" s="29">
        <v>0.01</v>
      </c>
      <c r="C14" s="43" t="s">
        <v>11</v>
      </c>
      <c r="D14" s="32">
        <f>(circ/2/PI())*omega/12</f>
        <v>1.2673611111111109E-2</v>
      </c>
      <c r="E14" s="33"/>
      <c r="F14"/>
    </row>
    <row r="15" spans="1:26" ht="12.75" customHeight="1" x14ac:dyDescent="0.2">
      <c r="A15" s="60" t="s">
        <v>48</v>
      </c>
      <c r="B15" s="61">
        <v>70</v>
      </c>
      <c r="C15" s="43" t="s">
        <v>27</v>
      </c>
      <c r="D15" s="32">
        <f>(5/9)*(B15-32)</f>
        <v>21.111111111111111</v>
      </c>
      <c r="E15" s="33"/>
      <c r="F15"/>
      <c r="G15" s="2"/>
      <c r="H15" s="2"/>
    </row>
    <row r="16" spans="1:26" x14ac:dyDescent="0.2">
      <c r="A16" s="60" t="s">
        <v>49</v>
      </c>
      <c r="B16" s="62">
        <v>15</v>
      </c>
      <c r="C16" s="43" t="s">
        <v>51</v>
      </c>
      <c r="D16" s="32">
        <f>B16/3.2808</f>
        <v>4.5720555961960496</v>
      </c>
      <c r="E16" s="33"/>
      <c r="F16"/>
      <c r="G16" s="2"/>
      <c r="H16" s="2"/>
    </row>
    <row r="17" spans="1:31" x14ac:dyDescent="0.2">
      <c r="A17" s="60" t="s">
        <v>54</v>
      </c>
      <c r="B17" s="61">
        <v>0</v>
      </c>
      <c r="C17" s="43" t="s">
        <v>55</v>
      </c>
      <c r="D17" s="32">
        <f>vwind*1.467*SIN(phiwind*PI()/180)</f>
        <v>0</v>
      </c>
      <c r="E17" s="33"/>
      <c r="F17"/>
      <c r="G17" s="2"/>
      <c r="H17" s="2"/>
    </row>
    <row r="18" spans="1:31" x14ac:dyDescent="0.2">
      <c r="A18" s="60" t="s">
        <v>53</v>
      </c>
      <c r="B18" s="61">
        <v>0</v>
      </c>
      <c r="C18" s="43" t="s">
        <v>19</v>
      </c>
      <c r="D18" s="32">
        <f>vwind*1.467*COS(phiwind*PI()/180)</f>
        <v>0</v>
      </c>
      <c r="E18" s="33"/>
      <c r="F18"/>
      <c r="G18" s="2"/>
      <c r="H18" s="2"/>
    </row>
    <row r="19" spans="1:31" x14ac:dyDescent="0.2">
      <c r="A19" s="60" t="s">
        <v>63</v>
      </c>
      <c r="B19" s="61">
        <v>0</v>
      </c>
      <c r="C19" s="44" t="s">
        <v>142</v>
      </c>
      <c r="D19" s="29">
        <f>IF(batterhand="R",1,-1)</f>
        <v>1</v>
      </c>
      <c r="E19" s="33"/>
      <c r="F19"/>
      <c r="G19" s="2"/>
      <c r="H19" s="2"/>
    </row>
    <row r="20" spans="1:31" x14ac:dyDescent="0.2">
      <c r="A20" s="60" t="s">
        <v>25</v>
      </c>
      <c r="B20" s="61">
        <v>50</v>
      </c>
      <c r="C20" s="43" t="s">
        <v>26</v>
      </c>
      <c r="D20" s="32">
        <f>4.5841*EXP((18.687-temp/234.5)*temp/(257.14+temp))</f>
        <v>18.794410804467137</v>
      </c>
      <c r="E20" s="33"/>
      <c r="F20"/>
      <c r="G20" s="2"/>
      <c r="H20" s="2"/>
    </row>
    <row r="21" spans="1:31" ht="13.5" thickBot="1" x14ac:dyDescent="0.25">
      <c r="A21" s="63" t="s">
        <v>59</v>
      </c>
      <c r="B21" s="64">
        <v>29.92</v>
      </c>
      <c r="C21" s="43" t="s">
        <v>58</v>
      </c>
      <c r="D21" s="32">
        <f>B21*1000/39.37</f>
        <v>759.96951993903997</v>
      </c>
      <c r="E21" s="33"/>
      <c r="F21"/>
      <c r="G21" s="2"/>
      <c r="H21" s="2"/>
    </row>
    <row r="22" spans="1:31" ht="13.5" thickBot="1" x14ac:dyDescent="0.25">
      <c r="A22" s="10"/>
      <c r="B22" s="9"/>
      <c r="C22" s="45" t="s">
        <v>28</v>
      </c>
      <c r="D22" s="46">
        <f>D2*44.7*(circ/(PI()*39.37))*(temp+273.16+120)/(0.000001512*(temp+273.16)^1.5)</f>
        <v>213676.2109788901</v>
      </c>
      <c r="E22" s="47"/>
      <c r="F22"/>
      <c r="G22" s="2"/>
      <c r="H22" s="2"/>
    </row>
    <row r="23" spans="1:31" ht="13.5" thickBot="1" x14ac:dyDescent="0.25">
      <c r="A23" s="98" t="s">
        <v>149</v>
      </c>
      <c r="B23" s="99"/>
      <c r="C23" s="42">
        <f>MATCH(1,AE32:AE1058,0)+31</f>
        <v>451</v>
      </c>
      <c r="D23" s="54">
        <f>C23+1</f>
        <v>452</v>
      </c>
      <c r="E23" s="65"/>
      <c r="F23"/>
      <c r="G23" s="2"/>
      <c r="H23" s="2"/>
    </row>
    <row r="24" spans="1:31" x14ac:dyDescent="0.2">
      <c r="A24" s="34" t="s">
        <v>45</v>
      </c>
      <c r="B24" s="35">
        <f ca="1">D24-E26*(D24-C24)</f>
        <v>-44.377236018137644</v>
      </c>
      <c r="C24" s="66">
        <f ca="1">INDIRECT(ADDRESS(C$23,2,1,TRUE))</f>
        <v>-44.304593958552708</v>
      </c>
      <c r="D24" s="67">
        <f ca="1">INDIRECT(ADDRESS(D$23,2,1,TRUE))</f>
        <v>-44.54311660900705</v>
      </c>
      <c r="E24" s="68"/>
      <c r="F24"/>
      <c r="G24" s="2"/>
      <c r="H24" s="2"/>
    </row>
    <row r="25" spans="1:31" x14ac:dyDescent="0.2">
      <c r="A25" s="36" t="s">
        <v>46</v>
      </c>
      <c r="B25" s="18">
        <f ca="1">D25-E26*(D25-C25)</f>
        <v>366.70067244960597</v>
      </c>
      <c r="C25" s="66">
        <f ca="1">INDIRECT(ADDRESS(C$23,3,1,TRUE))</f>
        <v>366.52159327704788</v>
      </c>
      <c r="D25" s="67">
        <f ca="1">INDIRECT(ADDRESS(D$23,3,1,TRUE))</f>
        <v>367.10960577454296</v>
      </c>
      <c r="E25" s="68"/>
      <c r="F25"/>
    </row>
    <row r="26" spans="1:31" x14ac:dyDescent="0.2">
      <c r="A26" s="36" t="s">
        <v>47</v>
      </c>
      <c r="B26" s="18">
        <f ca="1">D26-E26*(D26-C26)</f>
        <v>0</v>
      </c>
      <c r="C26" s="66">
        <f ca="1">INDIRECT(ADDRESS(C$23,4,1,TRUE))</f>
        <v>0.17546426338987001</v>
      </c>
      <c r="D26" s="67">
        <f ca="1">INDIRECT(ADDRESS(D$23,4,1,TRUE))</f>
        <v>-0.40067855804040686</v>
      </c>
      <c r="E26" s="69">
        <f ca="1">(D26-height)/(D26-C26)</f>
        <v>0.69545005706349117</v>
      </c>
      <c r="F26"/>
    </row>
    <row r="27" spans="1:31" x14ac:dyDescent="0.2">
      <c r="A27" s="36" t="s">
        <v>69</v>
      </c>
      <c r="B27" s="37">
        <f ca="1">D27-E26*(D27-C27)</f>
        <v>4.1930454994293198</v>
      </c>
      <c r="C27" s="66">
        <f ca="1">INDIRECT(ADDRESS(C$23,1,1,TRUE))</f>
        <v>4.1899999999999551</v>
      </c>
      <c r="D27" s="67">
        <f ca="1">INDIRECT(ADDRESS(D$23,1,1,TRUE))</f>
        <v>4.1999999999999549</v>
      </c>
      <c r="E27" s="68"/>
      <c r="F27"/>
    </row>
    <row r="28" spans="1:31" x14ac:dyDescent="0.2">
      <c r="A28" s="36" t="s">
        <v>138</v>
      </c>
      <c r="B28" s="18">
        <f ca="1">D28-E26*(D28-C28)</f>
        <v>-6.9002340650191138</v>
      </c>
      <c r="C28" s="66">
        <f ca="1">INDIRECT(ADDRESS(C$23,6,1,TRUE))</f>
        <v>-6.8923901480361733</v>
      </c>
      <c r="D28" s="67">
        <f ca="1">INDIRECT(ADDRESS(D$23,6,1,TRUE))</f>
        <v>-6.9181459137648025</v>
      </c>
      <c r="E28" s="68"/>
      <c r="F28"/>
    </row>
    <row r="29" spans="1:31" ht="13.5" thickBot="1" x14ac:dyDescent="0.25">
      <c r="A29" s="38" t="s">
        <v>70</v>
      </c>
      <c r="B29" s="39">
        <f ca="1">SQRT(B24^2+B25^2)</f>
        <v>369.37612571957425</v>
      </c>
      <c r="C29" s="70">
        <f ca="1">INDIRECT(ADDRESS(C$23,5,1,TRUE))</f>
        <v>369.18961982181719</v>
      </c>
      <c r="D29" s="71">
        <f ca="1">INDIRECT(ADDRESS(D$23,5,1,TRUE))</f>
        <v>369.80204419281398</v>
      </c>
      <c r="E29" s="72"/>
      <c r="F29"/>
    </row>
    <row r="30" spans="1:31" ht="13.5" thickBot="1" x14ac:dyDescent="0.25">
      <c r="F30" s="15"/>
    </row>
    <row r="31" spans="1:31" s="1" customFormat="1" ht="13.5" thickBot="1" x14ac:dyDescent="0.25">
      <c r="A31" s="11" t="s">
        <v>29</v>
      </c>
      <c r="B31" s="12" t="s">
        <v>30</v>
      </c>
      <c r="C31" s="12" t="s">
        <v>33</v>
      </c>
      <c r="D31" s="12" t="s">
        <v>7</v>
      </c>
      <c r="E31" s="12" t="s">
        <v>20</v>
      </c>
      <c r="F31" s="13" t="s">
        <v>62</v>
      </c>
      <c r="G31" s="12" t="s">
        <v>34</v>
      </c>
      <c r="H31" s="12" t="s">
        <v>35</v>
      </c>
      <c r="I31" s="12" t="s">
        <v>8</v>
      </c>
      <c r="J31" s="12" t="s">
        <v>10</v>
      </c>
      <c r="K31" s="12" t="s">
        <v>66</v>
      </c>
      <c r="L31" s="12" t="s">
        <v>151</v>
      </c>
      <c r="M31" s="13" t="s">
        <v>152</v>
      </c>
      <c r="N31" s="12" t="s">
        <v>18</v>
      </c>
      <c r="O31" s="12" t="s">
        <v>66</v>
      </c>
      <c r="P31" s="12" t="s">
        <v>12</v>
      </c>
      <c r="Q31" s="12" t="s">
        <v>14</v>
      </c>
      <c r="R31" s="12" t="s">
        <v>13</v>
      </c>
      <c r="S31" s="12" t="s">
        <v>64</v>
      </c>
      <c r="T31" s="12" t="s">
        <v>65</v>
      </c>
      <c r="U31" s="12" t="s">
        <v>15</v>
      </c>
      <c r="V31" s="12" t="s">
        <v>16</v>
      </c>
      <c r="W31" s="12" t="s">
        <v>17</v>
      </c>
      <c r="X31" s="12" t="s">
        <v>158</v>
      </c>
      <c r="Y31" s="12" t="s">
        <v>42</v>
      </c>
      <c r="Z31" s="12" t="s">
        <v>43</v>
      </c>
      <c r="AA31" s="12" t="s">
        <v>44</v>
      </c>
      <c r="AB31" s="12" t="s">
        <v>37</v>
      </c>
      <c r="AC31" s="12" t="s">
        <v>38</v>
      </c>
      <c r="AD31" s="12" t="s">
        <v>9</v>
      </c>
      <c r="AE31" s="7" t="s">
        <v>61</v>
      </c>
    </row>
    <row r="32" spans="1:31" x14ac:dyDescent="0.2">
      <c r="A32" s="3">
        <v>0</v>
      </c>
      <c r="B32">
        <f>x0</f>
        <v>0</v>
      </c>
      <c r="C32">
        <f>y0</f>
        <v>0</v>
      </c>
      <c r="D32">
        <f>z0</f>
        <v>6</v>
      </c>
      <c r="E32">
        <f>SQRT(B32^2+C32^2)</f>
        <v>0</v>
      </c>
      <c r="F32" s="2">
        <v>0</v>
      </c>
      <c r="G32" s="3">
        <f>v0x</f>
        <v>0</v>
      </c>
      <c r="H32" s="3">
        <f>v0y</f>
        <v>127.04592673517718</v>
      </c>
      <c r="I32" s="3">
        <f>v0z</f>
        <v>73.349999999999994</v>
      </c>
      <c r="J32" s="2">
        <f t="shared" ref="J32:J95" si="0">SQRT(G32^2+H32^2+I32^2)</f>
        <v>146.70000000000002</v>
      </c>
      <c r="K32" s="2">
        <f>J32/1.467</f>
        <v>100</v>
      </c>
      <c r="L32" s="6">
        <f t="shared" ref="L32:L95" si="1">SQRT(spin^2-flag*((30/PI())*(wx*G32+wy*H32+wz*I32)/J32)^2)</f>
        <v>1</v>
      </c>
      <c r="M32" s="2">
        <f t="shared" ref="M32:M95" si="2">(L32*PI()/30)*(circ/(2*PI()))/12</f>
        <v>1.2673611111111109E-2</v>
      </c>
      <c r="N32" s="2">
        <f t="shared" ref="N32" si="3">IF(D32&gt;=hwind,SQRT((G32-vxw)^2+(H32-vyw)^2+I32^2),J32)</f>
        <v>146.70000000000002</v>
      </c>
      <c r="O32" s="2">
        <f t="shared" ref="O32:O95" si="4">J32/1.467</f>
        <v>100</v>
      </c>
      <c r="P32" s="5">
        <f t="shared" ref="P32:P95" si="5">cd0+(cdspin*L32/1000)*EXP(-A32/(tau*146.7/N32))</f>
        <v>0.30082920000000002</v>
      </c>
      <c r="Q32" s="4">
        <f t="shared" ref="Q32:Q95" si="6">(M32/N32)*EXP(-A32/(tau*146.7/N32))</f>
        <v>8.6391350450655129E-5</v>
      </c>
      <c r="R32" s="4">
        <f t="shared" ref="R32:R95" si="7">cl2_*Q32/(cl0+cl1_*Q32)</f>
        <v>1.659088737596924E-4</v>
      </c>
      <c r="S32" s="4">
        <f t="shared" ref="S32" si="8">IF(D32&gt;=hwind,vxw,0)</f>
        <v>0</v>
      </c>
      <c r="T32" s="4">
        <f t="shared" ref="T32:T33" si="9">IF(D32&gt;=hwind,vyw,0)</f>
        <v>0</v>
      </c>
      <c r="U32" s="5">
        <f t="shared" ref="U32:U33" si="10">-const*$P32*$N32*(G32-S32)</f>
        <v>0</v>
      </c>
      <c r="V32" s="5">
        <f t="shared" ref="V32:V33" si="11">-const*$P32*$N32*(H32-T32)</f>
        <v>-30.096750188333605</v>
      </c>
      <c r="W32" s="5">
        <f t="shared" ref="W32:W33" si="12">-const*$P32*$N32*I32</f>
        <v>-17.376366822967324</v>
      </c>
      <c r="X32" s="5">
        <f t="shared" ref="X32:X95" si="13">M32/romega</f>
        <v>1</v>
      </c>
      <c r="Y32" s="5">
        <f t="shared" ref="Y32:Y95" si="14">const*($R32/omega)*N32*(wy*I32-wz*(H32-T32))/X32</f>
        <v>-1.9166313972409137E-2</v>
      </c>
      <c r="Z32" s="5">
        <f t="shared" ref="Z32:Z95" si="15">const*($R32/omega)*N32*(wz*(G32-S32)-wx*I32)/X32</f>
        <v>0</v>
      </c>
      <c r="AA32" s="5">
        <f t="shared" ref="AA32:AA95" si="16">const*($R32/omega)*N32*(wx*(H32-T32)-wy*(G32-S32))/X32</f>
        <v>0</v>
      </c>
      <c r="AB32" s="5">
        <f t="shared" ref="AB32:AB95" si="17">U32+Y32</f>
        <v>-1.9166313972409137E-2</v>
      </c>
      <c r="AC32" s="5">
        <f t="shared" ref="AC32:AC95" si="18">V32+Z32</f>
        <v>-30.096750188333605</v>
      </c>
      <c r="AD32" s="5">
        <f t="shared" ref="AD32:AD95" si="19">W32+AA32-32.174</f>
        <v>-49.55036682296732</v>
      </c>
      <c r="AE32">
        <v>0</v>
      </c>
    </row>
    <row r="33" spans="1:31" x14ac:dyDescent="0.2">
      <c r="A33">
        <f t="shared" ref="A33:A96" si="20">A32+dt</f>
        <v>0.01</v>
      </c>
      <c r="B33" s="5">
        <f t="shared" ref="B33:B96" si="21">B32+G32*dt+0.5*AB32*dt*dt</f>
        <v>-9.5831569862045691E-7</v>
      </c>
      <c r="C33" s="5">
        <f t="shared" ref="C33:C96" si="22">C32+H32*dt+0.5*AC32*dt*dt</f>
        <v>1.2689544298423552</v>
      </c>
      <c r="D33" s="5">
        <f t="shared" ref="D33:D96" si="23">D32+I32*dt+0.5*AD32*dt*dt</f>
        <v>6.7310224816588518</v>
      </c>
      <c r="E33" s="2">
        <f t="shared" ref="E33:E96" si="24">SQRT(B33^2+C33^2)</f>
        <v>1.2689544298427171</v>
      </c>
      <c r="F33" s="2">
        <f t="shared" ref="F33:F96" si="25">ATAN2(C33,B33)*180/PI()</f>
        <v>-4.3269831981983763E-5</v>
      </c>
      <c r="G33" s="3">
        <f t="shared" ref="G33:G96" si="26">G32+AB32*dt</f>
        <v>-1.9166313972409136E-4</v>
      </c>
      <c r="H33" s="3">
        <f t="shared" ref="H33:H96" si="27">H32+AC32*dt</f>
        <v>126.74495923329384</v>
      </c>
      <c r="I33" s="3">
        <f t="shared" ref="I33:I96" si="28">I32+AD32*dt</f>
        <v>72.854496331770321</v>
      </c>
      <c r="J33" s="2">
        <f t="shared" si="0"/>
        <v>146.19186819670233</v>
      </c>
      <c r="K33" s="2">
        <f t="shared" ref="K33:K96" si="29">J33/1.467</f>
        <v>99.65362521929265</v>
      </c>
      <c r="L33" s="6">
        <f t="shared" si="1"/>
        <v>5.5742892866176152</v>
      </c>
      <c r="M33" s="2">
        <f t="shared" si="2"/>
        <v>7.0646374639424622E-2</v>
      </c>
      <c r="N33" s="2">
        <f t="shared" ref="N33:N96" si="30">IF(D33&gt;=hwind,SQRT((G33-vxw)^2+(H33-vyw)^2+I33^2),J33)</f>
        <v>146.19186819670233</v>
      </c>
      <c r="O33" s="2">
        <f t="shared" si="4"/>
        <v>99.65362521929265</v>
      </c>
      <c r="P33" s="5">
        <f t="shared" si="5"/>
        <v>0.30096276908496389</v>
      </c>
      <c r="Q33" s="4">
        <f t="shared" si="6"/>
        <v>4.8324373379462609E-4</v>
      </c>
      <c r="R33" s="4">
        <f t="shared" si="7"/>
        <v>9.2656666127869378E-4</v>
      </c>
      <c r="S33" s="4">
        <f t="shared" ref="S33" si="31">IF(D33&gt;=hwind,vxw,0)</f>
        <v>0</v>
      </c>
      <c r="T33" s="4">
        <f t="shared" si="9"/>
        <v>0</v>
      </c>
      <c r="U33" s="5">
        <f t="shared" si="10"/>
        <v>4.5267169942030377E-5</v>
      </c>
      <c r="V33" s="5">
        <f t="shared" si="11"/>
        <v>-29.934736627859053</v>
      </c>
      <c r="W33" s="5">
        <f t="shared" si="12"/>
        <v>-17.206839412308447</v>
      </c>
      <c r="X33" s="5">
        <f t="shared" si="13"/>
        <v>5.5742892866176144</v>
      </c>
      <c r="Y33" s="5">
        <f t="shared" si="14"/>
        <v>-0.10629963860906637</v>
      </c>
      <c r="Z33" s="5">
        <f t="shared" si="15"/>
        <v>-3.0022876110826683E-5</v>
      </c>
      <c r="AA33" s="5">
        <f t="shared" si="16"/>
        <v>5.1951144772311128E-5</v>
      </c>
      <c r="AB33" s="5">
        <f t="shared" si="17"/>
        <v>-0.10625437143912433</v>
      </c>
      <c r="AC33" s="5">
        <f t="shared" si="18"/>
        <v>-29.934766650735163</v>
      </c>
      <c r="AD33" s="5">
        <f t="shared" si="19"/>
        <v>-49.380787461163678</v>
      </c>
      <c r="AE33">
        <v>0</v>
      </c>
    </row>
    <row r="34" spans="1:31" x14ac:dyDescent="0.2">
      <c r="A34">
        <f t="shared" si="20"/>
        <v>0.02</v>
      </c>
      <c r="B34" s="5">
        <f t="shared" si="21"/>
        <v>-8.187665667817588E-6</v>
      </c>
      <c r="C34" s="5">
        <f t="shared" si="22"/>
        <v>2.5349072838427569</v>
      </c>
      <c r="D34" s="5">
        <f t="shared" si="23"/>
        <v>7.4570984056034968</v>
      </c>
      <c r="E34" s="2">
        <f t="shared" si="24"/>
        <v>2.5349072838559796</v>
      </c>
      <c r="F34" s="2">
        <f t="shared" si="25"/>
        <v>-1.8506344978319098E-4</v>
      </c>
      <c r="G34" s="3">
        <f t="shared" si="26"/>
        <v>-1.2542068541153348E-3</v>
      </c>
      <c r="H34" s="3">
        <f t="shared" si="27"/>
        <v>126.44561156678648</v>
      </c>
      <c r="I34" s="3">
        <f t="shared" si="28"/>
        <v>72.360688457158687</v>
      </c>
      <c r="J34" s="2">
        <f t="shared" si="0"/>
        <v>145.68651934913422</v>
      </c>
      <c r="K34" s="2">
        <f t="shared" si="29"/>
        <v>99.309147477255763</v>
      </c>
      <c r="L34" s="6">
        <f t="shared" si="1"/>
        <v>10.169477220490146</v>
      </c>
      <c r="M34" s="2">
        <f t="shared" si="2"/>
        <v>0.12888399949579524</v>
      </c>
      <c r="N34" s="2">
        <f t="shared" si="30"/>
        <v>145.68651934913422</v>
      </c>
      <c r="O34" s="2">
        <f t="shared" si="4"/>
        <v>99.309147477255763</v>
      </c>
      <c r="P34" s="5">
        <f t="shared" si="5"/>
        <v>0.3010969481450444</v>
      </c>
      <c r="Q34" s="4">
        <f t="shared" si="6"/>
        <v>8.846648549546332E-4</v>
      </c>
      <c r="R34" s="4">
        <f t="shared" si="7"/>
        <v>1.6935322764186967E-3</v>
      </c>
      <c r="S34" s="4">
        <f t="shared" ref="S34:S97" si="32">IF(D34&gt;=hwind,vxw,0)</f>
        <v>0</v>
      </c>
      <c r="T34" s="4">
        <f t="shared" ref="T34:T97" si="33">IF(D34&gt;=hwind,vyw,0)</f>
        <v>0</v>
      </c>
      <c r="U34" s="5">
        <f t="shared" ref="U34:U97" si="34">-const*$P34*$N34*(G34-S34)</f>
        <v>2.9532733495967362E-4</v>
      </c>
      <c r="V34" s="5">
        <f t="shared" ref="V34:V97" si="35">-const*$P34*$N34*(H34-T34)</f>
        <v>-29.774072242417475</v>
      </c>
      <c r="W34" s="5">
        <f t="shared" ref="W34:W97" si="36">-const*$P34*$N34*I34</f>
        <v>-17.038727868357459</v>
      </c>
      <c r="X34" s="5">
        <f t="shared" si="13"/>
        <v>10.169477220490146</v>
      </c>
      <c r="Y34" s="5">
        <f t="shared" si="14"/>
        <v>-0.19294790711754173</v>
      </c>
      <c r="Z34" s="5">
        <f t="shared" si="15"/>
        <v>-1.9614927219914705E-4</v>
      </c>
      <c r="AA34" s="5">
        <f t="shared" si="16"/>
        <v>3.3941382562367576E-4</v>
      </c>
      <c r="AB34" s="5">
        <f t="shared" si="17"/>
        <v>-0.19265257978258205</v>
      </c>
      <c r="AC34" s="5">
        <f t="shared" si="18"/>
        <v>-29.774268391689674</v>
      </c>
      <c r="AD34" s="5">
        <f t="shared" si="19"/>
        <v>-49.212388454531833</v>
      </c>
      <c r="AE34">
        <v>0</v>
      </c>
    </row>
    <row r="35" spans="1:31" x14ac:dyDescent="0.2">
      <c r="A35">
        <f t="shared" si="20"/>
        <v>0.03</v>
      </c>
      <c r="B35" s="5">
        <f t="shared" si="21"/>
        <v>-3.0362363198100039E-5</v>
      </c>
      <c r="C35" s="5">
        <f t="shared" si="22"/>
        <v>3.7978746860910371</v>
      </c>
      <c r="D35" s="5">
        <f t="shared" si="23"/>
        <v>8.1782446707523562</v>
      </c>
      <c r="E35" s="2">
        <f t="shared" si="24"/>
        <v>3.797874686212404</v>
      </c>
      <c r="F35" s="2">
        <f t="shared" si="25"/>
        <v>-4.5805494152518302E-4</v>
      </c>
      <c r="G35" s="3">
        <f t="shared" si="26"/>
        <v>-3.1807326519411551E-3</v>
      </c>
      <c r="H35" s="3">
        <f t="shared" si="27"/>
        <v>126.14786888286959</v>
      </c>
      <c r="I35" s="3">
        <f t="shared" si="28"/>
        <v>71.868564572613366</v>
      </c>
      <c r="J35" s="2">
        <f t="shared" si="0"/>
        <v>145.18393646521164</v>
      </c>
      <c r="K35" s="2">
        <f t="shared" si="29"/>
        <v>98.966555191009974</v>
      </c>
      <c r="L35" s="6">
        <f t="shared" si="1"/>
        <v>14.785598588711295</v>
      </c>
      <c r="M35" s="2">
        <f t="shared" si="2"/>
        <v>0.18738692655832023</v>
      </c>
      <c r="N35" s="2">
        <f t="shared" si="30"/>
        <v>145.18393646521164</v>
      </c>
      <c r="O35" s="2">
        <f t="shared" si="4"/>
        <v>98.966555191009974</v>
      </c>
      <c r="P35" s="5">
        <f t="shared" si="5"/>
        <v>0.3012317381969592</v>
      </c>
      <c r="Q35" s="4">
        <f t="shared" si="6"/>
        <v>1.2906825284551269E-3</v>
      </c>
      <c r="R35" s="4">
        <f t="shared" si="7"/>
        <v>2.466786513246967E-3</v>
      </c>
      <c r="S35" s="4">
        <f t="shared" si="32"/>
        <v>0</v>
      </c>
      <c r="T35" s="4">
        <f t="shared" si="33"/>
        <v>0</v>
      </c>
      <c r="U35" s="5">
        <f t="shared" si="34"/>
        <v>7.4671558863404115E-4</v>
      </c>
      <c r="V35" s="5">
        <f t="shared" si="35"/>
        <v>-29.614743040511435</v>
      </c>
      <c r="W35" s="5">
        <f t="shared" si="36"/>
        <v>-16.872017667492859</v>
      </c>
      <c r="X35" s="5">
        <f t="shared" si="13"/>
        <v>14.785598588711297</v>
      </c>
      <c r="Y35" s="5">
        <f t="shared" si="14"/>
        <v>-0.27910955841110491</v>
      </c>
      <c r="Z35" s="5">
        <f t="shared" si="15"/>
        <v>-4.9664000771303444E-4</v>
      </c>
      <c r="AA35" s="5">
        <f t="shared" si="16"/>
        <v>8.5937859001847402E-4</v>
      </c>
      <c r="AB35" s="5">
        <f t="shared" si="17"/>
        <v>-0.27836284282247087</v>
      </c>
      <c r="AC35" s="5">
        <f t="shared" si="18"/>
        <v>-29.615239680519149</v>
      </c>
      <c r="AD35" s="5">
        <f t="shared" si="19"/>
        <v>-49.04515828890284</v>
      </c>
      <c r="AE35">
        <v>0</v>
      </c>
    </row>
    <row r="36" spans="1:31" x14ac:dyDescent="0.2">
      <c r="A36">
        <f t="shared" si="20"/>
        <v>0.04</v>
      </c>
      <c r="B36" s="5">
        <f t="shared" si="21"/>
        <v>-7.6087831858635135E-5</v>
      </c>
      <c r="C36" s="5">
        <f t="shared" si="22"/>
        <v>5.0578726129357072</v>
      </c>
      <c r="D36" s="5">
        <f t="shared" si="23"/>
        <v>8.8944780585640437</v>
      </c>
      <c r="E36" s="2">
        <f t="shared" si="24"/>
        <v>5.0578726135080183</v>
      </c>
      <c r="F36" s="2">
        <f t="shared" si="25"/>
        <v>-8.6192594616209934E-4</v>
      </c>
      <c r="G36" s="3">
        <f t="shared" si="26"/>
        <v>-5.9643610801658632E-3</v>
      </c>
      <c r="H36" s="3">
        <f t="shared" si="27"/>
        <v>125.85171648606439</v>
      </c>
      <c r="I36" s="3">
        <f t="shared" si="28"/>
        <v>71.378112989724343</v>
      </c>
      <c r="J36" s="2">
        <f t="shared" si="0"/>
        <v>144.68410276196963</v>
      </c>
      <c r="K36" s="2">
        <f t="shared" si="29"/>
        <v>98.625836920224685</v>
      </c>
      <c r="L36" s="6">
        <f t="shared" si="1"/>
        <v>19.422687992808481</v>
      </c>
      <c r="M36" s="2">
        <f t="shared" si="2"/>
        <v>0.24615559435330189</v>
      </c>
      <c r="N36" s="2">
        <f t="shared" si="30"/>
        <v>144.68410276196963</v>
      </c>
      <c r="O36" s="2">
        <f t="shared" si="4"/>
        <v>98.625836920224685</v>
      </c>
      <c r="P36" s="5">
        <f t="shared" si="5"/>
        <v>0.30136714025199834</v>
      </c>
      <c r="Q36" s="4">
        <f t="shared" si="6"/>
        <v>1.7013246000365642E-3</v>
      </c>
      <c r="R36" s="4">
        <f t="shared" si="7"/>
        <v>3.2463093183705306E-3</v>
      </c>
      <c r="S36" s="4">
        <f t="shared" si="32"/>
        <v>0</v>
      </c>
      <c r="T36" s="4">
        <f t="shared" si="33"/>
        <v>0</v>
      </c>
      <c r="U36" s="5">
        <f t="shared" si="34"/>
        <v>1.3960127840409633E-3</v>
      </c>
      <c r="V36" s="5">
        <f t="shared" si="35"/>
        <v>-29.456735222200695</v>
      </c>
      <c r="W36" s="5">
        <f t="shared" si="36"/>
        <v>-16.706694463173665</v>
      </c>
      <c r="X36" s="5">
        <f t="shared" si="13"/>
        <v>19.422687992808481</v>
      </c>
      <c r="Y36" s="5">
        <f t="shared" si="14"/>
        <v>-0.36478304994295846</v>
      </c>
      <c r="Z36" s="5">
        <f t="shared" si="15"/>
        <v>-9.2975521096905645E-4</v>
      </c>
      <c r="AA36" s="5">
        <f t="shared" si="16"/>
        <v>1.6088347894972585E-3</v>
      </c>
      <c r="AB36" s="5">
        <f t="shared" si="17"/>
        <v>-0.36338703715891751</v>
      </c>
      <c r="AC36" s="5">
        <f t="shared" si="18"/>
        <v>-29.457664977411664</v>
      </c>
      <c r="AD36" s="5">
        <f t="shared" si="19"/>
        <v>-48.879085628384168</v>
      </c>
      <c r="AE36">
        <v>0</v>
      </c>
    </row>
    <row r="37" spans="1:31" x14ac:dyDescent="0.2">
      <c r="A37">
        <f t="shared" si="20"/>
        <v>0.05</v>
      </c>
      <c r="B37" s="5">
        <f t="shared" si="21"/>
        <v>-1.5390079451823967E-4</v>
      </c>
      <c r="C37" s="5">
        <f t="shared" si="22"/>
        <v>6.3149168945474807</v>
      </c>
      <c r="D37" s="5">
        <f t="shared" si="23"/>
        <v>9.6058152341798682</v>
      </c>
      <c r="E37" s="2">
        <f t="shared" si="24"/>
        <v>6.3149168964228384</v>
      </c>
      <c r="F37" s="2">
        <f t="shared" si="25"/>
        <v>-1.3963550328703652E-3</v>
      </c>
      <c r="G37" s="3">
        <f t="shared" si="26"/>
        <v>-9.5982314517550384E-3</v>
      </c>
      <c r="H37" s="3">
        <f t="shared" si="27"/>
        <v>125.55713983629028</v>
      </c>
      <c r="I37" s="3">
        <f t="shared" si="28"/>
        <v>70.889322133440501</v>
      </c>
      <c r="J37" s="2">
        <f t="shared" si="0"/>
        <v>144.18700166289088</v>
      </c>
      <c r="K37" s="2">
        <f t="shared" si="29"/>
        <v>98.286981365297123</v>
      </c>
      <c r="L37" s="6">
        <f t="shared" si="1"/>
        <v>24.080779362985769</v>
      </c>
      <c r="M37" s="2">
        <f t="shared" si="2"/>
        <v>0.30519043289895159</v>
      </c>
      <c r="N37" s="2">
        <f t="shared" si="30"/>
        <v>144.18700166289088</v>
      </c>
      <c r="O37" s="2">
        <f t="shared" si="4"/>
        <v>98.286981365297123</v>
      </c>
      <c r="P37" s="5">
        <f t="shared" si="5"/>
        <v>0.30150315530184008</v>
      </c>
      <c r="Q37" s="4">
        <f t="shared" si="6"/>
        <v>2.1166189016389209E-3</v>
      </c>
      <c r="R37" s="4">
        <f t="shared" si="7"/>
        <v>4.0320797089812965E-3</v>
      </c>
      <c r="S37" s="4">
        <f t="shared" si="32"/>
        <v>0</v>
      </c>
      <c r="T37" s="4">
        <f t="shared" si="33"/>
        <v>0</v>
      </c>
      <c r="U37" s="5">
        <f t="shared" si="34"/>
        <v>2.2398448986511179E-3</v>
      </c>
      <c r="V37" s="5">
        <f t="shared" si="35"/>
        <v>-29.300035174721394</v>
      </c>
      <c r="W37" s="5">
        <f t="shared" si="36"/>
        <v>-16.542744082337098</v>
      </c>
      <c r="X37" s="5">
        <f t="shared" si="13"/>
        <v>24.080779362985773</v>
      </c>
      <c r="Y37" s="5">
        <f t="shared" si="14"/>
        <v>-0.44996685858811331</v>
      </c>
      <c r="Z37" s="5">
        <f t="shared" si="15"/>
        <v>-1.4937544530812406E-3</v>
      </c>
      <c r="AA37" s="5">
        <f t="shared" si="16"/>
        <v>2.5847708114254734E-3</v>
      </c>
      <c r="AB37" s="5">
        <f t="shared" si="17"/>
        <v>-0.44772701368946216</v>
      </c>
      <c r="AC37" s="5">
        <f t="shared" si="18"/>
        <v>-29.301528929174474</v>
      </c>
      <c r="AD37" s="5">
        <f t="shared" si="19"/>
        <v>-48.714159311525677</v>
      </c>
      <c r="AE37">
        <v>0</v>
      </c>
    </row>
    <row r="38" spans="1:31" x14ac:dyDescent="0.2">
      <c r="A38">
        <f t="shared" si="20"/>
        <v>6.0000000000000005E-2</v>
      </c>
      <c r="B38" s="5">
        <f t="shared" si="21"/>
        <v>-2.7226945972026316E-4</v>
      </c>
      <c r="C38" s="5">
        <f t="shared" si="22"/>
        <v>7.5690232164639246</v>
      </c>
      <c r="D38" s="5">
        <f t="shared" si="23"/>
        <v>10.312272747548697</v>
      </c>
      <c r="E38" s="2">
        <f t="shared" si="24"/>
        <v>7.5690232213609008</v>
      </c>
      <c r="F38" s="2">
        <f t="shared" si="25"/>
        <v>-2.0610177138335765E-3</v>
      </c>
      <c r="G38" s="3">
        <f t="shared" si="26"/>
        <v>-1.4075501588649661E-2</v>
      </c>
      <c r="H38" s="3">
        <f t="shared" si="27"/>
        <v>125.26412454699853</v>
      </c>
      <c r="I38" s="3">
        <f t="shared" si="28"/>
        <v>70.402180540325247</v>
      </c>
      <c r="J38" s="2">
        <f t="shared" si="0"/>
        <v>143.69261679529069</v>
      </c>
      <c r="K38" s="2">
        <f t="shared" si="29"/>
        <v>97.949977365569652</v>
      </c>
      <c r="L38" s="6">
        <f t="shared" si="1"/>
        <v>28.759905926341137</v>
      </c>
      <c r="M38" s="2">
        <f t="shared" si="2"/>
        <v>0.36449186330258732</v>
      </c>
      <c r="N38" s="2">
        <f t="shared" si="30"/>
        <v>143.69261679529069</v>
      </c>
      <c r="O38" s="2">
        <f t="shared" si="4"/>
        <v>97.949977365569652</v>
      </c>
      <c r="P38" s="5">
        <f t="shared" si="5"/>
        <v>0.30163978431762339</v>
      </c>
      <c r="Q38" s="4">
        <f t="shared" si="6"/>
        <v>2.5365932454968132E-3</v>
      </c>
      <c r="R38" s="4">
        <f t="shared" si="7"/>
        <v>4.8240757664679166E-3</v>
      </c>
      <c r="S38" s="4">
        <f t="shared" si="32"/>
        <v>0</v>
      </c>
      <c r="T38" s="4">
        <f t="shared" si="33"/>
        <v>0</v>
      </c>
      <c r="U38" s="5">
        <f t="shared" si="34"/>
        <v>3.27488241251834E-3</v>
      </c>
      <c r="V38" s="5">
        <f t="shared" si="35"/>
        <v>-29.144629469494273</v>
      </c>
      <c r="W38" s="5">
        <f t="shared" si="36"/>
        <v>-16.380152522619326</v>
      </c>
      <c r="X38" s="5">
        <f t="shared" si="13"/>
        <v>28.759905926341141</v>
      </c>
      <c r="Y38" s="5">
        <f t="shared" si="14"/>
        <v>-0.53465948151967646</v>
      </c>
      <c r="Z38" s="5">
        <f t="shared" si="15"/>
        <v>-2.1868968871008266E-3</v>
      </c>
      <c r="AA38" s="5">
        <f t="shared" si="16"/>
        <v>3.7841743197588431E-3</v>
      </c>
      <c r="AB38" s="5">
        <f t="shared" si="17"/>
        <v>-0.53138459910715807</v>
      </c>
      <c r="AC38" s="5">
        <f t="shared" si="18"/>
        <v>-29.146816366381373</v>
      </c>
      <c r="AD38" s="5">
        <f t="shared" si="19"/>
        <v>-48.550368348299571</v>
      </c>
      <c r="AE38">
        <v>0</v>
      </c>
    </row>
    <row r="39" spans="1:31" x14ac:dyDescent="0.2">
      <c r="A39">
        <f t="shared" si="20"/>
        <v>7.0000000000000007E-2</v>
      </c>
      <c r="B39" s="5">
        <f t="shared" si="21"/>
        <v>-4.3959370556211769E-4</v>
      </c>
      <c r="C39" s="5">
        <f t="shared" si="22"/>
        <v>8.8202071211155904</v>
      </c>
      <c r="D39" s="5">
        <f t="shared" si="23"/>
        <v>11.013867034534535</v>
      </c>
      <c r="E39" s="2">
        <f t="shared" si="24"/>
        <v>8.8202071320701307</v>
      </c>
      <c r="F39" s="2">
        <f t="shared" si="25"/>
        <v>-2.8555864576098339E-3</v>
      </c>
      <c r="G39" s="3">
        <f t="shared" si="26"/>
        <v>-1.9389347579721241E-2</v>
      </c>
      <c r="H39" s="3">
        <f t="shared" si="27"/>
        <v>124.97265638333472</v>
      </c>
      <c r="I39" s="3">
        <f t="shared" si="28"/>
        <v>69.916676856842258</v>
      </c>
      <c r="J39" s="2">
        <f t="shared" si="0"/>
        <v>143.20093198774217</v>
      </c>
      <c r="K39" s="2">
        <f t="shared" si="29"/>
        <v>97.614813897574749</v>
      </c>
      <c r="L39" s="6">
        <f t="shared" si="1"/>
        <v>33.460100189219602</v>
      </c>
      <c r="M39" s="2">
        <f t="shared" si="2"/>
        <v>0.42406029753698449</v>
      </c>
      <c r="N39" s="2">
        <f t="shared" si="30"/>
        <v>143.20093198774217</v>
      </c>
      <c r="O39" s="2">
        <f t="shared" si="4"/>
        <v>97.614813897574749</v>
      </c>
      <c r="P39" s="5">
        <f t="shared" si="5"/>
        <v>0.30177702824943226</v>
      </c>
      <c r="Q39" s="4">
        <f t="shared" si="6"/>
        <v>2.9612754193770979E-3</v>
      </c>
      <c r="R39" s="4">
        <f t="shared" si="7"/>
        <v>5.6222746326563813E-3</v>
      </c>
      <c r="S39" s="4">
        <f t="shared" si="32"/>
        <v>0</v>
      </c>
      <c r="T39" s="4">
        <f t="shared" si="33"/>
        <v>0</v>
      </c>
      <c r="U39" s="5">
        <f t="shared" si="34"/>
        <v>4.4978396994538343E-3</v>
      </c>
      <c r="V39" s="5">
        <f t="shared" si="35"/>
        <v>-28.990504859227809</v>
      </c>
      <c r="W39" s="5">
        <f t="shared" si="36"/>
        <v>-16.218905949650907</v>
      </c>
      <c r="X39" s="5">
        <f t="shared" si="13"/>
        <v>33.460100189219602</v>
      </c>
      <c r="Y39" s="5">
        <f t="shared" si="14"/>
        <v>-0.61885943707921209</v>
      </c>
      <c r="Z39" s="5">
        <f t="shared" si="15"/>
        <v>-3.0074413922734911E-3</v>
      </c>
      <c r="AA39" s="5">
        <f t="shared" si="16"/>
        <v>5.2040325046639573E-3</v>
      </c>
      <c r="AB39" s="5">
        <f t="shared" si="17"/>
        <v>-0.61436159737975826</v>
      </c>
      <c r="AC39" s="5">
        <f t="shared" si="18"/>
        <v>-28.993512300620083</v>
      </c>
      <c r="AD39" s="5">
        <f t="shared" si="19"/>
        <v>-48.387701917146245</v>
      </c>
      <c r="AE39">
        <v>0</v>
      </c>
    </row>
    <row r="40" spans="1:31" x14ac:dyDescent="0.2">
      <c r="A40">
        <f t="shared" si="20"/>
        <v>0.08</v>
      </c>
      <c r="B40" s="5">
        <f t="shared" si="21"/>
        <v>-6.6420526122831802E-4</v>
      </c>
      <c r="C40" s="5">
        <f t="shared" si="22"/>
        <v>10.068484009333906</v>
      </c>
      <c r="D40" s="5">
        <f t="shared" si="23"/>
        <v>11.710614418007101</v>
      </c>
      <c r="E40" s="2">
        <f t="shared" si="24"/>
        <v>10.068484031242299</v>
      </c>
      <c r="F40" s="2">
        <f t="shared" si="25"/>
        <v>-3.7797307030812272E-3</v>
      </c>
      <c r="G40" s="3">
        <f t="shared" si="26"/>
        <v>-2.5532963553518823E-2</v>
      </c>
      <c r="H40" s="3">
        <f t="shared" si="27"/>
        <v>124.68272126032852</v>
      </c>
      <c r="I40" s="3">
        <f t="shared" si="28"/>
        <v>69.4327998376708</v>
      </c>
      <c r="J40" s="2">
        <f t="shared" si="0"/>
        <v>142.71193126754002</v>
      </c>
      <c r="K40" s="2">
        <f t="shared" si="29"/>
        <v>97.281480073306071</v>
      </c>
      <c r="L40" s="6">
        <f t="shared" si="1"/>
        <v>38.181393920367874</v>
      </c>
      <c r="M40" s="2">
        <f t="shared" si="2"/>
        <v>0.48389613822688449</v>
      </c>
      <c r="N40" s="2">
        <f t="shared" si="30"/>
        <v>142.71193126754002</v>
      </c>
      <c r="O40" s="2">
        <f t="shared" si="4"/>
        <v>97.281480073306071</v>
      </c>
      <c r="P40" s="5">
        <f t="shared" si="5"/>
        <v>0.30191488802580441</v>
      </c>
      <c r="Q40" s="4">
        <f t="shared" si="6"/>
        <v>3.3906931818040512E-3</v>
      </c>
      <c r="R40" s="4">
        <f t="shared" si="7"/>
        <v>6.4266525064721651E-3</v>
      </c>
      <c r="S40" s="4">
        <f t="shared" si="32"/>
        <v>0</v>
      </c>
      <c r="T40" s="4">
        <f t="shared" si="33"/>
        <v>0</v>
      </c>
      <c r="U40" s="5">
        <f t="shared" si="34"/>
        <v>5.9054744308904752E-3</v>
      </c>
      <c r="V40" s="5">
        <f t="shared" si="35"/>
        <v>-28.837648275076148</v>
      </c>
      <c r="W40" s="5">
        <f t="shared" si="36"/>
        <v>-16.058990694403448</v>
      </c>
      <c r="X40" s="5">
        <f t="shared" si="13"/>
        <v>38.181393920367874</v>
      </c>
      <c r="Y40" s="5">
        <f t="shared" si="14"/>
        <v>-0.70256526564114319</v>
      </c>
      <c r="Z40" s="5">
        <f t="shared" si="15"/>
        <v>-3.9536467233178265E-3</v>
      </c>
      <c r="AA40" s="5">
        <f t="shared" si="16"/>
        <v>6.8413323408275653E-3</v>
      </c>
      <c r="AB40" s="5">
        <f t="shared" si="17"/>
        <v>-0.69665979121025268</v>
      </c>
      <c r="AC40" s="5">
        <f t="shared" si="18"/>
        <v>-28.841601921799466</v>
      </c>
      <c r="AD40" s="5">
        <f t="shared" si="19"/>
        <v>-48.226149362062621</v>
      </c>
      <c r="AE40">
        <v>0</v>
      </c>
    </row>
    <row r="41" spans="1:31" x14ac:dyDescent="0.2">
      <c r="A41">
        <f t="shared" si="20"/>
        <v>0.09</v>
      </c>
      <c r="B41" s="5">
        <f t="shared" si="21"/>
        <v>-9.5436788632401886E-4</v>
      </c>
      <c r="C41" s="5">
        <f t="shared" si="22"/>
        <v>11.313869141841101</v>
      </c>
      <c r="D41" s="5">
        <f t="shared" si="23"/>
        <v>12.402531108915706</v>
      </c>
      <c r="E41" s="2">
        <f t="shared" si="24"/>
        <v>11.313869182093381</v>
      </c>
      <c r="F41" s="2">
        <f t="shared" si="25"/>
        <v>-4.8331168739850884E-3</v>
      </c>
      <c r="G41" s="3">
        <f t="shared" si="26"/>
        <v>-3.249956146562135E-2</v>
      </c>
      <c r="H41" s="3">
        <f t="shared" si="27"/>
        <v>124.39430524111053</v>
      </c>
      <c r="I41" s="3">
        <f t="shared" si="28"/>
        <v>68.950538344050173</v>
      </c>
      <c r="J41" s="2">
        <f t="shared" si="0"/>
        <v>142.22559885820277</v>
      </c>
      <c r="K41" s="2">
        <f t="shared" si="29"/>
        <v>96.949965138515864</v>
      </c>
      <c r="L41" s="6">
        <f t="shared" si="1"/>
        <v>42.92381813563248</v>
      </c>
      <c r="M41" s="2">
        <f t="shared" si="2"/>
        <v>0.54399977845506431</v>
      </c>
      <c r="N41" s="2">
        <f t="shared" si="30"/>
        <v>142.22559885820277</v>
      </c>
      <c r="O41" s="2">
        <f t="shared" si="4"/>
        <v>96.949965138515864</v>
      </c>
      <c r="P41" s="5">
        <f t="shared" si="5"/>
        <v>0.3020533645532843</v>
      </c>
      <c r="Q41" s="4">
        <f t="shared" si="6"/>
        <v>3.8248742573393506E-3</v>
      </c>
      <c r="R41" s="4">
        <f t="shared" si="7"/>
        <v>7.2371846411518441E-3</v>
      </c>
      <c r="S41" s="4">
        <f t="shared" si="32"/>
        <v>0</v>
      </c>
      <c r="T41" s="4">
        <f t="shared" si="33"/>
        <v>0</v>
      </c>
      <c r="U41" s="5">
        <f t="shared" si="34"/>
        <v>7.4945869921494157E-3</v>
      </c>
      <c r="V41" s="5">
        <f t="shared" si="35"/>
        <v>-28.686046823852639</v>
      </c>
      <c r="W41" s="5">
        <f t="shared" si="36"/>
        <v>-15.900393250587458</v>
      </c>
      <c r="X41" s="5">
        <f t="shared" si="13"/>
        <v>42.92381813563248</v>
      </c>
      <c r="Y41" s="5">
        <f t="shared" si="14"/>
        <v>-0.78577553047049375</v>
      </c>
      <c r="Z41" s="5">
        <f t="shared" si="15"/>
        <v>-5.0237716646239078E-3</v>
      </c>
      <c r="AA41" s="5">
        <f t="shared" si="16"/>
        <v>8.6930608542795176E-3</v>
      </c>
      <c r="AB41" s="5">
        <f t="shared" si="17"/>
        <v>-0.77828094347834431</v>
      </c>
      <c r="AC41" s="5">
        <f t="shared" si="18"/>
        <v>-28.691070595517264</v>
      </c>
      <c r="AD41" s="5">
        <f t="shared" si="19"/>
        <v>-48.065700189733178</v>
      </c>
      <c r="AE41">
        <v>0</v>
      </c>
    </row>
    <row r="42" spans="1:31" x14ac:dyDescent="0.2">
      <c r="A42">
        <f t="shared" si="20"/>
        <v>9.9999999999999992E-2</v>
      </c>
      <c r="B42" s="5">
        <f t="shared" si="21"/>
        <v>-1.3182775481541498E-3</v>
      </c>
      <c r="C42" s="5">
        <f t="shared" si="22"/>
        <v>12.556377640722429</v>
      </c>
      <c r="D42" s="5">
        <f t="shared" si="23"/>
        <v>13.08963320734672</v>
      </c>
      <c r="E42" s="2">
        <f t="shared" si="24"/>
        <v>12.55637770992454</v>
      </c>
      <c r="F42" s="2">
        <f t="shared" si="25"/>
        <v>-6.0154083940264407E-3</v>
      </c>
      <c r="G42" s="3">
        <f t="shared" si="26"/>
        <v>-4.028237090040479E-2</v>
      </c>
      <c r="H42" s="3">
        <f t="shared" si="27"/>
        <v>124.10739453515535</v>
      </c>
      <c r="I42" s="3">
        <f t="shared" si="28"/>
        <v>68.469881342152846</v>
      </c>
      <c r="J42" s="2">
        <f t="shared" si="0"/>
        <v>141.74191917701199</v>
      </c>
      <c r="K42" s="2">
        <f t="shared" si="29"/>
        <v>96.620258471037488</v>
      </c>
      <c r="L42" s="6">
        <f t="shared" si="1"/>
        <v>47.687403081753097</v>
      </c>
      <c r="M42" s="2">
        <f t="shared" si="2"/>
        <v>0.60437160155694014</v>
      </c>
      <c r="N42" s="2">
        <f t="shared" si="30"/>
        <v>141.74191917701199</v>
      </c>
      <c r="O42" s="2">
        <f t="shared" si="4"/>
        <v>96.620258471037488</v>
      </c>
      <c r="P42" s="5">
        <f t="shared" si="5"/>
        <v>0.30219245871595007</v>
      </c>
      <c r="Q42" s="4">
        <f t="shared" si="6"/>
        <v>4.2638463317006678E-3</v>
      </c>
      <c r="R42" s="4">
        <f t="shared" si="7"/>
        <v>8.0538453416020821E-3</v>
      </c>
      <c r="S42" s="4">
        <f t="shared" si="32"/>
        <v>0</v>
      </c>
      <c r="T42" s="4">
        <f t="shared" si="33"/>
        <v>0</v>
      </c>
      <c r="U42" s="5">
        <f t="shared" si="34"/>
        <v>9.2620199108251425E-3</v>
      </c>
      <c r="V42" s="5">
        <f t="shared" si="35"/>
        <v>-28.535687785290943</v>
      </c>
      <c r="W42" s="5">
        <f t="shared" si="36"/>
        <v>-15.743100272096495</v>
      </c>
      <c r="X42" s="5">
        <f t="shared" si="13"/>
        <v>47.687403081753089</v>
      </c>
      <c r="Y42" s="5">
        <f t="shared" si="14"/>
        <v>-0.86848881857402682</v>
      </c>
      <c r="Z42" s="5">
        <f t="shared" si="15"/>
        <v>-6.2160751892707828E-3</v>
      </c>
      <c r="AA42" s="5">
        <f t="shared" si="16"/>
        <v>1.0756205397554288E-2</v>
      </c>
      <c r="AB42" s="5">
        <f t="shared" si="17"/>
        <v>-0.85922679866320173</v>
      </c>
      <c r="AC42" s="5">
        <f t="shared" si="18"/>
        <v>-28.541903860480215</v>
      </c>
      <c r="AD42" s="5">
        <f t="shared" si="19"/>
        <v>-47.906344066698942</v>
      </c>
      <c r="AE42">
        <v>0</v>
      </c>
    </row>
    <row r="43" spans="1:31" x14ac:dyDescent="0.2">
      <c r="A43">
        <f t="shared" si="20"/>
        <v>0.10999999999999999</v>
      </c>
      <c r="B43" s="5">
        <f t="shared" si="21"/>
        <v>-1.7640625970913577E-3</v>
      </c>
      <c r="C43" s="5">
        <f t="shared" si="22"/>
        <v>13.796024490880958</v>
      </c>
      <c r="D43" s="5">
        <f t="shared" si="23"/>
        <v>13.771936703564913</v>
      </c>
      <c r="E43" s="2">
        <f t="shared" si="24"/>
        <v>13.796024603664058</v>
      </c>
      <c r="F43" s="2">
        <f t="shared" si="25"/>
        <v>-7.326265702570888E-3</v>
      </c>
      <c r="G43" s="3">
        <f t="shared" si="26"/>
        <v>-4.887463888703681E-2</v>
      </c>
      <c r="H43" s="3">
        <f t="shared" si="27"/>
        <v>123.82197549655055</v>
      </c>
      <c r="I43" s="3">
        <f t="shared" si="28"/>
        <v>67.990817901485855</v>
      </c>
      <c r="J43" s="2">
        <f t="shared" si="0"/>
        <v>141.26087683258837</v>
      </c>
      <c r="K43" s="2">
        <f t="shared" si="29"/>
        <v>96.292349579133173</v>
      </c>
      <c r="L43" s="6">
        <f t="shared" si="1"/>
        <v>52.472178220612562</v>
      </c>
      <c r="M43" s="2">
        <f t="shared" si="2"/>
        <v>0.66501198092095781</v>
      </c>
      <c r="N43" s="2">
        <f t="shared" si="30"/>
        <v>141.26087683258837</v>
      </c>
      <c r="O43" s="2">
        <f t="shared" si="4"/>
        <v>96.292349579133173</v>
      </c>
      <c r="P43" s="5">
        <f t="shared" si="5"/>
        <v>0.30233217137495394</v>
      </c>
      <c r="Q43" s="4">
        <f t="shared" si="6"/>
        <v>4.7076370468385276E-3</v>
      </c>
      <c r="R43" s="4">
        <f t="shared" si="7"/>
        <v>8.8766079621362196E-3</v>
      </c>
      <c r="S43" s="4">
        <f t="shared" si="32"/>
        <v>0</v>
      </c>
      <c r="T43" s="4">
        <f t="shared" si="33"/>
        <v>0</v>
      </c>
      <c r="U43" s="5">
        <f t="shared" si="34"/>
        <v>1.1204657297013148E-2</v>
      </c>
      <c r="V43" s="5">
        <f t="shared" si="35"/>
        <v>-28.386558609356573</v>
      </c>
      <c r="W43" s="5">
        <f t="shared" si="36"/>
        <v>-15.587098570498782</v>
      </c>
      <c r="X43" s="5">
        <f t="shared" si="13"/>
        <v>52.47217822061257</v>
      </c>
      <c r="Y43" s="5">
        <f t="shared" si="14"/>
        <v>-0.95070374154425341</v>
      </c>
      <c r="Z43" s="5">
        <f t="shared" si="15"/>
        <v>-7.5288166227565172E-3</v>
      </c>
      <c r="AA43" s="5">
        <f t="shared" si="16"/>
        <v>1.3027753933007069E-2</v>
      </c>
      <c r="AB43" s="5">
        <f t="shared" si="17"/>
        <v>-0.93949908424724027</v>
      </c>
      <c r="AC43" s="5">
        <f t="shared" si="18"/>
        <v>-28.394087425979329</v>
      </c>
      <c r="AD43" s="5">
        <f t="shared" si="19"/>
        <v>-47.748070816565772</v>
      </c>
      <c r="AE43">
        <v>0</v>
      </c>
    </row>
    <row r="44" spans="1:31" x14ac:dyDescent="0.2">
      <c r="A44">
        <f t="shared" si="20"/>
        <v>0.11999999999999998</v>
      </c>
      <c r="B44" s="5">
        <f t="shared" si="21"/>
        <v>-2.2997839401740876E-3</v>
      </c>
      <c r="C44" s="5">
        <f t="shared" si="22"/>
        <v>15.032824541475165</v>
      </c>
      <c r="D44" s="5">
        <f t="shared" si="23"/>
        <v>14.449457479038944</v>
      </c>
      <c r="E44" s="2">
        <f t="shared" si="24"/>
        <v>15.032824717390413</v>
      </c>
      <c r="F44" s="2">
        <f t="shared" si="25"/>
        <v>-8.7653462709170859E-3</v>
      </c>
      <c r="G44" s="3">
        <f t="shared" si="26"/>
        <v>-5.8269629729509213E-2</v>
      </c>
      <c r="H44" s="3">
        <f t="shared" si="27"/>
        <v>123.53803462229075</v>
      </c>
      <c r="I44" s="3">
        <f t="shared" si="28"/>
        <v>67.513337193320197</v>
      </c>
      <c r="J44" s="2">
        <f t="shared" si="0"/>
        <v>140.78245662250325</v>
      </c>
      <c r="K44" s="2">
        <f t="shared" si="29"/>
        <v>95.966228099865873</v>
      </c>
      <c r="L44" s="6">
        <f t="shared" si="1"/>
        <v>57.278172212807313</v>
      </c>
      <c r="M44" s="2">
        <f t="shared" si="2"/>
        <v>0.72592127978037035</v>
      </c>
      <c r="N44" s="2">
        <f t="shared" si="30"/>
        <v>140.78245662250325</v>
      </c>
      <c r="O44" s="2">
        <f t="shared" si="4"/>
        <v>95.966228099865873</v>
      </c>
      <c r="P44" s="5">
        <f t="shared" si="5"/>
        <v>0.30247250336804232</v>
      </c>
      <c r="Q44" s="4">
        <f t="shared" si="6"/>
        <v>5.1562739958695807E-3</v>
      </c>
      <c r="R44" s="4">
        <f t="shared" si="7"/>
        <v>9.7054449044039533E-3</v>
      </c>
      <c r="S44" s="4">
        <f t="shared" si="32"/>
        <v>0</v>
      </c>
      <c r="T44" s="4">
        <f t="shared" si="33"/>
        <v>0</v>
      </c>
      <c r="U44" s="5">
        <f t="shared" si="34"/>
        <v>1.3319424295108394E-2</v>
      </c>
      <c r="V44" s="5">
        <f t="shared" si="35"/>
        <v>-28.238646913604484</v>
      </c>
      <c r="W44" s="5">
        <f t="shared" si="36"/>
        <v>-15.432375112573556</v>
      </c>
      <c r="X44" s="5">
        <f t="shared" si="13"/>
        <v>57.278172212807313</v>
      </c>
      <c r="Y44" s="5">
        <f t="shared" si="14"/>
        <v>-1.0324189363961815</v>
      </c>
      <c r="Z44" s="5">
        <f t="shared" si="15"/>
        <v>-8.9602558113348451E-3</v>
      </c>
      <c r="AA44" s="5">
        <f t="shared" si="16"/>
        <v>1.5504695324101016E-2</v>
      </c>
      <c r="AB44" s="5">
        <f t="shared" si="17"/>
        <v>-1.0190995121010731</v>
      </c>
      <c r="AC44" s="5">
        <f t="shared" si="18"/>
        <v>-28.247607169415819</v>
      </c>
      <c r="AD44" s="5">
        <f t="shared" si="19"/>
        <v>-47.590870417249455</v>
      </c>
      <c r="AE44">
        <v>0</v>
      </c>
    </row>
    <row r="45" spans="1:31" x14ac:dyDescent="0.2">
      <c r="A45">
        <f t="shared" si="20"/>
        <v>0.12999999999999998</v>
      </c>
      <c r="B45" s="5">
        <f t="shared" si="21"/>
        <v>-2.933435213074233E-3</v>
      </c>
      <c r="C45" s="5">
        <f t="shared" si="22"/>
        <v>16.266792507339602</v>
      </c>
      <c r="D45" s="5">
        <f t="shared" si="23"/>
        <v>15.122211307451282</v>
      </c>
      <c r="E45" s="2">
        <f t="shared" si="24"/>
        <v>16.266792771836801</v>
      </c>
      <c r="F45" s="2">
        <f t="shared" si="25"/>
        <v>-1.0332304619147721E-2</v>
      </c>
      <c r="G45" s="3">
        <f t="shared" si="26"/>
        <v>-6.8460624850519944E-2</v>
      </c>
      <c r="H45" s="3">
        <f t="shared" si="27"/>
        <v>123.25555855059659</v>
      </c>
      <c r="I45" s="3">
        <f t="shared" si="28"/>
        <v>67.0374284891477</v>
      </c>
      <c r="J45" s="2">
        <f t="shared" si="0"/>
        <v>140.30664353092584</v>
      </c>
      <c r="K45" s="2">
        <f t="shared" si="29"/>
        <v>95.641883797495453</v>
      </c>
      <c r="L45" s="6">
        <f t="shared" si="1"/>
        <v>62.105412901371217</v>
      </c>
      <c r="M45" s="2">
        <f t="shared" si="2"/>
        <v>0.78709985100696145</v>
      </c>
      <c r="N45" s="2">
        <f t="shared" si="30"/>
        <v>140.30664353092584</v>
      </c>
      <c r="O45" s="2">
        <f t="shared" si="4"/>
        <v>95.641883797495453</v>
      </c>
      <c r="P45" s="5">
        <f t="shared" si="5"/>
        <v>0.30261345550908075</v>
      </c>
      <c r="Q45" s="4">
        <f t="shared" si="6"/>
        <v>5.6097847179395295E-3</v>
      </c>
      <c r="R45" s="4">
        <f t="shared" si="7"/>
        <v>1.0540327615656321E-2</v>
      </c>
      <c r="S45" s="4">
        <f t="shared" si="32"/>
        <v>0</v>
      </c>
      <c r="T45" s="4">
        <f t="shared" si="33"/>
        <v>0</v>
      </c>
      <c r="U45" s="5">
        <f t="shared" si="34"/>
        <v>1.5603286546910114E-2</v>
      </c>
      <c r="V45" s="5">
        <f t="shared" si="35"/>
        <v>-28.091940480584285</v>
      </c>
      <c r="W45" s="5">
        <f t="shared" si="36"/>
        <v>-15.278917017892555</v>
      </c>
      <c r="X45" s="5">
        <f t="shared" si="13"/>
        <v>62.10541290137121</v>
      </c>
      <c r="Y45" s="5">
        <f t="shared" si="14"/>
        <v>-1.1136330663963869</v>
      </c>
      <c r="Z45" s="5">
        <f t="shared" si="15"/>
        <v>-1.0508653294846985E-2</v>
      </c>
      <c r="AA45" s="5">
        <f t="shared" si="16"/>
        <v>1.8184019634472904E-2</v>
      </c>
      <c r="AB45" s="5">
        <f t="shared" si="17"/>
        <v>-1.0980297798494769</v>
      </c>
      <c r="AC45" s="5">
        <f t="shared" si="18"/>
        <v>-28.10244913387913</v>
      </c>
      <c r="AD45" s="5">
        <f t="shared" si="19"/>
        <v>-47.434732998258085</v>
      </c>
      <c r="AE45">
        <v>0</v>
      </c>
    </row>
    <row r="46" spans="1:31" x14ac:dyDescent="0.2">
      <c r="A46">
        <f t="shared" si="20"/>
        <v>0.13999999999999999</v>
      </c>
      <c r="B46" s="5">
        <f t="shared" si="21"/>
        <v>-3.6729429505719061E-3</v>
      </c>
      <c r="C46" s="5">
        <f t="shared" si="22"/>
        <v>17.497942970388873</v>
      </c>
      <c r="D46" s="5">
        <f t="shared" si="23"/>
        <v>15.790213855692846</v>
      </c>
      <c r="E46" s="2">
        <f t="shared" si="24"/>
        <v>17.497943355877322</v>
      </c>
      <c r="F46" s="2">
        <f t="shared" si="25"/>
        <v>-1.2026792333557827E-2</v>
      </c>
      <c r="G46" s="3">
        <f t="shared" si="26"/>
        <v>-7.9440922649014714E-2</v>
      </c>
      <c r="H46" s="3">
        <f t="shared" si="27"/>
        <v>122.97453405925779</v>
      </c>
      <c r="I46" s="3">
        <f t="shared" si="28"/>
        <v>66.563081159165122</v>
      </c>
      <c r="J46" s="2">
        <f t="shared" si="0"/>
        <v>139.83342272630443</v>
      </c>
      <c r="K46" s="2">
        <f t="shared" si="29"/>
        <v>95.319306561898046</v>
      </c>
      <c r="L46" s="6">
        <f t="shared" si="1"/>
        <v>66.953927295286263</v>
      </c>
      <c r="M46" s="2">
        <f t="shared" si="2"/>
        <v>0.84854803690206548</v>
      </c>
      <c r="N46" s="2">
        <f t="shared" si="30"/>
        <v>139.83342272630443</v>
      </c>
      <c r="O46" s="2">
        <f t="shared" si="4"/>
        <v>95.319306561898046</v>
      </c>
      <c r="P46" s="5">
        <f t="shared" si="5"/>
        <v>0.30275502858757258</v>
      </c>
      <c r="Q46" s="4">
        <f t="shared" si="6"/>
        <v>6.0681966929822936E-3</v>
      </c>
      <c r="R46" s="4">
        <f t="shared" si="7"/>
        <v>1.1381226587289057E-2</v>
      </c>
      <c r="S46" s="4">
        <f t="shared" si="32"/>
        <v>0</v>
      </c>
      <c r="T46" s="4">
        <f t="shared" si="33"/>
        <v>0</v>
      </c>
      <c r="U46" s="5">
        <f t="shared" si="34"/>
        <v>1.8053249665772975E-2</v>
      </c>
      <c r="V46" s="5">
        <f t="shared" si="35"/>
        <v>-27.946427255290928</v>
      </c>
      <c r="W46" s="5">
        <f t="shared" si="36"/>
        <v>-15.126711556445164</v>
      </c>
      <c r="X46" s="5">
        <f t="shared" si="13"/>
        <v>66.953927295286277</v>
      </c>
      <c r="Y46" s="5">
        <f t="shared" si="14"/>
        <v>-1.1943448218841097</v>
      </c>
      <c r="Z46" s="5">
        <f t="shared" si="15"/>
        <v>-1.2172270483936473E-2</v>
      </c>
      <c r="AA46" s="5">
        <f t="shared" si="16"/>
        <v>2.1062718434583086E-2</v>
      </c>
      <c r="AB46" s="5">
        <f t="shared" si="17"/>
        <v>-1.1762915722183367</v>
      </c>
      <c r="AC46" s="5">
        <f t="shared" si="18"/>
        <v>-27.958599525774865</v>
      </c>
      <c r="AD46" s="5">
        <f t="shared" si="19"/>
        <v>-47.27964883801058</v>
      </c>
      <c r="AE46">
        <v>0</v>
      </c>
    </row>
    <row r="47" spans="1:31" x14ac:dyDescent="0.2">
      <c r="A47">
        <f t="shared" si="20"/>
        <v>0.15</v>
      </c>
      <c r="B47" s="5">
        <f t="shared" si="21"/>
        <v>-4.5261667556729702E-3</v>
      </c>
      <c r="C47" s="5">
        <f t="shared" si="22"/>
        <v>18.726290381005164</v>
      </c>
      <c r="D47" s="5">
        <f t="shared" si="23"/>
        <v>16.453480684842599</v>
      </c>
      <c r="E47" s="2">
        <f t="shared" si="24"/>
        <v>18.726290927995112</v>
      </c>
      <c r="F47" s="2">
        <f t="shared" si="25"/>
        <v>-1.3848458084659022E-2</v>
      </c>
      <c r="G47" s="3">
        <f t="shared" si="26"/>
        <v>-9.1203838371198082E-2</v>
      </c>
      <c r="H47" s="3">
        <f t="shared" si="27"/>
        <v>122.69494806400004</v>
      </c>
      <c r="I47" s="3">
        <f t="shared" si="28"/>
        <v>66.09028467078501</v>
      </c>
      <c r="J47" s="2">
        <f t="shared" si="0"/>
        <v>139.3627795590817</v>
      </c>
      <c r="K47" s="2">
        <f t="shared" si="29"/>
        <v>94.998486407008656</v>
      </c>
      <c r="L47" s="6">
        <f t="shared" si="1"/>
        <v>71.823741552727498</v>
      </c>
      <c r="M47" s="2">
        <f t="shared" si="2"/>
        <v>0.91026616898421997</v>
      </c>
      <c r="N47" s="2">
        <f t="shared" si="30"/>
        <v>139.3627795590817</v>
      </c>
      <c r="O47" s="2">
        <f t="shared" si="4"/>
        <v>94.998486407008656</v>
      </c>
      <c r="P47" s="5">
        <f t="shared" si="5"/>
        <v>0.30289722336816988</v>
      </c>
      <c r="Q47" s="4">
        <f t="shared" si="6"/>
        <v>6.5315373363696479E-3</v>
      </c>
      <c r="R47" s="4">
        <f t="shared" si="7"/>
        <v>1.222811135365918E-2</v>
      </c>
      <c r="S47" s="4">
        <f t="shared" si="32"/>
        <v>0</v>
      </c>
      <c r="T47" s="4">
        <f t="shared" si="33"/>
        <v>0</v>
      </c>
      <c r="U47" s="5">
        <f t="shared" si="34"/>
        <v>2.06663587215501E-2</v>
      </c>
      <c r="V47" s="5">
        <f t="shared" si="35"/>
        <v>-27.802095342659808</v>
      </c>
      <c r="W47" s="5">
        <f t="shared" si="36"/>
        <v>-14.975746146306239</v>
      </c>
      <c r="X47" s="5">
        <f t="shared" si="13"/>
        <v>71.823741552727498</v>
      </c>
      <c r="Y47" s="5">
        <f t="shared" si="14"/>
        <v>-1.2745529210841515</v>
      </c>
      <c r="Z47" s="5">
        <f t="shared" si="15"/>
        <v>-1.3949369841532123E-2</v>
      </c>
      <c r="AA47" s="5">
        <f t="shared" si="16"/>
        <v>2.4137785115750907E-2</v>
      </c>
      <c r="AB47" s="5">
        <f t="shared" si="17"/>
        <v>-1.2538865623626014</v>
      </c>
      <c r="AC47" s="5">
        <f t="shared" si="18"/>
        <v>-27.816044712501341</v>
      </c>
      <c r="AD47" s="5">
        <f t="shared" si="19"/>
        <v>-47.125608361190487</v>
      </c>
      <c r="AE47">
        <v>0</v>
      </c>
    </row>
    <row r="48" spans="1:31" x14ac:dyDescent="0.2">
      <c r="A48">
        <f t="shared" si="20"/>
        <v>0.16</v>
      </c>
      <c r="B48" s="5">
        <f t="shared" si="21"/>
        <v>-5.5008994675030815E-3</v>
      </c>
      <c r="C48" s="5">
        <f t="shared" si="22"/>
        <v>19.95184905940954</v>
      </c>
      <c r="D48" s="5">
        <f t="shared" si="23"/>
        <v>17.112027251132389</v>
      </c>
      <c r="E48" s="2">
        <f t="shared" si="24"/>
        <v>19.951849817732597</v>
      </c>
      <c r="F48" s="2">
        <f t="shared" si="25"/>
        <v>-1.5796947645758178E-2</v>
      </c>
      <c r="G48" s="3">
        <f t="shared" si="26"/>
        <v>-0.1037427039948241</v>
      </c>
      <c r="H48" s="3">
        <f t="shared" si="27"/>
        <v>122.41678761687503</v>
      </c>
      <c r="I48" s="3">
        <f t="shared" si="28"/>
        <v>65.619028587173105</v>
      </c>
      <c r="J48" s="2">
        <f t="shared" si="0"/>
        <v>138.8946995594431</v>
      </c>
      <c r="K48" s="2">
        <f t="shared" si="29"/>
        <v>94.679413469286359</v>
      </c>
      <c r="L48" s="6">
        <f t="shared" si="1"/>
        <v>76.714880964285541</v>
      </c>
      <c r="M48" s="2">
        <f t="shared" si="2"/>
        <v>0.97225456777653552</v>
      </c>
      <c r="N48" s="2">
        <f t="shared" si="30"/>
        <v>138.8946995594431</v>
      </c>
      <c r="O48" s="2">
        <f t="shared" si="4"/>
        <v>94.679413469286359</v>
      </c>
      <c r="P48" s="5">
        <f t="shared" si="5"/>
        <v>0.30304004059018347</v>
      </c>
      <c r="Q48" s="4">
        <f t="shared" si="6"/>
        <v>6.999833993472487E-3</v>
      </c>
      <c r="R48" s="4">
        <f t="shared" si="7"/>
        <v>1.3080950491218938E-2</v>
      </c>
      <c r="S48" s="4">
        <f t="shared" si="32"/>
        <v>0</v>
      </c>
      <c r="T48" s="4">
        <f t="shared" si="33"/>
        <v>0</v>
      </c>
      <c r="U48" s="5">
        <f t="shared" si="34"/>
        <v>2.3439697736079443E-2</v>
      </c>
      <c r="V48" s="5">
        <f t="shared" si="35"/>
        <v>-27.658933005106011</v>
      </c>
      <c r="W48" s="5">
        <f t="shared" si="36"/>
        <v>-14.826008351346148</v>
      </c>
      <c r="X48" s="5">
        <f t="shared" si="13"/>
        <v>76.714880964285555</v>
      </c>
      <c r="Y48" s="5">
        <f t="shared" si="14"/>
        <v>-1.3542561109110798</v>
      </c>
      <c r="Z48" s="5">
        <f t="shared" si="15"/>
        <v>-1.5838215068480647E-2</v>
      </c>
      <c r="AA48" s="5">
        <f t="shared" si="16"/>
        <v>2.7406215211370745E-2</v>
      </c>
      <c r="AB48" s="5">
        <f t="shared" si="17"/>
        <v>-1.3308164131750004</v>
      </c>
      <c r="AC48" s="5">
        <f t="shared" si="18"/>
        <v>-27.674771220174492</v>
      </c>
      <c r="AD48" s="5">
        <f t="shared" si="19"/>
        <v>-46.972602136134775</v>
      </c>
      <c r="AE48">
        <v>0</v>
      </c>
    </row>
    <row r="49" spans="1:31" x14ac:dyDescent="0.2">
      <c r="A49">
        <f t="shared" si="20"/>
        <v>0.17</v>
      </c>
      <c r="B49" s="5">
        <f t="shared" si="21"/>
        <v>-6.6048673281100725E-3</v>
      </c>
      <c r="C49" s="5">
        <f t="shared" si="22"/>
        <v>21.174633197017279</v>
      </c>
      <c r="D49" s="5">
        <f t="shared" si="23"/>
        <v>17.765868906897314</v>
      </c>
      <c r="E49" s="2">
        <f t="shared" si="24"/>
        <v>21.174634227124173</v>
      </c>
      <c r="F49" s="2">
        <f t="shared" si="25"/>
        <v>-1.7871903912108782E-2</v>
      </c>
      <c r="G49" s="3">
        <f t="shared" si="26"/>
        <v>-0.11705086812657411</v>
      </c>
      <c r="H49" s="3">
        <f t="shared" si="27"/>
        <v>122.14003990467329</v>
      </c>
      <c r="I49" s="3">
        <f t="shared" si="28"/>
        <v>65.149302565811752</v>
      </c>
      <c r="J49" s="2">
        <f t="shared" si="0"/>
        <v>138.42916843509752</v>
      </c>
      <c r="K49" s="2">
        <f t="shared" si="29"/>
        <v>94.362078006201443</v>
      </c>
      <c r="L49" s="6">
        <f t="shared" si="1"/>
        <v>81.62736993567836</v>
      </c>
      <c r="M49" s="2">
        <f t="shared" si="2"/>
        <v>1.0345135425875902</v>
      </c>
      <c r="N49" s="2">
        <f t="shared" si="30"/>
        <v>138.42916843509752</v>
      </c>
      <c r="O49" s="2">
        <f t="shared" si="4"/>
        <v>94.362078006201443</v>
      </c>
      <c r="P49" s="5">
        <f t="shared" si="5"/>
        <v>0.30318348096707826</v>
      </c>
      <c r="Q49" s="4">
        <f t="shared" si="6"/>
        <v>7.473113934088442E-3</v>
      </c>
      <c r="R49" s="4">
        <f t="shared" si="7"/>
        <v>1.3939711617889384E-2</v>
      </c>
      <c r="S49" s="4">
        <f t="shared" si="32"/>
        <v>0</v>
      </c>
      <c r="T49" s="4">
        <f t="shared" si="33"/>
        <v>0</v>
      </c>
      <c r="U49" s="5">
        <f t="shared" si="34"/>
        <v>2.6370389188968345E-2</v>
      </c>
      <c r="V49" s="5">
        <f t="shared" si="35"/>
        <v>-27.516928660105517</v>
      </c>
      <c r="W49" s="5">
        <f t="shared" si="36"/>
        <v>-14.677485878981436</v>
      </c>
      <c r="X49" s="5">
        <f t="shared" si="13"/>
        <v>81.62736993567836</v>
      </c>
      <c r="Y49" s="5">
        <f t="shared" si="14"/>
        <v>-1.4334531677648221</v>
      </c>
      <c r="Z49" s="5">
        <f t="shared" si="15"/>
        <v>-1.7837071293211215E-2</v>
      </c>
      <c r="AA49" s="5">
        <f t="shared" si="16"/>
        <v>3.0865006725104688E-2</v>
      </c>
      <c r="AB49" s="5">
        <f t="shared" si="17"/>
        <v>-1.4070827785758537</v>
      </c>
      <c r="AC49" s="5">
        <f t="shared" si="18"/>
        <v>-27.534765731398728</v>
      </c>
      <c r="AD49" s="5">
        <f t="shared" si="19"/>
        <v>-46.820620872256328</v>
      </c>
      <c r="AE49">
        <v>0</v>
      </c>
    </row>
    <row r="50" spans="1:31" x14ac:dyDescent="0.2">
      <c r="A50">
        <f t="shared" si="20"/>
        <v>0.18000000000000002</v>
      </c>
      <c r="B50" s="5">
        <f t="shared" si="21"/>
        <v>-7.8457301483046051E-3</v>
      </c>
      <c r="C50" s="5">
        <f t="shared" si="22"/>
        <v>22.394656857777441</v>
      </c>
      <c r="D50" s="5">
        <f t="shared" si="23"/>
        <v>18.415020901511816</v>
      </c>
      <c r="E50" s="2">
        <f t="shared" si="24"/>
        <v>22.394658232111507</v>
      </c>
      <c r="F50" s="2">
        <f t="shared" si="25"/>
        <v>-2.0072966920633071E-2</v>
      </c>
      <c r="G50" s="3">
        <f t="shared" si="26"/>
        <v>-0.13112169591233266</v>
      </c>
      <c r="H50" s="3">
        <f t="shared" si="27"/>
        <v>121.8646922473593</v>
      </c>
      <c r="I50" s="3">
        <f t="shared" si="28"/>
        <v>64.681096357089189</v>
      </c>
      <c r="J50" s="2">
        <f t="shared" si="0"/>
        <v>137.96617206909013</v>
      </c>
      <c r="K50" s="2">
        <f t="shared" si="29"/>
        <v>94.04647039474446</v>
      </c>
      <c r="L50" s="6">
        <f t="shared" si="1"/>
        <v>86.561231970655427</v>
      </c>
      <c r="M50" s="2">
        <f t="shared" si="2"/>
        <v>1.0970433912947648</v>
      </c>
      <c r="N50" s="2">
        <f t="shared" si="30"/>
        <v>137.96617206909013</v>
      </c>
      <c r="O50" s="2">
        <f t="shared" si="4"/>
        <v>94.04647039474446</v>
      </c>
      <c r="P50" s="5">
        <f t="shared" si="5"/>
        <v>0.30332754518597438</v>
      </c>
      <c r="Q50" s="4">
        <f t="shared" si="6"/>
        <v>7.9514043467988817E-3</v>
      </c>
      <c r="R50" s="4">
        <f t="shared" si="7"/>
        <v>1.4804361392793647E-2</v>
      </c>
      <c r="S50" s="4">
        <f t="shared" si="32"/>
        <v>0</v>
      </c>
      <c r="T50" s="4">
        <f t="shared" si="33"/>
        <v>0</v>
      </c>
      <c r="U50" s="5">
        <f t="shared" si="34"/>
        <v>2.9455593533439423E-2</v>
      </c>
      <c r="V50" s="5">
        <f t="shared" si="35"/>
        <v>-27.376070877819405</v>
      </c>
      <c r="W50" s="5">
        <f t="shared" si="36"/>
        <v>-14.530166577966391</v>
      </c>
      <c r="X50" s="5">
        <f t="shared" si="13"/>
        <v>86.561231970655427</v>
      </c>
      <c r="Y50" s="5">
        <f t="shared" si="14"/>
        <v>-1.5121428983168075</v>
      </c>
      <c r="Z50" s="5">
        <f t="shared" si="15"/>
        <v>-1.9944205265306398E-2</v>
      </c>
      <c r="AA50" s="5">
        <f t="shared" si="16"/>
        <v>3.4511160465834953E-2</v>
      </c>
      <c r="AB50" s="5">
        <f t="shared" si="17"/>
        <v>-1.482687304783368</v>
      </c>
      <c r="AC50" s="5">
        <f t="shared" si="18"/>
        <v>-27.396015083084713</v>
      </c>
      <c r="AD50" s="5">
        <f t="shared" si="19"/>
        <v>-46.669655417500557</v>
      </c>
      <c r="AE50">
        <v>0</v>
      </c>
    </row>
    <row r="51" spans="1:31" x14ac:dyDescent="0.2">
      <c r="A51">
        <f t="shared" si="20"/>
        <v>0.19000000000000003</v>
      </c>
      <c r="B51" s="5">
        <f t="shared" si="21"/>
        <v>-9.2310814726671003E-3</v>
      </c>
      <c r="C51" s="5">
        <f t="shared" si="22"/>
        <v>23.611933979496879</v>
      </c>
      <c r="D51" s="5">
        <f t="shared" si="23"/>
        <v>19.059498382311833</v>
      </c>
      <c r="E51" s="2">
        <f t="shared" si="24"/>
        <v>23.611935783941657</v>
      </c>
      <c r="F51" s="2">
        <f t="shared" si="25"/>
        <v>-2.2399773870213066E-2</v>
      </c>
      <c r="G51" s="3">
        <f t="shared" si="26"/>
        <v>-0.14594856896016634</v>
      </c>
      <c r="H51" s="3">
        <f t="shared" si="27"/>
        <v>121.59073209652846</v>
      </c>
      <c r="I51" s="3">
        <f t="shared" si="28"/>
        <v>64.214399802914187</v>
      </c>
      <c r="J51" s="2">
        <f t="shared" si="0"/>
        <v>137.5056965176463</v>
      </c>
      <c r="K51" s="2">
        <f t="shared" si="29"/>
        <v>93.732581129956571</v>
      </c>
      <c r="L51" s="6">
        <f t="shared" si="1"/>
        <v>91.516489653518761</v>
      </c>
      <c r="M51" s="2">
        <f t="shared" si="2"/>
        <v>1.1598444001227202</v>
      </c>
      <c r="N51" s="2">
        <f t="shared" si="30"/>
        <v>137.5056965176463</v>
      </c>
      <c r="O51" s="2">
        <f t="shared" si="4"/>
        <v>93.732581129956571</v>
      </c>
      <c r="P51" s="5">
        <f t="shared" si="5"/>
        <v>0.30347223390713651</v>
      </c>
      <c r="Q51" s="4">
        <f t="shared" si="6"/>
        <v>8.4347323332021849E-3</v>
      </c>
      <c r="R51" s="4">
        <f t="shared" si="7"/>
        <v>1.5674865516257477E-2</v>
      </c>
      <c r="S51" s="4">
        <f t="shared" si="32"/>
        <v>0</v>
      </c>
      <c r="T51" s="4">
        <f t="shared" si="33"/>
        <v>0</v>
      </c>
      <c r="U51" s="5">
        <f t="shared" si="34"/>
        <v>3.2692508722001884E-2</v>
      </c>
      <c r="V51" s="5">
        <f t="shared" si="35"/>
        <v>-27.236348378758507</v>
      </c>
      <c r="W51" s="5">
        <f t="shared" si="36"/>
        <v>-14.384038436223769</v>
      </c>
      <c r="X51" s="5">
        <f t="shared" si="13"/>
        <v>91.516489653518747</v>
      </c>
      <c r="Y51" s="5">
        <f t="shared" si="14"/>
        <v>-1.5903241402867956</v>
      </c>
      <c r="Z51" s="5">
        <f t="shared" si="15"/>
        <v>-2.2157885552857342E-2</v>
      </c>
      <c r="AA51" s="5">
        <f t="shared" si="16"/>
        <v>3.8341680389164301E-2</v>
      </c>
      <c r="AB51" s="5">
        <f t="shared" si="17"/>
        <v>-1.5576316315647938</v>
      </c>
      <c r="AC51" s="5">
        <f t="shared" si="18"/>
        <v>-27.258506264311364</v>
      </c>
      <c r="AD51" s="5">
        <f t="shared" si="19"/>
        <v>-46.519696755834602</v>
      </c>
      <c r="AE51">
        <v>0</v>
      </c>
    </row>
    <row r="52" spans="1:31" x14ac:dyDescent="0.2">
      <c r="A52">
        <f t="shared" si="20"/>
        <v>0.20000000000000004</v>
      </c>
      <c r="B52" s="5">
        <f t="shared" si="21"/>
        <v>-1.0768448743847005E-2</v>
      </c>
      <c r="C52" s="5">
        <f t="shared" si="22"/>
        <v>24.826478375148948</v>
      </c>
      <c r="D52" s="5">
        <f t="shared" si="23"/>
        <v>19.699316395503182</v>
      </c>
      <c r="E52" s="2">
        <f t="shared" si="24"/>
        <v>24.826480710548296</v>
      </c>
      <c r="F52" s="2">
        <f t="shared" si="25"/>
        <v>-2.4851959142548018E-2</v>
      </c>
      <c r="G52" s="3">
        <f t="shared" si="26"/>
        <v>-0.16152488527581427</v>
      </c>
      <c r="H52" s="3">
        <f t="shared" si="27"/>
        <v>121.31814703388534</v>
      </c>
      <c r="I52" s="3">
        <f t="shared" si="28"/>
        <v>63.749202835355838</v>
      </c>
      <c r="J52" s="2">
        <f t="shared" si="0"/>
        <v>137.04772800804588</v>
      </c>
      <c r="K52" s="2">
        <f t="shared" si="29"/>
        <v>93.420400823480492</v>
      </c>
      <c r="L52" s="6">
        <f t="shared" si="1"/>
        <v>96.493164631433629</v>
      </c>
      <c r="M52" s="2">
        <f t="shared" si="2"/>
        <v>1.2229168434192108</v>
      </c>
      <c r="N52" s="2">
        <f t="shared" si="30"/>
        <v>137.04772800804588</v>
      </c>
      <c r="O52" s="2">
        <f t="shared" si="4"/>
        <v>93.420400823480492</v>
      </c>
      <c r="P52" s="5">
        <f t="shared" si="5"/>
        <v>0.30361754776345778</v>
      </c>
      <c r="Q52" s="4">
        <f t="shared" si="6"/>
        <v>8.9231249020380338E-3</v>
      </c>
      <c r="R52" s="4">
        <f t="shared" si="7"/>
        <v>1.6551188730108836E-2</v>
      </c>
      <c r="S52" s="4">
        <f t="shared" si="32"/>
        <v>0</v>
      </c>
      <c r="T52" s="4">
        <f t="shared" si="33"/>
        <v>0</v>
      </c>
      <c r="U52" s="5">
        <f t="shared" si="34"/>
        <v>3.6078369741719782E-2</v>
      </c>
      <c r="V52" s="5">
        <f t="shared" si="35"/>
        <v>-27.0977500314883</v>
      </c>
      <c r="W52" s="5">
        <f t="shared" si="36"/>
        <v>-14.239089578714232</v>
      </c>
      <c r="X52" s="5">
        <f t="shared" si="13"/>
        <v>96.493164631433629</v>
      </c>
      <c r="Y52" s="5">
        <f t="shared" si="14"/>
        <v>-1.6679957632098943</v>
      </c>
      <c r="Z52" s="5">
        <f t="shared" si="15"/>
        <v>-2.4476382743475602E-2</v>
      </c>
      <c r="AA52" s="5">
        <f t="shared" si="16"/>
        <v>4.2353573945244034E-2</v>
      </c>
      <c r="AB52" s="5">
        <f t="shared" si="17"/>
        <v>-1.6319173934681745</v>
      </c>
      <c r="AC52" s="5">
        <f t="shared" si="18"/>
        <v>-27.122226414231775</v>
      </c>
      <c r="AD52" s="5">
        <f t="shared" si="19"/>
        <v>-46.370736004768986</v>
      </c>
      <c r="AE52">
        <v>0</v>
      </c>
    </row>
    <row r="53" spans="1:31" x14ac:dyDescent="0.2">
      <c r="A53">
        <f t="shared" si="20"/>
        <v>0.21000000000000005</v>
      </c>
      <c r="B53" s="5">
        <f t="shared" si="21"/>
        <v>-1.2465293466278556E-2</v>
      </c>
      <c r="C53" s="5">
        <f t="shared" si="22"/>
        <v>26.038303734167091</v>
      </c>
      <c r="D53" s="5">
        <f t="shared" si="23"/>
        <v>20.334489887056503</v>
      </c>
      <c r="E53" s="2">
        <f t="shared" si="24"/>
        <v>26.038306717916225</v>
      </c>
      <c r="F53" s="2">
        <f t="shared" si="25"/>
        <v>-2.7429154323576156E-2</v>
      </c>
      <c r="G53" s="3">
        <f t="shared" si="26"/>
        <v>-0.17784405921049601</v>
      </c>
      <c r="H53" s="3">
        <f t="shared" si="27"/>
        <v>121.04692476974301</v>
      </c>
      <c r="I53" s="3">
        <f t="shared" si="28"/>
        <v>63.285495475308146</v>
      </c>
      <c r="J53" s="2">
        <f t="shared" si="0"/>
        <v>136.5922529365281</v>
      </c>
      <c r="K53" s="2">
        <f t="shared" si="29"/>
        <v>93.109920202132301</v>
      </c>
      <c r="L53" s="6">
        <f t="shared" si="1"/>
        <v>101.4912775967361</v>
      </c>
      <c r="M53" s="2">
        <f t="shared" si="2"/>
        <v>1.2862609834308569</v>
      </c>
      <c r="N53" s="2">
        <f t="shared" si="30"/>
        <v>136.5922529365281</v>
      </c>
      <c r="O53" s="2">
        <f t="shared" si="4"/>
        <v>93.109920202132301</v>
      </c>
      <c r="P53" s="5">
        <f t="shared" si="5"/>
        <v>0.30376348735994319</v>
      </c>
      <c r="Q53" s="4">
        <f t="shared" si="6"/>
        <v>9.4166089632209855E-3</v>
      </c>
      <c r="R53" s="4">
        <f t="shared" si="7"/>
        <v>1.7433294818313617E-2</v>
      </c>
      <c r="S53" s="4">
        <f t="shared" si="32"/>
        <v>0</v>
      </c>
      <c r="T53" s="4">
        <f t="shared" si="33"/>
        <v>0</v>
      </c>
      <c r="U53" s="5">
        <f t="shared" si="34"/>
        <v>3.9610448158853229E-2</v>
      </c>
      <c r="V53" s="5">
        <f t="shared" si="35"/>
        <v>-26.960264850373687</v>
      </c>
      <c r="W53" s="5">
        <f t="shared" si="36"/>
        <v>-14.095308265344009</v>
      </c>
      <c r="X53" s="5">
        <f t="shared" si="13"/>
        <v>101.49127759673613</v>
      </c>
      <c r="Y53" s="5">
        <f t="shared" si="14"/>
        <v>-1.7451566691934064</v>
      </c>
      <c r="Z53" s="5">
        <f t="shared" si="15"/>
        <v>-2.6897969648831059E-2</v>
      </c>
      <c r="AA53" s="5">
        <f t="shared" si="16"/>
        <v>4.6543852432703377E-2</v>
      </c>
      <c r="AB53" s="5">
        <f t="shared" si="17"/>
        <v>-1.7055462210345531</v>
      </c>
      <c r="AC53" s="5">
        <f t="shared" si="18"/>
        <v>-26.987162820022519</v>
      </c>
      <c r="AD53" s="5">
        <f t="shared" si="19"/>
        <v>-46.222764412911303</v>
      </c>
      <c r="AE53">
        <v>0</v>
      </c>
    </row>
    <row r="54" spans="1:31" x14ac:dyDescent="0.2">
      <c r="A54">
        <f t="shared" si="20"/>
        <v>0.22000000000000006</v>
      </c>
      <c r="B54" s="5">
        <f t="shared" si="21"/>
        <v>-1.4329011369435244E-2</v>
      </c>
      <c r="C54" s="5">
        <f t="shared" si="22"/>
        <v>27.247423623723517</v>
      </c>
      <c r="D54" s="5">
        <f t="shared" si="23"/>
        <v>20.96503370358894</v>
      </c>
      <c r="E54" s="2">
        <f t="shared" si="24"/>
        <v>27.247427391429326</v>
      </c>
      <c r="F54" s="2">
        <f t="shared" si="25"/>
        <v>-3.0130988225457983E-2</v>
      </c>
      <c r="G54" s="3">
        <f t="shared" si="26"/>
        <v>-0.19489952142084155</v>
      </c>
      <c r="H54" s="3">
        <f t="shared" si="27"/>
        <v>120.77705314154279</v>
      </c>
      <c r="I54" s="3">
        <f t="shared" si="28"/>
        <v>62.823267831179031</v>
      </c>
      <c r="J54" s="2">
        <f t="shared" si="0"/>
        <v>136.13925786622519</v>
      </c>
      <c r="K54" s="2">
        <f t="shared" si="29"/>
        <v>92.801130106492963</v>
      </c>
      <c r="L54" s="6">
        <f t="shared" si="1"/>
        <v>106.51084826879992</v>
      </c>
      <c r="M54" s="2">
        <f t="shared" si="2"/>
        <v>1.3498770700733322</v>
      </c>
      <c r="N54" s="2">
        <f t="shared" si="30"/>
        <v>136.13925786622519</v>
      </c>
      <c r="O54" s="2">
        <f t="shared" si="4"/>
        <v>92.801130106492963</v>
      </c>
      <c r="P54" s="5">
        <f t="shared" si="5"/>
        <v>0.30391005327317994</v>
      </c>
      <c r="Q54" s="4">
        <f t="shared" si="6"/>
        <v>9.9152113217422736E-3</v>
      </c>
      <c r="R54" s="4">
        <f t="shared" si="7"/>
        <v>1.8321146607877765E-2</v>
      </c>
      <c r="S54" s="4">
        <f t="shared" si="32"/>
        <v>0</v>
      </c>
      <c r="T54" s="4">
        <f t="shared" si="33"/>
        <v>0</v>
      </c>
      <c r="U54" s="5">
        <f t="shared" si="34"/>
        <v>4.3286051672650788E-2</v>
      </c>
      <c r="V54" s="5">
        <f t="shared" si="35"/>
        <v>-26.823881993361635</v>
      </c>
      <c r="W54" s="5">
        <f t="shared" si="36"/>
        <v>-13.952682888909342</v>
      </c>
      <c r="X54" s="5">
        <f t="shared" si="13"/>
        <v>106.51084826879993</v>
      </c>
      <c r="Y54" s="5">
        <f t="shared" si="14"/>
        <v>-1.8218057936634064</v>
      </c>
      <c r="Z54" s="5">
        <f t="shared" si="15"/>
        <v>-2.9420921512587499E-2</v>
      </c>
      <c r="AA54" s="5">
        <f t="shared" si="16"/>
        <v>5.0909531358458181E-2</v>
      </c>
      <c r="AB54" s="5">
        <f t="shared" si="17"/>
        <v>-1.7785197419907557</v>
      </c>
      <c r="AC54" s="5">
        <f t="shared" si="18"/>
        <v>-26.853302914874224</v>
      </c>
      <c r="AD54" s="5">
        <f t="shared" si="19"/>
        <v>-46.075773357550887</v>
      </c>
      <c r="AE54">
        <v>0</v>
      </c>
    </row>
    <row r="55" spans="1:31" x14ac:dyDescent="0.2">
      <c r="A55">
        <f t="shared" si="20"/>
        <v>0.23000000000000007</v>
      </c>
      <c r="B55" s="5">
        <f t="shared" si="21"/>
        <v>-1.6366932570743196E-2</v>
      </c>
      <c r="C55" s="5">
        <f t="shared" si="22"/>
        <v>28.453851489993202</v>
      </c>
      <c r="D55" s="5">
        <f t="shared" si="23"/>
        <v>21.590962593232852</v>
      </c>
      <c r="E55" s="2">
        <f t="shared" si="24"/>
        <v>28.453856197202342</v>
      </c>
      <c r="F55" s="2">
        <f t="shared" si="25"/>
        <v>-3.2957086909118416E-2</v>
      </c>
      <c r="G55" s="3">
        <f t="shared" si="26"/>
        <v>-0.2126847188407491</v>
      </c>
      <c r="H55" s="3">
        <f t="shared" si="27"/>
        <v>120.50852011239405</v>
      </c>
      <c r="I55" s="3">
        <f t="shared" si="28"/>
        <v>62.362510097603518</v>
      </c>
      <c r="J55" s="2">
        <f t="shared" si="0"/>
        <v>135.6887295251253</v>
      </c>
      <c r="K55" s="2">
        <f t="shared" si="29"/>
        <v>92.494021489519625</v>
      </c>
      <c r="L55" s="6">
        <f t="shared" si="1"/>
        <v>111.55189537596756</v>
      </c>
      <c r="M55" s="2">
        <f t="shared" si="2"/>
        <v>1.4137653407023665</v>
      </c>
      <c r="N55" s="2">
        <f t="shared" si="30"/>
        <v>135.6887295251253</v>
      </c>
      <c r="O55" s="2">
        <f t="shared" si="4"/>
        <v>92.494021489519625</v>
      </c>
      <c r="P55" s="5">
        <f t="shared" si="5"/>
        <v>0.30405724605081036</v>
      </c>
      <c r="Q55" s="4">
        <f t="shared" si="6"/>
        <v>1.0418958671485547E-2</v>
      </c>
      <c r="R55" s="4">
        <f t="shared" si="7"/>
        <v>1.9214705970101865E-2</v>
      </c>
      <c r="S55" s="4">
        <f t="shared" si="32"/>
        <v>0</v>
      </c>
      <c r="T55" s="4">
        <f t="shared" si="33"/>
        <v>0</v>
      </c>
      <c r="U55" s="5">
        <f t="shared" si="34"/>
        <v>4.7102523678079683E-2</v>
      </c>
      <c r="V55" s="5">
        <f t="shared" si="35"/>
        <v>-26.688590759802373</v>
      </c>
      <c r="W55" s="5">
        <f t="shared" si="36"/>
        <v>-13.811201973077809</v>
      </c>
      <c r="X55" s="5">
        <f t="shared" si="13"/>
        <v>111.55189537596756</v>
      </c>
      <c r="Y55" s="5">
        <f t="shared" si="14"/>
        <v>-1.897942106100492</v>
      </c>
      <c r="Z55" s="5">
        <f t="shared" si="15"/>
        <v>-3.2043516221598602E-2</v>
      </c>
      <c r="AA55" s="5">
        <f t="shared" si="16"/>
        <v>5.5447630803161285E-2</v>
      </c>
      <c r="AB55" s="5">
        <f t="shared" si="17"/>
        <v>-1.8508395824224122</v>
      </c>
      <c r="AC55" s="5">
        <f t="shared" si="18"/>
        <v>-26.720634276023972</v>
      </c>
      <c r="AD55" s="5">
        <f t="shared" si="19"/>
        <v>-45.929754342274649</v>
      </c>
      <c r="AE55">
        <v>0</v>
      </c>
    </row>
    <row r="56" spans="1:31" x14ac:dyDescent="0.2">
      <c r="A56">
        <f t="shared" si="20"/>
        <v>0.24000000000000007</v>
      </c>
      <c r="B56" s="5">
        <f t="shared" si="21"/>
        <v>-1.8586321738271808E-2</v>
      </c>
      <c r="C56" s="5">
        <f t="shared" si="22"/>
        <v>29.657600659403339</v>
      </c>
      <c r="D56" s="5">
        <f t="shared" si="23"/>
        <v>22.212291206491773</v>
      </c>
      <c r="E56" s="2">
        <f t="shared" si="24"/>
        <v>29.657606483396417</v>
      </c>
      <c r="F56" s="2">
        <f t="shared" si="25"/>
        <v>-3.5907073707344986E-2</v>
      </c>
      <c r="G56" s="3">
        <f t="shared" si="26"/>
        <v>-0.23119311466497322</v>
      </c>
      <c r="H56" s="3">
        <f t="shared" si="27"/>
        <v>120.24131376963381</v>
      </c>
      <c r="I56" s="3">
        <f t="shared" si="28"/>
        <v>61.903212554180769</v>
      </c>
      <c r="J56" s="2">
        <f t="shared" si="0"/>
        <v>135.24065480406355</v>
      </c>
      <c r="K56" s="2">
        <f t="shared" si="29"/>
        <v>92.188585415176235</v>
      </c>
      <c r="L56" s="6">
        <f t="shared" si="1"/>
        <v>116.6144366371347</v>
      </c>
      <c r="M56" s="2">
        <f t="shared" si="2"/>
        <v>1.4779260198803532</v>
      </c>
      <c r="N56" s="2">
        <f t="shared" si="30"/>
        <v>135.24065480406355</v>
      </c>
      <c r="O56" s="2">
        <f t="shared" si="4"/>
        <v>92.188585415176235</v>
      </c>
      <c r="P56" s="5">
        <f t="shared" si="5"/>
        <v>0.30420506621099397</v>
      </c>
      <c r="Q56" s="4">
        <f t="shared" si="6"/>
        <v>1.092787758891787E-2</v>
      </c>
      <c r="R56" s="4">
        <f t="shared" si="7"/>
        <v>2.0113933822122603E-2</v>
      </c>
      <c r="S56" s="4">
        <f t="shared" si="32"/>
        <v>0</v>
      </c>
      <c r="T56" s="4">
        <f t="shared" si="33"/>
        <v>0</v>
      </c>
      <c r="U56" s="5">
        <f t="shared" si="34"/>
        <v>5.1057242837280546E-2</v>
      </c>
      <c r="V56" s="5">
        <f t="shared" si="35"/>
        <v>-26.554380588307172</v>
      </c>
      <c r="W56" s="5">
        <f t="shared" si="36"/>
        <v>-13.670854170405134</v>
      </c>
      <c r="X56" s="5">
        <f t="shared" si="13"/>
        <v>116.61443663713473</v>
      </c>
      <c r="Y56" s="5">
        <f t="shared" si="14"/>
        <v>-1.9735646107646097</v>
      </c>
      <c r="Z56" s="5">
        <f t="shared" si="15"/>
        <v>-3.4764034520232148E-2</v>
      </c>
      <c r="AA56" s="5">
        <f t="shared" si="16"/>
        <v>6.0155175792066133E-2</v>
      </c>
      <c r="AB56" s="5">
        <f t="shared" si="17"/>
        <v>-1.922507367927329</v>
      </c>
      <c r="AC56" s="5">
        <f t="shared" si="18"/>
        <v>-26.589144622827405</v>
      </c>
      <c r="AD56" s="5">
        <f t="shared" si="19"/>
        <v>-45.784698994613066</v>
      </c>
      <c r="AE56">
        <v>0</v>
      </c>
    </row>
    <row r="57" spans="1:31" x14ac:dyDescent="0.2">
      <c r="A57">
        <f t="shared" si="20"/>
        <v>0.25000000000000006</v>
      </c>
      <c r="B57" s="5">
        <f t="shared" si="21"/>
        <v>-2.0994378253317909E-2</v>
      </c>
      <c r="C57" s="5">
        <f t="shared" si="22"/>
        <v>30.858684339868539</v>
      </c>
      <c r="D57" s="5">
        <f t="shared" si="23"/>
        <v>22.829034097083849</v>
      </c>
      <c r="E57" s="2">
        <f t="shared" si="24"/>
        <v>30.858691481518882</v>
      </c>
      <c r="F57" s="2">
        <f t="shared" si="25"/>
        <v>-3.8980569248438741E-2</v>
      </c>
      <c r="G57" s="3">
        <f t="shared" si="26"/>
        <v>-0.25041818834424651</v>
      </c>
      <c r="H57" s="3">
        <f t="shared" si="27"/>
        <v>119.97542232340552</v>
      </c>
      <c r="I57" s="3">
        <f t="shared" si="28"/>
        <v>61.445365564234635</v>
      </c>
      <c r="J57" s="2">
        <f t="shared" si="0"/>
        <v>134.79502075474079</v>
      </c>
      <c r="K57" s="2">
        <f t="shared" si="29"/>
        <v>91.884813057083008</v>
      </c>
      <c r="L57" s="6">
        <f t="shared" si="1"/>
        <v>121.69848874327649</v>
      </c>
      <c r="M57" s="2">
        <f t="shared" si="2"/>
        <v>1.5423593191422194</v>
      </c>
      <c r="N57" s="2">
        <f t="shared" si="30"/>
        <v>134.79502075474079</v>
      </c>
      <c r="O57" s="2">
        <f t="shared" si="4"/>
        <v>91.884813057083008</v>
      </c>
      <c r="P57" s="5">
        <f t="shared" si="5"/>
        <v>0.30435351424186818</v>
      </c>
      <c r="Q57" s="4">
        <f t="shared" si="6"/>
        <v>1.1441994526681942E-2</v>
      </c>
      <c r="R57" s="4">
        <f t="shared" si="7"/>
        <v>2.1018790128790869E-2</v>
      </c>
      <c r="S57" s="4">
        <f t="shared" si="32"/>
        <v>0</v>
      </c>
      <c r="T57" s="4">
        <f t="shared" si="33"/>
        <v>0</v>
      </c>
      <c r="U57" s="5">
        <f t="shared" si="34"/>
        <v>5.5147622659541214E-2</v>
      </c>
      <c r="V57" s="5">
        <f t="shared" si="35"/>
        <v>-26.421241054642746</v>
      </c>
      <c r="W57" s="5">
        <f t="shared" si="36"/>
        <v>-13.531628260387235</v>
      </c>
      <c r="X57" s="5">
        <f t="shared" si="13"/>
        <v>121.6984887432765</v>
      </c>
      <c r="Y57" s="5">
        <f t="shared" si="14"/>
        <v>-2.0486723474085116</v>
      </c>
      <c r="Z57" s="5">
        <f t="shared" si="15"/>
        <v>-3.7580760227682079E-2</v>
      </c>
      <c r="AA57" s="5">
        <f t="shared" si="16"/>
        <v>6.5029196671060205E-2</v>
      </c>
      <c r="AB57" s="5">
        <f t="shared" si="17"/>
        <v>-1.9935247247489702</v>
      </c>
      <c r="AC57" s="5">
        <f t="shared" si="18"/>
        <v>-26.458821814870429</v>
      </c>
      <c r="AD57" s="5">
        <f t="shared" si="19"/>
        <v>-45.640599063716174</v>
      </c>
      <c r="AE57">
        <v>0</v>
      </c>
    </row>
    <row r="58" spans="1:31" x14ac:dyDescent="0.2">
      <c r="A58">
        <f t="shared" si="20"/>
        <v>0.26000000000000006</v>
      </c>
      <c r="B58" s="5">
        <f t="shared" si="21"/>
        <v>-2.3598236372997825E-2</v>
      </c>
      <c r="C58" s="5">
        <f t="shared" si="22"/>
        <v>32.05711562201185</v>
      </c>
      <c r="D58" s="5">
        <f t="shared" si="23"/>
        <v>23.44120572277301</v>
      </c>
      <c r="E58" s="2">
        <f t="shared" si="24"/>
        <v>32.057124307707269</v>
      </c>
      <c r="F58" s="2">
        <f t="shared" si="25"/>
        <v>-4.217719148041487E-2</v>
      </c>
      <c r="G58" s="3">
        <f t="shared" si="26"/>
        <v>-0.27035343559173619</v>
      </c>
      <c r="H58" s="3">
        <f t="shared" si="27"/>
        <v>119.71083410525682</v>
      </c>
      <c r="I58" s="3">
        <f t="shared" si="28"/>
        <v>60.988959573597477</v>
      </c>
      <c r="J58" s="2">
        <f t="shared" si="0"/>
        <v>134.35181458776938</v>
      </c>
      <c r="K58" s="2">
        <f t="shared" si="29"/>
        <v>91.582695697184306</v>
      </c>
      <c r="L58" s="6">
        <f t="shared" si="1"/>
        <v>126.8040673386684</v>
      </c>
      <c r="M58" s="2">
        <f t="shared" si="2"/>
        <v>1.6070654367574295</v>
      </c>
      <c r="N58" s="2">
        <f t="shared" si="30"/>
        <v>134.35181458776938</v>
      </c>
      <c r="O58" s="2">
        <f t="shared" si="4"/>
        <v>91.582695697184306</v>
      </c>
      <c r="P58" s="5">
        <f t="shared" si="5"/>
        <v>0.3045025906010001</v>
      </c>
      <c r="Q58" s="4">
        <f t="shared" si="6"/>
        <v>1.1961335807065831E-2</v>
      </c>
      <c r="R58" s="4">
        <f t="shared" si="7"/>
        <v>2.1929233904847842E-2</v>
      </c>
      <c r="S58" s="4">
        <f t="shared" si="32"/>
        <v>0</v>
      </c>
      <c r="T58" s="4">
        <f t="shared" si="33"/>
        <v>0</v>
      </c>
      <c r="U58" s="5">
        <f t="shared" si="34"/>
        <v>5.9371111089585121E-2</v>
      </c>
      <c r="V58" s="5">
        <f t="shared" si="35"/>
        <v>-26.289161869660912</v>
      </c>
      <c r="W58" s="5">
        <f t="shared" si="36"/>
        <v>-13.393513147546452</v>
      </c>
      <c r="X58" s="5">
        <f t="shared" si="13"/>
        <v>126.80406733866843</v>
      </c>
      <c r="Y58" s="5">
        <f t="shared" si="14"/>
        <v>-2.1232643919796743</v>
      </c>
      <c r="Z58" s="5">
        <f t="shared" si="15"/>
        <v>-4.0491980458131557E-2</v>
      </c>
      <c r="AA58" s="5">
        <f t="shared" si="16"/>
        <v>7.006672948763211E-2</v>
      </c>
      <c r="AB58" s="5">
        <f t="shared" si="17"/>
        <v>-2.0638932808900892</v>
      </c>
      <c r="AC58" s="5">
        <f t="shared" si="18"/>
        <v>-26.329653850119044</v>
      </c>
      <c r="AD58" s="5">
        <f t="shared" si="19"/>
        <v>-45.497446418058821</v>
      </c>
      <c r="AE58">
        <v>0</v>
      </c>
    </row>
    <row r="59" spans="1:31" x14ac:dyDescent="0.2">
      <c r="A59">
        <f t="shared" si="20"/>
        <v>0.27000000000000007</v>
      </c>
      <c r="B59" s="5">
        <f t="shared" si="21"/>
        <v>-2.6404965392959692E-2</v>
      </c>
      <c r="C59" s="5">
        <f t="shared" si="22"/>
        <v>33.25290748037191</v>
      </c>
      <c r="D59" s="5">
        <f t="shared" si="23"/>
        <v>24.048820446188081</v>
      </c>
      <c r="E59" s="2">
        <f t="shared" si="24"/>
        <v>33.252917963997859</v>
      </c>
      <c r="F59" s="2">
        <f t="shared" si="25"/>
        <v>-4.5496555695749424E-2</v>
      </c>
      <c r="G59" s="3">
        <f t="shared" si="26"/>
        <v>-0.29099236840063708</v>
      </c>
      <c r="H59" s="3">
        <f t="shared" si="27"/>
        <v>119.44753756675563</v>
      </c>
      <c r="I59" s="3">
        <f t="shared" si="28"/>
        <v>60.533985109416889</v>
      </c>
      <c r="J59" s="2">
        <f t="shared" si="0"/>
        <v>133.91102367074589</v>
      </c>
      <c r="K59" s="2">
        <f t="shared" si="29"/>
        <v>91.282224724434826</v>
      </c>
      <c r="L59" s="6">
        <f t="shared" si="1"/>
        <v>131.93118700201265</v>
      </c>
      <c r="M59" s="2">
        <f t="shared" si="2"/>
        <v>1.6720445574907854</v>
      </c>
      <c r="N59" s="2">
        <f t="shared" si="30"/>
        <v>133.91102367074589</v>
      </c>
      <c r="O59" s="2">
        <f t="shared" si="4"/>
        <v>91.282224724434826</v>
      </c>
      <c r="P59" s="5">
        <f t="shared" si="5"/>
        <v>0.30465229571483549</v>
      </c>
      <c r="Q59" s="4">
        <f t="shared" si="6"/>
        <v>1.2485927615369076E-2</v>
      </c>
      <c r="R59" s="4">
        <f t="shared" si="7"/>
        <v>2.284522321743546E-2</v>
      </c>
      <c r="S59" s="4">
        <f t="shared" si="32"/>
        <v>0</v>
      </c>
      <c r="T59" s="4">
        <f t="shared" si="33"/>
        <v>0</v>
      </c>
      <c r="U59" s="5">
        <f t="shared" si="34"/>
        <v>6.3725190103976898E-2</v>
      </c>
      <c r="V59" s="5">
        <f t="shared" si="35"/>
        <v>-26.15813287726332</v>
      </c>
      <c r="W59" s="5">
        <f t="shared" si="36"/>
        <v>-13.256497859551606</v>
      </c>
      <c r="X59" s="5">
        <f t="shared" si="13"/>
        <v>131.93118700201268</v>
      </c>
      <c r="Y59" s="5">
        <f t="shared" si="14"/>
        <v>-2.1973398573102574</v>
      </c>
      <c r="Z59" s="5">
        <f t="shared" si="15"/>
        <v>-4.3495985843623582E-2</v>
      </c>
      <c r="AA59" s="5">
        <f t="shared" si="16"/>
        <v>7.5264816376523477E-2</v>
      </c>
      <c r="AB59" s="5">
        <f t="shared" si="17"/>
        <v>-2.1336146672062806</v>
      </c>
      <c r="AC59" s="5">
        <f t="shared" si="18"/>
        <v>-26.201628863106944</v>
      </c>
      <c r="AD59" s="5">
        <f t="shared" si="19"/>
        <v>-45.355233043175083</v>
      </c>
      <c r="AE59">
        <v>0</v>
      </c>
    </row>
    <row r="60" spans="1:31" x14ac:dyDescent="0.2">
      <c r="A60">
        <f t="shared" si="20"/>
        <v>0.28000000000000008</v>
      </c>
      <c r="B60" s="5">
        <f t="shared" si="21"/>
        <v>-2.9421569810326377E-2</v>
      </c>
      <c r="C60" s="5">
        <f t="shared" si="22"/>
        <v>34.44607277459631</v>
      </c>
      <c r="D60" s="5">
        <f t="shared" si="23"/>
        <v>24.65189253563009</v>
      </c>
      <c r="E60" s="2">
        <f t="shared" si="24"/>
        <v>34.446085339578943</v>
      </c>
      <c r="F60" s="2">
        <f t="shared" si="25"/>
        <v>-4.8938274556668493E-2</v>
      </c>
      <c r="G60" s="3">
        <f t="shared" si="26"/>
        <v>-0.31232851507269987</v>
      </c>
      <c r="H60" s="3">
        <f t="shared" si="27"/>
        <v>119.18552127812455</v>
      </c>
      <c r="I60" s="3">
        <f t="shared" si="28"/>
        <v>60.080432778985141</v>
      </c>
      <c r="J60" s="2">
        <f t="shared" si="0"/>
        <v>133.47263552634959</v>
      </c>
      <c r="K60" s="2">
        <f t="shared" si="29"/>
        <v>90.983391633503473</v>
      </c>
      <c r="L60" s="6">
        <f t="shared" si="1"/>
        <v>137.07986122744197</v>
      </c>
      <c r="M60" s="2">
        <f t="shared" si="2"/>
        <v>1.7372968523616779</v>
      </c>
      <c r="N60" s="2">
        <f t="shared" si="30"/>
        <v>133.47263552634959</v>
      </c>
      <c r="O60" s="2">
        <f t="shared" si="4"/>
        <v>90.983391633503473</v>
      </c>
      <c r="P60" s="5">
        <f t="shared" si="5"/>
        <v>0.30480262997814422</v>
      </c>
      <c r="Q60" s="4">
        <f t="shared" si="6"/>
        <v>1.301579599316211E-2</v>
      </c>
      <c r="R60" s="4">
        <f t="shared" si="7"/>
        <v>2.3766715188938452E-2</v>
      </c>
      <c r="S60" s="4">
        <f t="shared" si="32"/>
        <v>0</v>
      </c>
      <c r="T60" s="4">
        <f t="shared" si="33"/>
        <v>0</v>
      </c>
      <c r="U60" s="5">
        <f t="shared" si="34"/>
        <v>6.8207375315449847E-2</v>
      </c>
      <c r="V60" s="5">
        <f t="shared" si="35"/>
        <v>-26.028144052400506</v>
      </c>
      <c r="W60" s="5">
        <f t="shared" si="36"/>
        <v>-13.120571545371165</v>
      </c>
      <c r="X60" s="5">
        <f t="shared" si="13"/>
        <v>137.079861227442</v>
      </c>
      <c r="Y60" s="5">
        <f t="shared" si="14"/>
        <v>-2.2708978937948356</v>
      </c>
      <c r="Z60" s="5">
        <f t="shared" si="15"/>
        <v>-4.659107075949543E-2</v>
      </c>
      <c r="AA60" s="5">
        <f t="shared" si="16"/>
        <v>8.0620505949817581E-2</v>
      </c>
      <c r="AB60" s="5">
        <f t="shared" si="17"/>
        <v>-2.2026905184793857</v>
      </c>
      <c r="AC60" s="5">
        <f t="shared" si="18"/>
        <v>-26.074735123160004</v>
      </c>
      <c r="AD60" s="5">
        <f t="shared" si="19"/>
        <v>-45.213951039421346</v>
      </c>
      <c r="AE60">
        <v>0</v>
      </c>
    </row>
    <row r="61" spans="1:31" x14ac:dyDescent="0.2">
      <c r="A61">
        <f t="shared" si="20"/>
        <v>0.29000000000000009</v>
      </c>
      <c r="B61" s="5">
        <f t="shared" si="21"/>
        <v>-3.2654989486977343E-2</v>
      </c>
      <c r="C61" s="5">
        <f t="shared" si="22"/>
        <v>35.636624250621402</v>
      </c>
      <c r="D61" s="5">
        <f t="shared" si="23"/>
        <v>25.250436165867971</v>
      </c>
      <c r="E61" s="2">
        <f t="shared" si="24"/>
        <v>35.636639212028896</v>
      </c>
      <c r="F61" s="2">
        <f t="shared" si="25"/>
        <v>-5.2501958120976175E-2</v>
      </c>
      <c r="G61" s="3">
        <f t="shared" si="26"/>
        <v>-0.33435542025749371</v>
      </c>
      <c r="H61" s="3">
        <f t="shared" si="27"/>
        <v>118.92477392689295</v>
      </c>
      <c r="I61" s="3">
        <f t="shared" si="28"/>
        <v>59.62829326859093</v>
      </c>
      <c r="J61" s="2">
        <f t="shared" si="0"/>
        <v>133.03663783046662</v>
      </c>
      <c r="K61" s="2">
        <f t="shared" si="29"/>
        <v>90.686188023494623</v>
      </c>
      <c r="L61" s="6">
        <f t="shared" si="1"/>
        <v>142.25010240513595</v>
      </c>
      <c r="M61" s="2">
        <f t="shared" si="2"/>
        <v>1.8028224783984241</v>
      </c>
      <c r="N61" s="2">
        <f t="shared" si="30"/>
        <v>133.03663783046662</v>
      </c>
      <c r="O61" s="2">
        <f t="shared" si="4"/>
        <v>90.686188023494623</v>
      </c>
      <c r="P61" s="5">
        <f t="shared" si="5"/>
        <v>0.30495359375345421</v>
      </c>
      <c r="Q61" s="4">
        <f t="shared" si="6"/>
        <v>1.3550966831413143E-2</v>
      </c>
      <c r="R61" s="4">
        <f t="shared" si="7"/>
        <v>2.4693666000115581E-2</v>
      </c>
      <c r="S61" s="4">
        <f t="shared" si="32"/>
        <v>0</v>
      </c>
      <c r="T61" s="4">
        <f t="shared" si="33"/>
        <v>0</v>
      </c>
      <c r="U61" s="5">
        <f t="shared" si="34"/>
        <v>7.2815215584962498E-2</v>
      </c>
      <c r="V61" s="5">
        <f t="shared" si="35"/>
        <v>-25.899185499103801</v>
      </c>
      <c r="W61" s="5">
        <f t="shared" si="36"/>
        <v>-12.985723473458497</v>
      </c>
      <c r="X61" s="5">
        <f t="shared" si="13"/>
        <v>142.25010240513595</v>
      </c>
      <c r="Y61" s="5">
        <f t="shared" si="14"/>
        <v>-2.343937690055776</v>
      </c>
      <c r="Z61" s="5">
        <f t="shared" si="15"/>
        <v>-4.977553355223667E-2</v>
      </c>
      <c r="AA61" s="5">
        <f t="shared" si="16"/>
        <v>8.6130853691221324E-2</v>
      </c>
      <c r="AB61" s="5">
        <f t="shared" si="17"/>
        <v>-2.2711224744708134</v>
      </c>
      <c r="AC61" s="5">
        <f t="shared" si="18"/>
        <v>-25.948961032656037</v>
      </c>
      <c r="AD61" s="5">
        <f t="shared" si="19"/>
        <v>-45.073592619767275</v>
      </c>
      <c r="AE61">
        <v>0</v>
      </c>
    </row>
    <row r="62" spans="1:31" x14ac:dyDescent="0.2">
      <c r="A62">
        <f t="shared" si="20"/>
        <v>0.3000000000000001</v>
      </c>
      <c r="B62" s="5">
        <f t="shared" si="21"/>
        <v>-3.6112099813275816E-2</v>
      </c>
      <c r="C62" s="5">
        <f t="shared" si="22"/>
        <v>36.8245745418387</v>
      </c>
      <c r="D62" s="5">
        <f t="shared" si="23"/>
        <v>25.844465418922891</v>
      </c>
      <c r="E62" s="2">
        <f t="shared" si="24"/>
        <v>36.824592248539396</v>
      </c>
      <c r="F62" s="2">
        <f t="shared" si="25"/>
        <v>-5.6187213868417234E-2</v>
      </c>
      <c r="G62" s="3">
        <f t="shared" si="26"/>
        <v>-0.35706664500220187</v>
      </c>
      <c r="H62" s="3">
        <f t="shared" si="27"/>
        <v>118.6652843165664</v>
      </c>
      <c r="I62" s="3">
        <f t="shared" si="28"/>
        <v>59.177557342393257</v>
      </c>
      <c r="J62" s="2">
        <f t="shared" si="0"/>
        <v>132.60301841033919</v>
      </c>
      <c r="K62" s="2">
        <f t="shared" si="29"/>
        <v>90.390605596686555</v>
      </c>
      <c r="L62" s="6">
        <f t="shared" si="1"/>
        <v>147.44192180202631</v>
      </c>
      <c r="M62" s="2">
        <f t="shared" si="2"/>
        <v>1.8686215783937359</v>
      </c>
      <c r="N62" s="2">
        <f t="shared" si="30"/>
        <v>132.60301841033919</v>
      </c>
      <c r="O62" s="2">
        <f t="shared" si="4"/>
        <v>90.390605596686555</v>
      </c>
      <c r="P62" s="5">
        <f t="shared" si="5"/>
        <v>0.3051051873704882</v>
      </c>
      <c r="Q62" s="4">
        <f t="shared" si="6"/>
        <v>1.4091465863526997E-2</v>
      </c>
      <c r="R62" s="4">
        <f t="shared" si="7"/>
        <v>2.5626030893599945E-2</v>
      </c>
      <c r="S62" s="4">
        <f t="shared" si="32"/>
        <v>0</v>
      </c>
      <c r="T62" s="4">
        <f t="shared" si="33"/>
        <v>0</v>
      </c>
      <c r="U62" s="5">
        <f t="shared" si="34"/>
        <v>7.7546292641300557E-2</v>
      </c>
      <c r="V62" s="5">
        <f t="shared" si="35"/>
        <v>-25.771247448550806</v>
      </c>
      <c r="W62" s="5">
        <f t="shared" si="36"/>
        <v>-12.851943029969304</v>
      </c>
      <c r="X62" s="5">
        <f t="shared" si="13"/>
        <v>147.44192180202631</v>
      </c>
      <c r="Y62" s="5">
        <f t="shared" si="14"/>
        <v>-2.4164584735956494</v>
      </c>
      <c r="Z62" s="5">
        <f t="shared" si="15"/>
        <v>-5.3047676769616872E-2</v>
      </c>
      <c r="AA62" s="5">
        <f t="shared" si="16"/>
        <v>9.1792922354274997E-2</v>
      </c>
      <c r="AB62" s="5">
        <f t="shared" si="17"/>
        <v>-2.3389121809543489</v>
      </c>
      <c r="AC62" s="5">
        <f t="shared" si="18"/>
        <v>-25.824295125320422</v>
      </c>
      <c r="AD62" s="5">
        <f t="shared" si="19"/>
        <v>-44.934150107615025</v>
      </c>
      <c r="AE62">
        <v>0</v>
      </c>
    </row>
    <row r="63" spans="1:31" x14ac:dyDescent="0.2">
      <c r="A63">
        <f t="shared" si="20"/>
        <v>0.31000000000000011</v>
      </c>
      <c r="B63" s="5">
        <f t="shared" si="21"/>
        <v>-3.9799711872345551E-2</v>
      </c>
      <c r="C63" s="5">
        <f t="shared" si="22"/>
        <v>38.009936170248096</v>
      </c>
      <c r="D63" s="5">
        <f t="shared" si="23"/>
        <v>26.433994284841443</v>
      </c>
      <c r="E63" s="2">
        <f t="shared" si="24"/>
        <v>38.009957007123802</v>
      </c>
      <c r="F63" s="2">
        <f t="shared" si="25"/>
        <v>-5.9993646727570224E-2</v>
      </c>
      <c r="G63" s="3">
        <f t="shared" si="26"/>
        <v>-0.38045576681174537</v>
      </c>
      <c r="H63" s="3">
        <f t="shared" si="27"/>
        <v>118.40704136531319</v>
      </c>
      <c r="I63" s="3">
        <f t="shared" si="28"/>
        <v>58.728215841317109</v>
      </c>
      <c r="J63" s="2">
        <f t="shared" si="0"/>
        <v>132.17176524273941</v>
      </c>
      <c r="K63" s="2">
        <f t="shared" si="29"/>
        <v>90.096636157286568</v>
      </c>
      <c r="L63" s="6">
        <f t="shared" si="1"/>
        <v>152.65532954215419</v>
      </c>
      <c r="M63" s="2">
        <f t="shared" si="2"/>
        <v>1.9346942806557736</v>
      </c>
      <c r="N63" s="2">
        <f t="shared" si="30"/>
        <v>132.17176524273941</v>
      </c>
      <c r="O63" s="2">
        <f t="shared" si="4"/>
        <v>90.096636157286568</v>
      </c>
      <c r="P63" s="5">
        <f t="shared" si="5"/>
        <v>0.30525741112559035</v>
      </c>
      <c r="Q63" s="4">
        <f t="shared" si="6"/>
        <v>1.463731865825392E-2</v>
      </c>
      <c r="R63" s="4">
        <f t="shared" si="7"/>
        <v>2.6563764177697284E-2</v>
      </c>
      <c r="S63" s="4">
        <f t="shared" si="32"/>
        <v>0</v>
      </c>
      <c r="T63" s="4">
        <f t="shared" si="33"/>
        <v>0</v>
      </c>
      <c r="U63" s="5">
        <f t="shared" si="34"/>
        <v>8.2398220708037012E-2</v>
      </c>
      <c r="V63" s="5">
        <f t="shared" si="35"/>
        <v>-25.644320257162526</v>
      </c>
      <c r="W63" s="5">
        <f t="shared" si="36"/>
        <v>-12.719219717009926</v>
      </c>
      <c r="X63" s="5">
        <f t="shared" si="13"/>
        <v>152.65532954215422</v>
      </c>
      <c r="Y63" s="5">
        <f t="shared" si="14"/>
        <v>-2.4884595114366803</v>
      </c>
      <c r="Z63" s="5">
        <f t="shared" si="15"/>
        <v>-5.6405807392941369E-2</v>
      </c>
      <c r="AA63" s="5">
        <f t="shared" si="16"/>
        <v>9.7603782364244218E-2</v>
      </c>
      <c r="AB63" s="5">
        <f t="shared" si="17"/>
        <v>-2.4060612907286432</v>
      </c>
      <c r="AC63" s="5">
        <f t="shared" si="18"/>
        <v>-25.700726064555468</v>
      </c>
      <c r="AD63" s="5">
        <f t="shared" si="19"/>
        <v>-44.795615934645681</v>
      </c>
      <c r="AE63">
        <v>0</v>
      </c>
    </row>
    <row r="64" spans="1:31" x14ac:dyDescent="0.2">
      <c r="A64">
        <f t="shared" si="20"/>
        <v>0.32000000000000012</v>
      </c>
      <c r="B64" s="5">
        <f t="shared" si="21"/>
        <v>-4.3724572604999443E-2</v>
      </c>
      <c r="C64" s="5">
        <f t="shared" si="22"/>
        <v>39.192721547597998</v>
      </c>
      <c r="D64" s="5">
        <f t="shared" si="23"/>
        <v>27.019036662457882</v>
      </c>
      <c r="E64" s="2">
        <f t="shared" si="24"/>
        <v>39.192745937811019</v>
      </c>
      <c r="F64" s="2">
        <f t="shared" si="25"/>
        <v>-6.3920859103266864E-2</v>
      </c>
      <c r="G64" s="3">
        <f t="shared" si="26"/>
        <v>-0.40451637971903182</v>
      </c>
      <c r="H64" s="3">
        <f t="shared" si="27"/>
        <v>118.15003410466764</v>
      </c>
      <c r="I64" s="3">
        <f t="shared" si="28"/>
        <v>58.280259681970655</v>
      </c>
      <c r="J64" s="2">
        <f t="shared" si="0"/>
        <v>131.74286645216705</v>
      </c>
      <c r="K64" s="2">
        <f t="shared" si="29"/>
        <v>89.804271610202477</v>
      </c>
      <c r="L64" s="6">
        <f t="shared" si="1"/>
        <v>157.89033458693979</v>
      </c>
      <c r="M64" s="2">
        <f t="shared" si="2"/>
        <v>2.0010406987580907</v>
      </c>
      <c r="N64" s="2">
        <f t="shared" si="30"/>
        <v>131.74286645216705</v>
      </c>
      <c r="O64" s="2">
        <f t="shared" si="4"/>
        <v>89.804271610202477</v>
      </c>
      <c r="P64" s="5">
        <f t="shared" si="5"/>
        <v>0.30541026528115001</v>
      </c>
      <c r="Q64" s="4">
        <f t="shared" si="6"/>
        <v>1.5188550612492475E-2</v>
      </c>
      <c r="R64" s="4">
        <f t="shared" si="7"/>
        <v>2.7506819230526079E-2</v>
      </c>
      <c r="S64" s="4">
        <f t="shared" si="32"/>
        <v>0</v>
      </c>
      <c r="T64" s="4">
        <f t="shared" si="33"/>
        <v>0</v>
      </c>
      <c r="U64" s="5">
        <f t="shared" si="34"/>
        <v>8.7368646137672756E-2</v>
      </c>
      <c r="V64" s="5">
        <f t="shared" si="35"/>
        <v>-25.51839440473222</v>
      </c>
      <c r="W64" s="5">
        <f t="shared" si="36"/>
        <v>-12.587543150916337</v>
      </c>
      <c r="X64" s="5">
        <f t="shared" si="13"/>
        <v>157.89033458693979</v>
      </c>
      <c r="Y64" s="5">
        <f t="shared" si="14"/>
        <v>-2.55994011074683</v>
      </c>
      <c r="Z64" s="5">
        <f t="shared" si="15"/>
        <v>-5.9848237071281729E-2</v>
      </c>
      <c r="AA64" s="5">
        <f t="shared" si="16"/>
        <v>0.10356051222342877</v>
      </c>
      <c r="AB64" s="5">
        <f t="shared" si="17"/>
        <v>-2.4725714646091572</v>
      </c>
      <c r="AC64" s="5">
        <f t="shared" si="18"/>
        <v>-25.578242641803502</v>
      </c>
      <c r="AD64" s="5">
        <f t="shared" si="19"/>
        <v>-44.657982638692907</v>
      </c>
      <c r="AE64">
        <v>0</v>
      </c>
    </row>
    <row r="65" spans="1:31" x14ac:dyDescent="0.2">
      <c r="A65">
        <f t="shared" si="20"/>
        <v>0.33000000000000013</v>
      </c>
      <c r="B65" s="5">
        <f t="shared" si="21"/>
        <v>-4.7893364975420218E-2</v>
      </c>
      <c r="C65" s="5">
        <f t="shared" si="22"/>
        <v>40.372942976512583</v>
      </c>
      <c r="D65" s="5">
        <f t="shared" si="23"/>
        <v>27.599606360145653</v>
      </c>
      <c r="E65" s="2">
        <f t="shared" si="24"/>
        <v>40.372971383824911</v>
      </c>
      <c r="F65" s="2">
        <f t="shared" si="25"/>
        <v>-6.7968450904533115E-2</v>
      </c>
      <c r="G65" s="3">
        <f t="shared" si="26"/>
        <v>-0.42924209436512339</v>
      </c>
      <c r="H65" s="3">
        <f t="shared" si="27"/>
        <v>117.8942516782496</v>
      </c>
      <c r="I65" s="3">
        <f t="shared" si="28"/>
        <v>57.833679855583725</v>
      </c>
      <c r="J65" s="2">
        <f t="shared" si="0"/>
        <v>131.31631030907084</v>
      </c>
      <c r="K65" s="2">
        <f t="shared" si="29"/>
        <v>89.51350395983016</v>
      </c>
      <c r="L65" s="6">
        <f t="shared" si="1"/>
        <v>163.1469447152042</v>
      </c>
      <c r="M65" s="2">
        <f t="shared" si="2"/>
        <v>2.0676609312864422</v>
      </c>
      <c r="N65" s="2">
        <f t="shared" si="30"/>
        <v>131.31631030907084</v>
      </c>
      <c r="O65" s="2">
        <f t="shared" si="4"/>
        <v>89.51350395983016</v>
      </c>
      <c r="P65" s="5">
        <f t="shared" si="5"/>
        <v>0.30556375006501868</v>
      </c>
      <c r="Q65" s="4">
        <f t="shared" si="6"/>
        <v>1.5745186943970764E-2</v>
      </c>
      <c r="R65" s="4">
        <f t="shared" si="7"/>
        <v>2.8455148504473844E-2</v>
      </c>
      <c r="S65" s="4">
        <f t="shared" si="32"/>
        <v>0</v>
      </c>
      <c r="T65" s="4">
        <f t="shared" si="33"/>
        <v>0</v>
      </c>
      <c r="U65" s="5">
        <f t="shared" si="34"/>
        <v>9.2455247052779924E-2</v>
      </c>
      <c r="V65" s="5">
        <f t="shared" si="35"/>
        <v>-25.39346049258495</v>
      </c>
      <c r="W65" s="5">
        <f t="shared" si="36"/>
        <v>-12.456903060562993</v>
      </c>
      <c r="X65" s="5">
        <f t="shared" si="13"/>
        <v>163.14694471520423</v>
      </c>
      <c r="Y65" s="5">
        <f t="shared" si="14"/>
        <v>-2.6308996194522556</v>
      </c>
      <c r="Z65" s="5">
        <f t="shared" si="15"/>
        <v>-6.3373282357532784E-2</v>
      </c>
      <c r="AA65" s="5">
        <f t="shared" si="16"/>
        <v>0.10966019891963247</v>
      </c>
      <c r="AB65" s="5">
        <f t="shared" si="17"/>
        <v>-2.5384443723994758</v>
      </c>
      <c r="AC65" s="5">
        <f t="shared" si="18"/>
        <v>-25.456833774942481</v>
      </c>
      <c r="AD65" s="5">
        <f t="shared" si="19"/>
        <v>-44.521242861643358</v>
      </c>
      <c r="AE65">
        <v>0</v>
      </c>
    </row>
    <row r="66" spans="1:31" x14ac:dyDescent="0.2">
      <c r="A66">
        <f t="shared" si="20"/>
        <v>0.34000000000000014</v>
      </c>
      <c r="B66" s="5">
        <f t="shared" si="21"/>
        <v>-5.231270813769142E-2</v>
      </c>
      <c r="C66" s="5">
        <f t="shared" si="22"/>
        <v>41.550612651606336</v>
      </c>
      <c r="D66" s="5">
        <f t="shared" si="23"/>
        <v>28.175717096558408</v>
      </c>
      <c r="E66" s="2">
        <f t="shared" si="24"/>
        <v>41.55064558274951</v>
      </c>
      <c r="F66" s="2">
        <f t="shared" si="25"/>
        <v>-7.2136019573047216E-2</v>
      </c>
      <c r="G66" s="3">
        <f t="shared" si="26"/>
        <v>-0.45462653808911813</v>
      </c>
      <c r="H66" s="3">
        <f t="shared" si="27"/>
        <v>117.63968334050018</v>
      </c>
      <c r="I66" s="3">
        <f t="shared" si="28"/>
        <v>57.388467426967289</v>
      </c>
      <c r="J66" s="2">
        <f t="shared" si="0"/>
        <v>130.89208522809307</v>
      </c>
      <c r="K66" s="2">
        <f t="shared" si="29"/>
        <v>89.224325308856891</v>
      </c>
      <c r="L66" s="6">
        <f t="shared" si="1"/>
        <v>168.42516650312189</v>
      </c>
      <c r="M66" s="2">
        <f t="shared" si="2"/>
        <v>2.1345550615847042</v>
      </c>
      <c r="N66" s="2">
        <f t="shared" si="30"/>
        <v>130.89208522809307</v>
      </c>
      <c r="O66" s="2">
        <f t="shared" si="4"/>
        <v>89.224325308856891</v>
      </c>
      <c r="P66" s="5">
        <f t="shared" si="5"/>
        <v>0.30571786566992448</v>
      </c>
      <c r="Q66" s="4">
        <f t="shared" si="6"/>
        <v>1.6307252683822382E-2</v>
      </c>
      <c r="R66" s="4">
        <f t="shared" si="7"/>
        <v>2.9408703530999111E-2</v>
      </c>
      <c r="S66" s="4">
        <f t="shared" si="32"/>
        <v>0</v>
      </c>
      <c r="T66" s="4">
        <f t="shared" si="33"/>
        <v>0</v>
      </c>
      <c r="U66" s="5">
        <f t="shared" si="34"/>
        <v>9.7655732993976244E-2</v>
      </c>
      <c r="V66" s="5">
        <f t="shared" si="35"/>
        <v>-25.269509241767647</v>
      </c>
      <c r="W66" s="5">
        <f t="shared" si="36"/>
        <v>-12.327289285701212</v>
      </c>
      <c r="X66" s="5">
        <f t="shared" si="13"/>
        <v>168.42516650312189</v>
      </c>
      <c r="Y66" s="5">
        <f t="shared" si="14"/>
        <v>-2.7013374268358192</v>
      </c>
      <c r="Z66" s="5">
        <f t="shared" si="15"/>
        <v>-6.6979264946140718E-2</v>
      </c>
      <c r="AA66" s="5">
        <f t="shared" si="16"/>
        <v>0.11589993833752417</v>
      </c>
      <c r="AB66" s="5">
        <f t="shared" si="17"/>
        <v>-2.603681693841843</v>
      </c>
      <c r="AC66" s="5">
        <f t="shared" si="18"/>
        <v>-25.336488506713788</v>
      </c>
      <c r="AD66" s="5">
        <f t="shared" si="19"/>
        <v>-44.385389347363684</v>
      </c>
      <c r="AE66">
        <v>0</v>
      </c>
    </row>
    <row r="67" spans="1:31" x14ac:dyDescent="0.2">
      <c r="A67">
        <f t="shared" si="20"/>
        <v>0.35000000000000014</v>
      </c>
      <c r="B67" s="5">
        <f t="shared" si="21"/>
        <v>-5.6989157603274693E-2</v>
      </c>
      <c r="C67" s="5">
        <f t="shared" si="22"/>
        <v>42.725742660586</v>
      </c>
      <c r="D67" s="5">
        <f t="shared" si="23"/>
        <v>28.747382501360715</v>
      </c>
      <c r="E67" s="2">
        <f t="shared" si="24"/>
        <v>42.725780667680056</v>
      </c>
      <c r="F67" s="2">
        <f t="shared" si="25"/>
        <v>-7.6423160112109728E-2</v>
      </c>
      <c r="G67" s="3">
        <f t="shared" si="26"/>
        <v>-0.48066335502753654</v>
      </c>
      <c r="H67" s="3">
        <f t="shared" si="27"/>
        <v>117.38631845543304</v>
      </c>
      <c r="I67" s="3">
        <f t="shared" si="28"/>
        <v>56.944613533493651</v>
      </c>
      <c r="J67" s="2">
        <f t="shared" si="0"/>
        <v>130.47017976633646</v>
      </c>
      <c r="K67" s="2">
        <f t="shared" si="29"/>
        <v>88.936727857080058</v>
      </c>
      <c r="L67" s="6">
        <f t="shared" si="1"/>
        <v>173.72500530391846</v>
      </c>
      <c r="M67" s="2">
        <f t="shared" si="2"/>
        <v>2.2017231574975775</v>
      </c>
      <c r="N67" s="2">
        <f t="shared" si="30"/>
        <v>130.47017976633646</v>
      </c>
      <c r="O67" s="2">
        <f t="shared" si="4"/>
        <v>88.936727857080058</v>
      </c>
      <c r="P67" s="5">
        <f t="shared" si="5"/>
        <v>0.30587261225287948</v>
      </c>
      <c r="Q67" s="4">
        <f t="shared" si="6"/>
        <v>1.6874772669039098E-2</v>
      </c>
      <c r="R67" s="4">
        <f t="shared" si="7"/>
        <v>3.0367434925749174E-2</v>
      </c>
      <c r="S67" s="4">
        <f t="shared" si="32"/>
        <v>0</v>
      </c>
      <c r="T67" s="4">
        <f t="shared" si="33"/>
        <v>0</v>
      </c>
      <c r="U67" s="5">
        <f t="shared" si="34"/>
        <v>0.10296784457455953</v>
      </c>
      <c r="V67" s="5">
        <f t="shared" si="35"/>
        <v>-25.146531491268625</v>
      </c>
      <c r="W67" s="5">
        <f t="shared" si="36"/>
        <v>-12.198691775326255</v>
      </c>
      <c r="X67" s="5">
        <f t="shared" si="13"/>
        <v>173.72500530391846</v>
      </c>
      <c r="Y67" s="5">
        <f t="shared" si="14"/>
        <v>-2.7712529641214827</v>
      </c>
      <c r="Z67" s="5">
        <f t="shared" si="15"/>
        <v>-7.0664511912352332E-2</v>
      </c>
      <c r="AA67" s="5">
        <f t="shared" si="16"/>
        <v>0.1222768356726312</v>
      </c>
      <c r="AB67" s="5">
        <f t="shared" si="17"/>
        <v>-2.668285119546923</v>
      </c>
      <c r="AC67" s="5">
        <f t="shared" si="18"/>
        <v>-25.217196003180977</v>
      </c>
      <c r="AD67" s="5">
        <f t="shared" si="19"/>
        <v>-44.250414939653623</v>
      </c>
      <c r="AE67">
        <v>0</v>
      </c>
    </row>
    <row r="68" spans="1:31" x14ac:dyDescent="0.2">
      <c r="A68">
        <f t="shared" si="20"/>
        <v>0.36000000000000015</v>
      </c>
      <c r="B68" s="5">
        <f t="shared" si="21"/>
        <v>-6.1929205409527406E-2</v>
      </c>
      <c r="C68" s="5">
        <f t="shared" si="22"/>
        <v>43.898344985340167</v>
      </c>
      <c r="D68" s="5">
        <f t="shared" si="23"/>
        <v>29.314616115948667</v>
      </c>
      <c r="E68" s="2">
        <f t="shared" si="24"/>
        <v>43.898388668360283</v>
      </c>
      <c r="F68" s="2">
        <f t="shared" si="25"/>
        <v>-8.0829465116120533E-2</v>
      </c>
      <c r="G68" s="3">
        <f t="shared" si="26"/>
        <v>-0.50734620622300575</v>
      </c>
      <c r="H68" s="3">
        <f t="shared" si="27"/>
        <v>117.13414649540123</v>
      </c>
      <c r="I68" s="3">
        <f t="shared" si="28"/>
        <v>56.502109384097118</v>
      </c>
      <c r="J68" s="2">
        <f t="shared" si="0"/>
        <v>130.05058262165363</v>
      </c>
      <c r="K68" s="2">
        <f t="shared" si="29"/>
        <v>88.650703900241055</v>
      </c>
      <c r="L68" s="6">
        <f t="shared" si="1"/>
        <v>179.04646522750201</v>
      </c>
      <c r="M68" s="2">
        <f t="shared" si="2"/>
        <v>2.2691652711124388</v>
      </c>
      <c r="N68" s="2">
        <f t="shared" si="30"/>
        <v>130.05058262165363</v>
      </c>
      <c r="O68" s="2">
        <f t="shared" si="4"/>
        <v>88.650703900241055</v>
      </c>
      <c r="P68" s="5">
        <f t="shared" si="5"/>
        <v>0.30602798993458508</v>
      </c>
      <c r="Q68" s="4">
        <f t="shared" si="6"/>
        <v>1.7447771534817681E-2</v>
      </c>
      <c r="R68" s="4">
        <f t="shared" si="7"/>
        <v>3.1331292394024275E-2</v>
      </c>
      <c r="S68" s="4">
        <f t="shared" si="32"/>
        <v>0</v>
      </c>
      <c r="T68" s="4">
        <f t="shared" si="33"/>
        <v>0</v>
      </c>
      <c r="U68" s="5">
        <f t="shared" si="34"/>
        <v>0.10838935314163764</v>
      </c>
      <c r="V68" s="5">
        <f t="shared" si="35"/>
        <v>-25.024518196266452</v>
      </c>
      <c r="W68" s="5">
        <f t="shared" si="36"/>
        <v>-12.071100586072808</v>
      </c>
      <c r="X68" s="5">
        <f t="shared" si="13"/>
        <v>179.04646522750204</v>
      </c>
      <c r="Y68" s="5">
        <f t="shared" si="14"/>
        <v>-2.8406457050441767</v>
      </c>
      <c r="Z68" s="5">
        <f t="shared" si="15"/>
        <v>-7.442735595282704E-2</v>
      </c>
      <c r="AA68" s="5">
        <f t="shared" si="16"/>
        <v>0.12878800584769101</v>
      </c>
      <c r="AB68" s="5">
        <f t="shared" si="17"/>
        <v>-2.7322563519025391</v>
      </c>
      <c r="AC68" s="5">
        <f t="shared" si="18"/>
        <v>-25.098945552219281</v>
      </c>
      <c r="AD68" s="5">
        <f t="shared" si="19"/>
        <v>-44.116312580225113</v>
      </c>
      <c r="AE68">
        <v>0</v>
      </c>
    </row>
    <row r="69" spans="1:31" x14ac:dyDescent="0.2">
      <c r="A69">
        <f t="shared" si="20"/>
        <v>0.37000000000000016</v>
      </c>
      <c r="B69" s="5">
        <f t="shared" si="21"/>
        <v>-6.7139280289352593E-2</v>
      </c>
      <c r="C69" s="5">
        <f t="shared" si="22"/>
        <v>45.068431503016569</v>
      </c>
      <c r="D69" s="5">
        <f t="shared" si="23"/>
        <v>29.877431394160627</v>
      </c>
      <c r="E69" s="2">
        <f t="shared" si="24"/>
        <v>45.068481512305851</v>
      </c>
      <c r="F69" s="2">
        <f t="shared" si="25"/>
        <v>-8.5354524800557843E-2</v>
      </c>
      <c r="G69" s="3">
        <f t="shared" si="26"/>
        <v>-0.53466876974203115</v>
      </c>
      <c r="H69" s="3">
        <f t="shared" si="27"/>
        <v>116.88315703987904</v>
      </c>
      <c r="I69" s="3">
        <f t="shared" si="28"/>
        <v>56.060946258294869</v>
      </c>
      <c r="J69" s="2">
        <f t="shared" si="0"/>
        <v>129.63328263095781</v>
      </c>
      <c r="K69" s="2">
        <f t="shared" si="29"/>
        <v>88.366245828873758</v>
      </c>
      <c r="L69" s="6">
        <f t="shared" si="1"/>
        <v>184.3895491198202</v>
      </c>
      <c r="M69" s="2">
        <f t="shared" si="2"/>
        <v>2.3368814384977212</v>
      </c>
      <c r="N69" s="2">
        <f t="shared" si="30"/>
        <v>129.63328263095781</v>
      </c>
      <c r="O69" s="2">
        <f t="shared" si="4"/>
        <v>88.366245828873758</v>
      </c>
      <c r="P69" s="5">
        <f t="shared" si="5"/>
        <v>0.30618399879882929</v>
      </c>
      <c r="Q69" s="4">
        <f t="shared" si="6"/>
        <v>1.8026273706780574E-2</v>
      </c>
      <c r="R69" s="4">
        <f t="shared" si="7"/>
        <v>3.2300224736554084E-2</v>
      </c>
      <c r="S69" s="4">
        <f t="shared" si="32"/>
        <v>0</v>
      </c>
      <c r="T69" s="4">
        <f t="shared" si="33"/>
        <v>0</v>
      </c>
      <c r="U69" s="5">
        <f t="shared" si="34"/>
        <v>0.11391806044358865</v>
      </c>
      <c r="V69" s="5">
        <f t="shared" si="35"/>
        <v>-24.90346042640703</v>
      </c>
      <c r="W69" s="5">
        <f t="shared" si="36"/>
        <v>-11.944505880638065</v>
      </c>
      <c r="X69" s="5">
        <f t="shared" si="13"/>
        <v>184.38954911982023</v>
      </c>
      <c r="Y69" s="5">
        <f t="shared" si="14"/>
        <v>-2.9095151664050727</v>
      </c>
      <c r="Z69" s="5">
        <f t="shared" si="15"/>
        <v>-7.8266135627461167E-2</v>
      </c>
      <c r="AA69" s="5">
        <f t="shared" si="16"/>
        <v>0.13543057393110011</v>
      </c>
      <c r="AB69" s="5">
        <f t="shared" si="17"/>
        <v>-2.7955971059614839</v>
      </c>
      <c r="AC69" s="5">
        <f t="shared" si="18"/>
        <v>-24.981726562034492</v>
      </c>
      <c r="AD69" s="5">
        <f t="shared" si="19"/>
        <v>-43.983075306706965</v>
      </c>
      <c r="AE69">
        <f t="shared" ref="AE69:AE132" si="37">IF(($D69-height)*($D70-height)&lt;0,1,0)</f>
        <v>0</v>
      </c>
    </row>
    <row r="70" spans="1:31" x14ac:dyDescent="0.2">
      <c r="A70">
        <f t="shared" si="20"/>
        <v>0.38000000000000017</v>
      </c>
      <c r="B70" s="5">
        <f t="shared" si="21"/>
        <v>-7.2625747842070973E-2</v>
      </c>
      <c r="C70" s="5">
        <f t="shared" si="22"/>
        <v>46.236013987087262</v>
      </c>
      <c r="D70" s="5">
        <f t="shared" si="23"/>
        <v>30.435841702978241</v>
      </c>
      <c r="E70" s="2">
        <f t="shared" si="24"/>
        <v>46.236071025914157</v>
      </c>
      <c r="F70" s="2">
        <f t="shared" si="25"/>
        <v>-8.9997927032453226E-2</v>
      </c>
      <c r="G70" s="3">
        <f t="shared" si="26"/>
        <v>-0.56262474080164604</v>
      </c>
      <c r="H70" s="3">
        <f t="shared" si="27"/>
        <v>116.63333977425869</v>
      </c>
      <c r="I70" s="3">
        <f t="shared" si="28"/>
        <v>55.621115505227799</v>
      </c>
      <c r="J70" s="2">
        <f t="shared" si="0"/>
        <v>129.21826876855505</v>
      </c>
      <c r="K70" s="2">
        <f t="shared" si="29"/>
        <v>88.083346127167715</v>
      </c>
      <c r="L70" s="6">
        <f t="shared" si="1"/>
        <v>189.75425854216456</v>
      </c>
      <c r="M70" s="2">
        <f t="shared" si="2"/>
        <v>2.4048716794406277</v>
      </c>
      <c r="N70" s="2">
        <f t="shared" si="30"/>
        <v>129.21826876855505</v>
      </c>
      <c r="O70" s="2">
        <f t="shared" si="4"/>
        <v>88.083346127167715</v>
      </c>
      <c r="P70" s="5">
        <f t="shared" si="5"/>
        <v>0.3063406388918824</v>
      </c>
      <c r="Q70" s="4">
        <f t="shared" si="6"/>
        <v>1.861030339309145E-2</v>
      </c>
      <c r="R70" s="4">
        <f t="shared" si="7"/>
        <v>3.32741798556224E-2</v>
      </c>
      <c r="S70" s="4">
        <f t="shared" si="32"/>
        <v>0</v>
      </c>
      <c r="T70" s="4">
        <f t="shared" si="33"/>
        <v>0</v>
      </c>
      <c r="U70" s="5">
        <f t="shared" si="34"/>
        <v>0.11955179830369399</v>
      </c>
      <c r="V70" s="5">
        <f t="shared" si="35"/>
        <v>-24.783349364108858</v>
      </c>
      <c r="W70" s="5">
        <f t="shared" si="36"/>
        <v>-11.818897926232124</v>
      </c>
      <c r="X70" s="5">
        <f t="shared" si="13"/>
        <v>189.75425854216462</v>
      </c>
      <c r="Y70" s="5">
        <f t="shared" si="14"/>
        <v>-2.977860908611794</v>
      </c>
      <c r="Z70" s="5">
        <f t="shared" si="15"/>
        <v>-8.2179195602262695E-2</v>
      </c>
      <c r="AA70" s="5">
        <f t="shared" si="16"/>
        <v>0.14220167555718119</v>
      </c>
      <c r="AB70" s="5">
        <f t="shared" si="17"/>
        <v>-2.8583091103081002</v>
      </c>
      <c r="AC70" s="5">
        <f t="shared" si="18"/>
        <v>-24.86552855971112</v>
      </c>
      <c r="AD70" s="5">
        <f t="shared" si="19"/>
        <v>-43.850696250674943</v>
      </c>
      <c r="AE70">
        <f t="shared" si="37"/>
        <v>0</v>
      </c>
    </row>
    <row r="71" spans="1:31" x14ac:dyDescent="0.2">
      <c r="A71">
        <f t="shared" si="20"/>
        <v>0.39000000000000018</v>
      </c>
      <c r="B71" s="5">
        <f t="shared" si="21"/>
        <v>-7.8394910705602838E-2</v>
      </c>
      <c r="C71" s="5">
        <f t="shared" si="22"/>
        <v>47.40110410840186</v>
      </c>
      <c r="D71" s="5">
        <f t="shared" si="23"/>
        <v>30.989860323217986</v>
      </c>
      <c r="E71" s="2">
        <f t="shared" si="24"/>
        <v>47.401168935560825</v>
      </c>
      <c r="F71" s="2">
        <f t="shared" si="25"/>
        <v>-9.475925736135761E-2</v>
      </c>
      <c r="G71" s="3">
        <f t="shared" si="26"/>
        <v>-0.59120783190472703</v>
      </c>
      <c r="H71" s="3">
        <f t="shared" si="27"/>
        <v>116.38468448866158</v>
      </c>
      <c r="I71" s="3">
        <f t="shared" si="28"/>
        <v>55.182608542721049</v>
      </c>
      <c r="J71" s="2">
        <f t="shared" si="0"/>
        <v>128.80553014449728</v>
      </c>
      <c r="K71" s="2">
        <f t="shared" si="29"/>
        <v>87.801997371845445</v>
      </c>
      <c r="L71" s="6">
        <f t="shared" si="1"/>
        <v>195.14059375022578</v>
      </c>
      <c r="M71" s="2">
        <f t="shared" si="2"/>
        <v>2.4731359971816809</v>
      </c>
      <c r="N71" s="2">
        <f t="shared" si="30"/>
        <v>128.80553014449728</v>
      </c>
      <c r="O71" s="2">
        <f t="shared" si="4"/>
        <v>87.801997371845445</v>
      </c>
      <c r="P71" s="5">
        <f t="shared" si="5"/>
        <v>0.30649791022188561</v>
      </c>
      <c r="Q71" s="4">
        <f t="shared" si="6"/>
        <v>1.9199884576446107E-2</v>
      </c>
      <c r="R71" s="4">
        <f t="shared" si="7"/>
        <v>3.4253104761507017E-2</v>
      </c>
      <c r="S71" s="4">
        <f t="shared" si="32"/>
        <v>0</v>
      </c>
      <c r="T71" s="4">
        <f t="shared" si="33"/>
        <v>0</v>
      </c>
      <c r="U71" s="5">
        <f t="shared" si="34"/>
        <v>0.12528842829978573</v>
      </c>
      <c r="V71" s="5">
        <f t="shared" si="35"/>
        <v>-24.664176302895608</v>
      </c>
      <c r="W71" s="5">
        <f t="shared" si="36"/>
        <v>-11.694267093055013</v>
      </c>
      <c r="X71" s="5">
        <f t="shared" si="13"/>
        <v>195.1405937502258</v>
      </c>
      <c r="Y71" s="5">
        <f t="shared" si="14"/>
        <v>-3.0456825362035</v>
      </c>
      <c r="Z71" s="5">
        <f t="shared" si="15"/>
        <v>-8.616488689312421E-2</v>
      </c>
      <c r="AA71" s="5">
        <f t="shared" si="16"/>
        <v>0.14909845734800428</v>
      </c>
      <c r="AB71" s="5">
        <f t="shared" si="17"/>
        <v>-2.9203941079037143</v>
      </c>
      <c r="AC71" s="5">
        <f t="shared" si="18"/>
        <v>-24.750341189788731</v>
      </c>
      <c r="AD71" s="5">
        <f t="shared" si="19"/>
        <v>-43.719168635707007</v>
      </c>
      <c r="AE71">
        <f t="shared" si="37"/>
        <v>0</v>
      </c>
    </row>
    <row r="72" spans="1:31" x14ac:dyDescent="0.2">
      <c r="A72">
        <f t="shared" si="20"/>
        <v>0.40000000000000019</v>
      </c>
      <c r="B72" s="5">
        <f t="shared" si="21"/>
        <v>-8.4453008730045298E-2</v>
      </c>
      <c r="C72" s="5">
        <f t="shared" si="22"/>
        <v>48.563713436228987</v>
      </c>
      <c r="D72" s="5">
        <f t="shared" si="23"/>
        <v>31.539500450213414</v>
      </c>
      <c r="E72" s="2">
        <f t="shared" si="24"/>
        <v>48.563786868682833</v>
      </c>
      <c r="F72" s="2">
        <f t="shared" si="25"/>
        <v>-9.9638099050792045E-2</v>
      </c>
      <c r="G72" s="3">
        <f t="shared" si="26"/>
        <v>-0.62041177298376415</v>
      </c>
      <c r="H72" s="3">
        <f t="shared" si="27"/>
        <v>116.1371810767637</v>
      </c>
      <c r="I72" s="3">
        <f t="shared" si="28"/>
        <v>54.745416856363981</v>
      </c>
      <c r="J72" s="2">
        <f t="shared" si="0"/>
        <v>128.39505600295564</v>
      </c>
      <c r="K72" s="2">
        <f t="shared" si="29"/>
        <v>87.522192231053609</v>
      </c>
      <c r="L72" s="6">
        <f t="shared" si="1"/>
        <v>200.54855367311268</v>
      </c>
      <c r="M72" s="2">
        <f t="shared" si="2"/>
        <v>2.5416743781488234</v>
      </c>
      <c r="N72" s="2">
        <f t="shared" si="30"/>
        <v>128.39505600295564</v>
      </c>
      <c r="O72" s="2">
        <f t="shared" si="4"/>
        <v>87.522192231053609</v>
      </c>
      <c r="P72" s="5">
        <f t="shared" si="5"/>
        <v>0.30665581275823839</v>
      </c>
      <c r="Q72" s="4">
        <f t="shared" si="6"/>
        <v>1.9795041005959437E-2</v>
      </c>
      <c r="R72" s="4">
        <f t="shared" si="7"/>
        <v>3.5236945579269083E-2</v>
      </c>
      <c r="S72" s="4">
        <f t="shared" si="32"/>
        <v>0</v>
      </c>
      <c r="T72" s="4">
        <f t="shared" si="33"/>
        <v>0</v>
      </c>
      <c r="U72" s="5">
        <f t="shared" si="34"/>
        <v>0.13112584144975642</v>
      </c>
      <c r="V72" s="5">
        <f t="shared" si="35"/>
        <v>-24.545932645755727</v>
      </c>
      <c r="W72" s="5">
        <f t="shared" si="36"/>
        <v>-11.570603852799977</v>
      </c>
      <c r="X72" s="5">
        <f t="shared" si="13"/>
        <v>200.54855367311265</v>
      </c>
      <c r="Y72" s="5">
        <f t="shared" si="14"/>
        <v>-3.112979698360411</v>
      </c>
      <c r="Z72" s="5">
        <f t="shared" si="15"/>
        <v>-9.0221567110330914E-2</v>
      </c>
      <c r="AA72" s="5">
        <f t="shared" si="16"/>
        <v>0.15611807733647959</v>
      </c>
      <c r="AB72" s="5">
        <f t="shared" si="17"/>
        <v>-2.9818538569106545</v>
      </c>
      <c r="AC72" s="5">
        <f t="shared" si="18"/>
        <v>-24.636154212866057</v>
      </c>
      <c r="AD72" s="5">
        <f t="shared" si="19"/>
        <v>-43.588485775463496</v>
      </c>
      <c r="AE72">
        <f t="shared" si="37"/>
        <v>0</v>
      </c>
    </row>
    <row r="73" spans="1:31" x14ac:dyDescent="0.2">
      <c r="A73">
        <f t="shared" si="20"/>
        <v>0.4100000000000002</v>
      </c>
      <c r="B73" s="5">
        <f t="shared" si="21"/>
        <v>-9.0806219152728476E-2</v>
      </c>
      <c r="C73" s="5">
        <f t="shared" si="22"/>
        <v>49.723853439285982</v>
      </c>
      <c r="D73" s="5">
        <f t="shared" si="23"/>
        <v>32.08477519448828</v>
      </c>
      <c r="E73" s="2">
        <f t="shared" si="24"/>
        <v>49.723936354848547</v>
      </c>
      <c r="F73" s="2">
        <f t="shared" si="25"/>
        <v>-0.1046340331101777</v>
      </c>
      <c r="G73" s="3">
        <f t="shared" si="26"/>
        <v>-0.6502303115528707</v>
      </c>
      <c r="H73" s="3">
        <f t="shared" si="27"/>
        <v>115.89081953463503</v>
      </c>
      <c r="I73" s="3">
        <f t="shared" si="28"/>
        <v>54.309531998609344</v>
      </c>
      <c r="J73" s="2">
        <f t="shared" si="0"/>
        <v>127.98683572061377</v>
      </c>
      <c r="K73" s="2">
        <f t="shared" si="29"/>
        <v>87.243923463267734</v>
      </c>
      <c r="L73" s="6">
        <f t="shared" si="1"/>
        <v>205.97813589209352</v>
      </c>
      <c r="M73" s="2">
        <f t="shared" si="2"/>
        <v>2.6104867916879906</v>
      </c>
      <c r="N73" s="2">
        <f t="shared" si="30"/>
        <v>127.98683572061377</v>
      </c>
      <c r="O73" s="2">
        <f t="shared" si="4"/>
        <v>87.243923463267734</v>
      </c>
      <c r="P73" s="5">
        <f t="shared" si="5"/>
        <v>0.30681434643097777</v>
      </c>
      <c r="Q73" s="4">
        <f t="shared" si="6"/>
        <v>2.0395796188924342E-2</v>
      </c>
      <c r="R73" s="4">
        <f t="shared" si="7"/>
        <v>3.6225647555851087E-2</v>
      </c>
      <c r="S73" s="4">
        <f t="shared" si="32"/>
        <v>0</v>
      </c>
      <c r="T73" s="4">
        <f t="shared" si="33"/>
        <v>0</v>
      </c>
      <c r="U73" s="5">
        <f t="shared" si="34"/>
        <v>0.13706195790277867</v>
      </c>
      <c r="V73" s="5">
        <f t="shared" si="35"/>
        <v>-24.428609903528169</v>
      </c>
      <c r="W73" s="5">
        <f t="shared" si="36"/>
        <v>-11.447898777182345</v>
      </c>
      <c r="X73" s="5">
        <f t="shared" si="13"/>
        <v>205.97813589209352</v>
      </c>
      <c r="Y73" s="5">
        <f t="shared" si="14"/>
        <v>-3.1797520893977569</v>
      </c>
      <c r="Z73" s="5">
        <f t="shared" si="15"/>
        <v>-9.4347600703651599E-2</v>
      </c>
      <c r="AA73" s="5">
        <f t="shared" si="16"/>
        <v>0.16325770539045947</v>
      </c>
      <c r="AB73" s="5">
        <f t="shared" si="17"/>
        <v>-3.0426901314949784</v>
      </c>
      <c r="AC73" s="5">
        <f t="shared" si="18"/>
        <v>-24.522957504231822</v>
      </c>
      <c r="AD73" s="5">
        <f t="shared" si="19"/>
        <v>-43.458641071791888</v>
      </c>
      <c r="AE73">
        <f t="shared" si="37"/>
        <v>0</v>
      </c>
    </row>
    <row r="74" spans="1:31" x14ac:dyDescent="0.2">
      <c r="A74">
        <f t="shared" si="20"/>
        <v>0.42000000000000021</v>
      </c>
      <c r="B74" s="5">
        <f t="shared" si="21"/>
        <v>-9.7460656774831941E-2</v>
      </c>
      <c r="C74" s="5">
        <f t="shared" si="22"/>
        <v>50.881535486757116</v>
      </c>
      <c r="D74" s="5">
        <f t="shared" si="23"/>
        <v>32.625697582420784</v>
      </c>
      <c r="E74" s="2">
        <f t="shared" si="24"/>
        <v>50.881628826814719</v>
      </c>
      <c r="F74" s="2">
        <f t="shared" si="25"/>
        <v>-0.10974663832723854</v>
      </c>
      <c r="G74" s="3">
        <f t="shared" si="26"/>
        <v>-0.68065721286782044</v>
      </c>
      <c r="H74" s="3">
        <f t="shared" si="27"/>
        <v>115.64558995959271</v>
      </c>
      <c r="I74" s="3">
        <f t="shared" si="28"/>
        <v>53.874945587891425</v>
      </c>
      <c r="J74" s="2">
        <f t="shared" si="0"/>
        <v>127.58085880508071</v>
      </c>
      <c r="K74" s="2">
        <f t="shared" si="29"/>
        <v>86.967183916210431</v>
      </c>
      <c r="L74" s="6">
        <f t="shared" si="1"/>
        <v>211.42933661926085</v>
      </c>
      <c r="M74" s="2">
        <f t="shared" si="2"/>
        <v>2.6795731897927157</v>
      </c>
      <c r="N74" s="2">
        <f t="shared" si="30"/>
        <v>127.58085880508071</v>
      </c>
      <c r="O74" s="2">
        <f t="shared" si="4"/>
        <v>86.967183916210431</v>
      </c>
      <c r="P74" s="5">
        <f t="shared" si="5"/>
        <v>0.30697351113015542</v>
      </c>
      <c r="Q74" s="4">
        <f t="shared" si="6"/>
        <v>2.1002173382462214E-2</v>
      </c>
      <c r="R74" s="4">
        <f t="shared" si="7"/>
        <v>3.7219155067515164E-2</v>
      </c>
      <c r="S74" s="4">
        <f t="shared" si="32"/>
        <v>0</v>
      </c>
      <c r="T74" s="4">
        <f t="shared" si="33"/>
        <v>0</v>
      </c>
      <c r="U74" s="5">
        <f t="shared" si="34"/>
        <v>0.14309472663608816</v>
      </c>
      <c r="V74" s="5">
        <f t="shared" si="35"/>
        <v>-24.31219969331411</v>
      </c>
      <c r="W74" s="5">
        <f t="shared" si="36"/>
        <v>-11.32614253649367</v>
      </c>
      <c r="X74" s="5">
        <f t="shared" si="13"/>
        <v>211.42933661926088</v>
      </c>
      <c r="Y74" s="5">
        <f t="shared" si="14"/>
        <v>-3.245999449243743</v>
      </c>
      <c r="Z74" s="5">
        <f t="shared" si="15"/>
        <v>-9.8541359207848483E-2</v>
      </c>
      <c r="AA74" s="5">
        <f t="shared" si="16"/>
        <v>0.17051452363756525</v>
      </c>
      <c r="AB74" s="5">
        <f t="shared" si="17"/>
        <v>-3.1029047226076547</v>
      </c>
      <c r="AC74" s="5">
        <f t="shared" si="18"/>
        <v>-24.41074105252196</v>
      </c>
      <c r="AD74" s="5">
        <f t="shared" si="19"/>
        <v>-43.329628012856105</v>
      </c>
      <c r="AE74">
        <f t="shared" si="37"/>
        <v>0</v>
      </c>
    </row>
    <row r="75" spans="1:31" x14ac:dyDescent="0.2">
      <c r="A75">
        <f t="shared" si="20"/>
        <v>0.43000000000000022</v>
      </c>
      <c r="B75" s="5">
        <f t="shared" si="21"/>
        <v>-0.10442237413964053</v>
      </c>
      <c r="C75" s="5">
        <f t="shared" si="22"/>
        <v>52.036770849300417</v>
      </c>
      <c r="D75" s="5">
        <f t="shared" si="23"/>
        <v>33.162280556899056</v>
      </c>
      <c r="E75" s="2">
        <f t="shared" si="24"/>
        <v>52.036875621570736</v>
      </c>
      <c r="F75" s="2">
        <f t="shared" si="25"/>
        <v>-0.11497549130087059</v>
      </c>
      <c r="G75" s="3">
        <f t="shared" si="26"/>
        <v>-0.71168626009389702</v>
      </c>
      <c r="H75" s="3">
        <f t="shared" si="27"/>
        <v>115.4014825490675</v>
      </c>
      <c r="I75" s="3">
        <f t="shared" si="28"/>
        <v>53.441649307762866</v>
      </c>
      <c r="J75" s="2">
        <f t="shared" si="0"/>
        <v>127.17711489332288</v>
      </c>
      <c r="K75" s="2">
        <f t="shared" si="29"/>
        <v>86.691966525782462</v>
      </c>
      <c r="L75" s="6">
        <f t="shared" si="1"/>
        <v>216.90215067608455</v>
      </c>
      <c r="M75" s="2">
        <f t="shared" si="2"/>
        <v>2.7489335068323211</v>
      </c>
      <c r="N75" s="2">
        <f t="shared" si="30"/>
        <v>127.17711489332288</v>
      </c>
      <c r="O75" s="2">
        <f t="shared" si="4"/>
        <v>86.691966525782462</v>
      </c>
      <c r="P75" s="5">
        <f t="shared" si="5"/>
        <v>0.30713330670521166</v>
      </c>
      <c r="Q75" s="4">
        <f t="shared" si="6"/>
        <v>2.1614195585061422E-2</v>
      </c>
      <c r="R75" s="4">
        <f t="shared" si="7"/>
        <v>3.8217411627614439E-2</v>
      </c>
      <c r="S75" s="4">
        <f t="shared" si="32"/>
        <v>0</v>
      </c>
      <c r="T75" s="4">
        <f t="shared" si="33"/>
        <v>0</v>
      </c>
      <c r="U75" s="5">
        <f t="shared" si="34"/>
        <v>0.14922212515718639</v>
      </c>
      <c r="V75" s="5">
        <f t="shared" si="35"/>
        <v>-24.196693736914092</v>
      </c>
      <c r="W75" s="5">
        <f t="shared" si="36"/>
        <v>-11.205325898180622</v>
      </c>
      <c r="X75" s="5">
        <f t="shared" si="13"/>
        <v>216.90215067608455</v>
      </c>
      <c r="Y75" s="5">
        <f t="shared" si="14"/>
        <v>-3.3117215639012954</v>
      </c>
      <c r="Z75" s="5">
        <f t="shared" si="15"/>
        <v>-0.10280122148844745</v>
      </c>
      <c r="AA75" s="5">
        <f t="shared" si="16"/>
        <v>0.17788572689046411</v>
      </c>
      <c r="AB75" s="5">
        <f t="shared" si="17"/>
        <v>-3.162499438744109</v>
      </c>
      <c r="AC75" s="5">
        <f t="shared" si="18"/>
        <v>-24.299494958402541</v>
      </c>
      <c r="AD75" s="5">
        <f t="shared" si="19"/>
        <v>-43.201440171290159</v>
      </c>
      <c r="AE75">
        <f t="shared" si="37"/>
        <v>0</v>
      </c>
    </row>
    <row r="76" spans="1:31" x14ac:dyDescent="0.2">
      <c r="A76">
        <f t="shared" si="20"/>
        <v>0.44000000000000022</v>
      </c>
      <c r="B76" s="5">
        <f t="shared" si="21"/>
        <v>-0.11169736171251671</v>
      </c>
      <c r="C76" s="5">
        <f t="shared" si="22"/>
        <v>53.189570700043177</v>
      </c>
      <c r="D76" s="5">
        <f t="shared" si="23"/>
        <v>33.69453697796812</v>
      </c>
      <c r="E76" s="2">
        <f t="shared" si="24"/>
        <v>53.189687981370085</v>
      </c>
      <c r="F76" s="2">
        <f t="shared" si="25"/>
        <v>-0.12032016647447151</v>
      </c>
      <c r="G76" s="3">
        <f t="shared" si="26"/>
        <v>-0.74331125448133806</v>
      </c>
      <c r="H76" s="3">
        <f t="shared" si="27"/>
        <v>115.15848759948346</v>
      </c>
      <c r="I76" s="3">
        <f t="shared" si="28"/>
        <v>53.009634906049968</v>
      </c>
      <c r="J76" s="2">
        <f t="shared" si="0"/>
        <v>126.77559375011477</v>
      </c>
      <c r="K76" s="2">
        <f t="shared" si="29"/>
        <v>86.418264315006653</v>
      </c>
      <c r="L76" s="6">
        <f t="shared" si="1"/>
        <v>222.39657147171434</v>
      </c>
      <c r="M76" s="2">
        <f t="shared" si="2"/>
        <v>2.8185676592769351</v>
      </c>
      <c r="N76" s="2">
        <f t="shared" si="30"/>
        <v>126.77559375011477</v>
      </c>
      <c r="O76" s="2">
        <f t="shared" si="4"/>
        <v>86.418264315006653</v>
      </c>
      <c r="P76" s="5">
        <f t="shared" si="5"/>
        <v>0.30729373296434165</v>
      </c>
      <c r="Q76" s="4">
        <f t="shared" si="6"/>
        <v>2.2231885527989905E-2</v>
      </c>
      <c r="R76" s="4">
        <f t="shared" si="7"/>
        <v>3.9220359894673006E-2</v>
      </c>
      <c r="S76" s="4">
        <f t="shared" si="32"/>
        <v>0</v>
      </c>
      <c r="T76" s="4">
        <f t="shared" si="33"/>
        <v>0</v>
      </c>
      <c r="U76" s="5">
        <f t="shared" si="34"/>
        <v>0.15544215921131771</v>
      </c>
      <c r="V76" s="5">
        <f t="shared" si="35"/>
        <v>-24.082083859289774</v>
      </c>
      <c r="W76" s="5">
        <f t="shared" si="36"/>
        <v>-11.085439725448042</v>
      </c>
      <c r="X76" s="5">
        <f t="shared" si="13"/>
        <v>222.39657147171437</v>
      </c>
      <c r="Y76" s="5">
        <f t="shared" si="14"/>
        <v>-3.3769182658935963</v>
      </c>
      <c r="Z76" s="5">
        <f t="shared" si="15"/>
        <v>-0.10712557398761388</v>
      </c>
      <c r="AA76" s="5">
        <f t="shared" si="16"/>
        <v>0.18536852307232909</v>
      </c>
      <c r="AB76" s="5">
        <f t="shared" si="17"/>
        <v>-3.2214761066822786</v>
      </c>
      <c r="AC76" s="5">
        <f t="shared" si="18"/>
        <v>-24.189209433277387</v>
      </c>
      <c r="AD76" s="5">
        <f t="shared" si="19"/>
        <v>-43.074071202375713</v>
      </c>
      <c r="AE76">
        <f t="shared" si="37"/>
        <v>0</v>
      </c>
    </row>
    <row r="77" spans="1:31" x14ac:dyDescent="0.2">
      <c r="A77">
        <f t="shared" si="20"/>
        <v>0.45000000000000023</v>
      </c>
      <c r="B77" s="5">
        <f t="shared" si="21"/>
        <v>-0.1192915480626642</v>
      </c>
      <c r="C77" s="5">
        <f t="shared" si="22"/>
        <v>54.339946115566349</v>
      </c>
      <c r="D77" s="5">
        <f t="shared" si="23"/>
        <v>34.222479623468502</v>
      </c>
      <c r="E77" s="2">
        <f t="shared" si="24"/>
        <v>54.340077054749322</v>
      </c>
      <c r="F77" s="2">
        <f t="shared" si="25"/>
        <v>-0.12578023616972345</v>
      </c>
      <c r="G77" s="3">
        <f t="shared" si="26"/>
        <v>-0.77552601554816081</v>
      </c>
      <c r="H77" s="3">
        <f t="shared" si="27"/>
        <v>114.9165955051507</v>
      </c>
      <c r="I77" s="3">
        <f t="shared" si="28"/>
        <v>52.578894194026212</v>
      </c>
      <c r="J77" s="2">
        <f t="shared" si="0"/>
        <v>126.37628526650803</v>
      </c>
      <c r="K77" s="2">
        <f t="shared" si="29"/>
        <v>86.146070392984342</v>
      </c>
      <c r="L77" s="6">
        <f t="shared" si="1"/>
        <v>227.91259098128771</v>
      </c>
      <c r="M77" s="2">
        <f t="shared" si="2"/>
        <v>2.8884755454225695</v>
      </c>
      <c r="N77" s="2">
        <f t="shared" si="30"/>
        <v>126.37628526650803</v>
      </c>
      <c r="O77" s="2">
        <f t="shared" si="4"/>
        <v>86.146070392984342</v>
      </c>
      <c r="P77" s="5">
        <f t="shared" si="5"/>
        <v>0.30745478967386236</v>
      </c>
      <c r="Q77" s="4">
        <f t="shared" si="6"/>
        <v>2.2855265666607109E-2</v>
      </c>
      <c r="R77" s="4">
        <f t="shared" si="7"/>
        <v>4.022794168081404E-2</v>
      </c>
      <c r="S77" s="4">
        <f t="shared" si="32"/>
        <v>0</v>
      </c>
      <c r="T77" s="4">
        <f t="shared" si="33"/>
        <v>0</v>
      </c>
      <c r="U77" s="5">
        <f t="shared" si="34"/>
        <v>0.16175286249408646</v>
      </c>
      <c r="V77" s="5">
        <f t="shared" si="35"/>
        <v>-23.9683619870504</v>
      </c>
      <c r="W77" s="5">
        <f t="shared" si="36"/>
        <v>-10.96647497588595</v>
      </c>
      <c r="X77" s="5">
        <f t="shared" si="13"/>
        <v>227.91259098128771</v>
      </c>
      <c r="Y77" s="5">
        <f t="shared" si="14"/>
        <v>-3.4415894346928324</v>
      </c>
      <c r="Z77" s="5">
        <f t="shared" si="15"/>
        <v>-0.11151281096996582</v>
      </c>
      <c r="AA77" s="5">
        <f t="shared" si="16"/>
        <v>0.19296013364219092</v>
      </c>
      <c r="AB77" s="5">
        <f t="shared" si="17"/>
        <v>-3.2798365721987461</v>
      </c>
      <c r="AC77" s="5">
        <f t="shared" si="18"/>
        <v>-24.079874798020366</v>
      </c>
      <c r="AD77" s="5">
        <f t="shared" si="19"/>
        <v>-42.947514842243756</v>
      </c>
      <c r="AE77">
        <f t="shared" si="37"/>
        <v>0</v>
      </c>
    </row>
    <row r="78" spans="1:31" x14ac:dyDescent="0.2">
      <c r="A78">
        <f t="shared" si="20"/>
        <v>0.46000000000000024</v>
      </c>
      <c r="B78" s="5">
        <f t="shared" si="21"/>
        <v>-0.12721080004675575</v>
      </c>
      <c r="C78" s="5">
        <f t="shared" si="22"/>
        <v>55.487908076877957</v>
      </c>
      <c r="D78" s="5">
        <f t="shared" si="23"/>
        <v>34.746121189666653</v>
      </c>
      <c r="E78" s="2">
        <f t="shared" si="24"/>
        <v>55.488053897534613</v>
      </c>
      <c r="F78" s="2">
        <f t="shared" si="25"/>
        <v>-0.1313552706208225</v>
      </c>
      <c r="G78" s="3">
        <f t="shared" si="26"/>
        <v>-0.80832438127014827</v>
      </c>
      <c r="H78" s="3">
        <f t="shared" si="27"/>
        <v>114.67579675717049</v>
      </c>
      <c r="I78" s="3">
        <f t="shared" si="28"/>
        <v>52.149419045603771</v>
      </c>
      <c r="J78" s="2">
        <f t="shared" si="0"/>
        <v>125.97917945831847</v>
      </c>
      <c r="K78" s="2">
        <f t="shared" si="29"/>
        <v>85.875377953863989</v>
      </c>
      <c r="L78" s="6">
        <f t="shared" si="1"/>
        <v>233.45019972397921</v>
      </c>
      <c r="M78" s="2">
        <f t="shared" si="2"/>
        <v>2.9586570451129308</v>
      </c>
      <c r="N78" s="2">
        <f t="shared" si="30"/>
        <v>125.97917945831847</v>
      </c>
      <c r="O78" s="2">
        <f t="shared" si="4"/>
        <v>85.875377953863989</v>
      </c>
      <c r="P78" s="5">
        <f t="shared" si="5"/>
        <v>0.30761647655757141</v>
      </c>
      <c r="Q78" s="4">
        <f t="shared" si="6"/>
        <v>2.3484358171549181E-2</v>
      </c>
      <c r="R78" s="4">
        <f t="shared" si="7"/>
        <v>4.1240097960491218E-2</v>
      </c>
      <c r="S78" s="4">
        <f t="shared" si="32"/>
        <v>0</v>
      </c>
      <c r="T78" s="4">
        <f t="shared" si="33"/>
        <v>0</v>
      </c>
      <c r="U78" s="5">
        <f t="shared" si="34"/>
        <v>0.16815229636907281</v>
      </c>
      <c r="V78" s="5">
        <f t="shared" si="35"/>
        <v>-23.855520146962835</v>
      </c>
      <c r="W78" s="5">
        <f t="shared" si="36"/>
        <v>-10.848422700119759</v>
      </c>
      <c r="X78" s="5">
        <f t="shared" si="13"/>
        <v>233.45019972397924</v>
      </c>
      <c r="Y78" s="5">
        <f t="shared" si="14"/>
        <v>-3.5057349971323126</v>
      </c>
      <c r="Z78" s="5">
        <f t="shared" si="15"/>
        <v>-0.11596133476817459</v>
      </c>
      <c r="AA78" s="5">
        <f t="shared" si="16"/>
        <v>0.20065779401992123</v>
      </c>
      <c r="AB78" s="5">
        <f t="shared" si="17"/>
        <v>-3.3375827007632397</v>
      </c>
      <c r="AC78" s="5">
        <f t="shared" si="18"/>
        <v>-23.971481481731011</v>
      </c>
      <c r="AD78" s="5">
        <f t="shared" si="19"/>
        <v>-42.821764906099837</v>
      </c>
      <c r="AE78">
        <f t="shared" si="37"/>
        <v>0</v>
      </c>
    </row>
    <row r="79" spans="1:31" x14ac:dyDescent="0.2">
      <c r="A79">
        <f t="shared" si="20"/>
        <v>0.47000000000000025</v>
      </c>
      <c r="B79" s="5">
        <f t="shared" si="21"/>
        <v>-0.13546092299449539</v>
      </c>
      <c r="C79" s="5">
        <f t="shared" si="22"/>
        <v>56.633467470375571</v>
      </c>
      <c r="D79" s="5">
        <f t="shared" si="23"/>
        <v>35.265474291877389</v>
      </c>
      <c r="E79" s="2">
        <f t="shared" si="24"/>
        <v>56.63362947383601</v>
      </c>
      <c r="F79" s="2">
        <f t="shared" si="25"/>
        <v>-0.13704483800914813</v>
      </c>
      <c r="G79" s="3">
        <f t="shared" si="26"/>
        <v>-0.84170020827778069</v>
      </c>
      <c r="H79" s="3">
        <f t="shared" si="27"/>
        <v>114.43608194235318</v>
      </c>
      <c r="I79" s="3">
        <f t="shared" si="28"/>
        <v>51.721201396542774</v>
      </c>
      <c r="J79" s="2">
        <f t="shared" si="0"/>
        <v>125.58426646463053</v>
      </c>
      <c r="K79" s="2">
        <f t="shared" si="29"/>
        <v>85.606180275821757</v>
      </c>
      <c r="L79" s="6">
        <f t="shared" si="1"/>
        <v>239.00938674101971</v>
      </c>
      <c r="M79" s="2">
        <f t="shared" si="2"/>
        <v>3.0291120194608401</v>
      </c>
      <c r="N79" s="2">
        <f t="shared" si="30"/>
        <v>125.58426646463053</v>
      </c>
      <c r="O79" s="2">
        <f t="shared" si="4"/>
        <v>85.606180275821757</v>
      </c>
      <c r="P79" s="5">
        <f t="shared" si="5"/>
        <v>0.30777879329610552</v>
      </c>
      <c r="Q79" s="4">
        <f t="shared" si="6"/>
        <v>2.4119184919810053E-2</v>
      </c>
      <c r="R79" s="4">
        <f t="shared" si="7"/>
        <v>4.2256768879557698E-2</v>
      </c>
      <c r="S79" s="4">
        <f t="shared" si="32"/>
        <v>0</v>
      </c>
      <c r="T79" s="4">
        <f t="shared" si="33"/>
        <v>0</v>
      </c>
      <c r="U79" s="5">
        <f t="shared" si="34"/>
        <v>0.17463854959031799</v>
      </c>
      <c r="V79" s="5">
        <f t="shared" si="35"/>
        <v>-23.743550464485377</v>
      </c>
      <c r="W79" s="5">
        <f t="shared" si="36"/>
        <v>-10.731274040483566</v>
      </c>
      <c r="X79" s="5">
        <f t="shared" si="13"/>
        <v>239.00938674101974</v>
      </c>
      <c r="Y79" s="5">
        <f t="shared" si="14"/>
        <v>-3.569354927801478</v>
      </c>
      <c r="Z79" s="5">
        <f t="shared" si="15"/>
        <v>-0.12046955602818464</v>
      </c>
      <c r="AA79" s="5">
        <f t="shared" si="16"/>
        <v>0.20845875401055761</v>
      </c>
      <c r="AB79" s="5">
        <f t="shared" si="17"/>
        <v>-3.39471637821116</v>
      </c>
      <c r="AC79" s="5">
        <f t="shared" si="18"/>
        <v>-23.864020020513561</v>
      </c>
      <c r="AD79" s="5">
        <f t="shared" si="19"/>
        <v>-42.696815286473011</v>
      </c>
      <c r="AE79">
        <f t="shared" si="37"/>
        <v>0</v>
      </c>
    </row>
    <row r="80" spans="1:31" x14ac:dyDescent="0.2">
      <c r="A80">
        <f t="shared" si="20"/>
        <v>0.48000000000000026</v>
      </c>
      <c r="B80" s="5">
        <f t="shared" si="21"/>
        <v>-0.14404766089618376</v>
      </c>
      <c r="C80" s="5">
        <f t="shared" si="22"/>
        <v>57.776635088798081</v>
      </c>
      <c r="D80" s="5">
        <f t="shared" si="23"/>
        <v>35.780551465078496</v>
      </c>
      <c r="E80" s="2">
        <f t="shared" si="24"/>
        <v>57.776814657029533</v>
      </c>
      <c r="F80" s="2">
        <f t="shared" si="25"/>
        <v>-0.14284850449836478</v>
      </c>
      <c r="G80" s="3">
        <f t="shared" si="26"/>
        <v>-0.87564737205989229</v>
      </c>
      <c r="H80" s="3">
        <f t="shared" si="27"/>
        <v>114.19744174214804</v>
      </c>
      <c r="I80" s="3">
        <f t="shared" si="28"/>
        <v>51.294233243678043</v>
      </c>
      <c r="J80" s="2">
        <f t="shared" si="0"/>
        <v>125.19153654631904</v>
      </c>
      <c r="K80" s="2">
        <f t="shared" si="29"/>
        <v>85.338470720053877</v>
      </c>
      <c r="L80" s="6">
        <f t="shared" si="1"/>
        <v>244.59013957347889</v>
      </c>
      <c r="M80" s="2">
        <f t="shared" si="2"/>
        <v>3.0998403105666594</v>
      </c>
      <c r="N80" s="2">
        <f t="shared" si="30"/>
        <v>125.19153654631904</v>
      </c>
      <c r="O80" s="2">
        <f t="shared" si="4"/>
        <v>85.338470720053877</v>
      </c>
      <c r="P80" s="5">
        <f t="shared" si="5"/>
        <v>0.30794173952629172</v>
      </c>
      <c r="Q80" s="4">
        <f t="shared" si="6"/>
        <v>2.4759767485697918E-2</v>
      </c>
      <c r="R80" s="4">
        <f t="shared" si="7"/>
        <v>4.3277893764636872E-2</v>
      </c>
      <c r="S80" s="4">
        <f t="shared" si="32"/>
        <v>0</v>
      </c>
      <c r="T80" s="4">
        <f t="shared" si="33"/>
        <v>0</v>
      </c>
      <c r="U80" s="5">
        <f t="shared" si="34"/>
        <v>0.18120973802954357</v>
      </c>
      <c r="V80" s="5">
        <f t="shared" si="35"/>
        <v>-23.63244516232421</v>
      </c>
      <c r="W80" s="5">
        <f t="shared" si="36"/>
        <v>-10.615020229715764</v>
      </c>
      <c r="X80" s="5">
        <f t="shared" si="13"/>
        <v>244.59013957347892</v>
      </c>
      <c r="Y80" s="5">
        <f t="shared" si="14"/>
        <v>-3.6324492494238658</v>
      </c>
      <c r="Z80" s="5">
        <f t="shared" si="15"/>
        <v>-0.12503589395390202</v>
      </c>
      <c r="AA80" s="5">
        <f t="shared" si="16"/>
        <v>0.2163602782277092</v>
      </c>
      <c r="AB80" s="5">
        <f t="shared" si="17"/>
        <v>-3.4512395113943222</v>
      </c>
      <c r="AC80" s="5">
        <f t="shared" si="18"/>
        <v>-23.757481056278113</v>
      </c>
      <c r="AD80" s="5">
        <f t="shared" si="19"/>
        <v>-42.572659951488056</v>
      </c>
      <c r="AE80">
        <f t="shared" si="37"/>
        <v>0</v>
      </c>
    </row>
    <row r="81" spans="1:31" x14ac:dyDescent="0.2">
      <c r="A81">
        <f t="shared" si="20"/>
        <v>0.49000000000000027</v>
      </c>
      <c r="B81" s="5">
        <f t="shared" si="21"/>
        <v>-0.15297669659235241</v>
      </c>
      <c r="C81" s="5">
        <f t="shared" si="22"/>
        <v>58.91742163216675</v>
      </c>
      <c r="D81" s="5">
        <f t="shared" si="23"/>
        <v>36.2913651645177</v>
      </c>
      <c r="E81" s="2">
        <f t="shared" si="24"/>
        <v>58.91762023072733</v>
      </c>
      <c r="F81" s="2">
        <f t="shared" si="25"/>
        <v>-0.14876583426994905</v>
      </c>
      <c r="G81" s="3">
        <f t="shared" si="26"/>
        <v>-0.91015976717383551</v>
      </c>
      <c r="H81" s="3">
        <f t="shared" si="27"/>
        <v>113.95986693158527</v>
      </c>
      <c r="I81" s="3">
        <f t="shared" si="28"/>
        <v>50.868506644163162</v>
      </c>
      <c r="J81" s="2">
        <f t="shared" si="0"/>
        <v>124.80098008458778</v>
      </c>
      <c r="K81" s="2">
        <f t="shared" si="29"/>
        <v>85.072242729780342</v>
      </c>
      <c r="L81" s="6">
        <f t="shared" si="1"/>
        <v>250.192444240078</v>
      </c>
      <c r="M81" s="2">
        <f t="shared" si="2"/>
        <v>3.1708417412370995</v>
      </c>
      <c r="N81" s="2">
        <f t="shared" si="30"/>
        <v>124.80098008458778</v>
      </c>
      <c r="O81" s="2">
        <f t="shared" si="4"/>
        <v>85.072242729780342</v>
      </c>
      <c r="P81" s="5">
        <f t="shared" si="5"/>
        <v>0.30810531484049958</v>
      </c>
      <c r="Q81" s="4">
        <f t="shared" si="6"/>
        <v>2.5406127131694031E-2</v>
      </c>
      <c r="R81" s="4">
        <f t="shared" si="7"/>
        <v>4.4303411132834765E-2</v>
      </c>
      <c r="S81" s="4">
        <f t="shared" si="32"/>
        <v>0</v>
      </c>
      <c r="T81" s="4">
        <f t="shared" si="33"/>
        <v>0</v>
      </c>
      <c r="U81" s="5">
        <f t="shared" si="34"/>
        <v>0.1878640044079819</v>
      </c>
      <c r="V81" s="5">
        <f t="shared" si="35"/>
        <v>-23.522196559012887</v>
      </c>
      <c r="W81" s="5">
        <f t="shared" si="36"/>
        <v>-10.499652589676941</v>
      </c>
      <c r="X81" s="5">
        <f t="shared" si="13"/>
        <v>250.19244424007803</v>
      </c>
      <c r="Y81" s="5">
        <f t="shared" si="14"/>
        <v>-3.6950180332175058</v>
      </c>
      <c r="Z81" s="5">
        <f t="shared" si="15"/>
        <v>-0.12965877655118155</v>
      </c>
      <c r="AA81" s="5">
        <f t="shared" si="16"/>
        <v>0.22435964651574802</v>
      </c>
      <c r="AB81" s="5">
        <f t="shared" si="17"/>
        <v>-3.507154028809524</v>
      </c>
      <c r="AC81" s="5">
        <f t="shared" si="18"/>
        <v>-23.651855335564068</v>
      </c>
      <c r="AD81" s="5">
        <f t="shared" si="19"/>
        <v>-42.449292943161197</v>
      </c>
      <c r="AE81">
        <f t="shared" si="37"/>
        <v>0</v>
      </c>
    </row>
    <row r="82" spans="1:31" x14ac:dyDescent="0.2">
      <c r="A82">
        <f t="shared" si="20"/>
        <v>0.50000000000000022</v>
      </c>
      <c r="B82" s="5">
        <f t="shared" si="21"/>
        <v>-0.16225365196553124</v>
      </c>
      <c r="C82" s="5">
        <f t="shared" si="22"/>
        <v>60.055837708715821</v>
      </c>
      <c r="D82" s="5">
        <f t="shared" si="23"/>
        <v>36.797927766312171</v>
      </c>
      <c r="E82" s="2">
        <f t="shared" si="24"/>
        <v>60.056056889735849</v>
      </c>
      <c r="F82" s="2">
        <f t="shared" si="25"/>
        <v>-0.15479638955913425</v>
      </c>
      <c r="G82" s="3">
        <f t="shared" si="26"/>
        <v>-0.94523130746193074</v>
      </c>
      <c r="H82" s="3">
        <f t="shared" si="27"/>
        <v>113.72334837822963</v>
      </c>
      <c r="I82" s="3">
        <f t="shared" si="28"/>
        <v>50.444013714731547</v>
      </c>
      <c r="J82" s="2">
        <f t="shared" si="0"/>
        <v>124.41258757952434</v>
      </c>
      <c r="K82" s="2">
        <f t="shared" si="29"/>
        <v>84.807489829259936</v>
      </c>
      <c r="L82" s="6">
        <f t="shared" si="1"/>
        <v>255.81628521473678</v>
      </c>
      <c r="M82" s="2">
        <f t="shared" si="2"/>
        <v>3.2421161147006572</v>
      </c>
      <c r="N82" s="2">
        <f t="shared" si="30"/>
        <v>124.41258757952434</v>
      </c>
      <c r="O82" s="2">
        <f t="shared" si="4"/>
        <v>84.807489829259936</v>
      </c>
      <c r="P82" s="5">
        <f t="shared" si="5"/>
        <v>0.30826951878598563</v>
      </c>
      <c r="Q82" s="4">
        <f t="shared" si="6"/>
        <v>2.6058284799184206E-2</v>
      </c>
      <c r="R82" s="4">
        <f t="shared" si="7"/>
        <v>4.5333258701743387E-2</v>
      </c>
      <c r="S82" s="4">
        <f t="shared" si="32"/>
        <v>0</v>
      </c>
      <c r="T82" s="4">
        <f t="shared" si="33"/>
        <v>0</v>
      </c>
      <c r="U82" s="5">
        <f t="shared" si="34"/>
        <v>0.19459951803268516</v>
      </c>
      <c r="V82" s="5">
        <f t="shared" si="35"/>
        <v>-23.412797067513491</v>
      </c>
      <c r="W82" s="5">
        <f t="shared" si="36"/>
        <v>-10.385162530089255</v>
      </c>
      <c r="X82" s="5">
        <f t="shared" si="13"/>
        <v>255.81628521473681</v>
      </c>
      <c r="Y82" s="5">
        <f t="shared" si="14"/>
        <v>-3.7570613992379784</v>
      </c>
      <c r="Z82" s="5">
        <f t="shared" si="15"/>
        <v>-0.13433664087096667</v>
      </c>
      <c r="AA82" s="5">
        <f t="shared" si="16"/>
        <v>0.2324541543705351</v>
      </c>
      <c r="AB82" s="5">
        <f t="shared" si="17"/>
        <v>-3.5624618812052935</v>
      </c>
      <c r="AC82" s="5">
        <f t="shared" si="18"/>
        <v>-23.547133708384457</v>
      </c>
      <c r="AD82" s="5">
        <f t="shared" si="19"/>
        <v>-42.326708375718724</v>
      </c>
      <c r="AE82">
        <f t="shared" si="37"/>
        <v>0</v>
      </c>
    </row>
    <row r="83" spans="1:31" x14ac:dyDescent="0.2">
      <c r="A83">
        <f t="shared" si="20"/>
        <v>0.51000000000000023</v>
      </c>
      <c r="B83" s="5">
        <f t="shared" si="21"/>
        <v>-0.1718840881342108</v>
      </c>
      <c r="C83" s="5">
        <f t="shared" si="22"/>
        <v>61.191893835812699</v>
      </c>
      <c r="D83" s="5">
        <f t="shared" si="23"/>
        <v>37.3002515680407</v>
      </c>
      <c r="E83" s="2">
        <f t="shared" si="24"/>
        <v>61.192135241002383</v>
      </c>
      <c r="F83" s="2">
        <f t="shared" si="25"/>
        <v>-0.16093973069126566</v>
      </c>
      <c r="G83" s="3">
        <f t="shared" si="26"/>
        <v>-0.98085592627398366</v>
      </c>
      <c r="H83" s="3">
        <f t="shared" si="27"/>
        <v>113.48787704114578</v>
      </c>
      <c r="I83" s="3">
        <f t="shared" si="28"/>
        <v>50.020746630974358</v>
      </c>
      <c r="J83" s="2">
        <f t="shared" si="0"/>
        <v>124.02634964867129</v>
      </c>
      <c r="K83" s="2">
        <f t="shared" si="29"/>
        <v>84.544205622816136</v>
      </c>
      <c r="L83" s="6">
        <f t="shared" si="1"/>
        <v>261.461645404107</v>
      </c>
      <c r="M83" s="2">
        <f t="shared" si="2"/>
        <v>3.3136632143228844</v>
      </c>
      <c r="N83" s="2">
        <f t="shared" si="30"/>
        <v>124.02634964867129</v>
      </c>
      <c r="O83" s="2">
        <f t="shared" si="4"/>
        <v>84.544205622816136</v>
      </c>
      <c r="P83" s="5">
        <f t="shared" si="5"/>
        <v>0.30843435086423732</v>
      </c>
      <c r="Q83" s="4">
        <f t="shared" si="6"/>
        <v>2.6716261099088728E-2</v>
      </c>
      <c r="R83" s="4">
        <f t="shared" si="7"/>
        <v>4.6367373399772198E-2</v>
      </c>
      <c r="S83" s="4">
        <f t="shared" si="32"/>
        <v>0</v>
      </c>
      <c r="T83" s="4">
        <f t="shared" si="33"/>
        <v>0</v>
      </c>
      <c r="U83" s="5">
        <f t="shared" si="34"/>
        <v>0.20141447453719569</v>
      </c>
      <c r="V83" s="5">
        <f t="shared" si="35"/>
        <v>-23.304239193839841</v>
      </c>
      <c r="W83" s="5">
        <f t="shared" si="36"/>
        <v>-10.271541547297199</v>
      </c>
      <c r="X83" s="5">
        <f t="shared" si="13"/>
        <v>261.46164540410706</v>
      </c>
      <c r="Y83" s="5">
        <f t="shared" si="14"/>
        <v>-3.8185795167036267</v>
      </c>
      <c r="Z83" s="5">
        <f t="shared" si="15"/>
        <v>-0.13906793325141412</v>
      </c>
      <c r="AA83" s="5">
        <f t="shared" si="16"/>
        <v>0.24064111335838906</v>
      </c>
      <c r="AB83" s="5">
        <f t="shared" si="17"/>
        <v>-3.6171650421664312</v>
      </c>
      <c r="AC83" s="5">
        <f t="shared" si="18"/>
        <v>-23.443307127091256</v>
      </c>
      <c r="AD83" s="5">
        <f t="shared" si="19"/>
        <v>-42.204900433938811</v>
      </c>
      <c r="AE83">
        <f t="shared" si="37"/>
        <v>0</v>
      </c>
    </row>
    <row r="84" spans="1:31" x14ac:dyDescent="0.2">
      <c r="A84">
        <f t="shared" si="20"/>
        <v>0.52000000000000024</v>
      </c>
      <c r="B84" s="5">
        <f t="shared" si="21"/>
        <v>-0.18187350564905894</v>
      </c>
      <c r="C84" s="5">
        <f t="shared" si="22"/>
        <v>62.325600440867802</v>
      </c>
      <c r="D84" s="5">
        <f t="shared" si="23"/>
        <v>37.798348789328749</v>
      </c>
      <c r="E84" s="2">
        <f t="shared" si="24"/>
        <v>62.325865804549863</v>
      </c>
      <c r="F84" s="2">
        <f t="shared" si="25"/>
        <v>-0.16719541611855757</v>
      </c>
      <c r="G84" s="3">
        <f t="shared" si="26"/>
        <v>-1.017027576695648</v>
      </c>
      <c r="H84" s="3">
        <f t="shared" si="27"/>
        <v>113.25344396987487</v>
      </c>
      <c r="I84" s="3">
        <f t="shared" si="28"/>
        <v>49.598697626634973</v>
      </c>
      <c r="J84" s="2">
        <f t="shared" si="0"/>
        <v>123.64225702561285</v>
      </c>
      <c r="K84" s="2">
        <f t="shared" si="29"/>
        <v>84.282383793873791</v>
      </c>
      <c r="L84" s="6">
        <f t="shared" si="1"/>
        <v>267.12850612496197</v>
      </c>
      <c r="M84" s="2">
        <f t="shared" si="2"/>
        <v>3.3854828033198303</v>
      </c>
      <c r="N84" s="2">
        <f t="shared" si="30"/>
        <v>123.64225702561285</v>
      </c>
      <c r="O84" s="2">
        <f t="shared" si="4"/>
        <v>84.282383793873791</v>
      </c>
      <c r="P84" s="5">
        <f t="shared" si="5"/>
        <v>0.3085998105303131</v>
      </c>
      <c r="Q84" s="4">
        <f t="shared" si="6"/>
        <v>2.7380076302377813E-2</v>
      </c>
      <c r="R84" s="4">
        <f t="shared" si="7"/>
        <v>4.7405691376783007E-2</v>
      </c>
      <c r="S84" s="4">
        <f t="shared" si="32"/>
        <v>0</v>
      </c>
      <c r="T84" s="4">
        <f t="shared" si="33"/>
        <v>0</v>
      </c>
      <c r="U84" s="5">
        <f t="shared" si="34"/>
        <v>0.2083070956264528</v>
      </c>
      <c r="V84" s="5">
        <f t="shared" si="35"/>
        <v>-23.196515535701884</v>
      </c>
      <c r="W84" s="5">
        <f t="shared" si="36"/>
        <v>-10.158781223049189</v>
      </c>
      <c r="X84" s="5">
        <f t="shared" si="13"/>
        <v>267.12850612496197</v>
      </c>
      <c r="Y84" s="5">
        <f t="shared" si="14"/>
        <v>-3.8795726043029517</v>
      </c>
      <c r="Z84" s="5">
        <f t="shared" si="15"/>
        <v>-0.14385110955885128</v>
      </c>
      <c r="AA84" s="5">
        <f t="shared" si="16"/>
        <v>0.24891785153303539</v>
      </c>
      <c r="AB84" s="5">
        <f t="shared" si="17"/>
        <v>-3.6712655086764987</v>
      </c>
      <c r="AC84" s="5">
        <f t="shared" si="18"/>
        <v>-23.340366645260737</v>
      </c>
      <c r="AD84" s="5">
        <f t="shared" si="19"/>
        <v>-42.083863371516152</v>
      </c>
      <c r="AE84">
        <f t="shared" si="37"/>
        <v>0</v>
      </c>
    </row>
    <row r="85" spans="1:31" x14ac:dyDescent="0.2">
      <c r="A85">
        <f t="shared" si="20"/>
        <v>0.53000000000000025</v>
      </c>
      <c r="B85" s="5">
        <f t="shared" si="21"/>
        <v>-0.19222734469144923</v>
      </c>
      <c r="C85" s="5">
        <f t="shared" si="22"/>
        <v>63.456967862234293</v>
      </c>
      <c r="D85" s="5">
        <f t="shared" si="23"/>
        <v>38.292231572426523</v>
      </c>
      <c r="E85" s="2">
        <f t="shared" si="24"/>
        <v>63.457259014400258</v>
      </c>
      <c r="F85" s="2">
        <f t="shared" si="25"/>
        <v>-0.17356300245724529</v>
      </c>
      <c r="G85" s="3">
        <f t="shared" si="26"/>
        <v>-1.0537402317824129</v>
      </c>
      <c r="H85" s="3">
        <f t="shared" si="27"/>
        <v>113.02004030342226</v>
      </c>
      <c r="I85" s="3">
        <f t="shared" si="28"/>
        <v>49.177858992919809</v>
      </c>
      <c r="J85" s="2">
        <f t="shared" si="0"/>
        <v>123.26030055857714</v>
      </c>
      <c r="K85" s="2">
        <f t="shared" si="29"/>
        <v>84.022018104006222</v>
      </c>
      <c r="L85" s="6">
        <f t="shared" si="1"/>
        <v>272.81684708148646</v>
      </c>
      <c r="M85" s="2">
        <f t="shared" si="2"/>
        <v>3.4575746244702277</v>
      </c>
      <c r="N85" s="2">
        <f t="shared" si="30"/>
        <v>123.26030055857714</v>
      </c>
      <c r="O85" s="2">
        <f t="shared" si="4"/>
        <v>84.022018104006222</v>
      </c>
      <c r="P85" s="5">
        <f t="shared" si="5"/>
        <v>0.30876589719217906</v>
      </c>
      <c r="Q85" s="4">
        <f t="shared" si="6"/>
        <v>2.8049750330477494E-2</v>
      </c>
      <c r="R85" s="4">
        <f t="shared" si="7"/>
        <v>4.8448148015031778E-2</v>
      </c>
      <c r="S85" s="4">
        <f t="shared" si="32"/>
        <v>0</v>
      </c>
      <c r="T85" s="4">
        <f t="shared" si="33"/>
        <v>0</v>
      </c>
      <c r="U85" s="5">
        <f t="shared" si="34"/>
        <v>0.21527562882581941</v>
      </c>
      <c r="V85" s="5">
        <f t="shared" si="35"/>
        <v>-23.089618781170994</v>
      </c>
      <c r="W85" s="5">
        <f t="shared" si="36"/>
        <v>-10.046873223299649</v>
      </c>
      <c r="X85" s="5">
        <f t="shared" si="13"/>
        <v>272.81684708148651</v>
      </c>
      <c r="Y85" s="5">
        <f t="shared" si="14"/>
        <v>-3.9400409304839914</v>
      </c>
      <c r="Z85" s="5">
        <f t="shared" si="15"/>
        <v>-0.14868463542740856</v>
      </c>
      <c r="AA85" s="5">
        <f t="shared" si="16"/>
        <v>0.25728171385026283</v>
      </c>
      <c r="AB85" s="5">
        <f t="shared" si="17"/>
        <v>-3.7247653016581719</v>
      </c>
      <c r="AC85" s="5">
        <f t="shared" si="18"/>
        <v>-23.238303416598402</v>
      </c>
      <c r="AD85" s="5">
        <f t="shared" si="19"/>
        <v>-41.963591509449387</v>
      </c>
      <c r="AE85">
        <f t="shared" si="37"/>
        <v>0</v>
      </c>
    </row>
    <row r="86" spans="1:31" x14ac:dyDescent="0.2">
      <c r="A86">
        <f t="shared" si="20"/>
        <v>0.54000000000000026</v>
      </c>
      <c r="B86" s="5">
        <f t="shared" si="21"/>
        <v>-0.20295098527435626</v>
      </c>
      <c r="C86" s="5">
        <f t="shared" si="22"/>
        <v>64.586006350097691</v>
      </c>
      <c r="D86" s="5">
        <f t="shared" si="23"/>
        <v>38.781911982780251</v>
      </c>
      <c r="E86" s="2">
        <f t="shared" si="24"/>
        <v>64.58632521948654</v>
      </c>
      <c r="F86" s="2">
        <f t="shared" si="25"/>
        <v>-0.18004204452512299</v>
      </c>
      <c r="G86" s="3">
        <f t="shared" si="26"/>
        <v>-1.0909878847989947</v>
      </c>
      <c r="H86" s="3">
        <f t="shared" si="27"/>
        <v>112.78765726925629</v>
      </c>
      <c r="I86" s="3">
        <f t="shared" si="28"/>
        <v>48.758223077825313</v>
      </c>
      <c r="J86" s="2">
        <f t="shared" si="0"/>
        <v>122.8804712090533</v>
      </c>
      <c r="K86" s="2">
        <f t="shared" si="29"/>
        <v>83.763102391992703</v>
      </c>
      <c r="L86" s="6">
        <f t="shared" si="1"/>
        <v>278.52664634247748</v>
      </c>
      <c r="M86" s="2">
        <f t="shared" si="2"/>
        <v>3.5299383998265372</v>
      </c>
      <c r="N86" s="2">
        <f t="shared" si="30"/>
        <v>122.8804712090533</v>
      </c>
      <c r="O86" s="2">
        <f t="shared" si="4"/>
        <v>83.763102391992703</v>
      </c>
      <c r="P86" s="5">
        <f t="shared" si="5"/>
        <v>0.30893261021004348</v>
      </c>
      <c r="Q86" s="4">
        <f t="shared" si="6"/>
        <v>2.8725302745567356E-2</v>
      </c>
      <c r="R86" s="4">
        <f t="shared" si="7"/>
        <v>4.9494677940414594E-2</v>
      </c>
      <c r="S86" s="4">
        <f t="shared" si="32"/>
        <v>0</v>
      </c>
      <c r="T86" s="4">
        <f t="shared" si="33"/>
        <v>0</v>
      </c>
      <c r="U86" s="5">
        <f t="shared" si="34"/>
        <v>0.22231834723411195</v>
      </c>
      <c r="V86" s="5">
        <f t="shared" si="35"/>
        <v>-22.983541707365838</v>
      </c>
      <c r="W86" s="5">
        <f t="shared" si="36"/>
        <v>-9.935809297031204</v>
      </c>
      <c r="X86" s="5">
        <f t="shared" si="13"/>
        <v>278.52664634247748</v>
      </c>
      <c r="Y86" s="5">
        <f t="shared" si="14"/>
        <v>-3.9999848137255083</v>
      </c>
      <c r="Z86" s="5">
        <f t="shared" si="15"/>
        <v>-0.15356698649717179</v>
      </c>
      <c r="AA86" s="5">
        <f t="shared" si="16"/>
        <v>0.26573006258001858</v>
      </c>
      <c r="AB86" s="5">
        <f t="shared" si="17"/>
        <v>-3.7776664664913961</v>
      </c>
      <c r="AC86" s="5">
        <f t="shared" si="18"/>
        <v>-23.137108693863009</v>
      </c>
      <c r="AD86" s="5">
        <f t="shared" si="19"/>
        <v>-41.844079234451186</v>
      </c>
      <c r="AE86">
        <f t="shared" si="37"/>
        <v>0</v>
      </c>
    </row>
    <row r="87" spans="1:31" x14ac:dyDescent="0.2">
      <c r="A87">
        <f t="shared" si="20"/>
        <v>0.55000000000000027</v>
      </c>
      <c r="B87" s="5">
        <f t="shared" si="21"/>
        <v>-0.21404974744567076</v>
      </c>
      <c r="C87" s="5">
        <f t="shared" si="22"/>
        <v>65.712726067355561</v>
      </c>
      <c r="D87" s="5">
        <f t="shared" si="23"/>
        <v>39.267402009596779</v>
      </c>
      <c r="E87" s="2">
        <f t="shared" si="24"/>
        <v>65.713074684553405</v>
      </c>
      <c r="F87" s="2">
        <f t="shared" si="25"/>
        <v>-0.18663209537946004</v>
      </c>
      <c r="G87" s="3">
        <f t="shared" si="26"/>
        <v>-1.1287645494639087</v>
      </c>
      <c r="H87" s="3">
        <f t="shared" si="27"/>
        <v>112.55628618231765</v>
      </c>
      <c r="I87" s="3">
        <f t="shared" si="28"/>
        <v>48.339782285480801</v>
      </c>
      <c r="J87" s="2">
        <f t="shared" si="0"/>
        <v>122.50276005042335</v>
      </c>
      <c r="K87" s="2">
        <f t="shared" si="29"/>
        <v>83.505630572885707</v>
      </c>
      <c r="L87" s="6">
        <f t="shared" si="1"/>
        <v>284.25788031844343</v>
      </c>
      <c r="M87" s="2">
        <f t="shared" si="2"/>
        <v>3.602573830424717</v>
      </c>
      <c r="N87" s="2">
        <f t="shared" si="30"/>
        <v>122.50276005042335</v>
      </c>
      <c r="O87" s="2">
        <f t="shared" si="4"/>
        <v>83.505630572885707</v>
      </c>
      <c r="P87" s="5">
        <f t="shared" si="5"/>
        <v>0.30909994889568809</v>
      </c>
      <c r="Q87" s="4">
        <f t="shared" si="6"/>
        <v>2.9406752740769444E-2</v>
      </c>
      <c r="R87" s="4">
        <f t="shared" si="7"/>
        <v>5.0545215034011791E-2</v>
      </c>
      <c r="S87" s="4">
        <f t="shared" si="32"/>
        <v>0</v>
      </c>
      <c r="T87" s="4">
        <f t="shared" si="33"/>
        <v>0</v>
      </c>
      <c r="U87" s="5">
        <f t="shared" si="34"/>
        <v>0.22943354928051946</v>
      </c>
      <c r="V87" s="5">
        <f t="shared" si="35"/>
        <v>-22.878277179158285</v>
      </c>
      <c r="W87" s="5">
        <f t="shared" si="36"/>
        <v>-9.8255812750966083</v>
      </c>
      <c r="X87" s="5">
        <f t="shared" si="13"/>
        <v>284.25788031844348</v>
      </c>
      <c r="Y87" s="5">
        <f t="shared" si="14"/>
        <v>-4.0594046227899225</v>
      </c>
      <c r="Z87" s="5">
        <f t="shared" si="15"/>
        <v>-0.1584966486506996</v>
      </c>
      <c r="AA87" s="5">
        <f t="shared" si="16"/>
        <v>0.27426027771567485</v>
      </c>
      <c r="AB87" s="5">
        <f t="shared" si="17"/>
        <v>-3.829971073509403</v>
      </c>
      <c r="AC87" s="5">
        <f t="shared" si="18"/>
        <v>-23.036773827808986</v>
      </c>
      <c r="AD87" s="5">
        <f t="shared" si="19"/>
        <v>-41.725320997380933</v>
      </c>
      <c r="AE87">
        <f t="shared" si="37"/>
        <v>0</v>
      </c>
    </row>
    <row r="88" spans="1:31" x14ac:dyDescent="0.2">
      <c r="A88">
        <f t="shared" si="20"/>
        <v>0.56000000000000028</v>
      </c>
      <c r="B88" s="5">
        <f t="shared" si="21"/>
        <v>-0.22552889149398533</v>
      </c>
      <c r="C88" s="5">
        <f t="shared" si="22"/>
        <v>66.837137090487346</v>
      </c>
      <c r="D88" s="5">
        <f t="shared" si="23"/>
        <v>39.748713566401712</v>
      </c>
      <c r="E88" s="2">
        <f t="shared" si="24"/>
        <v>66.837517591046861</v>
      </c>
      <c r="F88" s="2">
        <f t="shared" si="25"/>
        <v>-0.19333270635528721</v>
      </c>
      <c r="G88" s="3">
        <f t="shared" si="26"/>
        <v>-1.1670642601990027</v>
      </c>
      <c r="H88" s="3">
        <f t="shared" si="27"/>
        <v>112.32591844403956</v>
      </c>
      <c r="I88" s="3">
        <f t="shared" si="28"/>
        <v>47.922529075506993</v>
      </c>
      <c r="J88" s="2">
        <f t="shared" si="0"/>
        <v>122.12715826660863</v>
      </c>
      <c r="K88" s="2">
        <f t="shared" si="29"/>
        <v>83.249596637088359</v>
      </c>
      <c r="L88" s="6">
        <f t="shared" si="1"/>
        <v>290.01052373862069</v>
      </c>
      <c r="M88" s="2">
        <f t="shared" si="2"/>
        <v>3.6754805959929358</v>
      </c>
      <c r="N88" s="2">
        <f t="shared" si="30"/>
        <v>122.12715826660863</v>
      </c>
      <c r="O88" s="2">
        <f t="shared" si="4"/>
        <v>83.249596637088359</v>
      </c>
      <c r="P88" s="5">
        <f t="shared" si="5"/>
        <v>0.30926791251179697</v>
      </c>
      <c r="Q88" s="4">
        <f t="shared" si="6"/>
        <v>3.009411913023078E-2</v>
      </c>
      <c r="R88" s="4">
        <f t="shared" si="7"/>
        <v>5.1599692443928501E-2</v>
      </c>
      <c r="S88" s="4">
        <f t="shared" si="32"/>
        <v>0</v>
      </c>
      <c r="T88" s="4">
        <f t="shared" si="33"/>
        <v>0</v>
      </c>
      <c r="U88" s="5">
        <f t="shared" si="34"/>
        <v>0.23661955848530139</v>
      </c>
      <c r="V88" s="5">
        <f t="shared" si="35"/>
        <v>-22.77381814789921</v>
      </c>
      <c r="W88" s="5">
        <f t="shared" si="36"/>
        <v>-9.7161810690800667</v>
      </c>
      <c r="X88" s="5">
        <f t="shared" si="13"/>
        <v>290.01052373862075</v>
      </c>
      <c r="Y88" s="5">
        <f t="shared" si="14"/>
        <v>-4.1183007769578008</v>
      </c>
      <c r="Z88" s="5">
        <f t="shared" si="15"/>
        <v>-0.16347211824775412</v>
      </c>
      <c r="AA88" s="5">
        <f t="shared" si="16"/>
        <v>0.28286975738020298</v>
      </c>
      <c r="AB88" s="5">
        <f t="shared" si="17"/>
        <v>-3.8816812184724996</v>
      </c>
      <c r="AC88" s="5">
        <f t="shared" si="18"/>
        <v>-22.937290266146963</v>
      </c>
      <c r="AD88" s="5">
        <f t="shared" si="19"/>
        <v>-41.60731131169986</v>
      </c>
      <c r="AE88">
        <f t="shared" si="37"/>
        <v>0</v>
      </c>
    </row>
    <row r="89" spans="1:31" x14ac:dyDescent="0.2">
      <c r="A89">
        <f t="shared" si="20"/>
        <v>0.57000000000000028</v>
      </c>
      <c r="B89" s="5">
        <f t="shared" si="21"/>
        <v>-0.23739361815689899</v>
      </c>
      <c r="C89" s="5">
        <f t="shared" si="22"/>
        <v>67.959249410414444</v>
      </c>
      <c r="D89" s="5">
        <f t="shared" si="23"/>
        <v>40.225858491591197</v>
      </c>
      <c r="E89" s="2">
        <f t="shared" si="24"/>
        <v>67.959664037992837</v>
      </c>
      <c r="F89" s="2">
        <f t="shared" si="25"/>
        <v>-0.20014342710404334</v>
      </c>
      <c r="G89" s="3">
        <f t="shared" si="26"/>
        <v>-1.2058810723837277</v>
      </c>
      <c r="H89" s="3">
        <f t="shared" si="27"/>
        <v>112.09654554137809</v>
      </c>
      <c r="I89" s="3">
        <f t="shared" si="28"/>
        <v>47.506455962389992</v>
      </c>
      <c r="J89" s="2">
        <f t="shared" si="0"/>
        <v>121.75365715072992</v>
      </c>
      <c r="K89" s="2">
        <f t="shared" si="29"/>
        <v>82.994994649440983</v>
      </c>
      <c r="L89" s="6">
        <f t="shared" si="1"/>
        <v>295.78454962794484</v>
      </c>
      <c r="M89" s="2">
        <f t="shared" si="2"/>
        <v>3.7486583546597174</v>
      </c>
      <c r="N89" s="2">
        <f t="shared" si="30"/>
        <v>121.75365715072992</v>
      </c>
      <c r="O89" s="2">
        <f t="shared" si="4"/>
        <v>82.994994649440983</v>
      </c>
      <c r="P89" s="5">
        <f t="shared" si="5"/>
        <v>0.30943650027128428</v>
      </c>
      <c r="Q89" s="4">
        <f t="shared" si="6"/>
        <v>3.0787420339104074E-2</v>
      </c>
      <c r="R89" s="4">
        <f t="shared" si="7"/>
        <v>5.2658042597432869E-2</v>
      </c>
      <c r="S89" s="4">
        <f t="shared" si="32"/>
        <v>0</v>
      </c>
      <c r="T89" s="4">
        <f t="shared" si="33"/>
        <v>0</v>
      </c>
      <c r="U89" s="5">
        <f t="shared" si="34"/>
        <v>0.24387472322415488</v>
      </c>
      <c r="V89" s="5">
        <f t="shared" si="35"/>
        <v>-22.670157650163603</v>
      </c>
      <c r="W89" s="5">
        <f t="shared" si="36"/>
        <v>-9.6076006701775807</v>
      </c>
      <c r="X89" s="5">
        <f t="shared" si="13"/>
        <v>295.78454962794484</v>
      </c>
      <c r="Y89" s="5">
        <f t="shared" si="14"/>
        <v>-4.1766737462437806</v>
      </c>
      <c r="Z89" s="5">
        <f t="shared" si="15"/>
        <v>-0.1684919023580892</v>
      </c>
      <c r="AA89" s="5">
        <f t="shared" si="16"/>
        <v>0.29155591822898724</v>
      </c>
      <c r="AB89" s="5">
        <f t="shared" si="17"/>
        <v>-3.9327990230196259</v>
      </c>
      <c r="AC89" s="5">
        <f t="shared" si="18"/>
        <v>-22.838649552521691</v>
      </c>
      <c r="AD89" s="5">
        <f t="shared" si="19"/>
        <v>-41.490044751948595</v>
      </c>
      <c r="AE89">
        <f t="shared" si="37"/>
        <v>0</v>
      </c>
    </row>
    <row r="90" spans="1:31" x14ac:dyDescent="0.2">
      <c r="A90">
        <f t="shared" si="20"/>
        <v>0.58000000000000029</v>
      </c>
      <c r="B90" s="5">
        <f t="shared" si="21"/>
        <v>-0.24964906883188726</v>
      </c>
      <c r="C90" s="5">
        <f t="shared" si="22"/>
        <v>69.079072933350602</v>
      </c>
      <c r="D90" s="5">
        <f t="shared" si="23"/>
        <v>40.698848548977502</v>
      </c>
      <c r="E90" s="2">
        <f t="shared" si="24"/>
        <v>69.079524042864833</v>
      </c>
      <c r="F90" s="2">
        <f t="shared" si="25"/>
        <v>-0.2070638056325757</v>
      </c>
      <c r="G90" s="3">
        <f t="shared" si="26"/>
        <v>-1.2452090626139238</v>
      </c>
      <c r="H90" s="3">
        <f t="shared" si="27"/>
        <v>111.86815904585288</v>
      </c>
      <c r="I90" s="3">
        <f t="shared" si="28"/>
        <v>47.091555514870507</v>
      </c>
      <c r="J90" s="2">
        <f t="shared" si="0"/>
        <v>121.38224810378156</v>
      </c>
      <c r="K90" s="2">
        <f t="shared" si="29"/>
        <v>82.741818748317357</v>
      </c>
      <c r="L90" s="6">
        <f t="shared" si="1"/>
        <v>301.57992928386165</v>
      </c>
      <c r="M90" s="2">
        <f t="shared" si="2"/>
        <v>3.8221067426600519</v>
      </c>
      <c r="N90" s="2">
        <f t="shared" si="30"/>
        <v>121.38224810378156</v>
      </c>
      <c r="O90" s="2">
        <f t="shared" si="4"/>
        <v>82.741818748317357</v>
      </c>
      <c r="P90" s="5">
        <f t="shared" si="5"/>
        <v>0.30960571133661718</v>
      </c>
      <c r="Q90" s="4">
        <f t="shared" si="6"/>
        <v>3.1486674393415327E-2</v>
      </c>
      <c r="R90" s="4">
        <f t="shared" si="7"/>
        <v>5.372019721336864E-2</v>
      </c>
      <c r="S90" s="4">
        <f t="shared" si="32"/>
        <v>0</v>
      </c>
      <c r="T90" s="4">
        <f t="shared" si="33"/>
        <v>0</v>
      </c>
      <c r="U90" s="5">
        <f t="shared" si="34"/>
        <v>0.25119741649614258</v>
      </c>
      <c r="V90" s="5">
        <f t="shared" si="35"/>
        <v>-22.567288806514668</v>
      </c>
      <c r="W90" s="5">
        <f t="shared" si="36"/>
        <v>-9.4998321480959262</v>
      </c>
      <c r="X90" s="5">
        <f t="shared" si="13"/>
        <v>301.57992928386165</v>
      </c>
      <c r="Y90" s="5">
        <f t="shared" si="14"/>
        <v>-4.2345240515939659</v>
      </c>
      <c r="Z90" s="5">
        <f t="shared" si="15"/>
        <v>-0.17355451899215441</v>
      </c>
      <c r="AA90" s="5">
        <f t="shared" si="16"/>
        <v>0.30031619584903146</v>
      </c>
      <c r="AB90" s="5">
        <f t="shared" si="17"/>
        <v>-3.9833266350978231</v>
      </c>
      <c r="AC90" s="5">
        <f t="shared" si="18"/>
        <v>-22.740843325506823</v>
      </c>
      <c r="AD90" s="5">
        <f t="shared" si="19"/>
        <v>-41.37351595224689</v>
      </c>
      <c r="AE90">
        <f t="shared" si="37"/>
        <v>0</v>
      </c>
    </row>
    <row r="91" spans="1:31" x14ac:dyDescent="0.2">
      <c r="A91">
        <f t="shared" si="20"/>
        <v>0.5900000000000003</v>
      </c>
      <c r="B91" s="5">
        <f t="shared" si="21"/>
        <v>-0.26230032578978135</v>
      </c>
      <c r="C91" s="5">
        <f t="shared" si="22"/>
        <v>70.196617481642846</v>
      </c>
      <c r="D91" s="5">
        <f t="shared" si="23"/>
        <v>41.167695428328599</v>
      </c>
      <c r="E91" s="2">
        <f t="shared" si="24"/>
        <v>70.197107542440776</v>
      </c>
      <c r="F91" s="2">
        <f t="shared" si="25"/>
        <v>-0.21409338834248315</v>
      </c>
      <c r="G91" s="3">
        <f t="shared" si="26"/>
        <v>-1.285042328964902</v>
      </c>
      <c r="H91" s="3">
        <f t="shared" si="27"/>
        <v>111.64075061259781</v>
      </c>
      <c r="I91" s="3">
        <f t="shared" si="28"/>
        <v>46.67782035534804</v>
      </c>
      <c r="J91" s="2">
        <f t="shared" si="0"/>
        <v>121.01292263331894</v>
      </c>
      <c r="K91" s="2">
        <f t="shared" si="29"/>
        <v>82.490063144730016</v>
      </c>
      <c r="L91" s="6">
        <f t="shared" si="1"/>
        <v>307.39663225317503</v>
      </c>
      <c r="M91" s="2">
        <f t="shared" si="2"/>
        <v>3.8958253740419746</v>
      </c>
      <c r="N91" s="2">
        <f t="shared" si="30"/>
        <v>121.01292263331894</v>
      </c>
      <c r="O91" s="2">
        <f t="shared" si="4"/>
        <v>82.490063144730016</v>
      </c>
      <c r="P91" s="5">
        <f t="shared" si="5"/>
        <v>0.30977554481913971</v>
      </c>
      <c r="Q91" s="4">
        <f t="shared" si="6"/>
        <v>3.2191898909839561E-2</v>
      </c>
      <c r="R91" s="4">
        <f t="shared" si="7"/>
        <v>5.4786087314868108E-2</v>
      </c>
      <c r="S91" s="4">
        <f t="shared" si="32"/>
        <v>0</v>
      </c>
      <c r="T91" s="4">
        <f t="shared" si="33"/>
        <v>0</v>
      </c>
      <c r="U91" s="5">
        <f t="shared" si="34"/>
        <v>0.25858603569508032</v>
      </c>
      <c r="V91" s="5">
        <f t="shared" si="35"/>
        <v>-22.465204820286711</v>
      </c>
      <c r="W91" s="5">
        <f t="shared" si="36"/>
        <v>-9.3928676499700305</v>
      </c>
      <c r="X91" s="5">
        <f t="shared" si="13"/>
        <v>307.39663225317503</v>
      </c>
      <c r="Y91" s="5">
        <f t="shared" si="14"/>
        <v>-4.2918522650644295</v>
      </c>
      <c r="Z91" s="5">
        <f t="shared" si="15"/>
        <v>-0.17865849732955419</v>
      </c>
      <c r="AA91" s="5">
        <f t="shared" si="16"/>
        <v>0.30914804515428096</v>
      </c>
      <c r="AB91" s="5">
        <f t="shared" si="17"/>
        <v>-4.0332662293693495</v>
      </c>
      <c r="AC91" s="5">
        <f t="shared" si="18"/>
        <v>-22.643863317616265</v>
      </c>
      <c r="AD91" s="5">
        <f t="shared" si="19"/>
        <v>-41.257719604815748</v>
      </c>
      <c r="AE91">
        <f t="shared" si="37"/>
        <v>0</v>
      </c>
    </row>
    <row r="92" spans="1:31" x14ac:dyDescent="0.2">
      <c r="A92">
        <f t="shared" si="20"/>
        <v>0.60000000000000031</v>
      </c>
      <c r="B92" s="5">
        <f t="shared" si="21"/>
        <v>-0.27535241239089886</v>
      </c>
      <c r="C92" s="5">
        <f t="shared" si="22"/>
        <v>71.31189279460294</v>
      </c>
      <c r="D92" s="5">
        <f t="shared" si="23"/>
        <v>41.632410745901836</v>
      </c>
      <c r="E92" s="2">
        <f t="shared" si="24"/>
        <v>71.312424393649337</v>
      </c>
      <c r="F92" s="2">
        <f t="shared" si="25"/>
        <v>-0.22123172006979452</v>
      </c>
      <c r="G92" s="3">
        <f t="shared" si="26"/>
        <v>-1.3253749912585955</v>
      </c>
      <c r="H92" s="3">
        <f t="shared" si="27"/>
        <v>111.41431197942165</v>
      </c>
      <c r="I92" s="3">
        <f t="shared" si="28"/>
        <v>46.265243159299885</v>
      </c>
      <c r="J92" s="2">
        <f t="shared" si="0"/>
        <v>120.64567235215898</v>
      </c>
      <c r="K92" s="2">
        <f t="shared" si="29"/>
        <v>82.23972212144443</v>
      </c>
      <c r="L92" s="6">
        <f t="shared" si="1"/>
        <v>313.23462630876247</v>
      </c>
      <c r="M92" s="2">
        <f t="shared" si="2"/>
        <v>3.9698138403714687</v>
      </c>
      <c r="N92" s="2">
        <f t="shared" si="30"/>
        <v>120.64567235215898</v>
      </c>
      <c r="O92" s="2">
        <f t="shared" si="4"/>
        <v>82.23972212144443</v>
      </c>
      <c r="P92" s="5">
        <f t="shared" si="5"/>
        <v>0.3099459997783931</v>
      </c>
      <c r="Q92" s="4">
        <f t="shared" si="6"/>
        <v>3.2903111085368059E-2</v>
      </c>
      <c r="R92" s="4">
        <f t="shared" si="7"/>
        <v>5.5855643242333212E-2</v>
      </c>
      <c r="S92" s="4">
        <f t="shared" si="32"/>
        <v>0</v>
      </c>
      <c r="T92" s="4">
        <f t="shared" si="33"/>
        <v>0</v>
      </c>
      <c r="U92" s="5">
        <f t="shared" si="34"/>
        <v>0.26603900238427852</v>
      </c>
      <c r="V92" s="5">
        <f t="shared" si="35"/>
        <v>-22.363898976386302</v>
      </c>
      <c r="W92" s="5">
        <f t="shared" si="36"/>
        <v>-9.286699399298314</v>
      </c>
      <c r="X92" s="5">
        <f t="shared" si="13"/>
        <v>313.23462630876253</v>
      </c>
      <c r="Y92" s="5">
        <f t="shared" si="14"/>
        <v>-4.3486590099810272</v>
      </c>
      <c r="Z92" s="5">
        <f t="shared" si="15"/>
        <v>-0.18380237794512541</v>
      </c>
      <c r="AA92" s="5">
        <f t="shared" si="16"/>
        <v>0.3180489407768245</v>
      </c>
      <c r="AB92" s="5">
        <f t="shared" si="17"/>
        <v>-4.0826200075967485</v>
      </c>
      <c r="AC92" s="5">
        <f t="shared" si="18"/>
        <v>-22.547701354331426</v>
      </c>
      <c r="AD92" s="5">
        <f t="shared" si="19"/>
        <v>-41.142650458521487</v>
      </c>
      <c r="AE92">
        <f t="shared" si="37"/>
        <v>0</v>
      </c>
    </row>
    <row r="93" spans="1:31" x14ac:dyDescent="0.2">
      <c r="A93">
        <f t="shared" si="20"/>
        <v>0.61000000000000032</v>
      </c>
      <c r="B93" s="5">
        <f t="shared" si="21"/>
        <v>-0.28881029330386465</v>
      </c>
      <c r="C93" s="5">
        <f t="shared" si="22"/>
        <v>72.424908529329443</v>
      </c>
      <c r="D93" s="5">
        <f t="shared" si="23"/>
        <v>42.093006044971908</v>
      </c>
      <c r="E93" s="2">
        <f t="shared" si="24"/>
        <v>72.425484374405499</v>
      </c>
      <c r="F93" s="2">
        <f t="shared" si="25"/>
        <v>-0.22847834412497278</v>
      </c>
      <c r="G93" s="3">
        <f t="shared" si="26"/>
        <v>-1.3662011913345629</v>
      </c>
      <c r="H93" s="3">
        <f t="shared" si="27"/>
        <v>111.18883496587834</v>
      </c>
      <c r="I93" s="3">
        <f t="shared" si="28"/>
        <v>45.85381665471467</v>
      </c>
      <c r="J93" s="2">
        <f t="shared" si="0"/>
        <v>120.28048897709355</v>
      </c>
      <c r="K93" s="2">
        <f t="shared" si="29"/>
        <v>81.990790032101941</v>
      </c>
      <c r="L93" s="6">
        <f t="shared" si="1"/>
        <v>319.09387742625415</v>
      </c>
      <c r="M93" s="2">
        <f t="shared" si="2"/>
        <v>4.0440717104369011</v>
      </c>
      <c r="N93" s="2">
        <f t="shared" si="30"/>
        <v>120.28048897709355</v>
      </c>
      <c r="O93" s="2">
        <f t="shared" si="4"/>
        <v>81.990790032101941</v>
      </c>
      <c r="P93" s="5">
        <f t="shared" si="5"/>
        <v>0.31011707522143489</v>
      </c>
      <c r="Q93" s="4">
        <f t="shared" si="6"/>
        <v>3.3620327686877803E-2</v>
      </c>
      <c r="R93" s="4">
        <f t="shared" si="7"/>
        <v>5.6928794666694246E-2</v>
      </c>
      <c r="S93" s="4">
        <f t="shared" si="32"/>
        <v>0</v>
      </c>
      <c r="T93" s="4">
        <f t="shared" si="33"/>
        <v>0</v>
      </c>
      <c r="U93" s="5">
        <f t="shared" si="34"/>
        <v>0.27355476207453888</v>
      </c>
      <c r="V93" s="5">
        <f t="shared" si="35"/>
        <v>-22.26336464011143</v>
      </c>
      <c r="W93" s="5">
        <f t="shared" si="36"/>
        <v>-9.1813196948957074</v>
      </c>
      <c r="X93" s="5">
        <f t="shared" si="13"/>
        <v>319.09387742625415</v>
      </c>
      <c r="Y93" s="5">
        <f t="shared" si="14"/>
        <v>-4.4049449610802638</v>
      </c>
      <c r="Z93" s="5">
        <f t="shared" si="15"/>
        <v>-0.18898471303248249</v>
      </c>
      <c r="AA93" s="5">
        <f t="shared" si="16"/>
        <v>0.32701637745371326</v>
      </c>
      <c r="AB93" s="5">
        <f t="shared" si="17"/>
        <v>-4.1313901990057253</v>
      </c>
      <c r="AC93" s="5">
        <f t="shared" si="18"/>
        <v>-22.452349353143912</v>
      </c>
      <c r="AD93" s="5">
        <f t="shared" si="19"/>
        <v>-41.028303317441996</v>
      </c>
      <c r="AE93">
        <f t="shared" si="37"/>
        <v>0</v>
      </c>
    </row>
    <row r="94" spans="1:31" x14ac:dyDescent="0.2">
      <c r="A94">
        <f t="shared" si="20"/>
        <v>0.62000000000000033</v>
      </c>
      <c r="B94" s="5">
        <f t="shared" si="21"/>
        <v>-0.3026788747271606</v>
      </c>
      <c r="C94" s="5">
        <f t="shared" si="22"/>
        <v>73.535674261520569</v>
      </c>
      <c r="D94" s="5">
        <f t="shared" si="23"/>
        <v>42.549492796353185</v>
      </c>
      <c r="E94" s="2">
        <f t="shared" si="24"/>
        <v>73.536297184435824</v>
      </c>
      <c r="F94" s="2">
        <f t="shared" si="25"/>
        <v>-0.23583280233323609</v>
      </c>
      <c r="G94" s="3">
        <f t="shared" si="26"/>
        <v>-1.4075150933246201</v>
      </c>
      <c r="H94" s="3">
        <f t="shared" si="27"/>
        <v>110.96431147234691</v>
      </c>
      <c r="I94" s="3">
        <f t="shared" si="28"/>
        <v>45.443533621540247</v>
      </c>
      <c r="J94" s="2">
        <f t="shared" si="0"/>
        <v>119.91736432761526</v>
      </c>
      <c r="K94" s="2">
        <f t="shared" si="29"/>
        <v>81.743261300351236</v>
      </c>
      <c r="L94" s="6">
        <f t="shared" si="1"/>
        <v>324.97434976066376</v>
      </c>
      <c r="M94" s="2">
        <f t="shared" si="2"/>
        <v>4.1185985299528571</v>
      </c>
      <c r="N94" s="2">
        <f t="shared" si="30"/>
        <v>119.91736432761526</v>
      </c>
      <c r="O94" s="2">
        <f t="shared" si="4"/>
        <v>81.743261300351236</v>
      </c>
      <c r="P94" s="5">
        <f t="shared" si="5"/>
        <v>0.31028877010215639</v>
      </c>
      <c r="Q94" s="4">
        <f t="shared" si="6"/>
        <v>3.4343565040603166E-2</v>
      </c>
      <c r="R94" s="4">
        <f t="shared" si="7"/>
        <v>5.8005470602938439E-2</v>
      </c>
      <c r="S94" s="4">
        <f t="shared" si="32"/>
        <v>0</v>
      </c>
      <c r="T94" s="4">
        <f t="shared" si="33"/>
        <v>0</v>
      </c>
      <c r="U94" s="5">
        <f t="shared" si="34"/>
        <v>0.28113178400530753</v>
      </c>
      <c r="V94" s="5">
        <f t="shared" si="35"/>
        <v>-22.163595255988312</v>
      </c>
      <c r="W94" s="5">
        <f t="shared" si="36"/>
        <v>-9.0767209098640169</v>
      </c>
      <c r="X94" s="5">
        <f t="shared" si="13"/>
        <v>324.97434976066381</v>
      </c>
      <c r="Y94" s="5">
        <f t="shared" si="14"/>
        <v>-4.4607108446311861</v>
      </c>
      <c r="Z94" s="5">
        <f t="shared" si="15"/>
        <v>-0.19420406662488879</v>
      </c>
      <c r="AA94" s="5">
        <f t="shared" si="16"/>
        <v>0.33604787040915335</v>
      </c>
      <c r="AB94" s="5">
        <f t="shared" si="17"/>
        <v>-4.1795790606258789</v>
      </c>
      <c r="AC94" s="5">
        <f t="shared" si="18"/>
        <v>-22.3577993226132</v>
      </c>
      <c r="AD94" s="5">
        <f t="shared" si="19"/>
        <v>-40.914673039454861</v>
      </c>
      <c r="AE94">
        <f t="shared" si="37"/>
        <v>0</v>
      </c>
    </row>
    <row r="95" spans="1:31" x14ac:dyDescent="0.2">
      <c r="A95">
        <f t="shared" si="20"/>
        <v>0.63000000000000034</v>
      </c>
      <c r="B95" s="5">
        <f t="shared" si="21"/>
        <v>-0.31696300461343807</v>
      </c>
      <c r="C95" s="5">
        <f t="shared" si="22"/>
        <v>74.644199486277913</v>
      </c>
      <c r="D95" s="5">
        <f t="shared" si="23"/>
        <v>43.001882398916614</v>
      </c>
      <c r="E95" s="2">
        <f t="shared" si="24"/>
        <v>74.644872446093345</v>
      </c>
      <c r="F95" s="2">
        <f t="shared" si="25"/>
        <v>-0.24329463507518509</v>
      </c>
      <c r="G95" s="3">
        <f t="shared" si="26"/>
        <v>-1.4493108839308788</v>
      </c>
      <c r="H95" s="3">
        <f t="shared" si="27"/>
        <v>110.74073347912078</v>
      </c>
      <c r="I95" s="3">
        <f t="shared" si="28"/>
        <v>45.034386891145701</v>
      </c>
      <c r="J95" s="2">
        <f t="shared" si="0"/>
        <v>119.55629032465559</v>
      </c>
      <c r="K95" s="2">
        <f t="shared" si="29"/>
        <v>81.497130418988135</v>
      </c>
      <c r="L95" s="6">
        <f t="shared" si="1"/>
        <v>330.87600562299582</v>
      </c>
      <c r="M95" s="2">
        <f t="shared" si="2"/>
        <v>4.1933938212636619</v>
      </c>
      <c r="N95" s="2">
        <f t="shared" si="30"/>
        <v>119.55629032465559</v>
      </c>
      <c r="O95" s="2">
        <f t="shared" si="4"/>
        <v>81.497130418988135</v>
      </c>
      <c r="P95" s="5">
        <f t="shared" si="5"/>
        <v>0.31046108332059991</v>
      </c>
      <c r="Q95" s="4">
        <f t="shared" si="6"/>
        <v>3.507283902151314E-2</v>
      </c>
      <c r="R95" s="4">
        <f t="shared" si="7"/>
        <v>5.9085599423905899E-2</v>
      </c>
      <c r="S95" s="4">
        <f t="shared" si="32"/>
        <v>0</v>
      </c>
      <c r="T95" s="4">
        <f t="shared" si="33"/>
        <v>0</v>
      </c>
      <c r="U95" s="5">
        <f t="shared" si="34"/>
        <v>0.28876856092888986</v>
      </c>
      <c r="V95" s="5">
        <f t="shared" si="35"/>
        <v>-22.064584346625644</v>
      </c>
      <c r="W95" s="5">
        <f t="shared" si="36"/>
        <v>-8.9728954905793863</v>
      </c>
      <c r="X95" s="5">
        <f t="shared" si="13"/>
        <v>330.87600562299582</v>
      </c>
      <c r="Y95" s="5">
        <f t="shared" si="14"/>
        <v>-4.5159574385382477</v>
      </c>
      <c r="Z95" s="5">
        <f t="shared" si="15"/>
        <v>-0.19945901481331016</v>
      </c>
      <c r="AA95" s="5">
        <f t="shared" si="16"/>
        <v>0.34514095573182257</v>
      </c>
      <c r="AB95" s="5">
        <f t="shared" si="17"/>
        <v>-4.2271888776093576</v>
      </c>
      <c r="AC95" s="5">
        <f t="shared" si="18"/>
        <v>-22.264043361438954</v>
      </c>
      <c r="AD95" s="5">
        <f t="shared" si="19"/>
        <v>-40.801754534847561</v>
      </c>
      <c r="AE95">
        <f t="shared" si="37"/>
        <v>0</v>
      </c>
    </row>
    <row r="96" spans="1:31" x14ac:dyDescent="0.2">
      <c r="A96">
        <f t="shared" si="20"/>
        <v>0.64000000000000035</v>
      </c>
      <c r="B96" s="5">
        <f t="shared" si="21"/>
        <v>-0.33166747289662729</v>
      </c>
      <c r="C96" s="5">
        <f t="shared" si="22"/>
        <v>75.750493618901046</v>
      </c>
      <c r="D96" s="5">
        <f t="shared" si="23"/>
        <v>43.450186180101333</v>
      </c>
      <c r="E96" s="2">
        <f t="shared" si="24"/>
        <v>75.751219705162143</v>
      </c>
      <c r="F96" s="2">
        <f t="shared" si="25"/>
        <v>-0.25086338132772928</v>
      </c>
      <c r="G96" s="3">
        <f t="shared" si="26"/>
        <v>-1.4915827727069724</v>
      </c>
      <c r="H96" s="3">
        <f t="shared" si="27"/>
        <v>110.51809304550639</v>
      </c>
      <c r="I96" s="3">
        <f t="shared" si="28"/>
        <v>44.626369345797222</v>
      </c>
      <c r="J96" s="2">
        <f t="shared" ref="J96:J159" si="38">SQRT(G96^2+H96^2+I96^2)</f>
        <v>119.1972589893348</v>
      </c>
      <c r="K96" s="2">
        <f t="shared" si="29"/>
        <v>81.252391949103469</v>
      </c>
      <c r="L96" s="6">
        <f t="shared" ref="L96:L159" si="39">SQRT(spin^2-flag*((30/PI())*(wx*G96+wy*H96+wz*I96)/J96)^2)</f>
        <v>336.79880545679572</v>
      </c>
      <c r="M96" s="2">
        <f t="shared" ref="M96:M159" si="40">(L96*PI()/30)*(circ/(2*PI()))/12</f>
        <v>4.2684570830461954</v>
      </c>
      <c r="N96" s="2">
        <f t="shared" si="30"/>
        <v>119.1972589893348</v>
      </c>
      <c r="O96" s="2">
        <f t="shared" ref="O96:O159" si="41">J96/1.467</f>
        <v>81.252391949103469</v>
      </c>
      <c r="P96" s="5">
        <f t="shared" ref="P96:P159" si="42">cd0+(cdspin*L96/1000)*EXP(-A96/(tau*146.7/N96))</f>
        <v>0.31063401372227389</v>
      </c>
      <c r="Q96" s="4">
        <f t="shared" ref="Q96:Q159" si="43">(M96/N96)*EXP(-A96/(tau*146.7/N96))</f>
        <v>3.5808165042592259E-2</v>
      </c>
      <c r="R96" s="4">
        <f t="shared" ref="R96:R159" si="44">cl2_*Q96/(cl0+cl1_*Q96)</f>
        <v>6.0169108874341952E-2</v>
      </c>
      <c r="S96" s="4">
        <f t="shared" si="32"/>
        <v>0</v>
      </c>
      <c r="T96" s="4">
        <f t="shared" si="33"/>
        <v>0</v>
      </c>
      <c r="U96" s="5">
        <f t="shared" si="34"/>
        <v>0.29646360889763085</v>
      </c>
      <c r="V96" s="5">
        <f t="shared" si="35"/>
        <v>-21.966325511585755</v>
      </c>
      <c r="W96" s="5">
        <f t="shared" si="36"/>
        <v>-8.8698359556964093</v>
      </c>
      <c r="X96" s="5">
        <f t="shared" ref="X96:X159" si="45">M96/romega</f>
        <v>336.79880545679572</v>
      </c>
      <c r="Y96" s="5">
        <f t="shared" ref="Y96:Y159" si="46">const*($R96/omega)*N96*(wy*I96-wz*(H96-T96))/X96</f>
        <v>-4.570685572425143</v>
      </c>
      <c r="Z96" s="5">
        <f t="shared" ref="Z96:Z159" si="47">const*($R96/omega)*N96*(wz*(G96-S96)-wx*I96)/X96</f>
        <v>-0.20474814596151555</v>
      </c>
      <c r="AA96" s="5">
        <f t="shared" ref="AA96:AA159" si="48">const*($R96/omega)*N96*(wx*(H96-T96)-wy*(G96-S96))/X96</f>
        <v>0.3542931907470771</v>
      </c>
      <c r="AB96" s="5">
        <f t="shared" ref="AB96:AB159" si="49">U96+Y96</f>
        <v>-4.2742219635275118</v>
      </c>
      <c r="AC96" s="5">
        <f t="shared" ref="AC96:AC159" si="50">V96+Z96</f>
        <v>-22.171073657547272</v>
      </c>
      <c r="AD96" s="5">
        <f t="shared" ref="AD96:AD159" si="51">W96+AA96-32.174</f>
        <v>-40.68954276494933</v>
      </c>
      <c r="AE96">
        <f t="shared" si="37"/>
        <v>0</v>
      </c>
    </row>
    <row r="97" spans="1:31" x14ac:dyDescent="0.2">
      <c r="A97">
        <f t="shared" ref="A97:A160" si="52">A96+dt</f>
        <v>0.65000000000000036</v>
      </c>
      <c r="B97" s="5">
        <f t="shared" ref="B97:B160" si="53">B96+G96*dt+0.5*AB96*dt*dt</f>
        <v>-0.34679701172187338</v>
      </c>
      <c r="C97" s="5">
        <f t="shared" ref="C97:C160" si="54">C96+H96*dt+0.5*AC96*dt*dt</f>
        <v>76.854565995673227</v>
      </c>
      <c r="D97" s="5">
        <f t="shared" ref="D97:D160" si="55">D96+I96*dt+0.5*AD96*dt*dt</f>
        <v>43.89441539642106</v>
      </c>
      <c r="E97" s="2">
        <f t="shared" ref="E97:E160" si="56">SQRT(B97^2+C97^2)</f>
        <v>76.85534843165199</v>
      </c>
      <c r="F97" s="2">
        <f t="shared" ref="F97:F160" si="57">ATAN2(C97,B97)*180/PI()</f>
        <v>-0.25853857870530128</v>
      </c>
      <c r="G97" s="3">
        <f t="shared" ref="G97:G160" si="58">G96+AB96*dt</f>
        <v>-1.5343249923422475</v>
      </c>
      <c r="H97" s="3">
        <f t="shared" ref="H97:H160" si="59">H96+AC96*dt</f>
        <v>110.29638230893092</v>
      </c>
      <c r="I97" s="3">
        <f t="shared" ref="I97:I160" si="60">I96+AD96*dt</f>
        <v>44.219473918147727</v>
      </c>
      <c r="J97" s="2">
        <f t="shared" si="38"/>
        <v>118.84026244172352</v>
      </c>
      <c r="K97" s="2">
        <f t="shared" ref="K97:K160" si="61">J97/1.467</f>
        <v>81.009040519238937</v>
      </c>
      <c r="L97" s="6">
        <f t="shared" si="39"/>
        <v>342.74270781466498</v>
      </c>
      <c r="M97" s="2">
        <f t="shared" si="40"/>
        <v>4.3437877900122475</v>
      </c>
      <c r="N97" s="2">
        <f t="shared" ref="N97:N160" si="62">IF(D97&gt;=hwind,SQRT((G97-vxw)^2+(H97-vyw)^2+I97^2),J97)</f>
        <v>118.84026244172352</v>
      </c>
      <c r="O97" s="2">
        <f t="shared" si="41"/>
        <v>81.009040519238937</v>
      </c>
      <c r="P97" s="5">
        <f t="shared" si="42"/>
        <v>0.31080756009746735</v>
      </c>
      <c r="Q97" s="4">
        <f t="shared" si="43"/>
        <v>3.6549558044028187E-2</v>
      </c>
      <c r="R97" s="4">
        <f t="shared" si="44"/>
        <v>6.1255926085201945E-2</v>
      </c>
      <c r="S97" s="4">
        <f t="shared" si="32"/>
        <v>0</v>
      </c>
      <c r="T97" s="4">
        <f t="shared" si="33"/>
        <v>0</v>
      </c>
      <c r="U97" s="5">
        <f t="shared" si="34"/>
        <v>0.30421546705396979</v>
      </c>
      <c r="V97" s="5">
        <f t="shared" si="35"/>
        <v>-21.86881242627252</v>
      </c>
      <c r="W97" s="5">
        <f t="shared" si="36"/>
        <v>-8.767534895168728</v>
      </c>
      <c r="X97" s="5">
        <f t="shared" si="45"/>
        <v>342.74270781466504</v>
      </c>
      <c r="Y97" s="5">
        <f t="shared" si="46"/>
        <v>-4.6248961276995111</v>
      </c>
      <c r="Z97" s="5">
        <f t="shared" si="47"/>
        <v>-0.21007006091808561</v>
      </c>
      <c r="AA97" s="5">
        <f t="shared" si="48"/>
        <v>0.36350215438380867</v>
      </c>
      <c r="AB97" s="5">
        <f t="shared" si="49"/>
        <v>-4.3206806606455412</v>
      </c>
      <c r="AC97" s="5">
        <f t="shared" si="50"/>
        <v>-22.078882487190604</v>
      </c>
      <c r="AD97" s="5">
        <f t="shared" si="51"/>
        <v>-40.57803274078492</v>
      </c>
      <c r="AE97">
        <f t="shared" si="37"/>
        <v>0</v>
      </c>
    </row>
    <row r="98" spans="1:31" x14ac:dyDescent="0.2">
      <c r="A98">
        <f t="shared" si="52"/>
        <v>0.66000000000000036</v>
      </c>
      <c r="B98" s="5">
        <f t="shared" si="53"/>
        <v>-0.36235629567832811</v>
      </c>
      <c r="C98" s="5">
        <f t="shared" si="54"/>
        <v>77.956425874638185</v>
      </c>
      <c r="D98" s="5">
        <f t="shared" si="55"/>
        <v>44.334581233965494</v>
      </c>
      <c r="E98" s="2">
        <f t="shared" si="56"/>
        <v>77.95726802058276</v>
      </c>
      <c r="F98" s="2">
        <f t="shared" si="57"/>
        <v>-0.26631976350134873</v>
      </c>
      <c r="G98" s="3">
        <f t="shared" si="58"/>
        <v>-1.577531798948703</v>
      </c>
      <c r="H98" s="3">
        <f t="shared" si="59"/>
        <v>110.07559348405901</v>
      </c>
      <c r="I98" s="3">
        <f t="shared" si="60"/>
        <v>43.813693590739881</v>
      </c>
      <c r="J98" s="2">
        <f t="shared" si="38"/>
        <v>118.48529289961583</v>
      </c>
      <c r="K98" s="2">
        <f t="shared" si="61"/>
        <v>80.767070824550657</v>
      </c>
      <c r="L98" s="6">
        <f t="shared" si="39"/>
        <v>348.70766933479842</v>
      </c>
      <c r="M98" s="2">
        <f t="shared" si="40"/>
        <v>4.4193853926111606</v>
      </c>
      <c r="N98" s="2">
        <f t="shared" si="62"/>
        <v>118.48529289961583</v>
      </c>
      <c r="O98" s="2">
        <f t="shared" si="41"/>
        <v>80.767070824550657</v>
      </c>
      <c r="P98" s="5">
        <f t="shared" si="42"/>
        <v>0.31098172118056472</v>
      </c>
      <c r="Q98" s="4">
        <f t="shared" si="43"/>
        <v>3.7297032482313794E-2</v>
      </c>
      <c r="R98" s="4">
        <f t="shared" si="44"/>
        <v>6.2345977588211393E-2</v>
      </c>
      <c r="S98" s="4">
        <f t="shared" ref="S98:S161" si="63">IF(D98&gt;=hwind,vxw,0)</f>
        <v>0</v>
      </c>
      <c r="T98" s="4">
        <f t="shared" ref="T98:T161" si="64">IF(D98&gt;=hwind,vyw,0)</f>
        <v>0</v>
      </c>
      <c r="U98" s="5">
        <f t="shared" ref="U98:U161" si="65">-const*$P98*$N98*(G98-S98)</f>
        <v>0.3120226974232817</v>
      </c>
      <c r="V98" s="5">
        <f t="shared" ref="V98:V161" si="66">-const*$P98*$N98*(H98-T98)</f>
        <v>-21.772038840835783</v>
      </c>
      <c r="W98" s="5">
        <f t="shared" ref="W98:W161" si="67">-const*$P98*$N98*I98</f>
        <v>-8.6659849692857733</v>
      </c>
      <c r="X98" s="5">
        <f t="shared" si="45"/>
        <v>348.70766933479848</v>
      </c>
      <c r="Y98" s="5">
        <f t="shared" si="46"/>
        <v>-4.6785900375984966</v>
      </c>
      <c r="Z98" s="5">
        <f t="shared" si="47"/>
        <v>-0.21542337322519234</v>
      </c>
      <c r="AA98" s="5">
        <f t="shared" si="48"/>
        <v>0.37276544753571306</v>
      </c>
      <c r="AB98" s="5">
        <f t="shared" si="49"/>
        <v>-4.366567340175215</v>
      </c>
      <c r="AC98" s="5">
        <f t="shared" si="50"/>
        <v>-21.987462214060976</v>
      </c>
      <c r="AD98" s="5">
        <f t="shared" si="51"/>
        <v>-40.46721952175006</v>
      </c>
      <c r="AE98">
        <f t="shared" si="37"/>
        <v>0</v>
      </c>
    </row>
    <row r="99" spans="1:31" x14ac:dyDescent="0.2">
      <c r="A99">
        <f t="shared" si="52"/>
        <v>0.67000000000000037</v>
      </c>
      <c r="B99" s="5">
        <f t="shared" si="53"/>
        <v>-0.37834994203482386</v>
      </c>
      <c r="C99" s="5">
        <f t="shared" si="54"/>
        <v>79.056082436368072</v>
      </c>
      <c r="D99" s="5">
        <f t="shared" si="55"/>
        <v>44.770694808896806</v>
      </c>
      <c r="E99" s="2">
        <f t="shared" si="56"/>
        <v>79.056987792759102</v>
      </c>
      <c r="F99" s="2">
        <f t="shared" si="57"/>
        <v>-0.27420647073009707</v>
      </c>
      <c r="G99" s="3">
        <f t="shared" si="58"/>
        <v>-1.6211974723504552</v>
      </c>
      <c r="H99" s="3">
        <f t="shared" si="59"/>
        <v>109.8557188619184</v>
      </c>
      <c r="I99" s="3">
        <f t="shared" si="60"/>
        <v>43.40902139552238</v>
      </c>
      <c r="J99" s="2">
        <f t="shared" si="38"/>
        <v>118.13234267731309</v>
      </c>
      <c r="K99" s="2">
        <f t="shared" si="61"/>
        <v>80.526477625980291</v>
      </c>
      <c r="L99" s="6">
        <f t="shared" si="39"/>
        <v>354.69364471746326</v>
      </c>
      <c r="M99" s="2">
        <f t="shared" si="40"/>
        <v>4.495249316731738</v>
      </c>
      <c r="N99" s="2">
        <f t="shared" si="62"/>
        <v>118.13234267731309</v>
      </c>
      <c r="O99" s="2">
        <f t="shared" si="41"/>
        <v>80.526477625980291</v>
      </c>
      <c r="P99" s="5">
        <f t="shared" si="42"/>
        <v>0.31115649564935915</v>
      </c>
      <c r="Q99" s="4">
        <f t="shared" si="43"/>
        <v>3.8050602319256423E-2</v>
      </c>
      <c r="R99" s="4">
        <f t="shared" si="44"/>
        <v>6.3439189330661602E-2</v>
      </c>
      <c r="S99" s="4">
        <f t="shared" si="63"/>
        <v>0</v>
      </c>
      <c r="T99" s="4">
        <f t="shared" si="64"/>
        <v>0</v>
      </c>
      <c r="U99" s="5">
        <f t="shared" si="65"/>
        <v>0.31988388470941298</v>
      </c>
      <c r="V99" s="5">
        <f t="shared" si="66"/>
        <v>-21.675998579091743</v>
      </c>
      <c r="W99" s="5">
        <f t="shared" si="67"/>
        <v>-8.565178907725322</v>
      </c>
      <c r="X99" s="5">
        <f t="shared" si="45"/>
        <v>354.6936447174632</v>
      </c>
      <c r="Y99" s="5">
        <f t="shared" si="46"/>
        <v>-4.731768287215198</v>
      </c>
      <c r="Z99" s="5">
        <f t="shared" si="47"/>
        <v>-0.22080670932402263</v>
      </c>
      <c r="AA99" s="5">
        <f t="shared" si="48"/>
        <v>0.38208069341675271</v>
      </c>
      <c r="AB99" s="5">
        <f t="shared" si="49"/>
        <v>-4.4118844025057848</v>
      </c>
      <c r="AC99" s="5">
        <f t="shared" si="50"/>
        <v>-21.896805288415766</v>
      </c>
      <c r="AD99" s="5">
        <f t="shared" si="51"/>
        <v>-40.357098214308564</v>
      </c>
      <c r="AE99">
        <f t="shared" si="37"/>
        <v>0</v>
      </c>
    </row>
    <row r="100" spans="1:31" x14ac:dyDescent="0.2">
      <c r="A100">
        <f t="shared" si="52"/>
        <v>0.68000000000000038</v>
      </c>
      <c r="B100" s="5">
        <f t="shared" si="53"/>
        <v>-0.39478251097845368</v>
      </c>
      <c r="C100" s="5">
        <f t="shared" si="54"/>
        <v>80.15354478472284</v>
      </c>
      <c r="D100" s="5">
        <f t="shared" si="55"/>
        <v>45.20276716794131</v>
      </c>
      <c r="E100" s="2">
        <f t="shared" si="56"/>
        <v>80.154516995535218</v>
      </c>
      <c r="F100" s="2">
        <f t="shared" si="57"/>
        <v>-0.2821982341685691</v>
      </c>
      <c r="G100" s="3">
        <f t="shared" si="58"/>
        <v>-1.6653163163755131</v>
      </c>
      <c r="H100" s="3">
        <f t="shared" si="59"/>
        <v>109.63675080903425</v>
      </c>
      <c r="I100" s="3">
        <f t="shared" si="60"/>
        <v>43.005450413379293</v>
      </c>
      <c r="J100" s="2">
        <f t="shared" si="38"/>
        <v>117.78140418441905</v>
      </c>
      <c r="K100" s="2">
        <f t="shared" si="61"/>
        <v>80.287255749433569</v>
      </c>
      <c r="L100" s="6">
        <f t="shared" si="39"/>
        <v>360.70058670151991</v>
      </c>
      <c r="M100" s="2">
        <f t="shared" si="40"/>
        <v>4.5713789634046789</v>
      </c>
      <c r="N100" s="2">
        <f t="shared" si="62"/>
        <v>117.78140418441905</v>
      </c>
      <c r="O100" s="2">
        <f t="shared" si="41"/>
        <v>80.287255749433569</v>
      </c>
      <c r="P100" s="5">
        <f t="shared" si="42"/>
        <v>0.31133188212436691</v>
      </c>
      <c r="Q100" s="4">
        <f t="shared" si="43"/>
        <v>3.88102810109065E-2</v>
      </c>
      <c r="R100" s="4">
        <f t="shared" si="44"/>
        <v>6.4535486690449298E-2</v>
      </c>
      <c r="S100" s="4">
        <f t="shared" si="63"/>
        <v>0</v>
      </c>
      <c r="T100" s="4">
        <f t="shared" si="64"/>
        <v>0</v>
      </c>
      <c r="U100" s="5">
        <f t="shared" si="65"/>
        <v>0.32779763609283019</v>
      </c>
      <c r="V100" s="5">
        <f t="shared" si="66"/>
        <v>-21.580685537459349</v>
      </c>
      <c r="W100" s="5">
        <f t="shared" si="67"/>
        <v>-8.4651095086216639</v>
      </c>
      <c r="X100" s="5">
        <f t="shared" si="45"/>
        <v>360.70058670151991</v>
      </c>
      <c r="Y100" s="5">
        <f t="shared" si="46"/>
        <v>-4.7844319135058946</v>
      </c>
      <c r="Z100" s="5">
        <f t="shared" si="47"/>
        <v>-0.22621870875671071</v>
      </c>
      <c r="AA100" s="5">
        <f t="shared" si="48"/>
        <v>0.39144553791057712</v>
      </c>
      <c r="AB100" s="5">
        <f t="shared" si="49"/>
        <v>-4.4566342774130643</v>
      </c>
      <c r="AC100" s="5">
        <f t="shared" si="50"/>
        <v>-21.80690424621606</v>
      </c>
      <c r="AD100" s="5">
        <f t="shared" si="51"/>
        <v>-40.247663970711088</v>
      </c>
      <c r="AE100">
        <f t="shared" si="37"/>
        <v>0</v>
      </c>
    </row>
    <row r="101" spans="1:31" x14ac:dyDescent="0.2">
      <c r="A101">
        <f t="shared" si="52"/>
        <v>0.69000000000000039</v>
      </c>
      <c r="B101" s="5">
        <f t="shared" si="53"/>
        <v>-0.41165850585607949</v>
      </c>
      <c r="C101" s="5">
        <f t="shared" si="54"/>
        <v>81.248821947600874</v>
      </c>
      <c r="D101" s="5">
        <f t="shared" si="55"/>
        <v>45.63080928887657</v>
      </c>
      <c r="E101" s="2">
        <f t="shared" si="56"/>
        <v>81.249864803569935</v>
      </c>
      <c r="F101" s="2">
        <f t="shared" si="57"/>
        <v>-0.29029458639885541</v>
      </c>
      <c r="G101" s="3">
        <f t="shared" si="58"/>
        <v>-1.7098826591496439</v>
      </c>
      <c r="H101" s="3">
        <f t="shared" si="59"/>
        <v>109.41868176657209</v>
      </c>
      <c r="I101" s="3">
        <f t="shared" si="60"/>
        <v>42.602973773672183</v>
      </c>
      <c r="J101" s="2">
        <f t="shared" si="38"/>
        <v>117.43246992464493</v>
      </c>
      <c r="K101" s="2">
        <f t="shared" si="61"/>
        <v>80.049400084965868</v>
      </c>
      <c r="L101" s="6">
        <f t="shared" si="39"/>
        <v>366.72844604090227</v>
      </c>
      <c r="M101" s="2">
        <f t="shared" si="40"/>
        <v>4.6477737085044906</v>
      </c>
      <c r="N101" s="2">
        <f t="shared" si="62"/>
        <v>117.43246992464493</v>
      </c>
      <c r="O101" s="2">
        <f t="shared" si="41"/>
        <v>80.049400084965868</v>
      </c>
      <c r="P101" s="5">
        <f t="shared" si="42"/>
        <v>0.31150787916814077</v>
      </c>
      <c r="Q101" s="4">
        <f t="shared" si="43"/>
        <v>3.9576081496398276E-2</v>
      </c>
      <c r="R101" s="4">
        <f t="shared" si="44"/>
        <v>6.5634794491339993E-2</v>
      </c>
      <c r="S101" s="4">
        <f t="shared" si="63"/>
        <v>0</v>
      </c>
      <c r="T101" s="4">
        <f t="shared" si="64"/>
        <v>0</v>
      </c>
      <c r="U101" s="5">
        <f t="shared" si="65"/>
        <v>0.33576258103129281</v>
      </c>
      <c r="V101" s="5">
        <f t="shared" si="66"/>
        <v>-21.486093683912049</v>
      </c>
      <c r="W101" s="5">
        <f t="shared" si="67"/>
        <v>-8.3657696376490147</v>
      </c>
      <c r="X101" s="5">
        <f t="shared" si="45"/>
        <v>366.72844604090233</v>
      </c>
      <c r="Y101" s="5">
        <f t="shared" si="46"/>
        <v>-4.8365820052782</v>
      </c>
      <c r="Z101" s="5">
        <f t="shared" si="47"/>
        <v>-0.23165802436465793</v>
      </c>
      <c r="AA101" s="5">
        <f t="shared" si="48"/>
        <v>0.40085764991369238</v>
      </c>
      <c r="AB101" s="5">
        <f t="shared" si="49"/>
        <v>-4.5008194242469068</v>
      </c>
      <c r="AC101" s="5">
        <f t="shared" si="50"/>
        <v>-21.717751708276708</v>
      </c>
      <c r="AD101" s="5">
        <f t="shared" si="51"/>
        <v>-40.13891198773532</v>
      </c>
      <c r="AE101">
        <f t="shared" si="37"/>
        <v>0</v>
      </c>
    </row>
    <row r="102" spans="1:31" x14ac:dyDescent="0.2">
      <c r="A102">
        <f t="shared" si="52"/>
        <v>0.7000000000000004</v>
      </c>
      <c r="B102" s="5">
        <f t="shared" si="53"/>
        <v>-0.42898237341878825</v>
      </c>
      <c r="C102" s="5">
        <f t="shared" si="54"/>
        <v>82.341922877681171</v>
      </c>
      <c r="D102" s="5">
        <f t="shared" si="55"/>
        <v>46.054832081013906</v>
      </c>
      <c r="E102" s="2">
        <f t="shared" si="56"/>
        <v>82.343040319572225</v>
      </c>
      <c r="F102" s="2">
        <f t="shared" si="57"/>
        <v>-0.29849505885062272</v>
      </c>
      <c r="G102" s="3">
        <f t="shared" si="58"/>
        <v>-1.754890853392113</v>
      </c>
      <c r="H102" s="3">
        <f t="shared" si="59"/>
        <v>109.20150424948933</v>
      </c>
      <c r="I102" s="3">
        <f t="shared" si="60"/>
        <v>42.201584653794832</v>
      </c>
      <c r="J102" s="2">
        <f t="shared" si="38"/>
        <v>117.08553249462534</v>
      </c>
      <c r="K102" s="2">
        <f t="shared" si="61"/>
        <v>79.812905585975003</v>
      </c>
      <c r="L102" s="6">
        <f t="shared" si="39"/>
        <v>372.77717148113442</v>
      </c>
      <c r="M102" s="2">
        <f t="shared" si="40"/>
        <v>4.724432902451877</v>
      </c>
      <c r="N102" s="2">
        <f t="shared" si="62"/>
        <v>117.08553249462534</v>
      </c>
      <c r="O102" s="2">
        <f t="shared" si="41"/>
        <v>79.812905585975003</v>
      </c>
      <c r="P102" s="5">
        <f t="shared" si="42"/>
        <v>0.3116844852845842</v>
      </c>
      <c r="Q102" s="4">
        <f t="shared" si="43"/>
        <v>4.0348016186712604E-2</v>
      </c>
      <c r="R102" s="4">
        <f t="shared" si="44"/>
        <v>6.6737037018459636E-2</v>
      </c>
      <c r="S102" s="4">
        <f t="shared" si="63"/>
        <v>0</v>
      </c>
      <c r="T102" s="4">
        <f t="shared" si="64"/>
        <v>0</v>
      </c>
      <c r="U102" s="5">
        <f t="shared" si="65"/>
        <v>0.34377737106297257</v>
      </c>
      <c r="V102" s="5">
        <f t="shared" si="66"/>
        <v>-21.392217056944968</v>
      </c>
      <c r="W102" s="5">
        <f t="shared" si="67"/>
        <v>-8.267152227119972</v>
      </c>
      <c r="X102" s="5">
        <f t="shared" si="45"/>
        <v>372.77717148113447</v>
      </c>
      <c r="Y102" s="5">
        <f t="shared" si="46"/>
        <v>-4.8882197031600674</v>
      </c>
      <c r="Z102" s="5">
        <f t="shared" si="47"/>
        <v>-0.23712332248311246</v>
      </c>
      <c r="AA102" s="5">
        <f t="shared" si="48"/>
        <v>0.4103147216721601</v>
      </c>
      <c r="AB102" s="5">
        <f t="shared" si="49"/>
        <v>-4.5444423320970948</v>
      </c>
      <c r="AC102" s="5">
        <f t="shared" si="50"/>
        <v>-21.629340379428079</v>
      </c>
      <c r="AD102" s="5">
        <f t="shared" si="51"/>
        <v>-40.030837505447813</v>
      </c>
      <c r="AE102">
        <f t="shared" si="37"/>
        <v>0</v>
      </c>
    </row>
    <row r="103" spans="1:31" x14ac:dyDescent="0.2">
      <c r="A103">
        <f t="shared" si="52"/>
        <v>0.71000000000000041</v>
      </c>
      <c r="B103" s="5">
        <f t="shared" si="53"/>
        <v>-0.44675850406931428</v>
      </c>
      <c r="C103" s="5">
        <f t="shared" si="54"/>
        <v>83.432856453157086</v>
      </c>
      <c r="D103" s="5">
        <f t="shared" si="55"/>
        <v>46.474846385676578</v>
      </c>
      <c r="E103" s="2">
        <f t="shared" si="56"/>
        <v>83.434052575037214</v>
      </c>
      <c r="F103" s="2">
        <f t="shared" si="57"/>
        <v>-0.30679918184385058</v>
      </c>
      <c r="G103" s="3">
        <f t="shared" si="58"/>
        <v>-1.800335276713084</v>
      </c>
      <c r="H103" s="3">
        <f t="shared" si="59"/>
        <v>108.98521084569505</v>
      </c>
      <c r="I103" s="3">
        <f t="shared" si="60"/>
        <v>41.801276278740353</v>
      </c>
      <c r="J103" s="2">
        <f t="shared" si="38"/>
        <v>116.74058458274382</v>
      </c>
      <c r="K103" s="2">
        <f t="shared" si="61"/>
        <v>79.577767268400692</v>
      </c>
      <c r="L103" s="6">
        <f t="shared" si="39"/>
        <v>378.84670973589124</v>
      </c>
      <c r="M103" s="2">
        <f t="shared" si="40"/>
        <v>4.8013558699166774</v>
      </c>
      <c r="N103" s="2">
        <f t="shared" si="62"/>
        <v>116.74058458274382</v>
      </c>
      <c r="O103" s="2">
        <f t="shared" si="41"/>
        <v>79.577767268400692</v>
      </c>
      <c r="P103" s="5">
        <f t="shared" si="42"/>
        <v>0.31186169891826721</v>
      </c>
      <c r="Q103" s="4">
        <f t="shared" si="43"/>
        <v>4.112609695336443E-2</v>
      </c>
      <c r="R103" s="4">
        <f t="shared" si="44"/>
        <v>6.784213803400789E-2</v>
      </c>
      <c r="S103" s="4">
        <f t="shared" si="63"/>
        <v>0</v>
      </c>
      <c r="T103" s="4">
        <f t="shared" si="64"/>
        <v>0</v>
      </c>
      <c r="U103" s="5">
        <f t="shared" si="65"/>
        <v>0.35184067961193649</v>
      </c>
      <c r="V103" s="5">
        <f t="shared" si="66"/>
        <v>-21.299049764557036</v>
      </c>
      <c r="W103" s="5">
        <f t="shared" si="67"/>
        <v>-8.1692502750987384</v>
      </c>
      <c r="X103" s="5">
        <f t="shared" si="45"/>
        <v>378.8467097358913</v>
      </c>
      <c r="Y103" s="5">
        <f t="shared" si="46"/>
        <v>-4.9393461995495898</v>
      </c>
      <c r="Z103" s="5">
        <f t="shared" si="47"/>
        <v>-0.24261328313188615</v>
      </c>
      <c r="AA103" s="5">
        <f t="shared" si="48"/>
        <v>0.41981446911160941</v>
      </c>
      <c r="AB103" s="5">
        <f t="shared" si="49"/>
        <v>-4.5875055199376531</v>
      </c>
      <c r="AC103" s="5">
        <f t="shared" si="50"/>
        <v>-21.541663047688921</v>
      </c>
      <c r="AD103" s="5">
        <f t="shared" si="51"/>
        <v>-39.923435805987125</v>
      </c>
      <c r="AE103">
        <f t="shared" si="37"/>
        <v>0</v>
      </c>
    </row>
    <row r="104" spans="1:31" x14ac:dyDescent="0.2">
      <c r="A104">
        <f t="shared" si="52"/>
        <v>0.72000000000000042</v>
      </c>
      <c r="B104" s="5">
        <f t="shared" si="53"/>
        <v>-0.46499123211244198</v>
      </c>
      <c r="C104" s="5">
        <f t="shared" si="54"/>
        <v>84.521631478461657</v>
      </c>
      <c r="D104" s="5">
        <f t="shared" si="55"/>
        <v>46.890862976673688</v>
      </c>
      <c r="E104" s="2">
        <f t="shared" si="56"/>
        <v>84.522910530972737</v>
      </c>
      <c r="F104" s="2">
        <f t="shared" si="57"/>
        <v>-0.31520648463178857</v>
      </c>
      <c r="G104" s="3">
        <f t="shared" si="58"/>
        <v>-1.8462103319124605</v>
      </c>
      <c r="H104" s="3">
        <f t="shared" si="59"/>
        <v>108.76979421521816</v>
      </c>
      <c r="I104" s="3">
        <f t="shared" si="60"/>
        <v>41.402041920680482</v>
      </c>
      <c r="J104" s="2">
        <f t="shared" si="38"/>
        <v>116.39761896796837</v>
      </c>
      <c r="K104" s="2">
        <f t="shared" si="61"/>
        <v>79.34398020993072</v>
      </c>
      <c r="L104" s="6">
        <f t="shared" si="39"/>
        <v>384.93700546354228</v>
      </c>
      <c r="M104" s="2">
        <f t="shared" si="40"/>
        <v>4.878541909520588</v>
      </c>
      <c r="N104" s="2">
        <f t="shared" si="62"/>
        <v>116.39761896796837</v>
      </c>
      <c r="O104" s="2">
        <f t="shared" si="41"/>
        <v>79.34398020993072</v>
      </c>
      <c r="P104" s="5">
        <f t="shared" si="42"/>
        <v>0.31203951845374117</v>
      </c>
      <c r="Q104" s="4">
        <f t="shared" si="43"/>
        <v>4.1910335117010124E-2</v>
      </c>
      <c r="R104" s="4">
        <f t="shared" si="44"/>
        <v>6.8950020793175623E-2</v>
      </c>
      <c r="S104" s="4">
        <f t="shared" si="63"/>
        <v>0</v>
      </c>
      <c r="T104" s="4">
        <f t="shared" si="64"/>
        <v>0</v>
      </c>
      <c r="U104" s="5">
        <f t="shared" si="65"/>
        <v>0.35995120179591428</v>
      </c>
      <c r="V104" s="5">
        <f t="shared" si="66"/>
        <v>-21.206585983247802</v>
      </c>
      <c r="W104" s="5">
        <f t="shared" si="67"/>
        <v>-8.0720568445287988</v>
      </c>
      <c r="X104" s="5">
        <f t="shared" si="45"/>
        <v>384.93700546354233</v>
      </c>
      <c r="Y104" s="5">
        <f t="shared" si="46"/>
        <v>-4.9899627385458576</v>
      </c>
      <c r="Z104" s="5">
        <f t="shared" si="47"/>
        <v>-0.24812660020209582</v>
      </c>
      <c r="AA104" s="5">
        <f t="shared" si="48"/>
        <v>0.42935463216037301</v>
      </c>
      <c r="AB104" s="5">
        <f t="shared" si="49"/>
        <v>-4.6300115367499437</v>
      </c>
      <c r="AC104" s="5">
        <f t="shared" si="50"/>
        <v>-21.454712583449897</v>
      </c>
      <c r="AD104" s="5">
        <f t="shared" si="51"/>
        <v>-39.816702212368426</v>
      </c>
      <c r="AE104">
        <f t="shared" si="37"/>
        <v>0</v>
      </c>
    </row>
    <row r="105" spans="1:31" x14ac:dyDescent="0.2">
      <c r="A105">
        <f t="shared" si="52"/>
        <v>0.73000000000000043</v>
      </c>
      <c r="B105" s="5">
        <f t="shared" si="53"/>
        <v>-0.48368483600840412</v>
      </c>
      <c r="C105" s="5">
        <f t="shared" si="54"/>
        <v>85.608256684984653</v>
      </c>
      <c r="D105" s="5">
        <f t="shared" si="55"/>
        <v>47.302892560769877</v>
      </c>
      <c r="E105" s="2">
        <f t="shared" si="56"/>
        <v>85.609623078616607</v>
      </c>
      <c r="F105" s="2">
        <f t="shared" si="57"/>
        <v>-0.3237164954441194</v>
      </c>
      <c r="G105" s="3">
        <f t="shared" si="58"/>
        <v>-1.8925104472799599</v>
      </c>
      <c r="H105" s="3">
        <f t="shared" si="59"/>
        <v>108.55524708938366</v>
      </c>
      <c r="I105" s="3">
        <f t="shared" si="60"/>
        <v>41.003874898556795</v>
      </c>
      <c r="J105" s="2">
        <f t="shared" si="38"/>
        <v>116.05662851869643</v>
      </c>
      <c r="K105" s="2">
        <f t="shared" si="61"/>
        <v>79.111539549213646</v>
      </c>
      <c r="L105" s="6">
        <f t="shared" si="39"/>
        <v>391.04800124377886</v>
      </c>
      <c r="M105" s="2">
        <f t="shared" si="40"/>
        <v>4.955990293540947</v>
      </c>
      <c r="N105" s="2">
        <f t="shared" si="62"/>
        <v>116.05662851869643</v>
      </c>
      <c r="O105" s="2">
        <f t="shared" si="41"/>
        <v>79.111539549213646</v>
      </c>
      <c r="P105" s="5">
        <f t="shared" si="42"/>
        <v>0.31221794221485671</v>
      </c>
      <c r="Q105" s="4">
        <f t="shared" si="43"/>
        <v>4.2700741435987608E-2</v>
      </c>
      <c r="R105" s="4">
        <f t="shared" si="44"/>
        <v>7.0060608060273991E-2</v>
      </c>
      <c r="S105" s="4">
        <f t="shared" si="63"/>
        <v>0</v>
      </c>
      <c r="T105" s="4">
        <f t="shared" si="64"/>
        <v>0</v>
      </c>
      <c r="U105" s="5">
        <f t="shared" si="65"/>
        <v>0.36810765423627634</v>
      </c>
      <c r="V105" s="5">
        <f t="shared" si="66"/>
        <v>-21.114819957028793</v>
      </c>
      <c r="W105" s="5">
        <f t="shared" si="67"/>
        <v>-7.975565062374864</v>
      </c>
      <c r="X105" s="5">
        <f t="shared" si="45"/>
        <v>391.04800124377886</v>
      </c>
      <c r="Y105" s="5">
        <f t="shared" si="46"/>
        <v>-5.0400706158606976</v>
      </c>
      <c r="Z105" s="5">
        <f t="shared" si="47"/>
        <v>-0.25366198163880871</v>
      </c>
      <c r="AA105" s="5">
        <f t="shared" si="48"/>
        <v>0.43893297506553303</v>
      </c>
      <c r="AB105" s="5">
        <f t="shared" si="49"/>
        <v>-4.6719629616244216</v>
      </c>
      <c r="AC105" s="5">
        <f t="shared" si="50"/>
        <v>-21.368481938667603</v>
      </c>
      <c r="AD105" s="5">
        <f t="shared" si="51"/>
        <v>-39.710632087309328</v>
      </c>
      <c r="AE105">
        <f t="shared" si="37"/>
        <v>0</v>
      </c>
    </row>
    <row r="106" spans="1:31" x14ac:dyDescent="0.2">
      <c r="A106">
        <f t="shared" si="52"/>
        <v>0.74000000000000044</v>
      </c>
      <c r="B106" s="5">
        <f t="shared" si="53"/>
        <v>-0.50284353862928488</v>
      </c>
      <c r="C106" s="5">
        <f t="shared" si="54"/>
        <v>86.692740731781555</v>
      </c>
      <c r="D106" s="5">
        <f t="shared" si="55"/>
        <v>47.710945778151078</v>
      </c>
      <c r="E106" s="2">
        <f t="shared" si="56"/>
        <v>86.694199040144767</v>
      </c>
      <c r="F106" s="2">
        <f t="shared" si="57"/>
        <v>-0.33232874153032094</v>
      </c>
      <c r="G106" s="3">
        <f t="shared" si="58"/>
        <v>-1.9392300768962041</v>
      </c>
      <c r="H106" s="3">
        <f t="shared" si="59"/>
        <v>108.34156226999698</v>
      </c>
      <c r="I106" s="3">
        <f t="shared" si="60"/>
        <v>40.606768577683702</v>
      </c>
      <c r="J106" s="2">
        <f t="shared" si="38"/>
        <v>115.71760619160912</v>
      </c>
      <c r="K106" s="2">
        <f t="shared" si="61"/>
        <v>78.880440485077784</v>
      </c>
      <c r="L106" s="6">
        <f t="shared" si="39"/>
        <v>397.17963755426138</v>
      </c>
      <c r="M106" s="2">
        <f t="shared" si="40"/>
        <v>5.03370026761477</v>
      </c>
      <c r="N106" s="2">
        <f t="shared" si="62"/>
        <v>115.71760619160912</v>
      </c>
      <c r="O106" s="2">
        <f t="shared" si="41"/>
        <v>78.880440485077784</v>
      </c>
      <c r="P106" s="5">
        <f t="shared" si="42"/>
        <v>0.31239696846408149</v>
      </c>
      <c r="Q106" s="4">
        <f t="shared" si="43"/>
        <v>4.3497326094784385E-2</v>
      </c>
      <c r="R106" s="4">
        <f t="shared" si="44"/>
        <v>7.1173822125057365E-2</v>
      </c>
      <c r="S106" s="4">
        <f t="shared" si="63"/>
        <v>0</v>
      </c>
      <c r="T106" s="4">
        <f t="shared" si="64"/>
        <v>0</v>
      </c>
      <c r="U106" s="5">
        <f t="shared" si="65"/>
        <v>0.37630877487014497</v>
      </c>
      <c r="V106" s="5">
        <f t="shared" si="66"/>
        <v>-21.023745996449016</v>
      </c>
      <c r="W106" s="5">
        <f t="shared" si="67"/>
        <v>-7.8797681187787916</v>
      </c>
      <c r="X106" s="5">
        <f t="shared" si="45"/>
        <v>397.17963755426138</v>
      </c>
      <c r="Y106" s="5">
        <f t="shared" si="46"/>
        <v>-5.0896711787114768</v>
      </c>
      <c r="Z106" s="5">
        <f t="shared" si="47"/>
        <v>-0.25921814961948303</v>
      </c>
      <c r="AA106" s="5">
        <f t="shared" si="48"/>
        <v>0.44854728670169242</v>
      </c>
      <c r="AB106" s="5">
        <f t="shared" si="49"/>
        <v>-4.713362403841332</v>
      </c>
      <c r="AC106" s="5">
        <f t="shared" si="50"/>
        <v>-21.282964146068498</v>
      </c>
      <c r="AD106" s="5">
        <f t="shared" si="51"/>
        <v>-39.605220832077102</v>
      </c>
      <c r="AE106">
        <f t="shared" si="37"/>
        <v>0</v>
      </c>
    </row>
    <row r="107" spans="1:31" x14ac:dyDescent="0.2">
      <c r="A107">
        <f t="shared" si="52"/>
        <v>0.75000000000000044</v>
      </c>
      <c r="B107" s="5">
        <f t="shared" si="53"/>
        <v>-0.52247150751843896</v>
      </c>
      <c r="C107" s="5">
        <f t="shared" si="54"/>
        <v>87.775092206274223</v>
      </c>
      <c r="D107" s="5">
        <f t="shared" si="55"/>
        <v>48.115033202886316</v>
      </c>
      <c r="E107" s="2">
        <f t="shared" si="56"/>
        <v>87.776647169370221</v>
      </c>
      <c r="F107" s="2">
        <f t="shared" si="57"/>
        <v>-0.34104274920321587</v>
      </c>
      <c r="G107" s="3">
        <f t="shared" si="58"/>
        <v>-1.9863637009346173</v>
      </c>
      <c r="H107" s="3">
        <f t="shared" si="59"/>
        <v>108.1287326285363</v>
      </c>
      <c r="I107" s="3">
        <f t="shared" si="60"/>
        <v>40.210716369362935</v>
      </c>
      <c r="J107" s="2">
        <f t="shared" si="38"/>
        <v>115.38054503053465</v>
      </c>
      <c r="K107" s="2">
        <f t="shared" si="61"/>
        <v>78.650678275756405</v>
      </c>
      <c r="L107" s="6">
        <f t="shared" si="39"/>
        <v>403.33185274734217</v>
      </c>
      <c r="M107" s="2">
        <f t="shared" si="40"/>
        <v>5.1116710504437464</v>
      </c>
      <c r="N107" s="2">
        <f t="shared" si="62"/>
        <v>115.38054503053465</v>
      </c>
      <c r="O107" s="2">
        <f t="shared" si="41"/>
        <v>78.650678275756405</v>
      </c>
      <c r="P107" s="5">
        <f t="shared" si="42"/>
        <v>0.31257659540182109</v>
      </c>
      <c r="Q107" s="4">
        <f t="shared" si="43"/>
        <v>4.4300098692441614E-2</v>
      </c>
      <c r="R107" s="4">
        <f t="shared" si="44"/>
        <v>7.2289584819239652E-2</v>
      </c>
      <c r="S107" s="4">
        <f t="shared" si="63"/>
        <v>0</v>
      </c>
      <c r="T107" s="4">
        <f t="shared" si="64"/>
        <v>0</v>
      </c>
      <c r="U107" s="5">
        <f t="shared" si="65"/>
        <v>0.38455332276456744</v>
      </c>
      <c r="V107" s="5">
        <f t="shared" si="66"/>
        <v>-20.93335847763451</v>
      </c>
      <c r="W107" s="5">
        <f t="shared" si="67"/>
        <v>-7.7846592662292515</v>
      </c>
      <c r="X107" s="5">
        <f t="shared" si="45"/>
        <v>403.33185274734223</v>
      </c>
      <c r="Y107" s="5">
        <f t="shared" si="46"/>
        <v>-5.1387658256949775</v>
      </c>
      <c r="Z107" s="5">
        <f t="shared" si="47"/>
        <v>-0.26479384072809337</v>
      </c>
      <c r="AA107" s="5">
        <f t="shared" si="48"/>
        <v>0.45819538087227879</v>
      </c>
      <c r="AB107" s="5">
        <f t="shared" si="49"/>
        <v>-4.7542125029304101</v>
      </c>
      <c r="AC107" s="5">
        <f t="shared" si="50"/>
        <v>-21.198152318362602</v>
      </c>
      <c r="AD107" s="5">
        <f t="shared" si="51"/>
        <v>-39.500463885356972</v>
      </c>
      <c r="AE107">
        <f t="shared" si="37"/>
        <v>0</v>
      </c>
    </row>
    <row r="108" spans="1:31" x14ac:dyDescent="0.2">
      <c r="A108">
        <f t="shared" si="52"/>
        <v>0.76000000000000045</v>
      </c>
      <c r="B108" s="5">
        <f t="shared" si="53"/>
        <v>-0.54257285515293163</v>
      </c>
      <c r="C108" s="5">
        <f t="shared" si="54"/>
        <v>88.855319624943661</v>
      </c>
      <c r="D108" s="5">
        <f t="shared" si="55"/>
        <v>48.515165343385675</v>
      </c>
      <c r="E108" s="2">
        <f t="shared" si="56"/>
        <v>88.856976152432992</v>
      </c>
      <c r="F108" s="2">
        <f t="shared" si="57"/>
        <v>-0.34985804388269748</v>
      </c>
      <c r="G108" s="3">
        <f t="shared" si="58"/>
        <v>-2.0339058259639216</v>
      </c>
      <c r="H108" s="3">
        <f t="shared" si="59"/>
        <v>107.91675110535267</v>
      </c>
      <c r="I108" s="3">
        <f t="shared" si="60"/>
        <v>39.815711730509364</v>
      </c>
      <c r="J108" s="2">
        <f t="shared" si="38"/>
        <v>115.04543816532035</v>
      </c>
      <c r="K108" s="2">
        <f t="shared" si="61"/>
        <v>78.42224823811884</v>
      </c>
      <c r="L108" s="6">
        <f t="shared" si="39"/>
        <v>409.5045830268715</v>
      </c>
      <c r="M108" s="2">
        <f t="shared" si="40"/>
        <v>5.1899018335002802</v>
      </c>
      <c r="N108" s="2">
        <f t="shared" si="62"/>
        <v>115.04543816532035</v>
      </c>
      <c r="O108" s="2">
        <f t="shared" si="41"/>
        <v>78.42224823811884</v>
      </c>
      <c r="P108" s="5">
        <f t="shared" si="42"/>
        <v>0.31275682116574116</v>
      </c>
      <c r="Q108" s="4">
        <f t="shared" si="43"/>
        <v>4.510906823089738E-2</v>
      </c>
      <c r="R108" s="4">
        <f t="shared" si="44"/>
        <v>7.3407817533196862E-2</v>
      </c>
      <c r="S108" s="4">
        <f t="shared" si="63"/>
        <v>0</v>
      </c>
      <c r="T108" s="4">
        <f t="shared" si="64"/>
        <v>0</v>
      </c>
      <c r="U108" s="5">
        <f t="shared" si="65"/>
        <v>0.39284007793267867</v>
      </c>
      <c r="V108" s="5">
        <f t="shared" si="66"/>
        <v>-20.843651841341565</v>
      </c>
      <c r="W108" s="5">
        <f t="shared" si="67"/>
        <v>-7.6902318187448948</v>
      </c>
      <c r="X108" s="5">
        <f t="shared" si="45"/>
        <v>409.5045830268715</v>
      </c>
      <c r="Y108" s="5">
        <f t="shared" si="46"/>
        <v>-5.18735600664243</v>
      </c>
      <c r="Z108" s="5">
        <f t="shared" si="47"/>
        <v>-0.27038780612483454</v>
      </c>
      <c r="AA108" s="5">
        <f t="shared" si="48"/>
        <v>0.4678750966031977</v>
      </c>
      <c r="AB108" s="5">
        <f t="shared" si="49"/>
        <v>-4.7945159287097514</v>
      </c>
      <c r="AC108" s="5">
        <f t="shared" si="50"/>
        <v>-21.114039647466399</v>
      </c>
      <c r="AD108" s="5">
        <f t="shared" si="51"/>
        <v>-39.396356722141697</v>
      </c>
      <c r="AE108">
        <f t="shared" si="37"/>
        <v>0</v>
      </c>
    </row>
    <row r="109" spans="1:31" x14ac:dyDescent="0.2">
      <c r="A109">
        <f t="shared" si="52"/>
        <v>0.77000000000000046</v>
      </c>
      <c r="B109" s="5">
        <f t="shared" si="53"/>
        <v>-0.56315163920900635</v>
      </c>
      <c r="C109" s="5">
        <f t="shared" si="54"/>
        <v>89.933431434014821</v>
      </c>
      <c r="D109" s="5">
        <f t="shared" si="55"/>
        <v>48.911352642854666</v>
      </c>
      <c r="E109" s="2">
        <f t="shared" si="56"/>
        <v>89.935194608481211</v>
      </c>
      <c r="F109" s="2">
        <f t="shared" si="57"/>
        <v>-0.35877415013962116</v>
      </c>
      <c r="G109" s="3">
        <f t="shared" si="58"/>
        <v>-2.0818509852510192</v>
      </c>
      <c r="H109" s="3">
        <f t="shared" si="59"/>
        <v>107.70561070887801</v>
      </c>
      <c r="I109" s="3">
        <f t="shared" si="60"/>
        <v>39.421748163287944</v>
      </c>
      <c r="J109" s="2">
        <f t="shared" si="38"/>
        <v>114.71227881071347</v>
      </c>
      <c r="K109" s="2">
        <f t="shared" si="61"/>
        <v>78.195145746907613</v>
      </c>
      <c r="L109" s="6">
        <f t="shared" si="39"/>
        <v>415.69776242503428</v>
      </c>
      <c r="M109" s="2">
        <f t="shared" si="40"/>
        <v>5.2683917807339418</v>
      </c>
      <c r="N109" s="2">
        <f t="shared" si="62"/>
        <v>114.71227881071347</v>
      </c>
      <c r="O109" s="2">
        <f t="shared" si="41"/>
        <v>78.195145746907613</v>
      </c>
      <c r="P109" s="5">
        <f t="shared" si="42"/>
        <v>0.31293764383009159</v>
      </c>
      <c r="Q109" s="4">
        <f t="shared" si="43"/>
        <v>4.5924243103265816E-2</v>
      </c>
      <c r="R109" s="4">
        <f t="shared" si="44"/>
        <v>7.4528441232839263E-2</v>
      </c>
      <c r="S109" s="4">
        <f t="shared" si="63"/>
        <v>0</v>
      </c>
      <c r="T109" s="4">
        <f t="shared" si="64"/>
        <v>0</v>
      </c>
      <c r="U109" s="5">
        <f t="shared" si="65"/>
        <v>0.40116784115178367</v>
      </c>
      <c r="V109" s="5">
        <f t="shared" si="66"/>
        <v>-20.754620592023411</v>
      </c>
      <c r="W109" s="5">
        <f t="shared" si="67"/>
        <v>-7.596479151070775</v>
      </c>
      <c r="X109" s="5">
        <f t="shared" si="45"/>
        <v>415.69776242503434</v>
      </c>
      <c r="Y109" s="5">
        <f t="shared" si="46"/>
        <v>-5.2354432224558698</v>
      </c>
      <c r="Z109" s="5">
        <f t="shared" si="47"/>
        <v>-0.2759988117113078</v>
      </c>
      <c r="AA109" s="5">
        <f t="shared" si="48"/>
        <v>0.47758429842866851</v>
      </c>
      <c r="AB109" s="5">
        <f t="shared" si="49"/>
        <v>-4.834275381304086</v>
      </c>
      <c r="AC109" s="5">
        <f t="shared" si="50"/>
        <v>-21.030619403734718</v>
      </c>
      <c r="AD109" s="5">
        <f t="shared" si="51"/>
        <v>-39.292894852642107</v>
      </c>
      <c r="AE109">
        <f t="shared" si="37"/>
        <v>0</v>
      </c>
    </row>
    <row r="110" spans="1:31" x14ac:dyDescent="0.2">
      <c r="A110">
        <f t="shared" si="52"/>
        <v>0.78000000000000047</v>
      </c>
      <c r="B110" s="5">
        <f t="shared" si="53"/>
        <v>-0.5842118628305818</v>
      </c>
      <c r="C110" s="5">
        <f t="shared" si="54"/>
        <v>91.009436010133413</v>
      </c>
      <c r="D110" s="5">
        <f t="shared" si="55"/>
        <v>49.30360547974491</v>
      </c>
      <c r="E110" s="2">
        <f t="shared" si="56"/>
        <v>91.011311090343284</v>
      </c>
      <c r="F110" s="2">
        <f t="shared" si="57"/>
        <v>-0.36779059173985273</v>
      </c>
      <c r="G110" s="3">
        <f t="shared" si="58"/>
        <v>-2.13019373906406</v>
      </c>
      <c r="H110" s="3">
        <f t="shared" si="59"/>
        <v>107.49530451484067</v>
      </c>
      <c r="I110" s="3">
        <f t="shared" si="60"/>
        <v>39.028819214761526</v>
      </c>
      <c r="J110" s="2">
        <f t="shared" si="38"/>
        <v>114.38106026525026</v>
      </c>
      <c r="K110" s="2">
        <f t="shared" si="61"/>
        <v>77.969366233981077</v>
      </c>
      <c r="L110" s="6">
        <f t="shared" si="39"/>
        <v>421.91132277932417</v>
      </c>
      <c r="M110" s="2">
        <f t="shared" si="40"/>
        <v>5.3471400282796289</v>
      </c>
      <c r="N110" s="2">
        <f t="shared" si="62"/>
        <v>114.38106026525026</v>
      </c>
      <c r="O110" s="2">
        <f t="shared" si="41"/>
        <v>77.969366233981077</v>
      </c>
      <c r="P110" s="5">
        <f t="shared" si="42"/>
        <v>0.31311906140503409</v>
      </c>
      <c r="Q110" s="4">
        <f t="shared" si="43"/>
        <v>4.6745631082065933E-2</v>
      </c>
      <c r="R110" s="4">
        <f t="shared" si="44"/>
        <v>7.5651376476659912E-2</v>
      </c>
      <c r="S110" s="4">
        <f t="shared" si="63"/>
        <v>0</v>
      </c>
      <c r="T110" s="4">
        <f t="shared" si="64"/>
        <v>0</v>
      </c>
      <c r="U110" s="5">
        <f t="shared" si="65"/>
        <v>0.40953543378329405</v>
      </c>
      <c r="V110" s="5">
        <f t="shared" si="66"/>
        <v>-20.666259296910216</v>
      </c>
      <c r="W110" s="5">
        <f t="shared" si="67"/>
        <v>-7.5033946978878321</v>
      </c>
      <c r="X110" s="5">
        <f t="shared" si="45"/>
        <v>421.91132277932422</v>
      </c>
      <c r="Y110" s="5">
        <f t="shared" si="46"/>
        <v>-5.2830290249257663</v>
      </c>
      <c r="Z110" s="5">
        <f t="shared" si="47"/>
        <v>-0.28162563829108295</v>
      </c>
      <c r="AA110" s="5">
        <f t="shared" si="48"/>
        <v>0.48732087666905788</v>
      </c>
      <c r="AB110" s="5">
        <f t="shared" si="49"/>
        <v>-4.8734935911424726</v>
      </c>
      <c r="AC110" s="5">
        <f t="shared" si="50"/>
        <v>-20.947884935201298</v>
      </c>
      <c r="AD110" s="5">
        <f t="shared" si="51"/>
        <v>-39.190073821218775</v>
      </c>
      <c r="AE110">
        <f t="shared" si="37"/>
        <v>0</v>
      </c>
    </row>
    <row r="111" spans="1:31" x14ac:dyDescent="0.2">
      <c r="A111">
        <f t="shared" si="52"/>
        <v>0.79000000000000048</v>
      </c>
      <c r="B111" s="5">
        <f t="shared" si="53"/>
        <v>-0.60575747490077947</v>
      </c>
      <c r="C111" s="5">
        <f t="shared" si="54"/>
        <v>92.083341661035064</v>
      </c>
      <c r="D111" s="5">
        <f t="shared" si="55"/>
        <v>49.691934168201463</v>
      </c>
      <c r="E111" s="2">
        <f t="shared" si="56"/>
        <v>92.085334085191406</v>
      </c>
      <c r="F111" s="2">
        <f t="shared" si="57"/>
        <v>-0.3769068916884597</v>
      </c>
      <c r="G111" s="3">
        <f t="shared" si="58"/>
        <v>-2.1789286749754848</v>
      </c>
      <c r="H111" s="3">
        <f t="shared" si="59"/>
        <v>107.28582566548866</v>
      </c>
      <c r="I111" s="3">
        <f t="shared" si="60"/>
        <v>38.63691847654934</v>
      </c>
      <c r="J111" s="2">
        <f t="shared" si="38"/>
        <v>114.0517759101531</v>
      </c>
      <c r="K111" s="2">
        <f t="shared" si="61"/>
        <v>77.744905187561756</v>
      </c>
      <c r="L111" s="6">
        <f t="shared" si="39"/>
        <v>428.14519370960954</v>
      </c>
      <c r="M111" s="2">
        <f t="shared" si="40"/>
        <v>5.4261456841669258</v>
      </c>
      <c r="N111" s="2">
        <f t="shared" si="62"/>
        <v>114.0517759101531</v>
      </c>
      <c r="O111" s="2">
        <f t="shared" si="41"/>
        <v>77.744905187561756</v>
      </c>
      <c r="P111" s="5">
        <f t="shared" si="42"/>
        <v>0.31330107183597239</v>
      </c>
      <c r="Q111" s="4">
        <f t="shared" si="43"/>
        <v>4.75732393073982E-2</v>
      </c>
      <c r="R111" s="4">
        <f t="shared" si="44"/>
        <v>7.6776543432944364E-2</v>
      </c>
      <c r="S111" s="4">
        <f t="shared" si="63"/>
        <v>0</v>
      </c>
      <c r="T111" s="4">
        <f t="shared" si="64"/>
        <v>0</v>
      </c>
      <c r="U111" s="5">
        <f t="shared" si="65"/>
        <v>0.41794169759445027</v>
      </c>
      <c r="V111" s="5">
        <f t="shared" si="66"/>
        <v>-20.578562585102084</v>
      </c>
      <c r="W111" s="5">
        <f t="shared" si="67"/>
        <v>-7.4109719530351743</v>
      </c>
      <c r="X111" s="5">
        <f t="shared" si="45"/>
        <v>428.14519370960954</v>
      </c>
      <c r="Y111" s="5">
        <f t="shared" si="46"/>
        <v>-5.3301150165301516</v>
      </c>
      <c r="Z111" s="5">
        <f t="shared" si="47"/>
        <v>-0.28726708172554527</v>
      </c>
      <c r="AA111" s="5">
        <f t="shared" si="48"/>
        <v>0.49708274770055677</v>
      </c>
      <c r="AB111" s="5">
        <f t="shared" si="49"/>
        <v>-4.9121733189357011</v>
      </c>
      <c r="AC111" s="5">
        <f t="shared" si="50"/>
        <v>-20.865829666827629</v>
      </c>
      <c r="AD111" s="5">
        <f t="shared" si="51"/>
        <v>-39.087889205334619</v>
      </c>
      <c r="AE111">
        <f t="shared" si="37"/>
        <v>0</v>
      </c>
    </row>
    <row r="112" spans="1:31" x14ac:dyDescent="0.2">
      <c r="A112">
        <f t="shared" si="52"/>
        <v>0.80000000000000049</v>
      </c>
      <c r="B112" s="5">
        <f t="shared" si="53"/>
        <v>-0.62779237031648116</v>
      </c>
      <c r="C112" s="5">
        <f t="shared" si="54"/>
        <v>93.155156626206605</v>
      </c>
      <c r="D112" s="5">
        <f t="shared" si="55"/>
        <v>50.076348958506685</v>
      </c>
      <c r="E112" s="2">
        <f t="shared" si="56"/>
        <v>93.157272015196497</v>
      </c>
      <c r="F112" s="2">
        <f t="shared" si="57"/>
        <v>-0.38612257227403862</v>
      </c>
      <c r="G112" s="3">
        <f t="shared" si="58"/>
        <v>-2.228050408164842</v>
      </c>
      <c r="H112" s="3">
        <f t="shared" si="59"/>
        <v>107.07716736882038</v>
      </c>
      <c r="I112" s="3">
        <f t="shared" si="60"/>
        <v>38.246039584495996</v>
      </c>
      <c r="J112" s="2">
        <f t="shared" si="38"/>
        <v>113.7244192082357</v>
      </c>
      <c r="K112" s="2">
        <f t="shared" si="61"/>
        <v>77.521758151489905</v>
      </c>
      <c r="L112" s="6">
        <f t="shared" si="39"/>
        <v>434.39930259527785</v>
      </c>
      <c r="M112" s="2">
        <f t="shared" si="40"/>
        <v>5.5054078280304308</v>
      </c>
      <c r="N112" s="2">
        <f t="shared" si="62"/>
        <v>113.7244192082357</v>
      </c>
      <c r="O112" s="2">
        <f t="shared" si="41"/>
        <v>77.521758151489905</v>
      </c>
      <c r="P112" s="5">
        <f t="shared" si="42"/>
        <v>0.3134836730028851</v>
      </c>
      <c r="Q112" s="4">
        <f t="shared" si="43"/>
        <v>4.8407074275069552E-2</v>
      </c>
      <c r="R112" s="4">
        <f t="shared" si="44"/>
        <v>7.7903861897129334E-2</v>
      </c>
      <c r="S112" s="4">
        <f t="shared" si="63"/>
        <v>0</v>
      </c>
      <c r="T112" s="4">
        <f t="shared" si="64"/>
        <v>0</v>
      </c>
      <c r="U112" s="5">
        <f t="shared" si="65"/>
        <v>0.42638549458176478</v>
      </c>
      <c r="V112" s="5">
        <f t="shared" si="66"/>
        <v>-20.491525146674785</v>
      </c>
      <c r="W112" s="5">
        <f t="shared" si="67"/>
        <v>-7.3192044687449309</v>
      </c>
      <c r="X112" s="5">
        <f t="shared" si="45"/>
        <v>434.3993025952779</v>
      </c>
      <c r="Y112" s="5">
        <f t="shared" si="46"/>
        <v>-5.3767028502153522</v>
      </c>
      <c r="Z112" s="5">
        <f t="shared" si="47"/>
        <v>-0.29292195308493951</v>
      </c>
      <c r="AA112" s="5">
        <f t="shared" si="48"/>
        <v>0.50686785421654257</v>
      </c>
      <c r="AB112" s="5">
        <f t="shared" si="49"/>
        <v>-4.9503173556335875</v>
      </c>
      <c r="AC112" s="5">
        <f t="shared" si="50"/>
        <v>-20.784447099759724</v>
      </c>
      <c r="AD112" s="5">
        <f t="shared" si="51"/>
        <v>-38.98633661452839</v>
      </c>
      <c r="AE112">
        <f t="shared" si="37"/>
        <v>0</v>
      </c>
    </row>
    <row r="113" spans="1:31" x14ac:dyDescent="0.2">
      <c r="A113">
        <f t="shared" si="52"/>
        <v>0.8100000000000005</v>
      </c>
      <c r="B113" s="5">
        <f t="shared" si="53"/>
        <v>-0.65032039026591126</v>
      </c>
      <c r="C113" s="5">
        <f t="shared" si="54"/>
        <v>94.224889077539814</v>
      </c>
      <c r="D113" s="5">
        <f t="shared" si="55"/>
        <v>50.456860037520919</v>
      </c>
      <c r="E113" s="2">
        <f t="shared" si="56"/>
        <v>94.227133238174432</v>
      </c>
      <c r="F113" s="2">
        <f t="shared" si="57"/>
        <v>-0.39543715511316269</v>
      </c>
      <c r="G113" s="3">
        <f t="shared" si="58"/>
        <v>-2.2775535817211781</v>
      </c>
      <c r="H113" s="3">
        <f t="shared" si="59"/>
        <v>106.86932289782278</v>
      </c>
      <c r="I113" s="3">
        <f t="shared" si="60"/>
        <v>37.856176218350711</v>
      </c>
      <c r="J113" s="2">
        <f t="shared" si="38"/>
        <v>113.39898370281605</v>
      </c>
      <c r="K113" s="2">
        <f t="shared" si="61"/>
        <v>77.299920724482647</v>
      </c>
      <c r="L113" s="6">
        <f t="shared" si="39"/>
        <v>440.67357455255501</v>
      </c>
      <c r="M113" s="2">
        <f t="shared" si="40"/>
        <v>5.5849255108223117</v>
      </c>
      <c r="N113" s="2">
        <f t="shared" si="62"/>
        <v>113.39898370281605</v>
      </c>
      <c r="O113" s="2">
        <f t="shared" si="41"/>
        <v>77.299920724482647</v>
      </c>
      <c r="P113" s="5">
        <f t="shared" si="42"/>
        <v>0.31366686271966338</v>
      </c>
      <c r="Q113" s="4">
        <f t="shared" si="43"/>
        <v>4.9247141824680499E-2</v>
      </c>
      <c r="R113" s="4">
        <f t="shared" si="44"/>
        <v>7.9033251309316196E-2</v>
      </c>
      <c r="S113" s="4">
        <f t="shared" si="63"/>
        <v>0</v>
      </c>
      <c r="T113" s="4">
        <f t="shared" si="64"/>
        <v>0</v>
      </c>
      <c r="U113" s="5">
        <f t="shared" si="65"/>
        <v>0.43486570679612752</v>
      </c>
      <c r="V113" s="5">
        <f t="shared" si="66"/>
        <v>-20.405141731798203</v>
      </c>
      <c r="W113" s="5">
        <f t="shared" si="67"/>
        <v>-7.2280858548895308</v>
      </c>
      <c r="X113" s="5">
        <f t="shared" si="45"/>
        <v>440.67357455255507</v>
      </c>
      <c r="Y113" s="5">
        <f t="shared" si="46"/>
        <v>-5.4227942291583622</v>
      </c>
      <c r="Z113" s="5">
        <f t="shared" si="47"/>
        <v>-0.29858907879451468</v>
      </c>
      <c r="AA113" s="5">
        <f t="shared" si="48"/>
        <v>0.51667416548046763</v>
      </c>
      <c r="AB113" s="5">
        <f t="shared" si="49"/>
        <v>-4.9879285223622345</v>
      </c>
      <c r="AC113" s="5">
        <f t="shared" si="50"/>
        <v>-20.703730810592717</v>
      </c>
      <c r="AD113" s="5">
        <f t="shared" si="51"/>
        <v>-38.885411689409061</v>
      </c>
      <c r="AE113">
        <f t="shared" si="37"/>
        <v>0</v>
      </c>
    </row>
    <row r="114" spans="1:31" x14ac:dyDescent="0.2">
      <c r="A114">
        <f t="shared" si="52"/>
        <v>0.82000000000000051</v>
      </c>
      <c r="B114" s="5">
        <f t="shared" si="53"/>
        <v>-0.67334532250924117</v>
      </c>
      <c r="C114" s="5">
        <f t="shared" si="54"/>
        <v>95.292547119977513</v>
      </c>
      <c r="D114" s="5">
        <f t="shared" si="55"/>
        <v>50.833477529119953</v>
      </c>
      <c r="E114" s="2">
        <f t="shared" si="56"/>
        <v>95.294926048223999</v>
      </c>
      <c r="F114" s="2">
        <f t="shared" si="57"/>
        <v>-0.4048501611949441</v>
      </c>
      <c r="G114" s="3">
        <f t="shared" si="58"/>
        <v>-2.3274328669448003</v>
      </c>
      <c r="H114" s="3">
        <f t="shared" si="59"/>
        <v>106.66228558971686</v>
      </c>
      <c r="I114" s="3">
        <f t="shared" si="60"/>
        <v>37.467322101456624</v>
      </c>
      <c r="J114" s="2">
        <f t="shared" si="38"/>
        <v>113.07546301663662</v>
      </c>
      <c r="K114" s="2">
        <f t="shared" si="61"/>
        <v>77.079388559397827</v>
      </c>
      <c r="L114" s="6">
        <f t="shared" si="39"/>
        <v>446.96793241191625</v>
      </c>
      <c r="M114" s="2">
        <f t="shared" si="40"/>
        <v>5.6646977545260215</v>
      </c>
      <c r="N114" s="2">
        <f t="shared" si="62"/>
        <v>113.07546301663662</v>
      </c>
      <c r="O114" s="2">
        <f t="shared" si="41"/>
        <v>77.079388559397827</v>
      </c>
      <c r="P114" s="5">
        <f t="shared" si="42"/>
        <v>0.31385063873345131</v>
      </c>
      <c r="Q114" s="4">
        <f t="shared" si="43"/>
        <v>5.0093447127668042E-2</v>
      </c>
      <c r="R114" s="4">
        <f t="shared" si="44"/>
        <v>8.0164630771917239E-2</v>
      </c>
      <c r="S114" s="4">
        <f t="shared" si="63"/>
        <v>0</v>
      </c>
      <c r="T114" s="4">
        <f t="shared" si="64"/>
        <v>0</v>
      </c>
      <c r="U114" s="5">
        <f t="shared" si="65"/>
        <v>0.44338123616950675</v>
      </c>
      <c r="V114" s="5">
        <f t="shared" si="66"/>
        <v>-20.319407149867001</v>
      </c>
      <c r="W114" s="5">
        <f t="shared" si="67"/>
        <v>-7.1376097782410977</v>
      </c>
      <c r="X114" s="5">
        <f t="shared" si="45"/>
        <v>446.96793241191625</v>
      </c>
      <c r="Y114" s="5">
        <f t="shared" si="46"/>
        <v>-5.4683909065111127</v>
      </c>
      <c r="Z114" s="5">
        <f t="shared" si="47"/>
        <v>-0.30426730077569536</v>
      </c>
      <c r="AA114" s="5">
        <f t="shared" si="48"/>
        <v>0.52649967757013905</v>
      </c>
      <c r="AB114" s="5">
        <f t="shared" si="49"/>
        <v>-5.0250096703416061</v>
      </c>
      <c r="AC114" s="5">
        <f t="shared" si="50"/>
        <v>-20.623674450642696</v>
      </c>
      <c r="AD114" s="5">
        <f t="shared" si="51"/>
        <v>-38.785110100670956</v>
      </c>
      <c r="AE114">
        <f t="shared" si="37"/>
        <v>0</v>
      </c>
    </row>
    <row r="115" spans="1:31" x14ac:dyDescent="0.2">
      <c r="A115">
        <f t="shared" si="52"/>
        <v>0.83000000000000052</v>
      </c>
      <c r="B115" s="5">
        <f t="shared" si="53"/>
        <v>-0.69687090166220622</v>
      </c>
      <c r="C115" s="5">
        <f t="shared" si="54"/>
        <v>96.358138792152147</v>
      </c>
      <c r="D115" s="5">
        <f t="shared" si="55"/>
        <v>51.206211494629486</v>
      </c>
      <c r="E115" s="2">
        <f t="shared" si="56"/>
        <v>96.360658676356294</v>
      </c>
      <c r="F115" s="2">
        <f t="shared" si="57"/>
        <v>-0.41436111092569633</v>
      </c>
      <c r="G115" s="3">
        <f t="shared" si="58"/>
        <v>-2.3776829636482164</v>
      </c>
      <c r="H115" s="3">
        <f t="shared" si="59"/>
        <v>106.45604884521043</v>
      </c>
      <c r="I115" s="3">
        <f t="shared" si="60"/>
        <v>37.079471000449914</v>
      </c>
      <c r="J115" s="2">
        <f t="shared" si="38"/>
        <v>112.75385085079205</v>
      </c>
      <c r="K115" s="2">
        <f t="shared" si="61"/>
        <v>76.860157362503102</v>
      </c>
      <c r="L115" s="6">
        <f t="shared" si="39"/>
        <v>453.28229669563922</v>
      </c>
      <c r="M115" s="2">
        <f t="shared" si="40"/>
        <v>5.7447235518718172</v>
      </c>
      <c r="N115" s="2">
        <f t="shared" si="62"/>
        <v>112.75385085079205</v>
      </c>
      <c r="O115" s="2">
        <f t="shared" si="41"/>
        <v>76.860157362503102</v>
      </c>
      <c r="P115" s="5">
        <f t="shared" si="42"/>
        <v>0.31403499872399088</v>
      </c>
      <c r="Q115" s="4">
        <f t="shared" si="43"/>
        <v>5.094599467531287E-2</v>
      </c>
      <c r="R115" s="4">
        <f t="shared" si="44"/>
        <v>8.1297919067432375E-2</v>
      </c>
      <c r="S115" s="4">
        <f t="shared" si="63"/>
        <v>0</v>
      </c>
      <c r="T115" s="4">
        <f t="shared" si="64"/>
        <v>0</v>
      </c>
      <c r="U115" s="5">
        <f t="shared" si="65"/>
        <v>0.4519310043431895</v>
      </c>
      <c r="V115" s="5">
        <f t="shared" si="66"/>
        <v>-20.234316268643497</v>
      </c>
      <c r="W115" s="5">
        <f t="shared" si="67"/>
        <v>-7.0477699617428007</v>
      </c>
      <c r="X115" s="5">
        <f t="shared" si="45"/>
        <v>453.28229669563933</v>
      </c>
      <c r="Y115" s="5">
        <f t="shared" si="46"/>
        <v>-5.5134946851267799</v>
      </c>
      <c r="Z115" s="5">
        <f t="shared" si="47"/>
        <v>-0.30995547658219591</v>
      </c>
      <c r="AA115" s="5">
        <f t="shared" si="48"/>
        <v>0.53634241361324941</v>
      </c>
      <c r="AB115" s="5">
        <f t="shared" si="49"/>
        <v>-5.06156368078359</v>
      </c>
      <c r="AC115" s="5">
        <f t="shared" si="50"/>
        <v>-20.544271745225693</v>
      </c>
      <c r="AD115" s="5">
        <f t="shared" si="51"/>
        <v>-38.685427548129553</v>
      </c>
      <c r="AE115">
        <f t="shared" si="37"/>
        <v>0</v>
      </c>
    </row>
    <row r="116" spans="1:31" x14ac:dyDescent="0.2">
      <c r="A116">
        <f t="shared" si="52"/>
        <v>0.84000000000000052</v>
      </c>
      <c r="B116" s="5">
        <f t="shared" si="53"/>
        <v>-0.72090080948272761</v>
      </c>
      <c r="C116" s="5">
        <f t="shared" si="54"/>
        <v>97.421672067016985</v>
      </c>
      <c r="D116" s="5">
        <f t="shared" si="55"/>
        <v>51.575071933256574</v>
      </c>
      <c r="E116" s="2">
        <f t="shared" si="56"/>
        <v>97.424339291116112</v>
      </c>
      <c r="F116" s="2">
        <f t="shared" si="57"/>
        <v>-0.42396952417368661</v>
      </c>
      <c r="G116" s="3">
        <f t="shared" si="58"/>
        <v>-2.4282986004560523</v>
      </c>
      <c r="H116" s="3">
        <f t="shared" si="59"/>
        <v>106.25060612775818</v>
      </c>
      <c r="I116" s="3">
        <f t="shared" si="60"/>
        <v>36.692616724968616</v>
      </c>
      <c r="J116" s="2">
        <f t="shared" si="38"/>
        <v>112.43414098366397</v>
      </c>
      <c r="K116" s="2">
        <f t="shared" si="61"/>
        <v>76.6422228927498</v>
      </c>
      <c r="L116" s="6">
        <f t="shared" si="39"/>
        <v>459.61658559555781</v>
      </c>
      <c r="M116" s="2">
        <f t="shared" si="40"/>
        <v>5.8250018660548122</v>
      </c>
      <c r="N116" s="2">
        <f t="shared" si="62"/>
        <v>112.43414098366397</v>
      </c>
      <c r="O116" s="2">
        <f t="shared" si="41"/>
        <v>76.6422228927498</v>
      </c>
      <c r="P116" s="5">
        <f t="shared" si="42"/>
        <v>0.31421994030297185</v>
      </c>
      <c r="Q116" s="4">
        <f t="shared" si="43"/>
        <v>5.180478826672031E-2</v>
      </c>
      <c r="R116" s="4">
        <f t="shared" si="44"/>
        <v>8.2433034676355224E-2</v>
      </c>
      <c r="S116" s="4">
        <f t="shared" si="63"/>
        <v>0</v>
      </c>
      <c r="T116" s="4">
        <f t="shared" si="64"/>
        <v>0</v>
      </c>
      <c r="U116" s="5">
        <f t="shared" si="65"/>
        <v>0.46051395249750415</v>
      </c>
      <c r="V116" s="5">
        <f t="shared" si="66"/>
        <v>-20.149864013412543</v>
      </c>
      <c r="W116" s="5">
        <f t="shared" si="67"/>
        <v>-6.9585601837920006</v>
      </c>
      <c r="X116" s="5">
        <f t="shared" si="45"/>
        <v>459.61658559555786</v>
      </c>
      <c r="Y116" s="5">
        <f t="shared" si="46"/>
        <v>-5.5581074172681122</v>
      </c>
      <c r="Z116" s="5">
        <f t="shared" si="47"/>
        <v>-0.31565247953099629</v>
      </c>
      <c r="AA116" s="5">
        <f t="shared" si="48"/>
        <v>0.54620042401401458</v>
      </c>
      <c r="AB116" s="5">
        <f t="shared" si="49"/>
        <v>-5.0975934647706076</v>
      </c>
      <c r="AC116" s="5">
        <f t="shared" si="50"/>
        <v>-20.465516492943539</v>
      </c>
      <c r="AD116" s="5">
        <f t="shared" si="51"/>
        <v>-38.586359759777984</v>
      </c>
      <c r="AE116">
        <f t="shared" si="37"/>
        <v>0</v>
      </c>
    </row>
    <row r="117" spans="1:31" x14ac:dyDescent="0.2">
      <c r="A117">
        <f t="shared" si="52"/>
        <v>0.85000000000000053</v>
      </c>
      <c r="B117" s="5">
        <f t="shared" si="53"/>
        <v>-0.74543867516052675</v>
      </c>
      <c r="C117" s="5">
        <f t="shared" si="54"/>
        <v>98.483154852469923</v>
      </c>
      <c r="D117" s="5">
        <f t="shared" si="55"/>
        <v>51.940068782518274</v>
      </c>
      <c r="E117" s="2">
        <f t="shared" si="56"/>
        <v>98.48597599919492</v>
      </c>
      <c r="F117" s="2">
        <f t="shared" si="57"/>
        <v>-0.43367492031396854</v>
      </c>
      <c r="G117" s="3">
        <f t="shared" si="58"/>
        <v>-2.4792745351037584</v>
      </c>
      <c r="H117" s="3">
        <f t="shared" si="59"/>
        <v>106.04595096282874</v>
      </c>
      <c r="I117" s="3">
        <f t="shared" si="60"/>
        <v>36.306753127370833</v>
      </c>
      <c r="J117" s="2">
        <f t="shared" si="38"/>
        <v>112.11632726986262</v>
      </c>
      <c r="K117" s="2">
        <f t="shared" si="61"/>
        <v>76.425580961051551</v>
      </c>
      <c r="L117" s="6">
        <f t="shared" si="39"/>
        <v>465.97071495093792</v>
      </c>
      <c r="M117" s="2">
        <f t="shared" si="40"/>
        <v>5.9055316304545942</v>
      </c>
      <c r="N117" s="2">
        <f t="shared" si="62"/>
        <v>112.11632726986262</v>
      </c>
      <c r="O117" s="2">
        <f t="shared" si="41"/>
        <v>76.425580961051551</v>
      </c>
      <c r="P117" s="5">
        <f t="shared" si="42"/>
        <v>0.31440546101338618</v>
      </c>
      <c r="Q117" s="4">
        <f t="shared" si="43"/>
        <v>5.2669830996769813E-2</v>
      </c>
      <c r="R117" s="4">
        <f t="shared" si="44"/>
        <v>8.3569895795187643E-2</v>
      </c>
      <c r="S117" s="4">
        <f t="shared" si="63"/>
        <v>0</v>
      </c>
      <c r="T117" s="4">
        <f t="shared" si="64"/>
        <v>0</v>
      </c>
      <c r="U117" s="5">
        <f t="shared" si="65"/>
        <v>0.46912904118296528</v>
      </c>
      <c r="V117" s="5">
        <f t="shared" si="66"/>
        <v>-20.066045366148039</v>
      </c>
      <c r="W117" s="5">
        <f t="shared" si="67"/>
        <v>-6.8699742775348946</v>
      </c>
      <c r="X117" s="5">
        <f t="shared" si="45"/>
        <v>465.97071495093792</v>
      </c>
      <c r="Y117" s="5">
        <f t="shared" si="46"/>
        <v>-5.6022310042981998</v>
      </c>
      <c r="Z117" s="5">
        <f t="shared" si="47"/>
        <v>-0.32135719882811747</v>
      </c>
      <c r="AA117" s="5">
        <f t="shared" si="48"/>
        <v>0.55607178667081436</v>
      </c>
      <c r="AB117" s="5">
        <f t="shared" si="49"/>
        <v>-5.1331019631152346</v>
      </c>
      <c r="AC117" s="5">
        <f t="shared" si="50"/>
        <v>-20.387402564976156</v>
      </c>
      <c r="AD117" s="5">
        <f t="shared" si="51"/>
        <v>-38.48790249086408</v>
      </c>
      <c r="AE117">
        <f t="shared" si="37"/>
        <v>0</v>
      </c>
    </row>
    <row r="118" spans="1:31" x14ac:dyDescent="0.2">
      <c r="A118">
        <f t="shared" si="52"/>
        <v>0.86000000000000054</v>
      </c>
      <c r="B118" s="5">
        <f t="shared" si="53"/>
        <v>-0.7704880756097201</v>
      </c>
      <c r="C118" s="5">
        <f t="shared" si="54"/>
        <v>99.542594991969963</v>
      </c>
      <c r="D118" s="5">
        <f t="shared" si="55"/>
        <v>52.301211918667441</v>
      </c>
      <c r="E118" s="2">
        <f t="shared" si="56"/>
        <v>99.545576846035814</v>
      </c>
      <c r="F118" s="2">
        <f t="shared" si="57"/>
        <v>-0.443476818273282</v>
      </c>
      <c r="G118" s="3">
        <f t="shared" si="58"/>
        <v>-2.5306055547349109</v>
      </c>
      <c r="H118" s="3">
        <f t="shared" si="59"/>
        <v>105.84207693717897</v>
      </c>
      <c r="I118" s="3">
        <f t="shared" si="60"/>
        <v>35.921874102462191</v>
      </c>
      <c r="J118" s="2">
        <f t="shared" si="38"/>
        <v>111.80040363917526</v>
      </c>
      <c r="K118" s="2">
        <f t="shared" si="61"/>
        <v>76.210227429567311</v>
      </c>
      <c r="L118" s="6">
        <f t="shared" si="39"/>
        <v>472.34459822655577</v>
      </c>
      <c r="M118" s="2">
        <f t="shared" si="40"/>
        <v>5.98631174835739</v>
      </c>
      <c r="N118" s="2">
        <f t="shared" si="62"/>
        <v>111.80040363917526</v>
      </c>
      <c r="O118" s="2">
        <f t="shared" si="41"/>
        <v>76.210227429567311</v>
      </c>
      <c r="P118" s="5">
        <f t="shared" si="42"/>
        <v>0.31459155832888802</v>
      </c>
      <c r="Q118" s="4">
        <f t="shared" si="43"/>
        <v>5.3541125244044967E-2</v>
      </c>
      <c r="R118" s="4">
        <f t="shared" si="44"/>
        <v>8.4708420354563843E-2</v>
      </c>
      <c r="S118" s="4">
        <f t="shared" si="63"/>
        <v>0</v>
      </c>
      <c r="T118" s="4">
        <f t="shared" si="64"/>
        <v>0</v>
      </c>
      <c r="U118" s="5">
        <f t="shared" si="65"/>
        <v>0.47777525015279071</v>
      </c>
      <c r="V118" s="5">
        <f t="shared" si="66"/>
        <v>-19.982855364691098</v>
      </c>
      <c r="W118" s="5">
        <f t="shared" si="67"/>
        <v>-6.7820061301725714</v>
      </c>
      <c r="X118" s="5">
        <f t="shared" si="45"/>
        <v>472.34459822655577</v>
      </c>
      <c r="Y118" s="5">
        <f t="shared" si="46"/>
        <v>-5.6458673963536858</v>
      </c>
      <c r="Z118" s="5">
        <f t="shared" si="47"/>
        <v>-0.32706853968912059</v>
      </c>
      <c r="AA118" s="5">
        <f t="shared" si="48"/>
        <v>0.56595460718470203</v>
      </c>
      <c r="AB118" s="5">
        <f t="shared" si="49"/>
        <v>-5.1680921462008955</v>
      </c>
      <c r="AC118" s="5">
        <f t="shared" si="50"/>
        <v>-20.309923904380216</v>
      </c>
      <c r="AD118" s="5">
        <f t="shared" si="51"/>
        <v>-38.390051522987868</v>
      </c>
      <c r="AE118">
        <f t="shared" si="37"/>
        <v>0</v>
      </c>
    </row>
    <row r="119" spans="1:31" x14ac:dyDescent="0.2">
      <c r="A119">
        <f t="shared" si="52"/>
        <v>0.87000000000000055</v>
      </c>
      <c r="B119" s="5">
        <f t="shared" si="53"/>
        <v>-0.79605253576437929</v>
      </c>
      <c r="C119" s="5">
        <f t="shared" si="54"/>
        <v>100.60000026514653</v>
      </c>
      <c r="D119" s="5">
        <f t="shared" si="55"/>
        <v>52.65851115711591</v>
      </c>
      <c r="E119" s="2">
        <f t="shared" si="56"/>
        <v>100.60314981643059</v>
      </c>
      <c r="F119" s="2">
        <f t="shared" si="57"/>
        <v>-0.45337473657501137</v>
      </c>
      <c r="G119" s="3">
        <f t="shared" si="58"/>
        <v>-2.58228647619692</v>
      </c>
      <c r="H119" s="3">
        <f t="shared" si="59"/>
        <v>105.63897769813516</v>
      </c>
      <c r="I119" s="3">
        <f t="shared" si="60"/>
        <v>35.537973587232315</v>
      </c>
      <c r="J119" s="2">
        <f t="shared" si="38"/>
        <v>111.48636409552098</v>
      </c>
      <c r="K119" s="2">
        <f t="shared" si="61"/>
        <v>75.99615821098908</v>
      </c>
      <c r="L119" s="6">
        <f t="shared" si="39"/>
        <v>478.73814649096863</v>
      </c>
      <c r="M119" s="2">
        <f t="shared" si="40"/>
        <v>6.0673410926806781</v>
      </c>
      <c r="N119" s="2">
        <f t="shared" si="62"/>
        <v>111.48636409552098</v>
      </c>
      <c r="O119" s="2">
        <f t="shared" si="41"/>
        <v>75.99615821098908</v>
      </c>
      <c r="P119" s="5">
        <f t="shared" si="42"/>
        <v>0.31477822965315888</v>
      </c>
      <c r="Q119" s="4">
        <f t="shared" si="43"/>
        <v>5.4418672658746448E-2</v>
      </c>
      <c r="R119" s="4">
        <f t="shared" si="44"/>
        <v>8.5848526037473311E-2</v>
      </c>
      <c r="S119" s="4">
        <f t="shared" si="63"/>
        <v>0</v>
      </c>
      <c r="T119" s="4">
        <f t="shared" si="64"/>
        <v>0</v>
      </c>
      <c r="U119" s="5">
        <f t="shared" si="65"/>
        <v>0.4864515781967324</v>
      </c>
      <c r="V119" s="5">
        <f t="shared" si="66"/>
        <v>-19.900289101939478</v>
      </c>
      <c r="W119" s="5">
        <f t="shared" si="67"/>
        <v>-6.6946496822781798</v>
      </c>
      <c r="X119" s="5">
        <f t="shared" si="45"/>
        <v>478.73814649096863</v>
      </c>
      <c r="Y119" s="5">
        <f t="shared" si="46"/>
        <v>-5.6890185920006626</v>
      </c>
      <c r="Z119" s="5">
        <f t="shared" si="47"/>
        <v>-0.33278542345426865</v>
      </c>
      <c r="AA119" s="5">
        <f t="shared" si="48"/>
        <v>0.57584701905867897</v>
      </c>
      <c r="AB119" s="5">
        <f t="shared" si="49"/>
        <v>-5.2025670138039306</v>
      </c>
      <c r="AC119" s="5">
        <f t="shared" si="50"/>
        <v>-20.233074525393747</v>
      </c>
      <c r="AD119" s="5">
        <f t="shared" si="51"/>
        <v>-38.292802663219504</v>
      </c>
      <c r="AE119">
        <f t="shared" si="37"/>
        <v>0</v>
      </c>
    </row>
    <row r="120" spans="1:31" x14ac:dyDescent="0.2">
      <c r="A120">
        <f t="shared" si="52"/>
        <v>0.88000000000000056</v>
      </c>
      <c r="B120" s="5">
        <f t="shared" si="53"/>
        <v>-0.82213552887703867</v>
      </c>
      <c r="C120" s="5">
        <f t="shared" si="54"/>
        <v>101.65537838840162</v>
      </c>
      <c r="D120" s="5">
        <f t="shared" si="55"/>
        <v>53.011976252855078</v>
      </c>
      <c r="E120" s="2">
        <f t="shared" si="56"/>
        <v>101.65870283510877</v>
      </c>
      <c r="F120" s="2">
        <f t="shared" si="57"/>
        <v>-0.46336819338418911</v>
      </c>
      <c r="G120" s="3">
        <f t="shared" si="58"/>
        <v>-2.6343121463349592</v>
      </c>
      <c r="H120" s="3">
        <f t="shared" si="59"/>
        <v>105.43664695288123</v>
      </c>
      <c r="I120" s="3">
        <f t="shared" si="60"/>
        <v>35.155045560600122</v>
      </c>
      <c r="J120" s="2">
        <f t="shared" si="38"/>
        <v>111.1742027159121</v>
      </c>
      <c r="K120" s="2">
        <f t="shared" si="61"/>
        <v>75.783369267833734</v>
      </c>
      <c r="L120" s="6">
        <f t="shared" si="39"/>
        <v>485.15126839496912</v>
      </c>
      <c r="M120" s="2">
        <f t="shared" si="40"/>
        <v>6.1486185057001288</v>
      </c>
      <c r="N120" s="2">
        <f t="shared" si="62"/>
        <v>111.1742027159121</v>
      </c>
      <c r="O120" s="2">
        <f t="shared" si="41"/>
        <v>75.783369267833734</v>
      </c>
      <c r="P120" s="5">
        <f t="shared" si="42"/>
        <v>0.31496547231927885</v>
      </c>
      <c r="Q120" s="4">
        <f t="shared" si="43"/>
        <v>5.5302474150590412E-2</v>
      </c>
      <c r="R120" s="4">
        <f t="shared" si="44"/>
        <v>8.6990130297570467E-2</v>
      </c>
      <c r="S120" s="4">
        <f t="shared" si="63"/>
        <v>0</v>
      </c>
      <c r="T120" s="4">
        <f t="shared" si="64"/>
        <v>0</v>
      </c>
      <c r="U120" s="5">
        <f t="shared" si="65"/>
        <v>0.49515704297617402</v>
      </c>
      <c r="V120" s="5">
        <f t="shared" si="66"/>
        <v>-19.818341725048235</v>
      </c>
      <c r="W120" s="5">
        <f t="shared" si="67"/>
        <v>-6.6078989271251123</v>
      </c>
      <c r="X120" s="5">
        <f t="shared" si="45"/>
        <v>485.15126839496912</v>
      </c>
      <c r="Y120" s="5">
        <f t="shared" si="46"/>
        <v>-5.7316866378734961</v>
      </c>
      <c r="Z120" s="5">
        <f t="shared" si="47"/>
        <v>-0.33850678769829379</v>
      </c>
      <c r="AA120" s="5">
        <f t="shared" si="48"/>
        <v>0.5857471838876338</v>
      </c>
      <c r="AB120" s="5">
        <f t="shared" si="49"/>
        <v>-5.2365295948973216</v>
      </c>
      <c r="AC120" s="5">
        <f t="shared" si="50"/>
        <v>-20.156848512746528</v>
      </c>
      <c r="AD120" s="5">
        <f t="shared" si="51"/>
        <v>-38.196151743237479</v>
      </c>
      <c r="AE120">
        <f t="shared" si="37"/>
        <v>0</v>
      </c>
    </row>
    <row r="121" spans="1:31" x14ac:dyDescent="0.2">
      <c r="A121">
        <f t="shared" si="52"/>
        <v>0.89000000000000057</v>
      </c>
      <c r="B121" s="5">
        <f t="shared" si="53"/>
        <v>-0.84874047682013309</v>
      </c>
      <c r="C121" s="5">
        <f t="shared" si="54"/>
        <v>102.70873701550479</v>
      </c>
      <c r="D121" s="5">
        <f t="shared" si="55"/>
        <v>53.361616900873919</v>
      </c>
      <c r="E121" s="2">
        <f t="shared" si="56"/>
        <v>102.71224376731878</v>
      </c>
      <c r="F121" s="2">
        <f t="shared" si="57"/>
        <v>-0.47345670655253508</v>
      </c>
      <c r="G121" s="3">
        <f t="shared" si="58"/>
        <v>-2.6866774422839326</v>
      </c>
      <c r="H121" s="3">
        <f t="shared" si="59"/>
        <v>105.23507846775377</v>
      </c>
      <c r="I121" s="3">
        <f t="shared" si="60"/>
        <v>34.773084043167749</v>
      </c>
      <c r="J121" s="2">
        <f t="shared" si="38"/>
        <v>110.86391364942146</v>
      </c>
      <c r="K121" s="2">
        <f t="shared" si="61"/>
        <v>75.571856611739236</v>
      </c>
      <c r="L121" s="6">
        <f t="shared" si="39"/>
        <v>491.58387015029763</v>
      </c>
      <c r="M121" s="2">
        <f t="shared" si="40"/>
        <v>6.2301427987798137</v>
      </c>
      <c r="N121" s="2">
        <f t="shared" si="62"/>
        <v>110.86391364942146</v>
      </c>
      <c r="O121" s="2">
        <f t="shared" si="41"/>
        <v>75.571856611739236</v>
      </c>
      <c r="P121" s="5">
        <f t="shared" si="42"/>
        <v>0.31515328358910505</v>
      </c>
      <c r="Q121" s="4">
        <f t="shared" si="43"/>
        <v>5.6192529876704485E-2</v>
      </c>
      <c r="R121" s="4">
        <f t="shared" si="44"/>
        <v>8.813315037757237E-2</v>
      </c>
      <c r="S121" s="4">
        <f t="shared" si="63"/>
        <v>0</v>
      </c>
      <c r="T121" s="4">
        <f t="shared" si="64"/>
        <v>0</v>
      </c>
      <c r="U121" s="5">
        <f t="shared" si="65"/>
        <v>0.50389068086044353</v>
      </c>
      <c r="V121" s="5">
        <f t="shared" si="66"/>
        <v>-19.737008434641361</v>
      </c>
      <c r="W121" s="5">
        <f t="shared" si="67"/>
        <v>-6.5217479100259954</v>
      </c>
      <c r="X121" s="5">
        <f t="shared" si="45"/>
        <v>491.58387015029768</v>
      </c>
      <c r="Y121" s="5">
        <f t="shared" si="46"/>
        <v>-5.773873628296637</v>
      </c>
      <c r="Z121" s="5">
        <f t="shared" si="47"/>
        <v>-0.34423158633470591</v>
      </c>
      <c r="AA121" s="5">
        <f t="shared" si="48"/>
        <v>0.59565329153883662</v>
      </c>
      <c r="AB121" s="5">
        <f t="shared" si="49"/>
        <v>-5.2699829474361932</v>
      </c>
      <c r="AC121" s="5">
        <f t="shared" si="50"/>
        <v>-20.081240020976068</v>
      </c>
      <c r="AD121" s="5">
        <f t="shared" si="51"/>
        <v>-38.100094618487162</v>
      </c>
      <c r="AE121">
        <f t="shared" si="37"/>
        <v>0</v>
      </c>
    </row>
    <row r="122" spans="1:31" x14ac:dyDescent="0.2">
      <c r="A122">
        <f t="shared" si="52"/>
        <v>0.90000000000000058</v>
      </c>
      <c r="B122" s="5">
        <f t="shared" si="53"/>
        <v>-0.87587075039034423</v>
      </c>
      <c r="C122" s="5">
        <f t="shared" si="54"/>
        <v>103.76008373818129</v>
      </c>
      <c r="D122" s="5">
        <f t="shared" si="55"/>
        <v>53.707442736574677</v>
      </c>
      <c r="E122" s="2">
        <f t="shared" si="56"/>
        <v>103.76378041940157</v>
      </c>
      <c r="F122" s="2">
        <f t="shared" si="57"/>
        <v>-0.48363979366351934</v>
      </c>
      <c r="G122" s="3">
        <f t="shared" si="58"/>
        <v>-2.7393772717582947</v>
      </c>
      <c r="H122" s="3">
        <f t="shared" si="59"/>
        <v>105.03426606754401</v>
      </c>
      <c r="I122" s="3">
        <f t="shared" si="60"/>
        <v>34.39208309698288</v>
      </c>
      <c r="J122" s="2">
        <f t="shared" si="38"/>
        <v>110.55549111615592</v>
      </c>
      <c r="K122" s="2">
        <f t="shared" si="61"/>
        <v>75.361616302764773</v>
      </c>
      <c r="L122" s="6">
        <f t="shared" si="39"/>
        <v>498.03585550855507</v>
      </c>
      <c r="M122" s="2">
        <f t="shared" si="40"/>
        <v>6.3119127521049512</v>
      </c>
      <c r="N122" s="2">
        <f t="shared" si="62"/>
        <v>110.55549111615592</v>
      </c>
      <c r="O122" s="2">
        <f t="shared" si="41"/>
        <v>75.361616302764773</v>
      </c>
      <c r="P122" s="5">
        <f t="shared" si="42"/>
        <v>0.31534166065265568</v>
      </c>
      <c r="Q122" s="4">
        <f t="shared" si="43"/>
        <v>5.7088839229518441E-2</v>
      </c>
      <c r="R122" s="4">
        <f t="shared" si="44"/>
        <v>8.9277503327725119E-2</v>
      </c>
      <c r="S122" s="4">
        <f t="shared" si="63"/>
        <v>0</v>
      </c>
      <c r="T122" s="4">
        <f t="shared" si="64"/>
        <v>0</v>
      </c>
      <c r="U122" s="5">
        <f t="shared" si="65"/>
        <v>0.5126515467642897</v>
      </c>
      <c r="V122" s="5">
        <f t="shared" si="66"/>
        <v>-19.656284484034156</v>
      </c>
      <c r="W122" s="5">
        <f t="shared" si="67"/>
        <v>-6.4361907276822574</v>
      </c>
      <c r="X122" s="5">
        <f t="shared" si="45"/>
        <v>498.03585550855513</v>
      </c>
      <c r="Y122" s="5">
        <f t="shared" si="46"/>
        <v>-5.8155817048898104</v>
      </c>
      <c r="Z122" s="5">
        <f t="shared" si="47"/>
        <v>-0.34995878971459971</v>
      </c>
      <c r="AA122" s="5">
        <f t="shared" si="48"/>
        <v>0.60556356032291347</v>
      </c>
      <c r="AB122" s="5">
        <f t="shared" si="49"/>
        <v>-5.3029301581255206</v>
      </c>
      <c r="AC122" s="5">
        <f t="shared" si="50"/>
        <v>-20.006243273748755</v>
      </c>
      <c r="AD122" s="5">
        <f t="shared" si="51"/>
        <v>-38.004627167359345</v>
      </c>
      <c r="AE122">
        <f t="shared" si="37"/>
        <v>0</v>
      </c>
    </row>
    <row r="123" spans="1:31" x14ac:dyDescent="0.2">
      <c r="A123">
        <f t="shared" si="52"/>
        <v>0.91000000000000059</v>
      </c>
      <c r="B123" s="5">
        <f t="shared" si="53"/>
        <v>-0.90352966961583348</v>
      </c>
      <c r="C123" s="5">
        <f t="shared" si="54"/>
        <v>104.80942608669305</v>
      </c>
      <c r="D123" s="5">
        <f t="shared" si="55"/>
        <v>54.049463336186136</v>
      </c>
      <c r="E123" s="2">
        <f t="shared" si="56"/>
        <v>104.81332053935631</v>
      </c>
      <c r="F123" s="2">
        <f t="shared" si="57"/>
        <v>-0.4939169720774394</v>
      </c>
      <c r="G123" s="3">
        <f t="shared" si="58"/>
        <v>-2.7924065733395498</v>
      </c>
      <c r="H123" s="3">
        <f t="shared" si="59"/>
        <v>104.83420363480653</v>
      </c>
      <c r="I123" s="3">
        <f t="shared" si="60"/>
        <v>34.012036825309288</v>
      </c>
      <c r="J123" s="2">
        <f t="shared" si="38"/>
        <v>110.24892940623553</v>
      </c>
      <c r="K123" s="2">
        <f t="shared" si="61"/>
        <v>75.152644448694971</v>
      </c>
      <c r="L123" s="6">
        <f t="shared" si="39"/>
        <v>504.5071257403572</v>
      </c>
      <c r="M123" s="2">
        <f t="shared" si="40"/>
        <v>6.3939271144177212</v>
      </c>
      <c r="N123" s="2">
        <f t="shared" si="62"/>
        <v>110.24892940623553</v>
      </c>
      <c r="O123" s="2">
        <f t="shared" si="41"/>
        <v>75.152644448694971</v>
      </c>
      <c r="P123" s="5">
        <f t="shared" si="42"/>
        <v>0.3155306006275016</v>
      </c>
      <c r="Q123" s="4">
        <f t="shared" si="43"/>
        <v>5.7991400824658187E-2</v>
      </c>
      <c r="R123" s="4">
        <f t="shared" si="44"/>
        <v>9.0423106024335217E-2</v>
      </c>
      <c r="S123" s="4">
        <f t="shared" si="63"/>
        <v>0</v>
      </c>
      <c r="T123" s="4">
        <f t="shared" si="64"/>
        <v>0</v>
      </c>
      <c r="U123" s="5">
        <f t="shared" si="65"/>
        <v>0.52143871398647812</v>
      </c>
      <c r="V123" s="5">
        <f t="shared" si="66"/>
        <v>-19.576165178466297</v>
      </c>
      <c r="W123" s="5">
        <f t="shared" si="67"/>
        <v>-6.3512215275441752</v>
      </c>
      <c r="X123" s="5">
        <f t="shared" si="45"/>
        <v>504.50712574035725</v>
      </c>
      <c r="Y123" s="5">
        <f t="shared" si="46"/>
        <v>-5.85681305615672</v>
      </c>
      <c r="Z123" s="5">
        <f t="shared" si="47"/>
        <v>-0.35568738471991074</v>
      </c>
      <c r="AA123" s="5">
        <f t="shared" si="48"/>
        <v>0.61547623715521504</v>
      </c>
      <c r="AB123" s="5">
        <f t="shared" si="49"/>
        <v>-5.3353743421702422</v>
      </c>
      <c r="AC123" s="5">
        <f t="shared" si="50"/>
        <v>-19.931852563186208</v>
      </c>
      <c r="AD123" s="5">
        <f t="shared" si="51"/>
        <v>-37.909745290388962</v>
      </c>
      <c r="AE123">
        <f t="shared" si="37"/>
        <v>0</v>
      </c>
    </row>
    <row r="124" spans="1:31" x14ac:dyDescent="0.2">
      <c r="A124">
        <f t="shared" si="52"/>
        <v>0.9200000000000006</v>
      </c>
      <c r="B124" s="5">
        <f t="shared" si="53"/>
        <v>-0.93172050406633744</v>
      </c>
      <c r="C124" s="5">
        <f t="shared" si="54"/>
        <v>105.85677153041296</v>
      </c>
      <c r="D124" s="5">
        <f t="shared" si="55"/>
        <v>54.387688217174713</v>
      </c>
      <c r="E124" s="2">
        <f t="shared" si="56"/>
        <v>105.86087181739882</v>
      </c>
      <c r="F124" s="2">
        <f t="shared" si="57"/>
        <v>-0.50428775897649747</v>
      </c>
      <c r="G124" s="3">
        <f t="shared" si="58"/>
        <v>-2.8457603167612522</v>
      </c>
      <c r="H124" s="3">
        <f t="shared" si="59"/>
        <v>104.63488510917466</v>
      </c>
      <c r="I124" s="3">
        <f t="shared" si="60"/>
        <v>33.632939372405396</v>
      </c>
      <c r="J124" s="2">
        <f t="shared" si="38"/>
        <v>109.94422287877855</v>
      </c>
      <c r="K124" s="2">
        <f t="shared" si="61"/>
        <v>74.944937204348022</v>
      </c>
      <c r="L124" s="6">
        <f t="shared" si="39"/>
        <v>510.9975796147765</v>
      </c>
      <c r="M124" s="2">
        <f t="shared" si="40"/>
        <v>6.4761846027567147</v>
      </c>
      <c r="N124" s="2">
        <f t="shared" si="62"/>
        <v>109.94422287877855</v>
      </c>
      <c r="O124" s="2">
        <f t="shared" si="41"/>
        <v>74.944937204348022</v>
      </c>
      <c r="P124" s="5">
        <f t="shared" si="42"/>
        <v>0.31572010055816602</v>
      </c>
      <c r="Q124" s="4">
        <f t="shared" si="43"/>
        <v>5.8900212488852209E-2</v>
      </c>
      <c r="R124" s="4">
        <f t="shared" si="44"/>
        <v>9.1569875188361585E-2</v>
      </c>
      <c r="S124" s="4">
        <f t="shared" si="63"/>
        <v>0</v>
      </c>
      <c r="T124" s="4">
        <f t="shared" si="64"/>
        <v>0</v>
      </c>
      <c r="U124" s="5">
        <f t="shared" si="65"/>
        <v>0.53025127404946193</v>
      </c>
      <c r="V124" s="5">
        <f t="shared" si="66"/>
        <v>-19.496645874345333</v>
      </c>
      <c r="W124" s="5">
        <f t="shared" si="67"/>
        <v>-6.2668345071811835</v>
      </c>
      <c r="X124" s="5">
        <f t="shared" si="45"/>
        <v>510.99757961477644</v>
      </c>
      <c r="Y124" s="5">
        <f t="shared" si="46"/>
        <v>-5.8975699170574591</v>
      </c>
      <c r="Z124" s="5">
        <f t="shared" si="47"/>
        <v>-0.36141637485107142</v>
      </c>
      <c r="AA124" s="5">
        <f t="shared" si="48"/>
        <v>0.62538959770749536</v>
      </c>
      <c r="AB124" s="5">
        <f t="shared" si="49"/>
        <v>-5.3673186430079971</v>
      </c>
      <c r="AC124" s="5">
        <f t="shared" si="50"/>
        <v>-19.858062249196404</v>
      </c>
      <c r="AD124" s="5">
        <f t="shared" si="51"/>
        <v>-37.81544490947369</v>
      </c>
      <c r="AE124">
        <f t="shared" si="37"/>
        <v>0</v>
      </c>
    </row>
    <row r="125" spans="1:31" x14ac:dyDescent="0.2">
      <c r="A125">
        <f t="shared" si="52"/>
        <v>0.9300000000000006</v>
      </c>
      <c r="B125" s="5">
        <f t="shared" si="53"/>
        <v>-0.96044647316610032</v>
      </c>
      <c r="C125" s="5">
        <f t="shared" si="54"/>
        <v>106.90212747839225</v>
      </c>
      <c r="D125" s="5">
        <f t="shared" si="55"/>
        <v>54.722126838653296</v>
      </c>
      <c r="E125" s="2">
        <f t="shared" si="56"/>
        <v>106.90644188651235</v>
      </c>
      <c r="F125" s="2">
        <f t="shared" si="57"/>
        <v>-0.51475167140987088</v>
      </c>
      <c r="G125" s="3">
        <f t="shared" si="58"/>
        <v>-2.8994335031913323</v>
      </c>
      <c r="H125" s="3">
        <f t="shared" si="59"/>
        <v>104.4363044866827</v>
      </c>
      <c r="I125" s="3">
        <f t="shared" si="60"/>
        <v>33.254784923310659</v>
      </c>
      <c r="J125" s="2">
        <f t="shared" si="38"/>
        <v>109.64136596089169</v>
      </c>
      <c r="K125" s="2">
        <f t="shared" si="61"/>
        <v>74.73849077088731</v>
      </c>
      <c r="L125" s="6">
        <f t="shared" si="39"/>
        <v>517.50711337901816</v>
      </c>
      <c r="M125" s="2">
        <f t="shared" si="40"/>
        <v>6.5586839021993626</v>
      </c>
      <c r="N125" s="2">
        <f t="shared" si="62"/>
        <v>109.64136596089169</v>
      </c>
      <c r="O125" s="2">
        <f t="shared" si="41"/>
        <v>74.73849077088731</v>
      </c>
      <c r="P125" s="5">
        <f t="shared" si="42"/>
        <v>0.31591015741553113</v>
      </c>
      <c r="Q125" s="4">
        <f t="shared" si="43"/>
        <v>5.9815271247848703E-2</v>
      </c>
      <c r="R125" s="4">
        <f t="shared" si="44"/>
        <v>9.2717727404050432E-2</v>
      </c>
      <c r="S125" s="4">
        <f t="shared" si="63"/>
        <v>0</v>
      </c>
      <c r="T125" s="4">
        <f t="shared" si="64"/>
        <v>0</v>
      </c>
      <c r="U125" s="5">
        <f t="shared" si="65"/>
        <v>0.53908833654007726</v>
      </c>
      <c r="V125" s="5">
        <f t="shared" si="66"/>
        <v>-19.417721978500417</v>
      </c>
      <c r="W125" s="5">
        <f t="shared" si="67"/>
        <v>-6.1830239136622724</v>
      </c>
      <c r="X125" s="5">
        <f t="shared" si="45"/>
        <v>517.50711337901828</v>
      </c>
      <c r="Y125" s="5">
        <f t="shared" si="46"/>
        <v>-5.937854568564962</v>
      </c>
      <c r="Z125" s="5">
        <f t="shared" si="47"/>
        <v>-0.36714478030903641</v>
      </c>
      <c r="AA125" s="5">
        <f t="shared" si="48"/>
        <v>0.63530194654984773</v>
      </c>
      <c r="AB125" s="5">
        <f t="shared" si="49"/>
        <v>-5.3987662320248848</v>
      </c>
      <c r="AC125" s="5">
        <f t="shared" si="50"/>
        <v>-19.784866758809454</v>
      </c>
      <c r="AD125" s="5">
        <f t="shared" si="51"/>
        <v>-37.721721967112423</v>
      </c>
      <c r="AE125">
        <f t="shared" si="37"/>
        <v>0</v>
      </c>
    </row>
    <row r="126" spans="1:31" x14ac:dyDescent="0.2">
      <c r="A126">
        <f t="shared" si="52"/>
        <v>0.94000000000000061</v>
      </c>
      <c r="B126" s="5">
        <f t="shared" si="53"/>
        <v>-0.98971074650961488</v>
      </c>
      <c r="C126" s="5">
        <f t="shared" si="54"/>
        <v>107.94550127992113</v>
      </c>
      <c r="D126" s="5">
        <f t="shared" si="55"/>
        <v>55.052788601788052</v>
      </c>
      <c r="E126" s="2">
        <f t="shared" si="56"/>
        <v>107.95003832299093</v>
      </c>
      <c r="F126" s="2">
        <f t="shared" si="57"/>
        <v>-0.52530822633876084</v>
      </c>
      <c r="G126" s="3">
        <f t="shared" si="58"/>
        <v>-2.953421165511581</v>
      </c>
      <c r="H126" s="3">
        <f t="shared" si="59"/>
        <v>104.23845581909461</v>
      </c>
      <c r="I126" s="3">
        <f t="shared" si="60"/>
        <v>32.877567703639535</v>
      </c>
      <c r="J126" s="2">
        <f t="shared" si="38"/>
        <v>109.34035314666599</v>
      </c>
      <c r="K126" s="2">
        <f t="shared" si="61"/>
        <v>74.533301395137002</v>
      </c>
      <c r="L126" s="6">
        <f t="shared" si="39"/>
        <v>524.03562073840885</v>
      </c>
      <c r="M126" s="2">
        <f t="shared" si="40"/>
        <v>6.6414236656083068</v>
      </c>
      <c r="N126" s="2">
        <f t="shared" si="62"/>
        <v>109.34035314666599</v>
      </c>
      <c r="O126" s="2">
        <f t="shared" si="41"/>
        <v>74.533301395137002</v>
      </c>
      <c r="P126" s="5">
        <f t="shared" si="42"/>
        <v>0.31610076809625359</v>
      </c>
      <c r="Q126" s="4">
        <f t="shared" si="43"/>
        <v>6.073657331435614E-2</v>
      </c>
      <c r="R126" s="4">
        <f t="shared" si="44"/>
        <v>9.386657913761344E-2</v>
      </c>
      <c r="S126" s="4">
        <f t="shared" si="63"/>
        <v>0</v>
      </c>
      <c r="T126" s="4">
        <f t="shared" si="64"/>
        <v>0</v>
      </c>
      <c r="U126" s="5">
        <f t="shared" si="65"/>
        <v>0.54794902895122699</v>
      </c>
      <c r="V126" s="5">
        <f t="shared" si="66"/>
        <v>-19.339388947446174</v>
      </c>
      <c r="W126" s="5">
        <f t="shared" si="67"/>
        <v>-6.0997840429463341</v>
      </c>
      <c r="X126" s="5">
        <f t="shared" si="45"/>
        <v>524.03562073840897</v>
      </c>
      <c r="Y126" s="5">
        <f t="shared" si="46"/>
        <v>-5.9776693372056782</v>
      </c>
      <c r="Z126" s="5">
        <f t="shared" si="47"/>
        <v>-0.37287163807163576</v>
      </c>
      <c r="AA126" s="5">
        <f t="shared" si="48"/>
        <v>0.64521161728282395</v>
      </c>
      <c r="AB126" s="5">
        <f t="shared" si="49"/>
        <v>-5.429720308254451</v>
      </c>
      <c r="AC126" s="5">
        <f t="shared" si="50"/>
        <v>-19.712260585517811</v>
      </c>
      <c r="AD126" s="5">
        <f t="shared" si="51"/>
        <v>-37.628572425663506</v>
      </c>
      <c r="AE126">
        <f t="shared" si="37"/>
        <v>0</v>
      </c>
    </row>
    <row r="127" spans="1:31" x14ac:dyDescent="0.2">
      <c r="A127">
        <f t="shared" si="52"/>
        <v>0.95000000000000062</v>
      </c>
      <c r="B127" s="5">
        <f t="shared" si="53"/>
        <v>-1.0195164441801434</v>
      </c>
      <c r="C127" s="5">
        <f t="shared" si="54"/>
        <v>108.98690022508281</v>
      </c>
      <c r="D127" s="5">
        <f t="shared" si="55"/>
        <v>55.379682850203167</v>
      </c>
      <c r="E127" s="2">
        <f t="shared" si="56"/>
        <v>108.99166864697553</v>
      </c>
      <c r="F127" s="2">
        <f t="shared" si="57"/>
        <v>-0.5359569406814112</v>
      </c>
      <c r="G127" s="3">
        <f t="shared" si="58"/>
        <v>-3.0077183685941256</v>
      </c>
      <c r="H127" s="3">
        <f t="shared" si="59"/>
        <v>104.04133321323943</v>
      </c>
      <c r="I127" s="3">
        <f t="shared" si="60"/>
        <v>32.501281979382902</v>
      </c>
      <c r="J127" s="2">
        <f t="shared" si="38"/>
        <v>109.04117899617766</v>
      </c>
      <c r="K127" s="2">
        <f t="shared" si="61"/>
        <v>74.329365368900923</v>
      </c>
      <c r="L127" s="6">
        <f t="shared" si="39"/>
        <v>530.58299283667702</v>
      </c>
      <c r="M127" s="2">
        <f t="shared" si="40"/>
        <v>6.724402513381496</v>
      </c>
      <c r="N127" s="2">
        <f t="shared" si="62"/>
        <v>109.04117899617766</v>
      </c>
      <c r="O127" s="2">
        <f t="shared" si="41"/>
        <v>74.329365368900923</v>
      </c>
      <c r="P127" s="5">
        <f t="shared" si="42"/>
        <v>0.31629192942218909</v>
      </c>
      <c r="Q127" s="4">
        <f t="shared" si="43"/>
        <v>6.1664114076009829E-2</v>
      </c>
      <c r="R127" s="4">
        <f t="shared" si="44"/>
        <v>9.5016346755936121E-2</v>
      </c>
      <c r="S127" s="4">
        <f t="shared" si="63"/>
        <v>0</v>
      </c>
      <c r="T127" s="4">
        <f t="shared" si="64"/>
        <v>0</v>
      </c>
      <c r="U127" s="5">
        <f t="shared" si="65"/>
        <v>0.55683249652450828</v>
      </c>
      <c r="V127" s="5">
        <f t="shared" si="66"/>
        <v>-19.261642286656578</v>
      </c>
      <c r="W127" s="5">
        <f t="shared" si="67"/>
        <v>-6.0171092392822976</v>
      </c>
      <c r="X127" s="5">
        <f t="shared" si="45"/>
        <v>530.58299283667702</v>
      </c>
      <c r="Y127" s="5">
        <f t="shared" si="46"/>
        <v>-6.0170165945847236</v>
      </c>
      <c r="Z127" s="5">
        <f t="shared" si="47"/>
        <v>-0.37859600196422832</v>
      </c>
      <c r="AA127" s="5">
        <f t="shared" si="48"/>
        <v>0.65511697265969349</v>
      </c>
      <c r="AB127" s="5">
        <f t="shared" si="49"/>
        <v>-5.460184098060215</v>
      </c>
      <c r="AC127" s="5">
        <f t="shared" si="50"/>
        <v>-19.640238288620807</v>
      </c>
      <c r="AD127" s="5">
        <f t="shared" si="51"/>
        <v>-37.5359922666226</v>
      </c>
      <c r="AE127">
        <f t="shared" si="37"/>
        <v>0</v>
      </c>
    </row>
    <row r="128" spans="1:31" x14ac:dyDescent="0.2">
      <c r="A128">
        <f t="shared" si="52"/>
        <v>0.96000000000000063</v>
      </c>
      <c r="B128" s="5">
        <f t="shared" si="53"/>
        <v>-1.0498666370709877</v>
      </c>
      <c r="C128" s="5">
        <f t="shared" si="54"/>
        <v>110.02633154530076</v>
      </c>
      <c r="D128" s="5">
        <f t="shared" si="55"/>
        <v>55.702818870383666</v>
      </c>
      <c r="E128" s="2">
        <f t="shared" si="56"/>
        <v>110.03134032298289</v>
      </c>
      <c r="F128" s="2">
        <f t="shared" si="57"/>
        <v>-0.54669733135808463</v>
      </c>
      <c r="G128" s="3">
        <f t="shared" si="58"/>
        <v>-3.0623202095747275</v>
      </c>
      <c r="H128" s="3">
        <f t="shared" si="59"/>
        <v>103.84493083035322</v>
      </c>
      <c r="I128" s="3">
        <f t="shared" si="60"/>
        <v>32.125922056716675</v>
      </c>
      <c r="J128" s="2">
        <f t="shared" si="38"/>
        <v>108.74383813449408</v>
      </c>
      <c r="K128" s="2">
        <f t="shared" si="61"/>
        <v>74.126679028284983</v>
      </c>
      <c r="L128" s="6">
        <f t="shared" si="39"/>
        <v>537.14911823653233</v>
      </c>
      <c r="M128" s="2">
        <f t="shared" si="40"/>
        <v>6.807619033206052</v>
      </c>
      <c r="N128" s="2">
        <f t="shared" si="62"/>
        <v>108.74383813449408</v>
      </c>
      <c r="O128" s="2">
        <f t="shared" si="41"/>
        <v>74.126679028284983</v>
      </c>
      <c r="P128" s="5">
        <f t="shared" si="42"/>
        <v>0.31648363813982505</v>
      </c>
      <c r="Q128" s="4">
        <f t="shared" si="43"/>
        <v>6.2597888083369135E-2</v>
      </c>
      <c r="R128" s="4">
        <f t="shared" si="44"/>
        <v>9.6166946545306206E-2</v>
      </c>
      <c r="S128" s="4">
        <f t="shared" si="63"/>
        <v>0</v>
      </c>
      <c r="T128" s="4">
        <f t="shared" si="64"/>
        <v>0</v>
      </c>
      <c r="U128" s="5">
        <f t="shared" si="65"/>
        <v>0.56573790209374142</v>
      </c>
      <c r="V128" s="5">
        <f t="shared" si="66"/>
        <v>-19.184477549848502</v>
      </c>
      <c r="W128" s="5">
        <f t="shared" si="67"/>
        <v>-5.9349938946188567</v>
      </c>
      <c r="X128" s="5">
        <f t="shared" si="45"/>
        <v>537.14911823653244</v>
      </c>
      <c r="Y128" s="5">
        <f t="shared" si="46"/>
        <v>-6.0558987568958438</v>
      </c>
      <c r="Z128" s="5">
        <f t="shared" si="47"/>
        <v>-0.38431694272462957</v>
      </c>
      <c r="AA128" s="5">
        <f t="shared" si="48"/>
        <v>0.66501640469879275</v>
      </c>
      <c r="AB128" s="5">
        <f t="shared" si="49"/>
        <v>-5.4901608548021024</v>
      </c>
      <c r="AC128" s="5">
        <f t="shared" si="50"/>
        <v>-19.568794492573133</v>
      </c>
      <c r="AD128" s="5">
        <f t="shared" si="51"/>
        <v>-37.443977489920066</v>
      </c>
      <c r="AE128">
        <f t="shared" si="37"/>
        <v>0</v>
      </c>
    </row>
    <row r="129" spans="1:31" x14ac:dyDescent="0.2">
      <c r="A129">
        <f t="shared" si="52"/>
        <v>0.97000000000000064</v>
      </c>
      <c r="B129" s="5">
        <f t="shared" si="53"/>
        <v>-1.0807643472094752</v>
      </c>
      <c r="C129" s="5">
        <f t="shared" si="54"/>
        <v>111.06380241387966</v>
      </c>
      <c r="D129" s="5">
        <f t="shared" si="55"/>
        <v>56.022205892076336</v>
      </c>
      <c r="E129" s="2">
        <f t="shared" si="56"/>
        <v>111.06906076042735</v>
      </c>
      <c r="F129" s="2">
        <f t="shared" si="57"/>
        <v>-0.55752891533598681</v>
      </c>
      <c r="G129" s="3">
        <f t="shared" si="58"/>
        <v>-3.1172218181227485</v>
      </c>
      <c r="H129" s="3">
        <f t="shared" si="59"/>
        <v>103.64924288542748</v>
      </c>
      <c r="I129" s="3">
        <f t="shared" si="60"/>
        <v>31.751482281817474</v>
      </c>
      <c r="J129" s="2">
        <f t="shared" si="38"/>
        <v>108.44832525068466</v>
      </c>
      <c r="K129" s="2">
        <f t="shared" si="61"/>
        <v>73.925238753022938</v>
      </c>
      <c r="L129" s="6">
        <f t="shared" si="39"/>
        <v>543.73388290058938</v>
      </c>
      <c r="M129" s="2">
        <f t="shared" si="40"/>
        <v>6.8910717798164969</v>
      </c>
      <c r="N129" s="2">
        <f t="shared" si="62"/>
        <v>108.44832525068466</v>
      </c>
      <c r="O129" s="2">
        <f t="shared" si="41"/>
        <v>73.925238753022938</v>
      </c>
      <c r="P129" s="5">
        <f t="shared" si="42"/>
        <v>0.31667589091972376</v>
      </c>
      <c r="Q129" s="4">
        <f t="shared" si="43"/>
        <v>6.3537889037955431E-2</v>
      </c>
      <c r="R129" s="4">
        <f t="shared" si="44"/>
        <v>9.7318294730158517E-2</v>
      </c>
      <c r="S129" s="4">
        <f t="shared" si="63"/>
        <v>0</v>
      </c>
      <c r="T129" s="4">
        <f t="shared" si="64"/>
        <v>0</v>
      </c>
      <c r="U129" s="5">
        <f t="shared" si="65"/>
        <v>0.57466442592936573</v>
      </c>
      <c r="V129" s="5">
        <f t="shared" si="66"/>
        <v>-19.107890338274963</v>
      </c>
      <c r="W129" s="5">
        <f t="shared" si="67"/>
        <v>-5.8534324480236801</v>
      </c>
      <c r="X129" s="5">
        <f t="shared" si="45"/>
        <v>543.73388290058938</v>
      </c>
      <c r="Y129" s="5">
        <f t="shared" si="46"/>
        <v>-6.0943182844163761</v>
      </c>
      <c r="Z129" s="5">
        <f t="shared" si="47"/>
        <v>-0.39003354806229079</v>
      </c>
      <c r="AA129" s="5">
        <f t="shared" si="48"/>
        <v>0.67490833478592738</v>
      </c>
      <c r="AB129" s="5">
        <f t="shared" si="49"/>
        <v>-5.5196538584870103</v>
      </c>
      <c r="AC129" s="5">
        <f t="shared" si="50"/>
        <v>-19.497923886337254</v>
      </c>
      <c r="AD129" s="5">
        <f t="shared" si="51"/>
        <v>-37.352524113237749</v>
      </c>
      <c r="AE129">
        <f t="shared" si="37"/>
        <v>0</v>
      </c>
    </row>
    <row r="130" spans="1:31" x14ac:dyDescent="0.2">
      <c r="A130">
        <f t="shared" si="52"/>
        <v>0.98000000000000065</v>
      </c>
      <c r="B130" s="5">
        <f t="shared" si="53"/>
        <v>-1.1122125480836271</v>
      </c>
      <c r="C130" s="5">
        <f t="shared" si="54"/>
        <v>112.09931994653961</v>
      </c>
      <c r="D130" s="5">
        <f t="shared" si="55"/>
        <v>56.337853088688853</v>
      </c>
      <c r="E130" s="2">
        <f t="shared" si="56"/>
        <v>112.10483731413541</v>
      </c>
      <c r="F130" s="2">
        <f t="shared" si="57"/>
        <v>-0.56845120967412477</v>
      </c>
      <c r="G130" s="3">
        <f t="shared" si="58"/>
        <v>-3.1724183567076185</v>
      </c>
      <c r="H130" s="3">
        <f t="shared" si="59"/>
        <v>103.45426364656412</v>
      </c>
      <c r="I130" s="3">
        <f t="shared" si="60"/>
        <v>31.377957040685097</v>
      </c>
      <c r="J130" s="2">
        <f t="shared" si="38"/>
        <v>108.15463509683647</v>
      </c>
      <c r="K130" s="2">
        <f t="shared" si="61"/>
        <v>73.725040965805363</v>
      </c>
      <c r="L130" s="6">
        <f t="shared" si="39"/>
        <v>550.33717017264053</v>
      </c>
      <c r="M130" s="2">
        <f t="shared" si="40"/>
        <v>6.9747592747574236</v>
      </c>
      <c r="N130" s="2">
        <f t="shared" si="62"/>
        <v>108.15463509683647</v>
      </c>
      <c r="O130" s="2">
        <f t="shared" si="41"/>
        <v>73.725040965805363</v>
      </c>
      <c r="P130" s="5">
        <f t="shared" si="42"/>
        <v>0.31686868435597554</v>
      </c>
      <c r="Q130" s="4">
        <f t="shared" si="43"/>
        <v>6.4484109780336196E-2</v>
      </c>
      <c r="R130" s="4">
        <f t="shared" si="44"/>
        <v>9.8470307491825906E-2</v>
      </c>
      <c r="S130" s="4">
        <f t="shared" si="63"/>
        <v>0</v>
      </c>
      <c r="T130" s="4">
        <f t="shared" si="64"/>
        <v>0</v>
      </c>
      <c r="U130" s="5">
        <f t="shared" si="65"/>
        <v>0.58361126558366294</v>
      </c>
      <c r="V130" s="5">
        <f t="shared" si="66"/>
        <v>-19.031876300027911</v>
      </c>
      <c r="W130" s="5">
        <f t="shared" si="67"/>
        <v>-5.7724193851119443</v>
      </c>
      <c r="X130" s="5">
        <f t="shared" si="45"/>
        <v>550.33717017264064</v>
      </c>
      <c r="Y130" s="5">
        <f t="shared" si="46"/>
        <v>-6.1322776809874924</v>
      </c>
      <c r="Z130" s="5">
        <f t="shared" si="47"/>
        <v>-0.39574492271170719</v>
      </c>
      <c r="AA130" s="5">
        <f t="shared" si="48"/>
        <v>0.6847912137667902</v>
      </c>
      <c r="AB130" s="5">
        <f t="shared" si="49"/>
        <v>-5.5486664154038294</v>
      </c>
      <c r="AC130" s="5">
        <f t="shared" si="50"/>
        <v>-19.427621222739617</v>
      </c>
      <c r="AD130" s="5">
        <f t="shared" si="51"/>
        <v>-37.261628171345151</v>
      </c>
      <c r="AE130">
        <f t="shared" si="37"/>
        <v>0</v>
      </c>
    </row>
    <row r="131" spans="1:31" x14ac:dyDescent="0.2">
      <c r="A131">
        <f t="shared" si="52"/>
        <v>0.99000000000000066</v>
      </c>
      <c r="B131" s="5">
        <f t="shared" si="53"/>
        <v>-1.1442141649714737</v>
      </c>
      <c r="C131" s="5">
        <f t="shared" si="54"/>
        <v>113.13289120194412</v>
      </c>
      <c r="D131" s="5">
        <f t="shared" si="55"/>
        <v>56.649769577687138</v>
      </c>
      <c r="E131" s="2">
        <f t="shared" si="56"/>
        <v>113.1386772848536</v>
      </c>
      <c r="F131" s="2">
        <f t="shared" si="57"/>
        <v>-0.57946373156809361</v>
      </c>
      <c r="G131" s="3">
        <f t="shared" si="58"/>
        <v>-3.2279050208616566</v>
      </c>
      <c r="H131" s="3">
        <f t="shared" si="59"/>
        <v>103.25998743433672</v>
      </c>
      <c r="I131" s="3">
        <f t="shared" si="60"/>
        <v>31.005340758971645</v>
      </c>
      <c r="J131" s="2">
        <f t="shared" si="38"/>
        <v>107.86276248707442</v>
      </c>
      <c r="K131" s="2">
        <f t="shared" si="61"/>
        <v>73.52608213161173</v>
      </c>
      <c r="L131" s="6">
        <f t="shared" si="39"/>
        <v>556.95886075924841</v>
      </c>
      <c r="M131" s="2">
        <f t="shared" si="40"/>
        <v>7.0586800061501966</v>
      </c>
      <c r="N131" s="2">
        <f t="shared" si="62"/>
        <v>107.86276248707442</v>
      </c>
      <c r="O131" s="2">
        <f t="shared" si="41"/>
        <v>73.52608213161173</v>
      </c>
      <c r="P131" s="5">
        <f t="shared" si="42"/>
        <v>0.31706201496566133</v>
      </c>
      <c r="Q131" s="4">
        <f t="shared" si="43"/>
        <v>6.5436542278256168E-2</v>
      </c>
      <c r="R131" s="4">
        <f t="shared" si="44"/>
        <v>9.9622900987281646E-2</v>
      </c>
      <c r="S131" s="4">
        <f t="shared" si="63"/>
        <v>0</v>
      </c>
      <c r="T131" s="4">
        <f t="shared" si="64"/>
        <v>0</v>
      </c>
      <c r="U131" s="5">
        <f t="shared" si="65"/>
        <v>0.59257763573676836</v>
      </c>
      <c r="V131" s="5">
        <f t="shared" si="66"/>
        <v>-18.956431129350186</v>
      </c>
      <c r="W131" s="5">
        <f t="shared" si="67"/>
        <v>-5.6919492374839988</v>
      </c>
      <c r="X131" s="5">
        <f t="shared" si="45"/>
        <v>556.95886075924841</v>
      </c>
      <c r="Y131" s="5">
        <f t="shared" si="46"/>
        <v>-6.1697794934801573</v>
      </c>
      <c r="Z131" s="5">
        <f t="shared" si="47"/>
        <v>-0.40145018848005432</v>
      </c>
      <c r="AA131" s="5">
        <f t="shared" si="48"/>
        <v>0.69466352202938964</v>
      </c>
      <c r="AB131" s="5">
        <f t="shared" si="49"/>
        <v>-5.5772018577433888</v>
      </c>
      <c r="AC131" s="5">
        <f t="shared" si="50"/>
        <v>-19.357881317830241</v>
      </c>
      <c r="AD131" s="5">
        <f t="shared" si="51"/>
        <v>-37.171285715454609</v>
      </c>
      <c r="AE131">
        <f t="shared" si="37"/>
        <v>0</v>
      </c>
    </row>
    <row r="132" spans="1:31" x14ac:dyDescent="0.2">
      <c r="A132">
        <f t="shared" si="52"/>
        <v>1.0000000000000007</v>
      </c>
      <c r="B132" s="5">
        <f t="shared" si="53"/>
        <v>-1.1767720752729773</v>
      </c>
      <c r="C132" s="5">
        <f t="shared" si="54"/>
        <v>114.16452318222159</v>
      </c>
      <c r="D132" s="5">
        <f t="shared" si="55"/>
        <v>56.957964420991075</v>
      </c>
      <c r="E132" s="2">
        <f t="shared" si="56"/>
        <v>114.17058791974907</v>
      </c>
      <c r="F132" s="2">
        <f t="shared" si="57"/>
        <v>-0.59056599839477542</v>
      </c>
      <c r="G132" s="3">
        <f t="shared" si="58"/>
        <v>-3.2836770394390906</v>
      </c>
      <c r="H132" s="3">
        <f t="shared" si="59"/>
        <v>103.06640862115842</v>
      </c>
      <c r="I132" s="3">
        <f t="shared" si="60"/>
        <v>30.6336279018171</v>
      </c>
      <c r="J132" s="2">
        <f t="shared" si="38"/>
        <v>107.57270229658603</v>
      </c>
      <c r="K132" s="2">
        <f t="shared" si="61"/>
        <v>73.328358757045692</v>
      </c>
      <c r="L132" s="6">
        <f t="shared" si="39"/>
        <v>563.59883271176329</v>
      </c>
      <c r="M132" s="2">
        <f t="shared" si="40"/>
        <v>7.1428324284650557</v>
      </c>
      <c r="N132" s="2">
        <f t="shared" si="62"/>
        <v>107.57270229658603</v>
      </c>
      <c r="O132" s="2">
        <f t="shared" si="41"/>
        <v>73.328358757045692</v>
      </c>
      <c r="P132" s="5">
        <f t="shared" si="42"/>
        <v>0.31725587918832759</v>
      </c>
      <c r="Q132" s="4">
        <f t="shared" si="43"/>
        <v>6.6395177614833226E-2</v>
      </c>
      <c r="R132" s="4">
        <f t="shared" si="44"/>
        <v>0.10077599136787758</v>
      </c>
      <c r="S132" s="4">
        <f t="shared" si="63"/>
        <v>0</v>
      </c>
      <c r="T132" s="4">
        <f t="shared" si="64"/>
        <v>0</v>
      </c>
      <c r="U132" s="5">
        <f t="shared" si="65"/>
        <v>0.60156276804344289</v>
      </c>
      <c r="V132" s="5">
        <f t="shared" si="66"/>
        <v>-18.881550565956832</v>
      </c>
      <c r="W132" s="5">
        <f t="shared" si="67"/>
        <v>-5.6120165821720924</v>
      </c>
      <c r="X132" s="5">
        <f t="shared" si="45"/>
        <v>563.59883271176341</v>
      </c>
      <c r="Y132" s="5">
        <f t="shared" si="46"/>
        <v>-6.2068263112468305</v>
      </c>
      <c r="Z132" s="5">
        <f t="shared" si="47"/>
        <v>-0.40714848428902511</v>
      </c>
      <c r="AA132" s="5">
        <f t="shared" si="48"/>
        <v>0.70452376957644391</v>
      </c>
      <c r="AB132" s="5">
        <f t="shared" si="49"/>
        <v>-5.6052635432033879</v>
      </c>
      <c r="AC132" s="5">
        <f t="shared" si="50"/>
        <v>-19.288699050245857</v>
      </c>
      <c r="AD132" s="5">
        <f t="shared" si="51"/>
        <v>-37.081492812595648</v>
      </c>
      <c r="AE132">
        <f t="shared" si="37"/>
        <v>0</v>
      </c>
    </row>
    <row r="133" spans="1:31" x14ac:dyDescent="0.2">
      <c r="A133">
        <f t="shared" si="52"/>
        <v>1.0100000000000007</v>
      </c>
      <c r="B133" s="5">
        <f t="shared" si="53"/>
        <v>-1.2098891088445283</v>
      </c>
      <c r="C133" s="5">
        <f t="shared" si="54"/>
        <v>115.19422283348067</v>
      </c>
      <c r="D133" s="5">
        <f t="shared" si="55"/>
        <v>57.262446625368611</v>
      </c>
      <c r="E133" s="2">
        <f t="shared" si="56"/>
        <v>115.20057641290386</v>
      </c>
      <c r="F133" s="2">
        <f t="shared" si="57"/>
        <v>-0.60175752775694213</v>
      </c>
      <c r="G133" s="3">
        <f t="shared" si="58"/>
        <v>-3.3397296748711245</v>
      </c>
      <c r="H133" s="3">
        <f t="shared" si="59"/>
        <v>102.87352163065596</v>
      </c>
      <c r="I133" s="3">
        <f t="shared" si="60"/>
        <v>30.262812973691144</v>
      </c>
      <c r="J133" s="2">
        <f t="shared" si="38"/>
        <v>107.28444946065046</v>
      </c>
      <c r="K133" s="2">
        <f t="shared" si="61"/>
        <v>73.131867389673118</v>
      </c>
      <c r="L133" s="6">
        <f t="shared" si="39"/>
        <v>570.25696140866216</v>
      </c>
      <c r="M133" s="2">
        <f t="shared" si="40"/>
        <v>7.227214962297281</v>
      </c>
      <c r="N133" s="2">
        <f t="shared" si="62"/>
        <v>107.28444946065046</v>
      </c>
      <c r="O133" s="2">
        <f t="shared" si="41"/>
        <v>73.131867389673118</v>
      </c>
      <c r="P133" s="5">
        <f t="shared" si="42"/>
        <v>0.31745027338547072</v>
      </c>
      <c r="Q133" s="4">
        <f t="shared" si="43"/>
        <v>6.7360005976811313E-2</v>
      </c>
      <c r="R133" s="4">
        <f t="shared" si="44"/>
        <v>0.10192949479805243</v>
      </c>
      <c r="S133" s="4">
        <f t="shared" si="63"/>
        <v>0</v>
      </c>
      <c r="T133" s="4">
        <f t="shared" si="64"/>
        <v>0</v>
      </c>
      <c r="U133" s="5">
        <f t="shared" si="65"/>
        <v>0.61056591098056201</v>
      </c>
      <c r="V133" s="5">
        <f t="shared" si="66"/>
        <v>-18.807230394365316</v>
      </c>
      <c r="W133" s="5">
        <f t="shared" si="67"/>
        <v>-5.5326160410959382</v>
      </c>
      <c r="X133" s="5">
        <f t="shared" si="45"/>
        <v>570.25696140866228</v>
      </c>
      <c r="Y133" s="5">
        <f t="shared" si="46"/>
        <v>-6.24342076555953</v>
      </c>
      <c r="Z133" s="5">
        <f t="shared" si="47"/>
        <v>-0.41283896621088118</v>
      </c>
      <c r="AA133" s="5">
        <f t="shared" si="48"/>
        <v>0.71437049608776437</v>
      </c>
      <c r="AB133" s="5">
        <f t="shared" si="49"/>
        <v>-5.6328548545789676</v>
      </c>
      <c r="AC133" s="5">
        <f t="shared" si="50"/>
        <v>-19.220069360576197</v>
      </c>
      <c r="AD133" s="5">
        <f t="shared" si="51"/>
        <v>-36.992245545008174</v>
      </c>
      <c r="AE133">
        <f t="shared" ref="AE133:AE196" si="68">IF(($D133-height)*($D134-height)&lt;0,1,0)</f>
        <v>0</v>
      </c>
    </row>
    <row r="134" spans="1:31" x14ac:dyDescent="0.2">
      <c r="A134">
        <f t="shared" si="52"/>
        <v>1.0200000000000007</v>
      </c>
      <c r="B134" s="5">
        <f t="shared" si="53"/>
        <v>-1.2435680483359686</v>
      </c>
      <c r="C134" s="5">
        <f t="shared" si="54"/>
        <v>116.22199704631919</v>
      </c>
      <c r="D134" s="5">
        <f t="shared" si="55"/>
        <v>57.563225142828273</v>
      </c>
      <c r="E134" s="2">
        <f t="shared" si="56"/>
        <v>116.22864990580192</v>
      </c>
      <c r="F134" s="2">
        <f t="shared" si="57"/>
        <v>-0.61303783752775343</v>
      </c>
      <c r="G134" s="3">
        <f t="shared" si="58"/>
        <v>-3.3960582234169143</v>
      </c>
      <c r="H134" s="3">
        <f t="shared" si="59"/>
        <v>102.6813209370502</v>
      </c>
      <c r="I134" s="3">
        <f t="shared" si="60"/>
        <v>29.892890518241064</v>
      </c>
      <c r="J134" s="2">
        <f t="shared" si="38"/>
        <v>106.99799897367187</v>
      </c>
      <c r="K134" s="2">
        <f t="shared" si="61"/>
        <v>72.93660461736323</v>
      </c>
      <c r="L134" s="6">
        <f t="shared" si="39"/>
        <v>576.93311953836599</v>
      </c>
      <c r="M134" s="2">
        <f t="shared" si="40"/>
        <v>7.3118259941494292</v>
      </c>
      <c r="N134" s="2">
        <f t="shared" si="62"/>
        <v>106.99799897367187</v>
      </c>
      <c r="O134" s="2">
        <f t="shared" si="41"/>
        <v>72.93660461736323</v>
      </c>
      <c r="P134" s="5">
        <f t="shared" si="42"/>
        <v>0.3176451938400352</v>
      </c>
      <c r="Q134" s="4">
        <f t="shared" si="43"/>
        <v>6.8331016642894551E-2</v>
      </c>
      <c r="R134" s="4">
        <f t="shared" si="44"/>
        <v>0.10308332747402203</v>
      </c>
      <c r="S134" s="4">
        <f t="shared" si="63"/>
        <v>0</v>
      </c>
      <c r="T134" s="4">
        <f t="shared" si="64"/>
        <v>0</v>
      </c>
      <c r="U134" s="5">
        <f t="shared" si="65"/>
        <v>0.6195863296953007</v>
      </c>
      <c r="V134" s="5">
        <f t="shared" si="66"/>
        <v>-18.733466443234743</v>
      </c>
      <c r="W134" s="5">
        <f t="shared" si="67"/>
        <v>-5.4537422805270586</v>
      </c>
      <c r="X134" s="5">
        <f t="shared" si="45"/>
        <v>576.93311953836599</v>
      </c>
      <c r="Y134" s="5">
        <f t="shared" si="46"/>
        <v>-6.2795655290342101</v>
      </c>
      <c r="Z134" s="5">
        <f t="shared" si="47"/>
        <v>-0.4185208074986978</v>
      </c>
      <c r="AA134" s="5">
        <f t="shared" si="48"/>
        <v>0.72420227097258993</v>
      </c>
      <c r="AB134" s="5">
        <f t="shared" si="49"/>
        <v>-5.6599791993389097</v>
      </c>
      <c r="AC134" s="5">
        <f t="shared" si="50"/>
        <v>-19.151987250733441</v>
      </c>
      <c r="AD134" s="5">
        <f t="shared" si="51"/>
        <v>-36.903540009554469</v>
      </c>
      <c r="AE134">
        <f t="shared" si="68"/>
        <v>0</v>
      </c>
    </row>
    <row r="135" spans="1:31" x14ac:dyDescent="0.2">
      <c r="A135">
        <f t="shared" si="52"/>
        <v>1.0300000000000007</v>
      </c>
      <c r="B135" s="5">
        <f t="shared" si="53"/>
        <v>-1.2778116295301045</v>
      </c>
      <c r="C135" s="5">
        <f t="shared" si="54"/>
        <v>117.24785265632715</v>
      </c>
      <c r="D135" s="5">
        <f t="shared" si="55"/>
        <v>57.860308871010204</v>
      </c>
      <c r="E135" s="2">
        <f t="shared" si="56"/>
        <v>117.25481548780999</v>
      </c>
      <c r="F135" s="2">
        <f t="shared" si="57"/>
        <v>-0.62440644589513328</v>
      </c>
      <c r="G135" s="3">
        <f t="shared" si="58"/>
        <v>-3.4526580154103033</v>
      </c>
      <c r="H135" s="3">
        <f t="shared" si="59"/>
        <v>102.48980106454287</v>
      </c>
      <c r="I135" s="3">
        <f t="shared" si="60"/>
        <v>29.523855118145519</v>
      </c>
      <c r="J135" s="2">
        <f t="shared" si="38"/>
        <v>106.71334588821681</v>
      </c>
      <c r="K135" s="2">
        <f t="shared" si="61"/>
        <v>72.74256706763245</v>
      </c>
      <c r="L135" s="6">
        <f t="shared" si="39"/>
        <v>583.62717708240575</v>
      </c>
      <c r="M135" s="2">
        <f t="shared" si="40"/>
        <v>7.396663876217989</v>
      </c>
      <c r="N135" s="2">
        <f t="shared" si="62"/>
        <v>106.71334588821681</v>
      </c>
      <c r="O135" s="2">
        <f t="shared" si="41"/>
        <v>72.74256706763245</v>
      </c>
      <c r="P135" s="5">
        <f t="shared" si="42"/>
        <v>0.31784063675592233</v>
      </c>
      <c r="Q135" s="4">
        <f t="shared" si="43"/>
        <v>6.9308197972152166E-2</v>
      </c>
      <c r="R135" s="4">
        <f t="shared" si="44"/>
        <v>0.1042374056424229</v>
      </c>
      <c r="S135" s="4">
        <f t="shared" si="63"/>
        <v>0</v>
      </c>
      <c r="T135" s="4">
        <f t="shared" si="64"/>
        <v>0</v>
      </c>
      <c r="U135" s="5">
        <f t="shared" si="65"/>
        <v>0.6286233058539723</v>
      </c>
      <c r="V135" s="5">
        <f t="shared" si="66"/>
        <v>-18.660254584713783</v>
      </c>
      <c r="W135" s="5">
        <f t="shared" si="67"/>
        <v>-5.3753900105617083</v>
      </c>
      <c r="X135" s="5">
        <f t="shared" si="45"/>
        <v>583.62717708240575</v>
      </c>
      <c r="Y135" s="5">
        <f t="shared" si="46"/>
        <v>-6.315263315042146</v>
      </c>
      <c r="Z135" s="5">
        <f t="shared" si="47"/>
        <v>-0.42419319861082638</v>
      </c>
      <c r="AA135" s="5">
        <f t="shared" si="48"/>
        <v>0.73401769341191758</v>
      </c>
      <c r="AB135" s="5">
        <f t="shared" si="49"/>
        <v>-5.6866400091881735</v>
      </c>
      <c r="AC135" s="5">
        <f t="shared" si="50"/>
        <v>-19.08444778332461</v>
      </c>
      <c r="AD135" s="5">
        <f t="shared" si="51"/>
        <v>-36.815372317149787</v>
      </c>
      <c r="AE135">
        <f t="shared" si="68"/>
        <v>0</v>
      </c>
    </row>
    <row r="136" spans="1:31" x14ac:dyDescent="0.2">
      <c r="A136">
        <f t="shared" si="52"/>
        <v>1.0400000000000007</v>
      </c>
      <c r="B136" s="5">
        <f t="shared" si="53"/>
        <v>-1.3126225416846671</v>
      </c>
      <c r="C136" s="5">
        <f t="shared" si="54"/>
        <v>118.27179644458342</v>
      </c>
      <c r="D136" s="5">
        <f t="shared" si="55"/>
        <v>58.153706653575803</v>
      </c>
      <c r="E136" s="2">
        <f t="shared" si="56"/>
        <v>118.27908019665148</v>
      </c>
      <c r="F136" s="2">
        <f t="shared" si="57"/>
        <v>-0.6358628714060226</v>
      </c>
      <c r="G136" s="3">
        <f t="shared" si="58"/>
        <v>-3.509524415502185</v>
      </c>
      <c r="H136" s="3">
        <f t="shared" si="59"/>
        <v>102.29895658670962</v>
      </c>
      <c r="I136" s="3">
        <f t="shared" si="60"/>
        <v>29.15570139497402</v>
      </c>
      <c r="J136" s="2">
        <f t="shared" si="38"/>
        <v>106.43048531405556</v>
      </c>
      <c r="K136" s="2">
        <f t="shared" si="61"/>
        <v>72.549751406990836</v>
      </c>
      <c r="L136" s="6">
        <f t="shared" si="39"/>
        <v>590.33900129905896</v>
      </c>
      <c r="M136" s="2">
        <f t="shared" si="40"/>
        <v>7.4817269261859893</v>
      </c>
      <c r="N136" s="2">
        <f t="shared" si="62"/>
        <v>106.43048531405556</v>
      </c>
      <c r="O136" s="2">
        <f t="shared" si="41"/>
        <v>72.549751406990836</v>
      </c>
      <c r="P136" s="5">
        <f t="shared" si="42"/>
        <v>0.31803659825751218</v>
      </c>
      <c r="Q136" s="4">
        <f t="shared" si="43"/>
        <v>7.02915373925138E-2</v>
      </c>
      <c r="R136" s="4">
        <f t="shared" si="44"/>
        <v>0.10539164561891466</v>
      </c>
      <c r="S136" s="4">
        <f t="shared" si="63"/>
        <v>0</v>
      </c>
      <c r="T136" s="4">
        <f t="shared" si="64"/>
        <v>0</v>
      </c>
      <c r="U136" s="5">
        <f t="shared" si="65"/>
        <v>0.63767613749149876</v>
      </c>
      <c r="V136" s="5">
        <f t="shared" si="66"/>
        <v>-18.587590733797217</v>
      </c>
      <c r="W136" s="5">
        <f t="shared" si="67"/>
        <v>-5.2975539846022652</v>
      </c>
      <c r="X136" s="5">
        <f t="shared" si="45"/>
        <v>590.33900129905896</v>
      </c>
      <c r="Y136" s="5">
        <f t="shared" si="46"/>
        <v>-6.3505168771083165</v>
      </c>
      <c r="Z136" s="5">
        <f t="shared" si="47"/>
        <v>-0.42985534722956364</v>
      </c>
      <c r="AA136" s="5">
        <f t="shared" si="48"/>
        <v>0.74381539239080674</v>
      </c>
      <c r="AB136" s="5">
        <f t="shared" si="49"/>
        <v>-5.7128407396168175</v>
      </c>
      <c r="AC136" s="5">
        <f t="shared" si="50"/>
        <v>-19.01744608102678</v>
      </c>
      <c r="AD136" s="5">
        <f t="shared" si="51"/>
        <v>-36.727738592211459</v>
      </c>
      <c r="AE136">
        <f t="shared" si="68"/>
        <v>0</v>
      </c>
    </row>
    <row r="137" spans="1:31" x14ac:dyDescent="0.2">
      <c r="A137">
        <f t="shared" si="52"/>
        <v>1.0500000000000007</v>
      </c>
      <c r="B137" s="5">
        <f t="shared" si="53"/>
        <v>-1.3480034278766697</v>
      </c>
      <c r="C137" s="5">
        <f t="shared" si="54"/>
        <v>119.29383513814646</v>
      </c>
      <c r="D137" s="5">
        <f t="shared" si="55"/>
        <v>58.443427280595934</v>
      </c>
      <c r="E137" s="2">
        <f t="shared" si="56"/>
        <v>119.30145101887418</v>
      </c>
      <c r="F137" s="2">
        <f t="shared" si="57"/>
        <v>-0.6474066330104904</v>
      </c>
      <c r="G137" s="3">
        <f t="shared" si="58"/>
        <v>-3.5666528228983529</v>
      </c>
      <c r="H137" s="3">
        <f t="shared" si="59"/>
        <v>102.10878212589935</v>
      </c>
      <c r="I137" s="3">
        <f t="shared" si="60"/>
        <v>28.788424009051905</v>
      </c>
      <c r="J137" s="2">
        <f t="shared" si="38"/>
        <v>106.1494124172076</v>
      </c>
      <c r="K137" s="2">
        <f t="shared" si="61"/>
        <v>72.358154340291478</v>
      </c>
      <c r="L137" s="6">
        <f t="shared" si="39"/>
        <v>597.06845670742189</v>
      </c>
      <c r="M137" s="2">
        <f t="shared" si="40"/>
        <v>7.5670134270211449</v>
      </c>
      <c r="N137" s="2">
        <f t="shared" si="62"/>
        <v>106.1494124172076</v>
      </c>
      <c r="O137" s="2">
        <f t="shared" si="41"/>
        <v>72.358154340291478</v>
      </c>
      <c r="P137" s="5">
        <f t="shared" si="42"/>
        <v>0.31823307438919879</v>
      </c>
      <c r="Q137" s="4">
        <f t="shared" si="43"/>
        <v>7.1281021389356908E-2</v>
      </c>
      <c r="R137" s="4">
        <f t="shared" si="44"/>
        <v>0.10654596380672704</v>
      </c>
      <c r="S137" s="4">
        <f t="shared" si="63"/>
        <v>0</v>
      </c>
      <c r="T137" s="4">
        <f t="shared" si="64"/>
        <v>0</v>
      </c>
      <c r="U137" s="5">
        <f t="shared" si="65"/>
        <v>0.64674413886148086</v>
      </c>
      <c r="V137" s="5">
        <f t="shared" si="66"/>
        <v>-18.515470847691024</v>
      </c>
      <c r="W137" s="5">
        <f t="shared" si="67"/>
        <v>-5.2202289988469888</v>
      </c>
      <c r="X137" s="5">
        <f t="shared" si="45"/>
        <v>597.06845670742189</v>
      </c>
      <c r="Y137" s="5">
        <f t="shared" si="46"/>
        <v>-6.385329008297334</v>
      </c>
      <c r="Z137" s="5">
        <f t="shared" si="47"/>
        <v>-0.43550647827404992</v>
      </c>
      <c r="AA137" s="5">
        <f t="shared" si="48"/>
        <v>0.75359402672069808</v>
      </c>
      <c r="AB137" s="5">
        <f t="shared" si="49"/>
        <v>-5.7385848694358534</v>
      </c>
      <c r="AC137" s="5">
        <f t="shared" si="50"/>
        <v>-18.950977325965074</v>
      </c>
      <c r="AD137" s="5">
        <f t="shared" si="51"/>
        <v>-36.640634972126293</v>
      </c>
      <c r="AE137">
        <f t="shared" si="68"/>
        <v>0</v>
      </c>
    </row>
    <row r="138" spans="1:31" x14ac:dyDescent="0.2">
      <c r="A138">
        <f t="shared" si="52"/>
        <v>1.0600000000000007</v>
      </c>
      <c r="B138" s="5">
        <f t="shared" si="53"/>
        <v>-1.3839568853491249</v>
      </c>
      <c r="C138" s="5">
        <f t="shared" si="54"/>
        <v>120.31397541053916</v>
      </c>
      <c r="D138" s="5">
        <f t="shared" si="55"/>
        <v>58.729479488937848</v>
      </c>
      <c r="E138" s="2">
        <f t="shared" si="56"/>
        <v>120.32193489031137</v>
      </c>
      <c r="F138" s="2">
        <f t="shared" si="57"/>
        <v>-0.65903725010569592</v>
      </c>
      <c r="G138" s="3">
        <f t="shared" si="58"/>
        <v>-3.6240386715927113</v>
      </c>
      <c r="H138" s="3">
        <f t="shared" si="59"/>
        <v>101.91927235263971</v>
      </c>
      <c r="I138" s="3">
        <f t="shared" si="60"/>
        <v>28.422017659330642</v>
      </c>
      <c r="J138" s="2">
        <f t="shared" si="38"/>
        <v>105.87012241899058</v>
      </c>
      <c r="K138" s="2">
        <f t="shared" si="61"/>
        <v>72.167772610082181</v>
      </c>
      <c r="L138" s="6">
        <f t="shared" si="39"/>
        <v>603.8154050719487</v>
      </c>
      <c r="M138" s="2">
        <f t="shared" si="40"/>
        <v>7.6525216267799046</v>
      </c>
      <c r="N138" s="2">
        <f t="shared" si="62"/>
        <v>105.87012241899058</v>
      </c>
      <c r="O138" s="2">
        <f t="shared" si="41"/>
        <v>72.167772610082181</v>
      </c>
      <c r="P138" s="5">
        <f t="shared" si="42"/>
        <v>0.3184300611149386</v>
      </c>
      <c r="Q138" s="4">
        <f t="shared" si="43"/>
        <v>7.2276635494195232E-2</v>
      </c>
      <c r="R138" s="4">
        <f t="shared" si="44"/>
        <v>0.10770027671514443</v>
      </c>
      <c r="S138" s="4">
        <f t="shared" si="63"/>
        <v>0</v>
      </c>
      <c r="T138" s="4">
        <f t="shared" si="64"/>
        <v>0</v>
      </c>
      <c r="U138" s="5">
        <f t="shared" si="65"/>
        <v>0.65582664028684112</v>
      </c>
      <c r="V138" s="5">
        <f t="shared" si="66"/>
        <v>-18.443890925185809</v>
      </c>
      <c r="W138" s="5">
        <f t="shared" si="67"/>
        <v>-5.1434098917879689</v>
      </c>
      <c r="X138" s="5">
        <f t="shared" si="45"/>
        <v>603.8154050719487</v>
      </c>
      <c r="Y138" s="5">
        <f t="shared" si="46"/>
        <v>-6.4197025405871253</v>
      </c>
      <c r="Z138" s="5">
        <f t="shared" si="47"/>
        <v>-0.44114583390740753</v>
      </c>
      <c r="AA138" s="5">
        <f t="shared" si="48"/>
        <v>0.76335228505176655</v>
      </c>
      <c r="AB138" s="5">
        <f t="shared" si="49"/>
        <v>-5.7638759003002846</v>
      </c>
      <c r="AC138" s="5">
        <f t="shared" si="50"/>
        <v>-18.885036759093214</v>
      </c>
      <c r="AD138" s="5">
        <f t="shared" si="51"/>
        <v>-36.554057606736201</v>
      </c>
      <c r="AE138">
        <f t="shared" si="68"/>
        <v>0</v>
      </c>
    </row>
    <row r="139" spans="1:31" x14ac:dyDescent="0.2">
      <c r="A139">
        <f t="shared" si="52"/>
        <v>1.0700000000000007</v>
      </c>
      <c r="B139" s="5">
        <f t="shared" si="53"/>
        <v>-1.420485465860067</v>
      </c>
      <c r="C139" s="5">
        <f t="shared" si="54"/>
        <v>121.33222388222761</v>
      </c>
      <c r="D139" s="5">
        <f t="shared" si="55"/>
        <v>59.011871962650822</v>
      </c>
      <c r="E139" s="2">
        <f t="shared" si="56"/>
        <v>121.34053869653671</v>
      </c>
      <c r="F139" s="2">
        <f t="shared" si="57"/>
        <v>-0.67075424257969285</v>
      </c>
      <c r="G139" s="3">
        <f t="shared" si="58"/>
        <v>-3.6816774305957143</v>
      </c>
      <c r="H139" s="3">
        <f t="shared" si="59"/>
        <v>101.73042198504878</v>
      </c>
      <c r="I139" s="3">
        <f t="shared" si="60"/>
        <v>28.056477083263282</v>
      </c>
      <c r="J139" s="2">
        <f t="shared" si="38"/>
        <v>105.59261059507305</v>
      </c>
      <c r="K139" s="2">
        <f t="shared" si="61"/>
        <v>71.978602995959818</v>
      </c>
      <c r="L139" s="6">
        <f t="shared" si="39"/>
        <v>610.57970538747531</v>
      </c>
      <c r="M139" s="2">
        <f t="shared" si="40"/>
        <v>7.7382497384176547</v>
      </c>
      <c r="N139" s="2">
        <f t="shared" si="62"/>
        <v>105.59261059507305</v>
      </c>
      <c r="O139" s="2">
        <f t="shared" si="41"/>
        <v>71.978602995959818</v>
      </c>
      <c r="P139" s="5">
        <f t="shared" si="42"/>
        <v>0.3186275543178132</v>
      </c>
      <c r="Q139" s="4">
        <f t="shared" si="43"/>
        <v>7.3278364273476226E-2</v>
      </c>
      <c r="R139" s="4">
        <f t="shared" si="44"/>
        <v>0.10885450097792047</v>
      </c>
      <c r="S139" s="4">
        <f t="shared" si="63"/>
        <v>0</v>
      </c>
      <c r="T139" s="4">
        <f t="shared" si="64"/>
        <v>0</v>
      </c>
      <c r="U139" s="5">
        <f t="shared" si="65"/>
        <v>0.66492298801101291</v>
      </c>
      <c r="V139" s="5">
        <f t="shared" si="66"/>
        <v>-18.372847006038469</v>
      </c>
      <c r="W139" s="5">
        <f t="shared" si="67"/>
        <v>-5.0670915437171775</v>
      </c>
      <c r="X139" s="5">
        <f t="shared" si="45"/>
        <v>610.57970538747531</v>
      </c>
      <c r="Y139" s="5">
        <f t="shared" si="46"/>
        <v>-6.4536403442307311</v>
      </c>
      <c r="Z139" s="5">
        <f t="shared" si="47"/>
        <v>-0.44677267353813771</v>
      </c>
      <c r="AA139" s="5">
        <f t="shared" si="48"/>
        <v>0.77308888587533753</v>
      </c>
      <c r="AB139" s="5">
        <f t="shared" si="49"/>
        <v>-5.7887173562197178</v>
      </c>
      <c r="AC139" s="5">
        <f t="shared" si="50"/>
        <v>-18.819619679576608</v>
      </c>
      <c r="AD139" s="5">
        <f t="shared" si="51"/>
        <v>-36.468002657841836</v>
      </c>
      <c r="AE139">
        <f t="shared" si="68"/>
        <v>0</v>
      </c>
    </row>
    <row r="140" spans="1:31" x14ac:dyDescent="0.2">
      <c r="A140">
        <f t="shared" si="52"/>
        <v>1.0800000000000007</v>
      </c>
      <c r="B140" s="5">
        <f t="shared" si="53"/>
        <v>-1.457591676033835</v>
      </c>
      <c r="C140" s="5">
        <f t="shared" si="54"/>
        <v>122.34858712109411</v>
      </c>
      <c r="D140" s="5">
        <f t="shared" si="55"/>
        <v>59.290613333350564</v>
      </c>
      <c r="E140" s="2">
        <f t="shared" si="56"/>
        <v>122.35726927331289</v>
      </c>
      <c r="F140" s="2">
        <f t="shared" si="57"/>
        <v>-0.68255713085506164</v>
      </c>
      <c r="G140" s="3">
        <f t="shared" si="58"/>
        <v>-3.7395646041579114</v>
      </c>
      <c r="H140" s="3">
        <f t="shared" si="59"/>
        <v>101.54222578825301</v>
      </c>
      <c r="I140" s="3">
        <f t="shared" si="60"/>
        <v>27.691797056684862</v>
      </c>
      <c r="J140" s="2">
        <f t="shared" si="38"/>
        <v>105.31687227453085</v>
      </c>
      <c r="K140" s="2">
        <f t="shared" si="61"/>
        <v>71.790642313926952</v>
      </c>
      <c r="L140" s="6">
        <f t="shared" si="39"/>
        <v>617.36121386471996</v>
      </c>
      <c r="M140" s="2">
        <f t="shared" si="40"/>
        <v>7.8241959396049579</v>
      </c>
      <c r="N140" s="2">
        <f t="shared" si="62"/>
        <v>105.31687227453085</v>
      </c>
      <c r="O140" s="2">
        <f t="shared" si="41"/>
        <v>71.790642313926952</v>
      </c>
      <c r="P140" s="5">
        <f t="shared" si="42"/>
        <v>0.31882554979960609</v>
      </c>
      <c r="Q140" s="4">
        <f t="shared" si="43"/>
        <v>7.4286191317492145E-2</v>
      </c>
      <c r="R140" s="4">
        <f t="shared" si="44"/>
        <v>0.11000855337161101</v>
      </c>
      <c r="S140" s="4">
        <f t="shared" si="63"/>
        <v>0</v>
      </c>
      <c r="T140" s="4">
        <f t="shared" si="64"/>
        <v>0</v>
      </c>
      <c r="U140" s="5">
        <f t="shared" si="65"/>
        <v>0.67403254404964963</v>
      </c>
      <c r="V140" s="5">
        <f t="shared" si="66"/>
        <v>-18.302335170361978</v>
      </c>
      <c r="W140" s="5">
        <f t="shared" si="67"/>
        <v>-4.9912688762404702</v>
      </c>
      <c r="X140" s="5">
        <f t="shared" si="45"/>
        <v>617.36121386472007</v>
      </c>
      <c r="Y140" s="5">
        <f t="shared" si="46"/>
        <v>-6.4871453271066546</v>
      </c>
      <c r="Z140" s="5">
        <f t="shared" si="47"/>
        <v>-0.45238627381580548</v>
      </c>
      <c r="AA140" s="5">
        <f t="shared" si="48"/>
        <v>0.78280257751642035</v>
      </c>
      <c r="AB140" s="5">
        <f t="shared" si="49"/>
        <v>-5.8131127830570053</v>
      </c>
      <c r="AC140" s="5">
        <f t="shared" si="50"/>
        <v>-18.754721444177783</v>
      </c>
      <c r="AD140" s="5">
        <f t="shared" si="51"/>
        <v>-36.382466298724047</v>
      </c>
      <c r="AE140">
        <f t="shared" si="68"/>
        <v>0</v>
      </c>
    </row>
    <row r="141" spans="1:31" x14ac:dyDescent="0.2">
      <c r="A141">
        <f t="shared" si="52"/>
        <v>1.0900000000000007</v>
      </c>
      <c r="B141" s="5">
        <f t="shared" si="53"/>
        <v>-1.4952779777145671</v>
      </c>
      <c r="C141" s="5">
        <f t="shared" si="54"/>
        <v>123.36307164290444</v>
      </c>
      <c r="D141" s="5">
        <f t="shared" si="55"/>
        <v>59.565712180602475</v>
      </c>
      <c r="E141" s="2">
        <f t="shared" si="56"/>
        <v>123.37213340703407</v>
      </c>
      <c r="F141" s="2">
        <f t="shared" si="57"/>
        <v>-0.6944454359323643</v>
      </c>
      <c r="G141" s="3">
        <f t="shared" si="58"/>
        <v>-3.7976957319884814</v>
      </c>
      <c r="H141" s="3">
        <f t="shared" si="59"/>
        <v>101.35467857381123</v>
      </c>
      <c r="I141" s="3">
        <f t="shared" si="60"/>
        <v>27.327972393697621</v>
      </c>
      <c r="J141" s="2">
        <f t="shared" si="38"/>
        <v>105.04290283890698</v>
      </c>
      <c r="K141" s="2">
        <f t="shared" si="61"/>
        <v>71.603887415751174</v>
      </c>
      <c r="L141" s="6">
        <f t="shared" si="39"/>
        <v>624.159783916327</v>
      </c>
      <c r="M141" s="2">
        <f t="shared" si="40"/>
        <v>7.9103583725506708</v>
      </c>
      <c r="N141" s="2">
        <f t="shared" si="62"/>
        <v>105.04290283890698</v>
      </c>
      <c r="O141" s="2">
        <f t="shared" si="41"/>
        <v>71.603887415751174</v>
      </c>
      <c r="P141" s="5">
        <f t="shared" si="42"/>
        <v>0.31902404328039496</v>
      </c>
      <c r="Q141" s="4">
        <f t="shared" si="43"/>
        <v>7.5300099229418577E-2</v>
      </c>
      <c r="R141" s="4">
        <f t="shared" si="44"/>
        <v>0.11116235083382396</v>
      </c>
      <c r="S141" s="4">
        <f t="shared" si="63"/>
        <v>0</v>
      </c>
      <c r="T141" s="4">
        <f t="shared" si="64"/>
        <v>0</v>
      </c>
      <c r="U141" s="5">
        <f t="shared" si="65"/>
        <v>0.68315468604283369</v>
      </c>
      <c r="V141" s="5">
        <f t="shared" si="66"/>
        <v>-18.232351538023202</v>
      </c>
      <c r="W141" s="5">
        <f t="shared" si="67"/>
        <v>-4.9159368517994668</v>
      </c>
      <c r="X141" s="5">
        <f t="shared" si="45"/>
        <v>624.159783916327</v>
      </c>
      <c r="Y141" s="5">
        <f t="shared" si="46"/>
        <v>-6.5202204340579213</v>
      </c>
      <c r="Z141" s="5">
        <f t="shared" si="47"/>
        <v>-0.45798592862102949</v>
      </c>
      <c r="AA141" s="5">
        <f t="shared" si="48"/>
        <v>0.79249213811638752</v>
      </c>
      <c r="AB141" s="5">
        <f t="shared" si="49"/>
        <v>-5.8370657480150872</v>
      </c>
      <c r="AC141" s="5">
        <f t="shared" si="50"/>
        <v>-18.69033746664423</v>
      </c>
      <c r="AD141" s="5">
        <f t="shared" si="51"/>
        <v>-36.297444713683078</v>
      </c>
      <c r="AE141">
        <f t="shared" si="68"/>
        <v>0</v>
      </c>
    </row>
    <row r="142" spans="1:31" x14ac:dyDescent="0.2">
      <c r="A142">
        <f t="shared" si="52"/>
        <v>1.1000000000000008</v>
      </c>
      <c r="B142" s="5">
        <f t="shared" si="53"/>
        <v>-1.5335467883218525</v>
      </c>
      <c r="C142" s="5">
        <f t="shared" si="54"/>
        <v>124.37568391176923</v>
      </c>
      <c r="D142" s="5">
        <f t="shared" si="55"/>
        <v>59.837177032303764</v>
      </c>
      <c r="E142" s="2">
        <f t="shared" si="56"/>
        <v>124.38513783516221</v>
      </c>
      <c r="F142" s="2">
        <f t="shared" si="57"/>
        <v>-0.70641867943340542</v>
      </c>
      <c r="G142" s="3">
        <f t="shared" si="58"/>
        <v>-3.8560663894686322</v>
      </c>
      <c r="H142" s="3">
        <f t="shared" si="59"/>
        <v>101.16777519914478</v>
      </c>
      <c r="I142" s="3">
        <f t="shared" si="60"/>
        <v>26.964997946560789</v>
      </c>
      <c r="J142" s="2">
        <f t="shared" si="38"/>
        <v>104.77069772127469</v>
      </c>
      <c r="K142" s="2">
        <f t="shared" si="61"/>
        <v>71.418335188326296</v>
      </c>
      <c r="L142" s="6">
        <f t="shared" si="39"/>
        <v>630.9752661434012</v>
      </c>
      <c r="M142" s="2">
        <f t="shared" si="40"/>
        <v>7.996735143831299</v>
      </c>
      <c r="N142" s="2">
        <f t="shared" si="62"/>
        <v>104.77069772127469</v>
      </c>
      <c r="O142" s="2">
        <f t="shared" si="41"/>
        <v>71.418335188326296</v>
      </c>
      <c r="P142" s="5">
        <f t="shared" si="42"/>
        <v>0.31922303039815897</v>
      </c>
      <c r="Q142" s="4">
        <f t="shared" si="43"/>
        <v>7.6320069614480457E-2</v>
      </c>
      <c r="R142" s="4">
        <f t="shared" si="44"/>
        <v>0.11231581048136925</v>
      </c>
      <c r="S142" s="4">
        <f t="shared" si="63"/>
        <v>0</v>
      </c>
      <c r="T142" s="4">
        <f t="shared" si="64"/>
        <v>0</v>
      </c>
      <c r="U142" s="5">
        <f t="shared" si="65"/>
        <v>0.69228880710775731</v>
      </c>
      <c r="V142" s="5">
        <f t="shared" si="66"/>
        <v>-18.162892268048545</v>
      </c>
      <c r="W142" s="5">
        <f t="shared" si="67"/>
        <v>-4.8410904732011346</v>
      </c>
      <c r="X142" s="5">
        <f t="shared" si="45"/>
        <v>630.9752661434012</v>
      </c>
      <c r="Y142" s="5">
        <f t="shared" si="46"/>
        <v>-6.5528686462204115</v>
      </c>
      <c r="Z142" s="5">
        <f t="shared" si="47"/>
        <v>-0.46357094904981905</v>
      </c>
      <c r="AA142" s="5">
        <f t="shared" si="48"/>
        <v>0.80215637560587072</v>
      </c>
      <c r="AB142" s="5">
        <f t="shared" si="49"/>
        <v>-5.8605798391126545</v>
      </c>
      <c r="AC142" s="5">
        <f t="shared" si="50"/>
        <v>-18.626463217098365</v>
      </c>
      <c r="AD142" s="5">
        <f t="shared" si="51"/>
        <v>-36.212934097595266</v>
      </c>
      <c r="AE142">
        <f t="shared" si="68"/>
        <v>0</v>
      </c>
    </row>
    <row r="143" spans="1:31" x14ac:dyDescent="0.2">
      <c r="A143">
        <f t="shared" si="52"/>
        <v>1.1100000000000008</v>
      </c>
      <c r="B143" s="5">
        <f t="shared" si="53"/>
        <v>-1.5724004812084944</v>
      </c>
      <c r="C143" s="5">
        <f t="shared" si="54"/>
        <v>125.38643034059982</v>
      </c>
      <c r="D143" s="5">
        <f t="shared" si="55"/>
        <v>60.105016365064486</v>
      </c>
      <c r="E143" s="2">
        <f t="shared" si="56"/>
        <v>125.39628924665752</v>
      </c>
      <c r="F143" s="2">
        <f t="shared" si="57"/>
        <v>-0.71847638364429744</v>
      </c>
      <c r="G143" s="3">
        <f t="shared" si="58"/>
        <v>-3.9146721878597588</v>
      </c>
      <c r="H143" s="3">
        <f t="shared" si="59"/>
        <v>100.9815105669738</v>
      </c>
      <c r="I143" s="3">
        <f t="shared" si="60"/>
        <v>26.602868605584838</v>
      </c>
      <c r="J143" s="2">
        <f t="shared" si="38"/>
        <v>104.50025240530404</v>
      </c>
      <c r="K143" s="2">
        <f t="shared" si="61"/>
        <v>71.233982553036157</v>
      </c>
      <c r="L143" s="6">
        <f t="shared" si="39"/>
        <v>637.80750832262049</v>
      </c>
      <c r="M143" s="2">
        <f t="shared" si="40"/>
        <v>8.0833243242276556</v>
      </c>
      <c r="N143" s="2">
        <f t="shared" si="62"/>
        <v>104.50025240530404</v>
      </c>
      <c r="O143" s="2">
        <f t="shared" si="41"/>
        <v>71.233982553036157</v>
      </c>
      <c r="P143" s="5">
        <f t="shared" si="42"/>
        <v>0.31942250670840189</v>
      </c>
      <c r="Q143" s="4">
        <f t="shared" si="43"/>
        <v>7.7346083069261454E-2</v>
      </c>
      <c r="R143" s="4">
        <f t="shared" si="44"/>
        <v>0.11346884962830993</v>
      </c>
      <c r="S143" s="4">
        <f t="shared" si="63"/>
        <v>0</v>
      </c>
      <c r="T143" s="4">
        <f t="shared" si="64"/>
        <v>0</v>
      </c>
      <c r="U143" s="5">
        <f t="shared" si="65"/>
        <v>0.7014343156918551</v>
      </c>
      <c r="V143" s="5">
        <f t="shared" si="66"/>
        <v>-18.093953558037391</v>
      </c>
      <c r="W143" s="5">
        <f t="shared" si="67"/>
        <v>-4.7667247831550048</v>
      </c>
      <c r="X143" s="5">
        <f t="shared" si="45"/>
        <v>637.80750832262061</v>
      </c>
      <c r="Y143" s="5">
        <f t="shared" si="46"/>
        <v>-6.5850929803406322</v>
      </c>
      <c r="Z143" s="5">
        <f t="shared" si="47"/>
        <v>-0.46914066339228494</v>
      </c>
      <c r="AA143" s="5">
        <f t="shared" si="48"/>
        <v>0.81179412766792314</v>
      </c>
      <c r="AB143" s="5">
        <f t="shared" si="49"/>
        <v>-5.8836586646487774</v>
      </c>
      <c r="AC143" s="5">
        <f t="shared" si="50"/>
        <v>-18.563094221429676</v>
      </c>
      <c r="AD143" s="5">
        <f t="shared" si="51"/>
        <v>-36.128930655487082</v>
      </c>
      <c r="AE143">
        <f t="shared" si="68"/>
        <v>0</v>
      </c>
    </row>
    <row r="144" spans="1:31" x14ac:dyDescent="0.2">
      <c r="A144">
        <f t="shared" si="52"/>
        <v>1.1200000000000008</v>
      </c>
      <c r="B144" s="5">
        <f t="shared" si="53"/>
        <v>-1.6118413860203245</v>
      </c>
      <c r="C144" s="5">
        <f t="shared" si="54"/>
        <v>126.39531729155848</v>
      </c>
      <c r="D144" s="5">
        <f t="shared" si="55"/>
        <v>60.369238604587558</v>
      </c>
      <c r="E144" s="2">
        <f t="shared" si="56"/>
        <v>126.40559428240283</v>
      </c>
      <c r="F144" s="2">
        <f t="shared" si="57"/>
        <v>-0.73061807155831215</v>
      </c>
      <c r="G144" s="3">
        <f t="shared" si="58"/>
        <v>-3.9735087745062465</v>
      </c>
      <c r="H144" s="3">
        <f t="shared" si="59"/>
        <v>100.79587962475949</v>
      </c>
      <c r="I144" s="3">
        <f t="shared" si="60"/>
        <v>26.241579299029969</v>
      </c>
      <c r="J144" s="2">
        <f t="shared" si="38"/>
        <v>104.23156242433173</v>
      </c>
      <c r="K144" s="2">
        <f t="shared" si="61"/>
        <v>71.050826465120466</v>
      </c>
      <c r="L144" s="6">
        <f t="shared" si="39"/>
        <v>644.65635539389211</v>
      </c>
      <c r="M144" s="2">
        <f t="shared" si="40"/>
        <v>8.1701239485684241</v>
      </c>
      <c r="N144" s="2">
        <f t="shared" si="62"/>
        <v>104.23156242433173</v>
      </c>
      <c r="O144" s="2">
        <f t="shared" si="41"/>
        <v>71.050826465120466</v>
      </c>
      <c r="P144" s="5">
        <f t="shared" si="42"/>
        <v>0.31962246768379232</v>
      </c>
      <c r="Q144" s="4">
        <f t="shared" si="43"/>
        <v>7.8378119171159347E-2</v>
      </c>
      <c r="R144" s="4">
        <f t="shared" si="44"/>
        <v>0.11462138580389995</v>
      </c>
      <c r="S144" s="4">
        <f t="shared" si="63"/>
        <v>0</v>
      </c>
      <c r="T144" s="4">
        <f t="shared" si="64"/>
        <v>0</v>
      </c>
      <c r="U144" s="5">
        <f t="shared" si="65"/>
        <v>0.71059063542637191</v>
      </c>
      <c r="V144" s="5">
        <f t="shared" si="66"/>
        <v>-18.025531643583221</v>
      </c>
      <c r="W144" s="5">
        <f t="shared" si="67"/>
        <v>-4.6928348638178949</v>
      </c>
      <c r="X144" s="5">
        <f t="shared" si="45"/>
        <v>644.65635539389223</v>
      </c>
      <c r="Y144" s="5">
        <f t="shared" si="46"/>
        <v>-6.6168964880834205</v>
      </c>
      <c r="Z144" s="5">
        <f t="shared" si="47"/>
        <v>-0.47469441710576582</v>
      </c>
      <c r="AA144" s="5">
        <f t="shared" si="48"/>
        <v>0.82140426169151726</v>
      </c>
      <c r="AB144" s="5">
        <f t="shared" si="49"/>
        <v>-5.9063058526570487</v>
      </c>
      <c r="AC144" s="5">
        <f t="shared" si="50"/>
        <v>-18.500226060688988</v>
      </c>
      <c r="AD144" s="5">
        <f t="shared" si="51"/>
        <v>-36.04543060212638</v>
      </c>
      <c r="AE144">
        <f t="shared" si="68"/>
        <v>0</v>
      </c>
    </row>
    <row r="145" spans="1:31" x14ac:dyDescent="0.2">
      <c r="A145">
        <f t="shared" si="52"/>
        <v>1.1300000000000008</v>
      </c>
      <c r="B145" s="5">
        <f t="shared" si="53"/>
        <v>-1.6518717890580197</v>
      </c>
      <c r="C145" s="5">
        <f t="shared" si="54"/>
        <v>127.40235107650304</v>
      </c>
      <c r="D145" s="5">
        <f t="shared" si="55"/>
        <v>60.629852126047751</v>
      </c>
      <c r="E145" s="2">
        <f t="shared" si="56"/>
        <v>127.41305953562225</v>
      </c>
      <c r="F145" s="2">
        <f t="shared" si="57"/>
        <v>-0.74284326691851443</v>
      </c>
      <c r="G145" s="3">
        <f t="shared" si="58"/>
        <v>-4.0325718330328169</v>
      </c>
      <c r="H145" s="3">
        <f t="shared" si="59"/>
        <v>100.6108773641526</v>
      </c>
      <c r="I145" s="3">
        <f t="shared" si="60"/>
        <v>25.881124993008704</v>
      </c>
      <c r="J145" s="2">
        <f t="shared" si="38"/>
        <v>103.96462336043383</v>
      </c>
      <c r="K145" s="2">
        <f t="shared" si="61"/>
        <v>70.86886391304283</v>
      </c>
      <c r="L145" s="6">
        <f t="shared" si="39"/>
        <v>651.52164944857111</v>
      </c>
      <c r="M145" s="2">
        <f t="shared" si="40"/>
        <v>8.257132015580849</v>
      </c>
      <c r="N145" s="2">
        <f t="shared" si="62"/>
        <v>103.96462336043383</v>
      </c>
      <c r="O145" s="2">
        <f t="shared" si="41"/>
        <v>70.86886391304283</v>
      </c>
      <c r="P145" s="5">
        <f t="shared" si="42"/>
        <v>0.31982290871381913</v>
      </c>
      <c r="Q145" s="4">
        <f t="shared" si="43"/>
        <v>7.941615646799563E-2</v>
      </c>
      <c r="R145" s="4">
        <f t="shared" si="44"/>
        <v>0.11577333677040143</v>
      </c>
      <c r="S145" s="4">
        <f t="shared" si="63"/>
        <v>0</v>
      </c>
      <c r="T145" s="4">
        <f t="shared" si="64"/>
        <v>0</v>
      </c>
      <c r="U145" s="5">
        <f t="shared" si="65"/>
        <v>0.71975720498033535</v>
      </c>
      <c r="V145" s="5">
        <f t="shared" si="66"/>
        <v>-17.957622797702175</v>
      </c>
      <c r="W145" s="5">
        <f t="shared" si="67"/>
        <v>-4.6194158363460085</v>
      </c>
      <c r="X145" s="5">
        <f t="shared" si="45"/>
        <v>651.52164944857122</v>
      </c>
      <c r="Y145" s="5">
        <f t="shared" si="46"/>
        <v>-6.6482822553299208</v>
      </c>
      <c r="Z145" s="5">
        <f t="shared" si="47"/>
        <v>-0.48023157278241652</v>
      </c>
      <c r="AA145" s="5">
        <f t="shared" si="48"/>
        <v>0.83098567471546025</v>
      </c>
      <c r="AB145" s="5">
        <f t="shared" si="49"/>
        <v>-5.9285250503495854</v>
      </c>
      <c r="AC145" s="5">
        <f t="shared" si="50"/>
        <v>-18.43785437048459</v>
      </c>
      <c r="AD145" s="5">
        <f t="shared" si="51"/>
        <v>-35.96243016163055</v>
      </c>
      <c r="AE145">
        <f t="shared" si="68"/>
        <v>0</v>
      </c>
    </row>
    <row r="146" spans="1:31" x14ac:dyDescent="0.2">
      <c r="A146">
        <f t="shared" si="52"/>
        <v>1.1400000000000008</v>
      </c>
      <c r="B146" s="5">
        <f t="shared" si="53"/>
        <v>-1.6924939336408655</v>
      </c>
      <c r="C146" s="5">
        <f t="shared" si="54"/>
        <v>128.40753795742603</v>
      </c>
      <c r="D146" s="5">
        <f t="shared" si="55"/>
        <v>60.886865254469761</v>
      </c>
      <c r="E146" s="2">
        <f t="shared" si="56"/>
        <v>128.41869155229398</v>
      </c>
      <c r="F146" s="2">
        <f t="shared" si="57"/>
        <v>-0.75515149426016526</v>
      </c>
      <c r="G146" s="3">
        <f t="shared" si="58"/>
        <v>-4.0918570835363131</v>
      </c>
      <c r="H146" s="3">
        <f t="shared" si="59"/>
        <v>100.42649882044775</v>
      </c>
      <c r="I146" s="3">
        <f t="shared" si="60"/>
        <v>25.521500691392397</v>
      </c>
      <c r="J146" s="2">
        <f t="shared" si="38"/>
        <v>103.69943084350184</v>
      </c>
      <c r="K146" s="2">
        <f t="shared" si="61"/>
        <v>70.688091917860831</v>
      </c>
      <c r="L146" s="6">
        <f t="shared" si="39"/>
        <v>658.40322971831097</v>
      </c>
      <c r="M146" s="2">
        <f t="shared" si="40"/>
        <v>8.3443464877494282</v>
      </c>
      <c r="N146" s="2">
        <f t="shared" si="62"/>
        <v>103.69943084350184</v>
      </c>
      <c r="O146" s="2">
        <f t="shared" si="41"/>
        <v>70.688091917860831</v>
      </c>
      <c r="P146" s="5">
        <f t="shared" si="42"/>
        <v>0.32002382510446648</v>
      </c>
      <c r="Q146" s="4">
        <f t="shared" si="43"/>
        <v>8.0460172467793967E-2</v>
      </c>
      <c r="R146" s="4">
        <f t="shared" si="44"/>
        <v>0.11692462054078014</v>
      </c>
      <c r="S146" s="4">
        <f t="shared" si="63"/>
        <v>0</v>
      </c>
      <c r="T146" s="4">
        <f t="shared" si="64"/>
        <v>0</v>
      </c>
      <c r="U146" s="5">
        <f t="shared" si="65"/>
        <v>0.72893347791492968</v>
      </c>
      <c r="V146" s="5">
        <f t="shared" si="66"/>
        <v>-17.890223330269183</v>
      </c>
      <c r="W146" s="5">
        <f t="shared" si="67"/>
        <v>-4.5464628604543602</v>
      </c>
      <c r="X146" s="5">
        <f t="shared" si="45"/>
        <v>658.40322971831108</v>
      </c>
      <c r="Y146" s="5">
        <f t="shared" si="46"/>
        <v>-6.6792534014660863</v>
      </c>
      <c r="Z146" s="5">
        <f t="shared" si="47"/>
        <v>-0.48575151011129292</v>
      </c>
      <c r="AA146" s="5">
        <f t="shared" si="48"/>
        <v>0.8405372933627866</v>
      </c>
      <c r="AB146" s="5">
        <f t="shared" si="49"/>
        <v>-5.9503199235511568</v>
      </c>
      <c r="AC146" s="5">
        <f t="shared" si="50"/>
        <v>-18.375974840380476</v>
      </c>
      <c r="AD146" s="5">
        <f t="shared" si="51"/>
        <v>-35.879925567091576</v>
      </c>
      <c r="AE146">
        <f t="shared" si="68"/>
        <v>0</v>
      </c>
    </row>
    <row r="147" spans="1:31" x14ac:dyDescent="0.2">
      <c r="A147">
        <f t="shared" si="52"/>
        <v>1.1500000000000008</v>
      </c>
      <c r="B147" s="5">
        <f t="shared" si="53"/>
        <v>-1.7337100204724063</v>
      </c>
      <c r="C147" s="5">
        <f t="shared" si="54"/>
        <v>129.41088414688849</v>
      </c>
      <c r="D147" s="5">
        <f t="shared" si="55"/>
        <v>61.140286265105331</v>
      </c>
      <c r="E147" s="2">
        <f t="shared" si="56"/>
        <v>129.4224968315574</v>
      </c>
      <c r="F147" s="2">
        <f t="shared" si="57"/>
        <v>-0.76754227895288696</v>
      </c>
      <c r="G147" s="3">
        <f t="shared" si="58"/>
        <v>-4.151360282771825</v>
      </c>
      <c r="H147" s="3">
        <f t="shared" si="59"/>
        <v>100.24273907204395</v>
      </c>
      <c r="I147" s="3">
        <f t="shared" si="60"/>
        <v>25.16270143572148</v>
      </c>
      <c r="J147" s="2">
        <f t="shared" si="38"/>
        <v>103.43598055032166</v>
      </c>
      <c r="K147" s="2">
        <f t="shared" si="61"/>
        <v>70.508507532598259</v>
      </c>
      <c r="L147" s="6">
        <f t="shared" si="39"/>
        <v>665.30093256447992</v>
      </c>
      <c r="M147" s="2">
        <f t="shared" si="40"/>
        <v>8.431765291181776</v>
      </c>
      <c r="N147" s="2">
        <f t="shared" si="62"/>
        <v>103.43598055032166</v>
      </c>
      <c r="O147" s="2">
        <f t="shared" si="41"/>
        <v>70.508507532598259</v>
      </c>
      <c r="P147" s="5">
        <f t="shared" si="42"/>
        <v>0.32022521207790428</v>
      </c>
      <c r="Q147" s="4">
        <f t="shared" si="43"/>
        <v>8.1510143628726106E-2</v>
      </c>
      <c r="R147" s="4">
        <f t="shared" si="44"/>
        <v>0.11807515539626139</v>
      </c>
      <c r="S147" s="4">
        <f t="shared" si="63"/>
        <v>0</v>
      </c>
      <c r="T147" s="4">
        <f t="shared" si="64"/>
        <v>0</v>
      </c>
      <c r="U147" s="5">
        <f t="shared" si="65"/>
        <v>0.73811892253823774</v>
      </c>
      <c r="V147" s="5">
        <f t="shared" si="66"/>
        <v>-17.823329587461302</v>
      </c>
      <c r="W147" s="5">
        <f t="shared" si="67"/>
        <v>-4.4739711339833512</v>
      </c>
      <c r="X147" s="5">
        <f t="shared" si="45"/>
        <v>665.30093256447992</v>
      </c>
      <c r="Y147" s="5">
        <f t="shared" si="46"/>
        <v>-6.7098130786622683</v>
      </c>
      <c r="Z147" s="5">
        <f t="shared" si="47"/>
        <v>-0.49125362583499899</v>
      </c>
      <c r="AA147" s="5">
        <f t="shared" si="48"/>
        <v>0.85005807376574027</v>
      </c>
      <c r="AB147" s="5">
        <f t="shared" si="49"/>
        <v>-5.9716941561240304</v>
      </c>
      <c r="AC147" s="5">
        <f t="shared" si="50"/>
        <v>-18.314583213296302</v>
      </c>
      <c r="AD147" s="5">
        <f t="shared" si="51"/>
        <v>-35.79791306021761</v>
      </c>
      <c r="AE147">
        <f t="shared" si="68"/>
        <v>0</v>
      </c>
    </row>
    <row r="148" spans="1:31" x14ac:dyDescent="0.2">
      <c r="A148">
        <f t="shared" si="52"/>
        <v>1.1600000000000008</v>
      </c>
      <c r="B148" s="5">
        <f t="shared" si="53"/>
        <v>-1.7755222080079309</v>
      </c>
      <c r="C148" s="5">
        <f t="shared" si="54"/>
        <v>130.41239580844828</v>
      </c>
      <c r="D148" s="5">
        <f t="shared" si="55"/>
        <v>61.390123383809531</v>
      </c>
      <c r="E148" s="2">
        <f t="shared" si="56"/>
        <v>130.42448182611463</v>
      </c>
      <c r="F148" s="2">
        <f t="shared" si="57"/>
        <v>-0.78001514724257759</v>
      </c>
      <c r="G148" s="3">
        <f t="shared" si="58"/>
        <v>-4.2110772243330654</v>
      </c>
      <c r="H148" s="3">
        <f t="shared" si="59"/>
        <v>100.05959323991098</v>
      </c>
      <c r="I148" s="3">
        <f t="shared" si="60"/>
        <v>24.804722305119306</v>
      </c>
      <c r="J148" s="2">
        <f t="shared" si="38"/>
        <v>103.1742682036554</v>
      </c>
      <c r="K148" s="2">
        <f t="shared" si="61"/>
        <v>70.330107841619224</v>
      </c>
      <c r="L148" s="6">
        <f t="shared" si="39"/>
        <v>672.21459146824009</v>
      </c>
      <c r="M148" s="2">
        <f t="shared" si="40"/>
        <v>8.5193863154829028</v>
      </c>
      <c r="N148" s="2">
        <f t="shared" si="62"/>
        <v>103.1742682036554</v>
      </c>
      <c r="O148" s="2">
        <f t="shared" si="41"/>
        <v>70.330107841619224</v>
      </c>
      <c r="P148" s="5">
        <f t="shared" si="42"/>
        <v>0.32042706477219901</v>
      </c>
      <c r="Q148" s="4">
        <f t="shared" si="43"/>
        <v>8.256604534924368E-2</v>
      </c>
      <c r="R148" s="4">
        <f t="shared" si="44"/>
        <v>0.11922485990374909</v>
      </c>
      <c r="S148" s="4">
        <f t="shared" si="63"/>
        <v>0</v>
      </c>
      <c r="T148" s="4">
        <f t="shared" si="64"/>
        <v>0</v>
      </c>
      <c r="U148" s="5">
        <f t="shared" si="65"/>
        <v>0.74731302176034653</v>
      </c>
      <c r="V148" s="5">
        <f t="shared" si="66"/>
        <v>-17.756937951208371</v>
      </c>
      <c r="W148" s="5">
        <f t="shared" si="67"/>
        <v>-4.4019358924724497</v>
      </c>
      <c r="X148" s="5">
        <f t="shared" si="45"/>
        <v>672.21459146824009</v>
      </c>
      <c r="Y148" s="5">
        <f t="shared" si="46"/>
        <v>-6.7399644711440541</v>
      </c>
      <c r="Z148" s="5">
        <f t="shared" si="47"/>
        <v>-0.49673733370093121</v>
      </c>
      <c r="AA148" s="5">
        <f t="shared" si="48"/>
        <v>0.85954700148140895</v>
      </c>
      <c r="AB148" s="5">
        <f t="shared" si="49"/>
        <v>-5.9926514493837075</v>
      </c>
      <c r="AC148" s="5">
        <f t="shared" si="50"/>
        <v>-18.253675284909303</v>
      </c>
      <c r="AD148" s="5">
        <f t="shared" si="51"/>
        <v>-35.716388890991041</v>
      </c>
      <c r="AE148">
        <f t="shared" si="68"/>
        <v>0</v>
      </c>
    </row>
    <row r="149" spans="1:31" x14ac:dyDescent="0.2">
      <c r="A149">
        <f t="shared" si="52"/>
        <v>1.1700000000000008</v>
      </c>
      <c r="B149" s="5">
        <f t="shared" si="53"/>
        <v>-1.8179326128237308</v>
      </c>
      <c r="C149" s="5">
        <f t="shared" si="54"/>
        <v>131.41207905708313</v>
      </c>
      <c r="D149" s="5">
        <f t="shared" si="55"/>
        <v>61.636384787416176</v>
      </c>
      <c r="E149" s="2">
        <f t="shared" si="56"/>
        <v>131.42465294262655</v>
      </c>
      <c r="F149" s="2">
        <f t="shared" si="57"/>
        <v>-0.79256962629306937</v>
      </c>
      <c r="G149" s="3">
        <f t="shared" si="58"/>
        <v>-4.2710037388269022</v>
      </c>
      <c r="H149" s="3">
        <f t="shared" si="59"/>
        <v>99.877056487061893</v>
      </c>
      <c r="I149" s="3">
        <f t="shared" si="60"/>
        <v>24.447558416209397</v>
      </c>
      <c r="J149" s="2">
        <f t="shared" si="38"/>
        <v>102.91428957132628</v>
      </c>
      <c r="K149" s="2">
        <f t="shared" si="61"/>
        <v>70.152889960004273</v>
      </c>
      <c r="L149" s="6">
        <f t="shared" si="39"/>
        <v>679.14403702124082</v>
      </c>
      <c r="M149" s="2">
        <f t="shared" si="40"/>
        <v>8.6072074136372532</v>
      </c>
      <c r="N149" s="2">
        <f t="shared" si="62"/>
        <v>102.91428957132628</v>
      </c>
      <c r="O149" s="2">
        <f t="shared" si="41"/>
        <v>70.152889960004273</v>
      </c>
      <c r="P149" s="5">
        <f t="shared" si="42"/>
        <v>0.32062937824104176</v>
      </c>
      <c r="Q149" s="4">
        <f t="shared" si="43"/>
        <v>8.3627851958395949E-2</v>
      </c>
      <c r="R149" s="4">
        <f t="shared" si="44"/>
        <v>0.120373652933092</v>
      </c>
      <c r="S149" s="4">
        <f t="shared" si="63"/>
        <v>0</v>
      </c>
      <c r="T149" s="4">
        <f t="shared" si="64"/>
        <v>0</v>
      </c>
      <c r="U149" s="5">
        <f t="shared" si="65"/>
        <v>0.75651527294879273</v>
      </c>
      <c r="V149" s="5">
        <f t="shared" si="66"/>
        <v>-17.691044838650726</v>
      </c>
      <c r="W149" s="5">
        <f t="shared" si="67"/>
        <v>-4.3303524087408398</v>
      </c>
      <c r="X149" s="5">
        <f t="shared" si="45"/>
        <v>679.14403702124093</v>
      </c>
      <c r="Y149" s="5">
        <f t="shared" si="46"/>
        <v>-6.7697107944549479</v>
      </c>
      <c r="Z149" s="5">
        <f t="shared" si="47"/>
        <v>-0.50220206440719417</v>
      </c>
      <c r="AA149" s="5">
        <f t="shared" si="48"/>
        <v>0.86900309139813681</v>
      </c>
      <c r="AB149" s="5">
        <f t="shared" si="49"/>
        <v>-6.0131955215061552</v>
      </c>
      <c r="AC149" s="5">
        <f t="shared" si="50"/>
        <v>-18.193246903057918</v>
      </c>
      <c r="AD149" s="5">
        <f t="shared" si="51"/>
        <v>-35.635349317342701</v>
      </c>
      <c r="AE149">
        <f t="shared" si="68"/>
        <v>0</v>
      </c>
    </row>
    <row r="150" spans="1:31" x14ac:dyDescent="0.2">
      <c r="A150">
        <f t="shared" si="52"/>
        <v>1.1800000000000008</v>
      </c>
      <c r="B150" s="5">
        <f t="shared" si="53"/>
        <v>-1.860943309988075</v>
      </c>
      <c r="C150" s="5">
        <f t="shared" si="54"/>
        <v>132.40993995960861</v>
      </c>
      <c r="D150" s="5">
        <f t="shared" si="55"/>
        <v>61.879078604112408</v>
      </c>
      <c r="E150" s="2">
        <f t="shared" si="56"/>
        <v>132.42301654210323</v>
      </c>
      <c r="F150" s="2">
        <f t="shared" si="57"/>
        <v>-0.80520524422751882</v>
      </c>
      <c r="G150" s="3">
        <f t="shared" si="58"/>
        <v>-4.3311356940419641</v>
      </c>
      <c r="H150" s="3">
        <f t="shared" si="59"/>
        <v>99.695124018031308</v>
      </c>
      <c r="I150" s="3">
        <f t="shared" si="60"/>
        <v>24.091204923035971</v>
      </c>
      <c r="J150" s="2">
        <f t="shared" si="38"/>
        <v>102.65604046530609</v>
      </c>
      <c r="K150" s="2">
        <f t="shared" si="61"/>
        <v>69.976851032928479</v>
      </c>
      <c r="L150" s="6">
        <f t="shared" si="39"/>
        <v>686.08909691699057</v>
      </c>
      <c r="M150" s="2">
        <f t="shared" si="40"/>
        <v>8.6952264018993599</v>
      </c>
      <c r="N150" s="2">
        <f t="shared" si="62"/>
        <v>102.65604046530609</v>
      </c>
      <c r="O150" s="2">
        <f t="shared" si="41"/>
        <v>69.976851032928479</v>
      </c>
      <c r="P150" s="5">
        <f t="shared" si="42"/>
        <v>0.32083214745349625</v>
      </c>
      <c r="Q150" s="4">
        <f t="shared" si="43"/>
        <v>8.4695536706348745E-2</v>
      </c>
      <c r="R150" s="4">
        <f t="shared" si="44"/>
        <v>0.12152145367419652</v>
      </c>
      <c r="S150" s="4">
        <f t="shared" si="63"/>
        <v>0</v>
      </c>
      <c r="T150" s="4">
        <f t="shared" si="64"/>
        <v>0</v>
      </c>
      <c r="U150" s="5">
        <f t="shared" si="65"/>
        <v>0.76572518778433707</v>
      </c>
      <c r="V150" s="5">
        <f t="shared" si="66"/>
        <v>-17.62564670160393</v>
      </c>
      <c r="W150" s="5">
        <f t="shared" si="67"/>
        <v>-4.2592159924749593</v>
      </c>
      <c r="X150" s="5">
        <f t="shared" si="45"/>
        <v>686.08909691699068</v>
      </c>
      <c r="Y150" s="5">
        <f t="shared" si="46"/>
        <v>-6.7990552947110539</v>
      </c>
      <c r="Z150" s="5">
        <f t="shared" si="47"/>
        <v>-0.50764726554323258</v>
      </c>
      <c r="AA150" s="5">
        <f t="shared" si="48"/>
        <v>0.8784253876327961</v>
      </c>
      <c r="AB150" s="5">
        <f t="shared" si="49"/>
        <v>-6.0333301069267167</v>
      </c>
      <c r="AC150" s="5">
        <f t="shared" si="50"/>
        <v>-18.133293967147164</v>
      </c>
      <c r="AD150" s="5">
        <f t="shared" si="51"/>
        <v>-35.554790604842161</v>
      </c>
      <c r="AE150">
        <f t="shared" si="68"/>
        <v>0</v>
      </c>
    </row>
    <row r="151" spans="1:31" x14ac:dyDescent="0.2">
      <c r="A151">
        <f t="shared" si="52"/>
        <v>1.1900000000000008</v>
      </c>
      <c r="B151" s="5">
        <f t="shared" si="53"/>
        <v>-1.9045563334338409</v>
      </c>
      <c r="C151" s="5">
        <f t="shared" si="54"/>
        <v>133.40598453509057</v>
      </c>
      <c r="D151" s="5">
        <f t="shared" si="55"/>
        <v>62.118212913812528</v>
      </c>
      <c r="E151" s="2">
        <f t="shared" si="56"/>
        <v>133.41957894028914</v>
      </c>
      <c r="F151" s="2">
        <f t="shared" si="57"/>
        <v>-0.81792153016952096</v>
      </c>
      <c r="G151" s="3">
        <f t="shared" si="58"/>
        <v>-4.3914689951112313</v>
      </c>
      <c r="H151" s="3">
        <f t="shared" si="59"/>
        <v>99.51379107835983</v>
      </c>
      <c r="I151" s="3">
        <f t="shared" si="60"/>
        <v>23.735657016987549</v>
      </c>
      <c r="J151" s="2">
        <f t="shared" si="38"/>
        <v>102.39951674080568</v>
      </c>
      <c r="K151" s="2">
        <f t="shared" si="61"/>
        <v>69.801988235041364</v>
      </c>
      <c r="L151" s="6">
        <f t="shared" si="39"/>
        <v>693.04959594289039</v>
      </c>
      <c r="M151" s="2">
        <f t="shared" si="40"/>
        <v>8.7834410596928816</v>
      </c>
      <c r="N151" s="2">
        <f t="shared" si="62"/>
        <v>102.39951674080568</v>
      </c>
      <c r="O151" s="2">
        <f t="shared" si="41"/>
        <v>69.801988235041364</v>
      </c>
      <c r="P151" s="5">
        <f t="shared" si="42"/>
        <v>0.32103536729376658</v>
      </c>
      <c r="Q151" s="4">
        <f t="shared" si="43"/>
        <v>8.5769071755108825E-2</v>
      </c>
      <c r="R151" s="4">
        <f t="shared" si="44"/>
        <v>0.12266818165397425</v>
      </c>
      <c r="S151" s="4">
        <f t="shared" si="63"/>
        <v>0</v>
      </c>
      <c r="T151" s="4">
        <f t="shared" si="64"/>
        <v>0</v>
      </c>
      <c r="U151" s="5">
        <f t="shared" si="65"/>
        <v>0.77494229211705468</v>
      </c>
      <c r="V151" s="5">
        <f t="shared" si="66"/>
        <v>-17.56074002603053</v>
      </c>
      <c r="W151" s="5">
        <f t="shared" si="67"/>
        <v>-4.1885219898228359</v>
      </c>
      <c r="X151" s="5">
        <f t="shared" si="45"/>
        <v>693.04959594289051</v>
      </c>
      <c r="Y151" s="5">
        <f t="shared" si="46"/>
        <v>-6.8280012478483227</v>
      </c>
      <c r="Z151" s="5">
        <f t="shared" si="47"/>
        <v>-0.51307240152525291</v>
      </c>
      <c r="AA151" s="5">
        <f t="shared" si="48"/>
        <v>0.88781296341904037</v>
      </c>
      <c r="AB151" s="5">
        <f t="shared" si="49"/>
        <v>-6.0530589557312684</v>
      </c>
      <c r="AC151" s="5">
        <f t="shared" si="50"/>
        <v>-18.073812427555783</v>
      </c>
      <c r="AD151" s="5">
        <f t="shared" si="51"/>
        <v>-35.474709026403794</v>
      </c>
      <c r="AE151">
        <f t="shared" si="68"/>
        <v>0</v>
      </c>
    </row>
    <row r="152" spans="1:31" x14ac:dyDescent="0.2">
      <c r="A152">
        <f t="shared" si="52"/>
        <v>1.2000000000000008</v>
      </c>
      <c r="B152" s="5">
        <f t="shared" si="53"/>
        <v>-1.9487736763327397</v>
      </c>
      <c r="C152" s="5">
        <f t="shared" si="54"/>
        <v>134.40021875525278</v>
      </c>
      <c r="D152" s="5">
        <f t="shared" si="55"/>
        <v>62.353795748531077</v>
      </c>
      <c r="E152" s="2">
        <f t="shared" si="56"/>
        <v>134.41434640804295</v>
      </c>
      <c r="F152" s="2">
        <f t="shared" si="57"/>
        <v>-0.83071801428393677</v>
      </c>
      <c r="G152" s="3">
        <f t="shared" si="58"/>
        <v>-4.4519995846685436</v>
      </c>
      <c r="H152" s="3">
        <f t="shared" si="59"/>
        <v>99.333052954084266</v>
      </c>
      <c r="I152" s="3">
        <f t="shared" si="60"/>
        <v>23.380909926723511</v>
      </c>
      <c r="J152" s="2">
        <f t="shared" si="38"/>
        <v>102.14471429536799</v>
      </c>
      <c r="K152" s="2">
        <f t="shared" si="61"/>
        <v>69.628298769848655</v>
      </c>
      <c r="L152" s="6">
        <f t="shared" si="39"/>
        <v>700.02535597296969</v>
      </c>
      <c r="M152" s="2">
        <f t="shared" si="40"/>
        <v>8.8718491295185391</v>
      </c>
      <c r="N152" s="2">
        <f t="shared" si="62"/>
        <v>102.14471429536799</v>
      </c>
      <c r="O152" s="2">
        <f t="shared" si="41"/>
        <v>69.628298769848655</v>
      </c>
      <c r="P152" s="5">
        <f t="shared" si="42"/>
        <v>0.32123903256098474</v>
      </c>
      <c r="Q152" s="4">
        <f t="shared" si="43"/>
        <v>8.6848428169465461E-2</v>
      </c>
      <c r="R152" s="4">
        <f t="shared" si="44"/>
        <v>0.12381375675312076</v>
      </c>
      <c r="S152" s="4">
        <f t="shared" si="63"/>
        <v>0</v>
      </c>
      <c r="T152" s="4">
        <f t="shared" si="64"/>
        <v>0</v>
      </c>
      <c r="U152" s="5">
        <f t="shared" si="65"/>
        <v>0.78416612582272449</v>
      </c>
      <c r="V152" s="5">
        <f t="shared" si="66"/>
        <v>-17.496321331518512</v>
      </c>
      <c r="W152" s="5">
        <f t="shared" si="67"/>
        <v>-4.118265782995099</v>
      </c>
      <c r="X152" s="5">
        <f t="shared" si="45"/>
        <v>700.02535597296981</v>
      </c>
      <c r="Y152" s="5">
        <f t="shared" si="46"/>
        <v>-6.8565519588626032</v>
      </c>
      <c r="Z152" s="5">
        <f t="shared" si="47"/>
        <v>-0.51847695352649226</v>
      </c>
      <c r="AA152" s="5">
        <f t="shared" si="48"/>
        <v>0.8971649209866438</v>
      </c>
      <c r="AB152" s="5">
        <f t="shared" si="49"/>
        <v>-6.0723858330398786</v>
      </c>
      <c r="AC152" s="5">
        <f t="shared" si="50"/>
        <v>-18.014798285045003</v>
      </c>
      <c r="AD152" s="5">
        <f t="shared" si="51"/>
        <v>-35.395100862008455</v>
      </c>
      <c r="AE152">
        <f t="shared" si="68"/>
        <v>0</v>
      </c>
    </row>
    <row r="153" spans="1:31" x14ac:dyDescent="0.2">
      <c r="A153">
        <f t="shared" si="52"/>
        <v>1.2100000000000009</v>
      </c>
      <c r="B153" s="5">
        <f t="shared" si="53"/>
        <v>-1.9935972914710771</v>
      </c>
      <c r="C153" s="5">
        <f t="shared" si="54"/>
        <v>135.39264854487939</v>
      </c>
      <c r="D153" s="5">
        <f t="shared" si="55"/>
        <v>62.585835092755211</v>
      </c>
      <c r="E153" s="2">
        <f t="shared" si="56"/>
        <v>135.40732517171216</v>
      </c>
      <c r="F153" s="2">
        <f t="shared" si="57"/>
        <v>-0.84359422781742877</v>
      </c>
      <c r="G153" s="3">
        <f t="shared" si="58"/>
        <v>-4.5127234429989427</v>
      </c>
      <c r="H153" s="3">
        <f t="shared" si="59"/>
        <v>99.152904971233809</v>
      </c>
      <c r="I153" s="3">
        <f t="shared" si="60"/>
        <v>23.026958918103425</v>
      </c>
      <c r="J153" s="2">
        <f t="shared" si="38"/>
        <v>101.89162906796386</v>
      </c>
      <c r="K153" s="2">
        <f t="shared" si="61"/>
        <v>69.45577986909602</v>
      </c>
      <c r="L153" s="6">
        <f t="shared" si="39"/>
        <v>707.01619596132343</v>
      </c>
      <c r="M153" s="2">
        <f t="shared" si="40"/>
        <v>8.9604483168709397</v>
      </c>
      <c r="N153" s="2">
        <f t="shared" si="62"/>
        <v>101.89162906796386</v>
      </c>
      <c r="O153" s="2">
        <f t="shared" si="41"/>
        <v>69.45577986909602</v>
      </c>
      <c r="P153" s="5">
        <f t="shared" si="42"/>
        <v>0.3214431379690193</v>
      </c>
      <c r="Q153" s="4">
        <f t="shared" si="43"/>
        <v>8.79335759081563E-2</v>
      </c>
      <c r="R153" s="4">
        <f t="shared" si="44"/>
        <v>0.12495809922271638</v>
      </c>
      <c r="S153" s="4">
        <f t="shared" si="63"/>
        <v>0</v>
      </c>
      <c r="T153" s="4">
        <f t="shared" si="64"/>
        <v>0</v>
      </c>
      <c r="U153" s="5">
        <f t="shared" si="65"/>
        <v>0.79339624265951103</v>
      </c>
      <c r="V153" s="5">
        <f t="shared" si="66"/>
        <v>-17.432387170766603</v>
      </c>
      <c r="W153" s="5">
        <f t="shared" si="67"/>
        <v>-4.0484427898726114</v>
      </c>
      <c r="X153" s="5">
        <f t="shared" si="45"/>
        <v>707.01619596132355</v>
      </c>
      <c r="Y153" s="5">
        <f t="shared" si="46"/>
        <v>-6.8847107610430083</v>
      </c>
      <c r="Z153" s="5">
        <f t="shared" si="47"/>
        <v>-0.52386041940241401</v>
      </c>
      <c r="AA153" s="5">
        <f t="shared" si="48"/>
        <v>0.90648039143206061</v>
      </c>
      <c r="AB153" s="5">
        <f t="shared" si="49"/>
        <v>-6.0913145183834976</v>
      </c>
      <c r="AC153" s="5">
        <f t="shared" si="50"/>
        <v>-17.956247590169017</v>
      </c>
      <c r="AD153" s="5">
        <f t="shared" si="51"/>
        <v>-35.315962398440547</v>
      </c>
      <c r="AE153">
        <f t="shared" si="68"/>
        <v>0</v>
      </c>
    </row>
    <row r="154" spans="1:31" x14ac:dyDescent="0.2">
      <c r="A154">
        <f t="shared" si="52"/>
        <v>1.2200000000000009</v>
      </c>
      <c r="B154" s="5">
        <f t="shared" si="53"/>
        <v>-2.0390290916269858</v>
      </c>
      <c r="C154" s="5">
        <f t="shared" si="54"/>
        <v>136.38327978221221</v>
      </c>
      <c r="D154" s="5">
        <f t="shared" si="55"/>
        <v>62.814338883816326</v>
      </c>
      <c r="E154" s="2">
        <f t="shared" si="56"/>
        <v>136.39852141350241</v>
      </c>
      <c r="F154" s="2">
        <f t="shared" si="57"/>
        <v>-0.85654970313869216</v>
      </c>
      <c r="G154" s="3">
        <f t="shared" si="58"/>
        <v>-4.5736365881827776</v>
      </c>
      <c r="H154" s="3">
        <f t="shared" si="59"/>
        <v>98.973342495332119</v>
      </c>
      <c r="I154" s="3">
        <f t="shared" si="60"/>
        <v>22.673799294119018</v>
      </c>
      <c r="J154" s="2">
        <f t="shared" si="38"/>
        <v>101.64025703809033</v>
      </c>
      <c r="K154" s="2">
        <f t="shared" si="61"/>
        <v>69.284428792154273</v>
      </c>
      <c r="L154" s="6">
        <f t="shared" si="39"/>
        <v>714.02193193626954</v>
      </c>
      <c r="M154" s="2">
        <f t="shared" si="40"/>
        <v>9.0492362901645258</v>
      </c>
      <c r="N154" s="2">
        <f t="shared" si="62"/>
        <v>101.64025703809033</v>
      </c>
      <c r="O154" s="2">
        <f t="shared" si="41"/>
        <v>69.284428792154273</v>
      </c>
      <c r="P154" s="5">
        <f t="shared" si="42"/>
        <v>0.32164767814630474</v>
      </c>
      <c r="Q154" s="4">
        <f t="shared" si="43"/>
        <v>8.9024483815266314E-2</v>
      </c>
      <c r="R154" s="4">
        <f t="shared" si="44"/>
        <v>0.12610112970064238</v>
      </c>
      <c r="S154" s="4">
        <f t="shared" si="63"/>
        <v>0</v>
      </c>
      <c r="T154" s="4">
        <f t="shared" si="64"/>
        <v>0</v>
      </c>
      <c r="U154" s="5">
        <f t="shared" si="65"/>
        <v>0.8026322101249207</v>
      </c>
      <c r="V154" s="5">
        <f t="shared" si="66"/>
        <v>-17.368934129076127</v>
      </c>
      <c r="W154" s="5">
        <f t="shared" si="67"/>
        <v>-3.9790484636205932</v>
      </c>
      <c r="X154" s="5">
        <f t="shared" si="45"/>
        <v>714.02193193626954</v>
      </c>
      <c r="Y154" s="5">
        <f t="shared" si="46"/>
        <v>-6.9124810151988596</v>
      </c>
      <c r="Z154" s="5">
        <f t="shared" si="47"/>
        <v>-0.52922231361089189</v>
      </c>
      <c r="AA154" s="5">
        <f t="shared" si="48"/>
        <v>0.91575853458031153</v>
      </c>
      <c r="AB154" s="5">
        <f t="shared" si="49"/>
        <v>-6.1098488050739386</v>
      </c>
      <c r="AC154" s="5">
        <f t="shared" si="50"/>
        <v>-17.898156442687018</v>
      </c>
      <c r="AD154" s="5">
        <f t="shared" si="51"/>
        <v>-35.23728992904028</v>
      </c>
      <c r="AE154">
        <f t="shared" si="68"/>
        <v>0</v>
      </c>
    </row>
    <row r="155" spans="1:31" x14ac:dyDescent="0.2">
      <c r="A155">
        <f t="shared" si="52"/>
        <v>1.2300000000000009</v>
      </c>
      <c r="B155" s="5">
        <f t="shared" si="53"/>
        <v>-2.0850709499490674</v>
      </c>
      <c r="C155" s="5">
        <f t="shared" si="54"/>
        <v>137.37211829934341</v>
      </c>
      <c r="D155" s="5">
        <f t="shared" si="55"/>
        <v>63.039315012261063</v>
      </c>
      <c r="E155" s="2">
        <f t="shared" si="56"/>
        <v>137.38794127184207</v>
      </c>
      <c r="F155" s="2">
        <f t="shared" si="57"/>
        <v>-0.86958397377837338</v>
      </c>
      <c r="G155" s="3">
        <f t="shared" si="58"/>
        <v>-4.6347350762335173</v>
      </c>
      <c r="H155" s="3">
        <f t="shared" si="59"/>
        <v>98.794360930905242</v>
      </c>
      <c r="I155" s="3">
        <f t="shared" si="60"/>
        <v>22.321426394828617</v>
      </c>
      <c r="J155" s="2">
        <f t="shared" si="38"/>
        <v>101.39059422487176</v>
      </c>
      <c r="K155" s="2">
        <f t="shared" si="61"/>
        <v>69.114242825406791</v>
      </c>
      <c r="L155" s="6">
        <f t="shared" si="39"/>
        <v>721.04237699527073</v>
      </c>
      <c r="M155" s="2">
        <f t="shared" si="40"/>
        <v>9.1382106806692285</v>
      </c>
      <c r="N155" s="2">
        <f t="shared" si="62"/>
        <v>101.39059422487176</v>
      </c>
      <c r="O155" s="2">
        <f t="shared" si="41"/>
        <v>69.114242825406791</v>
      </c>
      <c r="P155" s="5">
        <f t="shared" si="42"/>
        <v>0.32185264763569327</v>
      </c>
      <c r="Q155" s="4">
        <f t="shared" si="43"/>
        <v>9.0121119611872746E-2</v>
      </c>
      <c r="R155" s="4">
        <f t="shared" si="44"/>
        <v>0.12724276922781017</v>
      </c>
      <c r="S155" s="4">
        <f t="shared" si="63"/>
        <v>0</v>
      </c>
      <c r="T155" s="4">
        <f t="shared" si="64"/>
        <v>0</v>
      </c>
      <c r="U155" s="5">
        <f t="shared" si="65"/>
        <v>0.81187360931303221</v>
      </c>
      <c r="V155" s="5">
        <f t="shared" si="66"/>
        <v>-17.305958823849551</v>
      </c>
      <c r="W155" s="5">
        <f t="shared" si="67"/>
        <v>-3.9100782923091986</v>
      </c>
      <c r="X155" s="5">
        <f t="shared" si="45"/>
        <v>721.04237699527073</v>
      </c>
      <c r="Y155" s="5">
        <f t="shared" si="46"/>
        <v>-6.9398661088806364</v>
      </c>
      <c r="Z155" s="5">
        <f t="shared" si="47"/>
        <v>-0.53456216712746085</v>
      </c>
      <c r="AA155" s="5">
        <f t="shared" si="48"/>
        <v>0.92499853883833694</v>
      </c>
      <c r="AB155" s="5">
        <f t="shared" si="49"/>
        <v>-6.1279924995676041</v>
      </c>
      <c r="AC155" s="5">
        <f t="shared" si="50"/>
        <v>-17.840520990977012</v>
      </c>
      <c r="AD155" s="5">
        <f t="shared" si="51"/>
        <v>-35.159079753470863</v>
      </c>
      <c r="AE155">
        <f t="shared" si="68"/>
        <v>0</v>
      </c>
    </row>
    <row r="156" spans="1:31" x14ac:dyDescent="0.2">
      <c r="A156">
        <f t="shared" si="52"/>
        <v>1.2400000000000009</v>
      </c>
      <c r="B156" s="5">
        <f t="shared" si="53"/>
        <v>-2.1317247003363811</v>
      </c>
      <c r="C156" s="5">
        <f t="shared" si="54"/>
        <v>138.35916988260291</v>
      </c>
      <c r="D156" s="5">
        <f t="shared" si="55"/>
        <v>63.260771322221679</v>
      </c>
      <c r="E156" s="2">
        <f t="shared" si="56"/>
        <v>138.37559084174131</v>
      </c>
      <c r="F156" s="2">
        <f t="shared" si="57"/>
        <v>-0.88269657446867178</v>
      </c>
      <c r="G156" s="3">
        <f t="shared" si="58"/>
        <v>-4.6960150012291937</v>
      </c>
      <c r="H156" s="3">
        <f t="shared" si="59"/>
        <v>98.615955720995473</v>
      </c>
      <c r="I156" s="3">
        <f t="shared" si="60"/>
        <v>21.969835597293908</v>
      </c>
      <c r="J156" s="2">
        <f t="shared" si="38"/>
        <v>101.14263668616333</v>
      </c>
      <c r="K156" s="2">
        <f t="shared" si="61"/>
        <v>68.945219281638259</v>
      </c>
      <c r="L156" s="6">
        <f t="shared" si="39"/>
        <v>728.07734130056997</v>
      </c>
      <c r="M156" s="2">
        <f t="shared" si="40"/>
        <v>9.2273690824551391</v>
      </c>
      <c r="N156" s="2">
        <f t="shared" si="62"/>
        <v>101.14263668616333</v>
      </c>
      <c r="O156" s="2">
        <f t="shared" si="41"/>
        <v>68.945219281638259</v>
      </c>
      <c r="P156" s="5">
        <f t="shared" si="42"/>
        <v>0.32205804089432727</v>
      </c>
      <c r="Q156" s="4">
        <f t="shared" si="43"/>
        <v>9.1223449887936417E-2</v>
      </c>
      <c r="R156" s="4">
        <f t="shared" si="44"/>
        <v>0.12838293926418781</v>
      </c>
      <c r="S156" s="4">
        <f t="shared" si="63"/>
        <v>0</v>
      </c>
      <c r="T156" s="4">
        <f t="shared" si="64"/>
        <v>0</v>
      </c>
      <c r="U156" s="5">
        <f t="shared" si="65"/>
        <v>0.8211200347719797</v>
      </c>
      <c r="V156" s="5">
        <f t="shared" si="66"/>
        <v>-17.243457904095337</v>
      </c>
      <c r="W156" s="5">
        <f t="shared" si="67"/>
        <v>-3.8415277985403944</v>
      </c>
      <c r="X156" s="5">
        <f t="shared" si="45"/>
        <v>728.07734130056997</v>
      </c>
      <c r="Y156" s="5">
        <f t="shared" si="46"/>
        <v>-6.9668694555954263</v>
      </c>
      <c r="Z156" s="5">
        <f t="shared" si="47"/>
        <v>-0.53987952735572153</v>
      </c>
      <c r="AA156" s="5">
        <f t="shared" si="48"/>
        <v>0.93419962103996135</v>
      </c>
      <c r="AB156" s="5">
        <f t="shared" si="49"/>
        <v>-6.1457494208234467</v>
      </c>
      <c r="AC156" s="5">
        <f t="shared" si="50"/>
        <v>-17.783337431451059</v>
      </c>
      <c r="AD156" s="5">
        <f t="shared" si="51"/>
        <v>-35.081328177500431</v>
      </c>
      <c r="AE156">
        <f t="shared" si="68"/>
        <v>0</v>
      </c>
    </row>
    <row r="157" spans="1:31" x14ac:dyDescent="0.2">
      <c r="A157">
        <f t="shared" si="52"/>
        <v>1.2500000000000009</v>
      </c>
      <c r="B157" s="5">
        <f t="shared" si="53"/>
        <v>-2.1789921378197139</v>
      </c>
      <c r="C157" s="5">
        <f t="shared" si="54"/>
        <v>139.34444027294131</v>
      </c>
      <c r="D157" s="5">
        <f t="shared" si="55"/>
        <v>63.478715611785738</v>
      </c>
      <c r="E157" s="2">
        <f t="shared" si="56"/>
        <v>139.36147617514672</v>
      </c>
      <c r="F157" s="2">
        <f t="shared" si="57"/>
        <v>-0.8958870411826092</v>
      </c>
      <c r="G157" s="3">
        <f t="shared" si="58"/>
        <v>-4.7574724954374279</v>
      </c>
      <c r="H157" s="3">
        <f t="shared" si="59"/>
        <v>98.438122346680956</v>
      </c>
      <c r="I157" s="3">
        <f t="shared" si="60"/>
        <v>21.619022315518905</v>
      </c>
      <c r="J157" s="2">
        <f t="shared" si="38"/>
        <v>100.89638051765721</v>
      </c>
      <c r="K157" s="2">
        <f t="shared" si="61"/>
        <v>68.777355499425497</v>
      </c>
      <c r="L157" s="6">
        <f t="shared" si="39"/>
        <v>735.12663207564901</v>
      </c>
      <c r="M157" s="2">
        <f t="shared" si="40"/>
        <v>9.316709052347635</v>
      </c>
      <c r="N157" s="2">
        <f t="shared" si="62"/>
        <v>100.89638051765721</v>
      </c>
      <c r="O157" s="2">
        <f t="shared" si="41"/>
        <v>68.777355499425497</v>
      </c>
      <c r="P157" s="5">
        <f t="shared" si="42"/>
        <v>0.32226385229353616</v>
      </c>
      <c r="Q157" s="4">
        <f t="shared" si="43"/>
        <v>9.2331440094460315E-2</v>
      </c>
      <c r="R157" s="4">
        <f t="shared" si="44"/>
        <v>0.12952156170463017</v>
      </c>
      <c r="S157" s="4">
        <f t="shared" si="63"/>
        <v>0</v>
      </c>
      <c r="T157" s="4">
        <f t="shared" si="64"/>
        <v>0</v>
      </c>
      <c r="U157" s="5">
        <f t="shared" si="65"/>
        <v>0.83037109436169221</v>
      </c>
      <c r="V157" s="5">
        <f t="shared" si="66"/>
        <v>-17.18142804993936</v>
      </c>
      <c r="W157" s="5">
        <f t="shared" si="67"/>
        <v>-3.7733925390811307</v>
      </c>
      <c r="X157" s="5">
        <f t="shared" si="45"/>
        <v>735.12663207564913</v>
      </c>
      <c r="Y157" s="5">
        <f t="shared" si="46"/>
        <v>-6.9934944940170105</v>
      </c>
      <c r="Z157" s="5">
        <f t="shared" si="47"/>
        <v>-0.54517395803296131</v>
      </c>
      <c r="AA157" s="5">
        <f t="shared" si="48"/>
        <v>0.94336102628258078</v>
      </c>
      <c r="AB157" s="5">
        <f t="shared" si="49"/>
        <v>-6.1631233996553183</v>
      </c>
      <c r="AC157" s="5">
        <f t="shared" si="50"/>
        <v>-17.726602007972321</v>
      </c>
      <c r="AD157" s="5">
        <f t="shared" si="51"/>
        <v>-35.004031512798548</v>
      </c>
      <c r="AE157">
        <f t="shared" si="68"/>
        <v>0</v>
      </c>
    </row>
    <row r="158" spans="1:31" x14ac:dyDescent="0.2">
      <c r="A158">
        <f t="shared" si="52"/>
        <v>1.2600000000000009</v>
      </c>
      <c r="B158" s="5">
        <f t="shared" si="53"/>
        <v>-2.2268750189440709</v>
      </c>
      <c r="C158" s="5">
        <f t="shared" si="54"/>
        <v>140.32793516630773</v>
      </c>
      <c r="D158" s="5">
        <f t="shared" si="55"/>
        <v>63.693155633365286</v>
      </c>
      <c r="E158" s="2">
        <f t="shared" si="56"/>
        <v>140.34560328129081</v>
      </c>
      <c r="F158" s="2">
        <f t="shared" si="57"/>
        <v>-0.90915491117296787</v>
      </c>
      <c r="G158" s="3">
        <f t="shared" si="58"/>
        <v>-4.8191037294339809</v>
      </c>
      <c r="H158" s="3">
        <f t="shared" si="59"/>
        <v>98.260856326601228</v>
      </c>
      <c r="I158" s="3">
        <f t="shared" si="60"/>
        <v>21.26898200039092</v>
      </c>
      <c r="J158" s="2">
        <f t="shared" si="38"/>
        <v>100.65182185199117</v>
      </c>
      <c r="K158" s="2">
        <f t="shared" si="61"/>
        <v>68.61064884252977</v>
      </c>
      <c r="L158" s="6">
        <f t="shared" si="39"/>
        <v>742.19005360244023</v>
      </c>
      <c r="M158" s="2">
        <f t="shared" si="40"/>
        <v>9.4062281098920355</v>
      </c>
      <c r="N158" s="2">
        <f t="shared" si="62"/>
        <v>100.65182185199117</v>
      </c>
      <c r="O158" s="2">
        <f t="shared" si="41"/>
        <v>68.61064884252977</v>
      </c>
      <c r="P158" s="5">
        <f t="shared" si="42"/>
        <v>0.32247007611875472</v>
      </c>
      <c r="Q158" s="4">
        <f t="shared" si="43"/>
        <v>9.3445054535913757E-2</v>
      </c>
      <c r="R158" s="4">
        <f t="shared" si="44"/>
        <v>0.13065855889449504</v>
      </c>
      <c r="S158" s="4">
        <f t="shared" si="63"/>
        <v>0</v>
      </c>
      <c r="T158" s="4">
        <f t="shared" si="64"/>
        <v>0</v>
      </c>
      <c r="U158" s="5">
        <f t="shared" si="65"/>
        <v>0.83962640911187192</v>
      </c>
      <c r="V158" s="5">
        <f t="shared" si="66"/>
        <v>-17.119865972142485</v>
      </c>
      <c r="W158" s="5">
        <f t="shared" si="67"/>
        <v>-3.7056681045026489</v>
      </c>
      <c r="X158" s="5">
        <f t="shared" si="45"/>
        <v>742.19005360244012</v>
      </c>
      <c r="Y158" s="5">
        <f t="shared" si="46"/>
        <v>-7.0197446871912526</v>
      </c>
      <c r="Z158" s="5">
        <f t="shared" si="47"/>
        <v>-0.55044503913109166</v>
      </c>
      <c r="AA158" s="5">
        <f t="shared" si="48"/>
        <v>0.95248202775574786</v>
      </c>
      <c r="AB158" s="5">
        <f t="shared" si="49"/>
        <v>-6.1801182780793802</v>
      </c>
      <c r="AC158" s="5">
        <f t="shared" si="50"/>
        <v>-17.670311011273576</v>
      </c>
      <c r="AD158" s="5">
        <f t="shared" si="51"/>
        <v>-34.927186076746899</v>
      </c>
      <c r="AE158">
        <f t="shared" si="68"/>
        <v>0</v>
      </c>
    </row>
    <row r="159" spans="1:31" x14ac:dyDescent="0.2">
      <c r="A159">
        <f t="shared" si="52"/>
        <v>1.2700000000000009</v>
      </c>
      <c r="B159" s="5">
        <f t="shared" si="53"/>
        <v>-2.2753750621523148</v>
      </c>
      <c r="C159" s="5">
        <f t="shared" si="54"/>
        <v>141.30966021402318</v>
      </c>
      <c r="D159" s="5">
        <f t="shared" si="55"/>
        <v>63.904099094065359</v>
      </c>
      <c r="E159" s="2">
        <f t="shared" si="56"/>
        <v>141.32797812703666</v>
      </c>
      <c r="F159" s="2">
        <f t="shared" si="57"/>
        <v>-0.92249972301087768</v>
      </c>
      <c r="G159" s="3">
        <f t="shared" si="58"/>
        <v>-4.880904912214775</v>
      </c>
      <c r="H159" s="3">
        <f t="shared" si="59"/>
        <v>98.084153216488488</v>
      </c>
      <c r="I159" s="3">
        <f t="shared" si="60"/>
        <v>20.919710139623451</v>
      </c>
      <c r="J159" s="2">
        <f t="shared" si="38"/>
        <v>100.40895685785972</v>
      </c>
      <c r="K159" s="2">
        <f t="shared" si="61"/>
        <v>68.445096699290872</v>
      </c>
      <c r="L159" s="6">
        <f t="shared" si="39"/>
        <v>749.26740721934993</v>
      </c>
      <c r="M159" s="2">
        <f t="shared" si="40"/>
        <v>9.4959237373285657</v>
      </c>
      <c r="N159" s="2">
        <f t="shared" si="62"/>
        <v>100.40895685785972</v>
      </c>
      <c r="O159" s="2">
        <f t="shared" si="41"/>
        <v>68.445096699290872</v>
      </c>
      <c r="P159" s="5">
        <f t="shared" si="42"/>
        <v>0.32267670656946573</v>
      </c>
      <c r="Q159" s="4">
        <f t="shared" si="43"/>
        <v>9.4564256362936791E-2</v>
      </c>
      <c r="R159" s="4">
        <f t="shared" si="44"/>
        <v>0.13179385364504553</v>
      </c>
      <c r="S159" s="4">
        <f t="shared" si="63"/>
        <v>0</v>
      </c>
      <c r="T159" s="4">
        <f t="shared" si="64"/>
        <v>0</v>
      </c>
      <c r="U159" s="5">
        <f t="shared" si="65"/>
        <v>0.84888561308020993</v>
      </c>
      <c r="V159" s="5">
        <f t="shared" si="66"/>
        <v>-17.058768411624463</v>
      </c>
      <c r="W159" s="5">
        <f t="shared" si="67"/>
        <v>-3.6383501188258984</v>
      </c>
      <c r="X159" s="5">
        <f t="shared" si="45"/>
        <v>749.26740721934993</v>
      </c>
      <c r="Y159" s="5">
        <f t="shared" si="46"/>
        <v>-7.0456235217369789</v>
      </c>
      <c r="Z159" s="5">
        <f t="shared" si="47"/>
        <v>-0.55569236675297984</v>
      </c>
      <c r="AA159" s="5">
        <f t="shared" si="48"/>
        <v>0.96156192656178396</v>
      </c>
      <c r="AB159" s="5">
        <f t="shared" si="49"/>
        <v>-6.1967379086567691</v>
      </c>
      <c r="AC159" s="5">
        <f t="shared" si="50"/>
        <v>-17.614460778377442</v>
      </c>
      <c r="AD159" s="5">
        <f t="shared" si="51"/>
        <v>-34.850788192264112</v>
      </c>
      <c r="AE159">
        <f t="shared" si="68"/>
        <v>0</v>
      </c>
    </row>
    <row r="160" spans="1:31" x14ac:dyDescent="0.2">
      <c r="A160">
        <f t="shared" si="52"/>
        <v>1.2800000000000009</v>
      </c>
      <c r="B160" s="5">
        <f t="shared" si="53"/>
        <v>-2.324493948169895</v>
      </c>
      <c r="C160" s="5">
        <f t="shared" si="54"/>
        <v>142.28962102314912</v>
      </c>
      <c r="D160" s="5">
        <f t="shared" si="55"/>
        <v>64.111553656051967</v>
      </c>
      <c r="E160" s="2">
        <f t="shared" si="56"/>
        <v>142.30860663721813</v>
      </c>
      <c r="F160" s="2">
        <f t="shared" si="57"/>
        <v>-0.93592101662405758</v>
      </c>
      <c r="G160" s="3">
        <f t="shared" si="58"/>
        <v>-4.9428722913013425</v>
      </c>
      <c r="H160" s="3">
        <f t="shared" si="59"/>
        <v>97.908008608704719</v>
      </c>
      <c r="I160" s="3">
        <f t="shared" si="60"/>
        <v>20.571202257700811</v>
      </c>
      <c r="J160" s="2">
        <f t="shared" ref="J160:J223" si="69">SQRT(G160^2+H160^2+I160^2)</f>
        <v>100.1677817391278</v>
      </c>
      <c r="K160" s="2">
        <f t="shared" si="61"/>
        <v>68.280696482023046</v>
      </c>
      <c r="L160" s="6">
        <f t="shared" ref="L160:L223" si="70">SQRT(spin^2-flag*((30/PI())*(wx*G160+wy*H160+wz*I160)/J160)^2)</f>
        <v>756.35849132012061</v>
      </c>
      <c r="M160" s="2">
        <f t="shared" ref="M160:M223" si="71">(L160*PI()/30)*(circ/(2*PI()))/12</f>
        <v>9.5857933795779164</v>
      </c>
      <c r="N160" s="2">
        <f t="shared" si="62"/>
        <v>100.1677817391278</v>
      </c>
      <c r="O160" s="2">
        <f t="shared" ref="O160:O223" si="72">J160/1.467</f>
        <v>68.280696482023046</v>
      </c>
      <c r="P160" s="5">
        <f t="shared" ref="P160:P223" si="73">cd0+(cdspin*L160/1000)*EXP(-A160/(tau*146.7/N160))</f>
        <v>0.32288373775916651</v>
      </c>
      <c r="Q160" s="4">
        <f t="shared" ref="Q160:Q223" si="74">(M160/N160)*EXP(-A160/(tau*146.7/N160))</f>
        <v>9.5689007565335063E-2</v>
      </c>
      <c r="R160" s="4">
        <f t="shared" ref="R160:R223" si="75">cl2_*Q160/(cl0+cl1_*Q160)</f>
        <v>0.13292736924863327</v>
      </c>
      <c r="S160" s="4">
        <f t="shared" si="63"/>
        <v>0</v>
      </c>
      <c r="T160" s="4">
        <f t="shared" si="64"/>
        <v>0</v>
      </c>
      <c r="U160" s="5">
        <f t="shared" si="65"/>
        <v>0.85814835321083316</v>
      </c>
      <c r="V160" s="5">
        <f t="shared" si="66"/>
        <v>-16.998132138993952</v>
      </c>
      <c r="W160" s="5">
        <f t="shared" si="67"/>
        <v>-3.5714342391729614</v>
      </c>
      <c r="X160" s="5">
        <f t="shared" ref="X160:X223" si="76">M160/romega</f>
        <v>756.35849132012061</v>
      </c>
      <c r="Y160" s="5">
        <f t="shared" ref="Y160:Y223" si="77">const*($R160/omega)*N160*(wy*I160-wz*(H160-T160))/X160</f>
        <v>-7.0711345070427942</v>
      </c>
      <c r="Z160" s="5">
        <f t="shared" ref="Z160:Z223" si="78">const*($R160/omega)*N160*(wz*(G160-S160)-wx*I160)/X160</f>
        <v>-0.56091555302426088</v>
      </c>
      <c r="AA160" s="5">
        <f t="shared" ref="AA160:AA223" si="79">const*($R160/omega)*N160*(wx*(H160-T160)-wy*(G160-S160))/X160</f>
        <v>0.97060005152857254</v>
      </c>
      <c r="AB160" s="5">
        <f t="shared" ref="AB160:AB223" si="80">U160+Y160</f>
        <v>-6.2129861538319613</v>
      </c>
      <c r="AC160" s="5">
        <f t="shared" ref="AC160:AC223" si="81">V160+Z160</f>
        <v>-17.559047692018215</v>
      </c>
      <c r="AD160" s="5">
        <f t="shared" ref="AD160:AD223" si="82">W160+AA160-32.174</f>
        <v>-34.774834187644387</v>
      </c>
      <c r="AE160">
        <f t="shared" si="68"/>
        <v>0</v>
      </c>
    </row>
    <row r="161" spans="1:31" x14ac:dyDescent="0.2">
      <c r="A161">
        <f t="shared" ref="A161:A224" si="83">A160+dt</f>
        <v>1.2900000000000009</v>
      </c>
      <c r="B161" s="5">
        <f t="shared" ref="B161:B224" si="84">B160+G160*dt+0.5*AB160*dt*dt</f>
        <v>-2.3742333203905996</v>
      </c>
      <c r="C161" s="5">
        <f t="shared" ref="C161:C224" si="85">C160+H160*dt+0.5*AC160*dt*dt</f>
        <v>143.26782315685156</v>
      </c>
      <c r="D161" s="5">
        <f t="shared" ref="D161:D224" si="86">D160+I160*dt+0.5*AD160*dt*dt</f>
        <v>64.315526936919582</v>
      </c>
      <c r="E161" s="2">
        <f t="shared" ref="E161:E224" si="87">SQRT(B161^2+C161^2)</f>
        <v>143.28749469497521</v>
      </c>
      <c r="F161" s="2">
        <f t="shared" ref="F161:F224" si="88">ATAN2(C161,B161)*180/PI()</f>
        <v>-0.94941833333469294</v>
      </c>
      <c r="G161" s="3">
        <f t="shared" ref="G161:G224" si="89">G160+AB160*dt</f>
        <v>-5.005002152839662</v>
      </c>
      <c r="H161" s="3">
        <f t="shared" ref="H161:H224" si="90">H160+AC160*dt</f>
        <v>97.732418131784542</v>
      </c>
      <c r="I161" s="3">
        <f t="shared" ref="I161:I224" si="91">I160+AD160*dt</f>
        <v>20.223453915824368</v>
      </c>
      <c r="J161" s="2">
        <f t="shared" si="69"/>
        <v>99.928292733946819</v>
      </c>
      <c r="K161" s="2">
        <f t="shared" ref="K161:K224" si="92">J161/1.467</f>
        <v>68.117445626412277</v>
      </c>
      <c r="L161" s="6">
        <f t="shared" si="70"/>
        <v>763.46310135350222</v>
      </c>
      <c r="M161" s="2">
        <f t="shared" si="71"/>
        <v>9.6758344442370952</v>
      </c>
      <c r="N161" s="2">
        <f t="shared" ref="N161:N224" si="93">IF(D161&gt;=hwind,SQRT((G161-vxw)^2+(H161-vyw)^2+I161^2),J161)</f>
        <v>99.928292733946819</v>
      </c>
      <c r="O161" s="2">
        <f t="shared" si="72"/>
        <v>68.117445626412277</v>
      </c>
      <c r="P161" s="5">
        <f t="shared" si="73"/>
        <v>0.32309116371535951</v>
      </c>
      <c r="Q161" s="4">
        <f t="shared" si="74"/>
        <v>9.6819268965369035E-2</v>
      </c>
      <c r="R161" s="4">
        <f t="shared" si="75"/>
        <v>0.13405902949365234</v>
      </c>
      <c r="S161" s="4">
        <f t="shared" si="63"/>
        <v>0</v>
      </c>
      <c r="T161" s="4">
        <f t="shared" si="64"/>
        <v>0</v>
      </c>
      <c r="U161" s="5">
        <f t="shared" si="65"/>
        <v>0.86741428919297303</v>
      </c>
      <c r="V161" s="5">
        <f t="shared" si="66"/>
        <v>-16.937953954084566</v>
      </c>
      <c r="W161" s="5">
        <f t="shared" si="67"/>
        <v>-3.5049161554244015</v>
      </c>
      <c r="X161" s="5">
        <f t="shared" si="76"/>
        <v>763.46310135350245</v>
      </c>
      <c r="Y161" s="5">
        <f t="shared" si="77"/>
        <v>-7.0962811744602634</v>
      </c>
      <c r="Z161" s="5">
        <f t="shared" si="78"/>
        <v>-0.56611422598072703</v>
      </c>
      <c r="AA161" s="5">
        <f t="shared" si="79"/>
        <v>0.9795957590147012</v>
      </c>
      <c r="AB161" s="5">
        <f t="shared" si="80"/>
        <v>-6.2288668852672906</v>
      </c>
      <c r="AC161" s="5">
        <f t="shared" si="81"/>
        <v>-17.504068180065293</v>
      </c>
      <c r="AD161" s="5">
        <f t="shared" si="82"/>
        <v>-34.699320396409703</v>
      </c>
      <c r="AE161">
        <f t="shared" si="68"/>
        <v>0</v>
      </c>
    </row>
    <row r="162" spans="1:31" x14ac:dyDescent="0.2">
      <c r="A162">
        <f t="shared" si="83"/>
        <v>1.3000000000000009</v>
      </c>
      <c r="B162" s="5">
        <f t="shared" si="84"/>
        <v>-2.4245947852632597</v>
      </c>
      <c r="C162" s="5">
        <f t="shared" si="85"/>
        <v>144.24427213476039</v>
      </c>
      <c r="D162" s="5">
        <f t="shared" si="86"/>
        <v>64.516026510057998</v>
      </c>
      <c r="E162" s="2">
        <f t="shared" si="87"/>
        <v>144.26464814208484</v>
      </c>
      <c r="F162" s="2">
        <f t="shared" si="88"/>
        <v>-0.96299121589694592</v>
      </c>
      <c r="G162" s="3">
        <f t="shared" si="89"/>
        <v>-5.0672908216923345</v>
      </c>
      <c r="H162" s="3">
        <f t="shared" si="90"/>
        <v>97.557377449983889</v>
      </c>
      <c r="I162" s="3">
        <f t="shared" si="91"/>
        <v>19.876460711860272</v>
      </c>
      <c r="J162" s="2">
        <f t="shared" si="69"/>
        <v>99.690486113873263</v>
      </c>
      <c r="K162" s="2">
        <f t="shared" si="92"/>
        <v>67.955341590915651</v>
      </c>
      <c r="L162" s="6">
        <f t="shared" si="70"/>
        <v>770.58102982380183</v>
      </c>
      <c r="M162" s="2">
        <f t="shared" si="71"/>
        <v>9.766044301586378</v>
      </c>
      <c r="N162" s="2">
        <f t="shared" si="93"/>
        <v>99.690486113873263</v>
      </c>
      <c r="O162" s="2">
        <f t="shared" si="72"/>
        <v>67.955341590915651</v>
      </c>
      <c r="P162" s="5">
        <f t="shared" si="73"/>
        <v>0.32329897837956845</v>
      </c>
      <c r="Q162" s="4">
        <f t="shared" si="74"/>
        <v>9.7955000211353241E-2</v>
      </c>
      <c r="R162" s="4">
        <f t="shared" si="75"/>
        <v>0.135188758679264</v>
      </c>
      <c r="S162" s="4">
        <f t="shared" ref="S162:S225" si="94">IF(D162&gt;=hwind,vxw,0)</f>
        <v>0</v>
      </c>
      <c r="T162" s="4">
        <f t="shared" ref="T162:T225" si="95">IF(D162&gt;=hwind,vyw,0)</f>
        <v>0</v>
      </c>
      <c r="U162" s="5">
        <f t="shared" ref="U162:U225" si="96">-const*$P162*$N162*(G162-S162)</f>
        <v>0.87668309331985805</v>
      </c>
      <c r="V162" s="5">
        <f t="shared" ref="V162:V225" si="97">-const*$P162*$N162*(H162-T162)</f>
        <v>-16.878230685496995</v>
      </c>
      <c r="W162" s="5">
        <f t="shared" ref="W162:W225" si="98">-const*$P162*$N162*I162</f>
        <v>-3.4387915898824821</v>
      </c>
      <c r="X162" s="5">
        <f t="shared" si="76"/>
        <v>770.58102982380194</v>
      </c>
      <c r="Y162" s="5">
        <f t="shared" si="77"/>
        <v>-7.121067076493742</v>
      </c>
      <c r="Z162" s="5">
        <f t="shared" si="78"/>
        <v>-0.57128802945138024</v>
      </c>
      <c r="AA162" s="5">
        <f t="shared" si="79"/>
        <v>0.98854843270709469</v>
      </c>
      <c r="AB162" s="5">
        <f t="shared" si="80"/>
        <v>-6.2443839831738837</v>
      </c>
      <c r="AC162" s="5">
        <f t="shared" si="81"/>
        <v>-17.449518714948375</v>
      </c>
      <c r="AD162" s="5">
        <f t="shared" si="82"/>
        <v>-34.624243157175385</v>
      </c>
      <c r="AE162">
        <f t="shared" si="68"/>
        <v>0</v>
      </c>
    </row>
    <row r="163" spans="1:31" x14ac:dyDescent="0.2">
      <c r="A163">
        <f t="shared" si="83"/>
        <v>1.3100000000000009</v>
      </c>
      <c r="B163" s="5">
        <f t="shared" si="84"/>
        <v>-2.4755799126793421</v>
      </c>
      <c r="C163" s="5">
        <f t="shared" si="85"/>
        <v>145.21897343332449</v>
      </c>
      <c r="D163" s="5">
        <f t="shared" si="86"/>
        <v>64.713059905018739</v>
      </c>
      <c r="E163" s="2">
        <f t="shared" si="87"/>
        <v>145.24007277928729</v>
      </c>
      <c r="F163" s="2">
        <f t="shared" si="88"/>
        <v>-0.97663920853409325</v>
      </c>
      <c r="G163" s="3">
        <f t="shared" si="89"/>
        <v>-5.1297346615240729</v>
      </c>
      <c r="H163" s="3">
        <f t="shared" si="90"/>
        <v>97.3828822628344</v>
      </c>
      <c r="I163" s="3">
        <f t="shared" si="91"/>
        <v>19.530218280288519</v>
      </c>
      <c r="J163" s="2">
        <f t="shared" si="69"/>
        <v>99.454358182989765</v>
      </c>
      <c r="K163" s="2">
        <f t="shared" si="92"/>
        <v>67.794381856162076</v>
      </c>
      <c r="L163" s="6">
        <f t="shared" si="70"/>
        <v>777.71206629227652</v>
      </c>
      <c r="M163" s="2">
        <f t="shared" si="71"/>
        <v>9.8564202846069744</v>
      </c>
      <c r="N163" s="2">
        <f t="shared" si="93"/>
        <v>99.454358182989765</v>
      </c>
      <c r="O163" s="2">
        <f t="shared" si="72"/>
        <v>67.794381856162076</v>
      </c>
      <c r="P163" s="5">
        <f t="shared" si="73"/>
        <v>0.32350717560737879</v>
      </c>
      <c r="Q163" s="4">
        <f t="shared" si="74"/>
        <v>9.9096159771568715E-2</v>
      </c>
      <c r="R163" s="4">
        <f t="shared" si="75"/>
        <v>0.13631648162988205</v>
      </c>
      <c r="S163" s="4">
        <f t="shared" si="94"/>
        <v>0</v>
      </c>
      <c r="T163" s="4">
        <f t="shared" si="95"/>
        <v>0</v>
      </c>
      <c r="U163" s="5">
        <f t="shared" si="96"/>
        <v>0.88595445034781828</v>
      </c>
      <c r="V163" s="5">
        <f t="shared" si="97"/>
        <v>-16.81895919014697</v>
      </c>
      <c r="W163" s="5">
        <f t="shared" si="98"/>
        <v>-3.3730562969401507</v>
      </c>
      <c r="X163" s="5">
        <f t="shared" si="76"/>
        <v>777.7120662922764</v>
      </c>
      <c r="Y163" s="5">
        <f t="shared" si="77"/>
        <v>-7.1454957859873467</v>
      </c>
      <c r="Z163" s="5">
        <f t="shared" si="78"/>
        <v>-0.57643662293724784</v>
      </c>
      <c r="AA163" s="5">
        <f t="shared" si="79"/>
        <v>0.99745748341132201</v>
      </c>
      <c r="AB163" s="5">
        <f t="shared" si="80"/>
        <v>-6.2595413356395282</v>
      </c>
      <c r="AC163" s="5">
        <f t="shared" si="81"/>
        <v>-17.395395813084217</v>
      </c>
      <c r="AD163" s="5">
        <f t="shared" si="82"/>
        <v>-34.549598813528831</v>
      </c>
      <c r="AE163">
        <f t="shared" si="68"/>
        <v>0</v>
      </c>
    </row>
    <row r="164" spans="1:31" x14ac:dyDescent="0.2">
      <c r="A164">
        <f t="shared" si="83"/>
        <v>1.320000000000001</v>
      </c>
      <c r="B164" s="5">
        <f t="shared" si="84"/>
        <v>-2.5271902363613648</v>
      </c>
      <c r="C164" s="5">
        <f t="shared" si="85"/>
        <v>146.19193248616219</v>
      </c>
      <c r="D164" s="5">
        <f t="shared" si="86"/>
        <v>64.906634607880946</v>
      </c>
      <c r="E164" s="2">
        <f t="shared" si="87"/>
        <v>146.21377436660802</v>
      </c>
      <c r="F164" s="2">
        <f t="shared" si="88"/>
        <v>-0.99036185697527979</v>
      </c>
      <c r="G164" s="3">
        <f t="shared" si="89"/>
        <v>-5.1923300748804682</v>
      </c>
      <c r="H164" s="3">
        <f t="shared" si="90"/>
        <v>97.208928304703562</v>
      </c>
      <c r="I164" s="3">
        <f t="shared" si="91"/>
        <v>19.184722292153232</v>
      </c>
      <c r="J164" s="2">
        <f t="shared" si="69"/>
        <v>99.219905277028701</v>
      </c>
      <c r="K164" s="2">
        <f t="shared" si="92"/>
        <v>67.634563924354936</v>
      </c>
      <c r="L164" s="6">
        <f t="shared" si="70"/>
        <v>784.85599737942857</v>
      </c>
      <c r="M164" s="2">
        <f t="shared" si="71"/>
        <v>9.946959689010118</v>
      </c>
      <c r="N164" s="2">
        <f t="shared" si="93"/>
        <v>99.219905277028701</v>
      </c>
      <c r="O164" s="2">
        <f t="shared" si="72"/>
        <v>67.634563924354936</v>
      </c>
      <c r="P164" s="5">
        <f t="shared" si="73"/>
        <v>0.32371574916850504</v>
      </c>
      <c r="Q164" s="4">
        <f t="shared" si="74"/>
        <v>0.10024270492850285</v>
      </c>
      <c r="R164" s="4">
        <f t="shared" si="75"/>
        <v>0.13744212370941777</v>
      </c>
      <c r="S164" s="4">
        <f t="shared" si="94"/>
        <v>0</v>
      </c>
      <c r="T164" s="4">
        <f t="shared" si="95"/>
        <v>0</v>
      </c>
      <c r="U164" s="5">
        <f t="shared" si="96"/>
        <v>0.89522805735560762</v>
      </c>
      <c r="V164" s="5">
        <f t="shared" si="97"/>
        <v>-16.760136352819149</v>
      </c>
      <c r="W164" s="5">
        <f t="shared" si="98"/>
        <v>-3.3077060627557531</v>
      </c>
      <c r="X164" s="5">
        <f t="shared" si="76"/>
        <v>784.85599737942857</v>
      </c>
      <c r="Y164" s="5">
        <f t="shared" si="77"/>
        <v>-7.1695708953093629</v>
      </c>
      <c r="Z164" s="5">
        <f t="shared" si="78"/>
        <v>-0.58155968148605441</v>
      </c>
      <c r="AA164" s="5">
        <f t="shared" si="79"/>
        <v>1.0063223488347282</v>
      </c>
      <c r="AB164" s="5">
        <f t="shared" si="80"/>
        <v>-6.2743428379537551</v>
      </c>
      <c r="AC164" s="5">
        <f t="shared" si="81"/>
        <v>-17.341696034305205</v>
      </c>
      <c r="AD164" s="5">
        <f t="shared" si="82"/>
        <v>-34.475383713921026</v>
      </c>
      <c r="AE164">
        <f t="shared" si="68"/>
        <v>0</v>
      </c>
    </row>
    <row r="165" spans="1:31" x14ac:dyDescent="0.2">
      <c r="A165">
        <f t="shared" si="83"/>
        <v>1.330000000000001</v>
      </c>
      <c r="B165" s="5">
        <f t="shared" si="84"/>
        <v>-2.5794272542520669</v>
      </c>
      <c r="C165" s="5">
        <f t="shared" si="85"/>
        <v>147.16315468440752</v>
      </c>
      <c r="D165" s="5">
        <f t="shared" si="86"/>
        <v>65.096758061616782</v>
      </c>
      <c r="E165" s="2">
        <f t="shared" si="87"/>
        <v>147.18575862367538</v>
      </c>
      <c r="F165" s="2">
        <f t="shared" si="88"/>
        <v>-1.004158708491883</v>
      </c>
      <c r="G165" s="3">
        <f t="shared" si="89"/>
        <v>-5.2550735032600056</v>
      </c>
      <c r="H165" s="3">
        <f t="shared" si="90"/>
        <v>97.035511344360515</v>
      </c>
      <c r="I165" s="3">
        <f t="shared" si="91"/>
        <v>18.839968455014024</v>
      </c>
      <c r="J165" s="2">
        <f t="shared" si="69"/>
        <v>98.987123762498058</v>
      </c>
      <c r="K165" s="2">
        <f t="shared" si="92"/>
        <v>67.475885318676248</v>
      </c>
      <c r="L165" s="6">
        <f t="shared" si="70"/>
        <v>792.01260676817662</v>
      </c>
      <c r="M165" s="2">
        <f t="shared" si="71"/>
        <v>10.037659773277237</v>
      </c>
      <c r="N165" s="2">
        <f t="shared" si="93"/>
        <v>98.987123762498058</v>
      </c>
      <c r="O165" s="2">
        <f t="shared" si="72"/>
        <v>67.475885318676248</v>
      </c>
      <c r="P165" s="5">
        <f t="shared" si="73"/>
        <v>0.32392469274688318</v>
      </c>
      <c r="Q165" s="4">
        <f t="shared" si="74"/>
        <v>0.10139459177342114</v>
      </c>
      <c r="R165" s="4">
        <f t="shared" si="75"/>
        <v>0.13856561083527558</v>
      </c>
      <c r="S165" s="4">
        <f t="shared" si="94"/>
        <v>0</v>
      </c>
      <c r="T165" s="4">
        <f t="shared" si="95"/>
        <v>0</v>
      </c>
      <c r="U165" s="5">
        <f t="shared" si="96"/>
        <v>0.90450362360393077</v>
      </c>
      <c r="V165" s="5">
        <f t="shared" si="97"/>
        <v>-16.701759085726696</v>
      </c>
      <c r="W165" s="5">
        <f t="shared" si="98"/>
        <v>-3.2427367049333551</v>
      </c>
      <c r="X165" s="5">
        <f t="shared" si="76"/>
        <v>792.01260676817662</v>
      </c>
      <c r="Y165" s="5">
        <f t="shared" si="77"/>
        <v>-7.1932960155345222</v>
      </c>
      <c r="Z165" s="5">
        <f t="shared" si="78"/>
        <v>-0.58665689556285228</v>
      </c>
      <c r="AA165" s="5">
        <f t="shared" si="79"/>
        <v>1.0151424933625768</v>
      </c>
      <c r="AB165" s="5">
        <f t="shared" si="80"/>
        <v>-6.2887923919305919</v>
      </c>
      <c r="AC165" s="5">
        <f t="shared" si="81"/>
        <v>-17.28841598128955</v>
      </c>
      <c r="AD165" s="5">
        <f t="shared" si="82"/>
        <v>-34.401594211570782</v>
      </c>
      <c r="AE165">
        <f t="shared" si="68"/>
        <v>0</v>
      </c>
    </row>
    <row r="166" spans="1:31" x14ac:dyDescent="0.2">
      <c r="A166">
        <f t="shared" si="83"/>
        <v>1.340000000000001</v>
      </c>
      <c r="B166" s="5">
        <f t="shared" si="84"/>
        <v>-2.6322924289042637</v>
      </c>
      <c r="C166" s="5">
        <f t="shared" si="85"/>
        <v>148.13264537705206</v>
      </c>
      <c r="D166" s="5">
        <f t="shared" si="86"/>
        <v>65.283437666456337</v>
      </c>
      <c r="E166" s="2">
        <f t="shared" si="87"/>
        <v>148.15603123003373</v>
      </c>
      <c r="F166" s="2">
        <f t="shared" si="88"/>
        <v>-1.0180293119334842</v>
      </c>
      <c r="G166" s="3">
        <f t="shared" si="89"/>
        <v>-5.3179614271793119</v>
      </c>
      <c r="H166" s="3">
        <f t="shared" si="90"/>
        <v>96.86262718454762</v>
      </c>
      <c r="I166" s="3">
        <f t="shared" si="91"/>
        <v>18.495952512898317</v>
      </c>
      <c r="J166" s="2">
        <f t="shared" si="69"/>
        <v>98.756010035810078</v>
      </c>
      <c r="K166" s="2">
        <f t="shared" si="92"/>
        <v>67.31834358269262</v>
      </c>
      <c r="L166" s="6">
        <f t="shared" si="70"/>
        <v>799.18167520796487</v>
      </c>
      <c r="M166" s="2">
        <f t="shared" si="71"/>
        <v>10.128517758712054</v>
      </c>
      <c r="N166" s="2">
        <f t="shared" si="93"/>
        <v>98.756010035810078</v>
      </c>
      <c r="O166" s="2">
        <f t="shared" si="72"/>
        <v>67.31834358269262</v>
      </c>
      <c r="P166" s="5">
        <f t="shared" si="73"/>
        <v>0.32413399994079095</v>
      </c>
      <c r="Q166" s="4">
        <f t="shared" si="74"/>
        <v>0.10255177520128557</v>
      </c>
      <c r="R166" s="4">
        <f t="shared" si="75"/>
        <v>0.13968686949209971</v>
      </c>
      <c r="S166" s="4">
        <f t="shared" si="94"/>
        <v>0</v>
      </c>
      <c r="T166" s="4">
        <f t="shared" si="95"/>
        <v>0</v>
      </c>
      <c r="U166" s="5">
        <f t="shared" si="96"/>
        <v>0.9137808703951863</v>
      </c>
      <c r="V166" s="5">
        <f t="shared" si="97"/>
        <v>-16.643824328076668</v>
      </c>
      <c r="W166" s="5">
        <f t="shared" si="98"/>
        <v>-3.178144072208664</v>
      </c>
      <c r="X166" s="5">
        <f t="shared" si="76"/>
        <v>799.18167520796487</v>
      </c>
      <c r="Y166" s="5">
        <f t="shared" si="77"/>
        <v>-7.2166747756244396</v>
      </c>
      <c r="Z166" s="5">
        <f t="shared" si="78"/>
        <v>-0.59172797091670282</v>
      </c>
      <c r="AA166" s="5">
        <f t="shared" si="79"/>
        <v>1.0239174078273565</v>
      </c>
      <c r="AB166" s="5">
        <f t="shared" si="80"/>
        <v>-6.3028939052292534</v>
      </c>
      <c r="AC166" s="5">
        <f t="shared" si="81"/>
        <v>-17.235552298993372</v>
      </c>
      <c r="AD166" s="5">
        <f t="shared" si="82"/>
        <v>-34.328226664381305</v>
      </c>
      <c r="AE166">
        <f t="shared" si="68"/>
        <v>0</v>
      </c>
    </row>
    <row r="167" spans="1:31" x14ac:dyDescent="0.2">
      <c r="A167">
        <f t="shared" si="83"/>
        <v>1.350000000000001</v>
      </c>
      <c r="B167" s="5">
        <f t="shared" si="84"/>
        <v>-2.6857871878713184</v>
      </c>
      <c r="C167" s="5">
        <f t="shared" si="85"/>
        <v>149.10040987128258</v>
      </c>
      <c r="D167" s="5">
        <f t="shared" si="86"/>
        <v>65.466680780252105</v>
      </c>
      <c r="E167" s="2">
        <f t="shared" si="87"/>
        <v>149.12459782545264</v>
      </c>
      <c r="F167" s="2">
        <f t="shared" si="88"/>
        <v>-1.0319732177634322</v>
      </c>
      <c r="G167" s="3">
        <f t="shared" si="89"/>
        <v>-5.3809903662316048</v>
      </c>
      <c r="H167" s="3">
        <f t="shared" si="90"/>
        <v>96.690271661557688</v>
      </c>
      <c r="I167" s="3">
        <f t="shared" si="91"/>
        <v>18.152670246254505</v>
      </c>
      <c r="J167" s="2">
        <f t="shared" si="69"/>
        <v>98.526560522412211</v>
      </c>
      <c r="K167" s="2">
        <f t="shared" si="92"/>
        <v>67.161936279762926</v>
      </c>
      <c r="L167" s="6">
        <f t="shared" si="70"/>
        <v>806.36298051976553</v>
      </c>
      <c r="M167" s="2">
        <f t="shared" si="71"/>
        <v>10.21953082950397</v>
      </c>
      <c r="N167" s="2">
        <f t="shared" si="93"/>
        <v>98.526560522412211</v>
      </c>
      <c r="O167" s="2">
        <f t="shared" si="72"/>
        <v>67.161936279762926</v>
      </c>
      <c r="P167" s="5">
        <f t="shared" si="73"/>
        <v>0.32434366426299371</v>
      </c>
      <c r="Q167" s="4">
        <f t="shared" si="74"/>
        <v>0.10371420890602154</v>
      </c>
      <c r="R167" s="4">
        <f t="shared" si="75"/>
        <v>0.14080582674526088</v>
      </c>
      <c r="S167" s="4">
        <f t="shared" si="94"/>
        <v>0</v>
      </c>
      <c r="T167" s="4">
        <f t="shared" si="95"/>
        <v>0</v>
      </c>
      <c r="U167" s="5">
        <f t="shared" si="96"/>
        <v>0.92305953093341109</v>
      </c>
      <c r="V167" s="5">
        <f t="shared" si="97"/>
        <v>-16.586329045640976</v>
      </c>
      <c r="W167" s="5">
        <f t="shared" si="98"/>
        <v>-3.1139240441404228</v>
      </c>
      <c r="X167" s="5">
        <f t="shared" si="76"/>
        <v>806.36298051976542</v>
      </c>
      <c r="Y167" s="5">
        <f t="shared" si="77"/>
        <v>-7.2397108216067467</v>
      </c>
      <c r="Z167" s="5">
        <f t="shared" si="78"/>
        <v>-0.59677262844352386</v>
      </c>
      <c r="AA167" s="5">
        <f t="shared" si="79"/>
        <v>1.032646609271455</v>
      </c>
      <c r="AB167" s="5">
        <f t="shared" si="80"/>
        <v>-6.3166512906733354</v>
      </c>
      <c r="AC167" s="5">
        <f t="shared" si="81"/>
        <v>-17.183101674084501</v>
      </c>
      <c r="AD167" s="5">
        <f t="shared" si="82"/>
        <v>-34.255277434868965</v>
      </c>
      <c r="AE167">
        <f t="shared" si="68"/>
        <v>0</v>
      </c>
    </row>
    <row r="168" spans="1:31" x14ac:dyDescent="0.2">
      <c r="A168">
        <f t="shared" si="83"/>
        <v>1.360000000000001</v>
      </c>
      <c r="B168" s="5">
        <f t="shared" si="84"/>
        <v>-2.7399129240981681</v>
      </c>
      <c r="C168" s="5">
        <f t="shared" si="85"/>
        <v>150.06645343281446</v>
      </c>
      <c r="D168" s="5">
        <f t="shared" si="86"/>
        <v>65.646494718842916</v>
      </c>
      <c r="E168" s="2">
        <f t="shared" si="87"/>
        <v>150.09146401023182</v>
      </c>
      <c r="F168" s="2">
        <f t="shared" si="88"/>
        <v>-1.0459899780940034</v>
      </c>
      <c r="G168" s="3">
        <f t="shared" si="89"/>
        <v>-5.4441568791383377</v>
      </c>
      <c r="H168" s="3">
        <f t="shared" si="90"/>
        <v>96.518440644816849</v>
      </c>
      <c r="I168" s="3">
        <f t="shared" si="91"/>
        <v>17.810117471905816</v>
      </c>
      <c r="J168" s="2">
        <f t="shared" si="69"/>
        <v>98.29877167592069</v>
      </c>
      <c r="K168" s="2">
        <f t="shared" si="92"/>
        <v>67.006660992447635</v>
      </c>
      <c r="L168" s="6">
        <f t="shared" si="70"/>
        <v>813.5562976020542</v>
      </c>
      <c r="M168" s="2">
        <f t="shared" si="71"/>
        <v>10.310696132803811</v>
      </c>
      <c r="N168" s="2">
        <f t="shared" si="93"/>
        <v>98.29877167592069</v>
      </c>
      <c r="O168" s="2">
        <f t="shared" si="72"/>
        <v>67.006660992447635</v>
      </c>
      <c r="P168" s="5">
        <f t="shared" si="73"/>
        <v>0.32455367914091904</v>
      </c>
      <c r="Q168" s="4">
        <f t="shared" si="74"/>
        <v>0.10488184537615042</v>
      </c>
      <c r="R168" s="4">
        <f t="shared" si="75"/>
        <v>0.14192241025408572</v>
      </c>
      <c r="S168" s="4">
        <f t="shared" si="94"/>
        <v>0</v>
      </c>
      <c r="T168" s="4">
        <f t="shared" si="95"/>
        <v>0</v>
      </c>
      <c r="U168" s="5">
        <f t="shared" si="96"/>
        <v>0.93233935018443581</v>
      </c>
      <c r="V168" s="5">
        <f t="shared" si="97"/>
        <v>-16.529270230332934</v>
      </c>
      <c r="W168" s="5">
        <f t="shared" si="98"/>
        <v>-3.0500725308072436</v>
      </c>
      <c r="X168" s="5">
        <f t="shared" si="76"/>
        <v>813.5562976020542</v>
      </c>
      <c r="Y168" s="5">
        <f t="shared" si="77"/>
        <v>-7.2624078157530727</v>
      </c>
      <c r="Z168" s="5">
        <f t="shared" si="78"/>
        <v>-0.60179060404519058</v>
      </c>
      <c r="AA168" s="5">
        <f t="shared" si="79"/>
        <v>1.0413296407033472</v>
      </c>
      <c r="AB168" s="5">
        <f t="shared" si="80"/>
        <v>-6.3300684655686368</v>
      </c>
      <c r="AC168" s="5">
        <f t="shared" si="81"/>
        <v>-17.131060834378125</v>
      </c>
      <c r="AD168" s="5">
        <f t="shared" si="82"/>
        <v>-34.182742890103896</v>
      </c>
      <c r="AE168">
        <f t="shared" si="68"/>
        <v>0</v>
      </c>
    </row>
    <row r="169" spans="1:31" x14ac:dyDescent="0.2">
      <c r="A169">
        <f t="shared" si="83"/>
        <v>1.370000000000001</v>
      </c>
      <c r="B169" s="5">
        <f t="shared" si="84"/>
        <v>-2.79467099631283</v>
      </c>
      <c r="C169" s="5">
        <f t="shared" si="85"/>
        <v>151.0307812862209</v>
      </c>
      <c r="D169" s="5">
        <f t="shared" si="86"/>
        <v>65.822886756417475</v>
      </c>
      <c r="E169" s="2">
        <f t="shared" si="87"/>
        <v>151.05663534550189</v>
      </c>
      <c r="F169" s="2">
        <f t="shared" si="88"/>
        <v>-1.0600791467211421</v>
      </c>
      <c r="G169" s="3">
        <f t="shared" si="89"/>
        <v>-5.5074575637940244</v>
      </c>
      <c r="H169" s="3">
        <f t="shared" si="90"/>
        <v>96.347130036473061</v>
      </c>
      <c r="I169" s="3">
        <f t="shared" si="91"/>
        <v>17.468290043004778</v>
      </c>
      <c r="J169" s="2">
        <f t="shared" si="69"/>
        <v>98.072639977256557</v>
      </c>
      <c r="K169" s="2">
        <f t="shared" si="92"/>
        <v>66.852515321919938</v>
      </c>
      <c r="L169" s="6">
        <f t="shared" si="70"/>
        <v>820.76139843771057</v>
      </c>
      <c r="M169" s="2">
        <f t="shared" si="71"/>
        <v>10.402010778811261</v>
      </c>
      <c r="N169" s="2">
        <f t="shared" si="93"/>
        <v>98.072639977256557</v>
      </c>
      <c r="O169" s="2">
        <f t="shared" si="72"/>
        <v>66.852515321919938</v>
      </c>
      <c r="P169" s="5">
        <f t="shared" si="73"/>
        <v>0.32476403791685826</v>
      </c>
      <c r="Q169" s="4">
        <f t="shared" si="74"/>
        <v>0.10605463589078903</v>
      </c>
      <c r="R169" s="4">
        <f t="shared" si="75"/>
        <v>0.14303654828481818</v>
      </c>
      <c r="S169" s="4">
        <f t="shared" si="94"/>
        <v>0</v>
      </c>
      <c r="T169" s="4">
        <f t="shared" si="95"/>
        <v>0</v>
      </c>
      <c r="U169" s="5">
        <f t="shared" si="96"/>
        <v>0.94162008473624559</v>
      </c>
      <c r="V169" s="5">
        <f t="shared" si="97"/>
        <v>-16.472644899789337</v>
      </c>
      <c r="W169" s="5">
        <f t="shared" si="98"/>
        <v>-2.9865854725098049</v>
      </c>
      <c r="X169" s="5">
        <f t="shared" si="76"/>
        <v>820.76139843771057</v>
      </c>
      <c r="Y169" s="5">
        <f t="shared" si="77"/>
        <v>-7.2847694357564556</v>
      </c>
      <c r="Z169" s="5">
        <f t="shared" si="78"/>
        <v>-0.60678164848501204</v>
      </c>
      <c r="AA169" s="5">
        <f t="shared" si="79"/>
        <v>1.0499660708475165</v>
      </c>
      <c r="AB169" s="5">
        <f t="shared" si="80"/>
        <v>-6.3431493510202097</v>
      </c>
      <c r="AC169" s="5">
        <f t="shared" si="81"/>
        <v>-17.079426548274348</v>
      </c>
      <c r="AD169" s="5">
        <f t="shared" si="82"/>
        <v>-34.110619401662291</v>
      </c>
      <c r="AE169">
        <f t="shared" si="68"/>
        <v>0</v>
      </c>
    </row>
    <row r="170" spans="1:31" x14ac:dyDescent="0.2">
      <c r="A170">
        <f t="shared" si="83"/>
        <v>1.380000000000001</v>
      </c>
      <c r="B170" s="5">
        <f t="shared" si="84"/>
        <v>-2.8500627294183212</v>
      </c>
      <c r="C170" s="5">
        <f t="shared" si="85"/>
        <v>151.9933986152582</v>
      </c>
      <c r="D170" s="5">
        <f t="shared" si="86"/>
        <v>65.995864125877432</v>
      </c>
      <c r="E170" s="2">
        <f t="shared" si="87"/>
        <v>152.0201173535213</v>
      </c>
      <c r="F170" s="2">
        <f t="shared" si="88"/>
        <v>-1.0742402791587824</v>
      </c>
      <c r="G170" s="3">
        <f t="shared" si="89"/>
        <v>-5.5708890573042265</v>
      </c>
      <c r="H170" s="3">
        <f t="shared" si="90"/>
        <v>96.17633577099032</v>
      </c>
      <c r="I170" s="3">
        <f t="shared" si="91"/>
        <v>17.127183848988157</v>
      </c>
      <c r="J170" s="2">
        <f t="shared" si="69"/>
        <v>97.848161933784453</v>
      </c>
      <c r="K170" s="2">
        <f t="shared" si="92"/>
        <v>66.699496887378629</v>
      </c>
      <c r="L170" s="6">
        <f t="shared" si="70"/>
        <v>827.97805210190756</v>
      </c>
      <c r="M170" s="2">
        <f t="shared" si="71"/>
        <v>10.49347184087487</v>
      </c>
      <c r="N170" s="2">
        <f t="shared" si="93"/>
        <v>97.848161933784453</v>
      </c>
      <c r="O170" s="2">
        <f t="shared" si="72"/>
        <v>66.699496887378629</v>
      </c>
      <c r="P170" s="5">
        <f t="shared" si="73"/>
        <v>0.32497473384819692</v>
      </c>
      <c r="Q170" s="4">
        <f t="shared" si="74"/>
        <v>0.10723253051603147</v>
      </c>
      <c r="R170" s="4">
        <f t="shared" si="75"/>
        <v>0.14414816972331432</v>
      </c>
      <c r="S170" s="4">
        <f t="shared" si="94"/>
        <v>0</v>
      </c>
      <c r="T170" s="4">
        <f t="shared" si="95"/>
        <v>0</v>
      </c>
      <c r="U170" s="5">
        <f t="shared" si="96"/>
        <v>0.95090150265955187</v>
      </c>
      <c r="V170" s="5">
        <f t="shared" si="97"/>
        <v>-16.416450096958012</v>
      </c>
      <c r="W170" s="5">
        <f t="shared" si="98"/>
        <v>-2.9234588394783487</v>
      </c>
      <c r="X170" s="5">
        <f t="shared" si="76"/>
        <v>827.97805210190768</v>
      </c>
      <c r="Y170" s="5">
        <f t="shared" si="77"/>
        <v>-7.3067993739084018</v>
      </c>
      <c r="Z170" s="5">
        <f t="shared" si="78"/>
        <v>-0.61174552723967313</v>
      </c>
      <c r="AA170" s="5">
        <f t="shared" si="79"/>
        <v>1.0585554938882558</v>
      </c>
      <c r="AB170" s="5">
        <f t="shared" si="80"/>
        <v>-6.3558978712488496</v>
      </c>
      <c r="AC170" s="5">
        <f t="shared" si="81"/>
        <v>-17.028195624197686</v>
      </c>
      <c r="AD170" s="5">
        <f t="shared" si="82"/>
        <v>-34.038903345590093</v>
      </c>
      <c r="AE170">
        <f t="shared" si="68"/>
        <v>0</v>
      </c>
    </row>
    <row r="171" spans="1:31" x14ac:dyDescent="0.2">
      <c r="A171">
        <f t="shared" si="83"/>
        <v>1.390000000000001</v>
      </c>
      <c r="B171" s="5">
        <f t="shared" si="84"/>
        <v>-2.9060894148849257</v>
      </c>
      <c r="C171" s="5">
        <f t="shared" si="85"/>
        <v>152.95431056318691</v>
      </c>
      <c r="D171" s="5">
        <f t="shared" si="86"/>
        <v>66.165434019200035</v>
      </c>
      <c r="E171" s="2">
        <f t="shared" si="87"/>
        <v>152.98191551796944</v>
      </c>
      <c r="F171" s="2">
        <f t="shared" si="88"/>
        <v>-1.0884729326727376</v>
      </c>
      <c r="G171" s="3">
        <f t="shared" si="89"/>
        <v>-5.6344480360167148</v>
      </c>
      <c r="H171" s="3">
        <f t="shared" si="90"/>
        <v>96.006053814748341</v>
      </c>
      <c r="I171" s="3">
        <f t="shared" si="91"/>
        <v>16.786794815532257</v>
      </c>
      <c r="J171" s="2">
        <f t="shared" si="69"/>
        <v>97.625334078453776</v>
      </c>
      <c r="K171" s="2">
        <f t="shared" si="92"/>
        <v>66.547603325462688</v>
      </c>
      <c r="L171" s="6">
        <f t="shared" si="70"/>
        <v>835.2060247709635</v>
      </c>
      <c r="M171" s="2">
        <f t="shared" si="71"/>
        <v>10.585076355604224</v>
      </c>
      <c r="N171" s="2">
        <f t="shared" si="93"/>
        <v>97.625334078453776</v>
      </c>
      <c r="O171" s="2">
        <f t="shared" si="72"/>
        <v>66.547603325462688</v>
      </c>
      <c r="P171" s="5">
        <f t="shared" si="73"/>
        <v>0.32518576010767325</v>
      </c>
      <c r="Q171" s="4">
        <f t="shared" si="74"/>
        <v>0.10841547810171689</v>
      </c>
      <c r="R171" s="4">
        <f t="shared" si="75"/>
        <v>0.14525720408746226</v>
      </c>
      <c r="S171" s="4">
        <f t="shared" si="94"/>
        <v>0</v>
      </c>
      <c r="T171" s="4">
        <f t="shared" si="95"/>
        <v>0</v>
      </c>
      <c r="U171" s="5">
        <f t="shared" si="96"/>
        <v>0.96018338336856979</v>
      </c>
      <c r="V171" s="5">
        <f t="shared" si="97"/>
        <v>-16.3606828896907</v>
      </c>
      <c r="W171" s="5">
        <f t="shared" si="98"/>
        <v>-2.860688631585405</v>
      </c>
      <c r="X171" s="5">
        <f t="shared" si="76"/>
        <v>835.20602477096361</v>
      </c>
      <c r="Y171" s="5">
        <f t="shared" si="77"/>
        <v>-7.3285013362760152</v>
      </c>
      <c r="Z171" s="5">
        <f t="shared" si="78"/>
        <v>-0.6166820203477632</v>
      </c>
      <c r="AA171" s="5">
        <f t="shared" si="79"/>
        <v>1.0670975292075644</v>
      </c>
      <c r="AB171" s="5">
        <f t="shared" si="80"/>
        <v>-6.3683179529074456</v>
      </c>
      <c r="AC171" s="5">
        <f t="shared" si="81"/>
        <v>-16.977364910038464</v>
      </c>
      <c r="AD171" s="5">
        <f t="shared" si="82"/>
        <v>-33.967591102377838</v>
      </c>
      <c r="AE171">
        <f t="shared" si="68"/>
        <v>0</v>
      </c>
    </row>
    <row r="172" spans="1:31" x14ac:dyDescent="0.2">
      <c r="A172">
        <f t="shared" si="83"/>
        <v>1.400000000000001</v>
      </c>
      <c r="B172" s="5">
        <f t="shared" si="84"/>
        <v>-2.9627523111427383</v>
      </c>
      <c r="C172" s="5">
        <f t="shared" si="85"/>
        <v>153.91352223308888</v>
      </c>
      <c r="D172" s="5">
        <f t="shared" si="86"/>
        <v>66.331603587800231</v>
      </c>
      <c r="E172" s="2">
        <f t="shared" si="87"/>
        <v>153.94203528423523</v>
      </c>
      <c r="F172" s="2">
        <f t="shared" si="88"/>
        <v>-1.1027766663141627</v>
      </c>
      <c r="G172" s="3">
        <f t="shared" si="89"/>
        <v>-5.6981312155457893</v>
      </c>
      <c r="H172" s="3">
        <f t="shared" si="90"/>
        <v>95.836280165647963</v>
      </c>
      <c r="I172" s="3">
        <f t="shared" si="91"/>
        <v>16.447118904508478</v>
      </c>
      <c r="J172" s="2">
        <f t="shared" si="69"/>
        <v>97.404152968942697</v>
      </c>
      <c r="K172" s="2">
        <f t="shared" si="92"/>
        <v>66.396832289667813</v>
      </c>
      <c r="L172" s="6">
        <f t="shared" si="70"/>
        <v>842.44507973220402</v>
      </c>
      <c r="M172" s="2">
        <f t="shared" si="71"/>
        <v>10.676821322994947</v>
      </c>
      <c r="N172" s="2">
        <f t="shared" si="93"/>
        <v>97.404152968942697</v>
      </c>
      <c r="O172" s="2">
        <f t="shared" si="72"/>
        <v>66.396832289667813</v>
      </c>
      <c r="P172" s="5">
        <f t="shared" si="73"/>
        <v>0.32539710978366615</v>
      </c>
      <c r="Q172" s="4">
        <f t="shared" si="74"/>
        <v>0.10960342627859644</v>
      </c>
      <c r="R172" s="4">
        <f t="shared" si="75"/>
        <v>0.1463635815393276</v>
      </c>
      <c r="S172" s="4">
        <f t="shared" si="94"/>
        <v>0</v>
      </c>
      <c r="T172" s="4">
        <f t="shared" si="95"/>
        <v>0</v>
      </c>
      <c r="U172" s="5">
        <f t="shared" si="96"/>
        <v>0.96946551748201015</v>
      </c>
      <c r="V172" s="5">
        <f t="shared" si="97"/>
        <v>-16.30534037034132</v>
      </c>
      <c r="W172" s="5">
        <f t="shared" si="98"/>
        <v>-2.7982708780636947</v>
      </c>
      <c r="X172" s="5">
        <f t="shared" si="76"/>
        <v>842.44507973220414</v>
      </c>
      <c r="Y172" s="5">
        <f t="shared" si="77"/>
        <v>-7.3498790418795288</v>
      </c>
      <c r="Z172" s="5">
        <f t="shared" si="78"/>
        <v>-0.62159092225498958</v>
      </c>
      <c r="AA172" s="5">
        <f t="shared" si="79"/>
        <v>1.0755918211173066</v>
      </c>
      <c r="AB172" s="5">
        <f t="shared" si="80"/>
        <v>-6.3804135243975182</v>
      </c>
      <c r="AC172" s="5">
        <f t="shared" si="81"/>
        <v>-16.926931292596308</v>
      </c>
      <c r="AD172" s="5">
        <f t="shared" si="82"/>
        <v>-33.89667905694639</v>
      </c>
      <c r="AE172">
        <f t="shared" si="68"/>
        <v>0</v>
      </c>
    </row>
    <row r="173" spans="1:31" x14ac:dyDescent="0.2">
      <c r="A173">
        <f t="shared" si="83"/>
        <v>1.410000000000001</v>
      </c>
      <c r="B173" s="5">
        <f t="shared" si="84"/>
        <v>-3.0200526439744162</v>
      </c>
      <c r="C173" s="5">
        <f t="shared" si="85"/>
        <v>154.87103868818073</v>
      </c>
      <c r="D173" s="5">
        <f t="shared" si="86"/>
        <v>66.494379942892465</v>
      </c>
      <c r="E173" s="2">
        <f t="shared" si="87"/>
        <v>154.90048205970294</v>
      </c>
      <c r="F173" s="2">
        <f t="shared" si="88"/>
        <v>-1.117151040952572</v>
      </c>
      <c r="G173" s="3">
        <f t="shared" si="89"/>
        <v>-5.7619353507897646</v>
      </c>
      <c r="H173" s="3">
        <f t="shared" si="90"/>
        <v>95.667010852722001</v>
      </c>
      <c r="I173" s="3">
        <f t="shared" si="91"/>
        <v>16.108152113939013</v>
      </c>
      <c r="J173" s="2">
        <f t="shared" si="69"/>
        <v>97.184615186804692</v>
      </c>
      <c r="K173" s="2">
        <f t="shared" si="92"/>
        <v>66.247181449764611</v>
      </c>
      <c r="L173" s="6">
        <f t="shared" si="70"/>
        <v>849.69497739481426</v>
      </c>
      <c r="M173" s="2">
        <f t="shared" si="71"/>
        <v>10.768703706566221</v>
      </c>
      <c r="N173" s="2">
        <f t="shared" si="93"/>
        <v>97.184615186804692</v>
      </c>
      <c r="O173" s="2">
        <f t="shared" si="72"/>
        <v>66.247181449764611</v>
      </c>
      <c r="P173" s="5">
        <f t="shared" si="73"/>
        <v>0.32560877588051207</v>
      </c>
      <c r="Q173" s="4">
        <f t="shared" si="74"/>
        <v>0.11079632145590426</v>
      </c>
      <c r="R173" s="4">
        <f t="shared" si="75"/>
        <v>0.14746723289701769</v>
      </c>
      <c r="S173" s="4">
        <f t="shared" si="94"/>
        <v>0</v>
      </c>
      <c r="T173" s="4">
        <f t="shared" si="95"/>
        <v>0</v>
      </c>
      <c r="U173" s="5">
        <f t="shared" si="96"/>
        <v>0.97874770668428368</v>
      </c>
      <c r="V173" s="5">
        <f t="shared" si="97"/>
        <v>-16.250419655369463</v>
      </c>
      <c r="W173" s="5">
        <f t="shared" si="98"/>
        <v>-2.7362016372291387</v>
      </c>
      <c r="X173" s="5">
        <f t="shared" si="76"/>
        <v>849.69497739481426</v>
      </c>
      <c r="Y173" s="5">
        <f t="shared" si="77"/>
        <v>-7.3709362218706493</v>
      </c>
      <c r="Z173" s="5">
        <f t="shared" si="78"/>
        <v>-0.62647204165619463</v>
      </c>
      <c r="AA173" s="5">
        <f t="shared" si="79"/>
        <v>1.0840380385858419</v>
      </c>
      <c r="AB173" s="5">
        <f t="shared" si="80"/>
        <v>-6.3921885151863655</v>
      </c>
      <c r="AC173" s="5">
        <f t="shared" si="81"/>
        <v>-16.876891697025656</v>
      </c>
      <c r="AD173" s="5">
        <f t="shared" si="82"/>
        <v>-33.826163598643298</v>
      </c>
      <c r="AE173">
        <f t="shared" si="68"/>
        <v>0</v>
      </c>
    </row>
    <row r="174" spans="1:31" x14ac:dyDescent="0.2">
      <c r="A174">
        <f t="shared" si="83"/>
        <v>1.420000000000001</v>
      </c>
      <c r="B174" s="5">
        <f t="shared" si="84"/>
        <v>-3.0779916069080731</v>
      </c>
      <c r="C174" s="5">
        <f t="shared" si="85"/>
        <v>155.82686495212309</v>
      </c>
      <c r="D174" s="5">
        <f t="shared" si="86"/>
        <v>66.65377015585193</v>
      </c>
      <c r="E174" s="2">
        <f t="shared" si="87"/>
        <v>155.85726121403329</v>
      </c>
      <c r="F174" s="2">
        <f t="shared" si="88"/>
        <v>-1.1315956193084153</v>
      </c>
      <c r="G174" s="3">
        <f t="shared" si="89"/>
        <v>-5.8258572359416281</v>
      </c>
      <c r="H174" s="3">
        <f t="shared" si="90"/>
        <v>95.49824193575175</v>
      </c>
      <c r="I174" s="3">
        <f t="shared" si="91"/>
        <v>15.769890477952581</v>
      </c>
      <c r="J174" s="2">
        <f t="shared" si="69"/>
        <v>96.966717336617961</v>
      </c>
      <c r="K174" s="2">
        <f t="shared" si="92"/>
        <v>66.098648491218782</v>
      </c>
      <c r="L174" s="6">
        <f t="shared" si="70"/>
        <v>856.95547530171643</v>
      </c>
      <c r="M174" s="2">
        <f t="shared" si="71"/>
        <v>10.860720433511334</v>
      </c>
      <c r="N174" s="2">
        <f t="shared" si="93"/>
        <v>96.966717336617961</v>
      </c>
      <c r="O174" s="2">
        <f t="shared" si="72"/>
        <v>66.098648491218782</v>
      </c>
      <c r="P174" s="5">
        <f t="shared" si="73"/>
        <v>0.32582075131885196</v>
      </c>
      <c r="Q174" s="4">
        <f t="shared" si="74"/>
        <v>0.11199410881934338</v>
      </c>
      <c r="R174" s="4">
        <f t="shared" si="75"/>
        <v>0.148568089646263</v>
      </c>
      <c r="S174" s="4">
        <f t="shared" si="94"/>
        <v>0</v>
      </c>
      <c r="T174" s="4">
        <f t="shared" si="95"/>
        <v>0</v>
      </c>
      <c r="U174" s="5">
        <f t="shared" si="96"/>
        <v>0.9880297635869224</v>
      </c>
      <c r="V174" s="5">
        <f t="shared" si="97"/>
        <v>-16.195917884949164</v>
      </c>
      <c r="W174" s="5">
        <f t="shared" si="98"/>
        <v>-2.6744769962089165</v>
      </c>
      <c r="X174" s="5">
        <f t="shared" si="76"/>
        <v>856.95547530171632</v>
      </c>
      <c r="Y174" s="5">
        <f t="shared" si="77"/>
        <v>-7.3916766187119878</v>
      </c>
      <c r="Z174" s="5">
        <f t="shared" si="78"/>
        <v>-0.63132520133428027</v>
      </c>
      <c r="AA174" s="5">
        <f t="shared" si="79"/>
        <v>1.0924358749593015</v>
      </c>
      <c r="AB174" s="5">
        <f t="shared" si="80"/>
        <v>-6.4036468551250652</v>
      </c>
      <c r="AC174" s="5">
        <f t="shared" si="81"/>
        <v>-16.827243086283445</v>
      </c>
      <c r="AD174" s="5">
        <f t="shared" si="82"/>
        <v>-33.756041121249616</v>
      </c>
      <c r="AE174">
        <f t="shared" si="68"/>
        <v>0</v>
      </c>
    </row>
    <row r="175" spans="1:31" x14ac:dyDescent="0.2">
      <c r="A175">
        <f t="shared" si="83"/>
        <v>1.430000000000001</v>
      </c>
      <c r="B175" s="5">
        <f t="shared" si="84"/>
        <v>-3.1365703616102456</v>
      </c>
      <c r="C175" s="5">
        <f t="shared" si="85"/>
        <v>156.78100600932629</v>
      </c>
      <c r="D175" s="5">
        <f t="shared" si="86"/>
        <v>66.809781258575384</v>
      </c>
      <c r="E175" s="2">
        <f t="shared" si="87"/>
        <v>156.8123780794416</v>
      </c>
      <c r="F175" s="2">
        <f t="shared" si="88"/>
        <v>-1.1461099659852014</v>
      </c>
      <c r="G175" s="3">
        <f t="shared" si="89"/>
        <v>-5.889893704492879</v>
      </c>
      <c r="H175" s="3">
        <f t="shared" si="90"/>
        <v>95.329969504888922</v>
      </c>
      <c r="I175" s="3">
        <f t="shared" si="91"/>
        <v>15.432330066740084</v>
      </c>
      <c r="J175" s="2">
        <f t="shared" si="69"/>
        <v>96.750456045137526</v>
      </c>
      <c r="K175" s="2">
        <f t="shared" si="92"/>
        <v>65.951231114613165</v>
      </c>
      <c r="L175" s="6">
        <f t="shared" si="70"/>
        <v>864.22632814248539</v>
      </c>
      <c r="M175" s="2">
        <f t="shared" si="71"/>
        <v>10.95286839486136</v>
      </c>
      <c r="N175" s="2">
        <f t="shared" si="93"/>
        <v>96.750456045137526</v>
      </c>
      <c r="O175" s="2">
        <f t="shared" si="72"/>
        <v>65.951231114613165</v>
      </c>
      <c r="P175" s="5">
        <f t="shared" si="73"/>
        <v>0.32603302893600838</v>
      </c>
      <c r="Q175" s="4">
        <f t="shared" si="74"/>
        <v>0.11319673232949588</v>
      </c>
      <c r="R175" s="4">
        <f t="shared" si="75"/>
        <v>0.14966608395171402</v>
      </c>
      <c r="S175" s="4">
        <f t="shared" si="94"/>
        <v>0</v>
      </c>
      <c r="T175" s="4">
        <f t="shared" si="95"/>
        <v>0</v>
      </c>
      <c r="U175" s="5">
        <f t="shared" si="96"/>
        <v>0.99731151159022291</v>
      </c>
      <c r="V175" s="5">
        <f t="shared" si="97"/>
        <v>-16.141832222582781</v>
      </c>
      <c r="W175" s="5">
        <f t="shared" si="98"/>
        <v>-2.6130930706745161</v>
      </c>
      <c r="X175" s="5">
        <f t="shared" si="76"/>
        <v>864.2263281424855</v>
      </c>
      <c r="Y175" s="5">
        <f t="shared" si="77"/>
        <v>-7.4121039853579527</v>
      </c>
      <c r="Z175" s="5">
        <f t="shared" si="78"/>
        <v>-0.63615023799615189</v>
      </c>
      <c r="AA175" s="5">
        <f t="shared" si="79"/>
        <v>1.1007850476777075</v>
      </c>
      <c r="AB175" s="5">
        <f t="shared" si="80"/>
        <v>-6.4147924737677293</v>
      </c>
      <c r="AC175" s="5">
        <f t="shared" si="81"/>
        <v>-16.777982460578933</v>
      </c>
      <c r="AD175" s="5">
        <f t="shared" si="82"/>
        <v>-33.686308022996805</v>
      </c>
      <c r="AE175">
        <f t="shared" si="68"/>
        <v>0</v>
      </c>
    </row>
    <row r="176" spans="1:31" x14ac:dyDescent="0.2">
      <c r="A176">
        <f t="shared" si="83"/>
        <v>1.4400000000000011</v>
      </c>
      <c r="B176" s="5">
        <f t="shared" si="84"/>
        <v>-3.1957900382788629</v>
      </c>
      <c r="C176" s="5">
        <f t="shared" si="85"/>
        <v>157.73346680525214</v>
      </c>
      <c r="D176" s="5">
        <f t="shared" si="86"/>
        <v>66.962420243841635</v>
      </c>
      <c r="E176" s="2">
        <f t="shared" si="87"/>
        <v>157.76583795097196</v>
      </c>
      <c r="F176" s="2">
        <f t="shared" si="88"/>
        <v>-1.1606936475011704</v>
      </c>
      <c r="G176" s="3">
        <f t="shared" si="89"/>
        <v>-5.9540416292305567</v>
      </c>
      <c r="H176" s="3">
        <f t="shared" si="90"/>
        <v>95.162189680283134</v>
      </c>
      <c r="I176" s="3">
        <f t="shared" si="91"/>
        <v>15.095466986510116</v>
      </c>
      <c r="J176" s="2">
        <f t="shared" si="69"/>
        <v>96.535827960450078</v>
      </c>
      <c r="K176" s="2">
        <f t="shared" si="92"/>
        <v>65.804927035071628</v>
      </c>
      <c r="L176" s="6">
        <f t="shared" si="70"/>
        <v>871.50728776727431</v>
      </c>
      <c r="M176" s="2">
        <f t="shared" si="71"/>
        <v>11.045144445661634</v>
      </c>
      <c r="N176" s="2">
        <f t="shared" si="93"/>
        <v>96.535827960450078</v>
      </c>
      <c r="O176" s="2">
        <f t="shared" si="72"/>
        <v>65.804927035071628</v>
      </c>
      <c r="P176" s="5">
        <f t="shared" si="73"/>
        <v>0.32624560148639231</v>
      </c>
      <c r="Q176" s="4">
        <f t="shared" si="74"/>
        <v>0.11440413472065988</v>
      </c>
      <c r="R176" s="4">
        <f t="shared" si="75"/>
        <v>0.15076114866794549</v>
      </c>
      <c r="S176" s="4">
        <f t="shared" si="94"/>
        <v>0</v>
      </c>
      <c r="T176" s="4">
        <f t="shared" si="95"/>
        <v>0</v>
      </c>
      <c r="U176" s="5">
        <f t="shared" si="96"/>
        <v>1.0065927847451102</v>
      </c>
      <c r="V176" s="5">
        <f t="shared" si="97"/>
        <v>-16.088159854719979</v>
      </c>
      <c r="W176" s="5">
        <f t="shared" si="98"/>
        <v>-2.5520460045797075</v>
      </c>
      <c r="X176" s="5">
        <f t="shared" si="76"/>
        <v>871.50728776727431</v>
      </c>
      <c r="Y176" s="5">
        <f t="shared" si="77"/>
        <v>-7.4322220844375355</v>
      </c>
      <c r="Z176" s="5">
        <f t="shared" si="78"/>
        <v>-0.64094700210580513</v>
      </c>
      <c r="AA176" s="5">
        <f t="shared" si="79"/>
        <v>1.1090852979861501</v>
      </c>
      <c r="AB176" s="5">
        <f t="shared" si="80"/>
        <v>-6.4256292996924254</v>
      </c>
      <c r="AC176" s="5">
        <f t="shared" si="81"/>
        <v>-16.729106856825783</v>
      </c>
      <c r="AD176" s="5">
        <f t="shared" si="82"/>
        <v>-33.616960706593559</v>
      </c>
      <c r="AE176">
        <f t="shared" si="68"/>
        <v>0</v>
      </c>
    </row>
    <row r="177" spans="1:31" x14ac:dyDescent="0.2">
      <c r="A177">
        <f t="shared" si="83"/>
        <v>1.4500000000000011</v>
      </c>
      <c r="B177" s="5">
        <f t="shared" si="84"/>
        <v>-3.2556517360361532</v>
      </c>
      <c r="C177" s="5">
        <f t="shared" si="85"/>
        <v>158.68425224671213</v>
      </c>
      <c r="D177" s="5">
        <f t="shared" si="86"/>
        <v>67.111694065671401</v>
      </c>
      <c r="E177" s="2">
        <f t="shared" si="87"/>
        <v>158.71764608676793</v>
      </c>
      <c r="F177" s="2">
        <f t="shared" si="88"/>
        <v>-1.1753462323205019</v>
      </c>
      <c r="G177" s="3">
        <f t="shared" si="89"/>
        <v>-6.0182979222274806</v>
      </c>
      <c r="H177" s="3">
        <f t="shared" si="90"/>
        <v>94.994898611714873</v>
      </c>
      <c r="I177" s="3">
        <f t="shared" si="91"/>
        <v>14.759297379444181</v>
      </c>
      <c r="J177" s="2">
        <f t="shared" si="69"/>
        <v>96.322829751131906</v>
      </c>
      <c r="K177" s="2">
        <f t="shared" si="92"/>
        <v>65.659733981685008</v>
      </c>
      <c r="L177" s="6">
        <f t="shared" si="70"/>
        <v>878.79810320183674</v>
      </c>
      <c r="M177" s="2">
        <f t="shared" si="71"/>
        <v>11.137545405162166</v>
      </c>
      <c r="N177" s="2">
        <f t="shared" si="93"/>
        <v>96.322829751131906</v>
      </c>
      <c r="O177" s="2">
        <f t="shared" si="72"/>
        <v>65.659733981685008</v>
      </c>
      <c r="P177" s="5">
        <f t="shared" si="73"/>
        <v>0.32645846164194159</v>
      </c>
      <c r="Q177" s="4">
        <f t="shared" si="74"/>
        <v>0.11561625750013203</v>
      </c>
      <c r="R177" s="4">
        <f t="shared" si="75"/>
        <v>0.15185321735017401</v>
      </c>
      <c r="S177" s="4">
        <f t="shared" si="94"/>
        <v>0</v>
      </c>
      <c r="T177" s="4">
        <f t="shared" si="95"/>
        <v>0</v>
      </c>
      <c r="U177" s="5">
        <f t="shared" si="96"/>
        <v>1.015873427615235</v>
      </c>
      <c r="V177" s="5">
        <f t="shared" si="97"/>
        <v>-16.034897990381818</v>
      </c>
      <c r="W177" s="5">
        <f t="shared" si="98"/>
        <v>-2.4913319699033978</v>
      </c>
      <c r="X177" s="5">
        <f t="shared" si="76"/>
        <v>878.79810320183685</v>
      </c>
      <c r="Y177" s="5">
        <f t="shared" si="77"/>
        <v>-7.4520346874391086</v>
      </c>
      <c r="Z177" s="5">
        <f t="shared" si="78"/>
        <v>-0.64571535771464339</v>
      </c>
      <c r="AA177" s="5">
        <f t="shared" si="79"/>
        <v>1.1173363906411702</v>
      </c>
      <c r="AB177" s="5">
        <f t="shared" si="80"/>
        <v>-6.4361612598238738</v>
      </c>
      <c r="AC177" s="5">
        <f t="shared" si="81"/>
        <v>-16.680613348096461</v>
      </c>
      <c r="AD177" s="5">
        <f t="shared" si="82"/>
        <v>-33.547995579262228</v>
      </c>
      <c r="AE177">
        <f t="shared" si="68"/>
        <v>0</v>
      </c>
    </row>
    <row r="178" spans="1:31" x14ac:dyDescent="0.2">
      <c r="A178">
        <f t="shared" si="83"/>
        <v>1.4600000000000011</v>
      </c>
      <c r="B178" s="5">
        <f t="shared" si="84"/>
        <v>-3.3161565233214194</v>
      </c>
      <c r="C178" s="5">
        <f t="shared" si="85"/>
        <v>159.63336720216188</v>
      </c>
      <c r="D178" s="5">
        <f t="shared" si="86"/>
        <v>67.257609639686876</v>
      </c>
      <c r="E178" s="2">
        <f t="shared" si="87"/>
        <v>159.66780770833992</v>
      </c>
      <c r="F178" s="2">
        <f t="shared" si="88"/>
        <v>-1.1900672908840617</v>
      </c>
      <c r="G178" s="3">
        <f t="shared" si="89"/>
        <v>-6.0826595348257193</v>
      </c>
      <c r="H178" s="3">
        <f t="shared" si="90"/>
        <v>94.828092478233913</v>
      </c>
      <c r="I178" s="3">
        <f t="shared" si="91"/>
        <v>14.423817423651558</v>
      </c>
      <c r="J178" s="2">
        <f t="shared" si="69"/>
        <v>96.11145810540971</v>
      </c>
      <c r="K178" s="2">
        <f t="shared" si="92"/>
        <v>65.515649696939136</v>
      </c>
      <c r="L178" s="6">
        <f t="shared" si="70"/>
        <v>886.09852066357109</v>
      </c>
      <c r="M178" s="2">
        <f t="shared" si="71"/>
        <v>11.230068057020953</v>
      </c>
      <c r="N178" s="2">
        <f t="shared" si="93"/>
        <v>96.11145810540971</v>
      </c>
      <c r="O178" s="2">
        <f t="shared" si="72"/>
        <v>65.515649696939136</v>
      </c>
      <c r="P178" s="5">
        <f t="shared" si="73"/>
        <v>0.32667160199258949</v>
      </c>
      <c r="Q178" s="4">
        <f t="shared" si="74"/>
        <v>0.11683304094793151</v>
      </c>
      <c r="R178" s="4">
        <f t="shared" si="75"/>
        <v>0.15294222426467735</v>
      </c>
      <c r="S178" s="4">
        <f t="shared" si="94"/>
        <v>0</v>
      </c>
      <c r="T178" s="4">
        <f t="shared" si="95"/>
        <v>0</v>
      </c>
      <c r="U178" s="5">
        <f t="shared" si="96"/>
        <v>1.0251532951393021</v>
      </c>
      <c r="V178" s="5">
        <f t="shared" si="97"/>
        <v>-15.982043860789805</v>
      </c>
      <c r="W178" s="5">
        <f t="shared" si="98"/>
        <v>-2.4309471663972952</v>
      </c>
      <c r="X178" s="5">
        <f t="shared" si="76"/>
        <v>886.09852066357121</v>
      </c>
      <c r="Y178" s="5">
        <f t="shared" si="77"/>
        <v>-7.4715455738978527</v>
      </c>
      <c r="Z178" s="5">
        <f t="shared" si="78"/>
        <v>-0.65045518228917154</v>
      </c>
      <c r="AA178" s="5">
        <f t="shared" si="79"/>
        <v>1.1255381136126037</v>
      </c>
      <c r="AB178" s="5">
        <f t="shared" si="80"/>
        <v>-6.4463922787585508</v>
      </c>
      <c r="AC178" s="5">
        <f t="shared" si="81"/>
        <v>-16.632499043078976</v>
      </c>
      <c r="AD178" s="5">
        <f t="shared" si="82"/>
        <v>-33.479409052784689</v>
      </c>
      <c r="AE178">
        <f t="shared" si="68"/>
        <v>0</v>
      </c>
    </row>
    <row r="179" spans="1:31" x14ac:dyDescent="0.2">
      <c r="A179">
        <f t="shared" si="83"/>
        <v>1.4700000000000011</v>
      </c>
      <c r="B179" s="5">
        <f t="shared" si="84"/>
        <v>-3.377305438283615</v>
      </c>
      <c r="C179" s="5">
        <f t="shared" si="85"/>
        <v>160.58081650199208</v>
      </c>
      <c r="D179" s="5">
        <f t="shared" si="86"/>
        <v>67.400173843470753</v>
      </c>
      <c r="E179" s="2">
        <f t="shared" si="87"/>
        <v>160.61632800082907</v>
      </c>
      <c r="F179" s="2">
        <f t="shared" si="88"/>
        <v>-1.2048563956396767</v>
      </c>
      <c r="G179" s="3">
        <f t="shared" si="89"/>
        <v>-6.1471234576133051</v>
      </c>
      <c r="H179" s="3">
        <f t="shared" si="90"/>
        <v>94.661767487803118</v>
      </c>
      <c r="I179" s="3">
        <f t="shared" si="91"/>
        <v>14.089023333123711</v>
      </c>
      <c r="J179" s="2">
        <f t="shared" si="69"/>
        <v>95.901709730324114</v>
      </c>
      <c r="K179" s="2">
        <f t="shared" si="92"/>
        <v>65.372671936144584</v>
      </c>
      <c r="L179" s="6">
        <f t="shared" si="70"/>
        <v>893.40828357865723</v>
      </c>
      <c r="M179" s="2">
        <f t="shared" si="71"/>
        <v>11.322709149521176</v>
      </c>
      <c r="N179" s="2">
        <f t="shared" si="93"/>
        <v>95.901709730324114</v>
      </c>
      <c r="O179" s="2">
        <f t="shared" si="72"/>
        <v>65.372671936144584</v>
      </c>
      <c r="P179" s="5">
        <f t="shared" si="73"/>
        <v>0.32688501504676537</v>
      </c>
      <c r="Q179" s="4">
        <f t="shared" si="74"/>
        <v>0.11805442411698287</v>
      </c>
      <c r="R179" s="4">
        <f t="shared" si="75"/>
        <v>0.15402810439891959</v>
      </c>
      <c r="S179" s="4">
        <f t="shared" si="94"/>
        <v>0</v>
      </c>
      <c r="T179" s="4">
        <f t="shared" si="95"/>
        <v>0</v>
      </c>
      <c r="U179" s="5">
        <f t="shared" si="96"/>
        <v>1.0344322524936371</v>
      </c>
      <c r="V179" s="5">
        <f t="shared" si="97"/>
        <v>-15.929594718999869</v>
      </c>
      <c r="W179" s="5">
        <f t="shared" si="98"/>
        <v>-2.3708878213383331</v>
      </c>
      <c r="X179" s="5">
        <f t="shared" si="76"/>
        <v>893.40828357865723</v>
      </c>
      <c r="Y179" s="5">
        <f t="shared" si="77"/>
        <v>-7.4907585305858753</v>
      </c>
      <c r="Z179" s="5">
        <f t="shared" si="78"/>
        <v>-0.65516636653615035</v>
      </c>
      <c r="AA179" s="5">
        <f t="shared" si="79"/>
        <v>1.1336902777810318</v>
      </c>
      <c r="AB179" s="5">
        <f t="shared" si="80"/>
        <v>-6.4563262780922379</v>
      </c>
      <c r="AC179" s="5">
        <f t="shared" si="81"/>
        <v>-16.584761085536019</v>
      </c>
      <c r="AD179" s="5">
        <f t="shared" si="82"/>
        <v>-33.4111975435573</v>
      </c>
      <c r="AE179">
        <f t="shared" si="68"/>
        <v>0</v>
      </c>
    </row>
    <row r="180" spans="1:31" x14ac:dyDescent="0.2">
      <c r="A180">
        <f t="shared" si="83"/>
        <v>1.4800000000000011</v>
      </c>
      <c r="B180" s="5">
        <f t="shared" si="84"/>
        <v>-3.4390994891736528</v>
      </c>
      <c r="C180" s="5">
        <f t="shared" si="85"/>
        <v>161.52660493881584</v>
      </c>
      <c r="D180" s="5">
        <f t="shared" si="86"/>
        <v>67.539393516924804</v>
      </c>
      <c r="E180" s="2">
        <f t="shared" si="87"/>
        <v>161.56321211326767</v>
      </c>
      <c r="F180" s="2">
        <f t="shared" si="88"/>
        <v>-1.2197131210719383</v>
      </c>
      <c r="G180" s="3">
        <f t="shared" si="89"/>
        <v>-6.2116867203942272</v>
      </c>
      <c r="H180" s="3">
        <f t="shared" si="90"/>
        <v>94.495919876947752</v>
      </c>
      <c r="I180" s="3">
        <f t="shared" si="91"/>
        <v>13.754911357688139</v>
      </c>
      <c r="J180" s="2">
        <f t="shared" si="69"/>
        <v>95.693581350896835</v>
      </c>
      <c r="K180" s="2">
        <f t="shared" si="92"/>
        <v>65.230798466869004</v>
      </c>
      <c r="L180" s="6">
        <f t="shared" si="70"/>
        <v>900.72713260026717</v>
      </c>
      <c r="M180" s="2">
        <f t="shared" si="71"/>
        <v>11.415465395801995</v>
      </c>
      <c r="N180" s="2">
        <f t="shared" si="93"/>
        <v>95.693581350896835</v>
      </c>
      <c r="O180" s="2">
        <f t="shared" si="72"/>
        <v>65.230798466869004</v>
      </c>
      <c r="P180" s="5">
        <f t="shared" si="73"/>
        <v>0.32709869323192625</v>
      </c>
      <c r="Q180" s="4">
        <f t="shared" si="74"/>
        <v>0.11928034483375988</v>
      </c>
      <c r="R180" s="4">
        <f t="shared" si="75"/>
        <v>0.15511079347137696</v>
      </c>
      <c r="S180" s="4">
        <f t="shared" si="94"/>
        <v>0</v>
      </c>
      <c r="T180" s="4">
        <f t="shared" si="95"/>
        <v>0</v>
      </c>
      <c r="U180" s="5">
        <f t="shared" si="96"/>
        <v>1.0437101749550017</v>
      </c>
      <c r="V180" s="5">
        <f t="shared" si="97"/>
        <v>-15.877547839541336</v>
      </c>
      <c r="W180" s="5">
        <f t="shared" si="98"/>
        <v>-2.3111501892858031</v>
      </c>
      <c r="X180" s="5">
        <f t="shared" si="76"/>
        <v>900.72713260026717</v>
      </c>
      <c r="Y180" s="5">
        <f t="shared" si="77"/>
        <v>-7.5096773507055676</v>
      </c>
      <c r="Z180" s="5">
        <f t="shared" si="78"/>
        <v>-0.65984881422534691</v>
      </c>
      <c r="AA180" s="5">
        <f t="shared" si="79"/>
        <v>1.1417927166310691</v>
      </c>
      <c r="AB180" s="5">
        <f t="shared" si="80"/>
        <v>-6.4659671757505661</v>
      </c>
      <c r="AC180" s="5">
        <f t="shared" si="81"/>
        <v>-16.537396653766685</v>
      </c>
      <c r="AD180" s="5">
        <f t="shared" si="82"/>
        <v>-33.343357472654731</v>
      </c>
      <c r="AE180">
        <f t="shared" si="68"/>
        <v>0</v>
      </c>
    </row>
    <row r="181" spans="1:31" x14ac:dyDescent="0.2">
      <c r="A181">
        <f t="shared" si="83"/>
        <v>1.4900000000000011</v>
      </c>
      <c r="B181" s="5">
        <f t="shared" si="84"/>
        <v>-3.5015396547363831</v>
      </c>
      <c r="C181" s="5">
        <f t="shared" si="85"/>
        <v>162.47073726775264</v>
      </c>
      <c r="D181" s="5">
        <f t="shared" si="86"/>
        <v>67.675275462628051</v>
      </c>
      <c r="E181" s="2">
        <f t="shared" si="87"/>
        <v>162.50846515883657</v>
      </c>
      <c r="F181" s="2">
        <f t="shared" si="88"/>
        <v>-1.2346370437315264</v>
      </c>
      <c r="G181" s="3">
        <f t="shared" si="89"/>
        <v>-6.2763463921517326</v>
      </c>
      <c r="H181" s="3">
        <f t="shared" si="90"/>
        <v>94.330545910410081</v>
      </c>
      <c r="I181" s="3">
        <f t="shared" si="91"/>
        <v>13.421477782961592</v>
      </c>
      <c r="J181" s="2">
        <f t="shared" si="69"/>
        <v>95.4870697093004</v>
      </c>
      <c r="K181" s="2">
        <f t="shared" si="92"/>
        <v>65.0900270683711</v>
      </c>
      <c r="L181" s="6">
        <f t="shared" si="70"/>
        <v>908.05480562787784</v>
      </c>
      <c r="M181" s="2">
        <f t="shared" si="71"/>
        <v>11.508333474103312</v>
      </c>
      <c r="N181" s="2">
        <f t="shared" si="93"/>
        <v>95.4870697093004</v>
      </c>
      <c r="O181" s="2">
        <f t="shared" si="72"/>
        <v>65.0900270683711</v>
      </c>
      <c r="P181" s="5">
        <f t="shared" si="73"/>
        <v>0.32731262889512081</v>
      </c>
      <c r="Q181" s="4">
        <f t="shared" si="74"/>
        <v>0.12051073969940222</v>
      </c>
      <c r="R181" s="4">
        <f t="shared" si="75"/>
        <v>0.15619022794106499</v>
      </c>
      <c r="S181" s="4">
        <f t="shared" si="94"/>
        <v>0</v>
      </c>
      <c r="T181" s="4">
        <f t="shared" si="95"/>
        <v>0</v>
      </c>
      <c r="U181" s="5">
        <f t="shared" si="96"/>
        <v>1.0529869477636571</v>
      </c>
      <c r="V181" s="5">
        <f t="shared" si="97"/>
        <v>-15.825900518060658</v>
      </c>
      <c r="W181" s="5">
        <f t="shared" si="98"/>
        <v>-2.2517305518431305</v>
      </c>
      <c r="X181" s="5">
        <f t="shared" si="76"/>
        <v>908.05480562787784</v>
      </c>
      <c r="Y181" s="5">
        <f t="shared" si="77"/>
        <v>-7.5283058330863142</v>
      </c>
      <c r="Z181" s="5">
        <f t="shared" si="78"/>
        <v>-0.66450244200997843</v>
      </c>
      <c r="AA181" s="5">
        <f t="shared" si="79"/>
        <v>1.1498452859406647</v>
      </c>
      <c r="AB181" s="5">
        <f t="shared" si="80"/>
        <v>-6.4753188853226575</v>
      </c>
      <c r="AC181" s="5">
        <f t="shared" si="81"/>
        <v>-16.490402960070636</v>
      </c>
      <c r="AD181" s="5">
        <f t="shared" si="82"/>
        <v>-33.275885265902467</v>
      </c>
      <c r="AE181">
        <f t="shared" si="68"/>
        <v>0</v>
      </c>
    </row>
    <row r="182" spans="1:31" x14ac:dyDescent="0.2">
      <c r="A182">
        <f t="shared" si="83"/>
        <v>1.5000000000000011</v>
      </c>
      <c r="B182" s="5">
        <f t="shared" si="84"/>
        <v>-3.5646268846021663</v>
      </c>
      <c r="C182" s="5">
        <f t="shared" si="85"/>
        <v>163.41321820670873</v>
      </c>
      <c r="D182" s="5">
        <f t="shared" si="86"/>
        <v>67.807826446194369</v>
      </c>
      <c r="E182" s="2">
        <f t="shared" si="87"/>
        <v>163.45209221511919</v>
      </c>
      <c r="F182" s="2">
        <f t="shared" si="88"/>
        <v>-1.249627742264052</v>
      </c>
      <c r="G182" s="3">
        <f t="shared" si="89"/>
        <v>-6.3410995810049595</v>
      </c>
      <c r="H182" s="3">
        <f t="shared" si="90"/>
        <v>94.165641880809375</v>
      </c>
      <c r="I182" s="3">
        <f t="shared" si="91"/>
        <v>13.088718930302568</v>
      </c>
      <c r="J182" s="2">
        <f t="shared" si="69"/>
        <v>95.282171564031444</v>
      </c>
      <c r="K182" s="2">
        <f t="shared" si="92"/>
        <v>64.950355531037104</v>
      </c>
      <c r="L182" s="6">
        <f t="shared" si="70"/>
        <v>915.39103782766358</v>
      </c>
      <c r="M182" s="2">
        <f t="shared" si="71"/>
        <v>11.601310028024209</v>
      </c>
      <c r="N182" s="2">
        <f t="shared" si="93"/>
        <v>95.282171564031444</v>
      </c>
      <c r="O182" s="2">
        <f t="shared" si="72"/>
        <v>64.950355531037104</v>
      </c>
      <c r="P182" s="5">
        <f t="shared" si="73"/>
        <v>0.32752681430358488</v>
      </c>
      <c r="Q182" s="4">
        <f t="shared" si="74"/>
        <v>0.12174554409130711</v>
      </c>
      <c r="R182" s="4">
        <f t="shared" si="75"/>
        <v>0.15726634501676126</v>
      </c>
      <c r="S182" s="4">
        <f t="shared" si="94"/>
        <v>0</v>
      </c>
      <c r="T182" s="4">
        <f t="shared" si="95"/>
        <v>0</v>
      </c>
      <c r="U182" s="5">
        <f t="shared" si="96"/>
        <v>1.0622624659866862</v>
      </c>
      <c r="V182" s="5">
        <f t="shared" si="97"/>
        <v>-15.774650070970003</v>
      </c>
      <c r="W182" s="5">
        <f t="shared" si="98"/>
        <v>-2.1926252174242511</v>
      </c>
      <c r="X182" s="5">
        <f t="shared" si="76"/>
        <v>915.39103782766369</v>
      </c>
      <c r="Y182" s="5">
        <f t="shared" si="77"/>
        <v>-7.5466477813850599</v>
      </c>
      <c r="Z182" s="5">
        <f t="shared" si="78"/>
        <v>-0.66912717924498</v>
      </c>
      <c r="AA182" s="5">
        <f t="shared" si="79"/>
        <v>1.157847863466634</v>
      </c>
      <c r="AB182" s="5">
        <f t="shared" si="80"/>
        <v>-6.4843853153983737</v>
      </c>
      <c r="AC182" s="5">
        <f t="shared" si="81"/>
        <v>-16.443777250214982</v>
      </c>
      <c r="AD182" s="5">
        <f t="shared" si="82"/>
        <v>-33.208777353957615</v>
      </c>
      <c r="AE182">
        <f t="shared" si="68"/>
        <v>0</v>
      </c>
    </row>
    <row r="183" spans="1:31" x14ac:dyDescent="0.2">
      <c r="A183">
        <f t="shared" si="83"/>
        <v>1.5100000000000011</v>
      </c>
      <c r="B183" s="5">
        <f t="shared" si="84"/>
        <v>-3.628362099677986</v>
      </c>
      <c r="C183" s="5">
        <f t="shared" si="85"/>
        <v>164.35405243665431</v>
      </c>
      <c r="D183" s="5">
        <f t="shared" si="86"/>
        <v>67.937053196629691</v>
      </c>
      <c r="E183" s="2">
        <f t="shared" si="87"/>
        <v>164.39409832435254</v>
      </c>
      <c r="F183" s="2">
        <f t="shared" si="88"/>
        <v>-1.2646847974384141</v>
      </c>
      <c r="G183" s="3">
        <f t="shared" si="89"/>
        <v>-6.4059434341589432</v>
      </c>
      <c r="H183" s="3">
        <f t="shared" si="90"/>
        <v>94.001204108307221</v>
      </c>
      <c r="I183" s="3">
        <f t="shared" si="91"/>
        <v>12.756631156762991</v>
      </c>
      <c r="J183" s="2">
        <f t="shared" si="69"/>
        <v>95.07888368908722</v>
      </c>
      <c r="K183" s="2">
        <f t="shared" si="92"/>
        <v>64.811781655819502</v>
      </c>
      <c r="L183" s="6">
        <f t="shared" si="70"/>
        <v>922.73556165400873</v>
      </c>
      <c r="M183" s="2">
        <f t="shared" si="71"/>
        <v>11.694391666795596</v>
      </c>
      <c r="N183" s="2">
        <f t="shared" si="93"/>
        <v>95.07888368908722</v>
      </c>
      <c r="O183" s="2">
        <f t="shared" si="72"/>
        <v>64.811781655819502</v>
      </c>
      <c r="P183" s="5">
        <f t="shared" si="73"/>
        <v>0.32774124164536983</v>
      </c>
      <c r="Q183" s="4">
        <f t="shared" si="74"/>
        <v>0.12298469216520772</v>
      </c>
      <c r="R183" s="4">
        <f t="shared" si="75"/>
        <v>0.15833908266592631</v>
      </c>
      <c r="S183" s="4">
        <f t="shared" si="94"/>
        <v>0</v>
      </c>
      <c r="T183" s="4">
        <f t="shared" si="95"/>
        <v>0</v>
      </c>
      <c r="U183" s="5">
        <f t="shared" si="96"/>
        <v>1.071536634381582</v>
      </c>
      <c r="V183" s="5">
        <f t="shared" si="97"/>
        <v>-15.723793835100615</v>
      </c>
      <c r="W183" s="5">
        <f t="shared" si="98"/>
        <v>-2.1338305210245294</v>
      </c>
      <c r="X183" s="5">
        <f t="shared" si="76"/>
        <v>922.73556165400885</v>
      </c>
      <c r="Y183" s="5">
        <f t="shared" si="77"/>
        <v>-7.5647070032909012</v>
      </c>
      <c r="Z183" s="5">
        <f t="shared" si="78"/>
        <v>-0.67372296780319652</v>
      </c>
      <c r="AA183" s="5">
        <f t="shared" si="79"/>
        <v>1.1658003486265998</v>
      </c>
      <c r="AB183" s="5">
        <f t="shared" si="80"/>
        <v>-6.4931703689093192</v>
      </c>
      <c r="AC183" s="5">
        <f t="shared" si="81"/>
        <v>-16.397516802903812</v>
      </c>
      <c r="AD183" s="5">
        <f t="shared" si="82"/>
        <v>-33.142030172397931</v>
      </c>
      <c r="AE183">
        <f t="shared" si="68"/>
        <v>0</v>
      </c>
    </row>
    <row r="184" spans="1:31" x14ac:dyDescent="0.2">
      <c r="A184">
        <f t="shared" si="83"/>
        <v>1.5200000000000011</v>
      </c>
      <c r="B184" s="5">
        <f t="shared" si="84"/>
        <v>-3.6927461925380207</v>
      </c>
      <c r="C184" s="5">
        <f t="shared" si="85"/>
        <v>165.29324460189724</v>
      </c>
      <c r="D184" s="5">
        <f t="shared" si="86"/>
        <v>68.062962406688712</v>
      </c>
      <c r="E184" s="2">
        <f t="shared" si="87"/>
        <v>165.33448849367497</v>
      </c>
      <c r="F184" s="2">
        <f t="shared" si="88"/>
        <v>-1.2798077921746682</v>
      </c>
      <c r="G184" s="3">
        <f t="shared" si="89"/>
        <v>-6.4708751378480365</v>
      </c>
      <c r="H184" s="3">
        <f t="shared" si="90"/>
        <v>93.83722894027818</v>
      </c>
      <c r="I184" s="3">
        <f t="shared" si="91"/>
        <v>12.425210855039012</v>
      </c>
      <c r="J184" s="2">
        <f t="shared" si="69"/>
        <v>94.87720287314535</v>
      </c>
      <c r="K184" s="2">
        <f t="shared" si="92"/>
        <v>64.674303253677806</v>
      </c>
      <c r="L184" s="6">
        <f t="shared" si="70"/>
        <v>930.08810687213463</v>
      </c>
      <c r="M184" s="2">
        <f t="shared" si="71"/>
        <v>11.787574965566984</v>
      </c>
      <c r="N184" s="2">
        <f t="shared" si="93"/>
        <v>94.87720287314535</v>
      </c>
      <c r="O184" s="2">
        <f t="shared" si="72"/>
        <v>64.674303253677806</v>
      </c>
      <c r="P184" s="5">
        <f t="shared" si="73"/>
        <v>0.32795590303000294</v>
      </c>
      <c r="Q184" s="4">
        <f t="shared" si="74"/>
        <v>0.12422811685774396</v>
      </c>
      <c r="R184" s="4">
        <f t="shared" si="75"/>
        <v>0.15940837962331969</v>
      </c>
      <c r="S184" s="4">
        <f t="shared" si="94"/>
        <v>0</v>
      </c>
      <c r="T184" s="4">
        <f t="shared" si="95"/>
        <v>0</v>
      </c>
      <c r="U184" s="5">
        <f t="shared" si="96"/>
        <v>1.0808093672601062</v>
      </c>
      <c r="V184" s="5">
        <f t="shared" si="97"/>
        <v>-15.673329167360851</v>
      </c>
      <c r="W184" s="5">
        <f t="shared" si="98"/>
        <v>-2.0753428239961651</v>
      </c>
      <c r="X184" s="5">
        <f t="shared" si="76"/>
        <v>930.08810687213474</v>
      </c>
      <c r="Y184" s="5">
        <f t="shared" si="77"/>
        <v>-7.5824873097340486</v>
      </c>
      <c r="Z184" s="5">
        <f t="shared" si="78"/>
        <v>-0.6782897618896192</v>
      </c>
      <c r="AA184" s="5">
        <f t="shared" si="79"/>
        <v>1.1737026621775501</v>
      </c>
      <c r="AB184" s="5">
        <f t="shared" si="80"/>
        <v>-6.5016779424739424</v>
      </c>
      <c r="AC184" s="5">
        <f t="shared" si="81"/>
        <v>-16.351618929250471</v>
      </c>
      <c r="AD184" s="5">
        <f t="shared" si="82"/>
        <v>-33.075640161818612</v>
      </c>
      <c r="AE184">
        <f t="shared" si="68"/>
        <v>0</v>
      </c>
    </row>
    <row r="185" spans="1:31" x14ac:dyDescent="0.2">
      <c r="A185">
        <f t="shared" si="83"/>
        <v>1.5300000000000011</v>
      </c>
      <c r="B185" s="5">
        <f t="shared" si="84"/>
        <v>-3.7577800278136246</v>
      </c>
      <c r="C185" s="5">
        <f t="shared" si="85"/>
        <v>166.23079931035358</v>
      </c>
      <c r="D185" s="5">
        <f t="shared" si="86"/>
        <v>68.185560733231014</v>
      </c>
      <c r="E185" s="2">
        <f t="shared" si="87"/>
        <v>166.27326769537092</v>
      </c>
      <c r="F185" s="2">
        <f t="shared" si="88"/>
        <v>-1.2949963115713996</v>
      </c>
      <c r="G185" s="3">
        <f t="shared" si="89"/>
        <v>-6.5358919172727763</v>
      </c>
      <c r="H185" s="3">
        <f t="shared" si="90"/>
        <v>93.673712750985672</v>
      </c>
      <c r="I185" s="3">
        <f t="shared" si="91"/>
        <v>12.094454453420825</v>
      </c>
      <c r="J185" s="2">
        <f t="shared" si="69"/>
        <v>94.677125918747222</v>
      </c>
      <c r="K185" s="2">
        <f t="shared" si="92"/>
        <v>64.537918145021962</v>
      </c>
      <c r="L185" s="6">
        <f t="shared" si="70"/>
        <v>937.44840058183945</v>
      </c>
      <c r="M185" s="2">
        <f t="shared" si="71"/>
        <v>11.880856465707341</v>
      </c>
      <c r="N185" s="2">
        <f t="shared" si="93"/>
        <v>94.677125918747222</v>
      </c>
      <c r="O185" s="2">
        <f t="shared" si="72"/>
        <v>64.537918145021962</v>
      </c>
      <c r="P185" s="5">
        <f t="shared" si="73"/>
        <v>0.32817079048918091</v>
      </c>
      <c r="Q185" s="4">
        <f t="shared" si="74"/>
        <v>0.12547574988953059</v>
      </c>
      <c r="R185" s="4">
        <f t="shared" si="75"/>
        <v>0.16047417539930939</v>
      </c>
      <c r="S185" s="4">
        <f t="shared" si="94"/>
        <v>0</v>
      </c>
      <c r="T185" s="4">
        <f t="shared" si="95"/>
        <v>0</v>
      </c>
      <c r="U185" s="5">
        <f t="shared" si="96"/>
        <v>1.0900805883524314</v>
      </c>
      <c r="V185" s="5">
        <f t="shared" si="97"/>
        <v>-15.623253444398941</v>
      </c>
      <c r="W185" s="5">
        <f t="shared" si="98"/>
        <v>-2.0171585138280403</v>
      </c>
      <c r="X185" s="5">
        <f t="shared" si="76"/>
        <v>937.44840058183956</v>
      </c>
      <c r="Y185" s="5">
        <f t="shared" si="77"/>
        <v>-7.5999925140994948</v>
      </c>
      <c r="Z185" s="5">
        <f t="shared" si="78"/>
        <v>-0.68282752785378376</v>
      </c>
      <c r="AA185" s="5">
        <f t="shared" si="79"/>
        <v>1.1815547458912141</v>
      </c>
      <c r="AB185" s="5">
        <f t="shared" si="80"/>
        <v>-6.5099119257470637</v>
      </c>
      <c r="AC185" s="5">
        <f t="shared" si="81"/>
        <v>-16.306080972252726</v>
      </c>
      <c r="AD185" s="5">
        <f t="shared" si="82"/>
        <v>-33.009603767936824</v>
      </c>
      <c r="AE185">
        <f t="shared" si="68"/>
        <v>0</v>
      </c>
    </row>
    <row r="186" spans="1:31" x14ac:dyDescent="0.2">
      <c r="A186">
        <f t="shared" si="83"/>
        <v>1.5400000000000011</v>
      </c>
      <c r="B186" s="5">
        <f t="shared" si="84"/>
        <v>-3.8234644425826398</v>
      </c>
      <c r="C186" s="5">
        <f t="shared" si="85"/>
        <v>167.1667211338148</v>
      </c>
      <c r="D186" s="5">
        <f t="shared" si="86"/>
        <v>68.304854797576823</v>
      </c>
      <c r="E186" s="2">
        <f t="shared" si="87"/>
        <v>167.21044086711302</v>
      </c>
      <c r="F186" s="2">
        <f t="shared" si="88"/>
        <v>-1.3102499429326044</v>
      </c>
      <c r="G186" s="3">
        <f t="shared" si="89"/>
        <v>-6.6009910365302469</v>
      </c>
      <c r="H186" s="3">
        <f t="shared" si="90"/>
        <v>93.510651941263149</v>
      </c>
      <c r="I186" s="3">
        <f t="shared" si="91"/>
        <v>11.764358415741457</v>
      </c>
      <c r="J186" s="2">
        <f t="shared" si="69"/>
        <v>94.478649641484822</v>
      </c>
      <c r="K186" s="2">
        <f t="shared" si="92"/>
        <v>64.402624159158023</v>
      </c>
      <c r="L186" s="6">
        <f t="shared" si="70"/>
        <v>944.81616724237779</v>
      </c>
      <c r="M186" s="2">
        <f t="shared" si="71"/>
        <v>11.974232675120412</v>
      </c>
      <c r="N186" s="2">
        <f t="shared" si="93"/>
        <v>94.478649641484822</v>
      </c>
      <c r="O186" s="2">
        <f t="shared" si="72"/>
        <v>64.402624159158023</v>
      </c>
      <c r="P186" s="5">
        <f t="shared" si="73"/>
        <v>0.3283858959774964</v>
      </c>
      <c r="Q186" s="4">
        <f t="shared" si="74"/>
        <v>0.12672752176873228</v>
      </c>
      <c r="R186" s="4">
        <f t="shared" si="75"/>
        <v>0.1615364102878756</v>
      </c>
      <c r="S186" s="4">
        <f t="shared" si="94"/>
        <v>0</v>
      </c>
      <c r="T186" s="4">
        <f t="shared" si="95"/>
        <v>0</v>
      </c>
      <c r="U186" s="5">
        <f t="shared" si="96"/>
        <v>1.0993502306715675</v>
      </c>
      <c r="V186" s="5">
        <f t="shared" si="97"/>
        <v>-15.573564062270369</v>
      </c>
      <c r="W186" s="5">
        <f t="shared" si="98"/>
        <v>-1.9592740039299559</v>
      </c>
      <c r="X186" s="5">
        <f t="shared" si="76"/>
        <v>944.81616724237779</v>
      </c>
      <c r="Y186" s="5">
        <f t="shared" si="77"/>
        <v>-7.6172264314456042</v>
      </c>
      <c r="Z186" s="5">
        <f t="shared" si="78"/>
        <v>-0.68733624400043336</v>
      </c>
      <c r="AA186" s="5">
        <f t="shared" si="79"/>
        <v>1.1893565622264382</v>
      </c>
      <c r="AB186" s="5">
        <f t="shared" si="80"/>
        <v>-6.5178762007740367</v>
      </c>
      <c r="AC186" s="5">
        <f t="shared" si="81"/>
        <v>-16.260900306270802</v>
      </c>
      <c r="AD186" s="5">
        <f t="shared" si="82"/>
        <v>-32.943917441703519</v>
      </c>
      <c r="AE186">
        <f t="shared" si="68"/>
        <v>0</v>
      </c>
    </row>
    <row r="187" spans="1:31" x14ac:dyDescent="0.2">
      <c r="A187">
        <f t="shared" si="83"/>
        <v>1.5500000000000012</v>
      </c>
      <c r="B187" s="5">
        <f t="shared" si="84"/>
        <v>-3.8898002467579809</v>
      </c>
      <c r="C187" s="5">
        <f t="shared" si="85"/>
        <v>168.10101460821213</v>
      </c>
      <c r="D187" s="5">
        <f t="shared" si="86"/>
        <v>68.420851185862162</v>
      </c>
      <c r="E187" s="2">
        <f t="shared" si="87"/>
        <v>168.14601291220089</v>
      </c>
      <c r="F187" s="2">
        <f t="shared" si="88"/>
        <v>-1.3255682757940666</v>
      </c>
      <c r="G187" s="3">
        <f t="shared" si="89"/>
        <v>-6.6661697985379869</v>
      </c>
      <c r="H187" s="3">
        <f t="shared" si="90"/>
        <v>93.348042938200436</v>
      </c>
      <c r="I187" s="3">
        <f t="shared" si="91"/>
        <v>11.434919241324423</v>
      </c>
      <c r="J187" s="2">
        <f t="shared" si="69"/>
        <v>94.281770869191163</v>
      </c>
      <c r="K187" s="2">
        <f t="shared" si="92"/>
        <v>64.268419133736302</v>
      </c>
      <c r="L187" s="6">
        <f t="shared" si="70"/>
        <v>952.19112869845628</v>
      </c>
      <c r="M187" s="2">
        <f t="shared" si="71"/>
        <v>12.067700068574185</v>
      </c>
      <c r="N187" s="2">
        <f t="shared" si="93"/>
        <v>94.281770869191163</v>
      </c>
      <c r="O187" s="2">
        <f t="shared" si="72"/>
        <v>64.268419133736302</v>
      </c>
      <c r="P187" s="5">
        <f t="shared" si="73"/>
        <v>0.32860121137319698</v>
      </c>
      <c r="Q187" s="4">
        <f t="shared" si="74"/>
        <v>0.1279833617951483</v>
      </c>
      <c r="R187" s="4">
        <f t="shared" si="75"/>
        <v>0.1625950253743052</v>
      </c>
      <c r="S187" s="4">
        <f t="shared" si="94"/>
        <v>0</v>
      </c>
      <c r="T187" s="4">
        <f t="shared" si="95"/>
        <v>0</v>
      </c>
      <c r="U187" s="5">
        <f t="shared" si="96"/>
        <v>1.1086182363780881</v>
      </c>
      <c r="V187" s="5">
        <f t="shared" si="97"/>
        <v>-15.524258436109813</v>
      </c>
      <c r="W187" s="5">
        <f t="shared" si="98"/>
        <v>-1.9016857334211972</v>
      </c>
      <c r="X187" s="5">
        <f t="shared" si="76"/>
        <v>952.1911286984564</v>
      </c>
      <c r="Y187" s="5">
        <f t="shared" si="77"/>
        <v>-7.6341928777279895</v>
      </c>
      <c r="Z187" s="5">
        <f t="shared" si="78"/>
        <v>-0.69181590039857455</v>
      </c>
      <c r="AA187" s="5">
        <f t="shared" si="79"/>
        <v>1.1971080939987759</v>
      </c>
      <c r="AB187" s="5">
        <f t="shared" si="80"/>
        <v>-6.5255746413499018</v>
      </c>
      <c r="AC187" s="5">
        <f t="shared" si="81"/>
        <v>-16.216074336508388</v>
      </c>
      <c r="AD187" s="5">
        <f t="shared" si="82"/>
        <v>-32.878577639422417</v>
      </c>
      <c r="AE187">
        <f t="shared" si="68"/>
        <v>0</v>
      </c>
    </row>
    <row r="188" spans="1:31" x14ac:dyDescent="0.2">
      <c r="A188">
        <f t="shared" si="83"/>
        <v>1.5600000000000012</v>
      </c>
      <c r="B188" s="5">
        <f t="shared" si="84"/>
        <v>-3.9567882234754284</v>
      </c>
      <c r="C188" s="5">
        <f t="shared" si="85"/>
        <v>169.0336842338773</v>
      </c>
      <c r="D188" s="5">
        <f t="shared" si="86"/>
        <v>68.53355644939343</v>
      </c>
      <c r="E188" s="2">
        <f t="shared" si="87"/>
        <v>169.07998869979727</v>
      </c>
      <c r="F188" s="2">
        <f t="shared" si="88"/>
        <v>-1.3409509019492376</v>
      </c>
      <c r="G188" s="3">
        <f t="shared" si="89"/>
        <v>-6.7314255449514855</v>
      </c>
      <c r="H188" s="3">
        <f t="shared" si="90"/>
        <v>93.185882194835358</v>
      </c>
      <c r="I188" s="3">
        <f t="shared" si="91"/>
        <v>11.106133464930199</v>
      </c>
      <c r="J188" s="2">
        <f t="shared" si="69"/>
        <v>94.086486441134582</v>
      </c>
      <c r="K188" s="2">
        <f t="shared" si="92"/>
        <v>64.135300914202162</v>
      </c>
      <c r="L188" s="6">
        <f t="shared" si="70"/>
        <v>959.57300420738704</v>
      </c>
      <c r="M188" s="2">
        <f t="shared" si="71"/>
        <v>12.161255088045008</v>
      </c>
      <c r="N188" s="2">
        <f t="shared" si="93"/>
        <v>94.086486441134582</v>
      </c>
      <c r="O188" s="2">
        <f t="shared" si="72"/>
        <v>64.135300914202162</v>
      </c>
      <c r="P188" s="5">
        <f t="shared" si="73"/>
        <v>0.32881672847897814</v>
      </c>
      <c r="Q188" s="4">
        <f t="shared" si="74"/>
        <v>0.12924319806481677</v>
      </c>
      <c r="R188" s="4">
        <f t="shared" si="75"/>
        <v>0.16364996254258021</v>
      </c>
      <c r="S188" s="4">
        <f t="shared" si="94"/>
        <v>0</v>
      </c>
      <c r="T188" s="4">
        <f t="shared" si="95"/>
        <v>0</v>
      </c>
      <c r="U188" s="5">
        <f t="shared" si="96"/>
        <v>1.1178845566451614</v>
      </c>
      <c r="V188" s="5">
        <f t="shared" si="97"/>
        <v>-15.475333999807697</v>
      </c>
      <c r="W188" s="5">
        <f t="shared" si="98"/>
        <v>-1.8443901669233966</v>
      </c>
      <c r="X188" s="5">
        <f t="shared" si="76"/>
        <v>959.57300420738704</v>
      </c>
      <c r="Y188" s="5">
        <f t="shared" si="77"/>
        <v>-7.6508956690288752</v>
      </c>
      <c r="Z188" s="5">
        <f t="shared" si="78"/>
        <v>-0.69626649868902435</v>
      </c>
      <c r="AA188" s="5">
        <f t="shared" si="79"/>
        <v>1.2048093440474739</v>
      </c>
      <c r="AB188" s="5">
        <f t="shared" si="80"/>
        <v>-6.533011112383714</v>
      </c>
      <c r="AC188" s="5">
        <f t="shared" si="81"/>
        <v>-16.171600498496723</v>
      </c>
      <c r="AD188" s="5">
        <f t="shared" si="82"/>
        <v>-32.81358082287592</v>
      </c>
      <c r="AE188">
        <f t="shared" si="68"/>
        <v>0</v>
      </c>
    </row>
    <row r="189" spans="1:31" x14ac:dyDescent="0.2">
      <c r="A189">
        <f t="shared" si="83"/>
        <v>1.5700000000000012</v>
      </c>
      <c r="B189" s="5">
        <f t="shared" si="84"/>
        <v>-4.0244291294805628</v>
      </c>
      <c r="C189" s="5">
        <f t="shared" si="85"/>
        <v>169.96473447580073</v>
      </c>
      <c r="D189" s="5">
        <f t="shared" si="86"/>
        <v>68.642977105001592</v>
      </c>
      <c r="E189" s="2">
        <f t="shared" si="87"/>
        <v>170.01237306516151</v>
      </c>
      <c r="F189" s="2">
        <f t="shared" si="88"/>
        <v>-1.3563974154746088</v>
      </c>
      <c r="G189" s="3">
        <f t="shared" si="89"/>
        <v>-6.7967556560753231</v>
      </c>
      <c r="H189" s="3">
        <f t="shared" si="90"/>
        <v>93.024166189850391</v>
      </c>
      <c r="I189" s="3">
        <f t="shared" si="91"/>
        <v>10.777997656701439</v>
      </c>
      <c r="J189" s="2">
        <f t="shared" si="69"/>
        <v>93.892793207216698</v>
      </c>
      <c r="K189" s="2">
        <f t="shared" si="92"/>
        <v>64.003267353249285</v>
      </c>
      <c r="L189" s="6">
        <f t="shared" si="70"/>
        <v>966.96151046736202</v>
      </c>
      <c r="M189" s="2">
        <f t="shared" si="71"/>
        <v>12.254894143075942</v>
      </c>
      <c r="N189" s="2">
        <f t="shared" si="93"/>
        <v>93.892793207216698</v>
      </c>
      <c r="O189" s="2">
        <f t="shared" si="72"/>
        <v>64.003267353249285</v>
      </c>
      <c r="P189" s="5">
        <f t="shared" si="73"/>
        <v>0.32903243902280882</v>
      </c>
      <c r="Q189" s="4">
        <f t="shared" si="74"/>
        <v>0.13050695747513988</v>
      </c>
      <c r="R189" s="4">
        <f t="shared" si="75"/>
        <v>0.16470116448245542</v>
      </c>
      <c r="S189" s="4">
        <f t="shared" si="94"/>
        <v>0</v>
      </c>
      <c r="T189" s="4">
        <f t="shared" si="95"/>
        <v>0</v>
      </c>
      <c r="U189" s="5">
        <f t="shared" si="96"/>
        <v>1.1271491515238945</v>
      </c>
      <c r="V189" s="5">
        <f t="shared" si="97"/>
        <v>-15.42678820569118</v>
      </c>
      <c r="W189" s="5">
        <f t="shared" si="98"/>
        <v>-1.7873837943576234</v>
      </c>
      <c r="X189" s="5">
        <f t="shared" si="76"/>
        <v>966.96151046736213</v>
      </c>
      <c r="Y189" s="5">
        <f t="shared" si="77"/>
        <v>-7.6673386207922851</v>
      </c>
      <c r="Z189" s="5">
        <f t="shared" si="78"/>
        <v>-0.70068805189057015</v>
      </c>
      <c r="AA189" s="5">
        <f t="shared" si="79"/>
        <v>1.2124603349000511</v>
      </c>
      <c r="AB189" s="5">
        <f t="shared" si="80"/>
        <v>-6.5401894692683911</v>
      </c>
      <c r="AC189" s="5">
        <f t="shared" si="81"/>
        <v>-16.127476257581751</v>
      </c>
      <c r="AD189" s="5">
        <f t="shared" si="82"/>
        <v>-32.748923459457572</v>
      </c>
      <c r="AE189">
        <f t="shared" si="68"/>
        <v>0</v>
      </c>
    </row>
    <row r="190" spans="1:31" x14ac:dyDescent="0.2">
      <c r="A190">
        <f t="shared" si="83"/>
        <v>1.5800000000000012</v>
      </c>
      <c r="B190" s="5">
        <f t="shared" si="84"/>
        <v>-4.0927236955147794</v>
      </c>
      <c r="C190" s="5">
        <f t="shared" si="85"/>
        <v>170.89416976388634</v>
      </c>
      <c r="D190" s="5">
        <f t="shared" si="86"/>
        <v>68.74911963539563</v>
      </c>
      <c r="E190" s="2">
        <f t="shared" si="87"/>
        <v>170.94317080988006</v>
      </c>
      <c r="F190" s="2">
        <f t="shared" si="88"/>
        <v>-1.3719074127545767</v>
      </c>
      <c r="G190" s="3">
        <f t="shared" si="89"/>
        <v>-6.862157550768007</v>
      </c>
      <c r="H190" s="3">
        <f t="shared" si="90"/>
        <v>92.862891427274576</v>
      </c>
      <c r="I190" s="3">
        <f t="shared" si="91"/>
        <v>10.450508422106862</v>
      </c>
      <c r="J190" s="2">
        <f t="shared" si="69"/>
        <v>93.700688027174465</v>
      </c>
      <c r="K190" s="2">
        <f t="shared" si="92"/>
        <v>63.872316310275707</v>
      </c>
      <c r="L190" s="6">
        <f t="shared" si="70"/>
        <v>974.35636164689663</v>
      </c>
      <c r="M190" s="2">
        <f t="shared" si="71"/>
        <v>12.348613611149906</v>
      </c>
      <c r="N190" s="2">
        <f t="shared" si="93"/>
        <v>93.700688027174465</v>
      </c>
      <c r="O190" s="2">
        <f t="shared" si="72"/>
        <v>63.872316310275707</v>
      </c>
      <c r="P190" s="5">
        <f t="shared" si="73"/>
        <v>0.32924833465879144</v>
      </c>
      <c r="Q190" s="4">
        <f t="shared" si="74"/>
        <v>0.13177456573054055</v>
      </c>
      <c r="R190" s="4">
        <f t="shared" si="75"/>
        <v>0.16574857469622953</v>
      </c>
      <c r="S190" s="4">
        <f t="shared" si="94"/>
        <v>0</v>
      </c>
      <c r="T190" s="4">
        <f t="shared" si="95"/>
        <v>0</v>
      </c>
      <c r="U190" s="5">
        <f t="shared" si="96"/>
        <v>1.1364119898090039</v>
      </c>
      <c r="V190" s="5">
        <f t="shared" si="97"/>
        <v>-15.378618524209736</v>
      </c>
      <c r="W190" s="5">
        <f t="shared" si="98"/>
        <v>-1.7306631307456721</v>
      </c>
      <c r="X190" s="5">
        <f t="shared" si="76"/>
        <v>974.35636164689686</v>
      </c>
      <c r="Y190" s="5">
        <f t="shared" si="77"/>
        <v>-7.6835255470652619</v>
      </c>
      <c r="Z190" s="5">
        <f t="shared" si="78"/>
        <v>-0.70508058420484965</v>
      </c>
      <c r="AA190" s="5">
        <f t="shared" si="79"/>
        <v>1.2200611084346655</v>
      </c>
      <c r="AB190" s="5">
        <f t="shared" si="80"/>
        <v>-6.5471135572562584</v>
      </c>
      <c r="AC190" s="5">
        <f t="shared" si="81"/>
        <v>-16.083699108414585</v>
      </c>
      <c r="AD190" s="5">
        <f t="shared" si="82"/>
        <v>-32.684602022311005</v>
      </c>
      <c r="AE190">
        <f t="shared" si="68"/>
        <v>0</v>
      </c>
    </row>
    <row r="191" spans="1:31" x14ac:dyDescent="0.2">
      <c r="A191">
        <f t="shared" si="83"/>
        <v>1.5900000000000012</v>
      </c>
      <c r="B191" s="5">
        <f t="shared" si="84"/>
        <v>-4.1616726267003221</v>
      </c>
      <c r="C191" s="5">
        <f t="shared" si="85"/>
        <v>171.82199449320365</v>
      </c>
      <c r="D191" s="5">
        <f t="shared" si="86"/>
        <v>68.851990489515586</v>
      </c>
      <c r="E191" s="2">
        <f t="shared" si="87"/>
        <v>171.87238670209456</v>
      </c>
      <c r="F191" s="2">
        <f t="shared" si="88"/>
        <v>-1.3874804925057995</v>
      </c>
      <c r="G191" s="3">
        <f t="shared" si="89"/>
        <v>-6.9276286863405696</v>
      </c>
      <c r="H191" s="3">
        <f t="shared" si="90"/>
        <v>92.702054436190437</v>
      </c>
      <c r="I191" s="3">
        <f t="shared" si="91"/>
        <v>10.123662401883752</v>
      </c>
      <c r="J191" s="2">
        <f t="shared" si="69"/>
        <v>93.510167769786079</v>
      </c>
      <c r="K191" s="2">
        <f t="shared" si="92"/>
        <v>63.742445650842583</v>
      </c>
      <c r="L191" s="6">
        <f t="shared" si="70"/>
        <v>981.75726941540142</v>
      </c>
      <c r="M191" s="2">
        <f t="shared" si="71"/>
        <v>12.442409838077138</v>
      </c>
      <c r="N191" s="2">
        <f t="shared" si="93"/>
        <v>93.510167769786079</v>
      </c>
      <c r="O191" s="2">
        <f t="shared" si="72"/>
        <v>63.742445650842583</v>
      </c>
      <c r="P191" s="5">
        <f t="shared" si="73"/>
        <v>0.32946440696805429</v>
      </c>
      <c r="Q191" s="4">
        <f t="shared" si="74"/>
        <v>0.13304594734865063</v>
      </c>
      <c r="R191" s="4">
        <f t="shared" si="75"/>
        <v>0.16679213750520594</v>
      </c>
      <c r="S191" s="4">
        <f t="shared" si="94"/>
        <v>0</v>
      </c>
      <c r="T191" s="4">
        <f t="shared" si="95"/>
        <v>0</v>
      </c>
      <c r="U191" s="5">
        <f t="shared" si="96"/>
        <v>1.1456730489048168</v>
      </c>
      <c r="V191" s="5">
        <f t="shared" si="97"/>
        <v>-15.33082244362503</v>
      </c>
      <c r="W191" s="5">
        <f t="shared" si="98"/>
        <v>-1.674224716015478</v>
      </c>
      <c r="X191" s="5">
        <f t="shared" si="76"/>
        <v>981.75726941540165</v>
      </c>
      <c r="Y191" s="5">
        <f t="shared" si="77"/>
        <v>-7.6994602597454431</v>
      </c>
      <c r="Z191" s="5">
        <f t="shared" si="78"/>
        <v>-0.70944413082006408</v>
      </c>
      <c r="AA191" s="5">
        <f t="shared" si="79"/>
        <v>1.2276117255404659</v>
      </c>
      <c r="AB191" s="5">
        <f t="shared" si="80"/>
        <v>-6.5537872108406265</v>
      </c>
      <c r="AC191" s="5">
        <f t="shared" si="81"/>
        <v>-16.040266574445095</v>
      </c>
      <c r="AD191" s="5">
        <f t="shared" si="82"/>
        <v>-32.62061299047501</v>
      </c>
      <c r="AE191">
        <f t="shared" si="68"/>
        <v>0</v>
      </c>
    </row>
    <row r="192" spans="1:31" x14ac:dyDescent="0.2">
      <c r="A192">
        <f t="shared" si="83"/>
        <v>1.6000000000000012</v>
      </c>
      <c r="B192" s="5">
        <f t="shared" si="84"/>
        <v>-4.2312766029242699</v>
      </c>
      <c r="C192" s="5">
        <f t="shared" si="85"/>
        <v>172.74821302423683</v>
      </c>
      <c r="D192" s="5">
        <f t="shared" si="86"/>
        <v>68.951596082884905</v>
      </c>
      <c r="E192" s="2">
        <f t="shared" si="87"/>
        <v>172.80002547672717</v>
      </c>
      <c r="F192" s="2">
        <f t="shared" si="88"/>
        <v>-1.403116255801041</v>
      </c>
      <c r="G192" s="3">
        <f t="shared" si="89"/>
        <v>-6.9931665584489755</v>
      </c>
      <c r="H192" s="3">
        <f t="shared" si="90"/>
        <v>92.541651770445981</v>
      </c>
      <c r="I192" s="3">
        <f t="shared" si="91"/>
        <v>9.7974562719790015</v>
      </c>
      <c r="J192" s="2">
        <f t="shared" si="69"/>
        <v>93.321229312081172</v>
      </c>
      <c r="K192" s="2">
        <f t="shared" si="92"/>
        <v>63.613653246135762</v>
      </c>
      <c r="L192" s="6">
        <f t="shared" si="70"/>
        <v>989.16394297491865</v>
      </c>
      <c r="M192" s="2">
        <f t="shared" si="71"/>
        <v>12.536279138397406</v>
      </c>
      <c r="N192" s="2">
        <f t="shared" si="93"/>
        <v>93.321229312081172</v>
      </c>
      <c r="O192" s="2">
        <f t="shared" si="72"/>
        <v>63.613653246135762</v>
      </c>
      <c r="P192" s="5">
        <f t="shared" si="73"/>
        <v>0.32968064745967857</v>
      </c>
      <c r="Q192" s="4">
        <f t="shared" si="74"/>
        <v>0.13432102566703913</v>
      </c>
      <c r="R192" s="4">
        <f t="shared" si="75"/>
        <v>0.16783179805584561</v>
      </c>
      <c r="S192" s="4">
        <f t="shared" si="94"/>
        <v>0</v>
      </c>
      <c r="T192" s="4">
        <f t="shared" si="95"/>
        <v>0</v>
      </c>
      <c r="U192" s="5">
        <f t="shared" si="96"/>
        <v>1.1549323146916175</v>
      </c>
      <c r="V192" s="5">
        <f t="shared" si="97"/>
        <v>-15.283397469705301</v>
      </c>
      <c r="W192" s="5">
        <f t="shared" si="98"/>
        <v>-1.618065114810632</v>
      </c>
      <c r="X192" s="5">
        <f t="shared" si="76"/>
        <v>989.16394297491877</v>
      </c>
      <c r="Y192" s="5">
        <f t="shared" si="77"/>
        <v>-7.7151465678351601</v>
      </c>
      <c r="Z192" s="5">
        <f t="shared" si="78"/>
        <v>-0.71377873771363287</v>
      </c>
      <c r="AA192" s="5">
        <f t="shared" si="79"/>
        <v>1.2351122657761047</v>
      </c>
      <c r="AB192" s="5">
        <f t="shared" si="80"/>
        <v>-6.5602142531435428</v>
      </c>
      <c r="AC192" s="5">
        <f t="shared" si="81"/>
        <v>-15.997176207418935</v>
      </c>
      <c r="AD192" s="5">
        <f t="shared" si="82"/>
        <v>-32.556952849034523</v>
      </c>
      <c r="AE192">
        <f t="shared" si="68"/>
        <v>0</v>
      </c>
    </row>
    <row r="193" spans="1:31" x14ac:dyDescent="0.2">
      <c r="A193">
        <f t="shared" si="83"/>
        <v>1.6100000000000012</v>
      </c>
      <c r="B193" s="5">
        <f t="shared" si="84"/>
        <v>-4.3015362792214171</v>
      </c>
      <c r="C193" s="5">
        <f t="shared" si="85"/>
        <v>173.67282968313091</v>
      </c>
      <c r="D193" s="5">
        <f t="shared" si="86"/>
        <v>69.047942797962236</v>
      </c>
      <c r="E193" s="2">
        <f t="shared" si="87"/>
        <v>173.72609183570341</v>
      </c>
      <c r="F193" s="2">
        <f t="shared" si="88"/>
        <v>-1.4188143060925014</v>
      </c>
      <c r="G193" s="3">
        <f t="shared" si="89"/>
        <v>-7.0587687009804112</v>
      </c>
      <c r="H193" s="3">
        <f t="shared" si="90"/>
        <v>92.381680008371788</v>
      </c>
      <c r="I193" s="3">
        <f t="shared" si="91"/>
        <v>9.4718867434886569</v>
      </c>
      <c r="J193" s="2">
        <f t="shared" si="69"/>
        <v>93.133869538555189</v>
      </c>
      <c r="K193" s="2">
        <f t="shared" si="92"/>
        <v>63.485936972430252</v>
      </c>
      <c r="L193" s="6">
        <f t="shared" si="70"/>
        <v>996.57608909301155</v>
      </c>
      <c r="M193" s="2">
        <f t="shared" si="71"/>
        <v>12.630217795796847</v>
      </c>
      <c r="N193" s="2">
        <f t="shared" si="93"/>
        <v>93.133869538555189</v>
      </c>
      <c r="O193" s="2">
        <f t="shared" si="72"/>
        <v>63.485936972430252</v>
      </c>
      <c r="P193" s="5">
        <f t="shared" si="73"/>
        <v>0.32989704757165861</v>
      </c>
      <c r="Q193" s="4">
        <f t="shared" si="74"/>
        <v>0.13559972285048438</v>
      </c>
      <c r="R193" s="4">
        <f t="shared" si="75"/>
        <v>0.16886750232561212</v>
      </c>
      <c r="S193" s="4">
        <f t="shared" si="94"/>
        <v>0</v>
      </c>
      <c r="T193" s="4">
        <f t="shared" si="95"/>
        <v>0</v>
      </c>
      <c r="U193" s="5">
        <f t="shared" si="96"/>
        <v>1.164189781392349</v>
      </c>
      <c r="V193" s="5">
        <f t="shared" si="97"/>
        <v>-15.236341125424099</v>
      </c>
      <c r="W193" s="5">
        <f t="shared" si="98"/>
        <v>-1.5621809163039395</v>
      </c>
      <c r="X193" s="5">
        <f t="shared" si="76"/>
        <v>996.57608909301166</v>
      </c>
      <c r="Y193" s="5">
        <f t="shared" si="77"/>
        <v>-7.7305882767023997</v>
      </c>
      <c r="Z193" s="5">
        <f t="shared" si="78"/>
        <v>-0.71808446145390004</v>
      </c>
      <c r="AA193" s="5">
        <f t="shared" si="79"/>
        <v>1.2425628270266149</v>
      </c>
      <c r="AB193" s="5">
        <f t="shared" si="80"/>
        <v>-6.5663984953100503</v>
      </c>
      <c r="AC193" s="5">
        <f t="shared" si="81"/>
        <v>-15.954425586877999</v>
      </c>
      <c r="AD193" s="5">
        <f t="shared" si="82"/>
        <v>-32.493618089277327</v>
      </c>
      <c r="AE193">
        <f t="shared" si="68"/>
        <v>0</v>
      </c>
    </row>
    <row r="194" spans="1:31" x14ac:dyDescent="0.2">
      <c r="A194">
        <f t="shared" si="83"/>
        <v>1.6200000000000012</v>
      </c>
      <c r="B194" s="5">
        <f t="shared" si="84"/>
        <v>-4.3724522861559869</v>
      </c>
      <c r="C194" s="5">
        <f t="shared" si="85"/>
        <v>174.59584876193529</v>
      </c>
      <c r="D194" s="5">
        <f t="shared" si="86"/>
        <v>69.141036984492658</v>
      </c>
      <c r="E194" s="2">
        <f t="shared" si="87"/>
        <v>174.65059044817252</v>
      </c>
      <c r="F194" s="2">
        <f t="shared" si="88"/>
        <v>-1.4345742492346316</v>
      </c>
      <c r="G194" s="3">
        <f t="shared" si="89"/>
        <v>-7.1244326859335114</v>
      </c>
      <c r="H194" s="3">
        <f t="shared" si="90"/>
        <v>92.222135752503007</v>
      </c>
      <c r="I194" s="3">
        <f t="shared" si="91"/>
        <v>9.1469505625958831</v>
      </c>
      <c r="J194" s="2">
        <f t="shared" si="69"/>
        <v>92.948085340388076</v>
      </c>
      <c r="K194" s="2">
        <f t="shared" si="92"/>
        <v>63.359294710557649</v>
      </c>
      <c r="L194" s="6">
        <f t="shared" si="70"/>
        <v>1003.9934121367982</v>
      </c>
      <c r="M194" s="2">
        <f t="shared" si="71"/>
        <v>12.724222063539282</v>
      </c>
      <c r="N194" s="2">
        <f t="shared" si="93"/>
        <v>92.948085340388076</v>
      </c>
      <c r="O194" s="2">
        <f t="shared" si="72"/>
        <v>63.359294710557649</v>
      </c>
      <c r="P194" s="5">
        <f t="shared" si="73"/>
        <v>0.33011359867189571</v>
      </c>
      <c r="Q194" s="4">
        <f t="shared" si="74"/>
        <v>0.13688195989879212</v>
      </c>
      <c r="R194" s="4">
        <f t="shared" si="75"/>
        <v>0.16989919712850776</v>
      </c>
      <c r="S194" s="4">
        <f t="shared" si="94"/>
        <v>0</v>
      </c>
      <c r="T194" s="4">
        <f t="shared" si="95"/>
        <v>0</v>
      </c>
      <c r="U194" s="5">
        <f t="shared" si="96"/>
        <v>1.1734454514396713</v>
      </c>
      <c r="V194" s="5">
        <f t="shared" si="97"/>
        <v>-15.189650950663285</v>
      </c>
      <c r="W194" s="5">
        <f t="shared" si="98"/>
        <v>-1.5065687340149643</v>
      </c>
      <c r="X194" s="5">
        <f t="shared" si="76"/>
        <v>1003.9934121367983</v>
      </c>
      <c r="Y194" s="5">
        <f t="shared" si="77"/>
        <v>-7.7457891873487981</v>
      </c>
      <c r="Z194" s="5">
        <f t="shared" si="78"/>
        <v>-0.7223613690009989</v>
      </c>
      <c r="AA194" s="5">
        <f t="shared" si="79"/>
        <v>1.2499635251588301</v>
      </c>
      <c r="AB194" s="5">
        <f t="shared" si="80"/>
        <v>-6.5723437359091266</v>
      </c>
      <c r="AC194" s="5">
        <f t="shared" si="81"/>
        <v>-15.912012319664285</v>
      </c>
      <c r="AD194" s="5">
        <f t="shared" si="82"/>
        <v>-32.430605208856136</v>
      </c>
      <c r="AE194">
        <f t="shared" si="68"/>
        <v>0</v>
      </c>
    </row>
    <row r="195" spans="1:31" x14ac:dyDescent="0.2">
      <c r="A195">
        <f t="shared" si="83"/>
        <v>1.6300000000000012</v>
      </c>
      <c r="B195" s="5">
        <f t="shared" si="84"/>
        <v>-4.4440252302021177</v>
      </c>
      <c r="C195" s="5">
        <f t="shared" si="85"/>
        <v>175.51727451884432</v>
      </c>
      <c r="D195" s="5">
        <f t="shared" si="86"/>
        <v>69.230884959858173</v>
      </c>
      <c r="E195" s="2">
        <f t="shared" si="87"/>
        <v>175.57352595072535</v>
      </c>
      <c r="F195" s="2">
        <f t="shared" si="88"/>
        <v>-1.4503956935064326</v>
      </c>
      <c r="G195" s="3">
        <f t="shared" si="89"/>
        <v>-7.1901561232926028</v>
      </c>
      <c r="H195" s="3">
        <f t="shared" si="90"/>
        <v>92.063015629306364</v>
      </c>
      <c r="I195" s="3">
        <f t="shared" si="91"/>
        <v>8.8226445105073221</v>
      </c>
      <c r="J195" s="2">
        <f t="shared" si="69"/>
        <v>92.76387361466756</v>
      </c>
      <c r="K195" s="2">
        <f t="shared" si="92"/>
        <v>63.233724345376658</v>
      </c>
      <c r="L195" s="6">
        <f t="shared" si="70"/>
        <v>1011.4156141081537</v>
      </c>
      <c r="M195" s="2">
        <f t="shared" si="71"/>
        <v>12.818288164912365</v>
      </c>
      <c r="N195" s="2">
        <f t="shared" si="93"/>
        <v>92.76387361466756</v>
      </c>
      <c r="O195" s="2">
        <f t="shared" si="72"/>
        <v>63.233724345376658</v>
      </c>
      <c r="P195" s="5">
        <f t="shared" si="73"/>
        <v>0.33033029205922626</v>
      </c>
      <c r="Q195" s="4">
        <f t="shared" si="74"/>
        <v>0.13816765665516725</v>
      </c>
      <c r="R195" s="4">
        <f t="shared" si="75"/>
        <v>0.17092683012030391</v>
      </c>
      <c r="S195" s="4">
        <f t="shared" si="94"/>
        <v>0</v>
      </c>
      <c r="T195" s="4">
        <f t="shared" si="95"/>
        <v>0</v>
      </c>
      <c r="U195" s="5">
        <f t="shared" si="96"/>
        <v>1.1826993353434045</v>
      </c>
      <c r="V195" s="5">
        <f t="shared" si="97"/>
        <v>-15.143324501920432</v>
      </c>
      <c r="W195" s="5">
        <f t="shared" si="98"/>
        <v>-1.4512252056315347</v>
      </c>
      <c r="X195" s="5">
        <f t="shared" si="76"/>
        <v>1011.4156141081539</v>
      </c>
      <c r="Y195" s="5">
        <f t="shared" si="77"/>
        <v>-7.7607530956849233</v>
      </c>
      <c r="Z195" s="5">
        <f t="shared" si="78"/>
        <v>-0.72660953750698642</v>
      </c>
      <c r="AA195" s="5">
        <f t="shared" si="79"/>
        <v>1.2573144936755389</v>
      </c>
      <c r="AB195" s="5">
        <f t="shared" si="80"/>
        <v>-6.5780537603415183</v>
      </c>
      <c r="AC195" s="5">
        <f t="shared" si="81"/>
        <v>-15.869934039427418</v>
      </c>
      <c r="AD195" s="5">
        <f t="shared" si="82"/>
        <v>-32.367910711955993</v>
      </c>
      <c r="AE195">
        <f t="shared" si="68"/>
        <v>0</v>
      </c>
    </row>
    <row r="196" spans="1:31" x14ac:dyDescent="0.2">
      <c r="A196">
        <f t="shared" si="83"/>
        <v>1.6400000000000012</v>
      </c>
      <c r="B196" s="5">
        <f t="shared" si="84"/>
        <v>-4.5162556941230614</v>
      </c>
      <c r="C196" s="5">
        <f t="shared" si="85"/>
        <v>176.43711117843543</v>
      </c>
      <c r="D196" s="5">
        <f t="shared" si="86"/>
        <v>69.31749300942765</v>
      </c>
      <c r="E196" s="2">
        <f t="shared" si="87"/>
        <v>176.49490294761003</v>
      </c>
      <c r="F196" s="2">
        <f t="shared" si="88"/>
        <v>-1.4662782496332314</v>
      </c>
      <c r="G196" s="3">
        <f t="shared" si="89"/>
        <v>-7.2559366608960181</v>
      </c>
      <c r="H196" s="3">
        <f t="shared" si="90"/>
        <v>91.904316288912085</v>
      </c>
      <c r="I196" s="3">
        <f t="shared" si="91"/>
        <v>8.4989654033877624</v>
      </c>
      <c r="J196" s="2">
        <f t="shared" si="69"/>
        <v>92.581231263616871</v>
      </c>
      <c r="K196" s="2">
        <f t="shared" si="92"/>
        <v>63.109223765246668</v>
      </c>
      <c r="L196" s="6">
        <f t="shared" si="70"/>
        <v>1018.842394680051</v>
      </c>
      <c r="M196" s="2">
        <f t="shared" si="71"/>
        <v>12.912412293688147</v>
      </c>
      <c r="N196" s="2">
        <f t="shared" si="93"/>
        <v>92.581231263616871</v>
      </c>
      <c r="O196" s="2">
        <f t="shared" si="72"/>
        <v>63.109223765246668</v>
      </c>
      <c r="P196" s="5">
        <f t="shared" si="73"/>
        <v>0.33054711896448258</v>
      </c>
      <c r="Q196" s="4">
        <f t="shared" si="74"/>
        <v>0.13945673181513868</v>
      </c>
      <c r="R196" s="4">
        <f t="shared" si="75"/>
        <v>0.17195034980346358</v>
      </c>
      <c r="S196" s="4">
        <f t="shared" si="94"/>
        <v>0</v>
      </c>
      <c r="T196" s="4">
        <f t="shared" si="95"/>
        <v>0</v>
      </c>
      <c r="U196" s="5">
        <f t="shared" si="96"/>
        <v>1.1919514515583449</v>
      </c>
      <c r="V196" s="5">
        <f t="shared" si="97"/>
        <v>-15.097359352020376</v>
      </c>
      <c r="W196" s="5">
        <f t="shared" si="98"/>
        <v>-1.3961469928351367</v>
      </c>
      <c r="X196" s="5">
        <f t="shared" si="76"/>
        <v>1018.8423946800513</v>
      </c>
      <c r="Y196" s="5">
        <f t="shared" si="77"/>
        <v>-7.7754837918130839</v>
      </c>
      <c r="Z196" s="5">
        <f t="shared" si="78"/>
        <v>-0.73082905411534682</v>
      </c>
      <c r="AA196" s="5">
        <f t="shared" si="79"/>
        <v>1.2646158833685486</v>
      </c>
      <c r="AB196" s="5">
        <f t="shared" si="80"/>
        <v>-6.583532340254739</v>
      </c>
      <c r="AC196" s="5">
        <f t="shared" si="81"/>
        <v>-15.828188406135723</v>
      </c>
      <c r="AD196" s="5">
        <f t="shared" si="82"/>
        <v>-32.305531109466585</v>
      </c>
      <c r="AE196">
        <f t="shared" si="68"/>
        <v>0</v>
      </c>
    </row>
    <row r="197" spans="1:31" x14ac:dyDescent="0.2">
      <c r="A197">
        <f t="shared" si="83"/>
        <v>1.6500000000000012</v>
      </c>
      <c r="B197" s="5">
        <f t="shared" si="84"/>
        <v>-4.5891442373490339</v>
      </c>
      <c r="C197" s="5">
        <f t="shared" si="85"/>
        <v>177.35536293190424</v>
      </c>
      <c r="D197" s="5">
        <f t="shared" si="86"/>
        <v>69.400867386906057</v>
      </c>
      <c r="E197" s="2">
        <f t="shared" si="87"/>
        <v>177.41472601094495</v>
      </c>
      <c r="F197" s="2">
        <f t="shared" si="88"/>
        <v>-1.4822215308079425</v>
      </c>
      <c r="G197" s="3">
        <f t="shared" si="89"/>
        <v>-7.3217719842985654</v>
      </c>
      <c r="H197" s="3">
        <f t="shared" si="90"/>
        <v>91.746034404850732</v>
      </c>
      <c r="I197" s="3">
        <f t="shared" si="91"/>
        <v>8.1759100922930958</v>
      </c>
      <c r="J197" s="2">
        <f t="shared" si="69"/>
        <v>92.400155193827317</v>
      </c>
      <c r="K197" s="2">
        <f t="shared" si="92"/>
        <v>62.98579086150464</v>
      </c>
      <c r="L197" s="6">
        <f t="shared" si="70"/>
        <v>1026.2734512340724</v>
      </c>
      <c r="M197" s="2">
        <f t="shared" si="71"/>
        <v>13.006590614598487</v>
      </c>
      <c r="N197" s="2">
        <f t="shared" si="93"/>
        <v>92.400155193827317</v>
      </c>
      <c r="O197" s="2">
        <f t="shared" si="72"/>
        <v>62.98579086150464</v>
      </c>
      <c r="P197" s="5">
        <f t="shared" si="73"/>
        <v>0.33076407055158857</v>
      </c>
      <c r="Q197" s="4">
        <f t="shared" si="74"/>
        <v>0.14074910293604501</v>
      </c>
      <c r="R197" s="4">
        <f t="shared" si="75"/>
        <v>0.17296970553176078</v>
      </c>
      <c r="S197" s="4">
        <f t="shared" si="94"/>
        <v>0</v>
      </c>
      <c r="T197" s="4">
        <f t="shared" si="95"/>
        <v>0</v>
      </c>
      <c r="U197" s="5">
        <f t="shared" si="96"/>
        <v>1.2012018263524868</v>
      </c>
      <c r="V197" s="5">
        <f t="shared" si="97"/>
        <v>-15.051753089831111</v>
      </c>
      <c r="W197" s="5">
        <f t="shared" si="98"/>
        <v>-1.3413307811301709</v>
      </c>
      <c r="X197" s="5">
        <f t="shared" si="76"/>
        <v>1026.2734512340726</v>
      </c>
      <c r="Y197" s="5">
        <f t="shared" si="77"/>
        <v>-7.7899850593178499</v>
      </c>
      <c r="Z197" s="5">
        <f t="shared" si="78"/>
        <v>-0.73502001575997455</v>
      </c>
      <c r="AA197" s="5">
        <f t="shared" si="79"/>
        <v>1.2718678619708499</v>
      </c>
      <c r="AB197" s="5">
        <f t="shared" si="80"/>
        <v>-6.5887832329653628</v>
      </c>
      <c r="AC197" s="5">
        <f t="shared" si="81"/>
        <v>-15.786773105591086</v>
      </c>
      <c r="AD197" s="5">
        <f t="shared" si="82"/>
        <v>-32.24346291915932</v>
      </c>
      <c r="AE197">
        <f t="shared" ref="AE197:AE260" si="99">IF(($D197-height)*($D198-height)&lt;0,1,0)</f>
        <v>0</v>
      </c>
    </row>
    <row r="198" spans="1:31" x14ac:dyDescent="0.2">
      <c r="A198">
        <f t="shared" si="83"/>
        <v>1.6600000000000013</v>
      </c>
      <c r="B198" s="5">
        <f t="shared" si="84"/>
        <v>-4.6626913963536678</v>
      </c>
      <c r="C198" s="5">
        <f t="shared" si="85"/>
        <v>178.27203393729749</v>
      </c>
      <c r="D198" s="5">
        <f t="shared" si="86"/>
        <v>69.481014314683037</v>
      </c>
      <c r="E198" s="2">
        <f t="shared" si="87"/>
        <v>178.33299968093002</v>
      </c>
      <c r="F198" s="2">
        <f t="shared" si="88"/>
        <v>-1.4982251527118065</v>
      </c>
      <c r="G198" s="3">
        <f t="shared" si="89"/>
        <v>-7.3876598166282186</v>
      </c>
      <c r="H198" s="3">
        <f t="shared" si="90"/>
        <v>91.588166673794817</v>
      </c>
      <c r="I198" s="3">
        <f t="shared" si="91"/>
        <v>7.8534754631015025</v>
      </c>
      <c r="J198" s="2">
        <f t="shared" si="69"/>
        <v>92.22064231549561</v>
      </c>
      <c r="K198" s="2">
        <f t="shared" si="92"/>
        <v>62.863423527945194</v>
      </c>
      <c r="L198" s="6">
        <f t="shared" si="70"/>
        <v>1033.7084788990605</v>
      </c>
      <c r="M198" s="2">
        <f t="shared" si="71"/>
        <v>13.100819263824901</v>
      </c>
      <c r="N198" s="2">
        <f t="shared" si="93"/>
        <v>92.22064231549561</v>
      </c>
      <c r="O198" s="2">
        <f t="shared" si="72"/>
        <v>62.863423527945194</v>
      </c>
      <c r="P198" s="5">
        <f t="shared" si="73"/>
        <v>0.33098113791868827</v>
      </c>
      <c r="Q198" s="4">
        <f t="shared" si="74"/>
        <v>0.1420446864470801</v>
      </c>
      <c r="R198" s="4">
        <f t="shared" si="75"/>
        <v>0.17398484751459442</v>
      </c>
      <c r="S198" s="4">
        <f t="shared" si="94"/>
        <v>0</v>
      </c>
      <c r="T198" s="4">
        <f t="shared" si="95"/>
        <v>0</v>
      </c>
      <c r="U198" s="5">
        <f t="shared" si="96"/>
        <v>1.2104504936756479</v>
      </c>
      <c r="V198" s="5">
        <f t="shared" si="97"/>
        <v>-15.006503319983826</v>
      </c>
      <c r="W198" s="5">
        <f t="shared" si="98"/>
        <v>-1.2867732796770168</v>
      </c>
      <c r="X198" s="5">
        <f t="shared" si="76"/>
        <v>1033.7084788990608</v>
      </c>
      <c r="Y198" s="5">
        <f t="shared" si="77"/>
        <v>-7.8042606745645253</v>
      </c>
      <c r="Z198" s="5">
        <f t="shared" si="78"/>
        <v>-0.73918252896373682</v>
      </c>
      <c r="AA198" s="5">
        <f t="shared" si="79"/>
        <v>1.2790706138080508</v>
      </c>
      <c r="AB198" s="5">
        <f t="shared" si="80"/>
        <v>-6.5938101808888776</v>
      </c>
      <c r="AC198" s="5">
        <f t="shared" si="81"/>
        <v>-15.745685848947563</v>
      </c>
      <c r="AD198" s="5">
        <f t="shared" si="82"/>
        <v>-32.181702665868968</v>
      </c>
      <c r="AE198">
        <f t="shared" si="99"/>
        <v>0</v>
      </c>
    </row>
    <row r="199" spans="1:31" x14ac:dyDescent="0.2">
      <c r="A199">
        <f t="shared" si="83"/>
        <v>1.6700000000000013</v>
      </c>
      <c r="B199" s="5">
        <f t="shared" si="84"/>
        <v>-4.7368976850289943</v>
      </c>
      <c r="C199" s="5">
        <f t="shared" si="85"/>
        <v>179.18712831974301</v>
      </c>
      <c r="D199" s="5">
        <f t="shared" si="86"/>
        <v>69.557939984180763</v>
      </c>
      <c r="E199" s="2">
        <f t="shared" si="87"/>
        <v>179.2497284660551</v>
      </c>
      <c r="F199" s="2">
        <f t="shared" si="88"/>
        <v>-1.514288733534604</v>
      </c>
      <c r="G199" s="3">
        <f t="shared" si="89"/>
        <v>-7.4535979184371071</v>
      </c>
      <c r="H199" s="3">
        <f t="shared" si="90"/>
        <v>91.430709815305335</v>
      </c>
      <c r="I199" s="3">
        <f t="shared" si="91"/>
        <v>7.5316584364428127</v>
      </c>
      <c r="J199" s="2">
        <f t="shared" si="69"/>
        <v>92.042689541666164</v>
      </c>
      <c r="K199" s="2">
        <f t="shared" si="92"/>
        <v>62.742119660304127</v>
      </c>
      <c r="L199" s="6">
        <f t="shared" si="70"/>
        <v>1041.1471705909159</v>
      </c>
      <c r="M199" s="2">
        <f t="shared" si="71"/>
        <v>13.195094349502925</v>
      </c>
      <c r="N199" s="2">
        <f t="shared" si="93"/>
        <v>92.042689541666164</v>
      </c>
      <c r="O199" s="2">
        <f t="shared" si="72"/>
        <v>62.742119660304127</v>
      </c>
      <c r="P199" s="5">
        <f t="shared" si="73"/>
        <v>0.331198312099308</v>
      </c>
      <c r="Q199" s="4">
        <f t="shared" si="74"/>
        <v>0.14334339765990228</v>
      </c>
      <c r="R199" s="4">
        <f t="shared" si="75"/>
        <v>0.17499572682099912</v>
      </c>
      <c r="S199" s="4">
        <f t="shared" si="94"/>
        <v>0</v>
      </c>
      <c r="T199" s="4">
        <f t="shared" si="95"/>
        <v>0</v>
      </c>
      <c r="U199" s="5">
        <f t="shared" si="96"/>
        <v>1.2196974950285087</v>
      </c>
      <c r="V199" s="5">
        <f t="shared" si="97"/>
        <v>-14.961607662597096</v>
      </c>
      <c r="W199" s="5">
        <f t="shared" si="98"/>
        <v>-1.2324712211288495</v>
      </c>
      <c r="X199" s="5">
        <f t="shared" si="76"/>
        <v>1041.1471705909159</v>
      </c>
      <c r="Y199" s="5">
        <f t="shared" si="77"/>
        <v>-7.8183144060057943</v>
      </c>
      <c r="Z199" s="5">
        <f t="shared" si="78"/>
        <v>-0.74331670963672336</v>
      </c>
      <c r="AA199" s="5">
        <f t="shared" si="79"/>
        <v>1.2862243394492714</v>
      </c>
      <c r="AB199" s="5">
        <f t="shared" si="80"/>
        <v>-6.5986169109772854</v>
      </c>
      <c r="AC199" s="5">
        <f t="shared" si="81"/>
        <v>-15.704924372233819</v>
      </c>
      <c r="AD199" s="5">
        <f t="shared" si="82"/>
        <v>-32.120246881679577</v>
      </c>
      <c r="AE199">
        <f t="shared" si="99"/>
        <v>0</v>
      </c>
    </row>
    <row r="200" spans="1:31" x14ac:dyDescent="0.2">
      <c r="A200">
        <f t="shared" si="83"/>
        <v>1.6800000000000013</v>
      </c>
      <c r="B200" s="5">
        <f t="shared" si="84"/>
        <v>-4.8117635950589142</v>
      </c>
      <c r="C200" s="5">
        <f t="shared" si="85"/>
        <v>180.10065017167744</v>
      </c>
      <c r="D200" s="5">
        <f t="shared" si="86"/>
        <v>69.631650556201109</v>
      </c>
      <c r="E200" s="2">
        <f t="shared" si="87"/>
        <v>180.16491684330686</v>
      </c>
      <c r="F200" s="2">
        <f t="shared" si="88"/>
        <v>-1.5304118939943512</v>
      </c>
      <c r="G200" s="3">
        <f t="shared" si="89"/>
        <v>-7.51958408754688</v>
      </c>
      <c r="H200" s="3">
        <f t="shared" si="90"/>
        <v>91.273660571582994</v>
      </c>
      <c r="I200" s="3">
        <f t="shared" si="91"/>
        <v>7.2104559676260171</v>
      </c>
      <c r="J200" s="2">
        <f t="shared" si="69"/>
        <v>91.866293787478469</v>
      </c>
      <c r="K200" s="2">
        <f t="shared" si="92"/>
        <v>62.621877155745373</v>
      </c>
      <c r="L200" s="6">
        <f t="shared" si="70"/>
        <v>1048.5892170535526</v>
      </c>
      <c r="M200" s="2">
        <f t="shared" si="71"/>
        <v>13.289411952241204</v>
      </c>
      <c r="N200" s="2">
        <f t="shared" si="93"/>
        <v>91.866293787478469</v>
      </c>
      <c r="O200" s="2">
        <f t="shared" si="72"/>
        <v>62.621877155745373</v>
      </c>
      <c r="P200" s="5">
        <f t="shared" si="73"/>
        <v>0.33141558406355215</v>
      </c>
      <c r="Q200" s="4">
        <f t="shared" si="74"/>
        <v>0.14464515077981155</v>
      </c>
      <c r="R200" s="4">
        <f t="shared" si="75"/>
        <v>0.17600229538335646</v>
      </c>
      <c r="S200" s="4">
        <f t="shared" si="94"/>
        <v>0</v>
      </c>
      <c r="T200" s="4">
        <f t="shared" si="95"/>
        <v>0</v>
      </c>
      <c r="U200" s="5">
        <f t="shared" si="96"/>
        <v>1.2289428793320869</v>
      </c>
      <c r="V200" s="5">
        <f t="shared" si="97"/>
        <v>-14.917063753005271</v>
      </c>
      <c r="W200" s="5">
        <f t="shared" si="98"/>
        <v>-1.1784213614721817</v>
      </c>
      <c r="X200" s="5">
        <f t="shared" si="76"/>
        <v>1048.5892170535526</v>
      </c>
      <c r="Y200" s="5">
        <f t="shared" si="77"/>
        <v>-7.8321500134966415</v>
      </c>
      <c r="Z200" s="5">
        <f t="shared" si="78"/>
        <v>-0.74742268287427338</v>
      </c>
      <c r="AA200" s="5">
        <f t="shared" si="79"/>
        <v>1.2933292553576534</v>
      </c>
      <c r="AB200" s="5">
        <f t="shared" si="80"/>
        <v>-6.6032071341645544</v>
      </c>
      <c r="AC200" s="5">
        <f t="shared" si="81"/>
        <v>-15.664486435879544</v>
      </c>
      <c r="AD200" s="5">
        <f t="shared" si="82"/>
        <v>-32.059092106114527</v>
      </c>
      <c r="AE200">
        <f t="shared" si="99"/>
        <v>0</v>
      </c>
    </row>
    <row r="201" spans="1:31" x14ac:dyDescent="0.2">
      <c r="A201">
        <f t="shared" si="83"/>
        <v>1.6900000000000013</v>
      </c>
      <c r="B201" s="5">
        <f t="shared" si="84"/>
        <v>-4.8872895962910912</v>
      </c>
      <c r="C201" s="5">
        <f t="shared" si="85"/>
        <v>181.01260355307147</v>
      </c>
      <c r="D201" s="5">
        <f t="shared" si="86"/>
        <v>69.702152161272068</v>
      </c>
      <c r="E201" s="2">
        <f t="shared" si="87"/>
        <v>181.07856925837314</v>
      </c>
      <c r="F201" s="2">
        <f t="shared" si="88"/>
        <v>-1.5465942573564688</v>
      </c>
      <c r="G201" s="3">
        <f t="shared" si="89"/>
        <v>-7.5856161588885254</v>
      </c>
      <c r="H201" s="3">
        <f t="shared" si="90"/>
        <v>91.117015707224198</v>
      </c>
      <c r="I201" s="3">
        <f t="shared" si="91"/>
        <v>6.8898650465648714</v>
      </c>
      <c r="J201" s="2">
        <f t="shared" si="69"/>
        <v>91.691451969419745</v>
      </c>
      <c r="K201" s="2">
        <f t="shared" si="92"/>
        <v>62.50269391235156</v>
      </c>
      <c r="L201" s="6">
        <f t="shared" si="70"/>
        <v>1056.0343069009737</v>
      </c>
      <c r="M201" s="2">
        <f t="shared" si="71"/>
        <v>13.383768125654703</v>
      </c>
      <c r="N201" s="2">
        <f t="shared" si="93"/>
        <v>91.691451969419745</v>
      </c>
      <c r="O201" s="2">
        <f t="shared" si="72"/>
        <v>62.50269391235156</v>
      </c>
      <c r="P201" s="5">
        <f t="shared" si="73"/>
        <v>0.33163294471933202</v>
      </c>
      <c r="Q201" s="4">
        <f t="shared" si="74"/>
        <v>0.14594985891749132</v>
      </c>
      <c r="R201" s="4">
        <f t="shared" si="75"/>
        <v>0.17700450600080403</v>
      </c>
      <c r="S201" s="4">
        <f t="shared" si="94"/>
        <v>0</v>
      </c>
      <c r="T201" s="4">
        <f t="shared" si="95"/>
        <v>0</v>
      </c>
      <c r="U201" s="5">
        <f t="shared" si="96"/>
        <v>1.2381867027976508</v>
      </c>
      <c r="V201" s="5">
        <f t="shared" si="97"/>
        <v>-14.872869241490925</v>
      </c>
      <c r="W201" s="5">
        <f t="shared" si="98"/>
        <v>-1.1246204798710679</v>
      </c>
      <c r="X201" s="5">
        <f t="shared" si="76"/>
        <v>1056.0343069009739</v>
      </c>
      <c r="Y201" s="5">
        <f t="shared" si="77"/>
        <v>-7.8457712476179102</v>
      </c>
      <c r="Z201" s="5">
        <f t="shared" si="78"/>
        <v>-0.75150058275489451</v>
      </c>
      <c r="AA201" s="5">
        <f t="shared" si="79"/>
        <v>1.3003855935406812</v>
      </c>
      <c r="AB201" s="5">
        <f t="shared" si="80"/>
        <v>-6.6075845448202593</v>
      </c>
      <c r="AC201" s="5">
        <f t="shared" si="81"/>
        <v>-15.62436982424582</v>
      </c>
      <c r="AD201" s="5">
        <f t="shared" si="82"/>
        <v>-31.998234886330387</v>
      </c>
      <c r="AE201">
        <f t="shared" si="99"/>
        <v>0</v>
      </c>
    </row>
    <row r="202" spans="1:31" x14ac:dyDescent="0.2">
      <c r="A202">
        <f t="shared" si="83"/>
        <v>1.7000000000000013</v>
      </c>
      <c r="B202" s="5">
        <f t="shared" si="84"/>
        <v>-4.9634761371072171</v>
      </c>
      <c r="C202" s="5">
        <f t="shared" si="85"/>
        <v>181.92299249165251</v>
      </c>
      <c r="D202" s="5">
        <f t="shared" si="86"/>
        <v>69.769450899993402</v>
      </c>
      <c r="E202" s="2">
        <f t="shared" si="87"/>
        <v>181.99069012584542</v>
      </c>
      <c r="F202" s="2">
        <f t="shared" si="88"/>
        <v>-1.5628354494524272</v>
      </c>
      <c r="G202" s="3">
        <f t="shared" si="89"/>
        <v>-7.651692004336728</v>
      </c>
      <c r="H202" s="3">
        <f t="shared" si="90"/>
        <v>90.960772008981735</v>
      </c>
      <c r="I202" s="3">
        <f t="shared" si="91"/>
        <v>6.5698826977015674</v>
      </c>
      <c r="J202" s="2">
        <f t="shared" si="69"/>
        <v>91.518161004582836</v>
      </c>
      <c r="K202" s="2">
        <f t="shared" si="92"/>
        <v>62.384567828618152</v>
      </c>
      <c r="L202" s="6">
        <f t="shared" si="70"/>
        <v>1063.4821266605099</v>
      </c>
      <c r="M202" s="2">
        <f t="shared" si="71"/>
        <v>13.478158896912712</v>
      </c>
      <c r="N202" s="2">
        <f t="shared" si="93"/>
        <v>91.518161004582836</v>
      </c>
      <c r="O202" s="2">
        <f t="shared" si="72"/>
        <v>62.384567828618152</v>
      </c>
      <c r="P202" s="5">
        <f t="shared" si="73"/>
        <v>0.33185038491362828</v>
      </c>
      <c r="Q202" s="4">
        <f t="shared" si="74"/>
        <v>0.147257434101324</v>
      </c>
      <c r="R202" s="4">
        <f t="shared" si="75"/>
        <v>0.17800231234234998</v>
      </c>
      <c r="S202" s="4">
        <f t="shared" si="94"/>
        <v>0</v>
      </c>
      <c r="T202" s="4">
        <f t="shared" si="95"/>
        <v>0</v>
      </c>
      <c r="U202" s="5">
        <f t="shared" si="96"/>
        <v>1.2474290287970844</v>
      </c>
      <c r="V202" s="5">
        <f t="shared" si="97"/>
        <v>-14.829021793021422</v>
      </c>
      <c r="W202" s="5">
        <f t="shared" si="98"/>
        <v>-1.0710653785149371</v>
      </c>
      <c r="X202" s="5">
        <f t="shared" si="76"/>
        <v>1063.4821266605099</v>
      </c>
      <c r="Y202" s="5">
        <f t="shared" si="77"/>
        <v>-7.8591818490084755</v>
      </c>
      <c r="Z202" s="5">
        <f t="shared" si="78"/>
        <v>-0.75555055213815669</v>
      </c>
      <c r="AA202" s="5">
        <f t="shared" si="79"/>
        <v>1.3073936012004608</v>
      </c>
      <c r="AB202" s="5">
        <f t="shared" si="80"/>
        <v>-6.6117528202113913</v>
      </c>
      <c r="AC202" s="5">
        <f t="shared" si="81"/>
        <v>-15.584572345159579</v>
      </c>
      <c r="AD202" s="5">
        <f t="shared" si="82"/>
        <v>-31.937671777314478</v>
      </c>
      <c r="AE202">
        <f t="shared" si="99"/>
        <v>0</v>
      </c>
    </row>
    <row r="203" spans="1:31" x14ac:dyDescent="0.2">
      <c r="A203">
        <f t="shared" si="83"/>
        <v>1.7100000000000013</v>
      </c>
      <c r="B203" s="5">
        <f t="shared" si="84"/>
        <v>-5.0403236447915951</v>
      </c>
      <c r="C203" s="5">
        <f t="shared" si="85"/>
        <v>182.83182098312506</v>
      </c>
      <c r="D203" s="5">
        <f t="shared" si="86"/>
        <v>69.833552843381554</v>
      </c>
      <c r="E203" s="2">
        <f t="shared" si="87"/>
        <v>182.9012838294191</v>
      </c>
      <c r="F203" s="2">
        <f t="shared" si="88"/>
        <v>-1.5791350986978741</v>
      </c>
      <c r="G203" s="3">
        <f t="shared" si="89"/>
        <v>-7.7178095325388423</v>
      </c>
      <c r="H203" s="3">
        <f t="shared" si="90"/>
        <v>90.804926285530144</v>
      </c>
      <c r="I203" s="3">
        <f t="shared" si="91"/>
        <v>6.2505059799284224</v>
      </c>
      <c r="J203" s="2">
        <f t="shared" si="69"/>
        <v>91.346417809929633</v>
      </c>
      <c r="K203" s="2">
        <f t="shared" si="92"/>
        <v>62.267496802951349</v>
      </c>
      <c r="L203" s="6">
        <f t="shared" si="70"/>
        <v>1070.9323608171551</v>
      </c>
      <c r="M203" s="2">
        <f t="shared" si="71"/>
        <v>13.572580267300751</v>
      </c>
      <c r="N203" s="2">
        <f t="shared" si="93"/>
        <v>91.346417809929633</v>
      </c>
      <c r="O203" s="2">
        <f t="shared" si="72"/>
        <v>62.267496802951349</v>
      </c>
      <c r="P203" s="5">
        <f t="shared" si="73"/>
        <v>0.33206789543378568</v>
      </c>
      <c r="Q203" s="4">
        <f t="shared" si="74"/>
        <v>0.14856778729027176</v>
      </c>
      <c r="R203" s="4">
        <f t="shared" si="75"/>
        <v>0.17899566894968771</v>
      </c>
      <c r="S203" s="4">
        <f t="shared" si="94"/>
        <v>0</v>
      </c>
      <c r="T203" s="4">
        <f t="shared" si="95"/>
        <v>0</v>
      </c>
      <c r="U203" s="5">
        <f t="shared" si="96"/>
        <v>1.2566699277337166</v>
      </c>
      <c r="V203" s="5">
        <f t="shared" si="97"/>
        <v>-14.785519086989508</v>
      </c>
      <c r="W203" s="5">
        <f t="shared" si="98"/>
        <v>-1.0177528824699953</v>
      </c>
      <c r="X203" s="5">
        <f t="shared" si="76"/>
        <v>1070.9323608171553</v>
      </c>
      <c r="Y203" s="5">
        <f t="shared" si="77"/>
        <v>-7.8723855477063838</v>
      </c>
      <c r="Z203" s="5">
        <f t="shared" si="78"/>
        <v>-0.75957274246266759</v>
      </c>
      <c r="AA203" s="5">
        <f t="shared" si="79"/>
        <v>1.3143535403841387</v>
      </c>
      <c r="AB203" s="5">
        <f t="shared" si="80"/>
        <v>-6.6157156199726668</v>
      </c>
      <c r="AC203" s="5">
        <f t="shared" si="81"/>
        <v>-15.545091829452176</v>
      </c>
      <c r="AD203" s="5">
        <f t="shared" si="82"/>
        <v>-31.877399342085855</v>
      </c>
      <c r="AE203">
        <f t="shared" si="99"/>
        <v>0</v>
      </c>
    </row>
    <row r="204" spans="1:31" x14ac:dyDescent="0.2">
      <c r="A204">
        <f t="shared" si="83"/>
        <v>1.7200000000000013</v>
      </c>
      <c r="B204" s="5">
        <f t="shared" si="84"/>
        <v>-5.117832525897982</v>
      </c>
      <c r="C204" s="5">
        <f t="shared" si="85"/>
        <v>183.7390929913889</v>
      </c>
      <c r="D204" s="5">
        <f t="shared" si="86"/>
        <v>69.894464033213723</v>
      </c>
      <c r="E204" s="2">
        <f t="shared" si="87"/>
        <v>183.81035472209228</v>
      </c>
      <c r="F204" s="2">
        <f t="shared" si="88"/>
        <v>-1.5954928361102261</v>
      </c>
      <c r="G204" s="3">
        <f t="shared" si="89"/>
        <v>-7.7839666887385688</v>
      </c>
      <c r="H204" s="3">
        <f t="shared" si="90"/>
        <v>90.649475367235624</v>
      </c>
      <c r="I204" s="3">
        <f t="shared" si="91"/>
        <v>5.9317319865075637</v>
      </c>
      <c r="J204" s="2">
        <f t="shared" si="69"/>
        <v>91.176219301560238</v>
      </c>
      <c r="K204" s="2">
        <f t="shared" si="92"/>
        <v>62.151478733169895</v>
      </c>
      <c r="L204" s="6">
        <f t="shared" si="70"/>
        <v>1078.3846918590605</v>
      </c>
      <c r="M204" s="2">
        <f t="shared" si="71"/>
        <v>13.667028212797121</v>
      </c>
      <c r="N204" s="2">
        <f t="shared" si="93"/>
        <v>91.176219301560238</v>
      </c>
      <c r="O204" s="2">
        <f t="shared" si="72"/>
        <v>62.151478733169895</v>
      </c>
      <c r="P204" s="5">
        <f t="shared" si="73"/>
        <v>0.33228546700884143</v>
      </c>
      <c r="Q204" s="4">
        <f t="shared" si="74"/>
        <v>0.14988082838733277</v>
      </c>
      <c r="R204" s="4">
        <f t="shared" si="75"/>
        <v>0.17998453123972069</v>
      </c>
      <c r="S204" s="4">
        <f t="shared" si="94"/>
        <v>0</v>
      </c>
      <c r="T204" s="4">
        <f t="shared" si="95"/>
        <v>0</v>
      </c>
      <c r="U204" s="5">
        <f t="shared" si="96"/>
        <v>1.2659094769136294</v>
      </c>
      <c r="V204" s="5">
        <f t="shared" si="97"/>
        <v>-14.742358816957971</v>
      </c>
      <c r="W204" s="5">
        <f t="shared" si="98"/>
        <v>-0.96467983953416825</v>
      </c>
      <c r="X204" s="5">
        <f t="shared" si="76"/>
        <v>1078.3846918590607</v>
      </c>
      <c r="Y204" s="5">
        <f t="shared" si="77"/>
        <v>-7.8853860624990189</v>
      </c>
      <c r="Z204" s="5">
        <f t="shared" si="78"/>
        <v>-0.76356731354421858</v>
      </c>
      <c r="AA204" s="5">
        <f t="shared" si="79"/>
        <v>1.3212656876346185</v>
      </c>
      <c r="AB204" s="5">
        <f t="shared" si="80"/>
        <v>-6.6194765855853896</v>
      </c>
      <c r="AC204" s="5">
        <f t="shared" si="81"/>
        <v>-15.505926130502189</v>
      </c>
      <c r="AD204" s="5">
        <f t="shared" si="82"/>
        <v>-31.817414151899548</v>
      </c>
      <c r="AE204">
        <f t="shared" si="99"/>
        <v>0</v>
      </c>
    </row>
    <row r="205" spans="1:31" x14ac:dyDescent="0.2">
      <c r="A205">
        <f t="shared" si="83"/>
        <v>1.7300000000000013</v>
      </c>
      <c r="B205" s="5">
        <f t="shared" si="84"/>
        <v>-5.1960031666146467</v>
      </c>
      <c r="C205" s="5">
        <f t="shared" si="85"/>
        <v>184.64481244875472</v>
      </c>
      <c r="D205" s="5">
        <f t="shared" si="86"/>
        <v>69.952190482371208</v>
      </c>
      <c r="E205" s="2">
        <f t="shared" si="87"/>
        <v>184.71790712636195</v>
      </c>
      <c r="F205" s="2">
        <f t="shared" si="88"/>
        <v>-1.6119082953257482</v>
      </c>
      <c r="G205" s="3">
        <f t="shared" si="89"/>
        <v>-7.8501614545944225</v>
      </c>
      <c r="H205" s="3">
        <f t="shared" si="90"/>
        <v>90.494416105930597</v>
      </c>
      <c r="I205" s="3">
        <f t="shared" si="91"/>
        <v>5.6135578449885681</v>
      </c>
      <c r="J205" s="2">
        <f t="shared" si="69"/>
        <v>91.007562393987584</v>
      </c>
      <c r="K205" s="2">
        <f t="shared" si="92"/>
        <v>62.03651151601062</v>
      </c>
      <c r="L205" s="6">
        <f t="shared" si="70"/>
        <v>1085.83880032411</v>
      </c>
      <c r="M205" s="2">
        <f t="shared" si="71"/>
        <v>13.7614986846632</v>
      </c>
      <c r="N205" s="2">
        <f t="shared" si="93"/>
        <v>91.007562393987584</v>
      </c>
      <c r="O205" s="2">
        <f t="shared" si="72"/>
        <v>62.03651151601062</v>
      </c>
      <c r="P205" s="5">
        <f t="shared" si="73"/>
        <v>0.33250309031088526</v>
      </c>
      <c r="Q205" s="4">
        <f t="shared" si="74"/>
        <v>0.15119646625356459</v>
      </c>
      <c r="R205" s="4">
        <f t="shared" si="75"/>
        <v>0.18096885550679209</v>
      </c>
      <c r="S205" s="4">
        <f t="shared" si="94"/>
        <v>0</v>
      </c>
      <c r="T205" s="4">
        <f t="shared" si="95"/>
        <v>0</v>
      </c>
      <c r="U205" s="5">
        <f t="shared" si="96"/>
        <v>1.2751477604174493</v>
      </c>
      <c r="V205" s="5">
        <f t="shared" si="97"/>
        <v>-14.699538690408241</v>
      </c>
      <c r="W205" s="5">
        <f t="shared" si="98"/>
        <v>-0.91184312009552149</v>
      </c>
      <c r="X205" s="5">
        <f t="shared" si="76"/>
        <v>1085.8388003241103</v>
      </c>
      <c r="Y205" s="5">
        <f t="shared" si="77"/>
        <v>-7.8981871002825104</v>
      </c>
      <c r="Z205" s="5">
        <f t="shared" si="78"/>
        <v>-0.76753443337420013</v>
      </c>
      <c r="AA205" s="5">
        <f t="shared" si="79"/>
        <v>1.3281303336417396</v>
      </c>
      <c r="AB205" s="5">
        <f t="shared" si="80"/>
        <v>-6.6230393398650609</v>
      </c>
      <c r="AC205" s="5">
        <f t="shared" si="81"/>
        <v>-15.467073123782441</v>
      </c>
      <c r="AD205" s="5">
        <f t="shared" si="82"/>
        <v>-31.75771278645378</v>
      </c>
      <c r="AE205">
        <f t="shared" si="99"/>
        <v>0</v>
      </c>
    </row>
    <row r="206" spans="1:31" x14ac:dyDescent="0.2">
      <c r="A206">
        <f t="shared" si="83"/>
        <v>1.7400000000000013</v>
      </c>
      <c r="B206" s="5">
        <f t="shared" si="84"/>
        <v>-5.2748359331275836</v>
      </c>
      <c r="C206" s="5">
        <f t="shared" si="85"/>
        <v>185.54898325615784</v>
      </c>
      <c r="D206" s="5">
        <f t="shared" si="86"/>
        <v>70.006738175181766</v>
      </c>
      <c r="E206" s="2">
        <f t="shared" si="87"/>
        <v>185.62394533441895</v>
      </c>
      <c r="F206" s="2">
        <f t="shared" si="88"/>
        <v>-1.6283811126161043</v>
      </c>
      <c r="G206" s="3">
        <f t="shared" si="89"/>
        <v>-7.916391847993073</v>
      </c>
      <c r="H206" s="3">
        <f t="shared" si="90"/>
        <v>90.339745374692768</v>
      </c>
      <c r="I206" s="3">
        <f t="shared" si="91"/>
        <v>5.2959807171240305</v>
      </c>
      <c r="J206" s="2">
        <f t="shared" si="69"/>
        <v>90.840443999418255</v>
      </c>
      <c r="K206" s="2">
        <f t="shared" si="92"/>
        <v>61.922593046638205</v>
      </c>
      <c r="L206" s="6">
        <f t="shared" si="70"/>
        <v>1093.2943648476282</v>
      </c>
      <c r="M206" s="2">
        <f t="shared" si="71"/>
        <v>13.855987610048066</v>
      </c>
      <c r="N206" s="2">
        <f t="shared" si="93"/>
        <v>90.840443999418255</v>
      </c>
      <c r="O206" s="2">
        <f t="shared" si="72"/>
        <v>61.922593046638205</v>
      </c>
      <c r="P206" s="5">
        <f t="shared" si="73"/>
        <v>0.33272075595645262</v>
      </c>
      <c r="Q206" s="4">
        <f t="shared" si="74"/>
        <v>0.15251460872268086</v>
      </c>
      <c r="R206" s="4">
        <f t="shared" si="75"/>
        <v>0.1819485989246275</v>
      </c>
      <c r="S206" s="4">
        <f t="shared" si="94"/>
        <v>0</v>
      </c>
      <c r="T206" s="4">
        <f t="shared" si="95"/>
        <v>0</v>
      </c>
      <c r="U206" s="5">
        <f t="shared" si="96"/>
        <v>1.284384868972644</v>
      </c>
      <c r="V206" s="5">
        <f t="shared" si="97"/>
        <v>-14.657056428493043</v>
      </c>
      <c r="W206" s="5">
        <f t="shared" si="98"/>
        <v>-0.85923961699412699</v>
      </c>
      <c r="X206" s="5">
        <f t="shared" si="76"/>
        <v>1093.2943648476285</v>
      </c>
      <c r="Y206" s="5">
        <f t="shared" si="77"/>
        <v>-7.9107923554305177</v>
      </c>
      <c r="Z206" s="5">
        <f t="shared" si="78"/>
        <v>-0.77147427791837053</v>
      </c>
      <c r="AA206" s="5">
        <f t="shared" si="79"/>
        <v>1.334947782894071</v>
      </c>
      <c r="AB206" s="5">
        <f t="shared" si="80"/>
        <v>-6.6264074864578735</v>
      </c>
      <c r="AC206" s="5">
        <f t="shared" si="81"/>
        <v>-15.428530706411413</v>
      </c>
      <c r="AD206" s="5">
        <f t="shared" si="82"/>
        <v>-31.698291834100054</v>
      </c>
      <c r="AE206">
        <f t="shared" si="99"/>
        <v>0</v>
      </c>
    </row>
    <row r="207" spans="1:31" x14ac:dyDescent="0.2">
      <c r="A207">
        <f t="shared" si="83"/>
        <v>1.7500000000000013</v>
      </c>
      <c r="B207" s="5">
        <f t="shared" si="84"/>
        <v>-5.3543311719818369</v>
      </c>
      <c r="C207" s="5">
        <f t="shared" si="85"/>
        <v>186.45160928336944</v>
      </c>
      <c r="D207" s="5">
        <f t="shared" si="86"/>
        <v>70.058113067761298</v>
      </c>
      <c r="E207" s="2">
        <f t="shared" si="87"/>
        <v>186.52847360834087</v>
      </c>
      <c r="F207" s="2">
        <f t="shared" si="88"/>
        <v>-1.6449109269043829</v>
      </c>
      <c r="G207" s="3">
        <f t="shared" si="89"/>
        <v>-7.9826559228576519</v>
      </c>
      <c r="H207" s="3">
        <f t="shared" si="90"/>
        <v>90.185460067628654</v>
      </c>
      <c r="I207" s="3">
        <f t="shared" si="91"/>
        <v>4.9789977987830296</v>
      </c>
      <c r="J207" s="2">
        <f t="shared" si="69"/>
        <v>90.674861027039142</v>
      </c>
      <c r="K207" s="2">
        <f t="shared" si="92"/>
        <v>61.80972121815892</v>
      </c>
      <c r="L207" s="6">
        <f t="shared" si="70"/>
        <v>1100.7510622111686</v>
      </c>
      <c r="M207" s="2">
        <f t="shared" si="71"/>
        <v>13.950490892606823</v>
      </c>
      <c r="N207" s="2">
        <f t="shared" si="93"/>
        <v>90.674861027039142</v>
      </c>
      <c r="O207" s="2">
        <f t="shared" si="72"/>
        <v>61.80972121815892</v>
      </c>
      <c r="P207" s="5">
        <f t="shared" si="73"/>
        <v>0.33293845450794912</v>
      </c>
      <c r="Q207" s="4">
        <f t="shared" si="74"/>
        <v>0.15383516261621588</v>
      </c>
      <c r="R207" s="4">
        <f t="shared" si="75"/>
        <v>0.18292371954798897</v>
      </c>
      <c r="S207" s="4">
        <f t="shared" si="94"/>
        <v>0</v>
      </c>
      <c r="T207" s="4">
        <f t="shared" si="95"/>
        <v>0</v>
      </c>
      <c r="U207" s="5">
        <f t="shared" si="96"/>
        <v>1.2936208998263254</v>
      </c>
      <c r="V207" s="5">
        <f t="shared" si="97"/>
        <v>-14.614909765792911</v>
      </c>
      <c r="W207" s="5">
        <f t="shared" si="98"/>
        <v>-0.80686624538731877</v>
      </c>
      <c r="X207" s="5">
        <f t="shared" si="76"/>
        <v>1100.7510622111686</v>
      </c>
      <c r="Y207" s="5">
        <f t="shared" si="77"/>
        <v>-7.923205509172548</v>
      </c>
      <c r="Z207" s="5">
        <f t="shared" si="78"/>
        <v>-0.77538703091607541</v>
      </c>
      <c r="AA207" s="5">
        <f t="shared" si="79"/>
        <v>1.3417183533314836</v>
      </c>
      <c r="AB207" s="5">
        <f t="shared" si="80"/>
        <v>-6.6295846093462227</v>
      </c>
      <c r="AC207" s="5">
        <f t="shared" si="81"/>
        <v>-15.390296796708986</v>
      </c>
      <c r="AD207" s="5">
        <f t="shared" si="82"/>
        <v>-31.639147892055835</v>
      </c>
      <c r="AE207">
        <f t="shared" si="99"/>
        <v>0</v>
      </c>
    </row>
    <row r="208" spans="1:31" x14ac:dyDescent="0.2">
      <c r="A208">
        <f t="shared" si="83"/>
        <v>1.7600000000000013</v>
      </c>
      <c r="B208" s="5">
        <f t="shared" si="84"/>
        <v>-5.4344892104408808</v>
      </c>
      <c r="C208" s="5">
        <f t="shared" si="85"/>
        <v>187.35269436920586</v>
      </c>
      <c r="D208" s="5">
        <f t="shared" si="86"/>
        <v>70.10632108835452</v>
      </c>
      <c r="E208" s="2">
        <f t="shared" si="87"/>
        <v>187.43149618028306</v>
      </c>
      <c r="F208" s="2">
        <f t="shared" si="88"/>
        <v>-1.6614973797806036</v>
      </c>
      <c r="G208" s="3">
        <f t="shared" si="89"/>
        <v>-8.048951768951115</v>
      </c>
      <c r="H208" s="3">
        <f t="shared" si="90"/>
        <v>90.031557099661569</v>
      </c>
      <c r="I208" s="3">
        <f t="shared" si="91"/>
        <v>4.662606319862471</v>
      </c>
      <c r="J208" s="2">
        <f t="shared" si="69"/>
        <v>90.510810382310382</v>
      </c>
      <c r="K208" s="2">
        <f t="shared" si="92"/>
        <v>61.697893921138636</v>
      </c>
      <c r="L208" s="6">
        <f t="shared" si="70"/>
        <v>1108.2085673924064</v>
      </c>
      <c r="M208" s="2">
        <f t="shared" si="71"/>
        <v>14.045004413132929</v>
      </c>
      <c r="N208" s="2">
        <f t="shared" si="93"/>
        <v>90.510810382310382</v>
      </c>
      <c r="O208" s="2">
        <f t="shared" si="72"/>
        <v>61.697893921138636</v>
      </c>
      <c r="P208" s="5">
        <f t="shared" si="73"/>
        <v>0.33315617647510759</v>
      </c>
      <c r="Q208" s="4">
        <f t="shared" si="74"/>
        <v>0.15515803375926068</v>
      </c>
      <c r="R208" s="4">
        <f t="shared" si="75"/>
        <v>0.183894176314047</v>
      </c>
      <c r="S208" s="4">
        <f t="shared" si="94"/>
        <v>0</v>
      </c>
      <c r="T208" s="4">
        <f t="shared" si="95"/>
        <v>0</v>
      </c>
      <c r="U208" s="5">
        <f t="shared" si="96"/>
        <v>1.302855956618582</v>
      </c>
      <c r="V208" s="5">
        <f t="shared" si="97"/>
        <v>-14.573096450076699</v>
      </c>
      <c r="W208" s="5">
        <f t="shared" si="98"/>
        <v>-0.754719942618302</v>
      </c>
      <c r="X208" s="5">
        <f t="shared" si="76"/>
        <v>1108.2085673924066</v>
      </c>
      <c r="Y208" s="5">
        <f t="shared" si="77"/>
        <v>-7.9354302289819074</v>
      </c>
      <c r="Z208" s="5">
        <f t="shared" si="78"/>
        <v>-0.77927288367999847</v>
      </c>
      <c r="AA208" s="5">
        <f t="shared" si="79"/>
        <v>1.3484423759986406</v>
      </c>
      <c r="AB208" s="5">
        <f t="shared" si="80"/>
        <v>-6.6325742723633256</v>
      </c>
      <c r="AC208" s="5">
        <f t="shared" si="81"/>
        <v>-15.352369333756698</v>
      </c>
      <c r="AD208" s="5">
        <f t="shared" si="82"/>
        <v>-31.58027756661966</v>
      </c>
      <c r="AE208">
        <f t="shared" si="99"/>
        <v>0</v>
      </c>
    </row>
    <row r="209" spans="1:31" x14ac:dyDescent="0.2">
      <c r="A209">
        <f t="shared" si="83"/>
        <v>1.7700000000000014</v>
      </c>
      <c r="B209" s="5">
        <f t="shared" si="84"/>
        <v>-5.5153103568440098</v>
      </c>
      <c r="C209" s="5">
        <f t="shared" si="85"/>
        <v>188.25224232173579</v>
      </c>
      <c r="D209" s="5">
        <f t="shared" si="86"/>
        <v>70.151368137674822</v>
      </c>
      <c r="E209" s="2">
        <f t="shared" si="87"/>
        <v>188.33301725266827</v>
      </c>
      <c r="F209" s="2">
        <f t="shared" si="88"/>
        <v>-1.6781401155166993</v>
      </c>
      <c r="G209" s="3">
        <f t="shared" si="89"/>
        <v>-8.1152775116747478</v>
      </c>
      <c r="H209" s="3">
        <f t="shared" si="90"/>
        <v>89.878033406324008</v>
      </c>
      <c r="I209" s="3">
        <f t="shared" si="91"/>
        <v>4.3468035441962742</v>
      </c>
      <c r="J209" s="2">
        <f t="shared" si="69"/>
        <v>90.348288966264462</v>
      </c>
      <c r="K209" s="2">
        <f t="shared" si="92"/>
        <v>61.587109043125054</v>
      </c>
      <c r="L209" s="6">
        <f t="shared" si="70"/>
        <v>1115.6665536160888</v>
      </c>
      <c r="M209" s="2">
        <f t="shared" si="71"/>
        <v>14.139524030203901</v>
      </c>
      <c r="N209" s="2">
        <f t="shared" si="93"/>
        <v>90.348288966264462</v>
      </c>
      <c r="O209" s="2">
        <f t="shared" si="72"/>
        <v>61.587109043125054</v>
      </c>
      <c r="P209" s="5">
        <f t="shared" si="73"/>
        <v>0.3333739123164759</v>
      </c>
      <c r="Q209" s="4">
        <f t="shared" si="74"/>
        <v>0.15648312699676312</v>
      </c>
      <c r="R209" s="4">
        <f t="shared" si="75"/>
        <v>0.18485992904346812</v>
      </c>
      <c r="S209" s="4">
        <f t="shared" si="94"/>
        <v>0</v>
      </c>
      <c r="T209" s="4">
        <f t="shared" si="95"/>
        <v>0</v>
      </c>
      <c r="U209" s="5">
        <f t="shared" si="96"/>
        <v>1.312090149256343</v>
      </c>
      <c r="V209" s="5">
        <f t="shared" si="97"/>
        <v>-14.531614242065945</v>
      </c>
      <c r="W209" s="5">
        <f t="shared" si="98"/>
        <v>-0.70279766808806043</v>
      </c>
      <c r="X209" s="5">
        <f t="shared" si="76"/>
        <v>1115.6665536160888</v>
      </c>
      <c r="Y209" s="5">
        <f t="shared" si="77"/>
        <v>-7.9474701679735267</v>
      </c>
      <c r="Z209" s="5">
        <f t="shared" si="78"/>
        <v>-0.78313203489653804</v>
      </c>
      <c r="AA209" s="5">
        <f t="shared" si="79"/>
        <v>1.3551201946995741</v>
      </c>
      <c r="AB209" s="5">
        <f t="shared" si="80"/>
        <v>-6.6353800187171839</v>
      </c>
      <c r="AC209" s="5">
        <f t="shared" si="81"/>
        <v>-15.314746276962483</v>
      </c>
      <c r="AD209" s="5">
        <f t="shared" si="82"/>
        <v>-31.521677473388486</v>
      </c>
      <c r="AE209">
        <f t="shared" si="99"/>
        <v>0</v>
      </c>
    </row>
    <row r="210" spans="1:31" x14ac:dyDescent="0.2">
      <c r="A210">
        <f t="shared" si="83"/>
        <v>1.7800000000000014</v>
      </c>
      <c r="B210" s="5">
        <f t="shared" si="84"/>
        <v>-5.5967949009616929</v>
      </c>
      <c r="C210" s="5">
        <f t="shared" si="85"/>
        <v>189.15025691848518</v>
      </c>
      <c r="D210" s="5">
        <f t="shared" si="86"/>
        <v>70.193260089243111</v>
      </c>
      <c r="E210" s="2">
        <f t="shared" si="87"/>
        <v>189.23304099837421</v>
      </c>
      <c r="F210" s="2">
        <f t="shared" si="88"/>
        <v>-1.6948387810809797</v>
      </c>
      <c r="G210" s="3">
        <f t="shared" si="89"/>
        <v>-8.1816313118619188</v>
      </c>
      <c r="H210" s="3">
        <f t="shared" si="90"/>
        <v>89.724885943554384</v>
      </c>
      <c r="I210" s="3">
        <f t="shared" si="91"/>
        <v>4.0315867694623897</v>
      </c>
      <c r="J210" s="2">
        <f t="shared" si="69"/>
        <v>90.187293674812011</v>
      </c>
      <c r="K210" s="2">
        <f t="shared" si="92"/>
        <v>61.477364468174507</v>
      </c>
      <c r="L210" s="6">
        <f t="shared" si="70"/>
        <v>1123.1246924060697</v>
      </c>
      <c r="M210" s="2">
        <f t="shared" si="71"/>
        <v>14.234045580840814</v>
      </c>
      <c r="N210" s="2">
        <f t="shared" si="93"/>
        <v>90.187293674812011</v>
      </c>
      <c r="O210" s="2">
        <f t="shared" si="72"/>
        <v>61.477364468174507</v>
      </c>
      <c r="P210" s="5">
        <f t="shared" si="73"/>
        <v>0.33359165244093619</v>
      </c>
      <c r="Q210" s="4">
        <f t="shared" si="74"/>
        <v>0.15781034621039636</v>
      </c>
      <c r="R210" s="4">
        <f t="shared" si="75"/>
        <v>0.1858209384412266</v>
      </c>
      <c r="S210" s="4">
        <f t="shared" si="94"/>
        <v>0</v>
      </c>
      <c r="T210" s="4">
        <f t="shared" si="95"/>
        <v>0</v>
      </c>
      <c r="U210" s="5">
        <f t="shared" si="96"/>
        <v>1.3213235937877958</v>
      </c>
      <c r="V210" s="5">
        <f t="shared" si="97"/>
        <v>-14.490460915203146</v>
      </c>
      <c r="W210" s="5">
        <f t="shared" si="98"/>
        <v>-0.65109640313052508</v>
      </c>
      <c r="X210" s="5">
        <f t="shared" si="76"/>
        <v>1123.1246924060699</v>
      </c>
      <c r="Y210" s="5">
        <f t="shared" si="77"/>
        <v>-7.9593289643116272</v>
      </c>
      <c r="Z210" s="5">
        <f t="shared" si="78"/>
        <v>-0.78696469042688444</v>
      </c>
      <c r="AA210" s="5">
        <f t="shared" si="79"/>
        <v>1.3617521656534706</v>
      </c>
      <c r="AB210" s="5">
        <f t="shared" si="80"/>
        <v>-6.6380053705238318</v>
      </c>
      <c r="AC210" s="5">
        <f t="shared" si="81"/>
        <v>-15.277425605630031</v>
      </c>
      <c r="AD210" s="5">
        <f t="shared" si="82"/>
        <v>-31.463344237477052</v>
      </c>
      <c r="AE210">
        <f t="shared" si="99"/>
        <v>0</v>
      </c>
    </row>
    <row r="211" spans="1:31" x14ac:dyDescent="0.2">
      <c r="A211">
        <f t="shared" si="83"/>
        <v>1.7900000000000014</v>
      </c>
      <c r="B211" s="5">
        <f t="shared" si="84"/>
        <v>-5.6789431143488383</v>
      </c>
      <c r="C211" s="5">
        <f t="shared" si="85"/>
        <v>190.04674190664045</v>
      </c>
      <c r="D211" s="5">
        <f t="shared" si="86"/>
        <v>70.232002789725868</v>
      </c>
      <c r="E211" s="2">
        <f t="shared" si="87"/>
        <v>190.13157156091992</v>
      </c>
      <c r="F211" s="2">
        <f t="shared" si="88"/>
        <v>-1.711593026152072</v>
      </c>
      <c r="G211" s="3">
        <f t="shared" si="89"/>
        <v>-8.248011365567157</v>
      </c>
      <c r="H211" s="3">
        <f t="shared" si="90"/>
        <v>89.572111687498079</v>
      </c>
      <c r="I211" s="3">
        <f t="shared" si="91"/>
        <v>3.7169533270876194</v>
      </c>
      <c r="J211" s="2">
        <f t="shared" si="69"/>
        <v>90.027821398053959</v>
      </c>
      <c r="K211" s="2">
        <f t="shared" si="92"/>
        <v>61.368658076383063</v>
      </c>
      <c r="L211" s="6">
        <f t="shared" si="70"/>
        <v>1130.5826536383806</v>
      </c>
      <c r="M211" s="2">
        <f t="shared" si="71"/>
        <v>14.328564881180867</v>
      </c>
      <c r="N211" s="2">
        <f t="shared" si="93"/>
        <v>90.027821398053959</v>
      </c>
      <c r="O211" s="2">
        <f t="shared" si="72"/>
        <v>61.368658076383063</v>
      </c>
      <c r="P211" s="5">
        <f t="shared" si="73"/>
        <v>0.33380938720925474</v>
      </c>
      <c r="Q211" s="4">
        <f t="shared" si="74"/>
        <v>0.1591395943359874</v>
      </c>
      <c r="R211" s="4">
        <f t="shared" si="75"/>
        <v>0.18677716609713804</v>
      </c>
      <c r="S211" s="4">
        <f t="shared" si="94"/>
        <v>0</v>
      </c>
      <c r="T211" s="4">
        <f t="shared" si="95"/>
        <v>0</v>
      </c>
      <c r="U211" s="5">
        <f t="shared" si="96"/>
        <v>1.3305564122773574</v>
      </c>
      <c r="V211" s="5">
        <f t="shared" si="97"/>
        <v>-14.44963425542382</v>
      </c>
      <c r="W211" s="5">
        <f t="shared" si="98"/>
        <v>-0.59961315089094991</v>
      </c>
      <c r="X211" s="5">
        <f t="shared" si="76"/>
        <v>1130.5826536383809</v>
      </c>
      <c r="Y211" s="5">
        <f t="shared" si="77"/>
        <v>-7.9710102406275123</v>
      </c>
      <c r="Z211" s="5">
        <f t="shared" si="78"/>
        <v>-0.79077106310888912</v>
      </c>
      <c r="AA211" s="5">
        <f t="shared" si="79"/>
        <v>1.3683386571518277</v>
      </c>
      <c r="AB211" s="5">
        <f t="shared" si="80"/>
        <v>-6.6404538283501546</v>
      </c>
      <c r="AC211" s="5">
        <f t="shared" si="81"/>
        <v>-15.240405318532709</v>
      </c>
      <c r="AD211" s="5">
        <f t="shared" si="82"/>
        <v>-31.405274493739121</v>
      </c>
      <c r="AE211">
        <f t="shared" si="99"/>
        <v>0</v>
      </c>
    </row>
    <row r="212" spans="1:31" x14ac:dyDescent="0.2">
      <c r="A212">
        <f t="shared" si="83"/>
        <v>1.8000000000000014</v>
      </c>
      <c r="B212" s="5">
        <f t="shared" si="84"/>
        <v>-5.761755250695928</v>
      </c>
      <c r="C212" s="5">
        <f t="shared" si="85"/>
        <v>190.94170100324948</v>
      </c>
      <c r="D212" s="5">
        <f t="shared" si="86"/>
        <v>70.26760205927205</v>
      </c>
      <c r="E212" s="2">
        <f t="shared" si="87"/>
        <v>191.02861305465012</v>
      </c>
      <c r="F212" s="2">
        <f t="shared" si="88"/>
        <v>-1.7284025031323442</v>
      </c>
      <c r="G212" s="3">
        <f t="shared" si="89"/>
        <v>-8.3144159038506587</v>
      </c>
      <c r="H212" s="3">
        <f t="shared" si="90"/>
        <v>89.419707634312758</v>
      </c>
      <c r="I212" s="3">
        <f t="shared" si="91"/>
        <v>3.4029005821502283</v>
      </c>
      <c r="J212" s="2">
        <f t="shared" si="69"/>
        <v>89.869869019600642</v>
      </c>
      <c r="K212" s="2">
        <f t="shared" si="92"/>
        <v>61.260987743422383</v>
      </c>
      <c r="L212" s="6">
        <f t="shared" si="70"/>
        <v>1138.0401055953494</v>
      </c>
      <c r="M212" s="2">
        <f t="shared" si="71"/>
        <v>14.423077727163282</v>
      </c>
      <c r="N212" s="2">
        <f t="shared" si="93"/>
        <v>89.869869019600642</v>
      </c>
      <c r="O212" s="2">
        <f t="shared" si="72"/>
        <v>61.260987743422383</v>
      </c>
      <c r="P212" s="5">
        <f t="shared" si="73"/>
        <v>0.33402710693566223</v>
      </c>
      <c r="Q212" s="4">
        <f t="shared" si="74"/>
        <v>0.16047077338150706</v>
      </c>
      <c r="R212" s="4">
        <f t="shared" si="75"/>
        <v>0.18772857448612168</v>
      </c>
      <c r="S212" s="4">
        <f t="shared" si="94"/>
        <v>0</v>
      </c>
      <c r="T212" s="4">
        <f t="shared" si="95"/>
        <v>0</v>
      </c>
      <c r="U212" s="5">
        <f t="shared" si="96"/>
        <v>1.3397887326812254</v>
      </c>
      <c r="V212" s="5">
        <f t="shared" si="97"/>
        <v>-14.4091320609325</v>
      </c>
      <c r="W212" s="5">
        <f t="shared" si="98"/>
        <v>-0.54834493620745739</v>
      </c>
      <c r="X212" s="5">
        <f t="shared" si="76"/>
        <v>1138.0401055953496</v>
      </c>
      <c r="Y212" s="5">
        <f t="shared" si="77"/>
        <v>-7.9825176034474774</v>
      </c>
      <c r="Z212" s="5">
        <f t="shared" si="78"/>
        <v>-0.79455137255979968</v>
      </c>
      <c r="AA212" s="5">
        <f t="shared" si="79"/>
        <v>1.3748800492171127</v>
      </c>
      <c r="AB212" s="5">
        <f t="shared" si="80"/>
        <v>-6.642728870766252</v>
      </c>
      <c r="AC212" s="5">
        <f t="shared" si="81"/>
        <v>-15.2036834334923</v>
      </c>
      <c r="AD212" s="5">
        <f t="shared" si="82"/>
        <v>-31.347464886990345</v>
      </c>
      <c r="AE212">
        <f t="shared" si="99"/>
        <v>0</v>
      </c>
    </row>
    <row r="213" spans="1:31" x14ac:dyDescent="0.2">
      <c r="A213">
        <f t="shared" si="83"/>
        <v>1.8100000000000014</v>
      </c>
      <c r="B213" s="5">
        <f t="shared" si="84"/>
        <v>-5.8452315461779731</v>
      </c>
      <c r="C213" s="5">
        <f t="shared" si="85"/>
        <v>191.83513789542093</v>
      </c>
      <c r="D213" s="5">
        <f t="shared" si="86"/>
        <v>70.300063691849203</v>
      </c>
      <c r="E213" s="2">
        <f t="shared" si="87"/>
        <v>191.92416956491851</v>
      </c>
      <c r="F213" s="2">
        <f t="shared" si="88"/>
        <v>-1.7452668671608107</v>
      </c>
      <c r="G213" s="3">
        <f t="shared" si="89"/>
        <v>-8.3808431925583218</v>
      </c>
      <c r="H213" s="3">
        <f t="shared" si="90"/>
        <v>89.267670799977836</v>
      </c>
      <c r="I213" s="3">
        <f t="shared" si="91"/>
        <v>3.0894259332803249</v>
      </c>
      <c r="J213" s="2">
        <f t="shared" si="69"/>
        <v>89.713433415897597</v>
      </c>
      <c r="K213" s="2">
        <f t="shared" si="92"/>
        <v>61.154351340080161</v>
      </c>
      <c r="L213" s="6">
        <f t="shared" si="70"/>
        <v>1145.4967150207426</v>
      </c>
      <c r="M213" s="2">
        <f t="shared" si="71"/>
        <v>14.517579895228161</v>
      </c>
      <c r="N213" s="2">
        <f t="shared" si="93"/>
        <v>89.713433415897597</v>
      </c>
      <c r="O213" s="2">
        <f t="shared" si="72"/>
        <v>61.154351340080161</v>
      </c>
      <c r="P213" s="5">
        <f t="shared" si="73"/>
        <v>0.33424480188946387</v>
      </c>
      <c r="Q213" s="4">
        <f t="shared" si="74"/>
        <v>0.16180378444561605</v>
      </c>
      <c r="R213" s="4">
        <f t="shared" si="75"/>
        <v>0.18867512696819283</v>
      </c>
      <c r="S213" s="4">
        <f t="shared" si="94"/>
        <v>0</v>
      </c>
      <c r="T213" s="4">
        <f t="shared" si="95"/>
        <v>0</v>
      </c>
      <c r="U213" s="5">
        <f t="shared" si="96"/>
        <v>1.349020688723507</v>
      </c>
      <c r="V213" s="5">
        <f t="shared" si="97"/>
        <v>-14.368952141982387</v>
      </c>
      <c r="W213" s="5">
        <f t="shared" si="98"/>
        <v>-0.49728880549569887</v>
      </c>
      <c r="X213" s="5">
        <f t="shared" si="76"/>
        <v>1145.4967150207428</v>
      </c>
      <c r="Y213" s="5">
        <f t="shared" si="77"/>
        <v>-7.9938546426309811</v>
      </c>
      <c r="Z213" s="5">
        <f t="shared" si="78"/>
        <v>-0.79830584497994117</v>
      </c>
      <c r="AA213" s="5">
        <f t="shared" si="79"/>
        <v>1.3813767332630518</v>
      </c>
      <c r="AB213" s="5">
        <f t="shared" si="80"/>
        <v>-6.6448339539074741</v>
      </c>
      <c r="AC213" s="5">
        <f t="shared" si="81"/>
        <v>-15.167257986962328</v>
      </c>
      <c r="AD213" s="5">
        <f t="shared" si="82"/>
        <v>-31.289912072232646</v>
      </c>
      <c r="AE213">
        <f t="shared" si="99"/>
        <v>0</v>
      </c>
    </row>
    <row r="214" spans="1:31" x14ac:dyDescent="0.2">
      <c r="A214">
        <f t="shared" si="83"/>
        <v>1.8200000000000014</v>
      </c>
      <c r="B214" s="5">
        <f t="shared" si="84"/>
        <v>-5.9293722198012517</v>
      </c>
      <c r="C214" s="5">
        <f t="shared" si="85"/>
        <v>192.72705624052136</v>
      </c>
      <c r="D214" s="5">
        <f t="shared" si="86"/>
        <v>70.329393455578384</v>
      </c>
      <c r="E214" s="2">
        <f t="shared" si="87"/>
        <v>192.81824514826917</v>
      </c>
      <c r="F214" s="2">
        <f t="shared" si="88"/>
        <v>-1.762185776125522</v>
      </c>
      <c r="G214" s="3">
        <f t="shared" si="89"/>
        <v>-8.4472915320973971</v>
      </c>
      <c r="H214" s="3">
        <f t="shared" si="90"/>
        <v>89.11599822010821</v>
      </c>
      <c r="I214" s="3">
        <f t="shared" si="91"/>
        <v>2.7765268125579983</v>
      </c>
      <c r="J214" s="2">
        <f t="shared" si="69"/>
        <v>89.55851145555863</v>
      </c>
      <c r="K214" s="2">
        <f t="shared" si="92"/>
        <v>61.048746731805473</v>
      </c>
      <c r="L214" s="6">
        <f t="shared" si="70"/>
        <v>1152.9521471759158</v>
      </c>
      <c r="M214" s="2">
        <f t="shared" si="71"/>
        <v>14.612067143028099</v>
      </c>
      <c r="N214" s="2">
        <f t="shared" si="93"/>
        <v>89.55851145555863</v>
      </c>
      <c r="O214" s="2">
        <f t="shared" si="72"/>
        <v>61.048746731805473</v>
      </c>
      <c r="P214" s="5">
        <f t="shared" si="73"/>
        <v>0.33446246229667909</v>
      </c>
      <c r="Q214" s="4">
        <f t="shared" si="74"/>
        <v>0.16313852773676299</v>
      </c>
      <c r="R214" s="4">
        <f t="shared" si="75"/>
        <v>0.1896167877881888</v>
      </c>
      <c r="S214" s="4">
        <f t="shared" si="94"/>
        <v>0</v>
      </c>
      <c r="T214" s="4">
        <f t="shared" si="95"/>
        <v>0</v>
      </c>
      <c r="U214" s="5">
        <f t="shared" si="96"/>
        <v>1.3582524197729526</v>
      </c>
      <c r="V214" s="5">
        <f t="shared" si="97"/>
        <v>-14.329092320658942</v>
      </c>
      <c r="W214" s="5">
        <f t="shared" si="98"/>
        <v>-0.44644182663659276</v>
      </c>
      <c r="X214" s="5">
        <f t="shared" si="76"/>
        <v>1152.952147175916</v>
      </c>
      <c r="Y214" s="5">
        <f t="shared" si="77"/>
        <v>-8.0050249308192125</v>
      </c>
      <c r="Z214" s="5">
        <f t="shared" si="78"/>
        <v>-0.8020347129574229</v>
      </c>
      <c r="AA214" s="5">
        <f t="shared" si="79"/>
        <v>1.387829111756701</v>
      </c>
      <c r="AB214" s="5">
        <f t="shared" si="80"/>
        <v>-6.6467725110462599</v>
      </c>
      <c r="AC214" s="5">
        <f t="shared" si="81"/>
        <v>-15.131127033616366</v>
      </c>
      <c r="AD214" s="5">
        <f t="shared" si="82"/>
        <v>-31.232612714879892</v>
      </c>
      <c r="AE214">
        <f t="shared" si="99"/>
        <v>0</v>
      </c>
    </row>
    <row r="215" spans="1:31" x14ac:dyDescent="0.2">
      <c r="A215">
        <f t="shared" si="83"/>
        <v>1.8300000000000014</v>
      </c>
      <c r="B215" s="5">
        <f t="shared" si="84"/>
        <v>-6.014177473747778</v>
      </c>
      <c r="C215" s="5">
        <f t="shared" si="85"/>
        <v>193.61745966637076</v>
      </c>
      <c r="D215" s="5">
        <f t="shared" si="86"/>
        <v>70.355597093068212</v>
      </c>
      <c r="E215" s="2">
        <f t="shared" si="87"/>
        <v>193.71084383261677</v>
      </c>
      <c r="F215" s="2">
        <f t="shared" si="88"/>
        <v>-1.7791588906754394</v>
      </c>
      <c r="G215" s="3">
        <f t="shared" si="89"/>
        <v>-8.5137592572078589</v>
      </c>
      <c r="H215" s="3">
        <f t="shared" si="90"/>
        <v>88.964686949772044</v>
      </c>
      <c r="I215" s="3">
        <f t="shared" si="91"/>
        <v>2.4642006854091996</v>
      </c>
      <c r="J215" s="2">
        <f t="shared" si="69"/>
        <v>89.405099998705921</v>
      </c>
      <c r="K215" s="2">
        <f t="shared" si="92"/>
        <v>60.944171778258976</v>
      </c>
      <c r="L215" s="6">
        <f t="shared" si="70"/>
        <v>1160.4060658969559</v>
      </c>
      <c r="M215" s="2">
        <f t="shared" si="71"/>
        <v>14.706535210152394</v>
      </c>
      <c r="N215" s="2">
        <f t="shared" si="93"/>
        <v>89.405099998705921</v>
      </c>
      <c r="O215" s="2">
        <f t="shared" si="72"/>
        <v>60.944171778258976</v>
      </c>
      <c r="P215" s="5">
        <f t="shared" si="73"/>
        <v>0.3346800783417101</v>
      </c>
      <c r="Q215" s="4">
        <f t="shared" si="74"/>
        <v>0.16447490259283087</v>
      </c>
      <c r="R215" s="4">
        <f t="shared" si="75"/>
        <v>0.19055352207523224</v>
      </c>
      <c r="S215" s="4">
        <f t="shared" si="94"/>
        <v>0</v>
      </c>
      <c r="T215" s="4">
        <f t="shared" si="95"/>
        <v>0</v>
      </c>
      <c r="U215" s="5">
        <f t="shared" si="96"/>
        <v>1.3674840707202929</v>
      </c>
      <c r="V215" s="5">
        <f t="shared" si="97"/>
        <v>-14.289550430667125</v>
      </c>
      <c r="W215" s="5">
        <f t="shared" si="98"/>
        <v>-0.39580108886708648</v>
      </c>
      <c r="X215" s="5">
        <f t="shared" si="76"/>
        <v>1160.4060658969561</v>
      </c>
      <c r="Y215" s="5">
        <f t="shared" si="77"/>
        <v>-8.0160320228940911</v>
      </c>
      <c r="Z215" s="5">
        <f t="shared" si="78"/>
        <v>-0.80573821527394207</v>
      </c>
      <c r="AA215" s="5">
        <f t="shared" si="79"/>
        <v>1.3942375978824089</v>
      </c>
      <c r="AB215" s="5">
        <f t="shared" si="80"/>
        <v>-6.6485479521737982</v>
      </c>
      <c r="AC215" s="5">
        <f t="shared" si="81"/>
        <v>-15.095288645941068</v>
      </c>
      <c r="AD215" s="5">
        <f t="shared" si="82"/>
        <v>-31.175563490984675</v>
      </c>
      <c r="AE215">
        <f t="shared" si="99"/>
        <v>0</v>
      </c>
    </row>
    <row r="216" spans="1:31" x14ac:dyDescent="0.2">
      <c r="A216">
        <f t="shared" si="83"/>
        <v>1.8400000000000014</v>
      </c>
      <c r="B216" s="5">
        <f t="shared" si="84"/>
        <v>-6.0996474937174661</v>
      </c>
      <c r="C216" s="5">
        <f t="shared" si="85"/>
        <v>194.50635177143619</v>
      </c>
      <c r="D216" s="5">
        <f t="shared" si="86"/>
        <v>70.378680321747751</v>
      </c>
      <c r="E216" s="2">
        <f t="shared" si="87"/>
        <v>194.60196961742523</v>
      </c>
      <c r="F216" s="2">
        <f t="shared" si="88"/>
        <v>-1.7961858742317987</v>
      </c>
      <c r="G216" s="3">
        <f t="shared" si="89"/>
        <v>-8.5802447367295969</v>
      </c>
      <c r="H216" s="3">
        <f t="shared" si="90"/>
        <v>88.813734063312637</v>
      </c>
      <c r="I216" s="3">
        <f t="shared" si="91"/>
        <v>2.1524450504993529</v>
      </c>
      <c r="J216" s="2">
        <f t="shared" si="69"/>
        <v>89.253195896317436</v>
      </c>
      <c r="K216" s="2">
        <f t="shared" si="92"/>
        <v>60.840624332868053</v>
      </c>
      <c r="L216" s="6">
        <f t="shared" si="70"/>
        <v>1167.8581336528036</v>
      </c>
      <c r="M216" s="2">
        <f t="shared" si="71"/>
        <v>14.800979818863658</v>
      </c>
      <c r="N216" s="2">
        <f t="shared" si="93"/>
        <v>89.253195896317436</v>
      </c>
      <c r="O216" s="2">
        <f t="shared" si="72"/>
        <v>60.840624332868053</v>
      </c>
      <c r="P216" s="5">
        <f t="shared" si="73"/>
        <v>0.33489764016903906</v>
      </c>
      <c r="Q216" s="4">
        <f t="shared" si="74"/>
        <v>0.16581280750132707</v>
      </c>
      <c r="R216" s="4">
        <f t="shared" si="75"/>
        <v>0.19148529584193483</v>
      </c>
      <c r="S216" s="4">
        <f t="shared" si="94"/>
        <v>0</v>
      </c>
      <c r="T216" s="4">
        <f t="shared" si="95"/>
        <v>0</v>
      </c>
      <c r="U216" s="5">
        <f t="shared" si="96"/>
        <v>1.3767157918561972</v>
      </c>
      <c r="V216" s="5">
        <f t="shared" si="97"/>
        <v>-14.25032431712239</v>
      </c>
      <c r="W216" s="5">
        <f t="shared" si="98"/>
        <v>-0.34536370267389915</v>
      </c>
      <c r="X216" s="5">
        <f t="shared" si="76"/>
        <v>1167.8581336528039</v>
      </c>
      <c r="Y216" s="5">
        <f t="shared" si="77"/>
        <v>-8.0268794554477996</v>
      </c>
      <c r="Z216" s="5">
        <f t="shared" si="78"/>
        <v>-0.80941659671175514</v>
      </c>
      <c r="AA216" s="5">
        <f t="shared" si="79"/>
        <v>1.4006026152078039</v>
      </c>
      <c r="AB216" s="5">
        <f t="shared" si="80"/>
        <v>-6.6501636635916022</v>
      </c>
      <c r="AC216" s="5">
        <f t="shared" si="81"/>
        <v>-15.059740913834144</v>
      </c>
      <c r="AD216" s="5">
        <f t="shared" si="82"/>
        <v>-31.118761087466094</v>
      </c>
      <c r="AE216">
        <f t="shared" si="99"/>
        <v>0</v>
      </c>
    </row>
    <row r="217" spans="1:31" x14ac:dyDescent="0.2">
      <c r="A217">
        <f t="shared" si="83"/>
        <v>1.8500000000000014</v>
      </c>
      <c r="B217" s="5">
        <f t="shared" si="84"/>
        <v>-6.1857824492679416</v>
      </c>
      <c r="C217" s="5">
        <f t="shared" si="85"/>
        <v>195.39373612502362</v>
      </c>
      <c r="D217" s="5">
        <f t="shared" si="86"/>
        <v>70.398648834198383</v>
      </c>
      <c r="E217" s="2">
        <f t="shared" si="87"/>
        <v>195.49162647388516</v>
      </c>
      <c r="F217" s="2">
        <f t="shared" si="88"/>
        <v>-1.8132663929989601</v>
      </c>
      <c r="G217" s="3">
        <f t="shared" si="89"/>
        <v>-8.646746373365513</v>
      </c>
      <c r="H217" s="3">
        <f t="shared" si="90"/>
        <v>88.663136654174295</v>
      </c>
      <c r="I217" s="3">
        <f t="shared" si="91"/>
        <v>1.8412574396246919</v>
      </c>
      <c r="J217" s="2">
        <f t="shared" si="69"/>
        <v>89.102795989581992</v>
      </c>
      <c r="K217" s="2">
        <f t="shared" si="92"/>
        <v>60.738102242387178</v>
      </c>
      <c r="L217" s="6">
        <f t="shared" si="70"/>
        <v>1175.3080116043316</v>
      </c>
      <c r="M217" s="2">
        <f t="shared" si="71"/>
        <v>14.895396674846561</v>
      </c>
      <c r="N217" s="2">
        <f t="shared" si="93"/>
        <v>89.102795989581992</v>
      </c>
      <c r="O217" s="2">
        <f t="shared" si="72"/>
        <v>60.738102242387178</v>
      </c>
      <c r="P217" s="5">
        <f t="shared" si="73"/>
        <v>0.33511513788495323</v>
      </c>
      <c r="Q217" s="4">
        <f t="shared" si="74"/>
        <v>0.16715214012011098</v>
      </c>
      <c r="R217" s="4">
        <f t="shared" si="75"/>
        <v>0.1924120759833455</v>
      </c>
      <c r="S217" s="4">
        <f t="shared" si="94"/>
        <v>0</v>
      </c>
      <c r="T217" s="4">
        <f t="shared" si="95"/>
        <v>0</v>
      </c>
      <c r="U217" s="5">
        <f t="shared" si="96"/>
        <v>1.38594773874987</v>
      </c>
      <c r="V217" s="5">
        <f t="shared" si="97"/>
        <v>-14.211411836345432</v>
      </c>
      <c r="W217" s="5">
        <f t="shared" si="98"/>
        <v>-0.29512679969020117</v>
      </c>
      <c r="X217" s="5">
        <f t="shared" si="76"/>
        <v>1175.3080116043316</v>
      </c>
      <c r="Y217" s="5">
        <f t="shared" si="77"/>
        <v>-8.0375707462629773</v>
      </c>
      <c r="Z217" s="5">
        <f t="shared" si="78"/>
        <v>-0.81307010786189415</v>
      </c>
      <c r="AA217" s="5">
        <f t="shared" si="79"/>
        <v>1.4069245973519358</v>
      </c>
      <c r="AB217" s="5">
        <f t="shared" si="80"/>
        <v>-6.6516230075131073</v>
      </c>
      <c r="AC217" s="5">
        <f t="shared" si="81"/>
        <v>-15.024481944207325</v>
      </c>
      <c r="AD217" s="5">
        <f t="shared" si="82"/>
        <v>-31.062202202338266</v>
      </c>
      <c r="AE217">
        <f t="shared" si="99"/>
        <v>0</v>
      </c>
    </row>
    <row r="218" spans="1:31" x14ac:dyDescent="0.2">
      <c r="A218">
        <f t="shared" si="83"/>
        <v>1.8600000000000014</v>
      </c>
      <c r="B218" s="5">
        <f t="shared" si="84"/>
        <v>-6.2725824941519726</v>
      </c>
      <c r="C218" s="5">
        <f t="shared" si="85"/>
        <v>196.27961626746816</v>
      </c>
      <c r="D218" s="5">
        <f t="shared" si="86"/>
        <v>70.415508298484511</v>
      </c>
      <c r="E218" s="2">
        <f t="shared" si="87"/>
        <v>196.37981834508986</v>
      </c>
      <c r="F218" s="2">
        <f t="shared" si="88"/>
        <v>-1.8304001159747527</v>
      </c>
      <c r="G218" s="3">
        <f t="shared" si="89"/>
        <v>-8.7132626034406435</v>
      </c>
      <c r="H218" s="3">
        <f t="shared" si="90"/>
        <v>88.512891834732216</v>
      </c>
      <c r="I218" s="3">
        <f t="shared" si="91"/>
        <v>1.5306354176013093</v>
      </c>
      <c r="J218" s="2">
        <f t="shared" si="69"/>
        <v>88.953897109261817</v>
      </c>
      <c r="K218" s="2">
        <f t="shared" si="92"/>
        <v>60.636603346463403</v>
      </c>
      <c r="L218" s="6">
        <f t="shared" si="70"/>
        <v>1182.7553596643641</v>
      </c>
      <c r="M218" s="2">
        <f t="shared" si="71"/>
        <v>14.989781467968504</v>
      </c>
      <c r="N218" s="2">
        <f t="shared" si="93"/>
        <v>88.953897109261817</v>
      </c>
      <c r="O218" s="2">
        <f t="shared" si="72"/>
        <v>60.636603346463403</v>
      </c>
      <c r="P218" s="5">
        <f t="shared" si="73"/>
        <v>0.33533256155929747</v>
      </c>
      <c r="Q218" s="4">
        <f t="shared" si="74"/>
        <v>0.16849279729865413</v>
      </c>
      <c r="R218" s="4">
        <f t="shared" si="75"/>
        <v>0.19333383027564632</v>
      </c>
      <c r="S218" s="4">
        <f t="shared" si="94"/>
        <v>0</v>
      </c>
      <c r="T218" s="4">
        <f t="shared" si="95"/>
        <v>0</v>
      </c>
      <c r="U218" s="5">
        <f t="shared" si="96"/>
        <v>1.3951800721282883</v>
      </c>
      <c r="V218" s="5">
        <f t="shared" si="97"/>
        <v>-14.172810855660599</v>
      </c>
      <c r="W218" s="5">
        <f t="shared" si="98"/>
        <v>-0.24508753259517838</v>
      </c>
      <c r="X218" s="5">
        <f t="shared" si="76"/>
        <v>1182.7553596643643</v>
      </c>
      <c r="Y218" s="5">
        <f t="shared" si="77"/>
        <v>-8.0481093938035571</v>
      </c>
      <c r="Z218" s="5">
        <f t="shared" si="78"/>
        <v>-0.81669900493368908</v>
      </c>
      <c r="AA218" s="5">
        <f t="shared" si="79"/>
        <v>1.4132039876556732</v>
      </c>
      <c r="AB218" s="5">
        <f t="shared" si="80"/>
        <v>-6.652929321675269</v>
      </c>
      <c r="AC218" s="5">
        <f t="shared" si="81"/>
        <v>-14.989509860594287</v>
      </c>
      <c r="AD218" s="5">
        <f t="shared" si="82"/>
        <v>-31.005883544939504</v>
      </c>
      <c r="AE218">
        <f t="shared" si="99"/>
        <v>0</v>
      </c>
    </row>
    <row r="219" spans="1:31" x14ac:dyDescent="0.2">
      <c r="A219">
        <f t="shared" si="83"/>
        <v>1.8700000000000014</v>
      </c>
      <c r="B219" s="5">
        <f t="shared" si="84"/>
        <v>-6.3600477666524622</v>
      </c>
      <c r="C219" s="5">
        <f t="shared" si="85"/>
        <v>197.16399571032247</v>
      </c>
      <c r="D219" s="5">
        <f t="shared" si="86"/>
        <v>70.42926435848328</v>
      </c>
      <c r="E219" s="2">
        <f t="shared" si="87"/>
        <v>197.26654914621017</v>
      </c>
      <c r="F219" s="2">
        <f t="shared" si="88"/>
        <v>-1.8475867149603089</v>
      </c>
      <c r="G219" s="3">
        <f t="shared" si="89"/>
        <v>-8.7797918966573967</v>
      </c>
      <c r="H219" s="3">
        <f t="shared" si="90"/>
        <v>88.362996736126277</v>
      </c>
      <c r="I219" s="3">
        <f t="shared" si="91"/>
        <v>1.2205765821519141</v>
      </c>
      <c r="J219" s="2">
        <f t="shared" si="69"/>
        <v>88.806496075062952</v>
      </c>
      <c r="K219" s="2">
        <f t="shared" si="92"/>
        <v>60.536125477207193</v>
      </c>
      <c r="L219" s="6">
        <f t="shared" si="70"/>
        <v>1190.1998365586151</v>
      </c>
      <c r="M219" s="2">
        <f t="shared" si="71"/>
        <v>15.084129873051891</v>
      </c>
      <c r="N219" s="2">
        <f t="shared" si="93"/>
        <v>88.806496075062952</v>
      </c>
      <c r="O219" s="2">
        <f t="shared" si="72"/>
        <v>60.536125477207193</v>
      </c>
      <c r="P219" s="5">
        <f t="shared" si="73"/>
        <v>0.33554990122725381</v>
      </c>
      <c r="Q219" s="4">
        <f t="shared" si="74"/>
        <v>0.16983467509982553</v>
      </c>
      <c r="R219" s="4">
        <f t="shared" si="75"/>
        <v>0.19425052737459947</v>
      </c>
      <c r="S219" s="4">
        <f t="shared" si="94"/>
        <v>0</v>
      </c>
      <c r="T219" s="4">
        <f t="shared" si="95"/>
        <v>0</v>
      </c>
      <c r="U219" s="5">
        <f t="shared" si="96"/>
        <v>1.4044129577560984</v>
      </c>
      <c r="V219" s="5">
        <f t="shared" si="97"/>
        <v>-14.134519253197981</v>
      </c>
      <c r="W219" s="5">
        <f t="shared" si="98"/>
        <v>-0.19524307501643853</v>
      </c>
      <c r="X219" s="5">
        <f t="shared" si="76"/>
        <v>1190.1998365586151</v>
      </c>
      <c r="Y219" s="5">
        <f t="shared" si="77"/>
        <v>-8.0584988767163956</v>
      </c>
      <c r="Z219" s="5">
        <f t="shared" si="78"/>
        <v>-0.82030354956566709</v>
      </c>
      <c r="AA219" s="5">
        <f t="shared" si="79"/>
        <v>1.4194412388544888</v>
      </c>
      <c r="AB219" s="5">
        <f t="shared" si="80"/>
        <v>-6.6540859189602974</v>
      </c>
      <c r="AC219" s="5">
        <f t="shared" si="81"/>
        <v>-14.954822802763648</v>
      </c>
      <c r="AD219" s="5">
        <f t="shared" si="82"/>
        <v>-30.949801836161949</v>
      </c>
      <c r="AE219">
        <f t="shared" si="99"/>
        <v>0</v>
      </c>
    </row>
    <row r="220" spans="1:31" x14ac:dyDescent="0.2">
      <c r="A220">
        <f t="shared" si="83"/>
        <v>1.8800000000000014</v>
      </c>
      <c r="B220" s="5">
        <f t="shared" si="84"/>
        <v>-6.4481783899149843</v>
      </c>
      <c r="C220" s="5">
        <f t="shared" si="85"/>
        <v>198.04687793654358</v>
      </c>
      <c r="D220" s="5">
        <f t="shared" si="86"/>
        <v>70.439922634212991</v>
      </c>
      <c r="E220" s="2">
        <f t="shared" si="87"/>
        <v>198.15182276466791</v>
      </c>
      <c r="F220" s="2">
        <f t="shared" si="88"/>
        <v>-1.8648258645693989</v>
      </c>
      <c r="G220" s="3">
        <f t="shared" si="89"/>
        <v>-8.8463327558469995</v>
      </c>
      <c r="H220" s="3">
        <f t="shared" si="90"/>
        <v>88.213448508098637</v>
      </c>
      <c r="I220" s="3">
        <f t="shared" si="91"/>
        <v>0.91107856379029462</v>
      </c>
      <c r="J220" s="2">
        <f t="shared" si="69"/>
        <v>88.660589695013527</v>
      </c>
      <c r="K220" s="2">
        <f t="shared" si="92"/>
        <v>60.436666458768592</v>
      </c>
      <c r="L220" s="6">
        <f t="shared" si="70"/>
        <v>1197.641099887529</v>
      </c>
      <c r="M220" s="2">
        <f t="shared" si="71"/>
        <v>15.178437550657918</v>
      </c>
      <c r="N220" s="2">
        <f t="shared" si="93"/>
        <v>88.660589695013527</v>
      </c>
      <c r="O220" s="2">
        <f t="shared" si="72"/>
        <v>60.436666458768592</v>
      </c>
      <c r="P220" s="5">
        <f t="shared" si="73"/>
        <v>0.33576714689114723</v>
      </c>
      <c r="Q220" s="4">
        <f t="shared" si="74"/>
        <v>0.17117766882219743</v>
      </c>
      <c r="R220" s="4">
        <f t="shared" si="75"/>
        <v>0.19516213681375047</v>
      </c>
      <c r="S220" s="4">
        <f t="shared" si="94"/>
        <v>0</v>
      </c>
      <c r="T220" s="4">
        <f t="shared" si="95"/>
        <v>0</v>
      </c>
      <c r="U220" s="5">
        <f t="shared" si="96"/>
        <v>1.4136465663161812</v>
      </c>
      <c r="V220" s="5">
        <f t="shared" si="97"/>
        <v>-14.09653491769914</v>
      </c>
      <c r="W220" s="5">
        <f t="shared" si="98"/>
        <v>-0.14559062143521104</v>
      </c>
      <c r="X220" s="5">
        <f t="shared" si="76"/>
        <v>1197.641099887529</v>
      </c>
      <c r="Y220" s="5">
        <f t="shared" si="77"/>
        <v>-8.0687426533436906</v>
      </c>
      <c r="Z220" s="5">
        <f t="shared" si="78"/>
        <v>-0.82388400863788946</v>
      </c>
      <c r="AA220" s="5">
        <f t="shared" si="79"/>
        <v>1.4256368127537289</v>
      </c>
      <c r="AB220" s="5">
        <f t="shared" si="80"/>
        <v>-6.6550960870275091</v>
      </c>
      <c r="AC220" s="5">
        <f t="shared" si="81"/>
        <v>-14.92041892633703</v>
      </c>
      <c r="AD220" s="5">
        <f t="shared" si="82"/>
        <v>-30.893953808681481</v>
      </c>
      <c r="AE220">
        <f t="shared" si="99"/>
        <v>0</v>
      </c>
    </row>
    <row r="221" spans="1:31" x14ac:dyDescent="0.2">
      <c r="A221">
        <f t="shared" si="83"/>
        <v>1.8900000000000015</v>
      </c>
      <c r="B221" s="5">
        <f t="shared" si="84"/>
        <v>-6.536974472277806</v>
      </c>
      <c r="C221" s="5">
        <f t="shared" si="85"/>
        <v>198.92826640067827</v>
      </c>
      <c r="D221" s="5">
        <f t="shared" si="86"/>
        <v>70.447488722160458</v>
      </c>
      <c r="E221" s="2">
        <f t="shared" si="87"/>
        <v>199.03564306030825</v>
      </c>
      <c r="F221" s="2">
        <f t="shared" si="88"/>
        <v>-1.8821172422372587</v>
      </c>
      <c r="G221" s="3">
        <f t="shared" si="89"/>
        <v>-8.9128837167172748</v>
      </c>
      <c r="H221" s="3">
        <f t="shared" si="90"/>
        <v>88.064244318835264</v>
      </c>
      <c r="I221" s="3">
        <f t="shared" si="91"/>
        <v>0.60213902570347977</v>
      </c>
      <c r="J221" s="2">
        <f t="shared" si="69"/>
        <v>88.516174764850234</v>
      </c>
      <c r="K221" s="2">
        <f t="shared" si="92"/>
        <v>60.338224106919036</v>
      </c>
      <c r="L221" s="6">
        <f t="shared" si="70"/>
        <v>1205.0788061890021</v>
      </c>
      <c r="M221" s="2">
        <f t="shared" si="71"/>
        <v>15.27270014788145</v>
      </c>
      <c r="N221" s="2">
        <f t="shared" si="93"/>
        <v>88.516174764850234</v>
      </c>
      <c r="O221" s="2">
        <f t="shared" si="72"/>
        <v>60.338224106919036</v>
      </c>
      <c r="P221" s="5">
        <f t="shared" si="73"/>
        <v>0.33598428852227691</v>
      </c>
      <c r="Q221" s="4">
        <f t="shared" si="74"/>
        <v>0.17252167302286203</v>
      </c>
      <c r="R221" s="4">
        <f t="shared" si="75"/>
        <v>0.19606862900239033</v>
      </c>
      <c r="S221" s="4">
        <f t="shared" si="94"/>
        <v>0</v>
      </c>
      <c r="T221" s="4">
        <f t="shared" si="95"/>
        <v>0</v>
      </c>
      <c r="U221" s="5">
        <f t="shared" si="96"/>
        <v>1.4228810732908987</v>
      </c>
      <c r="V221" s="5">
        <f t="shared" si="97"/>
        <v>-14.058855748326494</v>
      </c>
      <c r="W221" s="5">
        <f t="shared" si="98"/>
        <v>-9.612738709429311E-2</v>
      </c>
      <c r="X221" s="5">
        <f t="shared" si="76"/>
        <v>1205.0788061890023</v>
      </c>
      <c r="Y221" s="5">
        <f t="shared" si="77"/>
        <v>-8.0788441612462751</v>
      </c>
      <c r="Z221" s="5">
        <f t="shared" si="78"/>
        <v>-0.82744065408579237</v>
      </c>
      <c r="AA221" s="5">
        <f t="shared" si="79"/>
        <v>1.4317911799064866</v>
      </c>
      <c r="AB221" s="5">
        <f t="shared" si="80"/>
        <v>-6.6559630879553762</v>
      </c>
      <c r="AC221" s="5">
        <f t="shared" si="81"/>
        <v>-14.886296402412286</v>
      </c>
      <c r="AD221" s="5">
        <f t="shared" si="82"/>
        <v>-30.838336207187805</v>
      </c>
      <c r="AE221">
        <f t="shared" si="99"/>
        <v>0</v>
      </c>
    </row>
    <row r="222" spans="1:31" x14ac:dyDescent="0.2">
      <c r="A222">
        <f t="shared" si="83"/>
        <v>1.9000000000000015</v>
      </c>
      <c r="B222" s="5">
        <f t="shared" si="84"/>
        <v>-6.6264361075993765</v>
      </c>
      <c r="C222" s="5">
        <f t="shared" si="85"/>
        <v>199.80816452904651</v>
      </c>
      <c r="D222" s="5">
        <f t="shared" si="86"/>
        <v>70.451968195607137</v>
      </c>
      <c r="E222" s="2">
        <f t="shared" si="87"/>
        <v>199.91801386557094</v>
      </c>
      <c r="F222" s="2">
        <f t="shared" si="88"/>
        <v>-1.8994605282289223</v>
      </c>
      <c r="G222" s="3">
        <f t="shared" si="89"/>
        <v>-8.9794433475968294</v>
      </c>
      <c r="H222" s="3">
        <f t="shared" si="90"/>
        <v>87.915381354811146</v>
      </c>
      <c r="I222" s="3">
        <f t="shared" si="91"/>
        <v>0.29375566363160172</v>
      </c>
      <c r="J222" s="2">
        <f t="shared" si="69"/>
        <v>88.373248067412874</v>
      </c>
      <c r="K222" s="2">
        <f t="shared" si="92"/>
        <v>60.240796228638629</v>
      </c>
      <c r="L222" s="6">
        <f t="shared" si="70"/>
        <v>1212.5126110019551</v>
      </c>
      <c r="M222" s="2">
        <f t="shared" si="71"/>
        <v>15.366913299156721</v>
      </c>
      <c r="N222" s="2">
        <f t="shared" si="93"/>
        <v>88.373248067412874</v>
      </c>
      <c r="O222" s="2">
        <f t="shared" si="72"/>
        <v>60.240796228638629</v>
      </c>
      <c r="P222" s="5">
        <f t="shared" si="73"/>
        <v>0.33620131606277276</v>
      </c>
      <c r="Q222" s="4">
        <f t="shared" si="74"/>
        <v>0.17386658154075277</v>
      </c>
      <c r="R222" s="4">
        <f t="shared" si="75"/>
        <v>0.19696997522328055</v>
      </c>
      <c r="S222" s="4">
        <f t="shared" si="94"/>
        <v>0</v>
      </c>
      <c r="T222" s="4">
        <f t="shared" si="95"/>
        <v>0</v>
      </c>
      <c r="U222" s="5">
        <f t="shared" si="96"/>
        <v>1.4321166588440346</v>
      </c>
      <c r="V222" s="5">
        <f t="shared" si="97"/>
        <v>-14.021479654476273</v>
      </c>
      <c r="W222" s="5">
        <f t="shared" si="98"/>
        <v>-4.6850607908695309E-2</v>
      </c>
      <c r="X222" s="5">
        <f t="shared" si="76"/>
        <v>1212.5126110019551</v>
      </c>
      <c r="Y222" s="5">
        <f t="shared" si="77"/>
        <v>-8.0888068167378435</v>
      </c>
      <c r="Z222" s="5">
        <f t="shared" si="78"/>
        <v>-0.83097376271558898</v>
      </c>
      <c r="AA222" s="5">
        <f t="shared" si="79"/>
        <v>1.4379048192941764</v>
      </c>
      <c r="AB222" s="5">
        <f t="shared" si="80"/>
        <v>-6.6566901578938094</v>
      </c>
      <c r="AC222" s="5">
        <f t="shared" si="81"/>
        <v>-14.852453417191862</v>
      </c>
      <c r="AD222" s="5">
        <f t="shared" si="82"/>
        <v>-30.782945788614519</v>
      </c>
      <c r="AE222">
        <f t="shared" si="99"/>
        <v>0</v>
      </c>
    </row>
    <row r="223" spans="1:31" x14ac:dyDescent="0.2">
      <c r="A223">
        <f t="shared" si="83"/>
        <v>1.9100000000000015</v>
      </c>
      <c r="B223" s="5">
        <f t="shared" si="84"/>
        <v>-6.7165633755832399</v>
      </c>
      <c r="C223" s="5">
        <f t="shared" si="85"/>
        <v>200.68657571992375</v>
      </c>
      <c r="D223" s="5">
        <f t="shared" si="86"/>
        <v>70.453366604954013</v>
      </c>
      <c r="E223" s="2">
        <f t="shared" si="87"/>
        <v>200.79893898566027</v>
      </c>
      <c r="F223" s="2">
        <f t="shared" si="88"/>
        <v>-1.9168554056470557</v>
      </c>
      <c r="G223" s="3">
        <f t="shared" si="89"/>
        <v>-9.046010249175767</v>
      </c>
      <c r="H223" s="3">
        <f t="shared" si="90"/>
        <v>87.766856820639234</v>
      </c>
      <c r="I223" s="3">
        <f t="shared" si="91"/>
        <v>-1.407379425454347E-2</v>
      </c>
      <c r="J223" s="2">
        <f t="shared" si="69"/>
        <v>88.231806372047402</v>
      </c>
      <c r="K223" s="2">
        <f t="shared" si="92"/>
        <v>60.144380621709203</v>
      </c>
      <c r="L223" s="6">
        <f t="shared" si="70"/>
        <v>1219.9421689307474</v>
      </c>
      <c r="M223" s="2">
        <f t="shared" si="71"/>
        <v>15.461072627073706</v>
      </c>
      <c r="N223" s="2">
        <f t="shared" si="93"/>
        <v>88.231806372047402</v>
      </c>
      <c r="O223" s="2">
        <f t="shared" si="72"/>
        <v>60.144380621709203</v>
      </c>
      <c r="P223" s="5">
        <f t="shared" si="73"/>
        <v>0.33641821942747652</v>
      </c>
      <c r="Q223" s="4">
        <f t="shared" si="74"/>
        <v>0.17521228752046189</v>
      </c>
      <c r="R223" s="4">
        <f t="shared" si="75"/>
        <v>0.19786614763014623</v>
      </c>
      <c r="S223" s="4">
        <f t="shared" si="94"/>
        <v>0</v>
      </c>
      <c r="T223" s="4">
        <f t="shared" si="95"/>
        <v>0</v>
      </c>
      <c r="U223" s="5">
        <f t="shared" si="96"/>
        <v>1.441353507703437</v>
      </c>
      <c r="V223" s="5">
        <f t="shared" si="97"/>
        <v>-13.984404555595114</v>
      </c>
      <c r="W223" s="5">
        <f t="shared" si="98"/>
        <v>2.242459621061232E-3</v>
      </c>
      <c r="X223" s="5">
        <f t="shared" si="76"/>
        <v>1219.9421689307474</v>
      </c>
      <c r="Y223" s="5">
        <f t="shared" si="77"/>
        <v>-8.0986340144300897</v>
      </c>
      <c r="Z223" s="5">
        <f t="shared" si="78"/>
        <v>-0.83448361602128895</v>
      </c>
      <c r="AA223" s="5">
        <f t="shared" si="79"/>
        <v>1.4439782180099054</v>
      </c>
      <c r="AB223" s="5">
        <f t="shared" si="80"/>
        <v>-6.6572805067266527</v>
      </c>
      <c r="AC223" s="5">
        <f t="shared" si="81"/>
        <v>-14.818888171616404</v>
      </c>
      <c r="AD223" s="5">
        <f t="shared" si="82"/>
        <v>-30.727779322369031</v>
      </c>
      <c r="AE223">
        <f t="shared" si="99"/>
        <v>0</v>
      </c>
    </row>
    <row r="224" spans="1:31" x14ac:dyDescent="0.2">
      <c r="A224">
        <f t="shared" si="83"/>
        <v>1.9200000000000015</v>
      </c>
      <c r="B224" s="5">
        <f t="shared" si="84"/>
        <v>-6.8073563421003334</v>
      </c>
      <c r="C224" s="5">
        <f t="shared" si="85"/>
        <v>201.56350334372155</v>
      </c>
      <c r="D224" s="5">
        <f t="shared" si="86"/>
        <v>70.451689478045353</v>
      </c>
      <c r="E224" s="2">
        <f t="shared" si="87"/>
        <v>201.67842219871412</v>
      </c>
      <c r="F224" s="2">
        <f t="shared" si="88"/>
        <v>-1.9343015604392972</v>
      </c>
      <c r="G224" s="3">
        <f t="shared" si="89"/>
        <v>-9.1125830542430339</v>
      </c>
      <c r="H224" s="3">
        <f t="shared" si="90"/>
        <v>87.618667938923068</v>
      </c>
      <c r="I224" s="3">
        <f t="shared" si="91"/>
        <v>-0.32135158747823378</v>
      </c>
      <c r="J224" s="2">
        <f t="shared" ref="J224:J287" si="100">SQRT(G224^2+H224^2+I224^2)</f>
        <v>88.091846434017469</v>
      </c>
      <c r="K224" s="2">
        <f t="shared" si="92"/>
        <v>60.048975074313198</v>
      </c>
      <c r="L224" s="6">
        <f t="shared" ref="L224:L287" si="101">SQRT(spin^2-flag*((30/PI())*(wx*G224+wy*H224+wz*I224)/J224)^2)</f>
        <v>1227.3671337103985</v>
      </c>
      <c r="M224" s="2">
        <f t="shared" ref="M224:M287" si="102">(L224*PI()/30)*(circ/(2*PI()))/12</f>
        <v>15.555173743204703</v>
      </c>
      <c r="N224" s="2">
        <f t="shared" si="93"/>
        <v>88.091846434017469</v>
      </c>
      <c r="O224" s="2">
        <f t="shared" ref="O224:O287" si="103">J224/1.467</f>
        <v>60.048975074313198</v>
      </c>
      <c r="P224" s="5">
        <f t="shared" ref="P224:P287" si="104">cd0+(cdspin*L224/1000)*EXP(-A224/(tau*146.7/N224))</f>
        <v>0.33663498850584572</v>
      </c>
      <c r="Q224" s="4">
        <f t="shared" ref="Q224:Q287" si="105">(M224/N224)*EXP(-A224/(tau*146.7/N224))</f>
        <v>0.17655868343654507</v>
      </c>
      <c r="R224" s="4">
        <f t="shared" ref="R224:R287" si="106">cl2_*Q224/(cl0+cl1_*Q224)</f>
        <v>0.19875711924493997</v>
      </c>
      <c r="S224" s="4">
        <f t="shared" si="94"/>
        <v>0</v>
      </c>
      <c r="T224" s="4">
        <f t="shared" si="95"/>
        <v>0</v>
      </c>
      <c r="U224" s="5">
        <f t="shared" si="96"/>
        <v>1.4505918090443808</v>
      </c>
      <c r="V224" s="5">
        <f t="shared" si="97"/>
        <v>-13.947628381000165</v>
      </c>
      <c r="W224" s="5">
        <f t="shared" si="98"/>
        <v>5.115453849304389E-2</v>
      </c>
      <c r="X224" s="5">
        <f t="shared" ref="X224:X287" si="107">M224/romega</f>
        <v>1227.3671337103985</v>
      </c>
      <c r="Y224" s="5">
        <f t="shared" ref="Y224:Y287" si="108">const*($R224/omega)*N224*(wy*I224-wz*(H224-T224))/X224</f>
        <v>-8.1083291267888562</v>
      </c>
      <c r="Z224" s="5">
        <f t="shared" ref="Z224:Z287" si="109">const*($R224/omega)*N224*(wz*(G224-S224)-wx*I224)/X224</f>
        <v>-0.8379705000033969</v>
      </c>
      <c r="AA224" s="5">
        <f t="shared" ref="AA224:AA287" si="110">const*($R224/omega)*N224*(wx*(H224-T224)-wy*(G224-S224))/X224</f>
        <v>1.4500118709447558</v>
      </c>
      <c r="AB224" s="5">
        <f t="shared" ref="AB224:AB287" si="111">U224+Y224</f>
        <v>-6.6577373177444752</v>
      </c>
      <c r="AC224" s="5">
        <f t="shared" ref="AC224:AC287" si="112">V224+Z224</f>
        <v>-14.785598881003562</v>
      </c>
      <c r="AD224" s="5">
        <f t="shared" ref="AD224:AD287" si="113">W224+AA224-32.174</f>
        <v>-30.672833590562199</v>
      </c>
      <c r="AE224">
        <f t="shared" si="99"/>
        <v>0</v>
      </c>
    </row>
    <row r="225" spans="1:31" x14ac:dyDescent="0.2">
      <c r="A225">
        <f t="shared" ref="A225:A288" si="114">A224+dt</f>
        <v>1.9300000000000015</v>
      </c>
      <c r="B225" s="5">
        <f t="shared" ref="B225:B288" si="115">B224+G224*dt+0.5*AB224*dt*dt</f>
        <v>-6.8988150595086513</v>
      </c>
      <c r="C225" s="5">
        <f t="shared" ref="C225:C288" si="116">C224+H224*dt+0.5*AC224*dt*dt</f>
        <v>202.43895074316674</v>
      </c>
      <c r="D225" s="5">
        <f t="shared" ref="D225:D288" si="117">D224+I224*dt+0.5*AD224*dt*dt</f>
        <v>70.446942320491047</v>
      </c>
      <c r="E225" s="2">
        <f t="shared" ref="E225:E288" si="118">SQRT(B225^2+C225^2)</f>
        <v>202.55646725597182</v>
      </c>
      <c r="F225" s="2">
        <f t="shared" ref="F225:F288" si="119">ATAN2(C225,B225)*180/PI()</f>
        <v>-1.9517986814051067</v>
      </c>
      <c r="G225" s="3">
        <f t="shared" ref="G225:G288" si="120">G224+AB224*dt</f>
        <v>-9.179160427420479</v>
      </c>
      <c r="H225" s="3">
        <f t="shared" ref="H225:H288" si="121">H224+AC224*dt</f>
        <v>87.470811950113031</v>
      </c>
      <c r="I225" s="3">
        <f t="shared" ref="I225:I288" si="122">I224+AD224*dt</f>
        <v>-0.62807992338385576</v>
      </c>
      <c r="J225" s="2">
        <f t="shared" si="100"/>
        <v>87.953364993924581</v>
      </c>
      <c r="K225" s="2">
        <f t="shared" ref="K225:K288" si="123">J225/1.467</f>
        <v>59.954577364638432</v>
      </c>
      <c r="L225" s="6">
        <f t="shared" si="101"/>
        <v>1234.7871582725925</v>
      </c>
      <c r="M225" s="2">
        <f t="shared" si="102"/>
        <v>15.649212248940842</v>
      </c>
      <c r="N225" s="2">
        <f t="shared" ref="N225:N288" si="124">IF(D225&gt;=hwind,SQRT((G225-vxw)^2+(H225-vyw)^2+I225^2),J225)</f>
        <v>87.953364993924581</v>
      </c>
      <c r="O225" s="2">
        <f t="shared" si="103"/>
        <v>59.954577364638432</v>
      </c>
      <c r="P225" s="5">
        <f t="shared" si="104"/>
        <v>0.33685161316388168</v>
      </c>
      <c r="Q225" s="4">
        <f t="shared" si="105"/>
        <v>0.17790566111830403</v>
      </c>
      <c r="R225" s="4">
        <f t="shared" si="106"/>
        <v>0.19964286395488134</v>
      </c>
      <c r="S225" s="4">
        <f t="shared" si="94"/>
        <v>0</v>
      </c>
      <c r="T225" s="4">
        <f t="shared" si="95"/>
        <v>0</v>
      </c>
      <c r="U225" s="5">
        <f t="shared" si="96"/>
        <v>1.4598317563736529</v>
      </c>
      <c r="V225" s="5">
        <f t="shared" si="97"/>
        <v>-13.911149069702786</v>
      </c>
      <c r="W225" s="5">
        <f t="shared" si="98"/>
        <v>9.988833128545152E-2</v>
      </c>
      <c r="X225" s="5">
        <f t="shared" si="107"/>
        <v>1234.7871582725927</v>
      </c>
      <c r="Y225" s="5">
        <f t="shared" si="108"/>
        <v>-8.1178955037013107</v>
      </c>
      <c r="Z225" s="5">
        <f t="shared" si="109"/>
        <v>-0.84143470498933859</v>
      </c>
      <c r="AA225" s="5">
        <f t="shared" si="110"/>
        <v>1.4560062804770497</v>
      </c>
      <c r="AB225" s="5">
        <f t="shared" si="111"/>
        <v>-6.6580637473276578</v>
      </c>
      <c r="AC225" s="5">
        <f t="shared" si="112"/>
        <v>-14.752583774692125</v>
      </c>
      <c r="AD225" s="5">
        <f t="shared" si="113"/>
        <v>-30.618105388237499</v>
      </c>
      <c r="AE225">
        <f t="shared" si="99"/>
        <v>0</v>
      </c>
    </row>
    <row r="226" spans="1:31" x14ac:dyDescent="0.2">
      <c r="A226">
        <f t="shared" si="114"/>
        <v>1.9400000000000015</v>
      </c>
      <c r="B226" s="5">
        <f t="shared" si="115"/>
        <v>-6.9909395669702219</v>
      </c>
      <c r="C226" s="5">
        <f t="shared" si="116"/>
        <v>203.31292123347913</v>
      </c>
      <c r="D226" s="5">
        <f t="shared" si="117"/>
        <v>70.439130615987807</v>
      </c>
      <c r="E226" s="2">
        <f t="shared" si="118"/>
        <v>203.4330778819411</v>
      </c>
      <c r="F226" s="2">
        <f t="shared" si="119"/>
        <v>-1.9693464602021296</v>
      </c>
      <c r="G226" s="3">
        <f t="shared" si="120"/>
        <v>-9.245741064893755</v>
      </c>
      <c r="H226" s="3">
        <f t="shared" si="121"/>
        <v>87.323286112366105</v>
      </c>
      <c r="I226" s="3">
        <f t="shared" si="122"/>
        <v>-0.9342609772662307</v>
      </c>
      <c r="J226" s="2">
        <f t="shared" si="100"/>
        <v>87.816358777137054</v>
      </c>
      <c r="K226" s="2">
        <f t="shared" si="123"/>
        <v>59.861185260488789</v>
      </c>
      <c r="L226" s="6">
        <f t="shared" si="101"/>
        <v>1242.201894812451</v>
      </c>
      <c r="M226" s="2">
        <f t="shared" si="102"/>
        <v>15.743183736338354</v>
      </c>
      <c r="N226" s="2">
        <f t="shared" si="124"/>
        <v>87.816358777137054</v>
      </c>
      <c r="O226" s="2">
        <f t="shared" si="103"/>
        <v>59.861185260488789</v>
      </c>
      <c r="P226" s="5">
        <f t="shared" si="104"/>
        <v>0.33706808324607879</v>
      </c>
      <c r="Q226" s="4">
        <f t="shared" si="105"/>
        <v>0.17925311177503853</v>
      </c>
      <c r="R226" s="4">
        <f t="shared" si="106"/>
        <v>0.2005233565092765</v>
      </c>
      <c r="S226" s="4">
        <f t="shared" ref="S226:S289" si="125">IF(D226&gt;=hwind,vxw,0)</f>
        <v>0</v>
      </c>
      <c r="T226" s="4">
        <f t="shared" ref="T226:T289" si="126">IF(D226&gt;=hwind,vyw,0)</f>
        <v>0</v>
      </c>
      <c r="U226" s="5">
        <f t="shared" ref="U226:U289" si="127">-const*$P226*$N226*(G226-S226)</f>
        <v>1.4690735474143799</v>
      </c>
      <c r="V226" s="5">
        <f t="shared" ref="V226:V289" si="128">-const*$P226*$N226*(H226-T226)</f>
        <v>-13.874964570235743</v>
      </c>
      <c r="W226" s="5">
        <f t="shared" ref="W226:W289" si="129">-const*$P226*$N226*I226</f>
        <v>0.14844652023564955</v>
      </c>
      <c r="X226" s="5">
        <f t="shared" si="107"/>
        <v>1242.2018948124512</v>
      </c>
      <c r="Y226" s="5">
        <f t="shared" si="108"/>
        <v>-8.1273364720541146</v>
      </c>
      <c r="Z226" s="5">
        <f t="shared" si="109"/>
        <v>-0.84487652545566694</v>
      </c>
      <c r="AA226" s="5">
        <f t="shared" si="110"/>
        <v>1.4619619561646979</v>
      </c>
      <c r="AB226" s="5">
        <f t="shared" si="111"/>
        <v>-6.6582629246397342</v>
      </c>
      <c r="AC226" s="5">
        <f t="shared" si="112"/>
        <v>-14.719841095691411</v>
      </c>
      <c r="AD226" s="5">
        <f t="shared" si="113"/>
        <v>-30.563591523599651</v>
      </c>
      <c r="AE226">
        <f t="shared" si="99"/>
        <v>0</v>
      </c>
    </row>
    <row r="227" spans="1:31" x14ac:dyDescent="0.2">
      <c r="A227">
        <f t="shared" si="114"/>
        <v>1.9500000000000015</v>
      </c>
      <c r="B227" s="5">
        <f t="shared" si="115"/>
        <v>-7.0837298907653912</v>
      </c>
      <c r="C227" s="5">
        <f t="shared" si="116"/>
        <v>204.185418102548</v>
      </c>
      <c r="D227" s="5">
        <f t="shared" si="117"/>
        <v>70.428259826638964</v>
      </c>
      <c r="E227" s="2">
        <f t="shared" si="118"/>
        <v>204.30825777456394</v>
      </c>
      <c r="F227" s="2">
        <f t="shared" si="119"/>
        <v>-1.9869445913520674</v>
      </c>
      <c r="G227" s="3">
        <f t="shared" si="120"/>
        <v>-9.3123236941401526</v>
      </c>
      <c r="H227" s="3">
        <f t="shared" si="121"/>
        <v>87.176087701409188</v>
      </c>
      <c r="I227" s="3">
        <f t="shared" si="122"/>
        <v>-1.2398968925022271</v>
      </c>
      <c r="J227" s="2">
        <f t="shared" si="100"/>
        <v>87.680824493228101</v>
      </c>
      <c r="K227" s="2">
        <f t="shared" si="123"/>
        <v>59.768796518901226</v>
      </c>
      <c r="L227" s="6">
        <f t="shared" si="101"/>
        <v>1249.610994856044</v>
      </c>
      <c r="M227" s="2">
        <f t="shared" si="102"/>
        <v>15.837083788974169</v>
      </c>
      <c r="N227" s="2">
        <f t="shared" si="124"/>
        <v>87.680824493228101</v>
      </c>
      <c r="O227" s="2">
        <f t="shared" si="103"/>
        <v>59.768796518901226</v>
      </c>
      <c r="P227" s="5">
        <f t="shared" si="104"/>
        <v>0.33728438857739612</v>
      </c>
      <c r="Q227" s="4">
        <f t="shared" si="105"/>
        <v>0.18060092602175737</v>
      </c>
      <c r="R227" s="4">
        <f t="shared" si="106"/>
        <v>0.2013985725161225</v>
      </c>
      <c r="S227" s="4">
        <f t="shared" si="125"/>
        <v>0</v>
      </c>
      <c r="T227" s="4">
        <f t="shared" si="126"/>
        <v>0</v>
      </c>
      <c r="U227" s="5">
        <f t="shared" si="127"/>
        <v>1.4783173839916077</v>
      </c>
      <c r="V227" s="5">
        <f t="shared" si="128"/>
        <v>-13.839072840483956</v>
      </c>
      <c r="W227" s="5">
        <f t="shared" si="129"/>
        <v>0.19683176731674612</v>
      </c>
      <c r="X227" s="5">
        <f t="shared" si="107"/>
        <v>1249.6109948560443</v>
      </c>
      <c r="Y227" s="5">
        <f t="shared" si="108"/>
        <v>-8.1366553353226578</v>
      </c>
      <c r="Z227" s="5">
        <f t="shared" si="109"/>
        <v>-0.84829625985209955</v>
      </c>
      <c r="AA227" s="5">
        <f t="shared" si="110"/>
        <v>1.4678794144407179</v>
      </c>
      <c r="AB227" s="5">
        <f t="shared" si="111"/>
        <v>-6.6583379513310499</v>
      </c>
      <c r="AC227" s="5">
        <f t="shared" si="112"/>
        <v>-14.687369100336056</v>
      </c>
      <c r="AD227" s="5">
        <f t="shared" si="113"/>
        <v>-30.509288818242535</v>
      </c>
      <c r="AE227">
        <f t="shared" si="99"/>
        <v>0</v>
      </c>
    </row>
    <row r="228" spans="1:31" x14ac:dyDescent="0.2">
      <c r="A228">
        <f t="shared" si="114"/>
        <v>1.9600000000000015</v>
      </c>
      <c r="B228" s="5">
        <f t="shared" si="115"/>
        <v>-7.17718604460436</v>
      </c>
      <c r="C228" s="5">
        <f t="shared" si="116"/>
        <v>205.05644461110705</v>
      </c>
      <c r="D228" s="5">
        <f t="shared" si="117"/>
        <v>70.414335393273021</v>
      </c>
      <c r="E228" s="2">
        <f t="shared" si="118"/>
        <v>205.18201060538149</v>
      </c>
      <c r="F228" s="2">
        <f t="shared" si="119"/>
        <v>-2.0045927722460828</v>
      </c>
      <c r="G228" s="3">
        <f t="shared" si="120"/>
        <v>-9.3789070736534637</v>
      </c>
      <c r="H228" s="3">
        <f t="shared" si="121"/>
        <v>87.029214010405823</v>
      </c>
      <c r="I228" s="3">
        <f t="shared" si="122"/>
        <v>-1.5449897806846524</v>
      </c>
      <c r="J228" s="2">
        <f t="shared" si="100"/>
        <v>87.546758835422708</v>
      </c>
      <c r="K228" s="2">
        <f t="shared" si="123"/>
        <v>59.677408885768713</v>
      </c>
      <c r="L228" s="6">
        <f t="shared" si="101"/>
        <v>1257.0141093285908</v>
      </c>
      <c r="M228" s="2">
        <f t="shared" si="102"/>
        <v>15.930907982810266</v>
      </c>
      <c r="N228" s="2">
        <f t="shared" si="124"/>
        <v>87.546758835422708</v>
      </c>
      <c r="O228" s="2">
        <f t="shared" si="103"/>
        <v>59.677408885768713</v>
      </c>
      <c r="P228" s="5">
        <f t="shared" si="104"/>
        <v>0.3375005189652488</v>
      </c>
      <c r="Q228" s="4">
        <f t="shared" si="105"/>
        <v>0.18194899390533459</v>
      </c>
      <c r="R228" s="4">
        <f t="shared" si="106"/>
        <v>0.20226848843849762</v>
      </c>
      <c r="S228" s="4">
        <f t="shared" si="125"/>
        <v>0</v>
      </c>
      <c r="T228" s="4">
        <f t="shared" si="126"/>
        <v>0</v>
      </c>
      <c r="U228" s="5">
        <f t="shared" si="127"/>
        <v>1.4875634719186337</v>
      </c>
      <c r="V228" s="5">
        <f t="shared" si="128"/>
        <v>-13.803471847518647</v>
      </c>
      <c r="W228" s="5">
        <f t="shared" si="129"/>
        <v>0.24504671431175623</v>
      </c>
      <c r="X228" s="5">
        <f t="shared" si="107"/>
        <v>1257.0141093285911</v>
      </c>
      <c r="Y228" s="5">
        <f t="shared" si="108"/>
        <v>-8.145855373171365</v>
      </c>
      <c r="Z228" s="5">
        <f t="shared" si="109"/>
        <v>-0.85169421042743376</v>
      </c>
      <c r="AA228" s="5">
        <f t="shared" si="110"/>
        <v>1.4737591783119972</v>
      </c>
      <c r="AB228" s="5">
        <f t="shared" si="111"/>
        <v>-6.6582919012527313</v>
      </c>
      <c r="AC228" s="5">
        <f t="shared" si="112"/>
        <v>-14.655166057946081</v>
      </c>
      <c r="AD228" s="5">
        <f t="shared" si="113"/>
        <v>-30.455194107376247</v>
      </c>
      <c r="AE228">
        <f t="shared" si="99"/>
        <v>0</v>
      </c>
    </row>
    <row r="229" spans="1:31" x14ac:dyDescent="0.2">
      <c r="A229">
        <f t="shared" si="114"/>
        <v>1.9700000000000015</v>
      </c>
      <c r="B229" s="5">
        <f t="shared" si="115"/>
        <v>-7.271308029935958</v>
      </c>
      <c r="C229" s="5">
        <f t="shared" si="116"/>
        <v>205.92600399290822</v>
      </c>
      <c r="D229" s="5">
        <f t="shared" si="117"/>
        <v>70.397362735760808</v>
      </c>
      <c r="E229" s="2">
        <f t="shared" si="118"/>
        <v>206.05434001969837</v>
      </c>
      <c r="F229" s="2">
        <f t="shared" si="119"/>
        <v>-2.0222907031497077</v>
      </c>
      <c r="G229" s="3">
        <f t="shared" si="120"/>
        <v>-9.4454899926659905</v>
      </c>
      <c r="H229" s="3">
        <f t="shared" si="121"/>
        <v>86.882662349826361</v>
      </c>
      <c r="I229" s="3">
        <f t="shared" si="122"/>
        <v>-1.8495417217584149</v>
      </c>
      <c r="J229" s="2">
        <f t="shared" si="100"/>
        <v>87.414158480054098</v>
      </c>
      <c r="K229" s="2">
        <f t="shared" si="123"/>
        <v>59.587020095469732</v>
      </c>
      <c r="L229" s="6">
        <f t="shared" si="101"/>
        <v>1264.4108886233655</v>
      </c>
      <c r="M229" s="2">
        <f t="shared" si="102"/>
        <v>16.024651887066959</v>
      </c>
      <c r="N229" s="2">
        <f t="shared" si="124"/>
        <v>87.414158480054098</v>
      </c>
      <c r="O229" s="2">
        <f t="shared" si="103"/>
        <v>59.587020095469732</v>
      </c>
      <c r="P229" s="5">
        <f t="shared" si="104"/>
        <v>0.33771646420152013</v>
      </c>
      <c r="Q229" s="4">
        <f t="shared" si="105"/>
        <v>0.18329720493110607</v>
      </c>
      <c r="R229" s="4">
        <f t="shared" si="106"/>
        <v>0.20313308159074731</v>
      </c>
      <c r="S229" s="4">
        <f t="shared" si="125"/>
        <v>0</v>
      </c>
      <c r="T229" s="4">
        <f t="shared" si="126"/>
        <v>0</v>
      </c>
      <c r="U229" s="5">
        <f t="shared" si="127"/>
        <v>1.4968120208841214</v>
      </c>
      <c r="V229" s="5">
        <f t="shared" si="128"/>
        <v>-13.768159567435058</v>
      </c>
      <c r="W229" s="5">
        <f t="shared" si="129"/>
        <v>0.293093982885405</v>
      </c>
      <c r="X229" s="5">
        <f t="shared" si="107"/>
        <v>1264.4108886233657</v>
      </c>
      <c r="Y229" s="5">
        <f t="shared" si="108"/>
        <v>-8.1549398410650493</v>
      </c>
      <c r="Z229" s="5">
        <f t="shared" si="109"/>
        <v>-0.85507068305738509</v>
      </c>
      <c r="AA229" s="5">
        <f t="shared" si="110"/>
        <v>1.4796017770613921</v>
      </c>
      <c r="AB229" s="5">
        <f t="shared" si="111"/>
        <v>-6.658127820180928</v>
      </c>
      <c r="AC229" s="5">
        <f t="shared" si="112"/>
        <v>-14.623230250492442</v>
      </c>
      <c r="AD229" s="5">
        <f t="shared" si="113"/>
        <v>-30.401304240053204</v>
      </c>
      <c r="AE229">
        <f t="shared" si="99"/>
        <v>0</v>
      </c>
    </row>
    <row r="230" spans="1:31" x14ac:dyDescent="0.2">
      <c r="A230">
        <f t="shared" si="114"/>
        <v>1.9800000000000015</v>
      </c>
      <c r="B230" s="5">
        <f t="shared" si="115"/>
        <v>-7.3660958362536268</v>
      </c>
      <c r="C230" s="5">
        <f t="shared" si="116"/>
        <v>206.79409945489394</v>
      </c>
      <c r="D230" s="5">
        <f t="shared" si="117"/>
        <v>70.377347253331223</v>
      </c>
      <c r="E230" s="2">
        <f t="shared" si="118"/>
        <v>206.92524963674549</v>
      </c>
      <c r="F230" s="2">
        <f t="shared" si="119"/>
        <v>-2.0400380872072903</v>
      </c>
      <c r="G230" s="3">
        <f t="shared" si="120"/>
        <v>-9.5120712708677999</v>
      </c>
      <c r="H230" s="3">
        <f t="shared" si="121"/>
        <v>86.736430047321434</v>
      </c>
      <c r="I230" s="3">
        <f t="shared" si="122"/>
        <v>-2.153554764158947</v>
      </c>
      <c r="J230" s="2">
        <f t="shared" si="100"/>
        <v>87.283020086029239</v>
      </c>
      <c r="K230" s="2">
        <f t="shared" si="123"/>
        <v>59.497627870503912</v>
      </c>
      <c r="L230" s="6">
        <f t="shared" si="101"/>
        <v>1271.8009826712455</v>
      </c>
      <c r="M230" s="2">
        <f t="shared" si="102"/>
        <v>16.118311065104326</v>
      </c>
      <c r="N230" s="2">
        <f t="shared" si="124"/>
        <v>87.283020086029239</v>
      </c>
      <c r="O230" s="2">
        <f t="shared" si="103"/>
        <v>59.497627870503912</v>
      </c>
      <c r="P230" s="5">
        <f t="shared" si="104"/>
        <v>0.3379322140645924</v>
      </c>
      <c r="Q230" s="4">
        <f t="shared" si="105"/>
        <v>0.1846454480898905</v>
      </c>
      <c r="R230" s="4">
        <f t="shared" si="106"/>
        <v>0.20399233013446608</v>
      </c>
      <c r="S230" s="4">
        <f t="shared" si="125"/>
        <v>0</v>
      </c>
      <c r="T230" s="4">
        <f t="shared" si="126"/>
        <v>0</v>
      </c>
      <c r="U230" s="5">
        <f t="shared" si="127"/>
        <v>1.5060632443399926</v>
      </c>
      <c r="V230" s="5">
        <f t="shared" si="128"/>
        <v>-13.733133985193545</v>
      </c>
      <c r="W230" s="5">
        <f t="shared" si="129"/>
        <v>0.34097617465361696</v>
      </c>
      <c r="X230" s="5">
        <f t="shared" si="107"/>
        <v>1271.8009826712455</v>
      </c>
      <c r="Y230" s="5">
        <f t="shared" si="108"/>
        <v>-8.1639119698913163</v>
      </c>
      <c r="Z230" s="5">
        <f t="shared" si="109"/>
        <v>-0.85842598707439133</v>
      </c>
      <c r="AA230" s="5">
        <f t="shared" si="110"/>
        <v>1.4854077459532178</v>
      </c>
      <c r="AB230" s="5">
        <f t="shared" si="111"/>
        <v>-6.6578487255513235</v>
      </c>
      <c r="AC230" s="5">
        <f t="shared" si="112"/>
        <v>-14.591559972267936</v>
      </c>
      <c r="AD230" s="5">
        <f t="shared" si="113"/>
        <v>-30.347616079393166</v>
      </c>
      <c r="AE230">
        <f t="shared" si="99"/>
        <v>0</v>
      </c>
    </row>
    <row r="231" spans="1:31" x14ac:dyDescent="0.2">
      <c r="A231">
        <f t="shared" si="114"/>
        <v>1.9900000000000015</v>
      </c>
      <c r="B231" s="5">
        <f t="shared" si="115"/>
        <v>-7.4615494413985832</v>
      </c>
      <c r="C231" s="5">
        <f t="shared" si="116"/>
        <v>207.66073417736854</v>
      </c>
      <c r="D231" s="5">
        <f t="shared" si="117"/>
        <v>70.354294324885657</v>
      </c>
      <c r="E231" s="2">
        <f t="shared" si="118"/>
        <v>207.79474304984271</v>
      </c>
      <c r="F231" s="2">
        <f t="shared" si="119"/>
        <v>-2.0578346304459667</v>
      </c>
      <c r="G231" s="3">
        <f t="shared" si="120"/>
        <v>-9.5786497581233139</v>
      </c>
      <c r="H231" s="3">
        <f t="shared" si="121"/>
        <v>86.59051444759875</v>
      </c>
      <c r="I231" s="3">
        <f t="shared" si="122"/>
        <v>-2.4570309249528788</v>
      </c>
      <c r="J231" s="2">
        <f t="shared" si="100"/>
        <v>87.153340294304144</v>
      </c>
      <c r="K231" s="2">
        <f t="shared" si="123"/>
        <v>59.409229921134383</v>
      </c>
      <c r="L231" s="6">
        <f t="shared" si="101"/>
        <v>1279.1840410108803</v>
      </c>
      <c r="M231" s="2">
        <f t="shared" si="102"/>
        <v>16.211881075311499</v>
      </c>
      <c r="N231" s="2">
        <f t="shared" si="124"/>
        <v>87.153340294304144</v>
      </c>
      <c r="O231" s="2">
        <f t="shared" si="103"/>
        <v>59.409229921134383</v>
      </c>
      <c r="P231" s="5">
        <f t="shared" si="104"/>
        <v>0.33814775832139587</v>
      </c>
      <c r="Q231" s="4">
        <f t="shared" si="105"/>
        <v>0.18599361188542252</v>
      </c>
      <c r="R231" s="4">
        <f t="shared" si="106"/>
        <v>0.20484621307428047</v>
      </c>
      <c r="S231" s="4">
        <f t="shared" si="125"/>
        <v>0</v>
      </c>
      <c r="T231" s="4">
        <f t="shared" si="126"/>
        <v>0</v>
      </c>
      <c r="U231" s="5">
        <f t="shared" si="127"/>
        <v>1.5153173593901144</v>
      </c>
      <c r="V231" s="5">
        <f t="shared" si="128"/>
        <v>-13.698393094464127</v>
      </c>
      <c r="W231" s="5">
        <f t="shared" si="129"/>
        <v>0.38869587125074156</v>
      </c>
      <c r="X231" s="5">
        <f t="shared" si="107"/>
        <v>1279.18404101088</v>
      </c>
      <c r="Y231" s="5">
        <f t="shared" si="108"/>
        <v>-8.1727749655940318</v>
      </c>
      <c r="Z231" s="5">
        <f t="shared" si="109"/>
        <v>-0.86176043509942446</v>
      </c>
      <c r="AA231" s="5">
        <f t="shared" si="110"/>
        <v>1.4911776259422234</v>
      </c>
      <c r="AB231" s="5">
        <f t="shared" si="111"/>
        <v>-6.6574576062039172</v>
      </c>
      <c r="AC231" s="5">
        <f t="shared" si="112"/>
        <v>-14.560153529563552</v>
      </c>
      <c r="AD231" s="5">
        <f t="shared" si="113"/>
        <v>-30.294126502807035</v>
      </c>
      <c r="AE231">
        <f t="shared" si="99"/>
        <v>0</v>
      </c>
    </row>
    <row r="232" spans="1:31" x14ac:dyDescent="0.2">
      <c r="A232">
        <f t="shared" si="114"/>
        <v>2.0000000000000013</v>
      </c>
      <c r="B232" s="5">
        <f t="shared" si="115"/>
        <v>-7.5576688118601272</v>
      </c>
      <c r="C232" s="5">
        <f t="shared" si="116"/>
        <v>208.52591131416804</v>
      </c>
      <c r="D232" s="5">
        <f t="shared" si="117"/>
        <v>70.328209309310992</v>
      </c>
      <c r="E232" s="2">
        <f t="shared" si="118"/>
        <v>208.66282382656004</v>
      </c>
      <c r="F232" s="2">
        <f t="shared" si="119"/>
        <v>-2.0756800417791634</v>
      </c>
      <c r="G232" s="3">
        <f t="shared" si="120"/>
        <v>-9.6452243341853539</v>
      </c>
      <c r="H232" s="3">
        <f t="shared" si="121"/>
        <v>86.44491291230311</v>
      </c>
      <c r="I232" s="3">
        <f t="shared" si="122"/>
        <v>-2.7599721899809491</v>
      </c>
      <c r="J232" s="2">
        <f t="shared" si="100"/>
        <v>87.025115727368615</v>
      </c>
      <c r="K232" s="2">
        <f t="shared" si="123"/>
        <v>59.321823945036542</v>
      </c>
      <c r="L232" s="6">
        <f t="shared" si="101"/>
        <v>1286.5597128594604</v>
      </c>
      <c r="M232" s="2">
        <f t="shared" si="102"/>
        <v>16.305357472003578</v>
      </c>
      <c r="N232" s="2">
        <f t="shared" si="124"/>
        <v>87.025115727368615</v>
      </c>
      <c r="O232" s="2">
        <f t="shared" si="103"/>
        <v>59.321823945036542</v>
      </c>
      <c r="P232" s="5">
        <f t="shared" si="104"/>
        <v>0.33836308672947529</v>
      </c>
      <c r="Q232" s="4">
        <f t="shared" si="105"/>
        <v>0.18734158436218895</v>
      </c>
      <c r="R232" s="4">
        <f t="shared" si="106"/>
        <v>0.2056947102534388</v>
      </c>
      <c r="S232" s="4">
        <f t="shared" si="125"/>
        <v>0</v>
      </c>
      <c r="T232" s="4">
        <f t="shared" si="126"/>
        <v>0</v>
      </c>
      <c r="U232" s="5">
        <f t="shared" si="127"/>
        <v>1.5245745866797884</v>
      </c>
      <c r="V232" s="5">
        <f t="shared" si="128"/>
        <v>-13.663934897474428</v>
      </c>
      <c r="W232" s="5">
        <f t="shared" si="129"/>
        <v>0.43625563439456377</v>
      </c>
      <c r="X232" s="5">
        <f t="shared" si="107"/>
        <v>1286.5597128594607</v>
      </c>
      <c r="Y232" s="5">
        <f t="shared" si="108"/>
        <v>-8.1815320088178236</v>
      </c>
      <c r="Z232" s="5">
        <f t="shared" si="109"/>
        <v>-0.8650743428758495</v>
      </c>
      <c r="AA232" s="5">
        <f t="shared" si="110"/>
        <v>1.4969119633860983</v>
      </c>
      <c r="AB232" s="5">
        <f t="shared" si="111"/>
        <v>-6.656957422138035</v>
      </c>
      <c r="AC232" s="5">
        <f t="shared" si="112"/>
        <v>-14.529009240350279</v>
      </c>
      <c r="AD232" s="5">
        <f t="shared" si="113"/>
        <v>-30.240832402219336</v>
      </c>
      <c r="AE232">
        <f t="shared" si="99"/>
        <v>0</v>
      </c>
    </row>
    <row r="233" spans="1:31" x14ac:dyDescent="0.2">
      <c r="A233">
        <f t="shared" si="114"/>
        <v>2.0100000000000011</v>
      </c>
      <c r="B233" s="5">
        <f t="shared" si="115"/>
        <v>-7.6544539030730876</v>
      </c>
      <c r="C233" s="5">
        <f t="shared" si="116"/>
        <v>209.38963399282906</v>
      </c>
      <c r="D233" s="5">
        <f t="shared" si="117"/>
        <v>70.299097545791071</v>
      </c>
      <c r="E233" s="2">
        <f t="shared" si="118"/>
        <v>209.52949550887863</v>
      </c>
      <c r="F233" s="2">
        <f t="shared" si="119"/>
        <v>-2.0935740330096357</v>
      </c>
      <c r="G233" s="3">
        <f t="shared" si="120"/>
        <v>-9.7117939084067348</v>
      </c>
      <c r="H233" s="3">
        <f t="shared" si="121"/>
        <v>86.299622819899611</v>
      </c>
      <c r="I233" s="3">
        <f t="shared" si="122"/>
        <v>-3.0623805140031424</v>
      </c>
      <c r="J233" s="2">
        <f t="shared" si="100"/>
        <v>86.898342988740879</v>
      </c>
      <c r="K233" s="2">
        <f t="shared" si="123"/>
        <v>59.23540762695356</v>
      </c>
      <c r="L233" s="6">
        <f t="shared" si="101"/>
        <v>1293.9276471840549</v>
      </c>
      <c r="M233" s="2">
        <f t="shared" si="102"/>
        <v>16.398735806325693</v>
      </c>
      <c r="N233" s="2">
        <f t="shared" si="124"/>
        <v>86.898342988740879</v>
      </c>
      <c r="O233" s="2">
        <f t="shared" si="103"/>
        <v>59.23540762695356</v>
      </c>
      <c r="P233" s="5">
        <f t="shared" si="104"/>
        <v>0.33857818903907272</v>
      </c>
      <c r="Q233" s="4">
        <f t="shared" si="105"/>
        <v>0.18868925313365292</v>
      </c>
      <c r="R233" s="4">
        <f t="shared" si="106"/>
        <v>0.20653780234921179</v>
      </c>
      <c r="S233" s="4">
        <f t="shared" si="125"/>
        <v>0</v>
      </c>
      <c r="T233" s="4">
        <f t="shared" si="126"/>
        <v>0</v>
      </c>
      <c r="U233" s="5">
        <f t="shared" si="127"/>
        <v>1.5338351502860572</v>
      </c>
      <c r="V233" s="5">
        <f t="shared" si="128"/>
        <v>-13.629757404861012</v>
      </c>
      <c r="W233" s="5">
        <f t="shared" si="129"/>
        <v>0.48365800594914993</v>
      </c>
      <c r="X233" s="5">
        <f t="shared" si="107"/>
        <v>1293.9276471840549</v>
      </c>
      <c r="Y233" s="5">
        <f t="shared" si="108"/>
        <v>-8.1901862545636046</v>
      </c>
      <c r="Z233" s="5">
        <f t="shared" si="109"/>
        <v>-0.86836802910536659</v>
      </c>
      <c r="AA233" s="5">
        <f t="shared" si="110"/>
        <v>1.5026113097615947</v>
      </c>
      <c r="AB233" s="5">
        <f t="shared" si="111"/>
        <v>-6.6563511042775474</v>
      </c>
      <c r="AC233" s="5">
        <f t="shared" si="112"/>
        <v>-14.498125433966379</v>
      </c>
      <c r="AD233" s="5">
        <f t="shared" si="113"/>
        <v>-30.187730684289257</v>
      </c>
      <c r="AE233">
        <f t="shared" si="99"/>
        <v>0</v>
      </c>
    </row>
    <row r="234" spans="1:31" x14ac:dyDescent="0.2">
      <c r="A234">
        <f t="shared" si="114"/>
        <v>2.0200000000000009</v>
      </c>
      <c r="B234" s="5">
        <f t="shared" si="115"/>
        <v>-7.7519046597123689</v>
      </c>
      <c r="C234" s="5">
        <f t="shared" si="116"/>
        <v>210.25190531475636</v>
      </c>
      <c r="D234" s="5">
        <f t="shared" si="117"/>
        <v>70.266964354116823</v>
      </c>
      <c r="E234" s="2">
        <f t="shared" si="118"/>
        <v>210.3947616133504</v>
      </c>
      <c r="F234" s="2">
        <f t="shared" si="119"/>
        <v>-2.1115163188320549</v>
      </c>
      <c r="G234" s="3">
        <f t="shared" si="120"/>
        <v>-9.7783574194495095</v>
      </c>
      <c r="H234" s="3">
        <f t="shared" si="121"/>
        <v>86.154641565559942</v>
      </c>
      <c r="I234" s="3">
        <f t="shared" si="122"/>
        <v>-3.364257820846035</v>
      </c>
      <c r="J234" s="2">
        <f t="shared" si="100"/>
        <v>86.773018662472126</v>
      </c>
      <c r="K234" s="2">
        <f t="shared" si="123"/>
        <v>59.14997863835864</v>
      </c>
      <c r="L234" s="6">
        <f t="shared" si="101"/>
        <v>1301.2874927734738</v>
      </c>
      <c r="M234" s="2">
        <f t="shared" si="102"/>
        <v>16.492011627163816</v>
      </c>
      <c r="N234" s="2">
        <f t="shared" si="124"/>
        <v>86.773018662472126</v>
      </c>
      <c r="O234" s="2">
        <f t="shared" si="103"/>
        <v>59.14997863835864</v>
      </c>
      <c r="P234" s="5">
        <f t="shared" si="104"/>
        <v>0.33879305499522627</v>
      </c>
      <c r="Q234" s="4">
        <f t="shared" si="105"/>
        <v>0.19003650541085326</v>
      </c>
      <c r="R234" s="4">
        <f t="shared" si="106"/>
        <v>0.20737547086810787</v>
      </c>
      <c r="S234" s="4">
        <f t="shared" si="125"/>
        <v>0</v>
      </c>
      <c r="T234" s="4">
        <f t="shared" si="126"/>
        <v>0</v>
      </c>
      <c r="U234" s="5">
        <f t="shared" si="127"/>
        <v>1.5430992776088353</v>
      </c>
      <c r="V234" s="5">
        <f t="shared" si="128"/>
        <v>-13.59585863552409</v>
      </c>
      <c r="W234" s="5">
        <f t="shared" si="129"/>
        <v>0.53090550798557834</v>
      </c>
      <c r="X234" s="5">
        <f t="shared" si="107"/>
        <v>1301.2874927734738</v>
      </c>
      <c r="Y234" s="5">
        <f t="shared" si="108"/>
        <v>-8.1987408318550763</v>
      </c>
      <c r="Z234" s="5">
        <f t="shared" si="109"/>
        <v>-0.87164181528607132</v>
      </c>
      <c r="AA234" s="5">
        <f t="shared" si="110"/>
        <v>1.508276221384304</v>
      </c>
      <c r="AB234" s="5">
        <f t="shared" si="111"/>
        <v>-6.655641554246241</v>
      </c>
      <c r="AC234" s="5">
        <f t="shared" si="112"/>
        <v>-14.467500450810162</v>
      </c>
      <c r="AD234" s="5">
        <f t="shared" si="113"/>
        <v>-30.134818270630117</v>
      </c>
      <c r="AE234">
        <f t="shared" si="99"/>
        <v>0</v>
      </c>
    </row>
    <row r="235" spans="1:31" x14ac:dyDescent="0.2">
      <c r="A235">
        <f t="shared" si="114"/>
        <v>2.0300000000000007</v>
      </c>
      <c r="B235" s="5">
        <f t="shared" si="115"/>
        <v>-7.8500210159845762</v>
      </c>
      <c r="C235" s="5">
        <f t="shared" si="116"/>
        <v>211.11272835538941</v>
      </c>
      <c r="D235" s="5">
        <f t="shared" si="117"/>
        <v>70.231815034994838</v>
      </c>
      <c r="E235" s="2">
        <f t="shared" si="118"/>
        <v>211.25862563125759</v>
      </c>
      <c r="F235" s="2">
        <f t="shared" si="119"/>
        <v>-2.1295066168351222</v>
      </c>
      <c r="G235" s="3">
        <f t="shared" si="120"/>
        <v>-9.8449138349919725</v>
      </c>
      <c r="H235" s="3">
        <f t="shared" si="121"/>
        <v>86.00996656105184</v>
      </c>
      <c r="I235" s="3">
        <f t="shared" si="122"/>
        <v>-3.6656060035523361</v>
      </c>
      <c r="J235" s="2">
        <f t="shared" si="100"/>
        <v>86.649139312661106</v>
      </c>
      <c r="K235" s="2">
        <f t="shared" si="123"/>
        <v>59.065534637124131</v>
      </c>
      <c r="L235" s="6">
        <f t="shared" si="101"/>
        <v>1308.6388983106378</v>
      </c>
      <c r="M235" s="2">
        <f t="shared" si="102"/>
        <v>16.585180482061904</v>
      </c>
      <c r="N235" s="2">
        <f t="shared" si="124"/>
        <v>86.649139312661106</v>
      </c>
      <c r="O235" s="2">
        <f t="shared" si="103"/>
        <v>59.065534637124131</v>
      </c>
      <c r="P235" s="5">
        <f t="shared" si="104"/>
        <v>0.33900767433988321</v>
      </c>
      <c r="Q235" s="4">
        <f t="shared" si="105"/>
        <v>0.19138322803136479</v>
      </c>
      <c r="R235" s="4">
        <f t="shared" si="106"/>
        <v>0.20820769814090803</v>
      </c>
      <c r="S235" s="4">
        <f t="shared" si="125"/>
        <v>0</v>
      </c>
      <c r="T235" s="4">
        <f t="shared" si="126"/>
        <v>0</v>
      </c>
      <c r="U235" s="5">
        <f t="shared" si="127"/>
        <v>1.5523671992628754</v>
      </c>
      <c r="V235" s="5">
        <f t="shared" si="128"/>
        <v>-13.562236616485581</v>
      </c>
      <c r="W235" s="5">
        <f t="shared" si="129"/>
        <v>0.57800064284060459</v>
      </c>
      <c r="X235" s="5">
        <f t="shared" si="107"/>
        <v>1308.6388983106381</v>
      </c>
      <c r="Y235" s="5">
        <f t="shared" si="108"/>
        <v>-8.2071988434162311</v>
      </c>
      <c r="Z235" s="5">
        <f t="shared" si="109"/>
        <v>-0.8748960255526691</v>
      </c>
      <c r="AA235" s="5">
        <f t="shared" si="110"/>
        <v>1.5139072591321696</v>
      </c>
      <c r="AB235" s="5">
        <f t="shared" si="111"/>
        <v>-6.6548316441533562</v>
      </c>
      <c r="AC235" s="5">
        <f t="shared" si="112"/>
        <v>-14.43713264203825</v>
      </c>
      <c r="AD235" s="5">
        <f t="shared" si="113"/>
        <v>-30.082092098027225</v>
      </c>
      <c r="AE235">
        <f t="shared" si="99"/>
        <v>0</v>
      </c>
    </row>
    <row r="236" spans="1:31" x14ac:dyDescent="0.2">
      <c r="A236">
        <f t="shared" si="114"/>
        <v>2.0400000000000005</v>
      </c>
      <c r="B236" s="5">
        <f t="shared" si="115"/>
        <v>-7.9488028959167032</v>
      </c>
      <c r="C236" s="5">
        <f t="shared" si="116"/>
        <v>211.9721061643678</v>
      </c>
      <c r="D236" s="5">
        <f t="shared" si="117"/>
        <v>70.193654870354408</v>
      </c>
      <c r="E236" s="2">
        <f t="shared" si="118"/>
        <v>212.12109102877099</v>
      </c>
      <c r="F236" s="2">
        <f t="shared" si="119"/>
        <v>-2.1475446475032496</v>
      </c>
      <c r="G236" s="3">
        <f t="shared" si="120"/>
        <v>-9.911462151433506</v>
      </c>
      <c r="H236" s="3">
        <f t="shared" si="121"/>
        <v>85.865595234631456</v>
      </c>
      <c r="I236" s="3">
        <f t="shared" si="122"/>
        <v>-3.9664269245326085</v>
      </c>
      <c r="J236" s="2">
        <f t="shared" si="100"/>
        <v>86.526701482978766</v>
      </c>
      <c r="K236" s="2">
        <f t="shared" si="123"/>
        <v>58.982073267197521</v>
      </c>
      <c r="L236" s="6">
        <f t="shared" si="101"/>
        <v>1315.981512445418</v>
      </c>
      <c r="M236" s="2">
        <f t="shared" si="102"/>
        <v>16.678237918145054</v>
      </c>
      <c r="N236" s="2">
        <f t="shared" si="124"/>
        <v>86.526701482978766</v>
      </c>
      <c r="O236" s="2">
        <f t="shared" si="103"/>
        <v>58.982073267197521</v>
      </c>
      <c r="P236" s="5">
        <f t="shared" si="104"/>
        <v>0.33922203681402668</v>
      </c>
      <c r="Q236" s="4">
        <f t="shared" si="105"/>
        <v>0.19272930748860745</v>
      </c>
      <c r="R236" s="4">
        <f t="shared" si="106"/>
        <v>0.20903446731752545</v>
      </c>
      <c r="S236" s="4">
        <f t="shared" si="125"/>
        <v>0</v>
      </c>
      <c r="T236" s="4">
        <f t="shared" si="126"/>
        <v>0</v>
      </c>
      <c r="U236" s="5">
        <f t="shared" si="127"/>
        <v>1.5616391489705723</v>
      </c>
      <c r="V236" s="5">
        <f t="shared" si="128"/>
        <v>-13.52888938275043</v>
      </c>
      <c r="W236" s="5">
        <f t="shared" si="129"/>
        <v>0.62494589317330984</v>
      </c>
      <c r="X236" s="5">
        <f t="shared" si="107"/>
        <v>1315.9815124454183</v>
      </c>
      <c r="Y236" s="5">
        <f t="shared" si="108"/>
        <v>-8.215563365359758</v>
      </c>
      <c r="Z236" s="5">
        <f t="shared" si="109"/>
        <v>-0.87813098651886934</v>
      </c>
      <c r="AA236" s="5">
        <f t="shared" si="110"/>
        <v>1.5195049881727676</v>
      </c>
      <c r="AB236" s="5">
        <f t="shared" si="111"/>
        <v>-6.6539242163891856</v>
      </c>
      <c r="AC236" s="5">
        <f t="shared" si="112"/>
        <v>-14.407020369269299</v>
      </c>
      <c r="AD236" s="5">
        <f t="shared" si="113"/>
        <v>-30.029549118653922</v>
      </c>
      <c r="AE236">
        <f t="shared" si="99"/>
        <v>0</v>
      </c>
    </row>
    <row r="237" spans="1:31" x14ac:dyDescent="0.2">
      <c r="A237">
        <f t="shared" si="114"/>
        <v>2.0500000000000003</v>
      </c>
      <c r="B237" s="5">
        <f t="shared" si="115"/>
        <v>-8.0482502136418574</v>
      </c>
      <c r="C237" s="5">
        <f t="shared" si="116"/>
        <v>212.83004176569565</v>
      </c>
      <c r="D237" s="5">
        <f t="shared" si="117"/>
        <v>70.152489123653154</v>
      </c>
      <c r="E237" s="2">
        <f t="shared" si="118"/>
        <v>212.98216124710808</v>
      </c>
      <c r="F237" s="2">
        <f t="shared" si="119"/>
        <v>-2.1656301342177811</v>
      </c>
      <c r="G237" s="3">
        <f t="shared" si="120"/>
        <v>-9.9780013935973972</v>
      </c>
      <c r="H237" s="3">
        <f t="shared" si="121"/>
        <v>85.721525030938764</v>
      </c>
      <c r="I237" s="3">
        <f t="shared" si="122"/>
        <v>-4.2667224157191477</v>
      </c>
      <c r="J237" s="2">
        <f t="shared" si="100"/>
        <v>86.405701696203437</v>
      </c>
      <c r="K237" s="2">
        <f t="shared" si="123"/>
        <v>58.899592158284548</v>
      </c>
      <c r="L237" s="6">
        <f t="shared" si="101"/>
        <v>1323.3149838679174</v>
      </c>
      <c r="M237" s="2">
        <f t="shared" si="102"/>
        <v>16.771179483048254</v>
      </c>
      <c r="N237" s="2">
        <f t="shared" si="124"/>
        <v>86.405701696203437</v>
      </c>
      <c r="O237" s="2">
        <f t="shared" si="103"/>
        <v>58.899592158284548</v>
      </c>
      <c r="P237" s="5">
        <f t="shared" si="104"/>
        <v>0.33943613215981588</v>
      </c>
      <c r="Q237" s="4">
        <f t="shared" si="105"/>
        <v>0.19407462996148828</v>
      </c>
      <c r="R237" s="4">
        <f t="shared" si="106"/>
        <v>0.20985576236169434</v>
      </c>
      <c r="S237" s="4">
        <f t="shared" si="125"/>
        <v>0</v>
      </c>
      <c r="T237" s="4">
        <f t="shared" si="126"/>
        <v>0</v>
      </c>
      <c r="U237" s="5">
        <f t="shared" si="127"/>
        <v>1.5709153634556341</v>
      </c>
      <c r="V237" s="5">
        <f t="shared" si="128"/>
        <v>-13.495814977171355</v>
      </c>
      <c r="W237" s="5">
        <f t="shared" si="129"/>
        <v>0.67174372201978783</v>
      </c>
      <c r="X237" s="5">
        <f t="shared" si="107"/>
        <v>1323.3149838679171</v>
      </c>
      <c r="Y237" s="5">
        <f t="shared" si="108"/>
        <v>-8.2238374468863427</v>
      </c>
      <c r="Z237" s="5">
        <f t="shared" si="109"/>
        <v>-0.88134702712199231</v>
      </c>
      <c r="AA237" s="5">
        <f t="shared" si="110"/>
        <v>1.5250699776944152</v>
      </c>
      <c r="AB237" s="5">
        <f t="shared" si="111"/>
        <v>-6.6529220834307088</v>
      </c>
      <c r="AC237" s="5">
        <f t="shared" si="112"/>
        <v>-14.377162004293346</v>
      </c>
      <c r="AD237" s="5">
        <f t="shared" si="113"/>
        <v>-29.977186300285798</v>
      </c>
      <c r="AE237">
        <f t="shared" si="99"/>
        <v>0</v>
      </c>
    </row>
    <row r="238" spans="1:31" x14ac:dyDescent="0.2">
      <c r="A238">
        <f t="shared" si="114"/>
        <v>2.06</v>
      </c>
      <c r="B238" s="5">
        <f t="shared" si="115"/>
        <v>-8.148362873682002</v>
      </c>
      <c r="C238" s="5">
        <f t="shared" si="116"/>
        <v>213.68653815790483</v>
      </c>
      <c r="D238" s="5">
        <f t="shared" si="117"/>
        <v>70.108323040180949</v>
      </c>
      <c r="E238" s="2">
        <f t="shared" si="118"/>
        <v>213.8418397026899</v>
      </c>
      <c r="F238" s="2">
        <f t="shared" si="119"/>
        <v>-2.1837628032577734</v>
      </c>
      <c r="G238" s="3">
        <f t="shared" si="120"/>
        <v>-10.044530614431704</v>
      </c>
      <c r="H238" s="3">
        <f t="shared" si="121"/>
        <v>85.577753410895838</v>
      </c>
      <c r="I238" s="3">
        <f t="shared" si="122"/>
        <v>-4.566494278722006</v>
      </c>
      <c r="J238" s="2">
        <f t="shared" si="100"/>
        <v>86.286136453766147</v>
      </c>
      <c r="K238" s="2">
        <f t="shared" si="123"/>
        <v>58.818088925539293</v>
      </c>
      <c r="L238" s="6">
        <f t="shared" si="101"/>
        <v>1330.6389613821459</v>
      </c>
      <c r="M238" s="2">
        <f t="shared" si="102"/>
        <v>16.864000725850111</v>
      </c>
      <c r="N238" s="2">
        <f t="shared" si="124"/>
        <v>86.286136453766147</v>
      </c>
      <c r="O238" s="2">
        <f t="shared" si="103"/>
        <v>58.818088925539293</v>
      </c>
      <c r="P238" s="5">
        <f t="shared" si="104"/>
        <v>0.3396499501227373</v>
      </c>
      <c r="Q238" s="4">
        <f t="shared" si="105"/>
        <v>0.19541908134436101</v>
      </c>
      <c r="R238" s="4">
        <f t="shared" si="106"/>
        <v>0.21067156804549128</v>
      </c>
      <c r="S238" s="4">
        <f t="shared" si="125"/>
        <v>0</v>
      </c>
      <c r="T238" s="4">
        <f t="shared" si="126"/>
        <v>0</v>
      </c>
      <c r="U238" s="5">
        <f t="shared" si="127"/>
        <v>1.5801960823376042</v>
      </c>
      <c r="V238" s="5">
        <f t="shared" si="128"/>
        <v>-13.463011450316749</v>
      </c>
      <c r="W238" s="5">
        <f t="shared" si="129"/>
        <v>0.71839657284591396</v>
      </c>
      <c r="X238" s="5">
        <f t="shared" si="107"/>
        <v>1330.6389613821459</v>
      </c>
      <c r="Y238" s="5">
        <f t="shared" si="108"/>
        <v>-8.2320241099948479</v>
      </c>
      <c r="Z238" s="5">
        <f t="shared" si="109"/>
        <v>-0.88454447846981654</v>
      </c>
      <c r="AA238" s="5">
        <f t="shared" si="110"/>
        <v>1.5306028006411592</v>
      </c>
      <c r="AB238" s="5">
        <f t="shared" si="111"/>
        <v>-6.6518280276572437</v>
      </c>
      <c r="AC238" s="5">
        <f t="shared" si="112"/>
        <v>-14.347555928786566</v>
      </c>
      <c r="AD238" s="5">
        <f t="shared" si="113"/>
        <v>-29.925000626512926</v>
      </c>
      <c r="AE238">
        <f t="shared" si="99"/>
        <v>0</v>
      </c>
    </row>
    <row r="239" spans="1:31" x14ac:dyDescent="0.2">
      <c r="A239">
        <f t="shared" si="114"/>
        <v>2.0699999999999998</v>
      </c>
      <c r="B239" s="5">
        <f t="shared" si="115"/>
        <v>-8.2491407712277027</v>
      </c>
      <c r="C239" s="5">
        <f t="shared" si="116"/>
        <v>214.54159831421737</v>
      </c>
      <c r="D239" s="5">
        <f t="shared" si="117"/>
        <v>70.061161847362399</v>
      </c>
      <c r="E239" s="2">
        <f t="shared" si="118"/>
        <v>214.70012978729781</v>
      </c>
      <c r="F239" s="2">
        <f t="shared" si="119"/>
        <v>-2.2019423838003385</v>
      </c>
      <c r="G239" s="3">
        <f t="shared" si="120"/>
        <v>-10.111048894708276</v>
      </c>
      <c r="H239" s="3">
        <f t="shared" si="121"/>
        <v>85.434277851607973</v>
      </c>
      <c r="I239" s="3">
        <f t="shared" si="122"/>
        <v>-4.8657442849871355</v>
      </c>
      <c r="J239" s="2">
        <f t="shared" si="100"/>
        <v>86.168002235306687</v>
      </c>
      <c r="K239" s="2">
        <f t="shared" si="123"/>
        <v>58.737561169261539</v>
      </c>
      <c r="L239" s="6">
        <f t="shared" si="101"/>
        <v>1337.9530939800748</v>
      </c>
      <c r="M239" s="2">
        <f t="shared" si="102"/>
        <v>16.956697198011366</v>
      </c>
      <c r="N239" s="2">
        <f t="shared" si="124"/>
        <v>86.168002235306687</v>
      </c>
      <c r="O239" s="2">
        <f t="shared" si="103"/>
        <v>58.737561169261539</v>
      </c>
      <c r="P239" s="5">
        <f t="shared" si="104"/>
        <v>0.3398634804537668</v>
      </c>
      <c r="Q239" s="4">
        <f t="shared" si="105"/>
        <v>0.19676254727728887</v>
      </c>
      <c r="R239" s="4">
        <f t="shared" si="106"/>
        <v>0.21148186994369533</v>
      </c>
      <c r="S239" s="4">
        <f t="shared" si="125"/>
        <v>0</v>
      </c>
      <c r="T239" s="4">
        <f t="shared" si="126"/>
        <v>0</v>
      </c>
      <c r="U239" s="5">
        <f t="shared" si="127"/>
        <v>1.5894815480272635</v>
      </c>
      <c r="V239" s="5">
        <f t="shared" si="128"/>
        <v>-13.430476860341916</v>
      </c>
      <c r="W239" s="5">
        <f t="shared" si="129"/>
        <v>0.76490686959825094</v>
      </c>
      <c r="X239" s="5">
        <f t="shared" si="107"/>
        <v>1337.953093980075</v>
      </c>
      <c r="Y239" s="5">
        <f t="shared" si="108"/>
        <v>-8.2401263492032832</v>
      </c>
      <c r="Z239" s="5">
        <f t="shared" si="109"/>
        <v>-0.88772367368969052</v>
      </c>
      <c r="AA239" s="5">
        <f t="shared" si="110"/>
        <v>1.5361040334516809</v>
      </c>
      <c r="AB239" s="5">
        <f t="shared" si="111"/>
        <v>-6.6506448011760195</v>
      </c>
      <c r="AC239" s="5">
        <f t="shared" si="112"/>
        <v>-14.318200534031606</v>
      </c>
      <c r="AD239" s="5">
        <f t="shared" si="113"/>
        <v>-29.872989096950068</v>
      </c>
      <c r="AE239">
        <f t="shared" si="99"/>
        <v>0</v>
      </c>
    </row>
    <row r="240" spans="1:31" x14ac:dyDescent="0.2">
      <c r="A240">
        <f t="shared" si="114"/>
        <v>2.0799999999999996</v>
      </c>
      <c r="B240" s="5">
        <f t="shared" si="115"/>
        <v>-8.3505837924148434</v>
      </c>
      <c r="C240" s="5">
        <f t="shared" si="116"/>
        <v>215.39522518270672</v>
      </c>
      <c r="D240" s="5">
        <f t="shared" si="117"/>
        <v>70.011010755057683</v>
      </c>
      <c r="E240" s="2">
        <f t="shared" si="118"/>
        <v>215.55703486822944</v>
      </c>
      <c r="F240" s="2">
        <f t="shared" si="119"/>
        <v>-2.2201686079205487</v>
      </c>
      <c r="G240" s="3">
        <f t="shared" si="120"/>
        <v>-10.177555342720035</v>
      </c>
      <c r="H240" s="3">
        <f t="shared" si="121"/>
        <v>85.291095846267652</v>
      </c>
      <c r="I240" s="3">
        <f t="shared" si="122"/>
        <v>-5.1644741759566362</v>
      </c>
      <c r="J240" s="2">
        <f t="shared" si="100"/>
        <v>86.051295498240279</v>
      </c>
      <c r="K240" s="2">
        <f t="shared" si="123"/>
        <v>58.658006474601414</v>
      </c>
      <c r="L240" s="6">
        <f t="shared" si="101"/>
        <v>1345.2570309160301</v>
      </c>
      <c r="M240" s="2">
        <f t="shared" si="102"/>
        <v>17.049264454317743</v>
      </c>
      <c r="N240" s="2">
        <f t="shared" si="124"/>
        <v>86.051295498240279</v>
      </c>
      <c r="O240" s="2">
        <f t="shared" si="103"/>
        <v>58.658006474601414</v>
      </c>
      <c r="P240" s="5">
        <f t="shared" si="104"/>
        <v>0.34007671291154246</v>
      </c>
      <c r="Q240" s="4">
        <f t="shared" si="105"/>
        <v>0.1981049131765964</v>
      </c>
      <c r="R240" s="4">
        <f t="shared" si="106"/>
        <v>0.21228665442799122</v>
      </c>
      <c r="S240" s="4">
        <f t="shared" si="125"/>
        <v>0</v>
      </c>
      <c r="T240" s="4">
        <f t="shared" si="126"/>
        <v>0</v>
      </c>
      <c r="U240" s="5">
        <f t="shared" si="127"/>
        <v>1.5987720056229144</v>
      </c>
      <c r="V240" s="5">
        <f t="shared" si="128"/>
        <v>-13.398209272863552</v>
      </c>
      <c r="W240" s="5">
        <f t="shared" si="129"/>
        <v>0.81127701675314468</v>
      </c>
      <c r="X240" s="5">
        <f t="shared" si="107"/>
        <v>1345.2570309160303</v>
      </c>
      <c r="Y240" s="5">
        <f t="shared" si="108"/>
        <v>-8.2481471312805006</v>
      </c>
      <c r="Z240" s="5">
        <f t="shared" si="109"/>
        <v>-0.89088494777992799</v>
      </c>
      <c r="AA240" s="5">
        <f t="shared" si="110"/>
        <v>1.5415742558021526</v>
      </c>
      <c r="AB240" s="5">
        <f t="shared" si="111"/>
        <v>-6.6493751256575866</v>
      </c>
      <c r="AC240" s="5">
        <f t="shared" si="112"/>
        <v>-14.289094220643479</v>
      </c>
      <c r="AD240" s="5">
        <f t="shared" si="113"/>
        <v>-29.821148727444701</v>
      </c>
      <c r="AE240">
        <f t="shared" si="99"/>
        <v>0</v>
      </c>
    </row>
    <row r="241" spans="1:31" x14ac:dyDescent="0.2">
      <c r="A241">
        <f t="shared" si="114"/>
        <v>2.0899999999999994</v>
      </c>
      <c r="B241" s="5">
        <f t="shared" si="115"/>
        <v>-8.4526918145983263</v>
      </c>
      <c r="C241" s="5">
        <f t="shared" si="116"/>
        <v>216.24742168645835</v>
      </c>
      <c r="D241" s="5">
        <f t="shared" si="117"/>
        <v>69.957874955861755</v>
      </c>
      <c r="E241" s="2">
        <f t="shared" si="118"/>
        <v>216.41255828845405</v>
      </c>
      <c r="F241" s="2">
        <f t="shared" si="119"/>
        <v>-2.2384412105909126</v>
      </c>
      <c r="G241" s="3">
        <f t="shared" si="120"/>
        <v>-10.244049093976612</v>
      </c>
      <c r="H241" s="3">
        <f t="shared" si="121"/>
        <v>85.148204904061217</v>
      </c>
      <c r="I241" s="3">
        <f t="shared" si="122"/>
        <v>-5.462685663231083</v>
      </c>
      <c r="J241" s="2">
        <f t="shared" si="100"/>
        <v>85.936012677334915</v>
      </c>
      <c r="K241" s="2">
        <f t="shared" si="123"/>
        <v>58.579422411271239</v>
      </c>
      <c r="L241" s="6">
        <f t="shared" si="101"/>
        <v>1352.5504217813748</v>
      </c>
      <c r="M241" s="2">
        <f t="shared" si="102"/>
        <v>17.141698053826449</v>
      </c>
      <c r="N241" s="2">
        <f t="shared" si="124"/>
        <v>85.936012677334915</v>
      </c>
      <c r="O241" s="2">
        <f t="shared" si="103"/>
        <v>58.579422411271239</v>
      </c>
      <c r="P241" s="5">
        <f t="shared" si="104"/>
        <v>0.34028963726454498</v>
      </c>
      <c r="Q241" s="4">
        <f t="shared" si="105"/>
        <v>0.19944606426569081</v>
      </c>
      <c r="R241" s="4">
        <f t="shared" si="106"/>
        <v>0.21308590866101929</v>
      </c>
      <c r="S241" s="4">
        <f t="shared" si="125"/>
        <v>0</v>
      </c>
      <c r="T241" s="4">
        <f t="shared" si="126"/>
        <v>0</v>
      </c>
      <c r="U241" s="5">
        <f t="shared" si="127"/>
        <v>1.6080677028075521</v>
      </c>
      <c r="V241" s="5">
        <f t="shared" si="128"/>
        <v>-13.366206760837402</v>
      </c>
      <c r="W241" s="5">
        <f t="shared" si="129"/>
        <v>0.85750939936405302</v>
      </c>
      <c r="X241" s="5">
        <f t="shared" si="107"/>
        <v>1352.5504217813748</v>
      </c>
      <c r="Y241" s="5">
        <f t="shared" si="108"/>
        <v>-8.2560893949886438</v>
      </c>
      <c r="Z241" s="5">
        <f t="shared" si="109"/>
        <v>-0.89402863746351924</v>
      </c>
      <c r="AA241" s="5">
        <f t="shared" si="110"/>
        <v>1.5470140503531009</v>
      </c>
      <c r="AB241" s="5">
        <f t="shared" si="111"/>
        <v>-6.648021692181092</v>
      </c>
      <c r="AC241" s="5">
        <f t="shared" si="112"/>
        <v>-14.260235398300921</v>
      </c>
      <c r="AD241" s="5">
        <f t="shared" si="113"/>
        <v>-29.769476550282846</v>
      </c>
      <c r="AE241">
        <f t="shared" si="99"/>
        <v>0</v>
      </c>
    </row>
    <row r="242" spans="1:31" x14ac:dyDescent="0.2">
      <c r="A242">
        <f t="shared" si="114"/>
        <v>2.0999999999999992</v>
      </c>
      <c r="B242" s="5">
        <f t="shared" si="115"/>
        <v>-8.5554647066227023</v>
      </c>
      <c r="C242" s="5">
        <f t="shared" si="116"/>
        <v>217.09819072372906</v>
      </c>
      <c r="D242" s="5">
        <f t="shared" si="117"/>
        <v>69.901759625401937</v>
      </c>
      <c r="E242" s="2">
        <f t="shared" si="118"/>
        <v>217.26670336676742</v>
      </c>
      <c r="F242" s="2">
        <f t="shared" si="119"/>
        <v>-2.2567599296804253</v>
      </c>
      <c r="G242" s="3">
        <f t="shared" si="120"/>
        <v>-10.310529310898422</v>
      </c>
      <c r="H242" s="3">
        <f t="shared" si="121"/>
        <v>85.005602550078208</v>
      </c>
      <c r="I242" s="3">
        <f t="shared" si="122"/>
        <v>-5.7603804287339111</v>
      </c>
      <c r="J242" s="2">
        <f t="shared" si="100"/>
        <v>85.82215018429973</v>
      </c>
      <c r="K242" s="2">
        <f t="shared" si="123"/>
        <v>58.501806533264983</v>
      </c>
      <c r="L242" s="6">
        <f t="shared" si="101"/>
        <v>1359.8329165794744</v>
      </c>
      <c r="M242" s="2">
        <f t="shared" si="102"/>
        <v>17.233993560816252</v>
      </c>
      <c r="N242" s="2">
        <f t="shared" si="124"/>
        <v>85.82215018429973</v>
      </c>
      <c r="O242" s="2">
        <f t="shared" si="103"/>
        <v>58.501806533264983</v>
      </c>
      <c r="P242" s="5">
        <f t="shared" si="104"/>
        <v>0.34050224329328654</v>
      </c>
      <c r="Q242" s="4">
        <f t="shared" si="105"/>
        <v>0.20078588560614077</v>
      </c>
      <c r="R242" s="4">
        <f t="shared" si="106"/>
        <v>0.21387962059027793</v>
      </c>
      <c r="S242" s="4">
        <f t="shared" si="125"/>
        <v>0</v>
      </c>
      <c r="T242" s="4">
        <f t="shared" si="126"/>
        <v>0</v>
      </c>
      <c r="U242" s="5">
        <f t="shared" si="127"/>
        <v>1.6173688897469385</v>
      </c>
      <c r="V242" s="5">
        <f t="shared" si="128"/>
        <v>-13.334467404439156</v>
      </c>
      <c r="W242" s="5">
        <f t="shared" si="129"/>
        <v>0.90360638310716745</v>
      </c>
      <c r="X242" s="5">
        <f t="shared" si="107"/>
        <v>1359.8329165794744</v>
      </c>
      <c r="Y242" s="5">
        <f t="shared" si="108"/>
        <v>-8.2639560508361587</v>
      </c>
      <c r="Z242" s="5">
        <f t="shared" si="109"/>
        <v>-0.89715508104416097</v>
      </c>
      <c r="AA242" s="5">
        <f t="shared" si="110"/>
        <v>1.5524240025002847</v>
      </c>
      <c r="AB242" s="5">
        <f t="shared" si="111"/>
        <v>-6.6465871610892204</v>
      </c>
      <c r="AC242" s="5">
        <f t="shared" si="112"/>
        <v>-14.231622485483317</v>
      </c>
      <c r="AD242" s="5">
        <f t="shared" si="113"/>
        <v>-29.717969614392548</v>
      </c>
      <c r="AE242">
        <f t="shared" si="99"/>
        <v>0</v>
      </c>
    </row>
    <row r="243" spans="1:31" x14ac:dyDescent="0.2">
      <c r="A243">
        <f t="shared" si="114"/>
        <v>2.109999999999999</v>
      </c>
      <c r="B243" s="5">
        <f t="shared" si="115"/>
        <v>-8.6589023290897398</v>
      </c>
      <c r="C243" s="5">
        <f t="shared" si="116"/>
        <v>217.94753516810556</v>
      </c>
      <c r="D243" s="5">
        <f t="shared" si="117"/>
        <v>69.842669922633874</v>
      </c>
      <c r="E243" s="2">
        <f t="shared" si="118"/>
        <v>218.11947339794611</v>
      </c>
      <c r="F243" s="2">
        <f t="shared" si="119"/>
        <v>-2.2751245059531975</v>
      </c>
      <c r="G243" s="3">
        <f t="shared" si="120"/>
        <v>-10.376995182509315</v>
      </c>
      <c r="H243" s="3">
        <f t="shared" si="121"/>
        <v>84.86328632522337</v>
      </c>
      <c r="I243" s="3">
        <f t="shared" si="122"/>
        <v>-6.0575601248778366</v>
      </c>
      <c r="J243" s="2">
        <f t="shared" si="100"/>
        <v>85.709704407384208</v>
      </c>
      <c r="K243" s="2">
        <f t="shared" si="123"/>
        <v>58.425156378585008</v>
      </c>
      <c r="L243" s="6">
        <f t="shared" si="101"/>
        <v>1367.1041658008771</v>
      </c>
      <c r="M243" s="2">
        <f t="shared" si="102"/>
        <v>17.326146545740283</v>
      </c>
      <c r="N243" s="2">
        <f t="shared" si="124"/>
        <v>85.709704407384208</v>
      </c>
      <c r="O243" s="2">
        <f t="shared" si="103"/>
        <v>58.425156378585008</v>
      </c>
      <c r="P243" s="5">
        <f t="shared" si="104"/>
        <v>0.34071452079250664</v>
      </c>
      <c r="Q243" s="4">
        <f t="shared" si="105"/>
        <v>0.2021242621289922</v>
      </c>
      <c r="R243" s="4">
        <f t="shared" si="106"/>
        <v>0.21466777894188238</v>
      </c>
      <c r="S243" s="4">
        <f t="shared" si="125"/>
        <v>0</v>
      </c>
      <c r="T243" s="4">
        <f t="shared" si="126"/>
        <v>0</v>
      </c>
      <c r="U243" s="5">
        <f t="shared" si="127"/>
        <v>1.6266758189885848</v>
      </c>
      <c r="V243" s="5">
        <f t="shared" si="128"/>
        <v>-13.30298929094849</v>
      </c>
      <c r="W243" s="5">
        <f t="shared" si="129"/>
        <v>0.94957031432537264</v>
      </c>
      <c r="X243" s="5">
        <f t="shared" si="107"/>
        <v>1367.1041658008774</v>
      </c>
      <c r="Y243" s="5">
        <f t="shared" si="108"/>
        <v>-8.2717499808414381</v>
      </c>
      <c r="Z243" s="5">
        <f t="shared" si="109"/>
        <v>-0.90026461826464488</v>
      </c>
      <c r="AA243" s="5">
        <f t="shared" si="110"/>
        <v>1.5578047001296496</v>
      </c>
      <c r="AB243" s="5">
        <f t="shared" si="111"/>
        <v>-6.645074161852853</v>
      </c>
      <c r="AC243" s="5">
        <f t="shared" si="112"/>
        <v>-14.203253909213135</v>
      </c>
      <c r="AD243" s="5">
        <f t="shared" si="113"/>
        <v>-29.666624985544978</v>
      </c>
      <c r="AE243">
        <f t="shared" si="99"/>
        <v>0</v>
      </c>
    </row>
    <row r="244" spans="1:31" x14ac:dyDescent="0.2">
      <c r="A244">
        <f t="shared" si="114"/>
        <v>2.1199999999999988</v>
      </c>
      <c r="B244" s="5">
        <f t="shared" si="115"/>
        <v>-8.7630045346229259</v>
      </c>
      <c r="C244" s="5">
        <f t="shared" si="116"/>
        <v>218.79545786866231</v>
      </c>
      <c r="D244" s="5">
        <f t="shared" si="117"/>
        <v>69.780610990135827</v>
      </c>
      <c r="E244" s="2">
        <f t="shared" si="118"/>
        <v>218.97087165290137</v>
      </c>
      <c r="F244" s="2">
        <f t="shared" si="119"/>
        <v>-2.2935346830666647</v>
      </c>
      <c r="G244" s="3">
        <f t="shared" si="120"/>
        <v>-10.443445924127843</v>
      </c>
      <c r="H244" s="3">
        <f t="shared" si="121"/>
        <v>84.721253786131243</v>
      </c>
      <c r="I244" s="3">
        <f t="shared" si="122"/>
        <v>-6.3542263747332868</v>
      </c>
      <c r="J244" s="2">
        <f t="shared" si="100"/>
        <v>85.598671710988583</v>
      </c>
      <c r="K244" s="2">
        <f t="shared" si="123"/>
        <v>58.349469468976537</v>
      </c>
      <c r="L244" s="6">
        <f t="shared" si="101"/>
        <v>1374.3638204987021</v>
      </c>
      <c r="M244" s="2">
        <f t="shared" si="102"/>
        <v>17.418152586181467</v>
      </c>
      <c r="N244" s="2">
        <f t="shared" si="124"/>
        <v>85.598671710988583</v>
      </c>
      <c r="O244" s="2">
        <f t="shared" si="103"/>
        <v>58.349469468976537</v>
      </c>
      <c r="P244" s="5">
        <f t="shared" si="104"/>
        <v>0.34092645957337292</v>
      </c>
      <c r="Q244" s="4">
        <f t="shared" si="105"/>
        <v>0.20346107866630742</v>
      </c>
      <c r="R244" s="4">
        <f t="shared" si="106"/>
        <v>0.21545037321418514</v>
      </c>
      <c r="S244" s="4">
        <f t="shared" si="125"/>
        <v>0</v>
      </c>
      <c r="T244" s="4">
        <f t="shared" si="126"/>
        <v>0</v>
      </c>
      <c r="U244" s="5">
        <f t="shared" si="127"/>
        <v>1.6359887453616471</v>
      </c>
      <c r="V244" s="5">
        <f t="shared" si="128"/>
        <v>-13.271770514636298</v>
      </c>
      <c r="W244" s="5">
        <f t="shared" si="129"/>
        <v>0.99540352007059818</v>
      </c>
      <c r="X244" s="5">
        <f t="shared" si="107"/>
        <v>1374.3638204987021</v>
      </c>
      <c r="Y244" s="5">
        <f t="shared" si="108"/>
        <v>-8.2794740383069367</v>
      </c>
      <c r="Z244" s="5">
        <f t="shared" si="109"/>
        <v>-0.90335759016759698</v>
      </c>
      <c r="AA244" s="5">
        <f t="shared" si="110"/>
        <v>1.5631567333763576</v>
      </c>
      <c r="AB244" s="5">
        <f t="shared" si="111"/>
        <v>-6.6434852929452894</v>
      </c>
      <c r="AC244" s="5">
        <f t="shared" si="112"/>
        <v>-14.175128104803894</v>
      </c>
      <c r="AD244" s="5">
        <f t="shared" si="113"/>
        <v>-29.615439746553044</v>
      </c>
      <c r="AE244">
        <f t="shared" si="99"/>
        <v>0</v>
      </c>
    </row>
    <row r="245" spans="1:31" x14ac:dyDescent="0.2">
      <c r="A245">
        <f t="shared" si="114"/>
        <v>2.1299999999999986</v>
      </c>
      <c r="B245" s="5">
        <f t="shared" si="115"/>
        <v>-8.8677711681288525</v>
      </c>
      <c r="C245" s="5">
        <f t="shared" si="116"/>
        <v>219.64196165011839</v>
      </c>
      <c r="D245" s="5">
        <f t="shared" si="117"/>
        <v>69.715587954401158</v>
      </c>
      <c r="E245" s="2">
        <f t="shared" si="118"/>
        <v>219.82090137883245</v>
      </c>
      <c r="F245" s="2">
        <f t="shared" si="119"/>
        <v>-2.311990207569385</v>
      </c>
      <c r="G245" s="3">
        <f t="shared" si="120"/>
        <v>-10.509880777057296</v>
      </c>
      <c r="H245" s="3">
        <f t="shared" si="121"/>
        <v>84.579502505083198</v>
      </c>
      <c r="I245" s="3">
        <f t="shared" si="122"/>
        <v>-6.6503807721988171</v>
      </c>
      <c r="J245" s="2">
        <f t="shared" si="100"/>
        <v>85.489048435285355</v>
      </c>
      <c r="K245" s="2">
        <f t="shared" si="123"/>
        <v>58.274743309669631</v>
      </c>
      <c r="L245" s="6">
        <f t="shared" si="101"/>
        <v>1381.6115323641761</v>
      </c>
      <c r="M245" s="2">
        <f t="shared" si="102"/>
        <v>17.510007267809868</v>
      </c>
      <c r="N245" s="2">
        <f t="shared" si="124"/>
        <v>85.489048435285355</v>
      </c>
      <c r="O245" s="2">
        <f t="shared" si="103"/>
        <v>58.274743309669631</v>
      </c>
      <c r="P245" s="5">
        <f t="shared" si="104"/>
        <v>0.34113804946568699</v>
      </c>
      <c r="Q245" s="4">
        <f t="shared" si="105"/>
        <v>0.20479621998290815</v>
      </c>
      <c r="R245" s="4">
        <f t="shared" si="106"/>
        <v>0.21622739367126209</v>
      </c>
      <c r="S245" s="4">
        <f t="shared" si="125"/>
        <v>0</v>
      </c>
      <c r="T245" s="4">
        <f t="shared" si="126"/>
        <v>0</v>
      </c>
      <c r="U245" s="5">
        <f t="shared" si="127"/>
        <v>1.6453079258777488</v>
      </c>
      <c r="V245" s="5">
        <f t="shared" si="128"/>
        <v>-13.240809176655006</v>
      </c>
      <c r="W245" s="5">
        <f t="shared" si="129"/>
        <v>1.0411083081446115</v>
      </c>
      <c r="X245" s="5">
        <f t="shared" si="107"/>
        <v>1381.6115323641761</v>
      </c>
      <c r="Y245" s="5">
        <f t="shared" si="108"/>
        <v>-8.2871310476037099</v>
      </c>
      <c r="Z245" s="5">
        <f t="shared" si="109"/>
        <v>-0.90643433895860015</v>
      </c>
      <c r="AA245" s="5">
        <f t="shared" si="110"/>
        <v>1.5684806943879341</v>
      </c>
      <c r="AB245" s="5">
        <f t="shared" si="111"/>
        <v>-6.6418231217259613</v>
      </c>
      <c r="AC245" s="5">
        <f t="shared" si="112"/>
        <v>-14.147243515613606</v>
      </c>
      <c r="AD245" s="5">
        <f t="shared" si="113"/>
        <v>-29.564410997467455</v>
      </c>
      <c r="AE245">
        <f t="shared" si="99"/>
        <v>0</v>
      </c>
    </row>
    <row r="246" spans="1:31" x14ac:dyDescent="0.2">
      <c r="A246">
        <f t="shared" si="114"/>
        <v>2.1399999999999983</v>
      </c>
      <c r="B246" s="5">
        <f t="shared" si="115"/>
        <v>-8.9732020670555102</v>
      </c>
      <c r="C246" s="5">
        <f t="shared" si="116"/>
        <v>220.48704931299343</v>
      </c>
      <c r="D246" s="5">
        <f t="shared" si="117"/>
        <v>69.647605926129302</v>
      </c>
      <c r="E246" s="2">
        <f t="shared" si="118"/>
        <v>220.66956579937934</v>
      </c>
      <c r="F246" s="2">
        <f t="shared" si="119"/>
        <v>-2.3304908288984336</v>
      </c>
      <c r="G246" s="3">
        <f t="shared" si="120"/>
        <v>-10.576299008274555</v>
      </c>
      <c r="H246" s="3">
        <f t="shared" si="121"/>
        <v>84.438030069927066</v>
      </c>
      <c r="I246" s="3">
        <f t="shared" si="122"/>
        <v>-6.946024882173492</v>
      </c>
      <c r="J246" s="2">
        <f t="shared" si="100"/>
        <v>85.380830895852199</v>
      </c>
      <c r="K246" s="2">
        <f t="shared" si="123"/>
        <v>58.200975389128963</v>
      </c>
      <c r="L246" s="6">
        <f t="shared" si="101"/>
        <v>1388.8469538022969</v>
      </c>
      <c r="M246" s="2">
        <f t="shared" si="102"/>
        <v>17.601706185341609</v>
      </c>
      <c r="N246" s="2">
        <f t="shared" si="124"/>
        <v>85.380830895852199</v>
      </c>
      <c r="O246" s="2">
        <f t="shared" si="103"/>
        <v>58.200975389128963</v>
      </c>
      <c r="P246" s="5">
        <f t="shared" si="104"/>
        <v>0.34134928032009398</v>
      </c>
      <c r="Q246" s="4">
        <f t="shared" si="105"/>
        <v>0.20612957080830591</v>
      </c>
      <c r="R246" s="4">
        <f t="shared" si="106"/>
        <v>0.21699883133626865</v>
      </c>
      <c r="S246" s="4">
        <f t="shared" si="125"/>
        <v>0</v>
      </c>
      <c r="T246" s="4">
        <f t="shared" si="126"/>
        <v>0</v>
      </c>
      <c r="U246" s="5">
        <f t="shared" si="127"/>
        <v>1.6546336196327369</v>
      </c>
      <c r="V246" s="5">
        <f t="shared" si="128"/>
        <v>-13.210103384932061</v>
      </c>
      <c r="W246" s="5">
        <f t="shared" si="129"/>
        <v>1.0866869671383088</v>
      </c>
      <c r="X246" s="5">
        <f t="shared" si="107"/>
        <v>1388.8469538022971</v>
      </c>
      <c r="Y246" s="5">
        <f t="shared" si="108"/>
        <v>-8.2947238039663045</v>
      </c>
      <c r="Z246" s="5">
        <f t="shared" si="109"/>
        <v>-0.90949520787170424</v>
      </c>
      <c r="AA246" s="5">
        <f t="shared" si="110"/>
        <v>1.5737771770915481</v>
      </c>
      <c r="AB246" s="5">
        <f t="shared" si="111"/>
        <v>-6.6400901843335678</v>
      </c>
      <c r="AC246" s="5">
        <f t="shared" si="112"/>
        <v>-14.119598592803765</v>
      </c>
      <c r="AD246" s="5">
        <f t="shared" si="113"/>
        <v>-29.513535855770144</v>
      </c>
      <c r="AE246">
        <f t="shared" si="99"/>
        <v>0</v>
      </c>
    </row>
    <row r="247" spans="1:31" x14ac:dyDescent="0.2">
      <c r="A247">
        <f t="shared" si="114"/>
        <v>2.1499999999999981</v>
      </c>
      <c r="B247" s="5">
        <f t="shared" si="115"/>
        <v>-9.0792970616474715</v>
      </c>
      <c r="C247" s="5">
        <f t="shared" si="116"/>
        <v>221.33072363376306</v>
      </c>
      <c r="D247" s="5">
        <f t="shared" si="117"/>
        <v>69.576670000514767</v>
      </c>
      <c r="E247" s="2">
        <f t="shared" si="118"/>
        <v>221.51686811477549</v>
      </c>
      <c r="F247" s="2">
        <f t="shared" si="119"/>
        <v>-2.349036299376388</v>
      </c>
      <c r="G247" s="3">
        <f t="shared" si="120"/>
        <v>-10.642699910117891</v>
      </c>
      <c r="H247" s="3">
        <f t="shared" si="121"/>
        <v>84.29683408399903</v>
      </c>
      <c r="I247" s="3">
        <f t="shared" si="122"/>
        <v>-7.2411602407311939</v>
      </c>
      <c r="J247" s="2">
        <f t="shared" si="100"/>
        <v>85.274015383316097</v>
      </c>
      <c r="K247" s="2">
        <f t="shared" si="123"/>
        <v>58.128163178811242</v>
      </c>
      <c r="L247" s="6">
        <f t="shared" si="101"/>
        <v>1396.0697380075808</v>
      </c>
      <c r="M247" s="2">
        <f t="shared" si="102"/>
        <v>17.693244943498854</v>
      </c>
      <c r="N247" s="2">
        <f t="shared" si="124"/>
        <v>85.274015383316097</v>
      </c>
      <c r="O247" s="2">
        <f t="shared" si="103"/>
        <v>58.128163178811242</v>
      </c>
      <c r="P247" s="5">
        <f t="shared" si="104"/>
        <v>0.34156014201029422</v>
      </c>
      <c r="Q247" s="4">
        <f t="shared" si="105"/>
        <v>0.20746101586880242</v>
      </c>
      <c r="R247" s="4">
        <f t="shared" si="106"/>
        <v>0.21776467798467231</v>
      </c>
      <c r="S247" s="4">
        <f t="shared" si="125"/>
        <v>0</v>
      </c>
      <c r="T247" s="4">
        <f t="shared" si="126"/>
        <v>0</v>
      </c>
      <c r="U247" s="5">
        <f t="shared" si="127"/>
        <v>1.6639660877093732</v>
      </c>
      <c r="V247" s="5">
        <f t="shared" si="128"/>
        <v>-13.179651254066435</v>
      </c>
      <c r="W247" s="5">
        <f t="shared" si="129"/>
        <v>1.1321417664695459</v>
      </c>
      <c r="X247" s="5">
        <f t="shared" si="107"/>
        <v>1396.069738007581</v>
      </c>
      <c r="Y247" s="5">
        <f t="shared" si="108"/>
        <v>-8.3022550732979532</v>
      </c>
      <c r="Z247" s="5">
        <f t="shared" si="109"/>
        <v>-0.91254054103733595</v>
      </c>
      <c r="AA247" s="5">
        <f t="shared" si="110"/>
        <v>1.5790467769654457</v>
      </c>
      <c r="AB247" s="5">
        <f t="shared" si="111"/>
        <v>-6.6382889855885798</v>
      </c>
      <c r="AC247" s="5">
        <f t="shared" si="112"/>
        <v>-14.092191795103771</v>
      </c>
      <c r="AD247" s="5">
        <f t="shared" si="113"/>
        <v>-29.462811456565007</v>
      </c>
      <c r="AE247">
        <f t="shared" si="99"/>
        <v>0</v>
      </c>
    </row>
    <row r="248" spans="1:31" x14ac:dyDescent="0.2">
      <c r="A248">
        <f t="shared" si="114"/>
        <v>2.1599999999999979</v>
      </c>
      <c r="B248" s="5">
        <f t="shared" si="115"/>
        <v>-9.1860559751979309</v>
      </c>
      <c r="C248" s="5">
        <f t="shared" si="116"/>
        <v>222.17298736501331</v>
      </c>
      <c r="D248" s="5">
        <f t="shared" si="117"/>
        <v>69.502785257534626</v>
      </c>
      <c r="E248" s="2">
        <f t="shared" si="118"/>
        <v>222.36281150199969</v>
      </c>
      <c r="F248" s="2">
        <f t="shared" si="119"/>
        <v>-2.3676263742079202</v>
      </c>
      <c r="G248" s="3">
        <f t="shared" si="120"/>
        <v>-10.709082799973777</v>
      </c>
      <c r="H248" s="3">
        <f t="shared" si="121"/>
        <v>84.155912166047997</v>
      </c>
      <c r="I248" s="3">
        <f t="shared" si="122"/>
        <v>-7.5357883552968437</v>
      </c>
      <c r="J248" s="2">
        <f t="shared" si="100"/>
        <v>85.168598163009037</v>
      </c>
      <c r="K248" s="2">
        <f t="shared" si="123"/>
        <v>58.056304132930492</v>
      </c>
      <c r="L248" s="6">
        <f t="shared" si="101"/>
        <v>1403.2795390398567</v>
      </c>
      <c r="M248" s="2">
        <f t="shared" si="102"/>
        <v>17.7846191579704</v>
      </c>
      <c r="N248" s="2">
        <f t="shared" si="124"/>
        <v>85.168598163009037</v>
      </c>
      <c r="O248" s="2">
        <f t="shared" si="103"/>
        <v>58.056304132930492</v>
      </c>
      <c r="P248" s="5">
        <f t="shared" si="104"/>
        <v>0.34177062443525652</v>
      </c>
      <c r="Q248" s="4">
        <f t="shared" si="105"/>
        <v>0.20879043991974106</v>
      </c>
      <c r="R248" s="4">
        <f t="shared" si="106"/>
        <v>0.21852492613736338</v>
      </c>
      <c r="S248" s="4">
        <f t="shared" si="125"/>
        <v>0</v>
      </c>
      <c r="T248" s="4">
        <f t="shared" si="126"/>
        <v>0</v>
      </c>
      <c r="U248" s="5">
        <f t="shared" si="127"/>
        <v>1.6733055930809762</v>
      </c>
      <c r="V248" s="5">
        <f t="shared" si="128"/>
        <v>-13.149450905228253</v>
      </c>
      <c r="W248" s="5">
        <f t="shared" si="129"/>
        <v>1.177474956419571</v>
      </c>
      <c r="X248" s="5">
        <f t="shared" si="107"/>
        <v>1403.2795390398564</v>
      </c>
      <c r="Y248" s="5">
        <f t="shared" si="108"/>
        <v>-8.3097275919858973</v>
      </c>
      <c r="Z248" s="5">
        <f t="shared" si="109"/>
        <v>-0.91557068335261527</v>
      </c>
      <c r="AA248" s="5">
        <f t="shared" si="110"/>
        <v>1.5842900908145483</v>
      </c>
      <c r="AB248" s="5">
        <f t="shared" si="111"/>
        <v>-6.6364219989049209</v>
      </c>
      <c r="AC248" s="5">
        <f t="shared" si="112"/>
        <v>-14.065021588580869</v>
      </c>
      <c r="AD248" s="5">
        <f t="shared" si="113"/>
        <v>-29.412234952765878</v>
      </c>
      <c r="AE248">
        <f t="shared" si="99"/>
        <v>0</v>
      </c>
    </row>
    <row r="249" spans="1:31" x14ac:dyDescent="0.2">
      <c r="A249">
        <f t="shared" si="114"/>
        <v>2.1699999999999977</v>
      </c>
      <c r="B249" s="5">
        <f t="shared" si="115"/>
        <v>-9.2934786242976131</v>
      </c>
      <c r="C249" s="5">
        <f t="shared" si="116"/>
        <v>223.01384323559435</v>
      </c>
      <c r="D249" s="5">
        <f t="shared" si="117"/>
        <v>69.425956762234023</v>
      </c>
      <c r="E249" s="2">
        <f t="shared" si="118"/>
        <v>223.20739911492748</v>
      </c>
      <c r="F249" s="2">
        <f t="shared" si="119"/>
        <v>-2.3862608114759927</v>
      </c>
      <c r="G249" s="3">
        <f t="shared" si="120"/>
        <v>-10.775447019962826</v>
      </c>
      <c r="H249" s="3">
        <f t="shared" si="121"/>
        <v>84.015261950162184</v>
      </c>
      <c r="I249" s="3">
        <f t="shared" si="122"/>
        <v>-7.8299107048245027</v>
      </c>
      <c r="J249" s="2">
        <f t="shared" si="100"/>
        <v>85.064575474635262</v>
      </c>
      <c r="K249" s="2">
        <f t="shared" si="123"/>
        <v>57.985395688231257</v>
      </c>
      <c r="L249" s="6">
        <f t="shared" si="101"/>
        <v>1410.476011900068</v>
      </c>
      <c r="M249" s="2">
        <f t="shared" si="102"/>
        <v>17.875824456372388</v>
      </c>
      <c r="N249" s="2">
        <f t="shared" si="124"/>
        <v>85.064575474635262</v>
      </c>
      <c r="O249" s="2">
        <f t="shared" si="103"/>
        <v>57.985395688231257</v>
      </c>
      <c r="P249" s="5">
        <f t="shared" si="104"/>
        <v>0.34198071752143161</v>
      </c>
      <c r="Q249" s="4">
        <f t="shared" si="105"/>
        <v>0.21011772777789187</v>
      </c>
      <c r="R249" s="4">
        <f t="shared" si="106"/>
        <v>0.21927956905365081</v>
      </c>
      <c r="S249" s="4">
        <f t="shared" si="125"/>
        <v>0</v>
      </c>
      <c r="T249" s="4">
        <f t="shared" si="126"/>
        <v>0</v>
      </c>
      <c r="U249" s="5">
        <f t="shared" si="127"/>
        <v>1.6826524005160168</v>
      </c>
      <c r="V249" s="5">
        <f t="shared" si="128"/>
        <v>-13.119500466061414</v>
      </c>
      <c r="W249" s="5">
        <f t="shared" si="129"/>
        <v>1.2226887681681033</v>
      </c>
      <c r="X249" s="5">
        <f t="shared" si="107"/>
        <v>1410.476011900068</v>
      </c>
      <c r="Y249" s="5">
        <f t="shared" si="108"/>
        <v>-8.3171440667268577</v>
      </c>
      <c r="Z249" s="5">
        <f t="shared" si="109"/>
        <v>-0.91858598035409189</v>
      </c>
      <c r="AA249" s="5">
        <f t="shared" si="110"/>
        <v>1.5895077165502369</v>
      </c>
      <c r="AB249" s="5">
        <f t="shared" si="111"/>
        <v>-6.6344916662108409</v>
      </c>
      <c r="AC249" s="5">
        <f t="shared" si="112"/>
        <v>-14.038086446415505</v>
      </c>
      <c r="AD249" s="5">
        <f t="shared" si="113"/>
        <v>-29.361803515281657</v>
      </c>
      <c r="AE249">
        <f t="shared" si="99"/>
        <v>0</v>
      </c>
    </row>
    <row r="250" spans="1:31" x14ac:dyDescent="0.2">
      <c r="A250">
        <f t="shared" si="114"/>
        <v>2.1799999999999975</v>
      </c>
      <c r="B250" s="5">
        <f t="shared" si="115"/>
        <v>-9.4015648190805514</v>
      </c>
      <c r="C250" s="5">
        <f t="shared" si="116"/>
        <v>223.85329395077366</v>
      </c>
      <c r="D250" s="5">
        <f t="shared" si="117"/>
        <v>69.346189565010022</v>
      </c>
      <c r="E250" s="2">
        <f t="shared" si="118"/>
        <v>224.05063408448291</v>
      </c>
      <c r="F250" s="2">
        <f t="shared" si="119"/>
        <v>-2.4049393721376684</v>
      </c>
      <c r="G250" s="3">
        <f t="shared" si="120"/>
        <v>-10.841791936624935</v>
      </c>
      <c r="H250" s="3">
        <f t="shared" si="121"/>
        <v>83.874881085698036</v>
      </c>
      <c r="I250" s="3">
        <f t="shared" si="122"/>
        <v>-8.1235287399773188</v>
      </c>
      <c r="J250" s="2">
        <f t="shared" si="100"/>
        <v>84.961943531950169</v>
      </c>
      <c r="K250" s="2">
        <f t="shared" si="123"/>
        <v>57.915435263769709</v>
      </c>
      <c r="L250" s="6">
        <f t="shared" si="101"/>
        <v>1417.6588126060503</v>
      </c>
      <c r="M250" s="2">
        <f t="shared" si="102"/>
        <v>17.966856479208623</v>
      </c>
      <c r="N250" s="2">
        <f t="shared" si="124"/>
        <v>84.961943531950169</v>
      </c>
      <c r="O250" s="2">
        <f t="shared" si="103"/>
        <v>57.915435263769709</v>
      </c>
      <c r="P250" s="5">
        <f t="shared" si="104"/>
        <v>0.34219041122496469</v>
      </c>
      <c r="Q250" s="4">
        <f t="shared" si="105"/>
        <v>0.21144276435395074</v>
      </c>
      <c r="R250" s="4">
        <f t="shared" si="106"/>
        <v>0.22002860072414646</v>
      </c>
      <c r="S250" s="4">
        <f t="shared" si="125"/>
        <v>0</v>
      </c>
      <c r="T250" s="4">
        <f t="shared" si="126"/>
        <v>0</v>
      </c>
      <c r="U250" s="5">
        <f t="shared" si="127"/>
        <v>1.692006776483675</v>
      </c>
      <c r="V250" s="5">
        <f t="shared" si="128"/>
        <v>-13.089798070589282</v>
      </c>
      <c r="W250" s="5">
        <f t="shared" si="129"/>
        <v>1.2677854138271143</v>
      </c>
      <c r="X250" s="5">
        <f t="shared" si="107"/>
        <v>1417.6588126060503</v>
      </c>
      <c r="Y250" s="5">
        <f t="shared" si="108"/>
        <v>-8.3245071743625036</v>
      </c>
      <c r="Z250" s="5">
        <f t="shared" si="109"/>
        <v>-0.92158677809290257</v>
      </c>
      <c r="AA250" s="5">
        <f t="shared" si="110"/>
        <v>1.5947002529743253</v>
      </c>
      <c r="AB250" s="5">
        <f t="shared" si="111"/>
        <v>-6.6325003978788288</v>
      </c>
      <c r="AC250" s="5">
        <f t="shared" si="112"/>
        <v>-14.011384848682184</v>
      </c>
      <c r="AD250" s="5">
        <f t="shared" si="113"/>
        <v>-29.311514333198559</v>
      </c>
      <c r="AE250">
        <f t="shared" si="99"/>
        <v>0</v>
      </c>
    </row>
    <row r="251" spans="1:31" x14ac:dyDescent="0.2">
      <c r="A251">
        <f t="shared" si="114"/>
        <v>2.1899999999999973</v>
      </c>
      <c r="B251" s="5">
        <f t="shared" si="115"/>
        <v>-9.510314363466696</v>
      </c>
      <c r="C251" s="5">
        <f t="shared" si="116"/>
        <v>224.69134219238819</v>
      </c>
      <c r="D251" s="5">
        <f t="shared" si="117"/>
        <v>69.263488701893579</v>
      </c>
      <c r="E251" s="2">
        <f t="shared" si="118"/>
        <v>224.8925195187889</v>
      </c>
      <c r="F251" s="2">
        <f t="shared" si="119"/>
        <v>-2.4236618200195368</v>
      </c>
      <c r="G251" s="3">
        <f t="shared" si="120"/>
        <v>-10.908116940603723</v>
      </c>
      <c r="H251" s="3">
        <f t="shared" si="121"/>
        <v>83.734767237211216</v>
      </c>
      <c r="I251" s="3">
        <f t="shared" si="122"/>
        <v>-8.4166438833093036</v>
      </c>
      <c r="J251" s="2">
        <f t="shared" si="100"/>
        <v>84.860698522450747</v>
      </c>
      <c r="K251" s="2">
        <f t="shared" si="123"/>
        <v>57.846420260702622</v>
      </c>
      <c r="L251" s="6">
        <f t="shared" si="101"/>
        <v>1424.8275982682369</v>
      </c>
      <c r="M251" s="2">
        <f t="shared" si="102"/>
        <v>18.057710880830086</v>
      </c>
      <c r="N251" s="2">
        <f t="shared" si="124"/>
        <v>84.860698522450747</v>
      </c>
      <c r="O251" s="2">
        <f t="shared" si="103"/>
        <v>57.846420260702622</v>
      </c>
      <c r="P251" s="5">
        <f t="shared" si="104"/>
        <v>0.34239969553390631</v>
      </c>
      <c r="Q251" s="4">
        <f t="shared" si="105"/>
        <v>0.21276543468513595</v>
      </c>
      <c r="R251" s="4">
        <f t="shared" si="106"/>
        <v>0.22077201586354253</v>
      </c>
      <c r="S251" s="4">
        <f t="shared" si="125"/>
        <v>0</v>
      </c>
      <c r="T251" s="4">
        <f t="shared" si="126"/>
        <v>0</v>
      </c>
      <c r="U251" s="5">
        <f t="shared" si="127"/>
        <v>1.7013689890603614</v>
      </c>
      <c r="V251" s="5">
        <f t="shared" si="128"/>
        <v>-13.060341859123293</v>
      </c>
      <c r="W251" s="5">
        <f t="shared" si="129"/>
        <v>1.3127670864733576</v>
      </c>
      <c r="X251" s="5">
        <f t="shared" si="107"/>
        <v>1424.8275982682371</v>
      </c>
      <c r="Y251" s="5">
        <f t="shared" si="108"/>
        <v>-8.3318195617248172</v>
      </c>
      <c r="Z251" s="5">
        <f t="shared" si="109"/>
        <v>-0.92457342301235246</v>
      </c>
      <c r="AA251" s="5">
        <f t="shared" si="110"/>
        <v>1.5998682995672326</v>
      </c>
      <c r="AB251" s="5">
        <f t="shared" si="111"/>
        <v>-6.630450572664456</v>
      </c>
      <c r="AC251" s="5">
        <f t="shared" si="112"/>
        <v>-13.984915282135645</v>
      </c>
      <c r="AD251" s="5">
        <f t="shared" si="113"/>
        <v>-29.261364613959408</v>
      </c>
      <c r="AE251">
        <f t="shared" si="99"/>
        <v>0</v>
      </c>
    </row>
    <row r="252" spans="1:31" x14ac:dyDescent="0.2">
      <c r="A252">
        <f t="shared" si="114"/>
        <v>2.1999999999999971</v>
      </c>
      <c r="B252" s="5">
        <f t="shared" si="115"/>
        <v>-9.6197270554013663</v>
      </c>
      <c r="C252" s="5">
        <f t="shared" si="116"/>
        <v>225.5279906189962</v>
      </c>
      <c r="D252" s="5">
        <f t="shared" si="117"/>
        <v>69.177859194829793</v>
      </c>
      <c r="E252" s="2">
        <f t="shared" si="118"/>
        <v>225.73305850331818</v>
      </c>
      <c r="F252" s="2">
        <f t="shared" si="119"/>
        <v>-2.4424279218127598</v>
      </c>
      <c r="G252" s="3">
        <f t="shared" si="120"/>
        <v>-10.974421446330368</v>
      </c>
      <c r="H252" s="3">
        <f t="shared" si="121"/>
        <v>83.59491808438986</v>
      </c>
      <c r="I252" s="3">
        <f t="shared" si="122"/>
        <v>-8.7092575294488981</v>
      </c>
      <c r="J252" s="2">
        <f t="shared" si="100"/>
        <v>84.76083660707809</v>
      </c>
      <c r="K252" s="2">
        <f t="shared" si="123"/>
        <v>57.778348062084582</v>
      </c>
      <c r="L252" s="6">
        <f t="shared" si="101"/>
        <v>1431.982027165265</v>
      </c>
      <c r="M252" s="2">
        <f t="shared" si="102"/>
        <v>18.148383330393113</v>
      </c>
      <c r="N252" s="2">
        <f t="shared" si="124"/>
        <v>84.76083660707809</v>
      </c>
      <c r="O252" s="2">
        <f t="shared" si="103"/>
        <v>57.778348062084582</v>
      </c>
      <c r="P252" s="5">
        <f t="shared" si="104"/>
        <v>0.34260856047041999</v>
      </c>
      <c r="Q252" s="4">
        <f t="shared" si="105"/>
        <v>0.21408562396786088</v>
      </c>
      <c r="R252" s="4">
        <f t="shared" si="106"/>
        <v>0.22150980990328689</v>
      </c>
      <c r="S252" s="4">
        <f t="shared" si="125"/>
        <v>0</v>
      </c>
      <c r="T252" s="4">
        <f t="shared" si="126"/>
        <v>0</v>
      </c>
      <c r="U252" s="5">
        <f t="shared" si="127"/>
        <v>1.7107393078372191</v>
      </c>
      <c r="V252" s="5">
        <f t="shared" si="128"/>
        <v>-13.03112997817462</v>
      </c>
      <c r="W252" s="5">
        <f t="shared" si="129"/>
        <v>1.3576359601797068</v>
      </c>
      <c r="X252" s="5">
        <f t="shared" si="107"/>
        <v>1431.982027165265</v>
      </c>
      <c r="Y252" s="5">
        <f t="shared" si="108"/>
        <v>-8.3390838454913077</v>
      </c>
      <c r="Z252" s="5">
        <f t="shared" si="109"/>
        <v>-0.92754626182793132</v>
      </c>
      <c r="AA252" s="5">
        <f t="shared" si="110"/>
        <v>1.6050124562803592</v>
      </c>
      <c r="AB252" s="5">
        <f t="shared" si="111"/>
        <v>-6.6283445376540886</v>
      </c>
      <c r="AC252" s="5">
        <f t="shared" si="112"/>
        <v>-13.958676240002552</v>
      </c>
      <c r="AD252" s="5">
        <f t="shared" si="113"/>
        <v>-29.211351583539933</v>
      </c>
      <c r="AE252">
        <f t="shared" si="99"/>
        <v>0</v>
      </c>
    </row>
    <row r="253" spans="1:31" x14ac:dyDescent="0.2">
      <c r="A253">
        <f t="shared" si="114"/>
        <v>2.2099999999999969</v>
      </c>
      <c r="B253" s="5">
        <f t="shared" si="115"/>
        <v>-9.7298026870915528</v>
      </c>
      <c r="C253" s="5">
        <f t="shared" si="116"/>
        <v>226.36324186602809</v>
      </c>
      <c r="D253" s="5">
        <f t="shared" si="117"/>
        <v>69.089306051956129</v>
      </c>
      <c r="E253" s="2">
        <f t="shared" si="118"/>
        <v>226.57225410104314</v>
      </c>
      <c r="F253" s="2">
        <f t="shared" si="119"/>
        <v>-2.4612374470677518</v>
      </c>
      <c r="G253" s="3">
        <f t="shared" si="120"/>
        <v>-11.040704891706909</v>
      </c>
      <c r="H253" s="3">
        <f t="shared" si="121"/>
        <v>83.455331321989831</v>
      </c>
      <c r="I253" s="3">
        <f t="shared" si="122"/>
        <v>-9.0013710452842979</v>
      </c>
      <c r="J253" s="2">
        <f t="shared" si="100"/>
        <v>84.662353919931505</v>
      </c>
      <c r="K253" s="2">
        <f t="shared" si="123"/>
        <v>57.711216032673143</v>
      </c>
      <c r="L253" s="6">
        <f t="shared" si="101"/>
        <v>1439.1217588194409</v>
      </c>
      <c r="M253" s="2">
        <f t="shared" si="102"/>
        <v>18.238869512815828</v>
      </c>
      <c r="N253" s="2">
        <f t="shared" si="124"/>
        <v>84.662353919931505</v>
      </c>
      <c r="O253" s="2">
        <f t="shared" si="103"/>
        <v>57.711216032673143</v>
      </c>
      <c r="P253" s="5">
        <f t="shared" si="104"/>
        <v>0.34281699609298566</v>
      </c>
      <c r="Q253" s="4">
        <f t="shared" si="105"/>
        <v>0.21540321759046682</v>
      </c>
      <c r="R253" s="4">
        <f t="shared" si="106"/>
        <v>0.22224197898416087</v>
      </c>
      <c r="S253" s="4">
        <f t="shared" si="125"/>
        <v>0</v>
      </c>
      <c r="T253" s="4">
        <f t="shared" si="126"/>
        <v>0</v>
      </c>
      <c r="U253" s="5">
        <f t="shared" si="127"/>
        <v>1.7201180038285981</v>
      </c>
      <c r="V253" s="5">
        <f t="shared" si="128"/>
        <v>-13.002160580368699</v>
      </c>
      <c r="W253" s="5">
        <f t="shared" si="129"/>
        <v>1.4023941900453432</v>
      </c>
      <c r="X253" s="5">
        <f t="shared" si="107"/>
        <v>1439.1217588194409</v>
      </c>
      <c r="Y253" s="5">
        <f t="shared" si="108"/>
        <v>-8.3463026120499286</v>
      </c>
      <c r="Z253" s="5">
        <f t="shared" si="109"/>
        <v>-0.93050564140975456</v>
      </c>
      <c r="AA253" s="5">
        <f t="shared" si="110"/>
        <v>1.6101333233326693</v>
      </c>
      <c r="AB253" s="5">
        <f t="shared" si="111"/>
        <v>-6.6261846082213305</v>
      </c>
      <c r="AC253" s="5">
        <f t="shared" si="112"/>
        <v>-13.932666221778453</v>
      </c>
      <c r="AD253" s="5">
        <f t="shared" si="113"/>
        <v>-29.161472486621989</v>
      </c>
      <c r="AE253">
        <f t="shared" si="99"/>
        <v>0</v>
      </c>
    </row>
    <row r="254" spans="1:31" x14ac:dyDescent="0.2">
      <c r="A254">
        <f t="shared" si="114"/>
        <v>2.2199999999999966</v>
      </c>
      <c r="B254" s="5">
        <f t="shared" si="115"/>
        <v>-9.8405410452390338</v>
      </c>
      <c r="C254" s="5">
        <f t="shared" si="116"/>
        <v>227.19709854593688</v>
      </c>
      <c r="D254" s="5">
        <f t="shared" si="117"/>
        <v>68.997834267878957</v>
      </c>
      <c r="E254" s="2">
        <f t="shared" si="118"/>
        <v>227.41010935258615</v>
      </c>
      <c r="F254" s="2">
        <f t="shared" si="119"/>
        <v>-2.4800901681884802</v>
      </c>
      <c r="G254" s="3">
        <f t="shared" si="120"/>
        <v>-11.106966737789122</v>
      </c>
      <c r="H254" s="3">
        <f t="shared" si="121"/>
        <v>83.316004659772048</v>
      </c>
      <c r="I254" s="3">
        <f t="shared" si="122"/>
        <v>-9.2929857701505174</v>
      </c>
      <c r="J254" s="2">
        <f t="shared" si="100"/>
        <v>84.565246567994649</v>
      </c>
      <c r="K254" s="2">
        <f t="shared" si="123"/>
        <v>57.645021518742091</v>
      </c>
      <c r="L254" s="6">
        <f t="shared" si="101"/>
        <v>1446.2464540720123</v>
      </c>
      <c r="M254" s="2">
        <f t="shared" si="102"/>
        <v>18.3291651297321</v>
      </c>
      <c r="N254" s="2">
        <f t="shared" si="124"/>
        <v>84.565246567994649</v>
      </c>
      <c r="O254" s="2">
        <f t="shared" si="103"/>
        <v>57.645021518742091</v>
      </c>
      <c r="P254" s="5">
        <f t="shared" si="104"/>
        <v>0.3430249924985978</v>
      </c>
      <c r="Q254" s="4">
        <f t="shared" si="105"/>
        <v>0.21671810116599213</v>
      </c>
      <c r="R254" s="4">
        <f t="shared" si="106"/>
        <v>0.22296851994876221</v>
      </c>
      <c r="S254" s="4">
        <f t="shared" si="125"/>
        <v>0</v>
      </c>
      <c r="T254" s="4">
        <f t="shared" si="126"/>
        <v>0</v>
      </c>
      <c r="U254" s="5">
        <f t="shared" si="127"/>
        <v>1.7295053493815233</v>
      </c>
      <c r="V254" s="5">
        <f t="shared" si="128"/>
        <v>-12.973431824362729</v>
      </c>
      <c r="W254" s="5">
        <f t="shared" si="129"/>
        <v>1.447043912224854</v>
      </c>
      <c r="X254" s="5">
        <f t="shared" si="107"/>
        <v>1446.2464540720125</v>
      </c>
      <c r="Y254" s="5">
        <f t="shared" si="108"/>
        <v>-8.3534784173736014</v>
      </c>
      <c r="Z254" s="5">
        <f t="shared" si="109"/>
        <v>-0.93345190866743832</v>
      </c>
      <c r="AA254" s="5">
        <f t="shared" si="110"/>
        <v>1.6152315010114777</v>
      </c>
      <c r="AB254" s="5">
        <f t="shared" si="111"/>
        <v>-6.6239730679920781</v>
      </c>
      <c r="AC254" s="5">
        <f t="shared" si="112"/>
        <v>-13.906883733030167</v>
      </c>
      <c r="AD254" s="5">
        <f t="shared" si="113"/>
        <v>-29.111724586763668</v>
      </c>
      <c r="AE254">
        <f t="shared" si="99"/>
        <v>0</v>
      </c>
    </row>
    <row r="255" spans="1:31" x14ac:dyDescent="0.2">
      <c r="A255">
        <f t="shared" si="114"/>
        <v>2.2299999999999964</v>
      </c>
      <c r="B255" s="5">
        <f t="shared" si="115"/>
        <v>-9.9519419112703247</v>
      </c>
      <c r="C255" s="5">
        <f t="shared" si="116"/>
        <v>228.02956324834796</v>
      </c>
      <c r="D255" s="5">
        <f t="shared" si="117"/>
        <v>68.903448823948111</v>
      </c>
      <c r="E255" s="2">
        <f t="shared" si="118"/>
        <v>228.2466272763688</v>
      </c>
      <c r="F255" s="2">
        <f t="shared" si="119"/>
        <v>-2.4989858604264148</v>
      </c>
      <c r="G255" s="3">
        <f t="shared" si="120"/>
        <v>-11.173206468469044</v>
      </c>
      <c r="H255" s="3">
        <f t="shared" si="121"/>
        <v>83.176935822441749</v>
      </c>
      <c r="I255" s="3">
        <f t="shared" si="122"/>
        <v>-9.5841030160181546</v>
      </c>
      <c r="J255" s="2">
        <f t="shared" si="100"/>
        <v>84.469510630873671</v>
      </c>
      <c r="K255" s="2">
        <f t="shared" si="123"/>
        <v>57.579761847902979</v>
      </c>
      <c r="L255" s="6">
        <f t="shared" si="101"/>
        <v>1453.35577515824</v>
      </c>
      <c r="M255" s="2">
        <f t="shared" si="102"/>
        <v>18.419265900442969</v>
      </c>
      <c r="N255" s="2">
        <f t="shared" si="124"/>
        <v>84.469510630873671</v>
      </c>
      <c r="O255" s="2">
        <f t="shared" si="103"/>
        <v>57.579761847902979</v>
      </c>
      <c r="P255" s="5">
        <f t="shared" si="104"/>
        <v>0.34323253982495761</v>
      </c>
      <c r="Q255" s="4">
        <f t="shared" si="105"/>
        <v>0.21803016056496483</v>
      </c>
      <c r="R255" s="4">
        <f t="shared" si="106"/>
        <v>0.22368943033390093</v>
      </c>
      <c r="S255" s="4">
        <f t="shared" si="125"/>
        <v>0</v>
      </c>
      <c r="T255" s="4">
        <f t="shared" si="126"/>
        <v>0</v>
      </c>
      <c r="U255" s="5">
        <f t="shared" si="127"/>
        <v>1.7389016180861503</v>
      </c>
      <c r="V255" s="5">
        <f t="shared" si="128"/>
        <v>-12.944941874766052</v>
      </c>
      <c r="W255" s="5">
        <f t="shared" si="129"/>
        <v>1.4915872439562889</v>
      </c>
      <c r="X255" s="5">
        <f t="shared" si="107"/>
        <v>1453.35577515824</v>
      </c>
      <c r="Y255" s="5">
        <f t="shared" si="108"/>
        <v>-8.3606137869042865</v>
      </c>
      <c r="Z255" s="5">
        <f t="shared" si="109"/>
        <v>-0.9363854104374022</v>
      </c>
      <c r="AA255" s="5">
        <f t="shared" si="110"/>
        <v>1.6203075894774417</v>
      </c>
      <c r="AB255" s="5">
        <f t="shared" si="111"/>
        <v>-6.621712168818136</v>
      </c>
      <c r="AC255" s="5">
        <f t="shared" si="112"/>
        <v>-13.881327285203454</v>
      </c>
      <c r="AD255" s="5">
        <f t="shared" si="113"/>
        <v>-29.062105166566269</v>
      </c>
      <c r="AE255">
        <f t="shared" si="99"/>
        <v>0</v>
      </c>
    </row>
    <row r="256" spans="1:31" x14ac:dyDescent="0.2">
      <c r="A256">
        <f t="shared" si="114"/>
        <v>2.2399999999999962</v>
      </c>
      <c r="B256" s="5">
        <f t="shared" si="115"/>
        <v>-10.064005061563456</v>
      </c>
      <c r="C256" s="5">
        <f t="shared" si="116"/>
        <v>228.86063854020813</v>
      </c>
      <c r="D256" s="5">
        <f t="shared" si="117"/>
        <v>68.806154688529588</v>
      </c>
      <c r="E256" s="2">
        <f t="shared" si="118"/>
        <v>229.08181086876141</v>
      </c>
      <c r="F256" s="2">
        <f t="shared" si="119"/>
        <v>-2.5179243018741109</v>
      </c>
      <c r="G256" s="3">
        <f t="shared" si="120"/>
        <v>-11.239423590157225</v>
      </c>
      <c r="H256" s="3">
        <f t="shared" si="121"/>
        <v>83.038122549589716</v>
      </c>
      <c r="I256" s="3">
        <f t="shared" si="122"/>
        <v>-9.8747240676838182</v>
      </c>
      <c r="J256" s="2">
        <f t="shared" si="100"/>
        <v>84.375142160547242</v>
      </c>
      <c r="K256" s="2">
        <f t="shared" si="123"/>
        <v>57.515434328934724</v>
      </c>
      <c r="L256" s="6">
        <f t="shared" si="101"/>
        <v>1460.4493857821926</v>
      </c>
      <c r="M256" s="2">
        <f t="shared" si="102"/>
        <v>18.509167562864594</v>
      </c>
      <c r="N256" s="2">
        <f t="shared" si="124"/>
        <v>84.375142160547242</v>
      </c>
      <c r="O256" s="2">
        <f t="shared" si="103"/>
        <v>57.515434328934724</v>
      </c>
      <c r="P256" s="5">
        <f t="shared" si="104"/>
        <v>0.34343962825265673</v>
      </c>
      <c r="Q256" s="4">
        <f t="shared" si="105"/>
        <v>0.21933928194819319</v>
      </c>
      <c r="R256" s="4">
        <f t="shared" si="106"/>
        <v>0.2244047083629091</v>
      </c>
      <c r="S256" s="4">
        <f t="shared" si="125"/>
        <v>0</v>
      </c>
      <c r="T256" s="4">
        <f t="shared" si="126"/>
        <v>0</v>
      </c>
      <c r="U256" s="5">
        <f t="shared" si="127"/>
        <v>1.7483070846872151</v>
      </c>
      <c r="V256" s="5">
        <f t="shared" si="128"/>
        <v>-12.916688902063354</v>
      </c>
      <c r="W256" s="5">
        <f t="shared" si="129"/>
        <v>1.5360262835882204</v>
      </c>
      <c r="X256" s="5">
        <f t="shared" si="107"/>
        <v>1460.4493857821928</v>
      </c>
      <c r="Y256" s="5">
        <f t="shared" si="108"/>
        <v>-8.3677112154464233</v>
      </c>
      <c r="Z256" s="5">
        <f t="shared" si="109"/>
        <v>-0.93930649337259908</v>
      </c>
      <c r="AA256" s="5">
        <f t="shared" si="110"/>
        <v>1.6253621885737493</v>
      </c>
      <c r="AB256" s="5">
        <f t="shared" si="111"/>
        <v>-6.6194041307592082</v>
      </c>
      <c r="AC256" s="5">
        <f t="shared" si="112"/>
        <v>-13.855995395435954</v>
      </c>
      <c r="AD256" s="5">
        <f t="shared" si="113"/>
        <v>-29.012611527838029</v>
      </c>
      <c r="AE256">
        <f t="shared" si="99"/>
        <v>0</v>
      </c>
    </row>
    <row r="257" spans="1:31" x14ac:dyDescent="0.2">
      <c r="A257">
        <f t="shared" si="114"/>
        <v>2.249999999999996</v>
      </c>
      <c r="B257" s="5">
        <f t="shared" si="115"/>
        <v>-10.176730267671566</v>
      </c>
      <c r="C257" s="5">
        <f t="shared" si="116"/>
        <v>229.69032696593425</v>
      </c>
      <c r="D257" s="5">
        <f t="shared" si="117"/>
        <v>68.705956817276359</v>
      </c>
      <c r="E257" s="2">
        <f t="shared" si="118"/>
        <v>229.91566310423204</v>
      </c>
      <c r="F257" s="2">
        <f t="shared" si="119"/>
        <v>-2.536905273458447</v>
      </c>
      <c r="G257" s="3">
        <f t="shared" si="120"/>
        <v>-11.305617631464816</v>
      </c>
      <c r="H257" s="3">
        <f t="shared" si="121"/>
        <v>82.899562595635359</v>
      </c>
      <c r="I257" s="3">
        <f t="shared" si="122"/>
        <v>-10.164850182962198</v>
      </c>
      <c r="J257" s="2">
        <f t="shared" si="100"/>
        <v>84.282137181128846</v>
      </c>
      <c r="K257" s="2">
        <f t="shared" si="123"/>
        <v>57.452036251621571</v>
      </c>
      <c r="L257" s="6">
        <f t="shared" si="101"/>
        <v>1467.5269511912572</v>
      </c>
      <c r="M257" s="2">
        <f t="shared" si="102"/>
        <v>18.59886587447253</v>
      </c>
      <c r="N257" s="2">
        <f t="shared" si="124"/>
        <v>84.282137181128846</v>
      </c>
      <c r="O257" s="2">
        <f t="shared" si="103"/>
        <v>57.452036251621571</v>
      </c>
      <c r="P257" s="5">
        <f t="shared" si="104"/>
        <v>0.34364624800735338</v>
      </c>
      <c r="Q257" s="4">
        <f t="shared" si="105"/>
        <v>0.22064535179953834</v>
      </c>
      <c r="R257" s="4">
        <f t="shared" si="106"/>
        <v>0.2251143529378703</v>
      </c>
      <c r="S257" s="4">
        <f t="shared" si="125"/>
        <v>0</v>
      </c>
      <c r="T257" s="4">
        <f t="shared" si="126"/>
        <v>0</v>
      </c>
      <c r="U257" s="5">
        <f t="shared" si="127"/>
        <v>1.7577220249964962</v>
      </c>
      <c r="V257" s="5">
        <f t="shared" si="128"/>
        <v>-12.8886710825408</v>
      </c>
      <c r="W257" s="5">
        <f t="shared" si="129"/>
        <v>1.5803631106058713</v>
      </c>
      <c r="X257" s="5">
        <f t="shared" si="107"/>
        <v>1467.5269511912572</v>
      </c>
      <c r="Y257" s="5">
        <f t="shared" si="108"/>
        <v>-8.3747731670696961</v>
      </c>
      <c r="Z257" s="5">
        <f t="shared" si="109"/>
        <v>-0.94221550383466479</v>
      </c>
      <c r="AA257" s="5">
        <f t="shared" si="110"/>
        <v>1.630395897639499</v>
      </c>
      <c r="AB257" s="5">
        <f t="shared" si="111"/>
        <v>-6.6170511420731994</v>
      </c>
      <c r="AC257" s="5">
        <f t="shared" si="112"/>
        <v>-13.830886586375465</v>
      </c>
      <c r="AD257" s="5">
        <f t="shared" si="113"/>
        <v>-28.963240991754631</v>
      </c>
      <c r="AE257">
        <f t="shared" si="99"/>
        <v>0</v>
      </c>
    </row>
    <row r="258" spans="1:31" x14ac:dyDescent="0.2">
      <c r="A258">
        <f t="shared" si="114"/>
        <v>2.2599999999999958</v>
      </c>
      <c r="B258" s="5">
        <f t="shared" si="115"/>
        <v>-10.290117296543318</v>
      </c>
      <c r="C258" s="5">
        <f t="shared" si="116"/>
        <v>230.51863104756129</v>
      </c>
      <c r="D258" s="5">
        <f t="shared" si="117"/>
        <v>68.60286015339716</v>
      </c>
      <c r="E258" s="2">
        <f t="shared" si="118"/>
        <v>230.74818693549534</v>
      </c>
      <c r="F258" s="2">
        <f t="shared" si="119"/>
        <v>-2.5559285589335095</v>
      </c>
      <c r="G258" s="3">
        <f t="shared" si="120"/>
        <v>-11.371788142885547</v>
      </c>
      <c r="H258" s="3">
        <f t="shared" si="121"/>
        <v>82.76125372977161</v>
      </c>
      <c r="I258" s="3">
        <f t="shared" si="122"/>
        <v>-10.454482592879744</v>
      </c>
      <c r="J258" s="2">
        <f t="shared" si="100"/>
        <v>84.190491688641018</v>
      </c>
      <c r="K258" s="2">
        <f t="shared" si="123"/>
        <v>57.389564886599189</v>
      </c>
      <c r="L258" s="6">
        <f t="shared" si="101"/>
        <v>1474.5881382503139</v>
      </c>
      <c r="M258" s="2">
        <f t="shared" si="102"/>
        <v>18.688356613241826</v>
      </c>
      <c r="N258" s="2">
        <f t="shared" si="124"/>
        <v>84.190491688641018</v>
      </c>
      <c r="O258" s="2">
        <f t="shared" si="103"/>
        <v>57.389564886599189</v>
      </c>
      <c r="P258" s="5">
        <f t="shared" si="104"/>
        <v>0.34385238936193785</v>
      </c>
      <c r="Q258" s="4">
        <f t="shared" si="105"/>
        <v>0.22194825695864931</v>
      </c>
      <c r="R258" s="4">
        <f t="shared" si="106"/>
        <v>0.22581836363177385</v>
      </c>
      <c r="S258" s="4">
        <f t="shared" si="125"/>
        <v>0</v>
      </c>
      <c r="T258" s="4">
        <f t="shared" si="126"/>
        <v>0</v>
      </c>
      <c r="U258" s="5">
        <f t="shared" si="127"/>
        <v>1.7671467158062721</v>
      </c>
      <c r="V258" s="5">
        <f t="shared" si="128"/>
        <v>-12.860886598214869</v>
      </c>
      <c r="W258" s="5">
        <f t="shared" si="129"/>
        <v>1.6245997856563497</v>
      </c>
      <c r="X258" s="5">
        <f t="shared" si="107"/>
        <v>1474.5881382503142</v>
      </c>
      <c r="Y258" s="5">
        <f t="shared" si="108"/>
        <v>-8.3818020750209516</v>
      </c>
      <c r="Z258" s="5">
        <f t="shared" si="109"/>
        <v>-0.94511278778848451</v>
      </c>
      <c r="AA258" s="5">
        <f t="shared" si="110"/>
        <v>1.6354093153272564</v>
      </c>
      <c r="AB258" s="5">
        <f t="shared" si="111"/>
        <v>-6.6146553592146793</v>
      </c>
      <c r="AC258" s="5">
        <f t="shared" si="112"/>
        <v>-13.805999386003354</v>
      </c>
      <c r="AD258" s="5">
        <f t="shared" si="113"/>
        <v>-28.913990899016394</v>
      </c>
      <c r="AE258">
        <f t="shared" si="99"/>
        <v>0</v>
      </c>
    </row>
    <row r="259" spans="1:31" x14ac:dyDescent="0.2">
      <c r="A259">
        <f t="shared" si="114"/>
        <v>2.2699999999999956</v>
      </c>
      <c r="B259" s="5">
        <f t="shared" si="115"/>
        <v>-10.404165910740133</v>
      </c>
      <c r="C259" s="5">
        <f t="shared" si="116"/>
        <v>231.34555328488969</v>
      </c>
      <c r="D259" s="5">
        <f t="shared" si="117"/>
        <v>68.496869627923417</v>
      </c>
      <c r="E259" s="2">
        <f t="shared" si="118"/>
        <v>231.57938529366109</v>
      </c>
      <c r="F259" s="2">
        <f t="shared" si="119"/>
        <v>-2.5749939448731363</v>
      </c>
      <c r="G259" s="3">
        <f t="shared" si="120"/>
        <v>-11.437934696477694</v>
      </c>
      <c r="H259" s="3">
        <f t="shared" si="121"/>
        <v>82.62319373591157</v>
      </c>
      <c r="I259" s="3">
        <f t="shared" si="122"/>
        <v>-10.743622501869908</v>
      </c>
      <c r="J259" s="2">
        <f t="shared" si="100"/>
        <v>84.100201650801949</v>
      </c>
      <c r="K259" s="2">
        <f t="shared" si="123"/>
        <v>57.32801748520923</v>
      </c>
      <c r="L259" s="6">
        <f t="shared" si="101"/>
        <v>1481.6326155155321</v>
      </c>
      <c r="M259" s="2">
        <f t="shared" si="102"/>
        <v>18.77763557858226</v>
      </c>
      <c r="N259" s="2">
        <f t="shared" si="124"/>
        <v>84.100201650801949</v>
      </c>
      <c r="O259" s="2">
        <f t="shared" si="103"/>
        <v>57.32801748520923</v>
      </c>
      <c r="P259" s="5">
        <f t="shared" si="104"/>
        <v>0.34405804263868767</v>
      </c>
      <c r="Q259" s="4">
        <f t="shared" si="105"/>
        <v>0.22324788465363829</v>
      </c>
      <c r="R259" s="4">
        <f t="shared" si="106"/>
        <v>0.2265167406805958</v>
      </c>
      <c r="S259" s="4">
        <f t="shared" si="125"/>
        <v>0</v>
      </c>
      <c r="T259" s="4">
        <f t="shared" si="126"/>
        <v>0</v>
      </c>
      <c r="U259" s="5">
        <f t="shared" si="127"/>
        <v>1.7765814348038012</v>
      </c>
      <c r="V259" s="5">
        <f t="shared" si="128"/>
        <v>-12.833333636764086</v>
      </c>
      <c r="W259" s="5">
        <f t="shared" si="129"/>
        <v>1.6687383505730498</v>
      </c>
      <c r="X259" s="5">
        <f t="shared" si="107"/>
        <v>1481.6326155155318</v>
      </c>
      <c r="Y259" s="5">
        <f t="shared" si="108"/>
        <v>-8.3888003416452275</v>
      </c>
      <c r="Z259" s="5">
        <f t="shared" si="109"/>
        <v>-0.94799869069916898</v>
      </c>
      <c r="AA259" s="5">
        <f t="shared" si="110"/>
        <v>1.640403039424787</v>
      </c>
      <c r="AB259" s="5">
        <f t="shared" si="111"/>
        <v>-6.6122189068414263</v>
      </c>
      <c r="AC259" s="5">
        <f t="shared" si="112"/>
        <v>-13.781332327463256</v>
      </c>
      <c r="AD259" s="5">
        <f t="shared" si="113"/>
        <v>-28.864858610002162</v>
      </c>
      <c r="AE259">
        <f t="shared" si="99"/>
        <v>0</v>
      </c>
    </row>
    <row r="260" spans="1:31" x14ac:dyDescent="0.2">
      <c r="A260">
        <f t="shared" si="114"/>
        <v>2.2799999999999954</v>
      </c>
      <c r="B260" s="5">
        <f t="shared" si="115"/>
        <v>-10.518875868650252</v>
      </c>
      <c r="C260" s="5">
        <f t="shared" si="116"/>
        <v>232.17109615563245</v>
      </c>
      <c r="D260" s="5">
        <f t="shared" si="117"/>
        <v>68.387990159974208</v>
      </c>
      <c r="E260" s="2">
        <f t="shared" si="118"/>
        <v>232.40926108838264</v>
      </c>
      <c r="F260" s="2">
        <f t="shared" si="119"/>
        <v>-2.5941012206631315</v>
      </c>
      <c r="G260" s="3">
        <f t="shared" si="120"/>
        <v>-11.504056885546108</v>
      </c>
      <c r="H260" s="3">
        <f t="shared" si="121"/>
        <v>82.485380412636943</v>
      </c>
      <c r="I260" s="3">
        <f t="shared" si="122"/>
        <v>-11.03227108796993</v>
      </c>
      <c r="J260" s="2">
        <f t="shared" si="100"/>
        <v>84.01126300682408</v>
      </c>
      <c r="K260" s="2">
        <f t="shared" si="123"/>
        <v>57.267391279362016</v>
      </c>
      <c r="L260" s="6">
        <f t="shared" si="101"/>
        <v>1488.6600533077592</v>
      </c>
      <c r="M260" s="2">
        <f t="shared" si="102"/>
        <v>18.866698592268474</v>
      </c>
      <c r="N260" s="2">
        <f t="shared" si="124"/>
        <v>84.01126300682408</v>
      </c>
      <c r="O260" s="2">
        <f t="shared" si="103"/>
        <v>57.267391279362016</v>
      </c>
      <c r="P260" s="5">
        <f t="shared" si="104"/>
        <v>0.34426319821141038</v>
      </c>
      <c r="Q260" s="4">
        <f t="shared" si="105"/>
        <v>0.22454412253367995</v>
      </c>
      <c r="R260" s="4">
        <f t="shared" si="106"/>
        <v>0.22720948497531313</v>
      </c>
      <c r="S260" s="4">
        <f t="shared" si="125"/>
        <v>0</v>
      </c>
      <c r="T260" s="4">
        <f t="shared" si="126"/>
        <v>0</v>
      </c>
      <c r="U260" s="5">
        <f t="shared" si="127"/>
        <v>1.7860264604868084</v>
      </c>
      <c r="V260" s="5">
        <f t="shared" si="128"/>
        <v>-12.806010391463428</v>
      </c>
      <c r="W260" s="5">
        <f t="shared" si="129"/>
        <v>1.7127808283992607</v>
      </c>
      <c r="X260" s="5">
        <f t="shared" si="107"/>
        <v>1488.6600533077592</v>
      </c>
      <c r="Y260" s="5">
        <f t="shared" si="108"/>
        <v>-8.3957703383156979</v>
      </c>
      <c r="Z260" s="5">
        <f t="shared" si="109"/>
        <v>-0.95087355743143109</v>
      </c>
      <c r="AA260" s="5">
        <f t="shared" si="110"/>
        <v>1.6453776666809343</v>
      </c>
      <c r="AB260" s="5">
        <f t="shared" si="111"/>
        <v>-6.6097438778288895</v>
      </c>
      <c r="AC260" s="5">
        <f t="shared" si="112"/>
        <v>-13.756883948894858</v>
      </c>
      <c r="AD260" s="5">
        <f t="shared" si="113"/>
        <v>-28.815841504919803</v>
      </c>
      <c r="AE260">
        <f t="shared" si="99"/>
        <v>0</v>
      </c>
    </row>
    <row r="261" spans="1:31" x14ac:dyDescent="0.2">
      <c r="A261">
        <f t="shared" si="114"/>
        <v>2.2899999999999952</v>
      </c>
      <c r="B261" s="5">
        <f t="shared" si="115"/>
        <v>-10.634246924699605</v>
      </c>
      <c r="C261" s="5">
        <f t="shared" si="116"/>
        <v>232.99526211556139</v>
      </c>
      <c r="D261" s="5">
        <f t="shared" si="117"/>
        <v>68.276226657019265</v>
      </c>
      <c r="E261" s="2">
        <f t="shared" si="118"/>
        <v>233.23781720800474</v>
      </c>
      <c r="F261" s="2">
        <f t="shared" si="119"/>
        <v>-2.6132501784931375</v>
      </c>
      <c r="G261" s="3">
        <f t="shared" si="120"/>
        <v>-11.570154324324397</v>
      </c>
      <c r="H261" s="3">
        <f t="shared" si="121"/>
        <v>82.347811573147993</v>
      </c>
      <c r="I261" s="3">
        <f t="shared" si="122"/>
        <v>-11.320429503019128</v>
      </c>
      <c r="J261" s="2">
        <f t="shared" si="100"/>
        <v>83.923671667225065</v>
      </c>
      <c r="K261" s="2">
        <f t="shared" si="123"/>
        <v>57.207683481407678</v>
      </c>
      <c r="L261" s="6">
        <f t="shared" si="101"/>
        <v>1495.6701237854643</v>
      </c>
      <c r="M261" s="2">
        <f t="shared" si="102"/>
        <v>18.95554149936439</v>
      </c>
      <c r="N261" s="2">
        <f t="shared" si="124"/>
        <v>83.923671667225065</v>
      </c>
      <c r="O261" s="2">
        <f t="shared" si="103"/>
        <v>57.207683481407678</v>
      </c>
      <c r="P261" s="5">
        <f t="shared" si="104"/>
        <v>0.34446784650757362</v>
      </c>
      <c r="Q261" s="4">
        <f t="shared" si="105"/>
        <v>0.22583685870151285</v>
      </c>
      <c r="R261" s="4">
        <f t="shared" si="106"/>
        <v>0.22789659805385398</v>
      </c>
      <c r="S261" s="4">
        <f t="shared" si="125"/>
        <v>0</v>
      </c>
      <c r="T261" s="4">
        <f t="shared" si="126"/>
        <v>0</v>
      </c>
      <c r="U261" s="5">
        <f t="shared" si="127"/>
        <v>1.7954820720799993</v>
      </c>
      <c r="V261" s="5">
        <f t="shared" si="128"/>
        <v>-12.7789150611215</v>
      </c>
      <c r="W261" s="5">
        <f t="shared" si="129"/>
        <v>1.7567292234110448</v>
      </c>
      <c r="X261" s="5">
        <f t="shared" si="107"/>
        <v>1495.6701237854643</v>
      </c>
      <c r="Y261" s="5">
        <f t="shared" si="108"/>
        <v>-8.402714405372457</v>
      </c>
      <c r="Z261" s="5">
        <f t="shared" si="109"/>
        <v>-0.9537377321513526</v>
      </c>
      <c r="AA261" s="5">
        <f t="shared" si="110"/>
        <v>1.6503337926356416</v>
      </c>
      <c r="AB261" s="5">
        <f t="shared" si="111"/>
        <v>-6.6072323332924574</v>
      </c>
      <c r="AC261" s="5">
        <f t="shared" si="112"/>
        <v>-13.732652793272853</v>
      </c>
      <c r="AD261" s="5">
        <f t="shared" si="113"/>
        <v>-28.766936983953315</v>
      </c>
      <c r="AE261">
        <f t="shared" ref="AE261:AE324" si="130">IF(($D261-height)*($D262-height)&lt;0,1,0)</f>
        <v>0</v>
      </c>
    </row>
    <row r="262" spans="1:31" x14ac:dyDescent="0.2">
      <c r="A262">
        <f t="shared" si="114"/>
        <v>2.2999999999999949</v>
      </c>
      <c r="B262" s="5">
        <f t="shared" si="115"/>
        <v>-10.750278829559514</v>
      </c>
      <c r="C262" s="5">
        <f t="shared" si="116"/>
        <v>233.81805359865322</v>
      </c>
      <c r="D262" s="5">
        <f t="shared" si="117"/>
        <v>68.16158401513988</v>
      </c>
      <c r="E262" s="2">
        <f t="shared" si="118"/>
        <v>234.06505651971193</v>
      </c>
      <c r="F262" s="2">
        <f t="shared" si="119"/>
        <v>-2.6324406133481872</v>
      </c>
      <c r="G262" s="3">
        <f t="shared" si="120"/>
        <v>-11.636226647657322</v>
      </c>
      <c r="H262" s="3">
        <f t="shared" si="121"/>
        <v>82.210485045215265</v>
      </c>
      <c r="I262" s="3">
        <f t="shared" si="122"/>
        <v>-11.60809887285866</v>
      </c>
      <c r="J262" s="2">
        <f t="shared" si="100"/>
        <v>83.837423513650961</v>
      </c>
      <c r="K262" s="2">
        <f t="shared" si="123"/>
        <v>57.148891284015647</v>
      </c>
      <c r="L262" s="6">
        <f t="shared" si="101"/>
        <v>1502.6625010171847</v>
      </c>
      <c r="M262" s="2">
        <f t="shared" si="102"/>
        <v>19.044160169141403</v>
      </c>
      <c r="N262" s="2">
        <f t="shared" si="124"/>
        <v>83.837423513650961</v>
      </c>
      <c r="O262" s="2">
        <f t="shared" si="103"/>
        <v>57.148891284015647</v>
      </c>
      <c r="P262" s="5">
        <f t="shared" si="104"/>
        <v>0.34467197801042054</v>
      </c>
      <c r="Q262" s="4">
        <f t="shared" si="105"/>
        <v>0.22712598174582344</v>
      </c>
      <c r="R262" s="4">
        <f t="shared" si="106"/>
        <v>0.22857808209298816</v>
      </c>
      <c r="S262" s="4">
        <f t="shared" si="125"/>
        <v>0</v>
      </c>
      <c r="T262" s="4">
        <f t="shared" si="126"/>
        <v>0</v>
      </c>
      <c r="U262" s="5">
        <f t="shared" si="127"/>
        <v>1.8049485494525961</v>
      </c>
      <c r="V262" s="5">
        <f t="shared" si="128"/>
        <v>-12.752045850020425</v>
      </c>
      <c r="W262" s="5">
        <f t="shared" si="129"/>
        <v>1.8005855211394277</v>
      </c>
      <c r="X262" s="5">
        <f t="shared" si="107"/>
        <v>1502.6625010171849</v>
      </c>
      <c r="Y262" s="5">
        <f t="shared" si="108"/>
        <v>-8.409634852070063</v>
      </c>
      <c r="Z262" s="5">
        <f t="shared" si="109"/>
        <v>-0.95659155823053577</v>
      </c>
      <c r="AA262" s="5">
        <f t="shared" si="110"/>
        <v>1.6552720114540973</v>
      </c>
      <c r="AB262" s="5">
        <f t="shared" si="111"/>
        <v>-6.6046863026174671</v>
      </c>
      <c r="AC262" s="5">
        <f t="shared" si="112"/>
        <v>-13.70863740825096</v>
      </c>
      <c r="AD262" s="5">
        <f t="shared" si="113"/>
        <v>-28.718142467406473</v>
      </c>
      <c r="AE262">
        <f t="shared" si="130"/>
        <v>0</v>
      </c>
    </row>
    <row r="263" spans="1:31" x14ac:dyDescent="0.2">
      <c r="A263">
        <f t="shared" si="114"/>
        <v>2.3099999999999947</v>
      </c>
      <c r="B263" s="5">
        <f t="shared" si="115"/>
        <v>-10.866971330351218</v>
      </c>
      <c r="C263" s="5">
        <f t="shared" si="116"/>
        <v>234.63947301723496</v>
      </c>
      <c r="D263" s="5">
        <f t="shared" si="117"/>
        <v>68.044067119287931</v>
      </c>
      <c r="E263" s="2">
        <f t="shared" si="118"/>
        <v>234.8909818696759</v>
      </c>
      <c r="F263" s="2">
        <f t="shared" si="119"/>
        <v>-2.6516723229999362</v>
      </c>
      <c r="G263" s="3">
        <f t="shared" si="120"/>
        <v>-11.702273510683497</v>
      </c>
      <c r="H263" s="3">
        <f t="shared" si="121"/>
        <v>82.07339867113275</v>
      </c>
      <c r="I263" s="3">
        <f t="shared" si="122"/>
        <v>-11.895280297532725</v>
      </c>
      <c r="J263" s="2">
        <f t="shared" si="100"/>
        <v>83.752514398711696</v>
      </c>
      <c r="K263" s="2">
        <f t="shared" si="123"/>
        <v>57.091011860062501</v>
      </c>
      <c r="L263" s="6">
        <f t="shared" si="101"/>
        <v>1509.6368610534614</v>
      </c>
      <c r="M263" s="2">
        <f t="shared" si="102"/>
        <v>19.132550495990049</v>
      </c>
      <c r="N263" s="2">
        <f t="shared" si="124"/>
        <v>83.752514398711696</v>
      </c>
      <c r="O263" s="2">
        <f t="shared" si="103"/>
        <v>57.091011860062501</v>
      </c>
      <c r="P263" s="5">
        <f t="shared" si="104"/>
        <v>0.34487558326107032</v>
      </c>
      <c r="Q263" s="4">
        <f t="shared" si="105"/>
        <v>0.22841138077349518</v>
      </c>
      <c r="R263" s="4">
        <f t="shared" si="106"/>
        <v>0.22925393990016252</v>
      </c>
      <c r="S263" s="4">
        <f t="shared" si="125"/>
        <v>0</v>
      </c>
      <c r="T263" s="4">
        <f t="shared" si="126"/>
        <v>0</v>
      </c>
      <c r="U263" s="5">
        <f t="shared" si="127"/>
        <v>1.8144261730368996</v>
      </c>
      <c r="V263" s="5">
        <f t="shared" si="128"/>
        <v>-12.72540096785837</v>
      </c>
      <c r="W263" s="5">
        <f t="shared" si="129"/>
        <v>1.8443516883919528</v>
      </c>
      <c r="X263" s="5">
        <f t="shared" si="107"/>
        <v>1509.6368610534616</v>
      </c>
      <c r="Y263" s="5">
        <f t="shared" si="108"/>
        <v>-8.4165339565335984</v>
      </c>
      <c r="Z263" s="5">
        <f t="shared" si="109"/>
        <v>-0.95943537815261859</v>
      </c>
      <c r="AA263" s="5">
        <f t="shared" si="110"/>
        <v>1.6601929157649682</v>
      </c>
      <c r="AB263" s="5">
        <f t="shared" si="111"/>
        <v>-6.6021077834966988</v>
      </c>
      <c r="AC263" s="5">
        <f t="shared" si="112"/>
        <v>-13.684836346010989</v>
      </c>
      <c r="AD263" s="5">
        <f t="shared" si="113"/>
        <v>-28.66945539584308</v>
      </c>
      <c r="AE263">
        <f t="shared" si="130"/>
        <v>0</v>
      </c>
    </row>
    <row r="264" spans="1:31" x14ac:dyDescent="0.2">
      <c r="A264">
        <f t="shared" si="114"/>
        <v>2.3199999999999945</v>
      </c>
      <c r="B264" s="5">
        <f t="shared" si="115"/>
        <v>-10.984324170847227</v>
      </c>
      <c r="C264" s="5">
        <f t="shared" si="116"/>
        <v>235.45952276212898</v>
      </c>
      <c r="D264" s="5">
        <f t="shared" si="117"/>
        <v>67.923680843542812</v>
      </c>
      <c r="E264" s="2">
        <f t="shared" si="118"/>
        <v>235.7155960832032</v>
      </c>
      <c r="F264" s="2">
        <f t="shared" si="119"/>
        <v>-2.670945107997579</v>
      </c>
      <c r="G264" s="3">
        <f t="shared" si="120"/>
        <v>-11.768294588518463</v>
      </c>
      <c r="H264" s="3">
        <f t="shared" si="121"/>
        <v>81.936550307672647</v>
      </c>
      <c r="I264" s="3">
        <f t="shared" si="122"/>
        <v>-12.181974851491155</v>
      </c>
      <c r="J264" s="2">
        <f t="shared" si="100"/>
        <v>83.668940145828827</v>
      </c>
      <c r="K264" s="2">
        <f t="shared" si="123"/>
        <v>57.034042362528169</v>
      </c>
      <c r="L264" s="6">
        <f t="shared" si="101"/>
        <v>1516.5928819981998</v>
      </c>
      <c r="M264" s="2">
        <f t="shared" si="102"/>
        <v>19.220708400324405</v>
      </c>
      <c r="N264" s="2">
        <f t="shared" si="124"/>
        <v>83.668940145828827</v>
      </c>
      <c r="O264" s="2">
        <f t="shared" si="103"/>
        <v>57.034042362528169</v>
      </c>
      <c r="P264" s="5">
        <f t="shared" si="104"/>
        <v>0.34507865286060191</v>
      </c>
      <c r="Q264" s="4">
        <f t="shared" si="105"/>
        <v>0.22969294544169963</v>
      </c>
      <c r="R264" s="4">
        <f t="shared" si="106"/>
        <v>0.2299241749052843</v>
      </c>
      <c r="S264" s="4">
        <f t="shared" si="125"/>
        <v>0</v>
      </c>
      <c r="T264" s="4">
        <f t="shared" si="126"/>
        <v>0</v>
      </c>
      <c r="U264" s="5">
        <f t="shared" si="127"/>
        <v>1.8239152237478846</v>
      </c>
      <c r="V264" s="5">
        <f t="shared" si="128"/>
        <v>-12.698978629694768</v>
      </c>
      <c r="W264" s="5">
        <f t="shared" si="129"/>
        <v>1.8880296732736512</v>
      </c>
      <c r="X264" s="5">
        <f t="shared" si="107"/>
        <v>1516.5928819981998</v>
      </c>
      <c r="Y264" s="5">
        <f t="shared" si="108"/>
        <v>-8.4234139657232756</v>
      </c>
      <c r="Z264" s="5">
        <f t="shared" si="109"/>
        <v>-0.96226953342215304</v>
      </c>
      <c r="AA264" s="5">
        <f t="shared" si="110"/>
        <v>1.6650970965027254</v>
      </c>
      <c r="AB264" s="5">
        <f t="shared" si="111"/>
        <v>-6.599498741975391</v>
      </c>
      <c r="AC264" s="5">
        <f t="shared" si="112"/>
        <v>-13.661248163116921</v>
      </c>
      <c r="AD264" s="5">
        <f t="shared" si="113"/>
        <v>-28.620873230223623</v>
      </c>
      <c r="AE264">
        <f t="shared" si="130"/>
        <v>0</v>
      </c>
    </row>
    <row r="265" spans="1:31" x14ac:dyDescent="0.2">
      <c r="A265">
        <f t="shared" si="114"/>
        <v>2.3299999999999943</v>
      </c>
      <c r="B265" s="5">
        <f t="shared" si="115"/>
        <v>-11.10233709166951</v>
      </c>
      <c r="C265" s="5">
        <f t="shared" si="116"/>
        <v>236.27820520279758</v>
      </c>
      <c r="D265" s="5">
        <f t="shared" si="117"/>
        <v>67.800430051366391</v>
      </c>
      <c r="E265" s="2">
        <f t="shared" si="118"/>
        <v>236.53890196488268</v>
      </c>
      <c r="F265" s="2">
        <f t="shared" si="119"/>
        <v>-2.690258771658451</v>
      </c>
      <c r="G265" s="3">
        <f t="shared" si="120"/>
        <v>-11.834289575938218</v>
      </c>
      <c r="H265" s="3">
        <f t="shared" si="121"/>
        <v>81.799937826041472</v>
      </c>
      <c r="I265" s="3">
        <f t="shared" si="122"/>
        <v>-12.468183583793392</v>
      </c>
      <c r="J265" s="2">
        <f t="shared" si="100"/>
        <v>83.586696549095578</v>
      </c>
      <c r="K265" s="2">
        <f t="shared" si="123"/>
        <v>56.977979924400529</v>
      </c>
      <c r="L265" s="6">
        <f t="shared" si="101"/>
        <v>1523.5302440794435</v>
      </c>
      <c r="M265" s="2">
        <f t="shared" si="102"/>
        <v>19.308629829479056</v>
      </c>
      <c r="N265" s="2">
        <f t="shared" si="124"/>
        <v>83.586696549095578</v>
      </c>
      <c r="O265" s="2">
        <f t="shared" si="103"/>
        <v>56.977979924400529</v>
      </c>
      <c r="P265" s="5">
        <f t="shared" si="104"/>
        <v>0.34528117747212067</v>
      </c>
      <c r="Q265" s="4">
        <f t="shared" si="105"/>
        <v>0.23097056598981441</v>
      </c>
      <c r="R265" s="4">
        <f t="shared" si="106"/>
        <v>0.23058879115245756</v>
      </c>
      <c r="S265" s="4">
        <f t="shared" si="125"/>
        <v>0</v>
      </c>
      <c r="T265" s="4">
        <f t="shared" si="126"/>
        <v>0</v>
      </c>
      <c r="U265" s="5">
        <f t="shared" si="127"/>
        <v>1.8334159829038288</v>
      </c>
      <c r="V265" s="5">
        <f t="shared" si="128"/>
        <v>-12.6727770558981</v>
      </c>
      <c r="W265" s="5">
        <f t="shared" si="129"/>
        <v>1.9316214052074743</v>
      </c>
      <c r="X265" s="5">
        <f t="shared" si="107"/>
        <v>1523.5302440794435</v>
      </c>
      <c r="Y265" s="5">
        <f t="shared" si="108"/>
        <v>-8.4302770954073232</v>
      </c>
      <c r="Z265" s="5">
        <f t="shared" si="109"/>
        <v>-0.96509436447582075</v>
      </c>
      <c r="AA265" s="5">
        <f t="shared" si="110"/>
        <v>1.6699851427540136</v>
      </c>
      <c r="AB265" s="5">
        <f t="shared" si="111"/>
        <v>-6.5968611125034942</v>
      </c>
      <c r="AC265" s="5">
        <f t="shared" si="112"/>
        <v>-13.637871420373921</v>
      </c>
      <c r="AD265" s="5">
        <f t="shared" si="113"/>
        <v>-28.572393452038511</v>
      </c>
      <c r="AE265">
        <f t="shared" si="130"/>
        <v>0</v>
      </c>
    </row>
    <row r="266" spans="1:31" x14ac:dyDescent="0.2">
      <c r="A266">
        <f t="shared" si="114"/>
        <v>2.3399999999999941</v>
      </c>
      <c r="B266" s="5">
        <f t="shared" si="115"/>
        <v>-11.221009830484517</v>
      </c>
      <c r="C266" s="5">
        <f t="shared" si="116"/>
        <v>237.09552268748698</v>
      </c>
      <c r="D266" s="5">
        <f t="shared" si="117"/>
        <v>67.674319595855849</v>
      </c>
      <c r="E266" s="2">
        <f t="shared" si="118"/>
        <v>237.36090229873258</v>
      </c>
      <c r="F266" s="2">
        <f t="shared" si="119"/>
        <v>-2.7096131200583349</v>
      </c>
      <c r="G266" s="3">
        <f t="shared" si="120"/>
        <v>-11.900258187063253</v>
      </c>
      <c r="H266" s="3">
        <f t="shared" si="121"/>
        <v>81.663559111837728</v>
      </c>
      <c r="I266" s="3">
        <f t="shared" si="122"/>
        <v>-12.753907518313778</v>
      </c>
      <c r="J266" s="2">
        <f t="shared" si="100"/>
        <v>83.505779373149267</v>
      </c>
      <c r="K266" s="2">
        <f t="shared" si="123"/>
        <v>56.922821658588454</v>
      </c>
      <c r="L266" s="6">
        <f t="shared" si="101"/>
        <v>1530.4486297195024</v>
      </c>
      <c r="M266" s="2">
        <f t="shared" si="102"/>
        <v>19.39631075859786</v>
      </c>
      <c r="N266" s="2">
        <f t="shared" si="124"/>
        <v>83.505779373149267</v>
      </c>
      <c r="O266" s="2">
        <f t="shared" si="103"/>
        <v>56.922821658588454</v>
      </c>
      <c r="P266" s="5">
        <f t="shared" si="104"/>
        <v>0.34548314782280598</v>
      </c>
      <c r="Q266" s="4">
        <f t="shared" si="105"/>
        <v>0.23224413327114388</v>
      </c>
      <c r="R266" s="4">
        <f t="shared" si="106"/>
        <v>0.23124779329167494</v>
      </c>
      <c r="S266" s="4">
        <f t="shared" si="125"/>
        <v>0</v>
      </c>
      <c r="T266" s="4">
        <f t="shared" si="126"/>
        <v>0</v>
      </c>
      <c r="U266" s="5">
        <f t="shared" si="127"/>
        <v>1.8429287321479755</v>
      </c>
      <c r="V266" s="5">
        <f t="shared" si="128"/>
        <v>-12.646794472096307</v>
      </c>
      <c r="W266" s="5">
        <f t="shared" si="129"/>
        <v>1.9751287949542378</v>
      </c>
      <c r="X266" s="5">
        <f t="shared" si="107"/>
        <v>1530.4486297195026</v>
      </c>
      <c r="Y266" s="5">
        <f t="shared" si="108"/>
        <v>-8.4371255301431454</v>
      </c>
      <c r="Z266" s="5">
        <f t="shared" si="109"/>
        <v>-0.96791021059598026</v>
      </c>
      <c r="AA266" s="5">
        <f t="shared" si="110"/>
        <v>1.6748576416080523</v>
      </c>
      <c r="AB266" s="5">
        <f t="shared" si="111"/>
        <v>-6.5941967979951697</v>
      </c>
      <c r="AC266" s="5">
        <f t="shared" si="112"/>
        <v>-13.614704682692286</v>
      </c>
      <c r="AD266" s="5">
        <f t="shared" si="113"/>
        <v>-28.524013563437709</v>
      </c>
      <c r="AE266">
        <f t="shared" si="130"/>
        <v>0</v>
      </c>
    </row>
    <row r="267" spans="1:31" x14ac:dyDescent="0.2">
      <c r="A267">
        <f t="shared" si="114"/>
        <v>2.3499999999999939</v>
      </c>
      <c r="B267" s="5">
        <f t="shared" si="115"/>
        <v>-11.340342122195048</v>
      </c>
      <c r="C267" s="5">
        <f t="shared" si="116"/>
        <v>237.91147754337121</v>
      </c>
      <c r="D267" s="5">
        <f t="shared" si="117"/>
        <v>67.545354319994544</v>
      </c>
      <c r="E267" s="2">
        <f t="shared" si="118"/>
        <v>238.18159984834776</v>
      </c>
      <c r="F267" s="2">
        <f t="shared" si="119"/>
        <v>-2.7290079620214591</v>
      </c>
      <c r="G267" s="3">
        <f t="shared" si="120"/>
        <v>-11.966200155043204</v>
      </c>
      <c r="H267" s="3">
        <f t="shared" si="121"/>
        <v>81.527412065010807</v>
      </c>
      <c r="I267" s="3">
        <f t="shared" si="122"/>
        <v>-13.039147653948154</v>
      </c>
      <c r="J267" s="2">
        <f t="shared" si="100"/>
        <v>83.426184353056016</v>
      </c>
      <c r="K267" s="2">
        <f t="shared" si="123"/>
        <v>56.868564657843223</v>
      </c>
      <c r="L267" s="6">
        <f t="shared" si="101"/>
        <v>1537.3477236044187</v>
      </c>
      <c r="M267" s="2">
        <f t="shared" si="102"/>
        <v>19.483747191514333</v>
      </c>
      <c r="N267" s="2">
        <f t="shared" si="124"/>
        <v>83.426184353056016</v>
      </c>
      <c r="O267" s="2">
        <f t="shared" si="103"/>
        <v>56.868564657843223</v>
      </c>
      <c r="P267" s="5">
        <f t="shared" si="104"/>
        <v>0.34568455470593984</v>
      </c>
      <c r="Q267" s="4">
        <f t="shared" si="105"/>
        <v>0.23351353878442771</v>
      </c>
      <c r="R267" s="4">
        <f t="shared" si="106"/>
        <v>0.23190118657047051</v>
      </c>
      <c r="S267" s="4">
        <f t="shared" si="125"/>
        <v>0</v>
      </c>
      <c r="T267" s="4">
        <f t="shared" si="126"/>
        <v>0</v>
      </c>
      <c r="U267" s="5">
        <f t="shared" si="127"/>
        <v>1.8524537533712444</v>
      </c>
      <c r="V267" s="5">
        <f t="shared" si="128"/>
        <v>-12.621029109129761</v>
      </c>
      <c r="W267" s="5">
        <f t="shared" si="129"/>
        <v>2.0185537346321367</v>
      </c>
      <c r="X267" s="5">
        <f t="shared" si="107"/>
        <v>1537.3477236044187</v>
      </c>
      <c r="Y267" s="5">
        <f t="shared" si="108"/>
        <v>-8.443961423266547</v>
      </c>
      <c r="Z267" s="5">
        <f t="shared" si="109"/>
        <v>-0.97071740982652643</v>
      </c>
      <c r="AA267" s="5">
        <f t="shared" si="110"/>
        <v>1.6797151780110433</v>
      </c>
      <c r="AB267" s="5">
        <f t="shared" si="111"/>
        <v>-6.5915076698953028</v>
      </c>
      <c r="AC267" s="5">
        <f t="shared" si="112"/>
        <v>-13.591746518956288</v>
      </c>
      <c r="AD267" s="5">
        <f t="shared" si="113"/>
        <v>-28.47573108735682</v>
      </c>
      <c r="AE267">
        <f t="shared" si="130"/>
        <v>0</v>
      </c>
    </row>
    <row r="268" spans="1:31" x14ac:dyDescent="0.2">
      <c r="A268">
        <f t="shared" si="114"/>
        <v>2.3599999999999937</v>
      </c>
      <c r="B268" s="5">
        <f t="shared" si="115"/>
        <v>-11.460333699128975</v>
      </c>
      <c r="C268" s="5">
        <f t="shared" si="116"/>
        <v>238.72607207669537</v>
      </c>
      <c r="D268" s="5">
        <f t="shared" si="117"/>
        <v>67.413539056900689</v>
      </c>
      <c r="E268" s="2">
        <f t="shared" si="118"/>
        <v>239.00099735704649</v>
      </c>
      <c r="F268" s="2">
        <f t="shared" si="119"/>
        <v>-2.7484431091102062</v>
      </c>
      <c r="G268" s="3">
        <f t="shared" si="120"/>
        <v>-12.032115231742157</v>
      </c>
      <c r="H268" s="3">
        <f t="shared" si="121"/>
        <v>81.391494599821243</v>
      </c>
      <c r="I268" s="3">
        <f t="shared" si="122"/>
        <v>-13.323904964821722</v>
      </c>
      <c r="J268" s="2">
        <f t="shared" si="100"/>
        <v>83.34790719420765</v>
      </c>
      <c r="K268" s="2">
        <f t="shared" si="123"/>
        <v>56.815205994688242</v>
      </c>
      <c r="L268" s="6">
        <f t="shared" si="101"/>
        <v>1544.2272127527169</v>
      </c>
      <c r="M268" s="2">
        <f t="shared" si="102"/>
        <v>19.570935161622977</v>
      </c>
      <c r="N268" s="2">
        <f t="shared" si="124"/>
        <v>83.34790719420765</v>
      </c>
      <c r="O268" s="2">
        <f t="shared" si="103"/>
        <v>56.815205994688242</v>
      </c>
      <c r="P268" s="5">
        <f t="shared" si="104"/>
        <v>0.34588538898291438</v>
      </c>
      <c r="Q268" s="4">
        <f t="shared" si="105"/>
        <v>0.23477867470511532</v>
      </c>
      <c r="R268" s="4">
        <f t="shared" si="106"/>
        <v>0.23254897682553566</v>
      </c>
      <c r="S268" s="4">
        <f t="shared" si="125"/>
        <v>0</v>
      </c>
      <c r="T268" s="4">
        <f t="shared" si="126"/>
        <v>0</v>
      </c>
      <c r="U268" s="5">
        <f t="shared" si="127"/>
        <v>1.8619913286359706</v>
      </c>
      <c r="V268" s="5">
        <f t="shared" si="128"/>
        <v>-12.595479203006708</v>
      </c>
      <c r="W268" s="5">
        <f t="shared" si="129"/>
        <v>2.0618980977358587</v>
      </c>
      <c r="X268" s="5">
        <f t="shared" si="107"/>
        <v>1544.2272127527174</v>
      </c>
      <c r="Y268" s="5">
        <f t="shared" si="108"/>
        <v>-8.4507868968888928</v>
      </c>
      <c r="Z268" s="5">
        <f t="shared" si="109"/>
        <v>-0.97351629889104208</v>
      </c>
      <c r="AA268" s="5">
        <f t="shared" si="110"/>
        <v>1.6845583346245381</v>
      </c>
      <c r="AB268" s="5">
        <f t="shared" si="111"/>
        <v>-6.5887955682529222</v>
      </c>
      <c r="AC268" s="5">
        <f t="shared" si="112"/>
        <v>-13.568995501897749</v>
      </c>
      <c r="AD268" s="5">
        <f t="shared" si="113"/>
        <v>-28.427543567639603</v>
      </c>
      <c r="AE268">
        <f t="shared" si="130"/>
        <v>0</v>
      </c>
    </row>
    <row r="269" spans="1:31" x14ac:dyDescent="0.2">
      <c r="A269">
        <f t="shared" si="114"/>
        <v>2.3699999999999934</v>
      </c>
      <c r="B269" s="5">
        <f t="shared" si="115"/>
        <v>-11.58098429122481</v>
      </c>
      <c r="C269" s="5">
        <f t="shared" si="116"/>
        <v>239.53930857291849</v>
      </c>
      <c r="D269" s="5">
        <f t="shared" si="117"/>
        <v>67.27887863007409</v>
      </c>
      <c r="E269" s="2">
        <f t="shared" si="118"/>
        <v>239.81909754801734</v>
      </c>
      <c r="F269" s="2">
        <f t="shared" si="119"/>
        <v>-2.7679183756145349</v>
      </c>
      <c r="G269" s="3">
        <f t="shared" si="120"/>
        <v>-12.098003187424686</v>
      </c>
      <c r="H269" s="3">
        <f t="shared" si="121"/>
        <v>81.255804644802268</v>
      </c>
      <c r="I269" s="3">
        <f t="shared" si="122"/>
        <v>-13.608180400498117</v>
      </c>
      <c r="J269" s="2">
        <f t="shared" si="100"/>
        <v>83.270943572231175</v>
      </c>
      <c r="K269" s="2">
        <f t="shared" si="123"/>
        <v>56.762742721357306</v>
      </c>
      <c r="L269" s="6">
        <f t="shared" si="101"/>
        <v>1551.0867865834207</v>
      </c>
      <c r="M269" s="2">
        <f t="shared" si="102"/>
        <v>19.657870732741269</v>
      </c>
      <c r="N269" s="2">
        <f t="shared" si="124"/>
        <v>83.270943572231175</v>
      </c>
      <c r="O269" s="2">
        <f t="shared" si="103"/>
        <v>56.762742721357306</v>
      </c>
      <c r="P269" s="5">
        <f t="shared" si="104"/>
        <v>0.34608564158521771</v>
      </c>
      <c r="Q269" s="4">
        <f t="shared" si="105"/>
        <v>0.23603943391638826</v>
      </c>
      <c r="R269" s="4">
        <f t="shared" si="106"/>
        <v>0.2331911704743031</v>
      </c>
      <c r="S269" s="4">
        <f t="shared" si="125"/>
        <v>0</v>
      </c>
      <c r="T269" s="4">
        <f t="shared" si="126"/>
        <v>0</v>
      </c>
      <c r="U269" s="5">
        <f t="shared" si="127"/>
        <v>1.8715417401007013</v>
      </c>
      <c r="V269" s="5">
        <f t="shared" si="128"/>
        <v>-12.570142994861282</v>
      </c>
      <c r="W269" s="5">
        <f t="shared" si="129"/>
        <v>2.1051637391553673</v>
      </c>
      <c r="X269" s="5">
        <f t="shared" si="107"/>
        <v>1551.0867865834209</v>
      </c>
      <c r="Y269" s="5">
        <f t="shared" si="108"/>
        <v>-8.4576040419021581</v>
      </c>
      <c r="Z269" s="5">
        <f t="shared" si="109"/>
        <v>-0.97630721311323143</v>
      </c>
      <c r="AA269" s="5">
        <f t="shared" si="110"/>
        <v>1.6893876916877604</v>
      </c>
      <c r="AB269" s="5">
        <f t="shared" si="111"/>
        <v>-6.5860623018014568</v>
      </c>
      <c r="AC269" s="5">
        <f t="shared" si="112"/>
        <v>-13.546450207974514</v>
      </c>
      <c r="AD269" s="5">
        <f t="shared" si="113"/>
        <v>-28.379448569156871</v>
      </c>
      <c r="AE269">
        <f t="shared" si="130"/>
        <v>0</v>
      </c>
    </row>
    <row r="270" spans="1:31" x14ac:dyDescent="0.2">
      <c r="A270">
        <f t="shared" si="114"/>
        <v>2.3799999999999932</v>
      </c>
      <c r="B270" s="5">
        <f t="shared" si="115"/>
        <v>-11.702293626214146</v>
      </c>
      <c r="C270" s="5">
        <f t="shared" si="116"/>
        <v>240.35118929685612</v>
      </c>
      <c r="D270" s="5">
        <f t="shared" si="117"/>
        <v>67.141377853640648</v>
      </c>
      <c r="E270" s="2">
        <f t="shared" si="118"/>
        <v>240.63590312446581</v>
      </c>
      <c r="F270" s="2">
        <f t="shared" si="119"/>
        <v>-2.7874335785411151</v>
      </c>
      <c r="G270" s="3">
        <f t="shared" si="120"/>
        <v>-12.163863810442701</v>
      </c>
      <c r="H270" s="3">
        <f t="shared" si="121"/>
        <v>81.120340142722526</v>
      </c>
      <c r="I270" s="3">
        <f t="shared" si="122"/>
        <v>-13.891974886189686</v>
      </c>
      <c r="J270" s="2">
        <f t="shared" si="100"/>
        <v>83.195289132910176</v>
      </c>
      <c r="K270" s="2">
        <f t="shared" si="123"/>
        <v>56.711171869741086</v>
      </c>
      <c r="L270" s="6">
        <f t="shared" si="101"/>
        <v>1557.9261369832793</v>
      </c>
      <c r="M270" s="2">
        <f t="shared" si="102"/>
        <v>19.744549999961698</v>
      </c>
      <c r="N270" s="2">
        <f t="shared" si="124"/>
        <v>83.195289132910176</v>
      </c>
      <c r="O270" s="2">
        <f t="shared" si="103"/>
        <v>56.711171869741086</v>
      </c>
      <c r="P270" s="5">
        <f t="shared" si="104"/>
        <v>0.34628530351639725</v>
      </c>
      <c r="Q270" s="4">
        <f t="shared" si="105"/>
        <v>0.23729571003991135</v>
      </c>
      <c r="R270" s="4">
        <f t="shared" si="106"/>
        <v>0.233827774506502</v>
      </c>
      <c r="S270" s="4">
        <f t="shared" si="125"/>
        <v>0</v>
      </c>
      <c r="T270" s="4">
        <f t="shared" si="126"/>
        <v>0</v>
      </c>
      <c r="U270" s="5">
        <f t="shared" si="127"/>
        <v>1.8811052699460276</v>
      </c>
      <c r="V270" s="5">
        <f t="shared" si="128"/>
        <v>-12.545018730913919</v>
      </c>
      <c r="W270" s="5">
        <f t="shared" si="129"/>
        <v>2.1483524951943873</v>
      </c>
      <c r="X270" s="5">
        <f t="shared" si="107"/>
        <v>1557.9261369832793</v>
      </c>
      <c r="Y270" s="5">
        <f t="shared" si="108"/>
        <v>-8.4644149179916344</v>
      </c>
      <c r="Z270" s="5">
        <f t="shared" si="109"/>
        <v>-0.9790904863396136</v>
      </c>
      <c r="AA270" s="5">
        <f t="shared" si="110"/>
        <v>1.6942038268838331</v>
      </c>
      <c r="AB270" s="5">
        <f t="shared" si="111"/>
        <v>-6.5833096480456064</v>
      </c>
      <c r="AC270" s="5">
        <f t="shared" si="112"/>
        <v>-13.524109217253532</v>
      </c>
      <c r="AD270" s="5">
        <f t="shared" si="113"/>
        <v>-28.331443677921779</v>
      </c>
      <c r="AE270">
        <f t="shared" si="130"/>
        <v>0</v>
      </c>
    </row>
    <row r="271" spans="1:31" x14ac:dyDescent="0.2">
      <c r="A271">
        <f t="shared" si="114"/>
        <v>2.389999999999993</v>
      </c>
      <c r="B271" s="5">
        <f t="shared" si="115"/>
        <v>-11.824261429800975</v>
      </c>
      <c r="C271" s="5">
        <f t="shared" si="116"/>
        <v>241.16171649282251</v>
      </c>
      <c r="D271" s="5">
        <f t="shared" si="117"/>
        <v>67.001041532594854</v>
      </c>
      <c r="E271" s="2">
        <f t="shared" si="118"/>
        <v>241.45141676976093</v>
      </c>
      <c r="F271" s="2">
        <f t="shared" si="119"/>
        <v>-2.806988537602189</v>
      </c>
      <c r="G271" s="3">
        <f t="shared" si="120"/>
        <v>-12.229696906923156</v>
      </c>
      <c r="H271" s="3">
        <f t="shared" si="121"/>
        <v>80.985099050549991</v>
      </c>
      <c r="I271" s="3">
        <f t="shared" si="122"/>
        <v>-14.175289322968904</v>
      </c>
      <c r="J271" s="2">
        <f t="shared" si="100"/>
        <v>83.120939492118808</v>
      </c>
      <c r="K271" s="2">
        <f t="shared" si="123"/>
        <v>56.660490451342064</v>
      </c>
      <c r="L271" s="6">
        <f t="shared" si="101"/>
        <v>1564.7449583731918</v>
      </c>
      <c r="M271" s="2">
        <f t="shared" si="102"/>
        <v>19.830969090493578</v>
      </c>
      <c r="N271" s="2">
        <f t="shared" si="124"/>
        <v>83.120939492118808</v>
      </c>
      <c r="O271" s="2">
        <f t="shared" si="103"/>
        <v>56.660490451342064</v>
      </c>
      <c r="P271" s="5">
        <f t="shared" si="104"/>
        <v>0.34648436585399917</v>
      </c>
      <c r="Q271" s="4">
        <f t="shared" si="105"/>
        <v>0.23854739746629414</v>
      </c>
      <c r="R271" s="4">
        <f t="shared" si="106"/>
        <v>0.23445879647568746</v>
      </c>
      <c r="S271" s="4">
        <f t="shared" si="125"/>
        <v>0</v>
      </c>
      <c r="T271" s="4">
        <f t="shared" si="126"/>
        <v>0</v>
      </c>
      <c r="U271" s="5">
        <f t="shared" si="127"/>
        <v>1.8906822003014665</v>
      </c>
      <c r="V271" s="5">
        <f t="shared" si="128"/>
        <v>-12.520104662434228</v>
      </c>
      <c r="W271" s="5">
        <f t="shared" si="129"/>
        <v>2.191466183588644</v>
      </c>
      <c r="X271" s="5">
        <f t="shared" si="107"/>
        <v>1564.744958373192</v>
      </c>
      <c r="Y271" s="5">
        <f t="shared" si="108"/>
        <v>-8.4712215536562212</v>
      </c>
      <c r="Z271" s="5">
        <f t="shared" si="109"/>
        <v>-0.9818664508644519</v>
      </c>
      <c r="AA271" s="5">
        <f t="shared" si="110"/>
        <v>1.6990073152098784</v>
      </c>
      <c r="AB271" s="5">
        <f t="shared" si="111"/>
        <v>-6.5805393533547551</v>
      </c>
      <c r="AC271" s="5">
        <f t="shared" si="112"/>
        <v>-13.50197111329868</v>
      </c>
      <c r="AD271" s="5">
        <f t="shared" si="113"/>
        <v>-28.283526501201479</v>
      </c>
      <c r="AE271">
        <f t="shared" si="130"/>
        <v>0</v>
      </c>
    </row>
    <row r="272" spans="1:31" x14ac:dyDescent="0.2">
      <c r="A272">
        <f t="shared" si="114"/>
        <v>2.3999999999999928</v>
      </c>
      <c r="B272" s="5">
        <f t="shared" si="115"/>
        <v>-11.946887425837875</v>
      </c>
      <c r="C272" s="5">
        <f t="shared" si="116"/>
        <v>241.97089238477236</v>
      </c>
      <c r="D272" s="5">
        <f t="shared" si="117"/>
        <v>66.857874463040105</v>
      </c>
      <c r="E272" s="2">
        <f t="shared" si="118"/>
        <v>242.2656411475815</v>
      </c>
      <c r="F272" s="2">
        <f t="shared" si="119"/>
        <v>-2.8265830752041583</v>
      </c>
      <c r="G272" s="3">
        <f t="shared" si="120"/>
        <v>-12.295502300456704</v>
      </c>
      <c r="H272" s="3">
        <f t="shared" si="121"/>
        <v>80.850079339417007</v>
      </c>
      <c r="I272" s="3">
        <f t="shared" si="122"/>
        <v>-14.458124587980919</v>
      </c>
      <c r="J272" s="2">
        <f t="shared" si="100"/>
        <v>83.047890235767809</v>
      </c>
      <c r="K272" s="2">
        <f t="shared" si="123"/>
        <v>56.610695457237767</v>
      </c>
      <c r="L272" s="6">
        <f t="shared" si="101"/>
        <v>1571.5429477737828</v>
      </c>
      <c r="M272" s="2">
        <f t="shared" si="102"/>
        <v>19.917124164494123</v>
      </c>
      <c r="N272" s="2">
        <f t="shared" si="124"/>
        <v>83.047890235767809</v>
      </c>
      <c r="O272" s="2">
        <f t="shared" si="103"/>
        <v>56.610695457237767</v>
      </c>
      <c r="P272" s="5">
        <f t="shared" si="104"/>
        <v>0.34668281975148318</v>
      </c>
      <c r="Q272" s="4">
        <f t="shared" si="105"/>
        <v>0.23979439138524497</v>
      </c>
      <c r="R272" s="4">
        <f t="shared" si="106"/>
        <v>0.23508424449074905</v>
      </c>
      <c r="S272" s="4">
        <f t="shared" si="125"/>
        <v>0</v>
      </c>
      <c r="T272" s="4">
        <f t="shared" si="126"/>
        <v>0</v>
      </c>
      <c r="U272" s="5">
        <f t="shared" si="127"/>
        <v>1.9002728131733935</v>
      </c>
      <c r="V272" s="5">
        <f t="shared" si="128"/>
        <v>-12.495399045706275</v>
      </c>
      <c r="W272" s="5">
        <f t="shared" si="129"/>
        <v>2.2345066035239083</v>
      </c>
      <c r="X272" s="5">
        <f t="shared" si="107"/>
        <v>1571.542947773783</v>
      </c>
      <c r="Y272" s="5">
        <f t="shared" si="108"/>
        <v>-8.4780259462361443</v>
      </c>
      <c r="Z272" s="5">
        <f t="shared" si="109"/>
        <v>-0.98463543735690562</v>
      </c>
      <c r="AA272" s="5">
        <f t="shared" si="110"/>
        <v>1.703798728850964</v>
      </c>
      <c r="AB272" s="5">
        <f t="shared" si="111"/>
        <v>-6.5777531330627506</v>
      </c>
      <c r="AC272" s="5">
        <f t="shared" si="112"/>
        <v>-13.48003448306318</v>
      </c>
      <c r="AD272" s="5">
        <f t="shared" si="113"/>
        <v>-28.235694667625125</v>
      </c>
      <c r="AE272">
        <f t="shared" si="130"/>
        <v>0</v>
      </c>
    </row>
    <row r="273" spans="1:31" x14ac:dyDescent="0.2">
      <c r="A273">
        <f t="shared" si="114"/>
        <v>2.4099999999999926</v>
      </c>
      <c r="B273" s="5">
        <f t="shared" si="115"/>
        <v>-12.070171336499095</v>
      </c>
      <c r="C273" s="5">
        <f t="shared" si="116"/>
        <v>242.77871917644237</v>
      </c>
      <c r="D273" s="5">
        <f t="shared" si="117"/>
        <v>66.711881432426921</v>
      </c>
      <c r="E273" s="2">
        <f t="shared" si="118"/>
        <v>243.07857890206267</v>
      </c>
      <c r="F273" s="2">
        <f t="shared" si="119"/>
        <v>-2.8462170164359031</v>
      </c>
      <c r="G273" s="3">
        <f t="shared" si="120"/>
        <v>-12.361279831787332</v>
      </c>
      <c r="H273" s="3">
        <f t="shared" si="121"/>
        <v>80.71527899458637</v>
      </c>
      <c r="I273" s="3">
        <f t="shared" si="122"/>
        <v>-14.740481534657171</v>
      </c>
      <c r="J273" s="2">
        <f t="shared" si="100"/>
        <v>82.97613691976288</v>
      </c>
      <c r="K273" s="2">
        <f t="shared" si="123"/>
        <v>56.561783858052401</v>
      </c>
      <c r="L273" s="6">
        <f t="shared" si="101"/>
        <v>1578.319804870096</v>
      </c>
      <c r="M273" s="2">
        <f t="shared" si="102"/>
        <v>20.003011415888366</v>
      </c>
      <c r="N273" s="2">
        <f t="shared" si="124"/>
        <v>82.97613691976288</v>
      </c>
      <c r="O273" s="2">
        <f t="shared" si="103"/>
        <v>56.561783858052401</v>
      </c>
      <c r="P273" s="5">
        <f t="shared" si="104"/>
        <v>0.34688065644011162</v>
      </c>
      <c r="Q273" s="4">
        <f t="shared" si="105"/>
        <v>0.24103658781539775</v>
      </c>
      <c r="R273" s="4">
        <f t="shared" si="106"/>
        <v>0.23570412720740089</v>
      </c>
      <c r="S273" s="4">
        <f t="shared" si="125"/>
        <v>0</v>
      </c>
      <c r="T273" s="4">
        <f t="shared" si="126"/>
        <v>0</v>
      </c>
      <c r="U273" s="5">
        <f t="shared" si="127"/>
        <v>1.9098773903740207</v>
      </c>
      <c r="V273" s="5">
        <f t="shared" si="128"/>
        <v>-12.470900141996218</v>
      </c>
      <c r="W273" s="5">
        <f t="shared" si="129"/>
        <v>2.2774755356538896</v>
      </c>
      <c r="X273" s="5">
        <f t="shared" si="107"/>
        <v>1578.319804870096</v>
      </c>
      <c r="Y273" s="5">
        <f t="shared" si="108"/>
        <v>-8.4848300619479957</v>
      </c>
      <c r="Z273" s="5">
        <f t="shared" si="109"/>
        <v>-0.98739777479038404</v>
      </c>
      <c r="AA273" s="5">
        <f t="shared" si="110"/>
        <v>1.7085786370578551</v>
      </c>
      <c r="AB273" s="5">
        <f t="shared" si="111"/>
        <v>-6.5749526715739748</v>
      </c>
      <c r="AC273" s="5">
        <f t="shared" si="112"/>
        <v>-13.458297916786602</v>
      </c>
      <c r="AD273" s="5">
        <f t="shared" si="113"/>
        <v>-28.187945827288253</v>
      </c>
      <c r="AE273">
        <f t="shared" si="130"/>
        <v>0</v>
      </c>
    </row>
    <row r="274" spans="1:31" x14ac:dyDescent="0.2">
      <c r="A274">
        <f t="shared" si="114"/>
        <v>2.4199999999999924</v>
      </c>
      <c r="B274" s="5">
        <f t="shared" si="115"/>
        <v>-12.194112882450547</v>
      </c>
      <c r="C274" s="5">
        <f t="shared" si="116"/>
        <v>243.5851990514924</v>
      </c>
      <c r="D274" s="5">
        <f t="shared" si="117"/>
        <v>66.563067219788977</v>
      </c>
      <c r="E274" s="2">
        <f t="shared" si="118"/>
        <v>243.89023265794208</v>
      </c>
      <c r="F274" s="2">
        <f t="shared" si="119"/>
        <v>-2.8658901890568416</v>
      </c>
      <c r="G274" s="3">
        <f t="shared" si="120"/>
        <v>-12.427029358503072</v>
      </c>
      <c r="H274" s="3">
        <f t="shared" si="121"/>
        <v>80.580696015418511</v>
      </c>
      <c r="I274" s="3">
        <f t="shared" si="122"/>
        <v>-15.022360992930054</v>
      </c>
      <c r="J274" s="2">
        <f t="shared" si="100"/>
        <v>82.905675069975089</v>
      </c>
      <c r="K274" s="2">
        <f t="shared" si="123"/>
        <v>56.513752603936666</v>
      </c>
      <c r="L274" s="6">
        <f t="shared" si="101"/>
        <v>1585.0752320753738</v>
      </c>
      <c r="M274" s="2">
        <f t="shared" si="102"/>
        <v>20.088627073177481</v>
      </c>
      <c r="N274" s="2">
        <f t="shared" si="124"/>
        <v>82.905675069975089</v>
      </c>
      <c r="O274" s="2">
        <f t="shared" si="103"/>
        <v>56.513752603936666</v>
      </c>
      <c r="P274" s="5">
        <f t="shared" si="104"/>
        <v>0.34707786723081197</v>
      </c>
      <c r="Q274" s="4">
        <f t="shared" si="105"/>
        <v>0.24227388363379479</v>
      </c>
      <c r="R274" s="4">
        <f t="shared" si="106"/>
        <v>0.23631845381965655</v>
      </c>
      <c r="S274" s="4">
        <f t="shared" si="125"/>
        <v>0</v>
      </c>
      <c r="T274" s="4">
        <f t="shared" si="126"/>
        <v>0</v>
      </c>
      <c r="U274" s="5">
        <f t="shared" si="127"/>
        <v>1.9194962134514246</v>
      </c>
      <c r="V274" s="5">
        <f t="shared" si="128"/>
        <v>-12.44660621752227</v>
      </c>
      <c r="W274" s="5">
        <f t="shared" si="129"/>
        <v>2.3203747421180192</v>
      </c>
      <c r="X274" s="5">
        <f t="shared" si="107"/>
        <v>1585.0752320753741</v>
      </c>
      <c r="Y274" s="5">
        <f t="shared" si="108"/>
        <v>-8.4916358359269246</v>
      </c>
      <c r="Z274" s="5">
        <f t="shared" si="109"/>
        <v>-0.99015379037407281</v>
      </c>
      <c r="AA274" s="5">
        <f t="shared" si="110"/>
        <v>1.7133476060285306</v>
      </c>
      <c r="AB274" s="5">
        <f t="shared" si="111"/>
        <v>-6.5721396224755004</v>
      </c>
      <c r="AC274" s="5">
        <f t="shared" si="112"/>
        <v>-13.436760007896343</v>
      </c>
      <c r="AD274" s="5">
        <f t="shared" si="113"/>
        <v>-28.140277651853449</v>
      </c>
      <c r="AE274">
        <f t="shared" si="130"/>
        <v>0</v>
      </c>
    </row>
    <row r="275" spans="1:31" x14ac:dyDescent="0.2">
      <c r="A275">
        <f t="shared" si="114"/>
        <v>2.4299999999999922</v>
      </c>
      <c r="B275" s="5">
        <f t="shared" si="115"/>
        <v>-12.318711783016703</v>
      </c>
      <c r="C275" s="5">
        <f t="shared" si="116"/>
        <v>244.39033417364618</v>
      </c>
      <c r="D275" s="5">
        <f t="shared" si="117"/>
        <v>66.411436595977079</v>
      </c>
      <c r="E275" s="2">
        <f t="shared" si="118"/>
        <v>244.70060502070584</v>
      </c>
      <c r="F275" s="2">
        <f t="shared" si="119"/>
        <v>-2.8856024234847371</v>
      </c>
      <c r="G275" s="3">
        <f t="shared" si="120"/>
        <v>-12.492750754727826</v>
      </c>
      <c r="H275" s="3">
        <f t="shared" si="121"/>
        <v>80.446328415339551</v>
      </c>
      <c r="I275" s="3">
        <f t="shared" si="122"/>
        <v>-15.303763769448588</v>
      </c>
      <c r="J275" s="2">
        <f t="shared" si="100"/>
        <v>82.83650018222346</v>
      </c>
      <c r="K275" s="2">
        <f t="shared" si="123"/>
        <v>56.466598624555864</v>
      </c>
      <c r="L275" s="6">
        <f t="shared" si="101"/>
        <v>1591.8089345938984</v>
      </c>
      <c r="M275" s="2">
        <f t="shared" si="102"/>
        <v>20.173967400235167</v>
      </c>
      <c r="N275" s="2">
        <f t="shared" si="124"/>
        <v>82.83650018222346</v>
      </c>
      <c r="O275" s="2">
        <f t="shared" si="103"/>
        <v>56.466598624555864</v>
      </c>
      <c r="P275" s="5">
        <f t="shared" si="104"/>
        <v>0.34727444351601144</v>
      </c>
      <c r="Q275" s="4">
        <f t="shared" si="105"/>
        <v>0.2435061766050082</v>
      </c>
      <c r="R275" s="4">
        <f t="shared" si="106"/>
        <v>0.23692723405129351</v>
      </c>
      <c r="S275" s="4">
        <f t="shared" si="125"/>
        <v>0</v>
      </c>
      <c r="T275" s="4">
        <f t="shared" si="126"/>
        <v>0</v>
      </c>
      <c r="U275" s="5">
        <f t="shared" si="127"/>
        <v>1.9291295636206236</v>
      </c>
      <c r="V275" s="5">
        <f t="shared" si="128"/>
        <v>-12.422515543426965</v>
      </c>
      <c r="W275" s="5">
        <f t="shared" si="129"/>
        <v>2.3632059665591774</v>
      </c>
      <c r="X275" s="5">
        <f t="shared" si="107"/>
        <v>1591.8089345938984</v>
      </c>
      <c r="Y275" s="5">
        <f t="shared" si="108"/>
        <v>-8.4984451722758756</v>
      </c>
      <c r="Z275" s="5">
        <f t="shared" si="109"/>
        <v>-0.99290380948662116</v>
      </c>
      <c r="AA275" s="5">
        <f t="shared" si="110"/>
        <v>1.7181061987934356</v>
      </c>
      <c r="AB275" s="5">
        <f t="shared" si="111"/>
        <v>-6.569315608655252</v>
      </c>
      <c r="AC275" s="5">
        <f t="shared" si="112"/>
        <v>-13.415419352913586</v>
      </c>
      <c r="AD275" s="5">
        <f t="shared" si="113"/>
        <v>-28.092687834647386</v>
      </c>
      <c r="AE275">
        <f t="shared" si="130"/>
        <v>0</v>
      </c>
    </row>
    <row r="276" spans="1:31" x14ac:dyDescent="0.2">
      <c r="A276">
        <f t="shared" si="114"/>
        <v>2.439999999999992</v>
      </c>
      <c r="B276" s="5">
        <f t="shared" si="115"/>
        <v>-12.443967756344414</v>
      </c>
      <c r="C276" s="5">
        <f t="shared" si="116"/>
        <v>245.19412668683194</v>
      </c>
      <c r="D276" s="5">
        <f t="shared" si="117"/>
        <v>66.256994323890865</v>
      </c>
      <c r="E276" s="2">
        <f t="shared" si="118"/>
        <v>245.50969857673471</v>
      </c>
      <c r="F276" s="2">
        <f t="shared" si="119"/>
        <v>-2.9053535527832439</v>
      </c>
      <c r="G276" s="3">
        <f t="shared" si="120"/>
        <v>-12.558443910814379</v>
      </c>
      <c r="H276" s="3">
        <f t="shared" si="121"/>
        <v>80.312174221810409</v>
      </c>
      <c r="I276" s="3">
        <f t="shared" si="122"/>
        <v>-15.584690647795062</v>
      </c>
      <c r="J276" s="2">
        <f t="shared" si="100"/>
        <v>82.768607722269749</v>
      </c>
      <c r="K276" s="2">
        <f t="shared" si="123"/>
        <v>56.420318829086398</v>
      </c>
      <c r="L276" s="6">
        <f t="shared" si="101"/>
        <v>1598.5206204828501</v>
      </c>
      <c r="M276" s="2">
        <f t="shared" si="102"/>
        <v>20.259028697091676</v>
      </c>
      <c r="N276" s="2">
        <f t="shared" si="124"/>
        <v>82.768607722269749</v>
      </c>
      <c r="O276" s="2">
        <f t="shared" si="103"/>
        <v>56.420318829086398</v>
      </c>
      <c r="P276" s="5">
        <f t="shared" si="104"/>
        <v>0.34747037677144382</v>
      </c>
      <c r="Q276" s="4">
        <f t="shared" si="105"/>
        <v>0.24473336540988128</v>
      </c>
      <c r="R276" s="4">
        <f t="shared" si="106"/>
        <v>0.23753047814730838</v>
      </c>
      <c r="S276" s="4">
        <f t="shared" si="125"/>
        <v>0</v>
      </c>
      <c r="T276" s="4">
        <f t="shared" si="126"/>
        <v>0</v>
      </c>
      <c r="U276" s="5">
        <f t="shared" si="127"/>
        <v>1.9387777216957125</v>
      </c>
      <c r="V276" s="5">
        <f t="shared" si="128"/>
        <v>-12.398626395751728</v>
      </c>
      <c r="W276" s="5">
        <f t="shared" si="129"/>
        <v>2.4059709341414113</v>
      </c>
      <c r="X276" s="5">
        <f t="shared" si="107"/>
        <v>1598.5206204828503</v>
      </c>
      <c r="Y276" s="5">
        <f t="shared" si="108"/>
        <v>-8.5052599441217023</v>
      </c>
      <c r="Z276" s="5">
        <f t="shared" si="109"/>
        <v>-0.99564815561195619</v>
      </c>
      <c r="AA276" s="5">
        <f t="shared" si="110"/>
        <v>1.7228549751044167</v>
      </c>
      <c r="AB276" s="5">
        <f t="shared" si="111"/>
        <v>-6.5664822224259893</v>
      </c>
      <c r="AC276" s="5">
        <f t="shared" si="112"/>
        <v>-13.394274551363685</v>
      </c>
      <c r="AD276" s="5">
        <f t="shared" si="113"/>
        <v>-28.045174090754173</v>
      </c>
      <c r="AE276">
        <f t="shared" si="130"/>
        <v>0</v>
      </c>
    </row>
    <row r="277" spans="1:31" x14ac:dyDescent="0.2">
      <c r="A277">
        <f t="shared" si="114"/>
        <v>2.4499999999999917</v>
      </c>
      <c r="B277" s="5">
        <f t="shared" si="115"/>
        <v>-12.569880519563679</v>
      </c>
      <c r="C277" s="5">
        <f t="shared" si="116"/>
        <v>245.99657871532247</v>
      </c>
      <c r="D277" s="5">
        <f t="shared" si="117"/>
        <v>66.099745158708373</v>
      </c>
      <c r="E277" s="2">
        <f t="shared" si="118"/>
        <v>246.31751589344992</v>
      </c>
      <c r="F277" s="2">
        <f t="shared" si="119"/>
        <v>-2.9251434126492208</v>
      </c>
      <c r="G277" s="3">
        <f t="shared" si="120"/>
        <v>-12.624108733038639</v>
      </c>
      <c r="H277" s="3">
        <f t="shared" si="121"/>
        <v>80.178231476296773</v>
      </c>
      <c r="I277" s="3">
        <f t="shared" si="122"/>
        <v>-15.865142388702603</v>
      </c>
      <c r="J277" s="2">
        <f t="shared" si="100"/>
        <v>82.701993125825069</v>
      </c>
      <c r="K277" s="2">
        <f t="shared" si="123"/>
        <v>56.37491010622022</v>
      </c>
      <c r="L277" s="6">
        <f t="shared" si="101"/>
        <v>1605.2100007131612</v>
      </c>
      <c r="M277" s="2">
        <f t="shared" si="102"/>
        <v>20.343807300704995</v>
      </c>
      <c r="N277" s="2">
        <f t="shared" si="124"/>
        <v>82.701993125825069</v>
      </c>
      <c r="O277" s="2">
        <f t="shared" si="103"/>
        <v>56.37491010622022</v>
      </c>
      <c r="P277" s="5">
        <f t="shared" si="104"/>
        <v>0.34766565855792575</v>
      </c>
      <c r="Q277" s="4">
        <f t="shared" si="105"/>
        <v>0.2459553496738737</v>
      </c>
      <c r="R277" s="4">
        <f t="shared" si="106"/>
        <v>0.23812819686536799</v>
      </c>
      <c r="S277" s="4">
        <f t="shared" si="125"/>
        <v>0</v>
      </c>
      <c r="T277" s="4">
        <f t="shared" si="126"/>
        <v>0</v>
      </c>
      <c r="U277" s="5">
        <f t="shared" si="127"/>
        <v>1.9484409680230317</v>
      </c>
      <c r="V277" s="5">
        <f t="shared" si="128"/>
        <v>-12.374937055413607</v>
      </c>
      <c r="W277" s="5">
        <f t="shared" si="129"/>
        <v>2.4486713515676684</v>
      </c>
      <c r="X277" s="5">
        <f t="shared" si="107"/>
        <v>1605.2100007131614</v>
      </c>
      <c r="Y277" s="5">
        <f t="shared" si="108"/>
        <v>-8.5120819936780912</v>
      </c>
      <c r="Z277" s="5">
        <f t="shared" si="109"/>
        <v>-0.9983871502772107</v>
      </c>
      <c r="AA277" s="5">
        <f t="shared" si="110"/>
        <v>1.7275944913273114</v>
      </c>
      <c r="AB277" s="5">
        <f t="shared" si="111"/>
        <v>-6.563641025655059</v>
      </c>
      <c r="AC277" s="5">
        <f t="shared" si="112"/>
        <v>-13.373324205690817</v>
      </c>
      <c r="AD277" s="5">
        <f t="shared" si="113"/>
        <v>-27.997734157105022</v>
      </c>
      <c r="AE277">
        <f t="shared" si="130"/>
        <v>0</v>
      </c>
    </row>
    <row r="278" spans="1:31" x14ac:dyDescent="0.2">
      <c r="A278">
        <f t="shared" si="114"/>
        <v>2.4599999999999915</v>
      </c>
      <c r="B278" s="5">
        <f t="shared" si="115"/>
        <v>-12.696449788945348</v>
      </c>
      <c r="C278" s="5">
        <f t="shared" si="116"/>
        <v>246.79769236387514</v>
      </c>
      <c r="D278" s="5">
        <f t="shared" si="117"/>
        <v>65.939693848113492</v>
      </c>
      <c r="E278" s="2">
        <f t="shared" si="118"/>
        <v>247.12405951945911</v>
      </c>
      <c r="F278" s="2">
        <f t="shared" si="119"/>
        <v>-2.9449718413997954</v>
      </c>
      <c r="G278" s="3">
        <f t="shared" si="120"/>
        <v>-12.689745143295189</v>
      </c>
      <c r="H278" s="3">
        <f t="shared" si="121"/>
        <v>80.044498234239867</v>
      </c>
      <c r="I278" s="3">
        <f t="shared" si="122"/>
        <v>-16.145119730273652</v>
      </c>
      <c r="J278" s="2">
        <f t="shared" si="100"/>
        <v>82.636651798568678</v>
      </c>
      <c r="K278" s="2">
        <f t="shared" si="123"/>
        <v>56.330369324177688</v>
      </c>
      <c r="L278" s="6">
        <f t="shared" si="101"/>
        <v>1611.8767892293324</v>
      </c>
      <c r="M278" s="2">
        <f t="shared" si="102"/>
        <v>20.428299585718968</v>
      </c>
      <c r="N278" s="2">
        <f t="shared" si="124"/>
        <v>82.636651798568678</v>
      </c>
      <c r="O278" s="2">
        <f t="shared" si="103"/>
        <v>56.330369324177688</v>
      </c>
      <c r="P278" s="5">
        <f t="shared" si="104"/>
        <v>0.34786028052310397</v>
      </c>
      <c r="Q278" s="4">
        <f t="shared" si="105"/>
        <v>0.24717202999499344</v>
      </c>
      <c r="R278" s="4">
        <f t="shared" si="106"/>
        <v>0.23872040146725854</v>
      </c>
      <c r="S278" s="4">
        <f t="shared" si="125"/>
        <v>0</v>
      </c>
      <c r="T278" s="4">
        <f t="shared" si="126"/>
        <v>0</v>
      </c>
      <c r="U278" s="5">
        <f t="shared" si="127"/>
        <v>1.9581195824154041</v>
      </c>
      <c r="V278" s="5">
        <f t="shared" si="128"/>
        <v>-12.351445808184289</v>
      </c>
      <c r="W278" s="5">
        <f t="shared" si="129"/>
        <v>2.491308907097626</v>
      </c>
      <c r="X278" s="5">
        <f t="shared" si="107"/>
        <v>1611.8767892293324</v>
      </c>
      <c r="Y278" s="5">
        <f t="shared" si="108"/>
        <v>-8.5189131323150633</v>
      </c>
      <c r="Z278" s="5">
        <f t="shared" si="109"/>
        <v>-1.0011211129927333</v>
      </c>
      <c r="AA278" s="5">
        <f t="shared" si="110"/>
        <v>1.732325300338144</v>
      </c>
      <c r="AB278" s="5">
        <f t="shared" si="111"/>
        <v>-6.5607935498996595</v>
      </c>
      <c r="AC278" s="5">
        <f t="shared" si="112"/>
        <v>-13.352566921177022</v>
      </c>
      <c r="AD278" s="5">
        <f t="shared" si="113"/>
        <v>-27.950365792564227</v>
      </c>
      <c r="AE278">
        <f t="shared" si="130"/>
        <v>0</v>
      </c>
    </row>
    <row r="279" spans="1:31" x14ac:dyDescent="0.2">
      <c r="A279">
        <f t="shared" si="114"/>
        <v>2.4699999999999913</v>
      </c>
      <c r="B279" s="5">
        <f t="shared" si="115"/>
        <v>-12.823675280055793</v>
      </c>
      <c r="C279" s="5">
        <f t="shared" si="116"/>
        <v>247.59746971787149</v>
      </c>
      <c r="D279" s="5">
        <f t="shared" si="117"/>
        <v>65.776845132521132</v>
      </c>
      <c r="E279" s="2">
        <f t="shared" si="118"/>
        <v>247.92933198470206</v>
      </c>
      <c r="F279" s="2">
        <f t="shared" si="119"/>
        <v>-2.9648386799591955</v>
      </c>
      <c r="G279" s="3">
        <f t="shared" si="120"/>
        <v>-12.755353078794187</v>
      </c>
      <c r="H279" s="3">
        <f t="shared" si="121"/>
        <v>79.910972565028104</v>
      </c>
      <c r="I279" s="3">
        <f t="shared" si="122"/>
        <v>-16.424623388199294</v>
      </c>
      <c r="J279" s="2">
        <f t="shared" si="100"/>
        <v>82.572579116178517</v>
      </c>
      <c r="K279" s="2">
        <f t="shared" si="123"/>
        <v>56.286693330728369</v>
      </c>
      <c r="L279" s="6">
        <f t="shared" si="101"/>
        <v>1618.5207030081822</v>
      </c>
      <c r="M279" s="2">
        <f t="shared" si="102"/>
        <v>20.512501965207864</v>
      </c>
      <c r="N279" s="2">
        <f t="shared" si="124"/>
        <v>82.572579116178517</v>
      </c>
      <c r="O279" s="2">
        <f t="shared" si="103"/>
        <v>56.286693330728369</v>
      </c>
      <c r="P279" s="5">
        <f t="shared" si="104"/>
        <v>0.3480542344031704</v>
      </c>
      <c r="Q279" s="4">
        <f t="shared" si="105"/>
        <v>0.24838330797129932</v>
      </c>
      <c r="R279" s="4">
        <f t="shared" si="106"/>
        <v>0.23930710371033609</v>
      </c>
      <c r="S279" s="4">
        <f t="shared" si="125"/>
        <v>0</v>
      </c>
      <c r="T279" s="4">
        <f t="shared" si="126"/>
        <v>0</v>
      </c>
      <c r="U279" s="5">
        <f t="shared" si="127"/>
        <v>1.9678138440874056</v>
      </c>
      <c r="V279" s="5">
        <f t="shared" si="128"/>
        <v>-12.328150944671192</v>
      </c>
      <c r="W279" s="5">
        <f t="shared" si="129"/>
        <v>2.533885270565615</v>
      </c>
      <c r="X279" s="5">
        <f t="shared" si="107"/>
        <v>1618.5207030081824</v>
      </c>
      <c r="Y279" s="5">
        <f t="shared" si="108"/>
        <v>-8.5257551406350061</v>
      </c>
      <c r="Z279" s="5">
        <f t="shared" si="109"/>
        <v>-1.0038503611941603</v>
      </c>
      <c r="AA279" s="5">
        <f t="shared" si="110"/>
        <v>1.7370479514228871</v>
      </c>
      <c r="AB279" s="5">
        <f t="shared" si="111"/>
        <v>-6.5579412965476003</v>
      </c>
      <c r="AC279" s="5">
        <f t="shared" si="112"/>
        <v>-13.332001305865353</v>
      </c>
      <c r="AD279" s="5">
        <f t="shared" si="113"/>
        <v>-27.9030667780115</v>
      </c>
      <c r="AE279">
        <f t="shared" si="130"/>
        <v>0</v>
      </c>
    </row>
    <row r="280" spans="1:31" x14ac:dyDescent="0.2">
      <c r="A280">
        <f t="shared" si="114"/>
        <v>2.4799999999999911</v>
      </c>
      <c r="B280" s="5">
        <f t="shared" si="115"/>
        <v>-12.951556707908564</v>
      </c>
      <c r="C280" s="5">
        <f t="shared" si="116"/>
        <v>248.39591284345647</v>
      </c>
      <c r="D280" s="5">
        <f t="shared" si="117"/>
        <v>65.61120374530023</v>
      </c>
      <c r="E280" s="2">
        <f t="shared" si="118"/>
        <v>248.73333580059631</v>
      </c>
      <c r="F280" s="2">
        <f t="shared" si="119"/>
        <v>-2.98474377184536</v>
      </c>
      <c r="G280" s="3">
        <f t="shared" si="120"/>
        <v>-12.820932491759663</v>
      </c>
      <c r="H280" s="3">
        <f t="shared" si="121"/>
        <v>79.777652551969453</v>
      </c>
      <c r="I280" s="3">
        <f t="shared" si="122"/>
        <v>-16.70365405597941</v>
      </c>
      <c r="J280" s="2">
        <f t="shared" si="100"/>
        <v>82.509770424373698</v>
      </c>
      <c r="K280" s="2">
        <f t="shared" si="123"/>
        <v>56.243878953219969</v>
      </c>
      <c r="L280" s="6">
        <f t="shared" si="101"/>
        <v>1625.1414621164997</v>
      </c>
      <c r="M280" s="2">
        <f t="shared" si="102"/>
        <v>20.596410891407029</v>
      </c>
      <c r="N280" s="2">
        <f t="shared" si="124"/>
        <v>82.509770424373698</v>
      </c>
      <c r="O280" s="2">
        <f t="shared" si="103"/>
        <v>56.243878953219969</v>
      </c>
      <c r="P280" s="5">
        <f t="shared" si="104"/>
        <v>0.34824751202454568</v>
      </c>
      <c r="Q280" s="4">
        <f t="shared" si="105"/>
        <v>0.24958908622795714</v>
      </c>
      <c r="R280" s="4">
        <f t="shared" si="106"/>
        <v>0.2398883158389814</v>
      </c>
      <c r="S280" s="4">
        <f t="shared" si="125"/>
        <v>0</v>
      </c>
      <c r="T280" s="4">
        <f t="shared" si="126"/>
        <v>0</v>
      </c>
      <c r="U280" s="5">
        <f t="shared" si="127"/>
        <v>1.9775240315916927</v>
      </c>
      <c r="V280" s="5">
        <f t="shared" si="128"/>
        <v>-12.305050760300757</v>
      </c>
      <c r="W280" s="5">
        <f t="shared" si="129"/>
        <v>2.5764020933987255</v>
      </c>
      <c r="X280" s="5">
        <f t="shared" si="107"/>
        <v>1625.1414621165</v>
      </c>
      <c r="Y280" s="5">
        <f t="shared" si="108"/>
        <v>-8.532609768555055</v>
      </c>
      <c r="Z280" s="5">
        <f t="shared" si="109"/>
        <v>-1.0065752101865222</v>
      </c>
      <c r="AA280" s="5">
        <f t="shared" si="110"/>
        <v>1.7417629901807441</v>
      </c>
      <c r="AB280" s="5">
        <f t="shared" si="111"/>
        <v>-6.5550857369633624</v>
      </c>
      <c r="AC280" s="5">
        <f t="shared" si="112"/>
        <v>-13.311625970487279</v>
      </c>
      <c r="AD280" s="5">
        <f t="shared" si="113"/>
        <v>-27.85583491642053</v>
      </c>
      <c r="AE280">
        <f t="shared" si="130"/>
        <v>0</v>
      </c>
    </row>
    <row r="281" spans="1:31" x14ac:dyDescent="0.2">
      <c r="A281">
        <f t="shared" si="114"/>
        <v>2.4899999999999909</v>
      </c>
      <c r="B281" s="5">
        <f t="shared" si="115"/>
        <v>-13.080093787113009</v>
      </c>
      <c r="C281" s="5">
        <f t="shared" si="116"/>
        <v>249.19302378767765</v>
      </c>
      <c r="D281" s="5">
        <f t="shared" si="117"/>
        <v>65.442774412994623</v>
      </c>
      <c r="E281" s="2">
        <f t="shared" si="118"/>
        <v>249.53607346018282</v>
      </c>
      <c r="F281" s="2">
        <f t="shared" si="119"/>
        <v>-3.0046869631563058</v>
      </c>
      <c r="G281" s="3">
        <f t="shared" si="120"/>
        <v>-12.886483349129296</v>
      </c>
      <c r="H281" s="3">
        <f t="shared" si="121"/>
        <v>79.644536292264576</v>
      </c>
      <c r="I281" s="3">
        <f t="shared" si="122"/>
        <v>-16.982212405143613</v>
      </c>
      <c r="J281" s="2">
        <f t="shared" si="100"/>
        <v>82.448221038968754</v>
      </c>
      <c r="K281" s="2">
        <f t="shared" si="123"/>
        <v>56.201922998615373</v>
      </c>
      <c r="L281" s="6">
        <f t="shared" si="101"/>
        <v>1631.7387897675765</v>
      </c>
      <c r="M281" s="2">
        <f t="shared" si="102"/>
        <v>20.680022856429353</v>
      </c>
      <c r="N281" s="2">
        <f t="shared" si="124"/>
        <v>82.448221038968754</v>
      </c>
      <c r="O281" s="2">
        <f t="shared" si="103"/>
        <v>56.201922998615373</v>
      </c>
      <c r="P281" s="5">
        <f t="shared" si="104"/>
        <v>0.34844010530553016</v>
      </c>
      <c r="Q281" s="4">
        <f t="shared" si="105"/>
        <v>0.25078926844383503</v>
      </c>
      <c r="R281" s="4">
        <f t="shared" si="106"/>
        <v>0.24046405057606221</v>
      </c>
      <c r="S281" s="4">
        <f t="shared" si="125"/>
        <v>0</v>
      </c>
      <c r="T281" s="4">
        <f t="shared" si="126"/>
        <v>0</v>
      </c>
      <c r="U281" s="5">
        <f t="shared" si="127"/>
        <v>1.9872504227563739</v>
      </c>
      <c r="V281" s="5">
        <f t="shared" si="128"/>
        <v>-12.282143555303801</v>
      </c>
      <c r="W281" s="5">
        <f t="shared" si="129"/>
        <v>2.618861008635101</v>
      </c>
      <c r="X281" s="5">
        <f t="shared" si="107"/>
        <v>1631.7387897675767</v>
      </c>
      <c r="Y281" s="5">
        <f t="shared" si="108"/>
        <v>-8.5394787353956509</v>
      </c>
      <c r="Z281" s="5">
        <f t="shared" si="109"/>
        <v>-1.0092959730903568</v>
      </c>
      <c r="AA281" s="5">
        <f t="shared" si="110"/>
        <v>1.7464709584309037</v>
      </c>
      <c r="AB281" s="5">
        <f t="shared" si="111"/>
        <v>-6.5522283126392775</v>
      </c>
      <c r="AC281" s="5">
        <f t="shared" si="112"/>
        <v>-13.291439528394157</v>
      </c>
      <c r="AD281" s="5">
        <f t="shared" si="113"/>
        <v>-27.808668032933994</v>
      </c>
      <c r="AE281">
        <f t="shared" si="130"/>
        <v>0</v>
      </c>
    </row>
    <row r="282" spans="1:31" x14ac:dyDescent="0.2">
      <c r="A282">
        <f t="shared" si="114"/>
        <v>2.4999999999999907</v>
      </c>
      <c r="B282" s="5">
        <f t="shared" si="115"/>
        <v>-13.209286232019934</v>
      </c>
      <c r="C282" s="5">
        <f t="shared" si="116"/>
        <v>249.98880457862387</v>
      </c>
      <c r="D282" s="5">
        <f t="shared" si="117"/>
        <v>65.271561855541535</v>
      </c>
      <c r="E282" s="2">
        <f t="shared" si="118"/>
        <v>250.33754743827149</v>
      </c>
      <c r="F282" s="2">
        <f t="shared" si="119"/>
        <v>-3.0246681025563</v>
      </c>
      <c r="G282" s="3">
        <f t="shared" si="120"/>
        <v>-12.952005632255689</v>
      </c>
      <c r="H282" s="3">
        <f t="shared" si="121"/>
        <v>79.511621896980628</v>
      </c>
      <c r="I282" s="3">
        <f t="shared" si="122"/>
        <v>-17.260299085472955</v>
      </c>
      <c r="J282" s="2">
        <f t="shared" si="100"/>
        <v>82.387926245939525</v>
      </c>
      <c r="K282" s="2">
        <f t="shared" si="123"/>
        <v>56.160822253537503</v>
      </c>
      <c r="L282" s="6">
        <f t="shared" si="101"/>
        <v>1638.3124123765826</v>
      </c>
      <c r="M282" s="2">
        <f t="shared" si="102"/>
        <v>20.763334392967106</v>
      </c>
      <c r="N282" s="2">
        <f t="shared" si="124"/>
        <v>82.387926245939525</v>
      </c>
      <c r="O282" s="2">
        <f t="shared" si="103"/>
        <v>56.160822253537503</v>
      </c>
      <c r="P282" s="5">
        <f t="shared" si="104"/>
        <v>0.34863200625792057</v>
      </c>
      <c r="Q282" s="4">
        <f t="shared" si="105"/>
        <v>0.25198375937762113</v>
      </c>
      <c r="R282" s="4">
        <f t="shared" si="106"/>
        <v>0.24103432111440581</v>
      </c>
      <c r="S282" s="4">
        <f t="shared" si="125"/>
        <v>0</v>
      </c>
      <c r="T282" s="4">
        <f t="shared" si="126"/>
        <v>0</v>
      </c>
      <c r="U282" s="5">
        <f t="shared" si="127"/>
        <v>1.9969932946234246</v>
      </c>
      <c r="V282" s="5">
        <f t="shared" si="128"/>
        <v>-12.259427634702929</v>
      </c>
      <c r="W282" s="5">
        <f t="shared" si="129"/>
        <v>2.6612636309424871</v>
      </c>
      <c r="X282" s="5">
        <f t="shared" si="107"/>
        <v>1638.3124123765829</v>
      </c>
      <c r="Y282" s="5">
        <f t="shared" si="108"/>
        <v>-8.5463637299752904</v>
      </c>
      <c r="Z282" s="5">
        <f t="shared" si="109"/>
        <v>-1.0120129607898127</v>
      </c>
      <c r="AA282" s="5">
        <f t="shared" si="110"/>
        <v>1.7511723941227404</v>
      </c>
      <c r="AB282" s="5">
        <f t="shared" si="111"/>
        <v>-6.5493704353518662</v>
      </c>
      <c r="AC282" s="5">
        <f t="shared" si="112"/>
        <v>-13.271440595492741</v>
      </c>
      <c r="AD282" s="5">
        <f t="shared" si="113"/>
        <v>-27.761563974934774</v>
      </c>
      <c r="AE282">
        <f t="shared" si="130"/>
        <v>0</v>
      </c>
    </row>
    <row r="283" spans="1:31" x14ac:dyDescent="0.2">
      <c r="A283">
        <f t="shared" si="114"/>
        <v>2.5099999999999905</v>
      </c>
      <c r="B283" s="5">
        <f t="shared" si="115"/>
        <v>-13.339133756864259</v>
      </c>
      <c r="C283" s="5">
        <f t="shared" si="116"/>
        <v>250.78325722556391</v>
      </c>
      <c r="D283" s="5">
        <f t="shared" si="117"/>
        <v>65.097570786488063</v>
      </c>
      <c r="E283" s="2">
        <f t="shared" si="118"/>
        <v>251.13776019158661</v>
      </c>
      <c r="F283" s="2">
        <f t="shared" si="119"/>
        <v>-3.0446870412618026</v>
      </c>
      <c r="G283" s="3">
        <f t="shared" si="120"/>
        <v>-13.017499336609209</v>
      </c>
      <c r="H283" s="3">
        <f t="shared" si="121"/>
        <v>79.3789074910257</v>
      </c>
      <c r="I283" s="3">
        <f t="shared" si="122"/>
        <v>-17.537914725222304</v>
      </c>
      <c r="J283" s="2">
        <f t="shared" si="100"/>
        <v>82.328881301500786</v>
      </c>
      <c r="K283" s="2">
        <f t="shared" si="123"/>
        <v>56.120573484322279</v>
      </c>
      <c r="L283" s="6">
        <f t="shared" si="101"/>
        <v>1644.8620596147746</v>
      </c>
      <c r="M283" s="2">
        <f t="shared" si="102"/>
        <v>20.846342074978917</v>
      </c>
      <c r="N283" s="2">
        <f t="shared" si="124"/>
        <v>82.328881301500786</v>
      </c>
      <c r="O283" s="2">
        <f t="shared" si="103"/>
        <v>56.120573484322279</v>
      </c>
      <c r="P283" s="5">
        <f t="shared" si="104"/>
        <v>0.34882320698859298</v>
      </c>
      <c r="Q283" s="4">
        <f t="shared" si="105"/>
        <v>0.25317246489345036</v>
      </c>
      <c r="R283" s="4">
        <f t="shared" si="106"/>
        <v>0.24159914110828443</v>
      </c>
      <c r="S283" s="4">
        <f t="shared" si="125"/>
        <v>0</v>
      </c>
      <c r="T283" s="4">
        <f t="shared" si="126"/>
        <v>0</v>
      </c>
      <c r="U283" s="5">
        <f t="shared" si="127"/>
        <v>2.0067529233881496</v>
      </c>
      <c r="V283" s="5">
        <f t="shared" si="128"/>
        <v>-12.236901308301974</v>
      </c>
      <c r="W283" s="5">
        <f t="shared" si="129"/>
        <v>2.7036115566370613</v>
      </c>
      <c r="X283" s="5">
        <f t="shared" si="107"/>
        <v>1644.862059614775</v>
      </c>
      <c r="Y283" s="5">
        <f t="shared" si="108"/>
        <v>-8.5532664107110836</v>
      </c>
      <c r="Z283" s="5">
        <f t="shared" si="109"/>
        <v>-1.0147264818826989</v>
      </c>
      <c r="AA283" s="5">
        <f t="shared" si="110"/>
        <v>1.755867831249379</v>
      </c>
      <c r="AB283" s="5">
        <f t="shared" si="111"/>
        <v>-6.546513487322934</v>
      </c>
      <c r="AC283" s="5">
        <f t="shared" si="112"/>
        <v>-13.251627790184672</v>
      </c>
      <c r="AD283" s="5">
        <f t="shared" si="113"/>
        <v>-27.71452061211356</v>
      </c>
      <c r="AE283">
        <f t="shared" si="130"/>
        <v>0</v>
      </c>
    </row>
    <row r="284" spans="1:31" x14ac:dyDescent="0.2">
      <c r="A284">
        <f t="shared" si="114"/>
        <v>2.5199999999999902</v>
      </c>
      <c r="B284" s="5">
        <f t="shared" si="115"/>
        <v>-13.469636075904717</v>
      </c>
      <c r="C284" s="5">
        <f t="shared" si="116"/>
        <v>251.57638371908465</v>
      </c>
      <c r="D284" s="5">
        <f t="shared" si="117"/>
        <v>64.920805913205228</v>
      </c>
      <c r="E284" s="2">
        <f t="shared" si="118"/>
        <v>251.9367141589122</v>
      </c>
      <c r="F284" s="2">
        <f t="shared" si="119"/>
        <v>-3.0647436330272044</v>
      </c>
      <c r="G284" s="3">
        <f t="shared" si="120"/>
        <v>-13.082964471482438</v>
      </c>
      <c r="H284" s="3">
        <f t="shared" si="121"/>
        <v>79.246391213123857</v>
      </c>
      <c r="I284" s="3">
        <f t="shared" si="122"/>
        <v>-17.815059931343441</v>
      </c>
      <c r="J284" s="2">
        <f t="shared" si="100"/>
        <v>82.271081432195274</v>
      </c>
      <c r="K284" s="2">
        <f t="shared" si="123"/>
        <v>56.081173437079258</v>
      </c>
      <c r="L284" s="6">
        <f t="shared" si="101"/>
        <v>1651.3874644624932</v>
      </c>
      <c r="M284" s="2">
        <f t="shared" si="102"/>
        <v>20.929042518361456</v>
      </c>
      <c r="N284" s="2">
        <f t="shared" si="124"/>
        <v>82.271081432195274</v>
      </c>
      <c r="O284" s="2">
        <f t="shared" si="103"/>
        <v>56.081173437079258</v>
      </c>
      <c r="P284" s="5">
        <f t="shared" si="104"/>
        <v>0.34901369970105039</v>
      </c>
      <c r="Q284" s="4">
        <f t="shared" si="105"/>
        <v>0.25435529198602413</v>
      </c>
      <c r="R284" s="4">
        <f t="shared" si="106"/>
        <v>0.24215852466491725</v>
      </c>
      <c r="S284" s="4">
        <f t="shared" si="125"/>
        <v>0</v>
      </c>
      <c r="T284" s="4">
        <f t="shared" si="126"/>
        <v>0</v>
      </c>
      <c r="U284" s="5">
        <f t="shared" si="127"/>
        <v>2.0165295843396844</v>
      </c>
      <c r="V284" s="5">
        <f t="shared" si="128"/>
        <v>-12.214562890677431</v>
      </c>
      <c r="W284" s="5">
        <f t="shared" si="129"/>
        <v>2.7459063637025927</v>
      </c>
      <c r="X284" s="5">
        <f t="shared" si="107"/>
        <v>1651.3874644624932</v>
      </c>
      <c r="Y284" s="5">
        <f t="shared" si="108"/>
        <v>-8.5601884057252757</v>
      </c>
      <c r="Z284" s="5">
        <f t="shared" si="109"/>
        <v>-1.0174368426324765</v>
      </c>
      <c r="AA284" s="5">
        <f t="shared" si="110"/>
        <v>1.7605577997646238</v>
      </c>
      <c r="AB284" s="5">
        <f t="shared" si="111"/>
        <v>-6.5436588213855913</v>
      </c>
      <c r="AC284" s="5">
        <f t="shared" si="112"/>
        <v>-13.231999733309907</v>
      </c>
      <c r="AD284" s="5">
        <f t="shared" si="113"/>
        <v>-27.667535836532785</v>
      </c>
      <c r="AE284">
        <f t="shared" si="130"/>
        <v>0</v>
      </c>
    </row>
    <row r="285" spans="1:31" x14ac:dyDescent="0.2">
      <c r="A285">
        <f t="shared" si="114"/>
        <v>2.52999999999999</v>
      </c>
      <c r="B285" s="5">
        <f t="shared" si="115"/>
        <v>-13.60079290356061</v>
      </c>
      <c r="C285" s="5">
        <f t="shared" si="116"/>
        <v>252.36818603122921</v>
      </c>
      <c r="D285" s="5">
        <f t="shared" si="117"/>
        <v>64.741271937099967</v>
      </c>
      <c r="E285" s="2">
        <f t="shared" si="118"/>
        <v>252.73441176123734</v>
      </c>
      <c r="F285" s="2">
        <f t="shared" si="119"/>
        <v>-3.0848377341303643</v>
      </c>
      <c r="G285" s="3">
        <f t="shared" si="120"/>
        <v>-13.148401059696294</v>
      </c>
      <c r="H285" s="3">
        <f t="shared" si="121"/>
        <v>79.114071215790759</v>
      </c>
      <c r="I285" s="3">
        <f t="shared" si="122"/>
        <v>-18.091735289708769</v>
      </c>
      <c r="J285" s="2">
        <f t="shared" si="100"/>
        <v>82.214521834994144</v>
      </c>
      <c r="K285" s="2">
        <f t="shared" si="123"/>
        <v>56.042618837760152</v>
      </c>
      <c r="L285" s="6">
        <f t="shared" si="101"/>
        <v>1657.8883632609366</v>
      </c>
      <c r="M285" s="2">
        <f t="shared" si="102"/>
        <v>21.011432381605616</v>
      </c>
      <c r="N285" s="2">
        <f t="shared" si="124"/>
        <v>82.214521834994144</v>
      </c>
      <c r="O285" s="2">
        <f t="shared" si="103"/>
        <v>56.042618837760152</v>
      </c>
      <c r="P285" s="5">
        <f t="shared" si="104"/>
        <v>0.34920347669693452</v>
      </c>
      <c r="Q285" s="4">
        <f t="shared" si="105"/>
        <v>0.25553214880521036</v>
      </c>
      <c r="R285" s="4">
        <f t="shared" si="106"/>
        <v>0.24271248633599002</v>
      </c>
      <c r="S285" s="4">
        <f t="shared" si="125"/>
        <v>0</v>
      </c>
      <c r="T285" s="4">
        <f t="shared" si="126"/>
        <v>0</v>
      </c>
      <c r="U285" s="5">
        <f t="shared" si="127"/>
        <v>2.0263235518025335</v>
      </c>
      <c r="V285" s="5">
        <f t="shared" si="128"/>
        <v>-12.192410701171799</v>
      </c>
      <c r="W285" s="5">
        <f t="shared" si="129"/>
        <v>2.7881496118099616</v>
      </c>
      <c r="X285" s="5">
        <f t="shared" si="107"/>
        <v>1657.8883632609366</v>
      </c>
      <c r="Y285" s="5">
        <f t="shared" si="108"/>
        <v>-8.5671313129573079</v>
      </c>
      <c r="Z285" s="5">
        <f t="shared" si="109"/>
        <v>-1.0201443469221398</v>
      </c>
      <c r="AA285" s="5">
        <f t="shared" si="110"/>
        <v>1.7652428255031549</v>
      </c>
      <c r="AB285" s="5">
        <f t="shared" si="111"/>
        <v>-6.5408077611547739</v>
      </c>
      <c r="AC285" s="5">
        <f t="shared" si="112"/>
        <v>-13.212555048093938</v>
      </c>
      <c r="AD285" s="5">
        <f t="shared" si="113"/>
        <v>-27.620607562686885</v>
      </c>
      <c r="AE285">
        <f t="shared" si="130"/>
        <v>0</v>
      </c>
    </row>
    <row r="286" spans="1:31" x14ac:dyDescent="0.2">
      <c r="A286">
        <f t="shared" si="114"/>
        <v>2.5399999999999898</v>
      </c>
      <c r="B286" s="5">
        <f t="shared" si="115"/>
        <v>-13.732603954545631</v>
      </c>
      <c r="C286" s="5">
        <f t="shared" si="116"/>
        <v>253.1586661156347</v>
      </c>
      <c r="D286" s="5">
        <f t="shared" si="117"/>
        <v>64.558973553824742</v>
      </c>
      <c r="E286" s="2">
        <f t="shared" si="118"/>
        <v>253.53085540190133</v>
      </c>
      <c r="F286" s="2">
        <f t="shared" si="119"/>
        <v>-3.1049692033579501</v>
      </c>
      <c r="G286" s="3">
        <f t="shared" si="120"/>
        <v>-13.213809137307841</v>
      </c>
      <c r="H286" s="3">
        <f t="shared" si="121"/>
        <v>78.981945665309823</v>
      </c>
      <c r="I286" s="3">
        <f t="shared" si="122"/>
        <v>-18.367941365335639</v>
      </c>
      <c r="J286" s="2">
        <f t="shared" si="100"/>
        <v>82.159197677408955</v>
      </c>
      <c r="K286" s="2">
        <f t="shared" si="123"/>
        <v>56.004906392235142</v>
      </c>
      <c r="L286" s="6">
        <f t="shared" si="101"/>
        <v>1664.3644957626868</v>
      </c>
      <c r="M286" s="2">
        <f t="shared" si="102"/>
        <v>21.093508366436829</v>
      </c>
      <c r="N286" s="2">
        <f t="shared" si="124"/>
        <v>82.159197677408955</v>
      </c>
      <c r="O286" s="2">
        <f t="shared" si="103"/>
        <v>56.004906392235142</v>
      </c>
      <c r="P286" s="5">
        <f t="shared" si="104"/>
        <v>0.34939253037750118</v>
      </c>
      <c r="Q286" s="4">
        <f t="shared" si="105"/>
        <v>0.2567029446801084</v>
      </c>
      <c r="R286" s="4">
        <f t="shared" si="106"/>
        <v>0.24326104110919669</v>
      </c>
      <c r="S286" s="4">
        <f t="shared" si="125"/>
        <v>0</v>
      </c>
      <c r="T286" s="4">
        <f t="shared" si="126"/>
        <v>0</v>
      </c>
      <c r="U286" s="5">
        <f t="shared" si="127"/>
        <v>2.0361350990791554</v>
      </c>
      <c r="V286" s="5">
        <f t="shared" si="128"/>
        <v>-12.170443063888907</v>
      </c>
      <c r="W286" s="5">
        <f t="shared" si="129"/>
        <v>2.8303428423370982</v>
      </c>
      <c r="X286" s="5">
        <f t="shared" si="107"/>
        <v>1664.3644957626871</v>
      </c>
      <c r="Y286" s="5">
        <f t="shared" si="108"/>
        <v>-8.5740967002815314</v>
      </c>
      <c r="Z286" s="5">
        <f t="shared" si="109"/>
        <v>-1.022849296209984</v>
      </c>
      <c r="AA286" s="5">
        <f t="shared" si="110"/>
        <v>1.7699234301039874</v>
      </c>
      <c r="AB286" s="5">
        <f t="shared" si="111"/>
        <v>-6.537961601202376</v>
      </c>
      <c r="AC286" s="5">
        <f t="shared" si="112"/>
        <v>-13.193292360098891</v>
      </c>
      <c r="AD286" s="5">
        <f t="shared" si="113"/>
        <v>-27.573733727558913</v>
      </c>
      <c r="AE286">
        <f t="shared" si="130"/>
        <v>0</v>
      </c>
    </row>
    <row r="287" spans="1:31" x14ac:dyDescent="0.2">
      <c r="A287">
        <f t="shared" si="114"/>
        <v>2.5499999999999896</v>
      </c>
      <c r="B287" s="5">
        <f t="shared" si="115"/>
        <v>-13.86506894399877</v>
      </c>
      <c r="C287" s="5">
        <f t="shared" si="116"/>
        <v>253.9478259076698</v>
      </c>
      <c r="D287" s="5">
        <f t="shared" si="117"/>
        <v>64.373915453485012</v>
      </c>
      <c r="E287" s="2">
        <f t="shared" si="118"/>
        <v>254.32604746673906</v>
      </c>
      <c r="F287" s="2">
        <f t="shared" si="119"/>
        <v>-3.1251379019905778</v>
      </c>
      <c r="G287" s="3">
        <f t="shared" si="120"/>
        <v>-13.279188753319865</v>
      </c>
      <c r="H287" s="3">
        <f t="shared" si="121"/>
        <v>78.850012741708838</v>
      </c>
      <c r="I287" s="3">
        <f t="shared" si="122"/>
        <v>-18.643678702611229</v>
      </c>
      <c r="J287" s="2">
        <f t="shared" si="100"/>
        <v>82.105104097614685</v>
      </c>
      <c r="K287" s="2">
        <f t="shared" si="123"/>
        <v>55.968032786376739</v>
      </c>
      <c r="L287" s="6">
        <f t="shared" si="101"/>
        <v>1670.8156051809588</v>
      </c>
      <c r="M287" s="2">
        <f t="shared" si="102"/>
        <v>21.175267218439235</v>
      </c>
      <c r="N287" s="2">
        <f t="shared" si="124"/>
        <v>82.105104097614685</v>
      </c>
      <c r="O287" s="2">
        <f t="shared" si="103"/>
        <v>55.968032786376739</v>
      </c>
      <c r="P287" s="5">
        <f t="shared" si="104"/>
        <v>0.34958085324505828</v>
      </c>
      <c r="Q287" s="4">
        <f t="shared" si="105"/>
        <v>0.25786759014256738</v>
      </c>
      <c r="R287" s="4">
        <f t="shared" si="106"/>
        <v>0.24380420439980424</v>
      </c>
      <c r="S287" s="4">
        <f t="shared" si="125"/>
        <v>0</v>
      </c>
      <c r="T287" s="4">
        <f t="shared" si="126"/>
        <v>0</v>
      </c>
      <c r="U287" s="5">
        <f t="shared" si="127"/>
        <v>2.0459644983935692</v>
      </c>
      <c r="V287" s="5">
        <f t="shared" si="128"/>
        <v>-12.148658307691045</v>
      </c>
      <c r="W287" s="5">
        <f t="shared" si="129"/>
        <v>2.8724875783893484</v>
      </c>
      <c r="X287" s="5">
        <f t="shared" si="107"/>
        <v>1670.815605180959</v>
      </c>
      <c r="Y287" s="5">
        <f t="shared" si="108"/>
        <v>-8.5810861056302841</v>
      </c>
      <c r="Z287" s="5">
        <f t="shared" si="109"/>
        <v>-1.0255519894872129</v>
      </c>
      <c r="AA287" s="5">
        <f t="shared" si="110"/>
        <v>1.7746001309371173</v>
      </c>
      <c r="AB287" s="5">
        <f t="shared" si="111"/>
        <v>-6.5351216072367144</v>
      </c>
      <c r="AC287" s="5">
        <f t="shared" si="112"/>
        <v>-13.174210297178258</v>
      </c>
      <c r="AD287" s="5">
        <f t="shared" si="113"/>
        <v>-27.526912290673533</v>
      </c>
      <c r="AE287">
        <f t="shared" si="130"/>
        <v>0</v>
      </c>
    </row>
    <row r="288" spans="1:31" x14ac:dyDescent="0.2">
      <c r="A288">
        <f t="shared" si="114"/>
        <v>2.5599999999999894</v>
      </c>
      <c r="B288" s="5">
        <f t="shared" si="115"/>
        <v>-13.99818758761233</v>
      </c>
      <c r="C288" s="5">
        <f t="shared" si="116"/>
        <v>254.73566732457201</v>
      </c>
      <c r="D288" s="5">
        <f t="shared" si="117"/>
        <v>64.18610232084437</v>
      </c>
      <c r="E288" s="2">
        <f t="shared" si="118"/>
        <v>255.11999032422568</v>
      </c>
      <c r="F288" s="2">
        <f t="shared" si="119"/>
        <v>-3.1453436937877739</v>
      </c>
      <c r="G288" s="3">
        <f t="shared" si="120"/>
        <v>-13.344539969392232</v>
      </c>
      <c r="H288" s="3">
        <f t="shared" si="121"/>
        <v>78.718270638737053</v>
      </c>
      <c r="I288" s="3">
        <f t="shared" si="122"/>
        <v>-18.918947825517964</v>
      </c>
      <c r="J288" s="2">
        <f t="shared" ref="J288:J351" si="131">SQRT(G288^2+H288^2+I288^2)</f>
        <v>82.052236204583906</v>
      </c>
      <c r="K288" s="2">
        <f t="shared" si="123"/>
        <v>55.931994686151263</v>
      </c>
      <c r="L288" s="6">
        <f t="shared" ref="L288:L351" si="132">SQRT(spin^2-flag*((30/PI())*(wx*G288+wy*H288+wz*I288)/J288)^2)</f>
        <v>1677.2414382375557</v>
      </c>
      <c r="M288" s="2">
        <f t="shared" ref="M288:M351" si="133">(L288*PI()/30)*(circ/(2*PI()))/12</f>
        <v>21.256705727663466</v>
      </c>
      <c r="N288" s="2">
        <f t="shared" si="124"/>
        <v>82.052236204583906</v>
      </c>
      <c r="O288" s="2">
        <f t="shared" ref="O288:O351" si="134">J288/1.467</f>
        <v>55.931994686151263</v>
      </c>
      <c r="P288" s="5">
        <f t="shared" ref="P288:P351" si="135">cd0+(cdspin*L288/1000)*EXP(-A288/(tau*146.7/N288))</f>
        <v>0.34976843790436607</v>
      </c>
      <c r="Q288" s="4">
        <f t="shared" ref="Q288:Q351" si="136">(M288/N288)*EXP(-A288/(tau*146.7/N288))</f>
        <v>0.25902599695014472</v>
      </c>
      <c r="R288" s="4">
        <f t="shared" ref="R288:R351" si="137">cl2_*Q288/(cl0+cl1_*Q288)</f>
        <v>0.2443419920422443</v>
      </c>
      <c r="S288" s="4">
        <f t="shared" si="125"/>
        <v>0</v>
      </c>
      <c r="T288" s="4">
        <f t="shared" si="126"/>
        <v>0</v>
      </c>
      <c r="U288" s="5">
        <f t="shared" si="127"/>
        <v>2.0558120208360009</v>
      </c>
      <c r="V288" s="5">
        <f t="shared" si="128"/>
        <v>-12.127054766197961</v>
      </c>
      <c r="W288" s="5">
        <f t="shared" si="129"/>
        <v>2.9145853248203313</v>
      </c>
      <c r="X288" s="5">
        <f t="shared" ref="X288:X351" si="138">M288/romega</f>
        <v>1677.2414382375559</v>
      </c>
      <c r="Y288" s="5">
        <f t="shared" ref="Y288:Y351" si="139">const*($R288/omega)*N288*(wy*I288-wz*(H288-T288))/X288</f>
        <v>-8.5881010371222164</v>
      </c>
      <c r="Z288" s="5">
        <f t="shared" ref="Z288:Z351" si="140">const*($R288/omega)*N288*(wz*(G288-S288)-wx*I288)/X288</f>
        <v>-1.0282527232373639</v>
      </c>
      <c r="AA288" s="5">
        <f t="shared" ref="AA288:AA351" si="141">const*($R288/omega)*N288*(wx*(H288-T288)-wy*(G288-S288))/X288</f>
        <v>1.7792734410333135</v>
      </c>
      <c r="AB288" s="5">
        <f t="shared" ref="AB288:AB351" si="142">U288+Y288</f>
        <v>-6.5322890162862155</v>
      </c>
      <c r="AC288" s="5">
        <f t="shared" ref="AC288:AC351" si="143">V288+Z288</f>
        <v>-13.155307489435325</v>
      </c>
      <c r="AD288" s="5">
        <f t="shared" ref="AD288:AD351" si="144">W288+AA288-32.174</f>
        <v>-27.480141234146355</v>
      </c>
      <c r="AE288">
        <f t="shared" si="130"/>
        <v>0</v>
      </c>
    </row>
    <row r="289" spans="1:31" x14ac:dyDescent="0.2">
      <c r="A289">
        <f t="shared" ref="A289:A352" si="145">A288+dt</f>
        <v>2.5699999999999892</v>
      </c>
      <c r="B289" s="5">
        <f t="shared" ref="B289:B352" si="146">B288+G288*dt+0.5*AB288*dt*dt</f>
        <v>-14.131959601757067</v>
      </c>
      <c r="C289" s="5">
        <f t="shared" ref="C289:C352" si="147">C288+H288*dt+0.5*AC288*dt*dt</f>
        <v>255.52219226558489</v>
      </c>
      <c r="D289" s="5">
        <f t="shared" ref="D289:D352" si="148">D288+I288*dt+0.5*AD288*dt*dt</f>
        <v>63.995538835527483</v>
      </c>
      <c r="E289" s="2">
        <f t="shared" ref="E289:E352" si="149">SQRT(B289^2+C289^2)</f>
        <v>255.91268632562205</v>
      </c>
      <c r="F289" s="2">
        <f t="shared" ref="F289:F352" si="150">ATAN2(C289,B289)*180/PI()</f>
        <v>-3.16558644497275</v>
      </c>
      <c r="G289" s="3">
        <f t="shared" ref="G289:G352" si="151">G288+AB288*dt</f>
        <v>-13.409862859555094</v>
      </c>
      <c r="H289" s="3">
        <f t="shared" ref="H289:H352" si="152">H288+AC288*dt</f>
        <v>78.586717563842697</v>
      </c>
      <c r="I289" s="3">
        <f t="shared" ref="I289:I352" si="153">I288+AD288*dt</f>
        <v>-19.193749237859429</v>
      </c>
      <c r="J289" s="2">
        <f t="shared" si="131"/>
        <v>82.000589078232153</v>
      </c>
      <c r="K289" s="2">
        <f t="shared" ref="K289:K352" si="154">J289/1.467</f>
        <v>55.896788737717891</v>
      </c>
      <c r="L289" s="6">
        <f t="shared" si="132"/>
        <v>1683.6417452095106</v>
      </c>
      <c r="M289" s="2">
        <f t="shared" si="133"/>
        <v>21.337820729217754</v>
      </c>
      <c r="N289" s="2">
        <f t="shared" ref="N289:N352" si="155">IF(D289&gt;=hwind,SQRT((G289-vxw)^2+(H289-vyw)^2+I289^2),J289)</f>
        <v>82.000589078232153</v>
      </c>
      <c r="O289" s="2">
        <f t="shared" si="134"/>
        <v>55.896788737717891</v>
      </c>
      <c r="P289" s="5">
        <f t="shared" si="135"/>
        <v>0.34995527706399931</v>
      </c>
      <c r="Q289" s="4">
        <f t="shared" si="136"/>
        <v>0.26017807810849136</v>
      </c>
      <c r="R289" s="4">
        <f t="shared" si="137"/>
        <v>0.24487442028173326</v>
      </c>
      <c r="S289" s="4">
        <f t="shared" si="125"/>
        <v>0</v>
      </c>
      <c r="T289" s="4">
        <f t="shared" si="126"/>
        <v>0</v>
      </c>
      <c r="U289" s="5">
        <f t="shared" si="127"/>
        <v>2.0656779363085578</v>
      </c>
      <c r="V289" s="5">
        <f t="shared" si="128"/>
        <v>-12.105630777787681</v>
      </c>
      <c r="W289" s="5">
        <f t="shared" si="129"/>
        <v>2.9566375682533148</v>
      </c>
      <c r="X289" s="5">
        <f t="shared" si="138"/>
        <v>1683.6417452095106</v>
      </c>
      <c r="Y289" s="5">
        <f t="shared" si="139"/>
        <v>-8.5951429731958342</v>
      </c>
      <c r="Z289" s="5">
        <f t="shared" si="140"/>
        <v>-1.030951791397531</v>
      </c>
      <c r="AA289" s="5">
        <f t="shared" si="141"/>
        <v>1.7839438690170137</v>
      </c>
      <c r="AB289" s="5">
        <f t="shared" si="142"/>
        <v>-6.5294650368872764</v>
      </c>
      <c r="AC289" s="5">
        <f t="shared" si="143"/>
        <v>-13.136582569185212</v>
      </c>
      <c r="AD289" s="5">
        <f t="shared" si="144"/>
        <v>-27.43341856272967</v>
      </c>
      <c r="AE289">
        <f t="shared" si="130"/>
        <v>0</v>
      </c>
    </row>
    <row r="290" spans="1:31" x14ac:dyDescent="0.2">
      <c r="A290">
        <f t="shared" si="145"/>
        <v>2.579999999999989</v>
      </c>
      <c r="B290" s="5">
        <f t="shared" si="146"/>
        <v>-14.266384703604462</v>
      </c>
      <c r="C290" s="5">
        <f t="shared" si="147"/>
        <v>256.30740261209485</v>
      </c>
      <c r="D290" s="5">
        <f t="shared" si="148"/>
        <v>63.802229672220754</v>
      </c>
      <c r="E290" s="2">
        <f t="shared" si="149"/>
        <v>256.70413780511939</v>
      </c>
      <c r="F290" s="2">
        <f t="shared" si="150"/>
        <v>-3.1858660242169994</v>
      </c>
      <c r="G290" s="3">
        <f t="shared" si="151"/>
        <v>-13.475157509923967</v>
      </c>
      <c r="H290" s="3">
        <f t="shared" si="152"/>
        <v>78.455351738150839</v>
      </c>
      <c r="I290" s="3">
        <f t="shared" si="153"/>
        <v>-19.468083423486725</v>
      </c>
      <c r="J290" s="2">
        <f t="shared" si="131"/>
        <v>81.950157769573977</v>
      </c>
      <c r="K290" s="2">
        <f t="shared" si="154"/>
        <v>55.862411567535084</v>
      </c>
      <c r="L290" s="6">
        <f t="shared" si="132"/>
        <v>1690.0162799743914</v>
      </c>
      <c r="M290" s="2">
        <f t="shared" si="133"/>
        <v>21.418609103842112</v>
      </c>
      <c r="N290" s="2">
        <f t="shared" si="155"/>
        <v>81.950157769573977</v>
      </c>
      <c r="O290" s="2">
        <f t="shared" si="134"/>
        <v>55.862411567535084</v>
      </c>
      <c r="P290" s="5">
        <f t="shared" si="135"/>
        <v>0.35014136353767</v>
      </c>
      <c r="Q290" s="4">
        <f t="shared" si="136"/>
        <v>0.26132374789315427</v>
      </c>
      <c r="R290" s="4">
        <f t="shared" si="137"/>
        <v>0.24540150576592387</v>
      </c>
      <c r="S290" s="4">
        <f t="shared" ref="S290:S353" si="156">IF(D290&gt;=hwind,vxw,0)</f>
        <v>0</v>
      </c>
      <c r="T290" s="4">
        <f t="shared" ref="T290:T353" si="157">IF(D290&gt;=hwind,vyw,0)</f>
        <v>0</v>
      </c>
      <c r="U290" s="5">
        <f t="shared" ref="U290:U353" si="158">-const*$P290*$N290*(G290-S290)</f>
        <v>2.0755625134719247</v>
      </c>
      <c r="V290" s="5">
        <f t="shared" ref="V290:V353" si="159">-const*$P290*$N290*(H290-T290)</f>
        <v>-12.084384685599055</v>
      </c>
      <c r="W290" s="5">
        <f t="shared" ref="W290:W353" si="160">-const*$P290*$N290*I290</f>
        <v>2.9986457771031438</v>
      </c>
      <c r="X290" s="5">
        <f t="shared" si="138"/>
        <v>1690.0162799743914</v>
      </c>
      <c r="Y290" s="5">
        <f t="shared" si="139"/>
        <v>-8.6022133627479889</v>
      </c>
      <c r="Z290" s="5">
        <f t="shared" si="140"/>
        <v>-1.0336494853213412</v>
      </c>
      <c r="AA290" s="5">
        <f t="shared" si="141"/>
        <v>1.7886119190422642</v>
      </c>
      <c r="AB290" s="5">
        <f t="shared" si="142"/>
        <v>-6.5266508492760646</v>
      </c>
      <c r="AC290" s="5">
        <f t="shared" si="143"/>
        <v>-13.118034170920396</v>
      </c>
      <c r="AD290" s="5">
        <f t="shared" si="144"/>
        <v>-27.386742303854589</v>
      </c>
      <c r="AE290">
        <f t="shared" si="130"/>
        <v>0</v>
      </c>
    </row>
    <row r="291" spans="1:31" x14ac:dyDescent="0.2">
      <c r="A291">
        <f t="shared" si="145"/>
        <v>2.5899999999999888</v>
      </c>
      <c r="B291" s="5">
        <f t="shared" si="146"/>
        <v>-14.401462611246165</v>
      </c>
      <c r="C291" s="5">
        <f t="shared" si="147"/>
        <v>257.09130022776776</v>
      </c>
      <c r="D291" s="5">
        <f t="shared" si="148"/>
        <v>63.606179500870695</v>
      </c>
      <c r="E291" s="2">
        <f t="shared" si="149"/>
        <v>257.49434707998415</v>
      </c>
      <c r="F291" s="2">
        <f t="shared" si="150"/>
        <v>-3.2061823026247249</v>
      </c>
      <c r="G291" s="3">
        <f t="shared" si="151"/>
        <v>-13.540424018416727</v>
      </c>
      <c r="H291" s="3">
        <f t="shared" si="152"/>
        <v>78.324171396441628</v>
      </c>
      <c r="I291" s="3">
        <f t="shared" si="153"/>
        <v>-19.74195084652527</v>
      </c>
      <c r="J291" s="2">
        <f t="shared" si="131"/>
        <v>81.900937300889922</v>
      </c>
      <c r="K291" s="2">
        <f t="shared" si="154"/>
        <v>55.828859782474382</v>
      </c>
      <c r="L291" s="6">
        <f t="shared" si="132"/>
        <v>1696.364800054248</v>
      </c>
      <c r="M291" s="2">
        <f t="shared" si="133"/>
        <v>21.499067778465292</v>
      </c>
      <c r="N291" s="2">
        <f t="shared" si="155"/>
        <v>81.900937300889922</v>
      </c>
      <c r="O291" s="2">
        <f t="shared" si="134"/>
        <v>55.828859782474382</v>
      </c>
      <c r="P291" s="5">
        <f t="shared" si="135"/>
        <v>0.35032669024551055</v>
      </c>
      <c r="Q291" s="4">
        <f t="shared" si="136"/>
        <v>0.26246292187078196</v>
      </c>
      <c r="R291" s="4">
        <f t="shared" si="137"/>
        <v>0.24592326553658922</v>
      </c>
      <c r="S291" s="4">
        <f t="shared" si="156"/>
        <v>0</v>
      </c>
      <c r="T291" s="4">
        <f t="shared" si="157"/>
        <v>0</v>
      </c>
      <c r="U291" s="5">
        <f t="shared" si="158"/>
        <v>2.0854660196930785</v>
      </c>
      <c r="V291" s="5">
        <f t="shared" si="159"/>
        <v>-12.063314837536019</v>
      </c>
      <c r="W291" s="5">
        <f t="shared" si="160"/>
        <v>3.04061140159875</v>
      </c>
      <c r="X291" s="5">
        <f t="shared" si="138"/>
        <v>1696.364800054248</v>
      </c>
      <c r="Y291" s="5">
        <f t="shared" si="139"/>
        <v>-8.6093136252772577</v>
      </c>
      <c r="Z291" s="5">
        <f t="shared" si="140"/>
        <v>-1.036346093743665</v>
      </c>
      <c r="AA291" s="5">
        <f t="shared" si="141"/>
        <v>1.7932780907316539</v>
      </c>
      <c r="AB291" s="5">
        <f t="shared" si="142"/>
        <v>-6.5238476055841792</v>
      </c>
      <c r="AC291" s="5">
        <f t="shared" si="143"/>
        <v>-13.099660931279685</v>
      </c>
      <c r="AD291" s="5">
        <f t="shared" si="144"/>
        <v>-27.340110507669596</v>
      </c>
      <c r="AE291">
        <f t="shared" si="130"/>
        <v>0</v>
      </c>
    </row>
    <row r="292" spans="1:31" x14ac:dyDescent="0.2">
      <c r="A292">
        <f t="shared" si="145"/>
        <v>2.5999999999999885</v>
      </c>
      <c r="B292" s="5">
        <f t="shared" si="146"/>
        <v>-14.537193043810612</v>
      </c>
      <c r="C292" s="5">
        <f t="shared" si="147"/>
        <v>257.8738869586856</v>
      </c>
      <c r="D292" s="5">
        <f t="shared" si="148"/>
        <v>63.407392986880062</v>
      </c>
      <c r="E292" s="2">
        <f t="shared" si="149"/>
        <v>258.28331645070301</v>
      </c>
      <c r="F292" s="2">
        <f t="shared" si="150"/>
        <v>-3.226535153717093</v>
      </c>
      <c r="G292" s="3">
        <f t="shared" si="151"/>
        <v>-13.60566249447257</v>
      </c>
      <c r="H292" s="3">
        <f t="shared" si="152"/>
        <v>78.193174787128825</v>
      </c>
      <c r="I292" s="3">
        <f t="shared" si="153"/>
        <v>-20.015351951601968</v>
      </c>
      <c r="J292" s="2">
        <f t="shared" si="131"/>
        <v>81.852922665904075</v>
      </c>
      <c r="K292" s="2">
        <f t="shared" si="154"/>
        <v>55.796129969941425</v>
      </c>
      <c r="L292" s="6">
        <f t="shared" si="132"/>
        <v>1702.6870666581938</v>
      </c>
      <c r="M292" s="2">
        <f t="shared" si="133"/>
        <v>21.579193726744467</v>
      </c>
      <c r="N292" s="2">
        <f t="shared" si="155"/>
        <v>81.852922665904075</v>
      </c>
      <c r="O292" s="2">
        <f t="shared" si="134"/>
        <v>55.796129969941425</v>
      </c>
      <c r="P292" s="5">
        <f t="shared" si="135"/>
        <v>0.35051125021531748</v>
      </c>
      <c r="Q292" s="4">
        <f t="shared" si="136"/>
        <v>0.26359551691972555</v>
      </c>
      <c r="R292" s="4">
        <f t="shared" si="137"/>
        <v>0.24643971702134415</v>
      </c>
      <c r="S292" s="4">
        <f t="shared" si="156"/>
        <v>0</v>
      </c>
      <c r="T292" s="4">
        <f t="shared" si="157"/>
        <v>0</v>
      </c>
      <c r="U292" s="5">
        <f t="shared" si="158"/>
        <v>2.0953887209940327</v>
      </c>
      <c r="V292" s="5">
        <f t="shared" si="159"/>
        <v>-12.042419586273608</v>
      </c>
      <c r="W292" s="5">
        <f t="shared" si="160"/>
        <v>3.0825358738063042</v>
      </c>
      <c r="X292" s="5">
        <f t="shared" si="138"/>
        <v>1702.6870666581938</v>
      </c>
      <c r="Y292" s="5">
        <f t="shared" si="139"/>
        <v>-8.6164451510320976</v>
      </c>
      <c r="Z292" s="5">
        <f t="shared" si="140"/>
        <v>-1.0390419027470372</v>
      </c>
      <c r="AA292" s="5">
        <f t="shared" si="141"/>
        <v>1.7979428791182062</v>
      </c>
      <c r="AB292" s="5">
        <f t="shared" si="142"/>
        <v>-6.5210564300380653</v>
      </c>
      <c r="AC292" s="5">
        <f t="shared" si="143"/>
        <v>-13.081461489020645</v>
      </c>
      <c r="AD292" s="5">
        <f t="shared" si="144"/>
        <v>-27.293521247075489</v>
      </c>
      <c r="AE292">
        <f t="shared" si="130"/>
        <v>0</v>
      </c>
    </row>
    <row r="293" spans="1:31" x14ac:dyDescent="0.2">
      <c r="A293">
        <f t="shared" si="145"/>
        <v>2.6099999999999883</v>
      </c>
      <c r="B293" s="5">
        <f t="shared" si="146"/>
        <v>-14.673575721576839</v>
      </c>
      <c r="C293" s="5">
        <f t="shared" si="147"/>
        <v>258.65516463348246</v>
      </c>
      <c r="D293" s="5">
        <f t="shared" si="148"/>
        <v>63.205874791301689</v>
      </c>
      <c r="E293" s="2">
        <f t="shared" si="149"/>
        <v>259.07104820112721</v>
      </c>
      <c r="F293" s="2">
        <f t="shared" si="150"/>
        <v>-3.2469244534163337</v>
      </c>
      <c r="G293" s="3">
        <f t="shared" si="151"/>
        <v>-13.670873058772951</v>
      </c>
      <c r="H293" s="3">
        <f t="shared" si="152"/>
        <v>78.062360172238613</v>
      </c>
      <c r="I293" s="3">
        <f t="shared" si="153"/>
        <v>-20.288287164072724</v>
      </c>
      <c r="J293" s="2">
        <f t="shared" si="131"/>
        <v>81.806108829972274</v>
      </c>
      <c r="K293" s="2">
        <f t="shared" si="154"/>
        <v>55.764218698004271</v>
      </c>
      <c r="L293" s="6">
        <f t="shared" si="132"/>
        <v>1708.982844723593</v>
      </c>
      <c r="M293" s="2">
        <f t="shared" si="133"/>
        <v>21.658983969587201</v>
      </c>
      <c r="N293" s="2">
        <f t="shared" si="155"/>
        <v>81.806108829972274</v>
      </c>
      <c r="O293" s="2">
        <f t="shared" si="134"/>
        <v>55.764218698004271</v>
      </c>
      <c r="P293" s="5">
        <f t="shared" si="135"/>
        <v>0.35069503658375367</v>
      </c>
      <c r="Q293" s="4">
        <f t="shared" si="136"/>
        <v>0.26472145125002217</v>
      </c>
      <c r="R293" s="4">
        <f t="shared" si="137"/>
        <v>0.24695087802540291</v>
      </c>
      <c r="S293" s="4">
        <f t="shared" si="156"/>
        <v>0</v>
      </c>
      <c r="T293" s="4">
        <f t="shared" si="157"/>
        <v>0</v>
      </c>
      <c r="U293" s="5">
        <f t="shared" si="158"/>
        <v>2.1053308820015784</v>
      </c>
      <c r="V293" s="5">
        <f t="shared" si="159"/>
        <v>-12.021697289265534</v>
      </c>
      <c r="W293" s="5">
        <f t="shared" si="160"/>
        <v>3.1244206076530086</v>
      </c>
      <c r="X293" s="5">
        <f t="shared" si="138"/>
        <v>1708.982844723593</v>
      </c>
      <c r="Y293" s="5">
        <f t="shared" si="139"/>
        <v>-8.6236093011635742</v>
      </c>
      <c r="Z293" s="5">
        <f t="shared" si="140"/>
        <v>-1.041737195729741</v>
      </c>
      <c r="AA293" s="5">
        <f t="shared" si="141"/>
        <v>1.8026067745901577</v>
      </c>
      <c r="AB293" s="5">
        <f t="shared" si="142"/>
        <v>-6.5182784191619962</v>
      </c>
      <c r="AC293" s="5">
        <f t="shared" si="143"/>
        <v>-13.063434484995275</v>
      </c>
      <c r="AD293" s="5">
        <f t="shared" si="144"/>
        <v>-27.246972617756832</v>
      </c>
      <c r="AE293">
        <f t="shared" si="130"/>
        <v>0</v>
      </c>
    </row>
    <row r="294" spans="1:31" x14ac:dyDescent="0.2">
      <c r="A294">
        <f t="shared" si="145"/>
        <v>2.6199999999999881</v>
      </c>
      <c r="B294" s="5">
        <f t="shared" si="146"/>
        <v>-14.810610366085527</v>
      </c>
      <c r="C294" s="5">
        <f t="shared" si="147"/>
        <v>259.43513506348057</v>
      </c>
      <c r="D294" s="5">
        <f t="shared" si="148"/>
        <v>63.00162957103008</v>
      </c>
      <c r="E294" s="2">
        <f t="shared" si="149"/>
        <v>259.85754459861732</v>
      </c>
      <c r="F294" s="2">
        <f t="shared" si="150"/>
        <v>-3.2673500800296775</v>
      </c>
      <c r="G294" s="3">
        <f t="shared" si="151"/>
        <v>-13.736055842964571</v>
      </c>
      <c r="H294" s="3">
        <f t="shared" si="152"/>
        <v>77.931725827388661</v>
      </c>
      <c r="I294" s="3">
        <f t="shared" si="153"/>
        <v>-20.560756890250293</v>
      </c>
      <c r="J294" s="2">
        <f t="shared" si="131"/>
        <v>81.760490730280551</v>
      </c>
      <c r="K294" s="2">
        <f t="shared" si="154"/>
        <v>55.733122515528663</v>
      </c>
      <c r="L294" s="6">
        <f t="shared" si="132"/>
        <v>1715.2519029558443</v>
      </c>
      <c r="M294" s="2">
        <f t="shared" si="133"/>
        <v>21.738435575655668</v>
      </c>
      <c r="N294" s="2">
        <f t="shared" si="155"/>
        <v>81.760490730280551</v>
      </c>
      <c r="O294" s="2">
        <f t="shared" si="134"/>
        <v>55.733122515528663</v>
      </c>
      <c r="P294" s="5">
        <f t="shared" si="135"/>
        <v>0.35087804259751038</v>
      </c>
      <c r="Q294" s="4">
        <f t="shared" si="136"/>
        <v>0.26584064442275318</v>
      </c>
      <c r="R294" s="4">
        <f t="shared" si="137"/>
        <v>0.2474567667233778</v>
      </c>
      <c r="S294" s="4">
        <f t="shared" si="156"/>
        <v>0</v>
      </c>
      <c r="T294" s="4">
        <f t="shared" si="157"/>
        <v>0</v>
      </c>
      <c r="U294" s="5">
        <f t="shared" si="158"/>
        <v>2.1152927658980478</v>
      </c>
      <c r="V294" s="5">
        <f t="shared" si="159"/>
        <v>-12.001146308753432</v>
      </c>
      <c r="W294" s="5">
        <f t="shared" si="160"/>
        <v>3.1662669989515897</v>
      </c>
      <c r="X294" s="5">
        <f t="shared" si="138"/>
        <v>1715.2519029558448</v>
      </c>
      <c r="Y294" s="5">
        <f t="shared" si="139"/>
        <v>-8.6308074078826067</v>
      </c>
      <c r="Z294" s="5">
        <f t="shared" si="140"/>
        <v>-1.0444322533755463</v>
      </c>
      <c r="AA294" s="5">
        <f t="shared" si="141"/>
        <v>1.8072702628385893</v>
      </c>
      <c r="AB294" s="5">
        <f t="shared" si="142"/>
        <v>-6.5155146419845593</v>
      </c>
      <c r="AC294" s="5">
        <f t="shared" si="143"/>
        <v>-13.045578562128979</v>
      </c>
      <c r="AD294" s="5">
        <f t="shared" si="144"/>
        <v>-27.200462738209822</v>
      </c>
      <c r="AE294">
        <f t="shared" si="130"/>
        <v>0</v>
      </c>
    </row>
    <row r="295" spans="1:31" x14ac:dyDescent="0.2">
      <c r="A295">
        <f t="shared" si="145"/>
        <v>2.6299999999999879</v>
      </c>
      <c r="B295" s="5">
        <f t="shared" si="146"/>
        <v>-14.948296700247271</v>
      </c>
      <c r="C295" s="5">
        <f t="shared" si="147"/>
        <v>260.21380004282634</v>
      </c>
      <c r="D295" s="5">
        <f t="shared" si="148"/>
        <v>62.794661978990668</v>
      </c>
      <c r="E295" s="2">
        <f t="shared" si="149"/>
        <v>260.64280789418808</v>
      </c>
      <c r="F295" s="2">
        <f t="shared" si="150"/>
        <v>-3.2878119142331381</v>
      </c>
      <c r="G295" s="3">
        <f t="shared" si="151"/>
        <v>-13.801210989384417</v>
      </c>
      <c r="H295" s="3">
        <f t="shared" si="152"/>
        <v>77.801270041767367</v>
      </c>
      <c r="I295" s="3">
        <f t="shared" si="153"/>
        <v>-20.832761517632392</v>
      </c>
      <c r="J295" s="2">
        <f t="shared" si="131"/>
        <v>81.716063276053987</v>
      </c>
      <c r="K295" s="2">
        <f t="shared" si="154"/>
        <v>55.702837952320372</v>
      </c>
      <c r="L295" s="6">
        <f t="shared" si="132"/>
        <v>1721.4940138667448</v>
      </c>
      <c r="M295" s="2">
        <f t="shared" si="133"/>
        <v>21.817545661852844</v>
      </c>
      <c r="N295" s="2">
        <f t="shared" si="155"/>
        <v>81.716063276053987</v>
      </c>
      <c r="O295" s="2">
        <f t="shared" si="134"/>
        <v>55.702837952320372</v>
      </c>
      <c r="P295" s="5">
        <f t="shared" si="135"/>
        <v>0.35106026161442733</v>
      </c>
      <c r="Q295" s="4">
        <f t="shared" si="136"/>
        <v>0.26695301736876631</v>
      </c>
      <c r="R295" s="4">
        <f t="shared" si="137"/>
        <v>0.24795740165111904</v>
      </c>
      <c r="S295" s="4">
        <f t="shared" si="156"/>
        <v>0</v>
      </c>
      <c r="T295" s="4">
        <f t="shared" si="157"/>
        <v>0</v>
      </c>
      <c r="U295" s="5">
        <f t="shared" si="158"/>
        <v>2.1252746343730746</v>
      </c>
      <c r="V295" s="5">
        <f t="shared" si="159"/>
        <v>-11.980765011777647</v>
      </c>
      <c r="W295" s="5">
        <f t="shared" si="160"/>
        <v>3.208076425425511</v>
      </c>
      <c r="X295" s="5">
        <f t="shared" si="138"/>
        <v>1721.494013866745</v>
      </c>
      <c r="Y295" s="5">
        <f t="shared" si="139"/>
        <v>-8.6380407746215653</v>
      </c>
      <c r="Z295" s="5">
        <f t="shared" si="140"/>
        <v>-1.0471273536250583</v>
      </c>
      <c r="AA295" s="5">
        <f t="shared" si="141"/>
        <v>1.81193382480785</v>
      </c>
      <c r="AB295" s="5">
        <f t="shared" si="142"/>
        <v>-6.5127661402484911</v>
      </c>
      <c r="AC295" s="5">
        <f t="shared" si="143"/>
        <v>-13.027892365402705</v>
      </c>
      <c r="AD295" s="5">
        <f t="shared" si="144"/>
        <v>-27.153989749766637</v>
      </c>
      <c r="AE295">
        <f t="shared" si="130"/>
        <v>0</v>
      </c>
    </row>
    <row r="296" spans="1:31" x14ac:dyDescent="0.2">
      <c r="A296">
        <f t="shared" si="145"/>
        <v>2.6399999999999877</v>
      </c>
      <c r="B296" s="5">
        <f t="shared" si="146"/>
        <v>-15.086634448448129</v>
      </c>
      <c r="C296" s="5">
        <f t="shared" si="147"/>
        <v>260.99116134862572</v>
      </c>
      <c r="D296" s="5">
        <f t="shared" si="148"/>
        <v>62.584976664326859</v>
      </c>
      <c r="E296" s="2">
        <f t="shared" si="149"/>
        <v>261.4268403226522</v>
      </c>
      <c r="F296" s="2">
        <f t="shared" si="150"/>
        <v>-3.3083098390551542</v>
      </c>
      <c r="G296" s="3">
        <f t="shared" si="151"/>
        <v>-13.866338650786902</v>
      </c>
      <c r="H296" s="3">
        <f t="shared" si="152"/>
        <v>77.670991118113335</v>
      </c>
      <c r="I296" s="3">
        <f t="shared" si="153"/>
        <v>-21.10430141513006</v>
      </c>
      <c r="J296" s="2">
        <f t="shared" si="131"/>
        <v>81.672821348775557</v>
      </c>
      <c r="K296" s="2">
        <f t="shared" si="154"/>
        <v>55.673361519274408</v>
      </c>
      <c r="L296" s="6">
        <f t="shared" si="132"/>
        <v>1727.7089538114208</v>
      </c>
      <c r="M296" s="2">
        <f t="shared" si="133"/>
        <v>21.896311393790572</v>
      </c>
      <c r="N296" s="2">
        <f t="shared" si="155"/>
        <v>81.672821348775557</v>
      </c>
      <c r="O296" s="2">
        <f t="shared" si="134"/>
        <v>55.673361519274408</v>
      </c>
      <c r="P296" s="5">
        <f t="shared" si="135"/>
        <v>0.35124168710457115</v>
      </c>
      <c r="Q296" s="4">
        <f t="shared" si="136"/>
        <v>0.26805849240675478</v>
      </c>
      <c r="R296" s="4">
        <f t="shared" si="137"/>
        <v>0.2484528016975999</v>
      </c>
      <c r="S296" s="4">
        <f t="shared" si="156"/>
        <v>0</v>
      </c>
      <c r="T296" s="4">
        <f t="shared" si="157"/>
        <v>0</v>
      </c>
      <c r="U296" s="5">
        <f t="shared" si="158"/>
        <v>2.1352767475763579</v>
      </c>
      <c r="V296" s="5">
        <f t="shared" si="159"/>
        <v>-11.960551770189561</v>
      </c>
      <c r="W296" s="5">
        <f t="shared" si="160"/>
        <v>3.2498502467349391</v>
      </c>
      <c r="X296" s="5">
        <f t="shared" si="138"/>
        <v>1727.7089538114208</v>
      </c>
      <c r="Y296" s="5">
        <f t="shared" si="139"/>
        <v>-8.6453106762000687</v>
      </c>
      <c r="Z296" s="5">
        <f t="shared" si="140"/>
        <v>-1.0498227716486526</v>
      </c>
      <c r="AA296" s="5">
        <f t="shared" si="141"/>
        <v>1.8165979366487257</v>
      </c>
      <c r="AB296" s="5">
        <f t="shared" si="142"/>
        <v>-6.5100339286237112</v>
      </c>
      <c r="AC296" s="5">
        <f t="shared" si="143"/>
        <v>-13.010374541838214</v>
      </c>
      <c r="AD296" s="5">
        <f t="shared" si="144"/>
        <v>-27.107551816616336</v>
      </c>
      <c r="AE296">
        <f t="shared" si="130"/>
        <v>0</v>
      </c>
    </row>
    <row r="297" spans="1:31" x14ac:dyDescent="0.2">
      <c r="A297">
        <f t="shared" si="145"/>
        <v>2.6499999999999875</v>
      </c>
      <c r="B297" s="5">
        <f t="shared" si="146"/>
        <v>-15.225623336652427</v>
      </c>
      <c r="C297" s="5">
        <f t="shared" si="147"/>
        <v>261.76722074107977</v>
      </c>
      <c r="D297" s="5">
        <f t="shared" si="148"/>
        <v>62.372578272584725</v>
      </c>
      <c r="E297" s="2">
        <f t="shared" si="149"/>
        <v>262.20964410276525</v>
      </c>
      <c r="F297" s="2">
        <f t="shared" si="150"/>
        <v>-3.3288437398600816</v>
      </c>
      <c r="G297" s="3">
        <f t="shared" si="151"/>
        <v>-13.93143899007314</v>
      </c>
      <c r="H297" s="3">
        <f t="shared" si="152"/>
        <v>77.540887372694954</v>
      </c>
      <c r="I297" s="3">
        <f t="shared" si="153"/>
        <v>-21.375376933296224</v>
      </c>
      <c r="J297" s="2">
        <f t="shared" si="131"/>
        <v>81.630759802415085</v>
      </c>
      <c r="K297" s="2">
        <f t="shared" si="154"/>
        <v>55.644689708531068</v>
      </c>
      <c r="L297" s="6">
        <f t="shared" si="132"/>
        <v>1733.8965030238094</v>
      </c>
      <c r="M297" s="2">
        <f t="shared" si="133"/>
        <v>21.97472998623925</v>
      </c>
      <c r="N297" s="2">
        <f t="shared" si="155"/>
        <v>81.630759802415085</v>
      </c>
      <c r="O297" s="2">
        <f t="shared" si="134"/>
        <v>55.644689708531068</v>
      </c>
      <c r="P297" s="5">
        <f t="shared" si="135"/>
        <v>0.35142231265127122</v>
      </c>
      <c r="Q297" s="4">
        <f t="shared" si="136"/>
        <v>0.26915699326068376</v>
      </c>
      <c r="R297" s="4">
        <f t="shared" si="137"/>
        <v>0.24894298609684659</v>
      </c>
      <c r="S297" s="4">
        <f t="shared" si="156"/>
        <v>0</v>
      </c>
      <c r="T297" s="4">
        <f t="shared" si="157"/>
        <v>0</v>
      </c>
      <c r="U297" s="5">
        <f t="shared" si="158"/>
        <v>2.1452993640714175</v>
      </c>
      <c r="V297" s="5">
        <f t="shared" si="159"/>
        <v>-11.940504960665413</v>
      </c>
      <c r="W297" s="5">
        <f t="shared" si="160"/>
        <v>3.2915898045034964</v>
      </c>
      <c r="X297" s="5">
        <f t="shared" si="138"/>
        <v>1733.8965030238096</v>
      </c>
      <c r="Y297" s="5">
        <f t="shared" si="139"/>
        <v>-8.6526183589949319</v>
      </c>
      <c r="Z297" s="5">
        <f t="shared" si="140"/>
        <v>-1.0525187798209714</v>
      </c>
      <c r="AA297" s="5">
        <f t="shared" si="141"/>
        <v>1.821263069674304</v>
      </c>
      <c r="AB297" s="5">
        <f t="shared" si="142"/>
        <v>-6.507318994923514</v>
      </c>
      <c r="AC297" s="5">
        <f t="shared" si="143"/>
        <v>-12.993023740486384</v>
      </c>
      <c r="AD297" s="5">
        <f t="shared" si="144"/>
        <v>-27.061147125822199</v>
      </c>
      <c r="AE297">
        <f t="shared" si="130"/>
        <v>0</v>
      </c>
    </row>
    <row r="298" spans="1:31" x14ac:dyDescent="0.2">
      <c r="A298">
        <f t="shared" si="145"/>
        <v>2.6599999999999873</v>
      </c>
      <c r="B298" s="5">
        <f t="shared" si="146"/>
        <v>-15.365263092502904</v>
      </c>
      <c r="C298" s="5">
        <f t="shared" si="147"/>
        <v>262.54197996361972</v>
      </c>
      <c r="D298" s="5">
        <f t="shared" si="148"/>
        <v>62.157471445895474</v>
      </c>
      <c r="E298" s="2">
        <f t="shared" si="149"/>
        <v>262.99122143736952</v>
      </c>
      <c r="F298" s="2">
        <f t="shared" si="150"/>
        <v>-3.3494135043315509</v>
      </c>
      <c r="G298" s="3">
        <f t="shared" si="151"/>
        <v>-13.996512180022375</v>
      </c>
      <c r="H298" s="3">
        <f t="shared" si="152"/>
        <v>77.41095713529009</v>
      </c>
      <c r="I298" s="3">
        <f t="shared" si="153"/>
        <v>-21.645988404554444</v>
      </c>
      <c r="J298" s="2">
        <f t="shared" si="131"/>
        <v>81.5898734636679</v>
      </c>
      <c r="K298" s="2">
        <f t="shared" si="154"/>
        <v>55.616818993638645</v>
      </c>
      <c r="L298" s="6">
        <f t="shared" si="132"/>
        <v>1740.0564456506856</v>
      </c>
      <c r="M298" s="2">
        <f t="shared" si="133"/>
        <v>22.052798703559034</v>
      </c>
      <c r="N298" s="2">
        <f t="shared" si="155"/>
        <v>81.5898734636679</v>
      </c>
      <c r="O298" s="2">
        <f t="shared" si="134"/>
        <v>55.616818993638645</v>
      </c>
      <c r="P298" s="5">
        <f t="shared" si="135"/>
        <v>0.35160213195211359</v>
      </c>
      <c r="Q298" s="4">
        <f t="shared" si="136"/>
        <v>0.27024844507655715</v>
      </c>
      <c r="R298" s="4">
        <f t="shared" si="137"/>
        <v>0.24942797441991643</v>
      </c>
      <c r="S298" s="4">
        <f t="shared" si="156"/>
        <v>0</v>
      </c>
      <c r="T298" s="4">
        <f t="shared" si="157"/>
        <v>0</v>
      </c>
      <c r="U298" s="5">
        <f t="shared" si="158"/>
        <v>2.1553427407903425</v>
      </c>
      <c r="V298" s="5">
        <f t="shared" si="159"/>
        <v>-11.920622964721568</v>
      </c>
      <c r="W298" s="5">
        <f t="shared" si="160"/>
        <v>3.3332964223458252</v>
      </c>
      <c r="X298" s="5">
        <f t="shared" si="138"/>
        <v>1740.0564456506856</v>
      </c>
      <c r="Y298" s="5">
        <f t="shared" si="139"/>
        <v>-8.6599650411140345</v>
      </c>
      <c r="Z298" s="5">
        <f t="shared" si="140"/>
        <v>-1.0552156476969394</v>
      </c>
      <c r="AA298" s="5">
        <f t="shared" si="141"/>
        <v>1.8259296903184763</v>
      </c>
      <c r="AB298" s="5">
        <f t="shared" si="142"/>
        <v>-6.5046223003236925</v>
      </c>
      <c r="AC298" s="5">
        <f t="shared" si="143"/>
        <v>-12.975838612418508</v>
      </c>
      <c r="AD298" s="5">
        <f t="shared" si="144"/>
        <v>-27.0147738873357</v>
      </c>
      <c r="AE298">
        <f t="shared" si="130"/>
        <v>0</v>
      </c>
    </row>
    <row r="299" spans="1:31" x14ac:dyDescent="0.2">
      <c r="A299">
        <f t="shared" si="145"/>
        <v>2.6699999999999871</v>
      </c>
      <c r="B299" s="5">
        <f t="shared" si="146"/>
        <v>-15.505553445418144</v>
      </c>
      <c r="C299" s="5">
        <f t="shared" si="147"/>
        <v>263.31544074304196</v>
      </c>
      <c r="D299" s="5">
        <f t="shared" si="148"/>
        <v>61.939660823155563</v>
      </c>
      <c r="E299" s="2">
        <f t="shared" si="149"/>
        <v>263.77157451353844</v>
      </c>
      <c r="F299" s="2">
        <f t="shared" si="150"/>
        <v>-3.3700190224556961</v>
      </c>
      <c r="G299" s="3">
        <f t="shared" si="151"/>
        <v>-14.061558403025611</v>
      </c>
      <c r="H299" s="3">
        <f t="shared" si="152"/>
        <v>77.28119874916591</v>
      </c>
      <c r="I299" s="3">
        <f t="shared" si="153"/>
        <v>-21.916136143427803</v>
      </c>
      <c r="J299" s="2">
        <f t="shared" si="131"/>
        <v>81.550157132203282</v>
      </c>
      <c r="K299" s="2">
        <f t="shared" si="154"/>
        <v>55.589745829722752</v>
      </c>
      <c r="L299" s="6">
        <f t="shared" si="132"/>
        <v>1746.1885697842188</v>
      </c>
      <c r="M299" s="2">
        <f t="shared" si="133"/>
        <v>22.130514860112495</v>
      </c>
      <c r="N299" s="2">
        <f t="shared" si="155"/>
        <v>81.550157132203282</v>
      </c>
      <c r="O299" s="2">
        <f t="shared" si="134"/>
        <v>55.589745829722752</v>
      </c>
      <c r="P299" s="5">
        <f t="shared" si="135"/>
        <v>0.35178113881989143</v>
      </c>
      <c r="Q299" s="4">
        <f t="shared" si="136"/>
        <v>0.27133277443851866</v>
      </c>
      <c r="R299" s="4">
        <f t="shared" si="137"/>
        <v>0.24990778656692597</v>
      </c>
      <c r="S299" s="4">
        <f t="shared" si="156"/>
        <v>0</v>
      </c>
      <c r="T299" s="4">
        <f t="shared" si="157"/>
        <v>0</v>
      </c>
      <c r="U299" s="5">
        <f t="shared" si="158"/>
        <v>2.1654071329895239</v>
      </c>
      <c r="V299" s="5">
        <f t="shared" si="159"/>
        <v>-11.900904168731214</v>
      </c>
      <c r="W299" s="5">
        <f t="shared" si="160"/>
        <v>3.3749714058960016</v>
      </c>
      <c r="X299" s="5">
        <f t="shared" si="138"/>
        <v>1746.188569784219</v>
      </c>
      <c r="Y299" s="5">
        <f t="shared" si="139"/>
        <v>-8.667351912574091</v>
      </c>
      <c r="Z299" s="5">
        <f t="shared" si="140"/>
        <v>-1.0579136419892823</v>
      </c>
      <c r="AA299" s="5">
        <f t="shared" si="141"/>
        <v>1.8305982600970334</v>
      </c>
      <c r="AB299" s="5">
        <f t="shared" si="142"/>
        <v>-6.5019447795845675</v>
      </c>
      <c r="AC299" s="5">
        <f t="shared" si="143"/>
        <v>-12.958817810720497</v>
      </c>
      <c r="AD299" s="5">
        <f t="shared" si="144"/>
        <v>-26.968430334006964</v>
      </c>
      <c r="AE299">
        <f t="shared" si="130"/>
        <v>0</v>
      </c>
    </row>
    <row r="300" spans="1:31" x14ac:dyDescent="0.2">
      <c r="A300">
        <f t="shared" si="145"/>
        <v>2.6799999999999868</v>
      </c>
      <c r="B300" s="5">
        <f t="shared" si="146"/>
        <v>-15.646494126687379</v>
      </c>
      <c r="C300" s="5">
        <f t="shared" si="147"/>
        <v>264.08760478964308</v>
      </c>
      <c r="D300" s="5">
        <f t="shared" si="148"/>
        <v>61.719151040204579</v>
      </c>
      <c r="E300" s="2">
        <f t="shared" si="149"/>
        <v>264.55070550272052</v>
      </c>
      <c r="F300" s="2">
        <f t="shared" si="150"/>
        <v>-3.3906601865042365</v>
      </c>
      <c r="G300" s="3">
        <f t="shared" si="151"/>
        <v>-14.126577850821457</v>
      </c>
      <c r="H300" s="3">
        <f t="shared" si="152"/>
        <v>77.151610571058711</v>
      </c>
      <c r="I300" s="3">
        <f t="shared" si="153"/>
        <v>-22.185820446767874</v>
      </c>
      <c r="J300" s="2">
        <f t="shared" si="131"/>
        <v>81.511605580922279</v>
      </c>
      <c r="K300" s="2">
        <f t="shared" si="154"/>
        <v>55.563466653662083</v>
      </c>
      <c r="L300" s="6">
        <f t="shared" si="132"/>
        <v>1752.2926674930493</v>
      </c>
      <c r="M300" s="2">
        <f t="shared" si="133"/>
        <v>22.207875820658433</v>
      </c>
      <c r="N300" s="2">
        <f t="shared" si="155"/>
        <v>81.511605580922279</v>
      </c>
      <c r="O300" s="2">
        <f t="shared" si="134"/>
        <v>55.563466653662083</v>
      </c>
      <c r="P300" s="5">
        <f t="shared" si="135"/>
        <v>0.35195932718351236</v>
      </c>
      <c r="Q300" s="4">
        <f t="shared" si="136"/>
        <v>0.27240990938427895</v>
      </c>
      <c r="R300" s="4">
        <f t="shared" si="137"/>
        <v>0.2503824427591298</v>
      </c>
      <c r="S300" s="4">
        <f t="shared" si="156"/>
        <v>0</v>
      </c>
      <c r="T300" s="4">
        <f t="shared" si="157"/>
        <v>0</v>
      </c>
      <c r="U300" s="5">
        <f t="shared" si="158"/>
        <v>2.1754927942063591</v>
      </c>
      <c r="V300" s="5">
        <f t="shared" si="159"/>
        <v>-11.881346963942393</v>
      </c>
      <c r="W300" s="5">
        <f t="shared" si="160"/>
        <v>3.4166160428368015</v>
      </c>
      <c r="X300" s="5">
        <f t="shared" si="138"/>
        <v>1752.2926674930493</v>
      </c>
      <c r="Y300" s="5">
        <f t="shared" si="139"/>
        <v>-8.6747801354820897</v>
      </c>
      <c r="Z300" s="5">
        <f t="shared" si="140"/>
        <v>-1.0606130265475098</v>
      </c>
      <c r="AA300" s="5">
        <f t="shared" si="141"/>
        <v>1.8352692355713003</v>
      </c>
      <c r="AB300" s="5">
        <f t="shared" si="142"/>
        <v>-6.4992873412757302</v>
      </c>
      <c r="AC300" s="5">
        <f t="shared" si="143"/>
        <v>-12.941959990489902</v>
      </c>
      <c r="AD300" s="5">
        <f t="shared" si="144"/>
        <v>-26.922114721591896</v>
      </c>
      <c r="AE300">
        <f t="shared" si="130"/>
        <v>0</v>
      </c>
    </row>
    <row r="301" spans="1:31" x14ac:dyDescent="0.2">
      <c r="A301">
        <f t="shared" si="145"/>
        <v>2.6899999999999866</v>
      </c>
      <c r="B301" s="5">
        <f t="shared" si="146"/>
        <v>-15.788084869562658</v>
      </c>
      <c r="C301" s="5">
        <f t="shared" si="147"/>
        <v>264.85847379735412</v>
      </c>
      <c r="D301" s="5">
        <f t="shared" si="148"/>
        <v>61.495946730000817</v>
      </c>
      <c r="E301" s="2">
        <f t="shared" si="149"/>
        <v>265.32861656088329</v>
      </c>
      <c r="F301" s="2">
        <f t="shared" si="150"/>
        <v>-3.4113368910174588</v>
      </c>
      <c r="G301" s="3">
        <f t="shared" si="151"/>
        <v>-14.191570724234214</v>
      </c>
      <c r="H301" s="3">
        <f t="shared" si="152"/>
        <v>77.022190971153819</v>
      </c>
      <c r="I301" s="3">
        <f t="shared" si="153"/>
        <v>-22.455041593983793</v>
      </c>
      <c r="J301" s="2">
        <f t="shared" si="131"/>
        <v>81.474213556225095</v>
      </c>
      <c r="K301" s="2">
        <f t="shared" si="154"/>
        <v>55.537977884270681</v>
      </c>
      <c r="L301" s="6">
        <f t="shared" si="132"/>
        <v>1758.3685348518811</v>
      </c>
      <c r="M301" s="2">
        <f t="shared" si="133"/>
        <v>22.284879000726963</v>
      </c>
      <c r="N301" s="2">
        <f t="shared" si="155"/>
        <v>81.474213556225095</v>
      </c>
      <c r="O301" s="2">
        <f t="shared" si="134"/>
        <v>55.537977884270681</v>
      </c>
      <c r="P301" s="5">
        <f t="shared" si="135"/>
        <v>0.35213669108886292</v>
      </c>
      <c r="Q301" s="4">
        <f t="shared" si="136"/>
        <v>0.27347977941986484</v>
      </c>
      <c r="R301" s="4">
        <f t="shared" si="137"/>
        <v>0.25085196353105332</v>
      </c>
      <c r="S301" s="4">
        <f t="shared" si="156"/>
        <v>0</v>
      </c>
      <c r="T301" s="4">
        <f t="shared" si="157"/>
        <v>0</v>
      </c>
      <c r="U301" s="5">
        <f t="shared" si="158"/>
        <v>2.1855999762169396</v>
      </c>
      <c r="V301" s="5">
        <f t="shared" si="159"/>
        <v>-11.861949746497428</v>
      </c>
      <c r="W301" s="5">
        <f t="shared" si="160"/>
        <v>3.4582316029298887</v>
      </c>
      <c r="X301" s="5">
        <f t="shared" si="138"/>
        <v>1758.3685348518811</v>
      </c>
      <c r="Y301" s="5">
        <f t="shared" si="139"/>
        <v>-8.6822508442203965</v>
      </c>
      <c r="Z301" s="5">
        <f t="shared" si="140"/>
        <v>-1.063314062338341</v>
      </c>
      <c r="AA301" s="5">
        <f t="shared" si="141"/>
        <v>1.8399430683142619</v>
      </c>
      <c r="AB301" s="5">
        <f t="shared" si="142"/>
        <v>-6.4966508680034565</v>
      </c>
      <c r="AC301" s="5">
        <f t="shared" si="143"/>
        <v>-12.925263808835769</v>
      </c>
      <c r="AD301" s="5">
        <f t="shared" si="144"/>
        <v>-26.875825328755848</v>
      </c>
      <c r="AE301">
        <f t="shared" si="130"/>
        <v>0</v>
      </c>
    </row>
    <row r="302" spans="1:31" x14ac:dyDescent="0.2">
      <c r="A302">
        <f t="shared" si="145"/>
        <v>2.6999999999999864</v>
      </c>
      <c r="B302" s="5">
        <f t="shared" si="146"/>
        <v>-15.9303254093484</v>
      </c>
      <c r="C302" s="5">
        <f t="shared" si="147"/>
        <v>265.62804944387523</v>
      </c>
      <c r="D302" s="5">
        <f t="shared" si="148"/>
        <v>61.270052522794543</v>
      </c>
      <c r="E302" s="2">
        <f t="shared" si="149"/>
        <v>266.10530982865703</v>
      </c>
      <c r="F302" s="2">
        <f t="shared" si="150"/>
        <v>-3.4320490327870674</v>
      </c>
      <c r="G302" s="3">
        <f t="shared" si="151"/>
        <v>-14.256537232914249</v>
      </c>
      <c r="H302" s="3">
        <f t="shared" si="152"/>
        <v>76.892938333065459</v>
      </c>
      <c r="I302" s="3">
        <f t="shared" si="153"/>
        <v>-22.723799847271351</v>
      </c>
      <c r="J302" s="2">
        <f t="shared" si="131"/>
        <v>81.437975778287409</v>
      </c>
      <c r="K302" s="2">
        <f t="shared" si="154"/>
        <v>55.513275922486301</v>
      </c>
      <c r="L302" s="6">
        <f t="shared" si="132"/>
        <v>1764.4159719695758</v>
      </c>
      <c r="M302" s="2">
        <f t="shared" si="133"/>
        <v>22.361521866975526</v>
      </c>
      <c r="N302" s="2">
        <f t="shared" si="155"/>
        <v>81.437975778287409</v>
      </c>
      <c r="O302" s="2">
        <f t="shared" si="134"/>
        <v>55.513275922486301</v>
      </c>
      <c r="P302" s="5">
        <f t="shared" si="135"/>
        <v>0.35231322469962839</v>
      </c>
      <c r="Q302" s="4">
        <f t="shared" si="136"/>
        <v>0.27454231553368319</v>
      </c>
      <c r="R302" s="4">
        <f t="shared" si="137"/>
        <v>0.25131636972267912</v>
      </c>
      <c r="S302" s="4">
        <f t="shared" si="156"/>
        <v>0</v>
      </c>
      <c r="T302" s="4">
        <f t="shared" si="157"/>
        <v>0</v>
      </c>
      <c r="U302" s="5">
        <f t="shared" si="158"/>
        <v>2.1957289289946975</v>
      </c>
      <c r="V302" s="5">
        <f t="shared" si="159"/>
        <v>-11.842710917453587</v>
      </c>
      <c r="W302" s="5">
        <f t="shared" si="160"/>
        <v>3.4998193380469043</v>
      </c>
      <c r="X302" s="5">
        <f t="shared" si="138"/>
        <v>1764.415971969576</v>
      </c>
      <c r="Y302" s="5">
        <f t="shared" si="139"/>
        <v>-8.6897651456352811</v>
      </c>
      <c r="Z302" s="5">
        <f t="shared" si="140"/>
        <v>-1.066017007427531</v>
      </c>
      <c r="AA302" s="5">
        <f t="shared" si="141"/>
        <v>1.8446202048791189</v>
      </c>
      <c r="AB302" s="5">
        <f t="shared" si="142"/>
        <v>-6.4940362166405841</v>
      </c>
      <c r="AC302" s="5">
        <f t="shared" si="143"/>
        <v>-12.908727924881118</v>
      </c>
      <c r="AD302" s="5">
        <f t="shared" si="144"/>
        <v>-26.829560457073974</v>
      </c>
      <c r="AE302">
        <f t="shared" si="130"/>
        <v>0</v>
      </c>
    </row>
    <row r="303" spans="1:31" x14ac:dyDescent="0.2">
      <c r="A303">
        <f t="shared" si="145"/>
        <v>2.7099999999999862</v>
      </c>
      <c r="B303" s="5">
        <f t="shared" si="146"/>
        <v>-16.073215483488376</v>
      </c>
      <c r="C303" s="5">
        <f t="shared" si="147"/>
        <v>266.39633339080962</v>
      </c>
      <c r="D303" s="5">
        <f t="shared" si="148"/>
        <v>61.041473046298975</v>
      </c>
      <c r="E303" s="2">
        <f t="shared" si="149"/>
        <v>266.88078743147855</v>
      </c>
      <c r="F303" s="2">
        <f t="shared" si="150"/>
        <v>-3.4527965108389145</v>
      </c>
      <c r="G303" s="3">
        <f t="shared" si="151"/>
        <v>-14.321477595080655</v>
      </c>
      <c r="H303" s="3">
        <f t="shared" si="152"/>
        <v>76.763851053816651</v>
      </c>
      <c r="I303" s="3">
        <f t="shared" si="153"/>
        <v>-22.99209545184209</v>
      </c>
      <c r="J303" s="2">
        <f t="shared" si="131"/>
        <v>81.402886941346011</v>
      </c>
      <c r="K303" s="2">
        <f t="shared" si="154"/>
        <v>55.489357151565102</v>
      </c>
      <c r="L303" s="6">
        <f t="shared" si="132"/>
        <v>1770.4347830157494</v>
      </c>
      <c r="M303" s="2">
        <f t="shared" si="133"/>
        <v>22.43780193752599</v>
      </c>
      <c r="N303" s="2">
        <f t="shared" si="155"/>
        <v>81.402886941346011</v>
      </c>
      <c r="O303" s="2">
        <f t="shared" si="134"/>
        <v>55.489357151565102</v>
      </c>
      <c r="P303" s="5">
        <f t="shared" si="135"/>
        <v>0.35248892229806988</v>
      </c>
      <c r="Q303" s="4">
        <f t="shared" si="136"/>
        <v>0.27559745020989723</v>
      </c>
      <c r="R303" s="4">
        <f t="shared" si="137"/>
        <v>0.25177568247169041</v>
      </c>
      <c r="S303" s="4">
        <f t="shared" si="156"/>
        <v>0</v>
      </c>
      <c r="T303" s="4">
        <f t="shared" si="157"/>
        <v>0</v>
      </c>
      <c r="U303" s="5">
        <f t="shared" si="158"/>
        <v>2.2058799006700167</v>
      </c>
      <c r="V303" s="5">
        <f t="shared" si="159"/>
        <v>-11.823628882805052</v>
      </c>
      <c r="W303" s="5">
        <f t="shared" si="160"/>
        <v>3.5413804822015189</v>
      </c>
      <c r="X303" s="5">
        <f t="shared" si="138"/>
        <v>1770.4347830157496</v>
      </c>
      <c r="Y303" s="5">
        <f t="shared" si="139"/>
        <v>-8.6973241192288526</v>
      </c>
      <c r="Z303" s="5">
        <f t="shared" si="140"/>
        <v>-1.0687221169630856</v>
      </c>
      <c r="AA303" s="5">
        <f t="shared" si="141"/>
        <v>1.8493010867702406</v>
      </c>
      <c r="AB303" s="5">
        <f t="shared" si="142"/>
        <v>-6.4914442185588364</v>
      </c>
      <c r="AC303" s="5">
        <f t="shared" si="143"/>
        <v>-12.892350999768137</v>
      </c>
      <c r="AD303" s="5">
        <f t="shared" si="144"/>
        <v>-26.783318431028242</v>
      </c>
      <c r="AE303">
        <f t="shared" si="130"/>
        <v>0</v>
      </c>
    </row>
    <row r="304" spans="1:31" x14ac:dyDescent="0.2">
      <c r="A304">
        <f t="shared" si="145"/>
        <v>2.719999999999986</v>
      </c>
      <c r="B304" s="5">
        <f t="shared" si="146"/>
        <v>-16.21675483165011</v>
      </c>
      <c r="C304" s="5">
        <f t="shared" si="147"/>
        <v>267.1633272837978</v>
      </c>
      <c r="D304" s="5">
        <f t="shared" si="148"/>
        <v>60.810212925859005</v>
      </c>
      <c r="E304" s="2">
        <f t="shared" si="149"/>
        <v>267.65505147973482</v>
      </c>
      <c r="F304" s="2">
        <f t="shared" si="150"/>
        <v>-3.473579226415632</v>
      </c>
      <c r="G304" s="3">
        <f t="shared" si="151"/>
        <v>-14.386392037266242</v>
      </c>
      <c r="H304" s="3">
        <f t="shared" si="152"/>
        <v>76.634927543818975</v>
      </c>
      <c r="I304" s="3">
        <f t="shared" si="153"/>
        <v>-23.259928636152374</v>
      </c>
      <c r="J304" s="2">
        <f t="shared" si="131"/>
        <v>81.368941713993081</v>
      </c>
      <c r="K304" s="2">
        <f t="shared" si="154"/>
        <v>55.466217937282259</v>
      </c>
      <c r="L304" s="6">
        <f t="shared" si="132"/>
        <v>1776.4247762458631</v>
      </c>
      <c r="M304" s="2">
        <f t="shared" si="133"/>
        <v>22.513716782282639</v>
      </c>
      <c r="N304" s="2">
        <f t="shared" si="155"/>
        <v>81.368941713993081</v>
      </c>
      <c r="O304" s="2">
        <f t="shared" si="134"/>
        <v>55.466217937282259</v>
      </c>
      <c r="P304" s="5">
        <f t="shared" si="135"/>
        <v>0.35266377828575685</v>
      </c>
      <c r="Q304" s="4">
        <f t="shared" si="136"/>
        <v>0.27664511744110942</v>
      </c>
      <c r="R304" s="4">
        <f t="shared" si="137"/>
        <v>0.25222992320577203</v>
      </c>
      <c r="S304" s="4">
        <f t="shared" si="156"/>
        <v>0</v>
      </c>
      <c r="T304" s="4">
        <f t="shared" si="157"/>
        <v>0</v>
      </c>
      <c r="U304" s="5">
        <f t="shared" si="158"/>
        <v>2.2160531374908006</v>
      </c>
      <c r="V304" s="5">
        <f t="shared" si="159"/>
        <v>-11.804702053506073</v>
      </c>
      <c r="W304" s="5">
        <f t="shared" si="160"/>
        <v>3.5829162515824513</v>
      </c>
      <c r="X304" s="5">
        <f t="shared" si="138"/>
        <v>1776.4247762458633</v>
      </c>
      <c r="Y304" s="5">
        <f t="shared" si="139"/>
        <v>-8.7049288173541957</v>
      </c>
      <c r="Z304" s="5">
        <f t="shared" si="140"/>
        <v>-1.0714296431598185</v>
      </c>
      <c r="AA304" s="5">
        <f t="shared" si="141"/>
        <v>1.8539861504164439</v>
      </c>
      <c r="AB304" s="5">
        <f t="shared" si="142"/>
        <v>-6.4888756798633951</v>
      </c>
      <c r="AC304" s="5">
        <f t="shared" si="143"/>
        <v>-12.876131696665892</v>
      </c>
      <c r="AD304" s="5">
        <f t="shared" si="144"/>
        <v>-26.737097598001103</v>
      </c>
      <c r="AE304">
        <f t="shared" si="130"/>
        <v>0</v>
      </c>
    </row>
    <row r="305" spans="1:31" x14ac:dyDescent="0.2">
      <c r="A305">
        <f t="shared" si="145"/>
        <v>2.7299999999999858</v>
      </c>
      <c r="B305" s="5">
        <f t="shared" si="146"/>
        <v>-16.360943195806765</v>
      </c>
      <c r="C305" s="5">
        <f t="shared" si="147"/>
        <v>267.92903275265115</v>
      </c>
      <c r="D305" s="5">
        <f t="shared" si="148"/>
        <v>60.576276784617576</v>
      </c>
      <c r="E305" s="2">
        <f t="shared" si="149"/>
        <v>268.42810406890635</v>
      </c>
      <c r="F305" s="2">
        <f t="shared" si="150"/>
        <v>-3.4943970829591495</v>
      </c>
      <c r="G305" s="3">
        <f t="shared" si="151"/>
        <v>-14.451280794064877</v>
      </c>
      <c r="H305" s="3">
        <f t="shared" si="152"/>
        <v>76.506166226852315</v>
      </c>
      <c r="I305" s="3">
        <f t="shared" si="153"/>
        <v>-23.527299612132385</v>
      </c>
      <c r="J305" s="2">
        <f t="shared" si="131"/>
        <v>81.336134739479178</v>
      </c>
      <c r="K305" s="2">
        <f t="shared" si="154"/>
        <v>55.443854628138496</v>
      </c>
      <c r="L305" s="6">
        <f t="shared" si="132"/>
        <v>1782.3857640247968</v>
      </c>
      <c r="M305" s="2">
        <f t="shared" si="133"/>
        <v>22.589264023230928</v>
      </c>
      <c r="N305" s="2">
        <f t="shared" si="155"/>
        <v>81.336134739479178</v>
      </c>
      <c r="O305" s="2">
        <f t="shared" si="134"/>
        <v>55.443854628138496</v>
      </c>
      <c r="P305" s="5">
        <f t="shared" si="135"/>
        <v>0.35283778718425518</v>
      </c>
      <c r="Q305" s="4">
        <f t="shared" si="136"/>
        <v>0.27768525274034689</v>
      </c>
      <c r="R305" s="4">
        <f t="shared" si="137"/>
        <v>0.2526791136349702</v>
      </c>
      <c r="S305" s="4">
        <f t="shared" si="156"/>
        <v>0</v>
      </c>
      <c r="T305" s="4">
        <f t="shared" si="157"/>
        <v>0</v>
      </c>
      <c r="U305" s="5">
        <f t="shared" si="158"/>
        <v>2.2262488837839776</v>
      </c>
      <c r="V305" s="5">
        <f t="shared" si="159"/>
        <v>-11.785928845495297</v>
      </c>
      <c r="W305" s="5">
        <f t="shared" si="160"/>
        <v>3.6244278445874745</v>
      </c>
      <c r="X305" s="5">
        <f t="shared" si="138"/>
        <v>1782.3857640247968</v>
      </c>
      <c r="Y305" s="5">
        <f t="shared" si="139"/>
        <v>-8.7125802654136528</v>
      </c>
      <c r="Z305" s="5">
        <f t="shared" si="140"/>
        <v>-1.0741398352852332</v>
      </c>
      <c r="AA305" s="5">
        <f t="shared" si="141"/>
        <v>1.8586758271465629</v>
      </c>
      <c r="AB305" s="5">
        <f t="shared" si="142"/>
        <v>-6.4863313816296753</v>
      </c>
      <c r="AC305" s="5">
        <f t="shared" si="143"/>
        <v>-12.860068680780531</v>
      </c>
      <c r="AD305" s="5">
        <f t="shared" si="144"/>
        <v>-26.690896328265964</v>
      </c>
      <c r="AE305">
        <f t="shared" si="130"/>
        <v>0</v>
      </c>
    </row>
    <row r="306" spans="1:31" x14ac:dyDescent="0.2">
      <c r="A306">
        <f t="shared" si="145"/>
        <v>2.7399999999999856</v>
      </c>
      <c r="B306" s="5">
        <f t="shared" si="146"/>
        <v>-16.505780320316497</v>
      </c>
      <c r="C306" s="5">
        <f t="shared" si="147"/>
        <v>268.69345141148563</v>
      </c>
      <c r="D306" s="5">
        <f t="shared" si="148"/>
        <v>60.339669243679836</v>
      </c>
      <c r="E306" s="2">
        <f t="shared" si="149"/>
        <v>269.1999472797105</v>
      </c>
      <c r="F306" s="2">
        <f t="shared" si="150"/>
        <v>-3.5152499860931159</v>
      </c>
      <c r="G306" s="3">
        <f t="shared" si="151"/>
        <v>-14.516144107881173</v>
      </c>
      <c r="H306" s="3">
        <f t="shared" si="152"/>
        <v>76.377565540044515</v>
      </c>
      <c r="I306" s="3">
        <f t="shared" si="153"/>
        <v>-23.794208575415045</v>
      </c>
      <c r="J306" s="2">
        <f t="shared" si="131"/>
        <v>81.304460636024899</v>
      </c>
      <c r="K306" s="2">
        <f t="shared" si="154"/>
        <v>55.422263555572528</v>
      </c>
      <c r="L306" s="6">
        <f t="shared" si="132"/>
        <v>1788.3175628489175</v>
      </c>
      <c r="M306" s="2">
        <f t="shared" si="133"/>
        <v>22.664441334717182</v>
      </c>
      <c r="N306" s="2">
        <f t="shared" si="155"/>
        <v>81.304460636024899</v>
      </c>
      <c r="O306" s="2">
        <f t="shared" si="134"/>
        <v>55.422263555572528</v>
      </c>
      <c r="P306" s="5">
        <f t="shared" si="135"/>
        <v>0.35301094363577185</v>
      </c>
      <c r="Q306" s="4">
        <f t="shared" si="136"/>
        <v>0.27871779315234874</v>
      </c>
      <c r="R306" s="4">
        <f t="shared" si="137"/>
        <v>0.2531232757441132</v>
      </c>
      <c r="S306" s="4">
        <f t="shared" si="156"/>
        <v>0</v>
      </c>
      <c r="T306" s="4">
        <f t="shared" si="157"/>
        <v>0</v>
      </c>
      <c r="U306" s="5">
        <f t="shared" si="158"/>
        <v>2.2364673819179597</v>
      </c>
      <c r="V306" s="5">
        <f t="shared" si="159"/>
        <v>-11.767307679721267</v>
      </c>
      <c r="W306" s="5">
        <f t="shared" si="160"/>
        <v>3.6659164418584567</v>
      </c>
      <c r="X306" s="5">
        <f t="shared" si="138"/>
        <v>1788.3175628489175</v>
      </c>
      <c r="Y306" s="5">
        <f t="shared" si="139"/>
        <v>-8.7202794620600983</v>
      </c>
      <c r="Z306" s="5">
        <f t="shared" si="140"/>
        <v>-1.0768529396466935</v>
      </c>
      <c r="AA306" s="5">
        <f t="shared" si="141"/>
        <v>1.8633705431672503</v>
      </c>
      <c r="AB306" s="5">
        <f t="shared" si="142"/>
        <v>-6.4838120801421386</v>
      </c>
      <c r="AC306" s="5">
        <f t="shared" si="143"/>
        <v>-12.84416061936796</v>
      </c>
      <c r="AD306" s="5">
        <f t="shared" si="144"/>
        <v>-26.644713014974293</v>
      </c>
      <c r="AE306">
        <f t="shared" si="130"/>
        <v>0</v>
      </c>
    </row>
    <row r="307" spans="1:31" x14ac:dyDescent="0.2">
      <c r="A307">
        <f t="shared" si="145"/>
        <v>2.7499999999999853</v>
      </c>
      <c r="B307" s="5">
        <f t="shared" si="146"/>
        <v>-16.651265951999317</v>
      </c>
      <c r="C307" s="5">
        <f t="shared" si="147"/>
        <v>269.45658485885508</v>
      </c>
      <c r="D307" s="5">
        <f t="shared" si="148"/>
        <v>60.100394922274937</v>
      </c>
      <c r="E307" s="2">
        <f t="shared" si="149"/>
        <v>269.97058317824479</v>
      </c>
      <c r="F307" s="2">
        <f t="shared" si="150"/>
        <v>-3.5361378436052169</v>
      </c>
      <c r="G307" s="3">
        <f t="shared" si="151"/>
        <v>-14.580982228682595</v>
      </c>
      <c r="H307" s="3">
        <f t="shared" si="152"/>
        <v>76.249123933850839</v>
      </c>
      <c r="I307" s="3">
        <f t="shared" si="153"/>
        <v>-24.060655705564788</v>
      </c>
      <c r="J307" s="2">
        <f t="shared" si="131"/>
        <v>81.273913997140738</v>
      </c>
      <c r="K307" s="2">
        <f t="shared" si="154"/>
        <v>55.401441034179093</v>
      </c>
      <c r="L307" s="6">
        <f t="shared" si="132"/>
        <v>1794.2199933666257</v>
      </c>
      <c r="M307" s="2">
        <f t="shared" si="133"/>
        <v>22.739246443708968</v>
      </c>
      <c r="N307" s="2">
        <f t="shared" si="155"/>
        <v>81.273913997140738</v>
      </c>
      <c r="O307" s="2">
        <f t="shared" si="134"/>
        <v>55.401441034179093</v>
      </c>
      <c r="P307" s="5">
        <f t="shared" si="135"/>
        <v>0.35318324240375493</v>
      </c>
      <c r="Q307" s="4">
        <f t="shared" si="136"/>
        <v>0.27974267726414981</v>
      </c>
      <c r="R307" s="4">
        <f t="shared" si="137"/>
        <v>0.25356243178529403</v>
      </c>
      <c r="S307" s="4">
        <f t="shared" si="156"/>
        <v>0</v>
      </c>
      <c r="T307" s="4">
        <f t="shared" si="157"/>
        <v>0</v>
      </c>
      <c r="U307" s="5">
        <f t="shared" si="158"/>
        <v>2.2467088722660331</v>
      </c>
      <c r="V307" s="5">
        <f t="shared" si="159"/>
        <v>-11.748836982168998</v>
      </c>
      <c r="W307" s="5">
        <f t="shared" si="160"/>
        <v>3.7073832063174308</v>
      </c>
      <c r="X307" s="5">
        <f t="shared" si="138"/>
        <v>1794.2199933666257</v>
      </c>
      <c r="Y307" s="5">
        <f t="shared" si="139"/>
        <v>-8.7280273794011354</v>
      </c>
      <c r="Z307" s="5">
        <f t="shared" si="140"/>
        <v>-1.0795691995798613</v>
      </c>
      <c r="AA307" s="5">
        <f t="shared" si="141"/>
        <v>1.8680707195429687</v>
      </c>
      <c r="AB307" s="5">
        <f t="shared" si="142"/>
        <v>-6.4813185071351018</v>
      </c>
      <c r="AC307" s="5">
        <f t="shared" si="143"/>
        <v>-12.828406181748859</v>
      </c>
      <c r="AD307" s="5">
        <f t="shared" si="144"/>
        <v>-26.598546074139598</v>
      </c>
      <c r="AE307">
        <f t="shared" si="130"/>
        <v>0</v>
      </c>
    </row>
    <row r="308" spans="1:31" x14ac:dyDescent="0.2">
      <c r="A308">
        <f t="shared" si="145"/>
        <v>2.7599999999999851</v>
      </c>
      <c r="B308" s="5">
        <f t="shared" si="146"/>
        <v>-16.797399840211501</v>
      </c>
      <c r="C308" s="5">
        <f t="shared" si="147"/>
        <v>270.21843467788449</v>
      </c>
      <c r="D308" s="5">
        <f t="shared" si="148"/>
        <v>59.85845843791558</v>
      </c>
      <c r="E308" s="2">
        <f t="shared" si="149"/>
        <v>270.74001381612965</v>
      </c>
      <c r="F308" s="2">
        <f t="shared" si="150"/>
        <v>-3.5570605654294081</v>
      </c>
      <c r="G308" s="3">
        <f t="shared" si="151"/>
        <v>-14.645795413753946</v>
      </c>
      <c r="H308" s="3">
        <f t="shared" si="152"/>
        <v>76.120839872033358</v>
      </c>
      <c r="I308" s="3">
        <f t="shared" si="153"/>
        <v>-24.326641166306185</v>
      </c>
      <c r="J308" s="2">
        <f t="shared" si="131"/>
        <v>81.244489391955085</v>
      </c>
      <c r="K308" s="2">
        <f t="shared" si="154"/>
        <v>55.381383361932571</v>
      </c>
      <c r="L308" s="6">
        <f t="shared" si="132"/>
        <v>1800.0928803973879</v>
      </c>
      <c r="M308" s="2">
        <f t="shared" si="133"/>
        <v>22.813677130036343</v>
      </c>
      <c r="N308" s="2">
        <f t="shared" si="155"/>
        <v>81.244489391955085</v>
      </c>
      <c r="O308" s="2">
        <f t="shared" si="134"/>
        <v>55.381383361932571</v>
      </c>
      <c r="P308" s="5">
        <f t="shared" si="135"/>
        <v>0.35335467837344903</v>
      </c>
      <c r="Q308" s="4">
        <f t="shared" si="136"/>
        <v>0.28075984521496195</v>
      </c>
      <c r="R308" s="4">
        <f t="shared" si="137"/>
        <v>0.25399660427041576</v>
      </c>
      <c r="S308" s="4">
        <f t="shared" si="156"/>
        <v>0</v>
      </c>
      <c r="T308" s="4">
        <f t="shared" si="157"/>
        <v>0</v>
      </c>
      <c r="U308" s="5">
        <f t="shared" si="158"/>
        <v>2.2569735931706667</v>
      </c>
      <c r="V308" s="5">
        <f t="shared" si="159"/>
        <v>-11.730515183887603</v>
      </c>
      <c r="W308" s="5">
        <f t="shared" si="160"/>
        <v>3.7488292832037193</v>
      </c>
      <c r="X308" s="5">
        <f t="shared" si="138"/>
        <v>1800.0928803973884</v>
      </c>
      <c r="Y308" s="5">
        <f t="shared" si="139"/>
        <v>-8.7358249632059906</v>
      </c>
      <c r="Z308" s="5">
        <f t="shared" si="140"/>
        <v>-1.0822888554383596</v>
      </c>
      <c r="AA308" s="5">
        <f t="shared" si="141"/>
        <v>1.8727767721781048</v>
      </c>
      <c r="AB308" s="5">
        <f t="shared" si="142"/>
        <v>-6.4788513700353239</v>
      </c>
      <c r="AC308" s="5">
        <f t="shared" si="143"/>
        <v>-12.812804039325963</v>
      </c>
      <c r="AD308" s="5">
        <f t="shared" si="144"/>
        <v>-26.552393944618174</v>
      </c>
      <c r="AE308">
        <f t="shared" si="130"/>
        <v>0</v>
      </c>
    </row>
    <row r="309" spans="1:31" x14ac:dyDescent="0.2">
      <c r="A309">
        <f t="shared" si="145"/>
        <v>2.7699999999999849</v>
      </c>
      <c r="B309" s="5">
        <f t="shared" si="146"/>
        <v>-16.944181736917542</v>
      </c>
      <c r="C309" s="5">
        <f t="shared" si="147"/>
        <v>270.97900243640282</v>
      </c>
      <c r="D309" s="5">
        <f t="shared" si="148"/>
        <v>59.613864406555287</v>
      </c>
      <c r="E309" s="2">
        <f t="shared" si="149"/>
        <v>271.50824123065161</v>
      </c>
      <c r="F309" s="2">
        <f t="shared" si="150"/>
        <v>-3.5780180636280563</v>
      </c>
      <c r="G309" s="3">
        <f t="shared" si="151"/>
        <v>-14.7105839274543</v>
      </c>
      <c r="H309" s="3">
        <f t="shared" si="152"/>
        <v>75.992711831640094</v>
      </c>
      <c r="I309" s="3">
        <f t="shared" si="153"/>
        <v>-24.592165105752368</v>
      </c>
      <c r="J309" s="2">
        <f t="shared" si="131"/>
        <v>81.216181365550256</v>
      </c>
      <c r="K309" s="2">
        <f t="shared" si="154"/>
        <v>55.362086820415989</v>
      </c>
      <c r="L309" s="6">
        <f t="shared" si="132"/>
        <v>1805.9360529492469</v>
      </c>
      <c r="M309" s="2">
        <f t="shared" si="133"/>
        <v>22.88773122661372</v>
      </c>
      <c r="N309" s="2">
        <f t="shared" si="155"/>
        <v>81.216181365550256</v>
      </c>
      <c r="O309" s="2">
        <f t="shared" si="134"/>
        <v>55.362086820415989</v>
      </c>
      <c r="P309" s="5">
        <f t="shared" si="135"/>
        <v>0.35352524655240691</v>
      </c>
      <c r="Q309" s="4">
        <f t="shared" si="136"/>
        <v>0.28176923870534848</v>
      </c>
      <c r="R309" s="4">
        <f t="shared" si="137"/>
        <v>0.25442581596380176</v>
      </c>
      <c r="S309" s="4">
        <f t="shared" si="156"/>
        <v>0</v>
      </c>
      <c r="T309" s="4">
        <f t="shared" si="157"/>
        <v>0</v>
      </c>
      <c r="U309" s="5">
        <f t="shared" si="158"/>
        <v>2.2672617809087523</v>
      </c>
      <c r="V309" s="5">
        <f t="shared" si="159"/>
        <v>-11.712340721018956</v>
      </c>
      <c r="W309" s="5">
        <f t="shared" si="160"/>
        <v>3.7902558001121474</v>
      </c>
      <c r="X309" s="5">
        <f t="shared" si="138"/>
        <v>1805.9360529492471</v>
      </c>
      <c r="Y309" s="5">
        <f t="shared" si="139"/>
        <v>-8.7436731331151982</v>
      </c>
      <c r="Z309" s="5">
        <f t="shared" si="140"/>
        <v>-1.0850121445846519</v>
      </c>
      <c r="AA309" s="5">
        <f t="shared" si="141"/>
        <v>1.8774891118011854</v>
      </c>
      <c r="AB309" s="5">
        <f t="shared" si="142"/>
        <v>-6.4764113522064459</v>
      </c>
      <c r="AC309" s="5">
        <f t="shared" si="143"/>
        <v>-12.797352865603608</v>
      </c>
      <c r="AD309" s="5">
        <f t="shared" si="144"/>
        <v>-26.506255088086668</v>
      </c>
      <c r="AE309">
        <f t="shared" si="130"/>
        <v>0</v>
      </c>
    </row>
    <row r="310" spans="1:31" x14ac:dyDescent="0.2">
      <c r="A310">
        <f t="shared" si="145"/>
        <v>2.7799999999999847</v>
      </c>
      <c r="B310" s="5">
        <f t="shared" si="146"/>
        <v>-17.091611396759696</v>
      </c>
      <c r="C310" s="5">
        <f t="shared" si="147"/>
        <v>271.73828968707596</v>
      </c>
      <c r="D310" s="5">
        <f t="shared" si="148"/>
        <v>59.366617442743362</v>
      </c>
      <c r="E310" s="2">
        <f t="shared" si="149"/>
        <v>272.27526744490598</v>
      </c>
      <c r="F310" s="2">
        <f t="shared" si="150"/>
        <v>-3.5990102523739931</v>
      </c>
      <c r="G310" s="3">
        <f t="shared" si="151"/>
        <v>-14.775348040976365</v>
      </c>
      <c r="H310" s="3">
        <f t="shared" si="152"/>
        <v>75.864738302984051</v>
      </c>
      <c r="I310" s="3">
        <f t="shared" si="153"/>
        <v>-24.857227656633235</v>
      </c>
      <c r="J310" s="2">
        <f t="shared" si="131"/>
        <v>81.188984439306367</v>
      </c>
      <c r="K310" s="2">
        <f t="shared" si="154"/>
        <v>55.343547675055461</v>
      </c>
      <c r="L310" s="6">
        <f t="shared" si="132"/>
        <v>1811.7493442348209</v>
      </c>
      <c r="M310" s="2">
        <f t="shared" si="133"/>
        <v>22.961406619642691</v>
      </c>
      <c r="N310" s="2">
        <f t="shared" si="155"/>
        <v>81.188984439306367</v>
      </c>
      <c r="O310" s="2">
        <f t="shared" si="134"/>
        <v>55.343547675055461</v>
      </c>
      <c r="P310" s="5">
        <f t="shared" si="135"/>
        <v>0.35369494207095631</v>
      </c>
      <c r="Q310" s="4">
        <f t="shared" si="136"/>
        <v>0.28277080100569357</v>
      </c>
      <c r="R310" s="4">
        <f t="shared" si="137"/>
        <v>0.25485008987487084</v>
      </c>
      <c r="S310" s="4">
        <f t="shared" si="156"/>
        <v>0</v>
      </c>
      <c r="T310" s="4">
        <f t="shared" si="157"/>
        <v>0</v>
      </c>
      <c r="U310" s="5">
        <f t="shared" si="158"/>
        <v>2.2775736696577531</v>
      </c>
      <c r="V310" s="5">
        <f t="shared" si="159"/>
        <v>-11.694312034827343</v>
      </c>
      <c r="W310" s="5">
        <f t="shared" si="160"/>
        <v>3.8316638670323497</v>
      </c>
      <c r="X310" s="5">
        <f t="shared" si="138"/>
        <v>1811.7493442348209</v>
      </c>
      <c r="Y310" s="5">
        <f t="shared" si="139"/>
        <v>-8.7515727828526977</v>
      </c>
      <c r="Z310" s="5">
        <f t="shared" si="140"/>
        <v>-1.0877393013820869</v>
      </c>
      <c r="AA310" s="5">
        <f t="shared" si="141"/>
        <v>1.8822081439511145</v>
      </c>
      <c r="AB310" s="5">
        <f t="shared" si="142"/>
        <v>-6.4739991131949441</v>
      </c>
      <c r="AC310" s="5">
        <f t="shared" si="143"/>
        <v>-12.782051336209429</v>
      </c>
      <c r="AD310" s="5">
        <f t="shared" si="144"/>
        <v>-26.460127989016534</v>
      </c>
      <c r="AE310">
        <f t="shared" si="130"/>
        <v>0</v>
      </c>
    </row>
    <row r="311" spans="1:31" x14ac:dyDescent="0.2">
      <c r="A311">
        <f t="shared" si="145"/>
        <v>2.7899999999999845</v>
      </c>
      <c r="B311" s="5">
        <f t="shared" si="146"/>
        <v>-17.239688577125122</v>
      </c>
      <c r="C311" s="5">
        <f t="shared" si="147"/>
        <v>272.49629796753896</v>
      </c>
      <c r="D311" s="5">
        <f t="shared" si="148"/>
        <v>59.116722159777574</v>
      </c>
      <c r="E311" s="2">
        <f t="shared" si="149"/>
        <v>273.0410944679391</v>
      </c>
      <c r="F311" s="2">
        <f t="shared" si="150"/>
        <v>-3.6200370479324988</v>
      </c>
      <c r="G311" s="3">
        <f t="shared" si="151"/>
        <v>-14.840088032108314</v>
      </c>
      <c r="H311" s="3">
        <f t="shared" si="152"/>
        <v>75.736917789621955</v>
      </c>
      <c r="I311" s="3">
        <f t="shared" si="153"/>
        <v>-25.1218289365234</v>
      </c>
      <c r="J311" s="2">
        <f t="shared" si="131"/>
        <v>81.162893111252657</v>
      </c>
      <c r="K311" s="2">
        <f t="shared" si="154"/>
        <v>55.325762175359678</v>
      </c>
      <c r="L311" s="6">
        <f t="shared" si="132"/>
        <v>1817.5325916857855</v>
      </c>
      <c r="M311" s="2">
        <f t="shared" si="133"/>
        <v>23.034701248795542</v>
      </c>
      <c r="N311" s="2">
        <f t="shared" si="155"/>
        <v>81.162893111252657</v>
      </c>
      <c r="O311" s="2">
        <f t="shared" si="134"/>
        <v>55.325762175359678</v>
      </c>
      <c r="P311" s="5">
        <f t="shared" si="135"/>
        <v>0.35386376018262322</v>
      </c>
      <c r="Q311" s="4">
        <f t="shared" si="136"/>
        <v>0.28376447696396595</v>
      </c>
      <c r="R311" s="4">
        <f t="shared" si="137"/>
        <v>0.25526944925087969</v>
      </c>
      <c r="S311" s="4">
        <f t="shared" si="156"/>
        <v>0</v>
      </c>
      <c r="T311" s="4">
        <f t="shared" si="157"/>
        <v>0</v>
      </c>
      <c r="U311" s="5">
        <f t="shared" si="158"/>
        <v>2.2879094914627549</v>
      </c>
      <c r="V311" s="5">
        <f t="shared" si="159"/>
        <v>-11.676427571730036</v>
      </c>
      <c r="W311" s="5">
        <f t="shared" si="160"/>
        <v>3.8730545763891913</v>
      </c>
      <c r="X311" s="5">
        <f t="shared" si="138"/>
        <v>1817.5325916857855</v>
      </c>
      <c r="Y311" s="5">
        <f t="shared" si="139"/>
        <v>-8.7595247804404668</v>
      </c>
      <c r="Z311" s="5">
        <f t="shared" si="140"/>
        <v>-1.0904705571880966</v>
      </c>
      <c r="AA311" s="5">
        <f t="shared" si="141"/>
        <v>1.8869342689654018</v>
      </c>
      <c r="AB311" s="5">
        <f t="shared" si="142"/>
        <v>-6.4716152889777119</v>
      </c>
      <c r="AC311" s="5">
        <f t="shared" si="143"/>
        <v>-12.766898128918132</v>
      </c>
      <c r="AD311" s="5">
        <f t="shared" si="144"/>
        <v>-26.414011154645408</v>
      </c>
      <c r="AE311">
        <f t="shared" si="130"/>
        <v>0</v>
      </c>
    </row>
    <row r="312" spans="1:31" x14ac:dyDescent="0.2">
      <c r="A312">
        <f t="shared" si="145"/>
        <v>2.7999999999999843</v>
      </c>
      <c r="B312" s="5">
        <f t="shared" si="146"/>
        <v>-17.388413038210654</v>
      </c>
      <c r="C312" s="5">
        <f t="shared" si="147"/>
        <v>273.25302880052874</v>
      </c>
      <c r="D312" s="5">
        <f t="shared" si="148"/>
        <v>58.864183169854606</v>
      </c>
      <c r="E312" s="2">
        <f t="shared" si="149"/>
        <v>273.80572429489126</v>
      </c>
      <c r="F312" s="2">
        <f t="shared" si="150"/>
        <v>-3.6410983686431968</v>
      </c>
      <c r="G312" s="3">
        <f t="shared" si="151"/>
        <v>-14.904804184998092</v>
      </c>
      <c r="H312" s="3">
        <f t="shared" si="152"/>
        <v>75.609248808332779</v>
      </c>
      <c r="I312" s="3">
        <f t="shared" si="153"/>
        <v>-25.385969048069853</v>
      </c>
      <c r="J312" s="2">
        <f t="shared" si="131"/>
        <v>81.137901856426311</v>
      </c>
      <c r="K312" s="2">
        <f t="shared" si="154"/>
        <v>55.30872655516449</v>
      </c>
      <c r="L312" s="6">
        <f t="shared" si="132"/>
        <v>1823.285636965843</v>
      </c>
      <c r="M312" s="2">
        <f t="shared" si="133"/>
        <v>23.107613107379603</v>
      </c>
      <c r="N312" s="2">
        <f t="shared" si="155"/>
        <v>81.137901856426311</v>
      </c>
      <c r="O312" s="2">
        <f t="shared" si="134"/>
        <v>55.30872655516449</v>
      </c>
      <c r="P312" s="5">
        <f t="shared" si="135"/>
        <v>0.35403169626451025</v>
      </c>
      <c r="Q312" s="4">
        <f t="shared" si="136"/>
        <v>0.28475021301277481</v>
      </c>
      <c r="R312" s="4">
        <f t="shared" si="137"/>
        <v>0.25568391756973213</v>
      </c>
      <c r="S312" s="4">
        <f t="shared" si="156"/>
        <v>0</v>
      </c>
      <c r="T312" s="4">
        <f t="shared" si="157"/>
        <v>0</v>
      </c>
      <c r="U312" s="5">
        <f t="shared" si="158"/>
        <v>2.2982694762044189</v>
      </c>
      <c r="V312" s="5">
        <f t="shared" si="159"/>
        <v>-11.65868578332878</v>
      </c>
      <c r="W312" s="5">
        <f t="shared" si="160"/>
        <v>3.9144290030843205</v>
      </c>
      <c r="X312" s="5">
        <f t="shared" si="138"/>
        <v>1823.285636965843</v>
      </c>
      <c r="Y312" s="5">
        <f t="shared" si="139"/>
        <v>-8.7675299684154506</v>
      </c>
      <c r="Z312" s="5">
        <f t="shared" si="140"/>
        <v>-1.0932061403485156</v>
      </c>
      <c r="AA312" s="5">
        <f t="shared" si="141"/>
        <v>1.8916678819703323</v>
      </c>
      <c r="AB312" s="5">
        <f t="shared" si="142"/>
        <v>-6.4692604922110313</v>
      </c>
      <c r="AC312" s="5">
        <f t="shared" si="143"/>
        <v>-12.751891923677295</v>
      </c>
      <c r="AD312" s="5">
        <f t="shared" si="144"/>
        <v>-26.367903114945346</v>
      </c>
      <c r="AE312">
        <f t="shared" si="130"/>
        <v>0</v>
      </c>
    </row>
    <row r="313" spans="1:31" x14ac:dyDescent="0.2">
      <c r="A313">
        <f t="shared" si="145"/>
        <v>2.8099999999999841</v>
      </c>
      <c r="B313" s="5">
        <f t="shared" si="146"/>
        <v>-17.537784543085245</v>
      </c>
      <c r="C313" s="5">
        <f t="shared" si="147"/>
        <v>274.00848369401587</v>
      </c>
      <c r="D313" s="5">
        <f t="shared" si="148"/>
        <v>58.609005084218161</v>
      </c>
      <c r="E313" s="2">
        <f t="shared" si="149"/>
        <v>274.56915890713844</v>
      </c>
      <c r="F313" s="2">
        <f t="shared" si="150"/>
        <v>-3.6621941349018865</v>
      </c>
      <c r="G313" s="3">
        <f t="shared" si="151"/>
        <v>-14.969496789920202</v>
      </c>
      <c r="H313" s="3">
        <f t="shared" si="152"/>
        <v>75.481729889096002</v>
      </c>
      <c r="I313" s="3">
        <f t="shared" si="153"/>
        <v>-25.649648079219308</v>
      </c>
      <c r="J313" s="2">
        <f t="shared" si="131"/>
        <v>81.114005127238528</v>
      </c>
      <c r="K313" s="2">
        <f t="shared" si="154"/>
        <v>55.292437032882432</v>
      </c>
      <c r="L313" s="6">
        <f t="shared" si="132"/>
        <v>1829.0083259821861</v>
      </c>
      <c r="M313" s="2">
        <f t="shared" si="133"/>
        <v>23.180140242482565</v>
      </c>
      <c r="N313" s="2">
        <f t="shared" si="155"/>
        <v>81.114005127238528</v>
      </c>
      <c r="O313" s="2">
        <f t="shared" si="134"/>
        <v>55.292437032882432</v>
      </c>
      <c r="P313" s="5">
        <f t="shared" si="135"/>
        <v>0.35419874581763144</v>
      </c>
      <c r="Q313" s="4">
        <f t="shared" si="136"/>
        <v>0.2857279571757228</v>
      </c>
      <c r="R313" s="4">
        <f t="shared" si="137"/>
        <v>0.256093518532858</v>
      </c>
      <c r="S313" s="4">
        <f t="shared" si="156"/>
        <v>0</v>
      </c>
      <c r="T313" s="4">
        <f t="shared" si="157"/>
        <v>0</v>
      </c>
      <c r="U313" s="5">
        <f t="shared" si="158"/>
        <v>2.3086538515678208</v>
      </c>
      <c r="V313" s="5">
        <f t="shared" si="159"/>
        <v>-11.641085126442139</v>
      </c>
      <c r="W313" s="5">
        <f t="shared" si="160"/>
        <v>3.9557882045388704</v>
      </c>
      <c r="X313" s="5">
        <f t="shared" si="138"/>
        <v>1829.0083259821863</v>
      </c>
      <c r="Y313" s="5">
        <f t="shared" si="139"/>
        <v>-8.7755891640487214</v>
      </c>
      <c r="Z313" s="5">
        <f t="shared" si="140"/>
        <v>-1.0959462761929897</v>
      </c>
      <c r="AA313" s="5">
        <f t="shared" si="141"/>
        <v>1.8964093728730222</v>
      </c>
      <c r="AB313" s="5">
        <f t="shared" si="142"/>
        <v>-6.466935312480901</v>
      </c>
      <c r="AC313" s="5">
        <f t="shared" si="143"/>
        <v>-12.737031402635129</v>
      </c>
      <c r="AD313" s="5">
        <f t="shared" si="144"/>
        <v>-26.321802422588107</v>
      </c>
      <c r="AE313">
        <f t="shared" si="130"/>
        <v>0</v>
      </c>
    </row>
    <row r="314" spans="1:31" x14ac:dyDescent="0.2">
      <c r="A314">
        <f t="shared" si="145"/>
        <v>2.8199999999999839</v>
      </c>
      <c r="B314" s="5">
        <f t="shared" si="146"/>
        <v>-17.687802857750068</v>
      </c>
      <c r="C314" s="5">
        <f t="shared" si="147"/>
        <v>274.7626641413367</v>
      </c>
      <c r="D314" s="5">
        <f t="shared" si="148"/>
        <v>58.351192513304838</v>
      </c>
      <c r="E314" s="2">
        <f t="shared" si="149"/>
        <v>275.33140027243462</v>
      </c>
      <c r="F314" s="2">
        <f t="shared" si="150"/>
        <v>-3.6833242691423123</v>
      </c>
      <c r="G314" s="3">
        <f t="shared" si="151"/>
        <v>-15.034166143045011</v>
      </c>
      <c r="H314" s="3">
        <f t="shared" si="152"/>
        <v>75.354359575069651</v>
      </c>
      <c r="I314" s="3">
        <f t="shared" si="153"/>
        <v>-25.912866103445189</v>
      </c>
      <c r="J314" s="2">
        <f t="shared" si="131"/>
        <v>81.091197353847534</v>
      </c>
      <c r="K314" s="2">
        <f t="shared" si="154"/>
        <v>55.276889811757009</v>
      </c>
      <c r="L314" s="6">
        <f t="shared" si="132"/>
        <v>1834.7005088954561</v>
      </c>
      <c r="M314" s="2">
        <f t="shared" si="133"/>
        <v>23.252280755098663</v>
      </c>
      <c r="N314" s="2">
        <f t="shared" si="155"/>
        <v>81.091197353847534</v>
      </c>
      <c r="O314" s="2">
        <f t="shared" si="134"/>
        <v>55.276889811757009</v>
      </c>
      <c r="P314" s="5">
        <f t="shared" si="135"/>
        <v>0.35436490446720309</v>
      </c>
      <c r="Q314" s="4">
        <f t="shared" si="136"/>
        <v>0.28669765907305406</v>
      </c>
      <c r="R314" s="4">
        <f t="shared" si="137"/>
        <v>0.25649827605816072</v>
      </c>
      <c r="S314" s="4">
        <f t="shared" si="156"/>
        <v>0</v>
      </c>
      <c r="T314" s="4">
        <f t="shared" si="157"/>
        <v>0</v>
      </c>
      <c r="U314" s="5">
        <f t="shared" si="158"/>
        <v>2.319062843012178</v>
      </c>
      <c r="V314" s="5">
        <f t="shared" si="159"/>
        <v>-11.623624063138688</v>
      </c>
      <c r="W314" s="5">
        <f t="shared" si="160"/>
        <v>3.9971332207373216</v>
      </c>
      <c r="X314" s="5">
        <f t="shared" si="138"/>
        <v>1834.7005088954563</v>
      </c>
      <c r="Y314" s="5">
        <f t="shared" si="139"/>
        <v>-8.7837031595667767</v>
      </c>
      <c r="Z314" s="5">
        <f t="shared" si="140"/>
        <v>-1.0986911870314513</v>
      </c>
      <c r="AA314" s="5">
        <f t="shared" si="141"/>
        <v>1.9011591263553203</v>
      </c>
      <c r="AB314" s="5">
        <f t="shared" si="142"/>
        <v>-6.4646403165545987</v>
      </c>
      <c r="AC314" s="5">
        <f t="shared" si="143"/>
        <v>-12.722315250170141</v>
      </c>
      <c r="AD314" s="5">
        <f t="shared" si="144"/>
        <v>-26.275707652907357</v>
      </c>
      <c r="AE314">
        <f t="shared" si="130"/>
        <v>0</v>
      </c>
    </row>
    <row r="315" spans="1:31" x14ac:dyDescent="0.2">
      <c r="A315">
        <f t="shared" si="145"/>
        <v>2.8299999999999836</v>
      </c>
      <c r="B315" s="5">
        <f t="shared" si="146"/>
        <v>-17.838467751196344</v>
      </c>
      <c r="C315" s="5">
        <f t="shared" si="147"/>
        <v>275.51557162132485</v>
      </c>
      <c r="D315" s="5">
        <f t="shared" si="148"/>
        <v>58.090750066887743</v>
      </c>
      <c r="E315" s="2">
        <f t="shared" si="149"/>
        <v>276.09245034505358</v>
      </c>
      <c r="F315" s="2">
        <f t="shared" si="150"/>
        <v>-3.7044886958178491</v>
      </c>
      <c r="G315" s="3">
        <f t="shared" si="151"/>
        <v>-15.098812546210556</v>
      </c>
      <c r="H315" s="3">
        <f t="shared" si="152"/>
        <v>75.227136422567952</v>
      </c>
      <c r="I315" s="3">
        <f t="shared" si="153"/>
        <v>-26.175623179974263</v>
      </c>
      <c r="J315" s="2">
        <f t="shared" si="131"/>
        <v>81.069472944538504</v>
      </c>
      <c r="K315" s="2">
        <f t="shared" si="154"/>
        <v>55.262081080121675</v>
      </c>
      <c r="L315" s="6">
        <f t="shared" si="132"/>
        <v>1840.3620401282071</v>
      </c>
      <c r="M315" s="2">
        <f t="shared" si="133"/>
        <v>23.324032800235955</v>
      </c>
      <c r="N315" s="2">
        <f t="shared" si="155"/>
        <v>81.069472944538504</v>
      </c>
      <c r="O315" s="2">
        <f t="shared" si="134"/>
        <v>55.262081080121675</v>
      </c>
      <c r="P315" s="5">
        <f t="shared" si="135"/>
        <v>0.354530167962891</v>
      </c>
      <c r="Q315" s="4">
        <f t="shared" si="136"/>
        <v>0.28765926992660146</v>
      </c>
      <c r="R315" s="4">
        <f t="shared" si="137"/>
        <v>0.256898214273036</v>
      </c>
      <c r="S315" s="4">
        <f t="shared" si="156"/>
        <v>0</v>
      </c>
      <c r="T315" s="4">
        <f t="shared" si="157"/>
        <v>0</v>
      </c>
      <c r="U315" s="5">
        <f t="shared" si="158"/>
        <v>2.3294966737414411</v>
      </c>
      <c r="V315" s="5">
        <f t="shared" si="159"/>
        <v>-11.606301060770972</v>
      </c>
      <c r="W315" s="5">
        <f t="shared" si="160"/>
        <v>4.0384650742725423</v>
      </c>
      <c r="X315" s="5">
        <f t="shared" si="138"/>
        <v>1840.3620401282071</v>
      </c>
      <c r="Y315" s="5">
        <f t="shared" si="139"/>
        <v>-8.7918727223748139</v>
      </c>
      <c r="Z315" s="5">
        <f t="shared" si="140"/>
        <v>-1.1014410921516291</v>
      </c>
      <c r="AA315" s="5">
        <f t="shared" si="141"/>
        <v>1.9059175218694986</v>
      </c>
      <c r="AB315" s="5">
        <f t="shared" si="142"/>
        <v>-6.4623760486333728</v>
      </c>
      <c r="AC315" s="5">
        <f t="shared" si="143"/>
        <v>-12.707742152922602</v>
      </c>
      <c r="AD315" s="5">
        <f t="shared" si="144"/>
        <v>-26.229617403857958</v>
      </c>
      <c r="AE315">
        <f t="shared" si="130"/>
        <v>0</v>
      </c>
    </row>
    <row r="316" spans="1:31" x14ac:dyDescent="0.2">
      <c r="A316">
        <f t="shared" si="145"/>
        <v>2.8399999999999834</v>
      </c>
      <c r="B316" s="5">
        <f t="shared" si="146"/>
        <v>-17.989778995460881</v>
      </c>
      <c r="C316" s="5">
        <f t="shared" si="147"/>
        <v>276.26720759844289</v>
      </c>
      <c r="D316" s="5">
        <f t="shared" si="148"/>
        <v>57.827682354217806</v>
      </c>
      <c r="E316" s="2">
        <f t="shared" si="149"/>
        <v>276.85231106593034</v>
      </c>
      <c r="F316" s="2">
        <f t="shared" si="150"/>
        <v>-3.725687341383157</v>
      </c>
      <c r="G316" s="3">
        <f t="shared" si="151"/>
        <v>-15.163436306696891</v>
      </c>
      <c r="H316" s="3">
        <f t="shared" si="152"/>
        <v>75.10005900103873</v>
      </c>
      <c r="I316" s="3">
        <f t="shared" si="153"/>
        <v>-26.437919354012841</v>
      </c>
      <c r="J316" s="2">
        <f t="shared" si="131"/>
        <v>81.048826286110014</v>
      </c>
      <c r="K316" s="2">
        <f t="shared" si="154"/>
        <v>55.248007011663262</v>
      </c>
      <c r="L316" s="6">
        <f t="shared" si="132"/>
        <v>1845.9927783718763</v>
      </c>
      <c r="M316" s="2">
        <f t="shared" si="133"/>
        <v>23.395394587004684</v>
      </c>
      <c r="N316" s="2">
        <f t="shared" si="155"/>
        <v>81.048826286110014</v>
      </c>
      <c r="O316" s="2">
        <f t="shared" si="134"/>
        <v>55.248007011663262</v>
      </c>
      <c r="P316" s="5">
        <f t="shared" si="135"/>
        <v>0.35469453217901364</v>
      </c>
      <c r="Q316" s="4">
        <f t="shared" si="136"/>
        <v>0.28861274256403452</v>
      </c>
      <c r="R316" s="4">
        <f t="shared" si="137"/>
        <v>0.25729335750746152</v>
      </c>
      <c r="S316" s="4">
        <f t="shared" si="156"/>
        <v>0</v>
      </c>
      <c r="T316" s="4">
        <f t="shared" si="157"/>
        <v>0</v>
      </c>
      <c r="U316" s="5">
        <f t="shared" si="158"/>
        <v>2.3399555646757593</v>
      </c>
      <c r="V316" s="5">
        <f t="shared" si="159"/>
        <v>-11.589114592010215</v>
      </c>
      <c r="W316" s="5">
        <f t="shared" si="160"/>
        <v>4.0797847703920143</v>
      </c>
      <c r="X316" s="5">
        <f t="shared" si="138"/>
        <v>1845.9927783718767</v>
      </c>
      <c r="Y316" s="5">
        <f t="shared" si="139"/>
        <v>-8.8000985952819537</v>
      </c>
      <c r="Z316" s="5">
        <f t="shared" si="140"/>
        <v>-1.1041962078175709</v>
      </c>
      <c r="AA316" s="5">
        <f t="shared" si="141"/>
        <v>1.9106849336356946</v>
      </c>
      <c r="AB316" s="5">
        <f t="shared" si="142"/>
        <v>-6.4601430306061944</v>
      </c>
      <c r="AC316" s="5">
        <f t="shared" si="143"/>
        <v>-12.693310799827787</v>
      </c>
      <c r="AD316" s="5">
        <f t="shared" si="144"/>
        <v>-26.18353029597229</v>
      </c>
      <c r="AE316">
        <f t="shared" si="130"/>
        <v>0</v>
      </c>
    </row>
    <row r="317" spans="1:31" x14ac:dyDescent="0.2">
      <c r="A317">
        <f t="shared" si="145"/>
        <v>2.8499999999999832</v>
      </c>
      <c r="B317" s="5">
        <f t="shared" si="146"/>
        <v>-18.141736365679378</v>
      </c>
      <c r="C317" s="5">
        <f t="shared" si="147"/>
        <v>277.01757352291327</v>
      </c>
      <c r="D317" s="5">
        <f t="shared" si="148"/>
        <v>57.561993984162875</v>
      </c>
      <c r="E317" s="2">
        <f t="shared" si="149"/>
        <v>277.61098436280304</v>
      </c>
      <c r="F317" s="2">
        <f t="shared" si="150"/>
        <v>-3.7469201342757565</v>
      </c>
      <c r="G317" s="3">
        <f t="shared" si="151"/>
        <v>-15.228037737002953</v>
      </c>
      <c r="H317" s="3">
        <f t="shared" si="152"/>
        <v>74.973125893040446</v>
      </c>
      <c r="I317" s="3">
        <f t="shared" si="153"/>
        <v>-26.699754656972566</v>
      </c>
      <c r="J317" s="2">
        <f t="shared" si="131"/>
        <v>81.029251744267057</v>
      </c>
      <c r="K317" s="2">
        <f t="shared" si="154"/>
        <v>55.234663765689881</v>
      </c>
      <c r="L317" s="6">
        <f t="shared" si="132"/>
        <v>1851.5925865922763</v>
      </c>
      <c r="M317" s="2">
        <f t="shared" si="133"/>
        <v>23.466364378686833</v>
      </c>
      <c r="N317" s="2">
        <f t="shared" si="155"/>
        <v>81.029251744267057</v>
      </c>
      <c r="O317" s="2">
        <f t="shared" si="134"/>
        <v>55.234663765689881</v>
      </c>
      <c r="P317" s="5">
        <f t="shared" si="135"/>
        <v>0.35485799311470295</v>
      </c>
      <c r="Q317" s="4">
        <f t="shared" si="136"/>
        <v>0.28955803142241093</v>
      </c>
      <c r="R317" s="4">
        <f t="shared" si="137"/>
        <v>0.25768373028715863</v>
      </c>
      <c r="S317" s="4">
        <f t="shared" si="156"/>
        <v>0</v>
      </c>
      <c r="T317" s="4">
        <f t="shared" si="157"/>
        <v>0</v>
      </c>
      <c r="U317" s="5">
        <f t="shared" si="158"/>
        <v>2.3504397344237997</v>
      </c>
      <c r="V317" s="5">
        <f t="shared" si="159"/>
        <v>-11.572063134881756</v>
      </c>
      <c r="W317" s="5">
        <f t="shared" si="160"/>
        <v>4.1210932970452641</v>
      </c>
      <c r="X317" s="5">
        <f t="shared" si="138"/>
        <v>1851.5925865922763</v>
      </c>
      <c r="Y317" s="5">
        <f t="shared" si="139"/>
        <v>-8.808381496728261</v>
      </c>
      <c r="Z317" s="5">
        <f t="shared" si="140"/>
        <v>-1.1069567472691468</v>
      </c>
      <c r="AA317" s="5">
        <f t="shared" si="141"/>
        <v>1.9154617306410544</v>
      </c>
      <c r="AB317" s="5">
        <f t="shared" si="142"/>
        <v>-6.4579417623044613</v>
      </c>
      <c r="AC317" s="5">
        <f t="shared" si="143"/>
        <v>-12.679019882150902</v>
      </c>
      <c r="AD317" s="5">
        <f t="shared" si="144"/>
        <v>-26.137444972313681</v>
      </c>
      <c r="AE317">
        <f t="shared" si="130"/>
        <v>0</v>
      </c>
    </row>
    <row r="318" spans="1:31" x14ac:dyDescent="0.2">
      <c r="A318">
        <f t="shared" si="145"/>
        <v>2.859999999999983</v>
      </c>
      <c r="B318" s="5">
        <f t="shared" si="146"/>
        <v>-18.294339640137522</v>
      </c>
      <c r="C318" s="5">
        <f t="shared" si="147"/>
        <v>277.76667083084959</v>
      </c>
      <c r="D318" s="5">
        <f t="shared" si="148"/>
        <v>57.293689565344536</v>
      </c>
      <c r="E318" s="2">
        <f t="shared" si="149"/>
        <v>278.36847215035374</v>
      </c>
      <c r="F318" s="2">
        <f t="shared" si="150"/>
        <v>-3.768187004897559</v>
      </c>
      <c r="G318" s="3">
        <f t="shared" si="151"/>
        <v>-15.292617154625997</v>
      </c>
      <c r="H318" s="3">
        <f t="shared" si="152"/>
        <v>74.846335694218936</v>
      </c>
      <c r="I318" s="3">
        <f t="shared" si="153"/>
        <v>-26.961129106695701</v>
      </c>
      <c r="J318" s="2">
        <f t="shared" si="131"/>
        <v>81.010743664020183</v>
      </c>
      <c r="K318" s="2">
        <f t="shared" si="154"/>
        <v>55.222047487402982</v>
      </c>
      <c r="L318" s="6">
        <f t="shared" si="132"/>
        <v>1857.1613320336085</v>
      </c>
      <c r="M318" s="2">
        <f t="shared" si="133"/>
        <v>23.53694049278705</v>
      </c>
      <c r="N318" s="2">
        <f t="shared" si="155"/>
        <v>81.010743664020183</v>
      </c>
      <c r="O318" s="2">
        <f t="shared" si="134"/>
        <v>55.222047487402982</v>
      </c>
      <c r="P318" s="5">
        <f t="shared" si="135"/>
        <v>0.35502054689402118</v>
      </c>
      <c r="Q318" s="4">
        <f t="shared" si="136"/>
        <v>0.29049509255103606</v>
      </c>
      <c r="R318" s="4">
        <f t="shared" si="137"/>
        <v>0.25806935732682723</v>
      </c>
      <c r="S318" s="4">
        <f t="shared" si="156"/>
        <v>0</v>
      </c>
      <c r="T318" s="4">
        <f t="shared" si="157"/>
        <v>0</v>
      </c>
      <c r="U318" s="5">
        <f t="shared" si="158"/>
        <v>2.3609493992559138</v>
      </c>
      <c r="V318" s="5">
        <f t="shared" si="159"/>
        <v>-11.555145172801151</v>
      </c>
      <c r="W318" s="5">
        <f t="shared" si="160"/>
        <v>4.1623916249325017</v>
      </c>
      <c r="X318" s="5">
        <f t="shared" si="138"/>
        <v>1857.1613320336085</v>
      </c>
      <c r="Y318" s="5">
        <f t="shared" si="139"/>
        <v>-8.8167221210134876</v>
      </c>
      <c r="Z318" s="5">
        <f t="shared" si="140"/>
        <v>-1.1097229207225106</v>
      </c>
      <c r="AA318" s="5">
        <f t="shared" si="141"/>
        <v>1.92024827664053</v>
      </c>
      <c r="AB318" s="5">
        <f t="shared" si="142"/>
        <v>-6.4557727217575742</v>
      </c>
      <c r="AC318" s="5">
        <f t="shared" si="143"/>
        <v>-12.664868093523662</v>
      </c>
      <c r="AD318" s="5">
        <f t="shared" si="144"/>
        <v>-26.091360098426968</v>
      </c>
      <c r="AE318">
        <f t="shared" si="130"/>
        <v>0</v>
      </c>
    </row>
    <row r="319" spans="1:31" x14ac:dyDescent="0.2">
      <c r="A319">
        <f t="shared" si="145"/>
        <v>2.8699999999999828</v>
      </c>
      <c r="B319" s="5">
        <f t="shared" si="146"/>
        <v>-18.447588600319868</v>
      </c>
      <c r="C319" s="5">
        <f t="shared" si="147"/>
        <v>278.51450094438712</v>
      </c>
      <c r="D319" s="5">
        <f t="shared" si="148"/>
        <v>57.022773706272659</v>
      </c>
      <c r="E319" s="2">
        <f t="shared" si="149"/>
        <v>279.12477633034956</v>
      </c>
      <c r="F319" s="2">
        <f t="shared" si="150"/>
        <v>-3.7894878855963623</v>
      </c>
      <c r="G319" s="3">
        <f t="shared" si="151"/>
        <v>-15.357174881843573</v>
      </c>
      <c r="H319" s="3">
        <f t="shared" si="152"/>
        <v>74.719687013283703</v>
      </c>
      <c r="I319" s="3">
        <f t="shared" si="153"/>
        <v>-27.222042707679972</v>
      </c>
      <c r="J319" s="2">
        <f t="shared" si="131"/>
        <v>80.993296370090761</v>
      </c>
      <c r="K319" s="2">
        <f t="shared" si="154"/>
        <v>55.210154308173657</v>
      </c>
      <c r="L319" s="6">
        <f t="shared" si="132"/>
        <v>1862.6988862210171</v>
      </c>
      <c r="M319" s="2">
        <f t="shared" si="133"/>
        <v>23.607121301064968</v>
      </c>
      <c r="N319" s="2">
        <f t="shared" si="155"/>
        <v>80.993296370090761</v>
      </c>
      <c r="O319" s="2">
        <f t="shared" si="134"/>
        <v>55.210154308173657</v>
      </c>
      <c r="P319" s="5">
        <f t="shared" si="135"/>
        <v>0.35518218976603572</v>
      </c>
      <c r="Q319" s="4">
        <f t="shared" si="136"/>
        <v>0.29142388361363381</v>
      </c>
      <c r="R319" s="4">
        <f t="shared" si="137"/>
        <v>0.25845026352345435</v>
      </c>
      <c r="S319" s="4">
        <f t="shared" si="156"/>
        <v>0</v>
      </c>
      <c r="T319" s="4">
        <f t="shared" si="157"/>
        <v>0</v>
      </c>
      <c r="U319" s="5">
        <f t="shared" si="158"/>
        <v>2.3714847730781528</v>
      </c>
      <c r="V319" s="5">
        <f t="shared" si="159"/>
        <v>-11.538359194610923</v>
      </c>
      <c r="W319" s="5">
        <f t="shared" si="160"/>
        <v>4.2036807075544891</v>
      </c>
      <c r="X319" s="5">
        <f t="shared" si="138"/>
        <v>1862.6988862210169</v>
      </c>
      <c r="Y319" s="5">
        <f t="shared" si="139"/>
        <v>-8.8251211385274146</v>
      </c>
      <c r="Z319" s="5">
        <f t="shared" si="140"/>
        <v>-1.1124949353714908</v>
      </c>
      <c r="AA319" s="5">
        <f t="shared" si="141"/>
        <v>1.9250449301592854</v>
      </c>
      <c r="AB319" s="5">
        <f t="shared" si="142"/>
        <v>-6.4536363654492614</v>
      </c>
      <c r="AC319" s="5">
        <f t="shared" si="143"/>
        <v>-12.650854129982413</v>
      </c>
      <c r="AD319" s="5">
        <f t="shared" si="144"/>
        <v>-26.045274362286225</v>
      </c>
      <c r="AE319">
        <f t="shared" si="130"/>
        <v>0</v>
      </c>
    </row>
    <row r="320" spans="1:31" x14ac:dyDescent="0.2">
      <c r="A320">
        <f t="shared" si="145"/>
        <v>2.8799999999999826</v>
      </c>
      <c r="B320" s="5">
        <f t="shared" si="146"/>
        <v>-18.601483030956576</v>
      </c>
      <c r="C320" s="5">
        <f t="shared" si="147"/>
        <v>279.26106527181344</v>
      </c>
      <c r="D320" s="5">
        <f t="shared" si="148"/>
        <v>56.749251015477739</v>
      </c>
      <c r="E320" s="2">
        <f t="shared" si="149"/>
        <v>279.87989879178355</v>
      </c>
      <c r="F320" s="2">
        <f t="shared" si="150"/>
        <v>-3.810822710647281</v>
      </c>
      <c r="G320" s="3">
        <f t="shared" si="151"/>
        <v>-15.421711245498065</v>
      </c>
      <c r="H320" s="3">
        <f t="shared" si="152"/>
        <v>74.593178471983876</v>
      </c>
      <c r="I320" s="3">
        <f t="shared" si="153"/>
        <v>-27.482495451302835</v>
      </c>
      <c r="J320" s="2">
        <f t="shared" si="131"/>
        <v>80.976904167321948</v>
      </c>
      <c r="K320" s="2">
        <f t="shared" si="154"/>
        <v>55.198980345822726</v>
      </c>
      <c r="L320" s="6">
        <f t="shared" si="132"/>
        <v>1868.2051249616868</v>
      </c>
      <c r="M320" s="2">
        <f t="shared" si="133"/>
        <v>23.676905229549153</v>
      </c>
      <c r="N320" s="2">
        <f t="shared" si="155"/>
        <v>80.976904167321948</v>
      </c>
      <c r="O320" s="2">
        <f t="shared" si="134"/>
        <v>55.198980345822726</v>
      </c>
      <c r="P320" s="5">
        <f t="shared" si="135"/>
        <v>0.35534291810485086</v>
      </c>
      <c r="Q320" s="4">
        <f t="shared" si="136"/>
        <v>0.29234436388983354</v>
      </c>
      <c r="R320" s="4">
        <f t="shared" si="137"/>
        <v>0.25882647394969599</v>
      </c>
      <c r="S320" s="4">
        <f t="shared" si="156"/>
        <v>0</v>
      </c>
      <c r="T320" s="4">
        <f t="shared" si="157"/>
        <v>0</v>
      </c>
      <c r="U320" s="5">
        <f t="shared" si="158"/>
        <v>2.3820460674070989</v>
      </c>
      <c r="V320" s="5">
        <f t="shared" si="159"/>
        <v>-11.521703694617875</v>
      </c>
      <c r="W320" s="5">
        <f t="shared" si="160"/>
        <v>4.2449614812636272</v>
      </c>
      <c r="X320" s="5">
        <f t="shared" si="138"/>
        <v>1868.2051249616868</v>
      </c>
      <c r="Y320" s="5">
        <f t="shared" si="139"/>
        <v>-8.8335791959817076</v>
      </c>
      <c r="Z320" s="5">
        <f t="shared" si="140"/>
        <v>-1.1152729953898848</v>
      </c>
      <c r="AA320" s="5">
        <f t="shared" si="141"/>
        <v>1.9298520444966658</v>
      </c>
      <c r="AB320" s="5">
        <f t="shared" si="142"/>
        <v>-6.4515331285746083</v>
      </c>
      <c r="AC320" s="5">
        <f t="shared" si="143"/>
        <v>-12.63697669000776</v>
      </c>
      <c r="AD320" s="5">
        <f t="shared" si="144"/>
        <v>-25.999186474239707</v>
      </c>
      <c r="AE320">
        <f t="shared" si="130"/>
        <v>0</v>
      </c>
    </row>
    <row r="321" spans="1:31" x14ac:dyDescent="0.2">
      <c r="A321">
        <f t="shared" si="145"/>
        <v>2.8899999999999824</v>
      </c>
      <c r="B321" s="5">
        <f t="shared" si="146"/>
        <v>-18.756022720067985</v>
      </c>
      <c r="C321" s="5">
        <f t="shared" si="147"/>
        <v>280.00636520769882</v>
      </c>
      <c r="D321" s="5">
        <f t="shared" si="148"/>
        <v>56.473126101641</v>
      </c>
      <c r="E321" s="2">
        <f t="shared" si="149"/>
        <v>280.63384141101534</v>
      </c>
      <c r="F321" s="2">
        <f t="shared" si="150"/>
        <v>-3.8321914162341488</v>
      </c>
      <c r="G321" s="3">
        <f t="shared" si="151"/>
        <v>-15.48622657678381</v>
      </c>
      <c r="H321" s="3">
        <f t="shared" si="152"/>
        <v>74.466808705083793</v>
      </c>
      <c r="I321" s="3">
        <f t="shared" si="153"/>
        <v>-27.742487316045231</v>
      </c>
      <c r="J321" s="2">
        <f t="shared" si="131"/>
        <v>80.961561341095432</v>
      </c>
      <c r="K321" s="2">
        <f t="shared" si="154"/>
        <v>55.188521704904858</v>
      </c>
      <c r="L321" s="6">
        <f t="shared" si="132"/>
        <v>1873.6799283444977</v>
      </c>
      <c r="M321" s="2">
        <f t="shared" si="133"/>
        <v>23.746290758532698</v>
      </c>
      <c r="N321" s="2">
        <f t="shared" si="155"/>
        <v>80.961561341095432</v>
      </c>
      <c r="O321" s="2">
        <f t="shared" si="134"/>
        <v>55.188521704904858</v>
      </c>
      <c r="P321" s="5">
        <f t="shared" si="135"/>
        <v>0.35550272840959807</v>
      </c>
      <c r="Q321" s="4">
        <f t="shared" si="136"/>
        <v>0.29325649427597739</v>
      </c>
      <c r="R321" s="4">
        <f t="shared" si="137"/>
        <v>0.25919801384733482</v>
      </c>
      <c r="S321" s="4">
        <f t="shared" si="156"/>
        <v>0</v>
      </c>
      <c r="T321" s="4">
        <f t="shared" si="157"/>
        <v>0</v>
      </c>
      <c r="U321" s="5">
        <f t="shared" si="158"/>
        <v>2.3926334913455363</v>
      </c>
      <c r="V321" s="5">
        <f t="shared" si="159"/>
        <v>-11.505177172631011</v>
      </c>
      <c r="W321" s="5">
        <f t="shared" si="160"/>
        <v>4.2862348653162927</v>
      </c>
      <c r="X321" s="5">
        <f t="shared" si="138"/>
        <v>1873.679928344498</v>
      </c>
      <c r="Y321" s="5">
        <f t="shared" si="139"/>
        <v>-8.8420969166432339</v>
      </c>
      <c r="Z321" s="5">
        <f t="shared" si="140"/>
        <v>-1.1180573019346334</v>
      </c>
      <c r="AA321" s="5">
        <f t="shared" si="141"/>
        <v>1.9346699677316939</v>
      </c>
      <c r="AB321" s="5">
        <f t="shared" si="142"/>
        <v>-6.4494634252976972</v>
      </c>
      <c r="AC321" s="5">
        <f t="shared" si="143"/>
        <v>-12.623234474565646</v>
      </c>
      <c r="AD321" s="5">
        <f t="shared" si="144"/>
        <v>-25.953095166952011</v>
      </c>
      <c r="AE321">
        <f t="shared" si="130"/>
        <v>0</v>
      </c>
    </row>
    <row r="322" spans="1:31" x14ac:dyDescent="0.2">
      <c r="A322">
        <f t="shared" si="145"/>
        <v>2.8999999999999821</v>
      </c>
      <c r="B322" s="5">
        <f t="shared" si="146"/>
        <v>-18.911207459007091</v>
      </c>
      <c r="C322" s="5">
        <f t="shared" si="147"/>
        <v>280.75040213302594</v>
      </c>
      <c r="D322" s="5">
        <f t="shared" si="148"/>
        <v>56.194403573722198</v>
      </c>
      <c r="E322" s="2">
        <f t="shared" si="149"/>
        <v>281.38660605191103</v>
      </c>
      <c r="F322" s="2">
        <f t="shared" si="150"/>
        <v>-3.853593940430887</v>
      </c>
      <c r="G322" s="3">
        <f t="shared" si="151"/>
        <v>-15.550721211036787</v>
      </c>
      <c r="H322" s="3">
        <f t="shared" si="152"/>
        <v>74.340576360338133</v>
      </c>
      <c r="I322" s="3">
        <f t="shared" si="153"/>
        <v>-28.002018267714753</v>
      </c>
      <c r="J322" s="2">
        <f t="shared" si="131"/>
        <v>80.947262157753585</v>
      </c>
      <c r="K322" s="2">
        <f t="shared" si="154"/>
        <v>55.178774476996303</v>
      </c>
      <c r="L322" s="6">
        <f t="shared" si="132"/>
        <v>1879.1231807382542</v>
      </c>
      <c r="M322" s="2">
        <f t="shared" si="133"/>
        <v>23.815276422550784</v>
      </c>
      <c r="N322" s="2">
        <f t="shared" si="155"/>
        <v>80.947262157753585</v>
      </c>
      <c r="O322" s="2">
        <f t="shared" si="134"/>
        <v>55.178774476996303</v>
      </c>
      <c r="P322" s="5">
        <f t="shared" si="135"/>
        <v>0.35566161730438378</v>
      </c>
      <c r="Q322" s="4">
        <f t="shared" si="136"/>
        <v>0.2941602372852552</v>
      </c>
      <c r="R322" s="4">
        <f t="shared" si="137"/>
        <v>0.25956490862081272</v>
      </c>
      <c r="S322" s="4">
        <f t="shared" si="156"/>
        <v>0</v>
      </c>
      <c r="T322" s="4">
        <f t="shared" si="157"/>
        <v>0</v>
      </c>
      <c r="U322" s="5">
        <f t="shared" si="158"/>
        <v>2.4032472515589265</v>
      </c>
      <c r="V322" s="5">
        <f t="shared" si="159"/>
        <v>-11.488778133999979</v>
      </c>
      <c r="W322" s="5">
        <f t="shared" si="160"/>
        <v>4.3275017619264249</v>
      </c>
      <c r="X322" s="5">
        <f t="shared" si="138"/>
        <v>1879.123180738254</v>
      </c>
      <c r="Y322" s="5">
        <f t="shared" si="139"/>
        <v>-8.8506749005686647</v>
      </c>
      <c r="Z322" s="5">
        <f t="shared" si="140"/>
        <v>-1.1208480531498455</v>
      </c>
      <c r="AA322" s="5">
        <f t="shared" si="141"/>
        <v>1.9394990427300316</v>
      </c>
      <c r="AB322" s="5">
        <f t="shared" si="142"/>
        <v>-6.4474276490097377</v>
      </c>
      <c r="AC322" s="5">
        <f t="shared" si="143"/>
        <v>-12.609626187149825</v>
      </c>
      <c r="AD322" s="5">
        <f t="shared" si="144"/>
        <v>-25.906999195343545</v>
      </c>
      <c r="AE322">
        <f t="shared" si="130"/>
        <v>0</v>
      </c>
    </row>
    <row r="323" spans="1:31" x14ac:dyDescent="0.2">
      <c r="A323">
        <f t="shared" si="145"/>
        <v>2.9099999999999819</v>
      </c>
      <c r="B323" s="5">
        <f t="shared" si="146"/>
        <v>-19.067037042499908</v>
      </c>
      <c r="C323" s="5">
        <f t="shared" si="147"/>
        <v>281.49317741531996</v>
      </c>
      <c r="D323" s="5">
        <f t="shared" si="148"/>
        <v>55.913088041085281</v>
      </c>
      <c r="E323" s="2">
        <f t="shared" si="149"/>
        <v>282.13819456598367</v>
      </c>
      <c r="F323" s="2">
        <f t="shared" si="150"/>
        <v>-3.8750302231828284</v>
      </c>
      <c r="G323" s="3">
        <f t="shared" si="151"/>
        <v>-15.615195487526885</v>
      </c>
      <c r="H323" s="3">
        <f t="shared" si="152"/>
        <v>74.214480098466638</v>
      </c>
      <c r="I323" s="3">
        <f t="shared" si="153"/>
        <v>-28.261088259668188</v>
      </c>
      <c r="J323" s="2">
        <f t="shared" si="131"/>
        <v>80.934000865026661</v>
      </c>
      <c r="K323" s="2">
        <f t="shared" si="154"/>
        <v>55.169734740986129</v>
      </c>
      <c r="L323" s="6">
        <f t="shared" si="132"/>
        <v>1884.5347707884907</v>
      </c>
      <c r="M323" s="2">
        <f t="shared" si="133"/>
        <v>23.883860810340249</v>
      </c>
      <c r="N323" s="2">
        <f t="shared" si="155"/>
        <v>80.934000865026661</v>
      </c>
      <c r="O323" s="2">
        <f t="shared" si="134"/>
        <v>55.169734740986129</v>
      </c>
      <c r="P323" s="5">
        <f t="shared" si="135"/>
        <v>0.35581958153819659</v>
      </c>
      <c r="Q323" s="4">
        <f t="shared" si="136"/>
        <v>0.29505555704717157</v>
      </c>
      <c r="R323" s="4">
        <f t="shared" si="137"/>
        <v>0.25992718383083918</v>
      </c>
      <c r="S323" s="4">
        <f t="shared" si="156"/>
        <v>0</v>
      </c>
      <c r="T323" s="4">
        <f t="shared" si="157"/>
        <v>0</v>
      </c>
      <c r="U323" s="5">
        <f t="shared" si="158"/>
        <v>2.4138875522526897</v>
      </c>
      <c r="V323" s="5">
        <f t="shared" si="159"/>
        <v>-11.472505089653952</v>
      </c>
      <c r="W323" s="5">
        <f t="shared" si="160"/>
        <v>4.3687630563203488</v>
      </c>
      <c r="X323" s="5">
        <f t="shared" si="138"/>
        <v>1884.5347707884912</v>
      </c>
      <c r="Y323" s="5">
        <f t="shared" si="139"/>
        <v>-8.8593137248403195</v>
      </c>
      <c r="Z323" s="5">
        <f t="shared" si="140"/>
        <v>-1.1236454441716506</v>
      </c>
      <c r="AA323" s="5">
        <f t="shared" si="141"/>
        <v>1.9443396071523777</v>
      </c>
      <c r="AB323" s="5">
        <f t="shared" si="142"/>
        <v>-6.4454261725876298</v>
      </c>
      <c r="AC323" s="5">
        <f t="shared" si="143"/>
        <v>-12.596150533825602</v>
      </c>
      <c r="AD323" s="5">
        <f t="shared" si="144"/>
        <v>-25.860897336527273</v>
      </c>
      <c r="AE323">
        <f t="shared" si="130"/>
        <v>0</v>
      </c>
    </row>
    <row r="324" spans="1:31" x14ac:dyDescent="0.2">
      <c r="A324">
        <f t="shared" si="145"/>
        <v>2.9199999999999817</v>
      </c>
      <c r="B324" s="5">
        <f t="shared" si="146"/>
        <v>-19.223511268683808</v>
      </c>
      <c r="C324" s="5">
        <f t="shared" si="147"/>
        <v>282.2346924087779</v>
      </c>
      <c r="D324" s="5">
        <f t="shared" si="148"/>
        <v>55.629184113621776</v>
      </c>
      <c r="E324" s="2">
        <f t="shared" si="149"/>
        <v>282.88860879253281</v>
      </c>
      <c r="F324" s="2">
        <f t="shared" si="150"/>
        <v>-3.8965002062880201</v>
      </c>
      <c r="G324" s="3">
        <f t="shared" si="151"/>
        <v>-15.679649749252761</v>
      </c>
      <c r="H324" s="3">
        <f t="shared" si="152"/>
        <v>74.088518593128384</v>
      </c>
      <c r="I324" s="3">
        <f t="shared" si="153"/>
        <v>-28.519697233033462</v>
      </c>
      <c r="J324" s="2">
        <f t="shared" si="131"/>
        <v>80.921771692465242</v>
      </c>
      <c r="K324" s="2">
        <f t="shared" si="154"/>
        <v>55.161398563370987</v>
      </c>
      <c r="L324" s="6">
        <f t="shared" si="132"/>
        <v>1889.9145914128806</v>
      </c>
      <c r="M324" s="2">
        <f t="shared" si="133"/>
        <v>23.952042564781294</v>
      </c>
      <c r="N324" s="2">
        <f t="shared" si="155"/>
        <v>80.921771692465242</v>
      </c>
      <c r="O324" s="2">
        <f t="shared" si="134"/>
        <v>55.161398563370987</v>
      </c>
      <c r="P324" s="5">
        <f t="shared" si="135"/>
        <v>0.35597661798477293</v>
      </c>
      <c r="Q324" s="4">
        <f t="shared" si="136"/>
        <v>0.29594241930635096</v>
      </c>
      <c r="R324" s="4">
        <f t="shared" si="137"/>
        <v>0.26028486518807614</v>
      </c>
      <c r="S324" s="4">
        <f t="shared" si="156"/>
        <v>0</v>
      </c>
      <c r="T324" s="4">
        <f t="shared" si="157"/>
        <v>0</v>
      </c>
      <c r="U324" s="5">
        <f t="shared" si="158"/>
        <v>2.4245545951502883</v>
      </c>
      <c r="V324" s="5">
        <f t="shared" si="159"/>
        <v>-11.456356556141035</v>
      </c>
      <c r="W324" s="5">
        <f t="shared" si="160"/>
        <v>4.41001961679288</v>
      </c>
      <c r="X324" s="5">
        <f t="shared" si="138"/>
        <v>1889.9145914128806</v>
      </c>
      <c r="Y324" s="5">
        <f t="shared" si="139"/>
        <v>-8.8680139438032057</v>
      </c>
      <c r="Z324" s="5">
        <f t="shared" si="140"/>
        <v>-1.1264496671338595</v>
      </c>
      <c r="AA324" s="5">
        <f t="shared" si="141"/>
        <v>1.9491919934642612</v>
      </c>
      <c r="AB324" s="5">
        <f t="shared" si="142"/>
        <v>-6.443459348652917</v>
      </c>
      <c r="AC324" s="5">
        <f t="shared" si="143"/>
        <v>-12.582806223274895</v>
      </c>
      <c r="AD324" s="5">
        <f t="shared" si="144"/>
        <v>-25.814788389742858</v>
      </c>
      <c r="AE324">
        <f t="shared" si="130"/>
        <v>0</v>
      </c>
    </row>
    <row r="325" spans="1:31" x14ac:dyDescent="0.2">
      <c r="A325">
        <f t="shared" si="145"/>
        <v>2.9299999999999815</v>
      </c>
      <c r="B325" s="5">
        <f t="shared" si="146"/>
        <v>-19.38062993914377</v>
      </c>
      <c r="C325" s="5">
        <f t="shared" si="147"/>
        <v>282.97494845439803</v>
      </c>
      <c r="D325" s="5">
        <f t="shared" si="148"/>
        <v>55.342696401871954</v>
      </c>
      <c r="E325" s="2">
        <f t="shared" si="149"/>
        <v>283.63785055878429</v>
      </c>
      <c r="F325" s="2">
        <f t="shared" si="150"/>
        <v>-3.9180038333785014</v>
      </c>
      <c r="G325" s="3">
        <f t="shared" si="151"/>
        <v>-15.74408434273929</v>
      </c>
      <c r="H325" s="3">
        <f t="shared" si="152"/>
        <v>73.962690530895642</v>
      </c>
      <c r="I325" s="3">
        <f t="shared" si="153"/>
        <v>-28.777845116930891</v>
      </c>
      <c r="J325" s="2">
        <f t="shared" si="131"/>
        <v>80.910568851877386</v>
      </c>
      <c r="K325" s="2">
        <f t="shared" si="154"/>
        <v>55.153761998553087</v>
      </c>
      <c r="L325" s="6">
        <f t="shared" si="132"/>
        <v>1895.2625397952509</v>
      </c>
      <c r="M325" s="2">
        <f t="shared" si="133"/>
        <v>24.019820382821752</v>
      </c>
      <c r="N325" s="2">
        <f t="shared" si="155"/>
        <v>80.910568851877386</v>
      </c>
      <c r="O325" s="2">
        <f t="shared" si="134"/>
        <v>55.153761998553087</v>
      </c>
      <c r="P325" s="5">
        <f t="shared" si="135"/>
        <v>0.35613272364242232</v>
      </c>
      <c r="Q325" s="4">
        <f t="shared" si="136"/>
        <v>0.29682079142068962</v>
      </c>
      <c r="R325" s="4">
        <f t="shared" si="137"/>
        <v>0.26063797854689963</v>
      </c>
      <c r="S325" s="4">
        <f t="shared" si="156"/>
        <v>0</v>
      </c>
      <c r="T325" s="4">
        <f t="shared" si="157"/>
        <v>0</v>
      </c>
      <c r="U325" s="5">
        <f t="shared" si="158"/>
        <v>2.4352485794720873</v>
      </c>
      <c r="V325" s="5">
        <f t="shared" si="159"/>
        <v>-11.440331055668038</v>
      </c>
      <c r="W325" s="5">
        <f t="shared" si="160"/>
        <v>4.4512722947646743</v>
      </c>
      <c r="X325" s="5">
        <f t="shared" si="138"/>
        <v>1895.2625397952509</v>
      </c>
      <c r="Y325" s="5">
        <f t="shared" si="139"/>
        <v>-8.8767760893030285</v>
      </c>
      <c r="Z325" s="5">
        <f t="shared" si="140"/>
        <v>-1.1292609111743952</v>
      </c>
      <c r="AA325" s="5">
        <f t="shared" si="141"/>
        <v>1.9540565289471723</v>
      </c>
      <c r="AB325" s="5">
        <f t="shared" si="142"/>
        <v>-6.4415275098309408</v>
      </c>
      <c r="AC325" s="5">
        <f t="shared" si="143"/>
        <v>-12.569591966842433</v>
      </c>
      <c r="AD325" s="5">
        <f t="shared" si="144"/>
        <v>-25.768671176288152</v>
      </c>
      <c r="AE325">
        <f t="shared" ref="AE325:AE388" si="161">IF(($D325-height)*($D326-height)&lt;0,1,0)</f>
        <v>0</v>
      </c>
    </row>
    <row r="326" spans="1:31" x14ac:dyDescent="0.2">
      <c r="A326">
        <f t="shared" si="145"/>
        <v>2.9399999999999813</v>
      </c>
      <c r="B326" s="5">
        <f t="shared" si="146"/>
        <v>-19.538392858946654</v>
      </c>
      <c r="C326" s="5">
        <f t="shared" si="147"/>
        <v>283.71394688010867</v>
      </c>
      <c r="D326" s="5">
        <f t="shared" si="148"/>
        <v>55.053629517143833</v>
      </c>
      <c r="E326" s="2">
        <f t="shared" si="149"/>
        <v>284.38592168002913</v>
      </c>
      <c r="F326" s="2">
        <f t="shared" si="150"/>
        <v>-3.939541049901552</v>
      </c>
      <c r="G326" s="3">
        <f t="shared" si="151"/>
        <v>-15.808499617837599</v>
      </c>
      <c r="H326" s="3">
        <f t="shared" si="152"/>
        <v>73.836994611227212</v>
      </c>
      <c r="I326" s="3">
        <f t="shared" si="153"/>
        <v>-29.035531828693774</v>
      </c>
      <c r="J326" s="2">
        <f t="shared" si="131"/>
        <v>80.900386537770373</v>
      </c>
      <c r="K326" s="2">
        <f t="shared" si="154"/>
        <v>55.146821089141355</v>
      </c>
      <c r="L326" s="6">
        <f t="shared" si="132"/>
        <v>1900.5785173782301</v>
      </c>
      <c r="M326" s="2">
        <f t="shared" si="133"/>
        <v>24.087193015383818</v>
      </c>
      <c r="N326" s="2">
        <f t="shared" si="155"/>
        <v>80.900386537770373</v>
      </c>
      <c r="O326" s="2">
        <f t="shared" si="134"/>
        <v>55.146821089141355</v>
      </c>
      <c r="P326" s="5">
        <f t="shared" si="135"/>
        <v>0.35628789563381263</v>
      </c>
      <c r="Q326" s="4">
        <f t="shared" si="136"/>
        <v>0.29769064235886017</v>
      </c>
      <c r="R326" s="4">
        <f t="shared" si="137"/>
        <v>0.26098654989923836</v>
      </c>
      <c r="S326" s="4">
        <f t="shared" si="156"/>
        <v>0</v>
      </c>
      <c r="T326" s="4">
        <f t="shared" si="157"/>
        <v>0</v>
      </c>
      <c r="U326" s="5">
        <f t="shared" si="158"/>
        <v>2.4459697019150011</v>
      </c>
      <c r="V326" s="5">
        <f t="shared" si="159"/>
        <v>-11.424427116140651</v>
      </c>
      <c r="W326" s="5">
        <f t="shared" si="160"/>
        <v>4.4925219248408519</v>
      </c>
      <c r="X326" s="5">
        <f t="shared" si="138"/>
        <v>1900.5785173782303</v>
      </c>
      <c r="Y326" s="5">
        <f t="shared" si="139"/>
        <v>-8.8856006709252675</v>
      </c>
      <c r="Z326" s="5">
        <f t="shared" si="140"/>
        <v>-1.132079362442483</v>
      </c>
      <c r="AA326" s="5">
        <f t="shared" si="141"/>
        <v>1.9589335357110025</v>
      </c>
      <c r="AB326" s="5">
        <f t="shared" si="142"/>
        <v>-6.4396309690102669</v>
      </c>
      <c r="AC326" s="5">
        <f t="shared" si="143"/>
        <v>-12.556506478583133</v>
      </c>
      <c r="AD326" s="5">
        <f t="shared" si="144"/>
        <v>-25.722544539448144</v>
      </c>
      <c r="AE326">
        <f t="shared" si="161"/>
        <v>0</v>
      </c>
    </row>
    <row r="327" spans="1:31" x14ac:dyDescent="0.2">
      <c r="A327">
        <f t="shared" si="145"/>
        <v>2.9499999999999811</v>
      </c>
      <c r="B327" s="5">
        <f t="shared" si="146"/>
        <v>-19.696799836673481</v>
      </c>
      <c r="C327" s="5">
        <f t="shared" si="147"/>
        <v>284.45168900089703</v>
      </c>
      <c r="D327" s="5">
        <f t="shared" si="148"/>
        <v>54.761988071629929</v>
      </c>
      <c r="E327" s="2">
        <f t="shared" si="149"/>
        <v>285.13282395976267</v>
      </c>
      <c r="F327" s="2">
        <f t="shared" si="150"/>
        <v>-3.9611118031009274</v>
      </c>
      <c r="G327" s="3">
        <f t="shared" si="151"/>
        <v>-15.872895927527702</v>
      </c>
      <c r="H327" s="3">
        <f t="shared" si="152"/>
        <v>73.71142954644138</v>
      </c>
      <c r="I327" s="3">
        <f t="shared" si="153"/>
        <v>-29.292757274088256</v>
      </c>
      <c r="J327" s="2">
        <f t="shared" si="131"/>
        <v>80.891218927796899</v>
      </c>
      <c r="K327" s="2">
        <f t="shared" si="154"/>
        <v>55.140571866255549</v>
      </c>
      <c r="L327" s="6">
        <f t="shared" si="132"/>
        <v>1905.862429854533</v>
      </c>
      <c r="M327" s="2">
        <f t="shared" si="133"/>
        <v>24.154159267253629</v>
      </c>
      <c r="N327" s="2">
        <f t="shared" si="155"/>
        <v>80.891218927796899</v>
      </c>
      <c r="O327" s="2">
        <f t="shared" si="134"/>
        <v>55.140571866255549</v>
      </c>
      <c r="P327" s="5">
        <f t="shared" si="135"/>
        <v>0.35644213120571572</v>
      </c>
      <c r="Q327" s="4">
        <f t="shared" si="136"/>
        <v>0.29855194269717594</v>
      </c>
      <c r="R327" s="4">
        <f t="shared" si="137"/>
        <v>0.26133060536848973</v>
      </c>
      <c r="S327" s="4">
        <f t="shared" si="156"/>
        <v>0</v>
      </c>
      <c r="T327" s="4">
        <f t="shared" si="157"/>
        <v>0</v>
      </c>
      <c r="U327" s="5">
        <f t="shared" si="158"/>
        <v>2.4567181566329075</v>
      </c>
      <c r="V327" s="5">
        <f t="shared" si="159"/>
        <v>-11.408643271203976</v>
      </c>
      <c r="W327" s="5">
        <f t="shared" si="160"/>
        <v>4.5337693248708977</v>
      </c>
      <c r="X327" s="5">
        <f t="shared" si="138"/>
        <v>1905.8624298545333</v>
      </c>
      <c r="Y327" s="5">
        <f t="shared" si="139"/>
        <v>-8.89448817623507</v>
      </c>
      <c r="Z327" s="5">
        <f t="shared" si="140"/>
        <v>-1.1349052041065719</v>
      </c>
      <c r="AA327" s="5">
        <f t="shared" si="141"/>
        <v>1.9638233307077508</v>
      </c>
      <c r="AB327" s="5">
        <f t="shared" si="142"/>
        <v>-6.4377700196021621</v>
      </c>
      <c r="AC327" s="5">
        <f t="shared" si="143"/>
        <v>-12.543548475310548</v>
      </c>
      <c r="AD327" s="5">
        <f t="shared" si="144"/>
        <v>-25.676407344421349</v>
      </c>
      <c r="AE327">
        <f t="shared" si="161"/>
        <v>0</v>
      </c>
    </row>
    <row r="328" spans="1:31" x14ac:dyDescent="0.2">
      <c r="A328">
        <f t="shared" si="145"/>
        <v>2.9599999999999809</v>
      </c>
      <c r="B328" s="5">
        <f t="shared" si="146"/>
        <v>-19.855850684449738</v>
      </c>
      <c r="C328" s="5">
        <f t="shared" si="147"/>
        <v>285.18817611893769</v>
      </c>
      <c r="D328" s="5">
        <f t="shared" si="148"/>
        <v>54.46777667852183</v>
      </c>
      <c r="E328" s="2">
        <f t="shared" si="149"/>
        <v>285.87855918982342</v>
      </c>
      <c r="F328" s="2">
        <f t="shared" si="150"/>
        <v>-3.9827160419980761</v>
      </c>
      <c r="G328" s="3">
        <f t="shared" si="151"/>
        <v>-15.937273627723725</v>
      </c>
      <c r="H328" s="3">
        <f t="shared" si="152"/>
        <v>73.585994061688268</v>
      </c>
      <c r="I328" s="3">
        <f t="shared" si="153"/>
        <v>-29.549521347532469</v>
      </c>
      <c r="J328" s="2">
        <f t="shared" si="131"/>
        <v>80.883060183205458</v>
      </c>
      <c r="K328" s="2">
        <f t="shared" si="154"/>
        <v>55.135010349833301</v>
      </c>
      <c r="L328" s="6">
        <f t="shared" si="132"/>
        <v>1911.1141871569112</v>
      </c>
      <c r="M328" s="2">
        <f t="shared" si="133"/>
        <v>24.220717996953908</v>
      </c>
      <c r="N328" s="2">
        <f t="shared" si="155"/>
        <v>80.883060183205458</v>
      </c>
      <c r="O328" s="2">
        <f t="shared" si="134"/>
        <v>55.135010349833301</v>
      </c>
      <c r="P328" s="5">
        <f t="shared" si="135"/>
        <v>0.35659542772871389</v>
      </c>
      <c r="Q328" s="4">
        <f t="shared" si="136"/>
        <v>0.29940466461582577</v>
      </c>
      <c r="R328" s="4">
        <f t="shared" si="137"/>
        <v>0.26167017120351432</v>
      </c>
      <c r="S328" s="4">
        <f t="shared" si="156"/>
        <v>0</v>
      </c>
      <c r="T328" s="4">
        <f t="shared" si="157"/>
        <v>0</v>
      </c>
      <c r="U328" s="5">
        <f t="shared" si="158"/>
        <v>2.4674941352178172</v>
      </c>
      <c r="V328" s="5">
        <f t="shared" si="159"/>
        <v>-11.392978060283356</v>
      </c>
      <c r="W328" s="5">
        <f t="shared" si="160"/>
        <v>4.5750152960098269</v>
      </c>
      <c r="X328" s="5">
        <f t="shared" si="138"/>
        <v>1911.1141871569114</v>
      </c>
      <c r="Y328" s="5">
        <f t="shared" si="139"/>
        <v>-8.9034390710179814</v>
      </c>
      <c r="Z328" s="5">
        <f t="shared" si="140"/>
        <v>-1.1377386163629595</v>
      </c>
      <c r="AA328" s="5">
        <f t="shared" si="141"/>
        <v>1.9687262257464495</v>
      </c>
      <c r="AB328" s="5">
        <f t="shared" si="142"/>
        <v>-6.4359449358001637</v>
      </c>
      <c r="AC328" s="5">
        <f t="shared" si="143"/>
        <v>-12.530716676646316</v>
      </c>
      <c r="AD328" s="5">
        <f t="shared" si="144"/>
        <v>-25.630258478243725</v>
      </c>
      <c r="AE328">
        <f t="shared" si="161"/>
        <v>0</v>
      </c>
    </row>
    <row r="329" spans="1:31" x14ac:dyDescent="0.2">
      <c r="A329">
        <f t="shared" si="145"/>
        <v>2.9699999999999807</v>
      </c>
      <c r="B329" s="5">
        <f t="shared" si="146"/>
        <v>-20.015545217973767</v>
      </c>
      <c r="C329" s="5">
        <f t="shared" si="147"/>
        <v>285.92340952372075</v>
      </c>
      <c r="D329" s="5">
        <f t="shared" si="148"/>
        <v>54.170999952122592</v>
      </c>
      <c r="E329" s="2">
        <f t="shared" si="149"/>
        <v>286.62312915053121</v>
      </c>
      <c r="F329" s="2">
        <f t="shared" si="150"/>
        <v>-4.004353717373343</v>
      </c>
      <c r="G329" s="3">
        <f t="shared" si="151"/>
        <v>-16.001633077081728</v>
      </c>
      <c r="H329" s="3">
        <f t="shared" si="152"/>
        <v>73.460686894921807</v>
      </c>
      <c r="I329" s="3">
        <f t="shared" si="153"/>
        <v>-29.805823932314905</v>
      </c>
      <c r="J329" s="2">
        <f t="shared" si="131"/>
        <v>80.875904449294708</v>
      </c>
      <c r="K329" s="2">
        <f t="shared" si="154"/>
        <v>55.130132548939812</v>
      </c>
      <c r="L329" s="6">
        <f t="shared" si="132"/>
        <v>1916.333703446777</v>
      </c>
      <c r="M329" s="2">
        <f t="shared" si="133"/>
        <v>24.286868116599777</v>
      </c>
      <c r="N329" s="2">
        <f t="shared" si="155"/>
        <v>80.875904449294708</v>
      </c>
      <c r="O329" s="2">
        <f t="shared" si="134"/>
        <v>55.130132548939812</v>
      </c>
      <c r="P329" s="5">
        <f t="shared" si="135"/>
        <v>0.35674778269686763</v>
      </c>
      <c r="Q329" s="4">
        <f t="shared" si="136"/>
        <v>0.30024878189448445</v>
      </c>
      <c r="R329" s="4">
        <f t="shared" si="137"/>
        <v>0.26200527377270705</v>
      </c>
      <c r="S329" s="4">
        <f t="shared" si="156"/>
        <v>0</v>
      </c>
      <c r="T329" s="4">
        <f t="shared" si="157"/>
        <v>0</v>
      </c>
      <c r="U329" s="5">
        <f t="shared" si="158"/>
        <v>2.4782978266817959</v>
      </c>
      <c r="V329" s="5">
        <f t="shared" si="159"/>
        <v>-11.377430028625493</v>
      </c>
      <c r="W329" s="5">
        <f t="shared" si="160"/>
        <v>4.6162606227806213</v>
      </c>
      <c r="X329" s="5">
        <f t="shared" si="138"/>
        <v>1916.3337034467772</v>
      </c>
      <c r="Y329" s="5">
        <f t="shared" si="139"/>
        <v>-8.9124537995213551</v>
      </c>
      <c r="Z329" s="5">
        <f t="shared" si="140"/>
        <v>-1.1405797764451</v>
      </c>
      <c r="AA329" s="5">
        <f t="shared" si="141"/>
        <v>1.9736425275092699</v>
      </c>
      <c r="AB329" s="5">
        <f t="shared" si="142"/>
        <v>-6.4341559728395588</v>
      </c>
      <c r="AC329" s="5">
        <f t="shared" si="143"/>
        <v>-12.518009805070594</v>
      </c>
      <c r="AD329" s="5">
        <f t="shared" si="144"/>
        <v>-25.584096849710107</v>
      </c>
      <c r="AE329">
        <f t="shared" si="161"/>
        <v>0</v>
      </c>
    </row>
    <row r="330" spans="1:31" x14ac:dyDescent="0.2">
      <c r="A330">
        <f t="shared" si="145"/>
        <v>2.9799999999999804</v>
      </c>
      <c r="B330" s="5">
        <f t="shared" si="146"/>
        <v>-20.175883256543223</v>
      </c>
      <c r="C330" s="5">
        <f t="shared" si="147"/>
        <v>286.65739049217973</v>
      </c>
      <c r="D330" s="5">
        <f t="shared" si="148"/>
        <v>53.871662507956962</v>
      </c>
      <c r="E330" s="2">
        <f t="shared" si="149"/>
        <v>287.36653561082522</v>
      </c>
      <c r="F330" s="2">
        <f t="shared" si="150"/>
        <v>-4.0260247817471644</v>
      </c>
      <c r="G330" s="3">
        <f t="shared" si="151"/>
        <v>-16.065974636810122</v>
      </c>
      <c r="H330" s="3">
        <f t="shared" si="152"/>
        <v>73.335506796871101</v>
      </c>
      <c r="I330" s="3">
        <f t="shared" si="153"/>
        <v>-30.061664900812005</v>
      </c>
      <c r="J330" s="2">
        <f t="shared" si="131"/>
        <v>80.869745855871628</v>
      </c>
      <c r="K330" s="2">
        <f t="shared" si="154"/>
        <v>55.125934462080181</v>
      </c>
      <c r="L330" s="6">
        <f t="shared" si="132"/>
        <v>1921.5208971015272</v>
      </c>
      <c r="M330" s="2">
        <f t="shared" si="133"/>
        <v>24.352608591738104</v>
      </c>
      <c r="N330" s="2">
        <f t="shared" si="155"/>
        <v>80.869745855871628</v>
      </c>
      <c r="O330" s="2">
        <f t="shared" si="134"/>
        <v>55.125934462080181</v>
      </c>
      <c r="P330" s="5">
        <f t="shared" si="135"/>
        <v>0.35689919372734558</v>
      </c>
      <c r="Q330" s="4">
        <f t="shared" si="136"/>
        <v>0.30108426990731013</v>
      </c>
      <c r="R330" s="4">
        <f t="shared" si="137"/>
        <v>0.26233593955814827</v>
      </c>
      <c r="S330" s="4">
        <f t="shared" si="156"/>
        <v>0</v>
      </c>
      <c r="T330" s="4">
        <f t="shared" si="157"/>
        <v>0</v>
      </c>
      <c r="U330" s="5">
        <f t="shared" si="158"/>
        <v>2.4891294174396275</v>
      </c>
      <c r="V330" s="5">
        <f t="shared" si="159"/>
        <v>-11.361997727339809</v>
      </c>
      <c r="W330" s="5">
        <f t="shared" si="160"/>
        <v>4.6575060731379549</v>
      </c>
      <c r="X330" s="5">
        <f t="shared" si="138"/>
        <v>1921.5208971015275</v>
      </c>
      <c r="Y330" s="5">
        <f t="shared" si="139"/>
        <v>-8.9215327846964723</v>
      </c>
      <c r="Z330" s="5">
        <f t="shared" si="140"/>
        <v>-1.1434288586335799</v>
      </c>
      <c r="AA330" s="5">
        <f t="shared" si="141"/>
        <v>1.9785725375687837</v>
      </c>
      <c r="AB330" s="5">
        <f t="shared" si="142"/>
        <v>-6.4324033672568444</v>
      </c>
      <c r="AC330" s="5">
        <f t="shared" si="143"/>
        <v>-12.505426585973389</v>
      </c>
      <c r="AD330" s="5">
        <f t="shared" si="144"/>
        <v>-25.53792138929326</v>
      </c>
      <c r="AE330">
        <f t="shared" si="161"/>
        <v>0</v>
      </c>
    </row>
    <row r="331" spans="1:31" x14ac:dyDescent="0.2">
      <c r="A331">
        <f t="shared" si="145"/>
        <v>2.9899999999999802</v>
      </c>
      <c r="B331" s="5">
        <f t="shared" si="146"/>
        <v>-20.336864623079688</v>
      </c>
      <c r="C331" s="5">
        <f t="shared" si="147"/>
        <v>287.39012028881916</v>
      </c>
      <c r="D331" s="5">
        <f t="shared" si="148"/>
        <v>53.56976896287938</v>
      </c>
      <c r="E331" s="2">
        <f t="shared" si="149"/>
        <v>288.10878032840202</v>
      </c>
      <c r="F331" s="2">
        <f t="shared" si="150"/>
        <v>-4.0477291893612648</v>
      </c>
      <c r="G331" s="3">
        <f t="shared" si="151"/>
        <v>-16.130298670482691</v>
      </c>
      <c r="H331" s="3">
        <f t="shared" si="152"/>
        <v>73.21045253101137</v>
      </c>
      <c r="I331" s="3">
        <f t="shared" si="153"/>
        <v>-30.317044114704938</v>
      </c>
      <c r="J331" s="2">
        <f t="shared" si="131"/>
        <v>80.864578517713241</v>
      </c>
      <c r="K331" s="2">
        <f t="shared" si="154"/>
        <v>55.122412077514134</v>
      </c>
      <c r="L331" s="6">
        <f t="shared" si="132"/>
        <v>1926.6756907005779</v>
      </c>
      <c r="M331" s="2">
        <f t="shared" si="133"/>
        <v>24.417938441170516</v>
      </c>
      <c r="N331" s="2">
        <f t="shared" si="155"/>
        <v>80.864578517713241</v>
      </c>
      <c r="O331" s="2">
        <f t="shared" si="134"/>
        <v>55.122412077514134</v>
      </c>
      <c r="P331" s="5">
        <f t="shared" si="135"/>
        <v>0.35704965856001658</v>
      </c>
      <c r="Q331" s="4">
        <f t="shared" si="136"/>
        <v>0.30191110561733686</v>
      </c>
      <c r="R331" s="4">
        <f t="shared" si="137"/>
        <v>0.26266219514983202</v>
      </c>
      <c r="S331" s="4">
        <f t="shared" si="156"/>
        <v>0</v>
      </c>
      <c r="T331" s="4">
        <f t="shared" si="157"/>
        <v>0</v>
      </c>
      <c r="U331" s="5">
        <f t="shared" si="158"/>
        <v>2.4999890912922047</v>
      </c>
      <c r="V331" s="5">
        <f t="shared" si="159"/>
        <v>-11.346679713440002</v>
      </c>
      <c r="W331" s="5">
        <f t="shared" si="160"/>
        <v>4.6987523985331654</v>
      </c>
      <c r="X331" s="5">
        <f t="shared" si="138"/>
        <v>1926.6756907005779</v>
      </c>
      <c r="Y331" s="5">
        <f t="shared" si="139"/>
        <v>-8.930676428441128</v>
      </c>
      <c r="Z331" s="5">
        <f t="shared" si="140"/>
        <v>-1.1462860342667236</v>
      </c>
      <c r="AA331" s="5">
        <f t="shared" si="141"/>
        <v>1.9835165524063183</v>
      </c>
      <c r="AB331" s="5">
        <f t="shared" si="142"/>
        <v>-6.4306873371489228</v>
      </c>
      <c r="AC331" s="5">
        <f t="shared" si="143"/>
        <v>-12.492965747706727</v>
      </c>
      <c r="AD331" s="5">
        <f t="shared" si="144"/>
        <v>-25.491731049060515</v>
      </c>
      <c r="AE331">
        <f t="shared" si="161"/>
        <v>0</v>
      </c>
    </row>
    <row r="332" spans="1:31" x14ac:dyDescent="0.2">
      <c r="A332">
        <f t="shared" si="145"/>
        <v>2.99999999999998</v>
      </c>
      <c r="B332" s="5">
        <f t="shared" si="146"/>
        <v>-20.498489144151371</v>
      </c>
      <c r="C332" s="5">
        <f t="shared" si="147"/>
        <v>288.12160016584187</v>
      </c>
      <c r="D332" s="5">
        <f t="shared" si="148"/>
        <v>53.265323935179872</v>
      </c>
      <c r="E332" s="2">
        <f t="shared" si="149"/>
        <v>288.84986504985272</v>
      </c>
      <c r="F332" s="2">
        <f t="shared" si="150"/>
        <v>-4.0694668961598319</v>
      </c>
      <c r="G332" s="3">
        <f t="shared" si="151"/>
        <v>-16.19460554385418</v>
      </c>
      <c r="H332" s="3">
        <f t="shared" si="152"/>
        <v>73.085522873534302</v>
      </c>
      <c r="I332" s="3">
        <f t="shared" si="153"/>
        <v>-30.571961425195543</v>
      </c>
      <c r="J332" s="2">
        <f t="shared" si="131"/>
        <v>80.860396535031796</v>
      </c>
      <c r="K332" s="2">
        <f t="shared" si="154"/>
        <v>55.119561373573134</v>
      </c>
      <c r="L332" s="6">
        <f t="shared" si="132"/>
        <v>1931.7980110101373</v>
      </c>
      <c r="M332" s="2">
        <f t="shared" si="133"/>
        <v>24.482856736760425</v>
      </c>
      <c r="N332" s="2">
        <f t="shared" si="155"/>
        <v>80.860396535031796</v>
      </c>
      <c r="O332" s="2">
        <f t="shared" si="134"/>
        <v>55.119561373573134</v>
      </c>
      <c r="P332" s="5">
        <f t="shared" si="135"/>
        <v>0.35719917505700532</v>
      </c>
      <c r="Q332" s="4">
        <f t="shared" si="136"/>
        <v>0.30272926757027152</v>
      </c>
      <c r="R332" s="4">
        <f t="shared" si="137"/>
        <v>0.26298406723997336</v>
      </c>
      <c r="S332" s="4">
        <f t="shared" si="156"/>
        <v>0</v>
      </c>
      <c r="T332" s="4">
        <f t="shared" si="157"/>
        <v>0</v>
      </c>
      <c r="U332" s="5">
        <f t="shared" si="158"/>
        <v>2.5108770294106466</v>
      </c>
      <c r="V332" s="5">
        <f t="shared" si="159"/>
        <v>-11.331474549885833</v>
      </c>
      <c r="W332" s="5">
        <f t="shared" si="160"/>
        <v>4.7400003339805368</v>
      </c>
      <c r="X332" s="5">
        <f t="shared" si="138"/>
        <v>1931.798011010138</v>
      </c>
      <c r="Y332" s="5">
        <f t="shared" si="139"/>
        <v>-8.93988511184277</v>
      </c>
      <c r="Z332" s="5">
        <f t="shared" si="140"/>
        <v>-1.149151471751821</v>
      </c>
      <c r="AA332" s="5">
        <f t="shared" si="141"/>
        <v>1.9884748634313774</v>
      </c>
      <c r="AB332" s="5">
        <f t="shared" si="142"/>
        <v>-6.429008082432123</v>
      </c>
      <c r="AC332" s="5">
        <f t="shared" si="143"/>
        <v>-12.480626021637654</v>
      </c>
      <c r="AD332" s="5">
        <f t="shared" si="144"/>
        <v>-25.445524802588086</v>
      </c>
      <c r="AE332">
        <f t="shared" si="161"/>
        <v>0</v>
      </c>
    </row>
    <row r="333" spans="1:31" x14ac:dyDescent="0.2">
      <c r="A333">
        <f t="shared" si="145"/>
        <v>3.0099999999999798</v>
      </c>
      <c r="B333" s="5">
        <f t="shared" si="146"/>
        <v>-20.660756649994035</v>
      </c>
      <c r="C333" s="5">
        <f t="shared" si="147"/>
        <v>288.85183136327612</v>
      </c>
      <c r="D333" s="5">
        <f t="shared" si="148"/>
        <v>52.958332044687786</v>
      </c>
      <c r="E333" s="2">
        <f t="shared" si="149"/>
        <v>289.5897915108003</v>
      </c>
      <c r="F333" s="2">
        <f t="shared" si="150"/>
        <v>-4.0912378597707129</v>
      </c>
      <c r="G333" s="3">
        <f t="shared" si="151"/>
        <v>-16.258895624678502</v>
      </c>
      <c r="H333" s="3">
        <f t="shared" si="152"/>
        <v>72.960716613317928</v>
      </c>
      <c r="I333" s="3">
        <f t="shared" si="153"/>
        <v>-30.826416673221424</v>
      </c>
      <c r="J333" s="2">
        <f t="shared" si="131"/>
        <v>80.857193993943056</v>
      </c>
      <c r="K333" s="2">
        <f t="shared" si="154"/>
        <v>55.117378318979583</v>
      </c>
      <c r="L333" s="6">
        <f t="shared" si="132"/>
        <v>1936.8877889667317</v>
      </c>
      <c r="M333" s="2">
        <f t="shared" si="133"/>
        <v>24.547362603224204</v>
      </c>
      <c r="N333" s="2">
        <f t="shared" si="155"/>
        <v>80.857193993943056</v>
      </c>
      <c r="O333" s="2">
        <f t="shared" si="134"/>
        <v>55.117378318979583</v>
      </c>
      <c r="P333" s="5">
        <f t="shared" si="135"/>
        <v>0.35734774120221091</v>
      </c>
      <c r="Q333" s="4">
        <f t="shared" si="136"/>
        <v>0.30353873588770586</v>
      </c>
      <c r="R333" s="4">
        <f t="shared" si="137"/>
        <v>0.26330158261739445</v>
      </c>
      <c r="S333" s="4">
        <f t="shared" si="156"/>
        <v>0</v>
      </c>
      <c r="T333" s="4">
        <f t="shared" si="157"/>
        <v>0</v>
      </c>
      <c r="U333" s="5">
        <f t="shared" si="158"/>
        <v>2.5217934103211226</v>
      </c>
      <c r="V333" s="5">
        <f t="shared" si="159"/>
        <v>-11.316380805624995</v>
      </c>
      <c r="W333" s="5">
        <f t="shared" si="160"/>
        <v>4.7812505981248119</v>
      </c>
      <c r="X333" s="5">
        <f t="shared" si="138"/>
        <v>1936.8877889667319</v>
      </c>
      <c r="Y333" s="5">
        <f t="shared" si="139"/>
        <v>-8.9491591954220215</v>
      </c>
      <c r="Z333" s="5">
        <f t="shared" si="140"/>
        <v>-1.1520253365769486</v>
      </c>
      <c r="AA333" s="5">
        <f t="shared" si="141"/>
        <v>1.9934477570021041</v>
      </c>
      <c r="AB333" s="5">
        <f t="shared" si="142"/>
        <v>-6.427365785100899</v>
      </c>
      <c r="AC333" s="5">
        <f t="shared" si="143"/>
        <v>-12.468406142201943</v>
      </c>
      <c r="AD333" s="5">
        <f t="shared" si="144"/>
        <v>-25.399301644873084</v>
      </c>
      <c r="AE333">
        <f t="shared" si="161"/>
        <v>0</v>
      </c>
    </row>
    <row r="334" spans="1:31" x14ac:dyDescent="0.2">
      <c r="A334">
        <f t="shared" si="145"/>
        <v>3.0199999999999796</v>
      </c>
      <c r="B334" s="5">
        <f t="shared" si="146"/>
        <v>-20.823666974530077</v>
      </c>
      <c r="C334" s="5">
        <f t="shared" si="147"/>
        <v>289.58081510910216</v>
      </c>
      <c r="D334" s="5">
        <f t="shared" si="148"/>
        <v>52.648797912873327</v>
      </c>
      <c r="E334" s="2">
        <f t="shared" si="149"/>
        <v>290.32856143603601</v>
      </c>
      <c r="F334" s="2">
        <f t="shared" si="150"/>
        <v>-4.1130420394866016</v>
      </c>
      <c r="G334" s="3">
        <f t="shared" si="151"/>
        <v>-16.323169282529509</v>
      </c>
      <c r="H334" s="3">
        <f t="shared" si="152"/>
        <v>72.836032551895912</v>
      </c>
      <c r="I334" s="3">
        <f t="shared" si="153"/>
        <v>-31.080409689670155</v>
      </c>
      <c r="J334" s="2">
        <f t="shared" si="131"/>
        <v>80.854964966937544</v>
      </c>
      <c r="K334" s="2">
        <f t="shared" si="154"/>
        <v>55.115858873168058</v>
      </c>
      <c r="L334" s="6">
        <f t="shared" si="132"/>
        <v>1941.9449596595077</v>
      </c>
      <c r="M334" s="2">
        <f t="shared" si="133"/>
        <v>24.611455217906954</v>
      </c>
      <c r="N334" s="2">
        <f t="shared" si="155"/>
        <v>80.854964966937544</v>
      </c>
      <c r="O334" s="2">
        <f t="shared" si="134"/>
        <v>55.115858873168058</v>
      </c>
      <c r="P334" s="5">
        <f t="shared" si="135"/>
        <v>0.35749535510079028</v>
      </c>
      <c r="Q334" s="4">
        <f t="shared" si="136"/>
        <v>0.30433949225975426</v>
      </c>
      <c r="R334" s="4">
        <f t="shared" si="137"/>
        <v>0.26361476816198959</v>
      </c>
      <c r="S334" s="4">
        <f t="shared" si="156"/>
        <v>0</v>
      </c>
      <c r="T334" s="4">
        <f t="shared" si="157"/>
        <v>0</v>
      </c>
      <c r="U334" s="5">
        <f t="shared" si="158"/>
        <v>2.5327384098903809</v>
      </c>
      <c r="V334" s="5">
        <f t="shared" si="159"/>
        <v>-11.301397055635135</v>
      </c>
      <c r="W334" s="5">
        <f t="shared" si="160"/>
        <v>4.8225038933100013</v>
      </c>
      <c r="X334" s="5">
        <f t="shared" si="138"/>
        <v>1941.944959659508</v>
      </c>
      <c r="Y334" s="5">
        <f t="shared" si="139"/>
        <v>-8.9584990193765037</v>
      </c>
      <c r="Z334" s="5">
        <f t="shared" si="140"/>
        <v>-1.154907791323361</v>
      </c>
      <c r="AA334" s="5">
        <f t="shared" si="141"/>
        <v>1.9984355144467181</v>
      </c>
      <c r="AB334" s="5">
        <f t="shared" si="142"/>
        <v>-6.4257606094861224</v>
      </c>
      <c r="AC334" s="5">
        <f t="shared" si="143"/>
        <v>-12.456304846958496</v>
      </c>
      <c r="AD334" s="5">
        <f t="shared" si="144"/>
        <v>-25.353060592243281</v>
      </c>
      <c r="AE334">
        <f t="shared" si="161"/>
        <v>0</v>
      </c>
    </row>
    <row r="335" spans="1:31" x14ac:dyDescent="0.2">
      <c r="A335">
        <f t="shared" si="145"/>
        <v>3.0299999999999794</v>
      </c>
      <c r="B335" s="5">
        <f t="shared" si="146"/>
        <v>-20.987219955385847</v>
      </c>
      <c r="C335" s="5">
        <f t="shared" si="147"/>
        <v>290.30855261937876</v>
      </c>
      <c r="D335" s="5">
        <f t="shared" si="148"/>
        <v>52.336726162947009</v>
      </c>
      <c r="E335" s="2">
        <f t="shared" si="149"/>
        <v>291.06617653965628</v>
      </c>
      <c r="F335" s="2">
        <f t="shared" si="150"/>
        <v>-4.1348793962462338</v>
      </c>
      <c r="G335" s="3">
        <f t="shared" si="151"/>
        <v>-16.387426888624372</v>
      </c>
      <c r="H335" s="3">
        <f t="shared" si="152"/>
        <v>72.711469503426329</v>
      </c>
      <c r="I335" s="3">
        <f t="shared" si="153"/>
        <v>-31.333940295592587</v>
      </c>
      <c r="J335" s="2">
        <f t="shared" si="131"/>
        <v>80.853703513354702</v>
      </c>
      <c r="K335" s="2">
        <f t="shared" si="154"/>
        <v>55.114998986608519</v>
      </c>
      <c r="L335" s="6">
        <f t="shared" si="132"/>
        <v>1946.9694623113305</v>
      </c>
      <c r="M335" s="2">
        <f t="shared" si="133"/>
        <v>24.675133810542903</v>
      </c>
      <c r="N335" s="2">
        <f t="shared" si="155"/>
        <v>80.853703513354702</v>
      </c>
      <c r="O335" s="2">
        <f t="shared" si="134"/>
        <v>55.114998986608519</v>
      </c>
      <c r="P335" s="5">
        <f t="shared" si="135"/>
        <v>0.35764201497860626</v>
      </c>
      <c r="Q335" s="4">
        <f t="shared" si="136"/>
        <v>0.3051315199371254</v>
      </c>
      <c r="R335" s="4">
        <f t="shared" si="137"/>
        <v>0.26392365083926861</v>
      </c>
      <c r="S335" s="4">
        <f t="shared" si="156"/>
        <v>0</v>
      </c>
      <c r="T335" s="4">
        <f t="shared" si="157"/>
        <v>0</v>
      </c>
      <c r="U335" s="5">
        <f t="shared" si="158"/>
        <v>2.5437122013119731</v>
      </c>
      <c r="V335" s="5">
        <f t="shared" si="159"/>
        <v>-11.286521880965966</v>
      </c>
      <c r="W335" s="5">
        <f t="shared" si="160"/>
        <v>4.8637609056494462</v>
      </c>
      <c r="X335" s="5">
        <f t="shared" si="138"/>
        <v>1946.9694623113307</v>
      </c>
      <c r="Y335" s="5">
        <f t="shared" si="139"/>
        <v>-8.967904903824957</v>
      </c>
      <c r="Z335" s="5">
        <f t="shared" si="140"/>
        <v>-1.1577989956784378</v>
      </c>
      <c r="AA335" s="5">
        <f t="shared" si="141"/>
        <v>2.0034384120859214</v>
      </c>
      <c r="AB335" s="5">
        <f t="shared" si="142"/>
        <v>-6.4241927025129844</v>
      </c>
      <c r="AC335" s="5">
        <f t="shared" si="143"/>
        <v>-12.444320876644403</v>
      </c>
      <c r="AD335" s="5">
        <f t="shared" si="144"/>
        <v>-25.30680068226463</v>
      </c>
      <c r="AE335">
        <f t="shared" si="161"/>
        <v>0</v>
      </c>
    </row>
    <row r="336" spans="1:31" x14ac:dyDescent="0.2">
      <c r="A336">
        <f t="shared" si="145"/>
        <v>3.0399999999999792</v>
      </c>
      <c r="B336" s="5">
        <f t="shared" si="146"/>
        <v>-21.151415433907214</v>
      </c>
      <c r="C336" s="5">
        <f t="shared" si="147"/>
        <v>291.03504509836921</v>
      </c>
      <c r="D336" s="5">
        <f t="shared" si="148"/>
        <v>52.022121419956967</v>
      </c>
      <c r="E336" s="2">
        <f t="shared" si="149"/>
        <v>291.80263852519829</v>
      </c>
      <c r="F336" s="2">
        <f t="shared" si="150"/>
        <v>-4.1567498926155944</v>
      </c>
      <c r="G336" s="3">
        <f t="shared" si="151"/>
        <v>-16.451668815649501</v>
      </c>
      <c r="H336" s="3">
        <f t="shared" si="152"/>
        <v>72.587026294659879</v>
      </c>
      <c r="I336" s="3">
        <f t="shared" si="153"/>
        <v>-31.587008302415235</v>
      </c>
      <c r="J336" s="2">
        <f t="shared" si="131"/>
        <v>80.85340367985944</v>
      </c>
      <c r="K336" s="2">
        <f t="shared" si="154"/>
        <v>55.114794601131173</v>
      </c>
      <c r="L336" s="6">
        <f t="shared" si="132"/>
        <v>1951.9612402587011</v>
      </c>
      <c r="M336" s="2">
        <f t="shared" si="133"/>
        <v>24.738397663000896</v>
      </c>
      <c r="N336" s="2">
        <f t="shared" si="155"/>
        <v>80.85340367985944</v>
      </c>
      <c r="O336" s="2">
        <f t="shared" si="134"/>
        <v>55.114794601131173</v>
      </c>
      <c r="P336" s="5">
        <f t="shared" si="135"/>
        <v>0.35778771918164104</v>
      </c>
      <c r="Q336" s="4">
        <f t="shared" si="136"/>
        <v>0.30591480372264146</v>
      </c>
      <c r="R336" s="4">
        <f t="shared" si="137"/>
        <v>0.26422825769497965</v>
      </c>
      <c r="S336" s="4">
        <f t="shared" si="156"/>
        <v>0</v>
      </c>
      <c r="T336" s="4">
        <f t="shared" si="157"/>
        <v>0</v>
      </c>
      <c r="U336" s="5">
        <f t="shared" si="158"/>
        <v>2.5547149550931505</v>
      </c>
      <c r="V336" s="5">
        <f t="shared" si="159"/>
        <v>-11.271753868781387</v>
      </c>
      <c r="W336" s="5">
        <f t="shared" si="160"/>
        <v>4.9050223050971313</v>
      </c>
      <c r="X336" s="5">
        <f t="shared" si="138"/>
        <v>1951.9612402587011</v>
      </c>
      <c r="Y336" s="5">
        <f t="shared" si="139"/>
        <v>-8.9773771490515415</v>
      </c>
      <c r="Z336" s="5">
        <f t="shared" si="140"/>
        <v>-1.1606991064491645</v>
      </c>
      <c r="AA336" s="5">
        <f t="shared" si="141"/>
        <v>2.0084567212562212</v>
      </c>
      <c r="AB336" s="5">
        <f t="shared" si="142"/>
        <v>-6.4226621939583914</v>
      </c>
      <c r="AC336" s="5">
        <f t="shared" si="143"/>
        <v>-12.432452975230552</v>
      </c>
      <c r="AD336" s="5">
        <f t="shared" si="144"/>
        <v>-25.260520973646649</v>
      </c>
      <c r="AE336">
        <f t="shared" si="161"/>
        <v>0</v>
      </c>
    </row>
    <row r="337" spans="1:31" x14ac:dyDescent="0.2">
      <c r="A337">
        <f t="shared" si="145"/>
        <v>3.049999999999979</v>
      </c>
      <c r="B337" s="5">
        <f t="shared" si="146"/>
        <v>-21.316253255173407</v>
      </c>
      <c r="C337" s="5">
        <f t="shared" si="147"/>
        <v>291.76029373866709</v>
      </c>
      <c r="D337" s="5">
        <f t="shared" si="148"/>
        <v>51.704988310884133</v>
      </c>
      <c r="E337" s="2">
        <f t="shared" si="149"/>
        <v>292.53794908577584</v>
      </c>
      <c r="F337" s="2">
        <f t="shared" si="150"/>
        <v>-4.1786534927691399</v>
      </c>
      <c r="G337" s="3">
        <f t="shared" si="151"/>
        <v>-16.515895437589084</v>
      </c>
      <c r="H337" s="3">
        <f t="shared" si="152"/>
        <v>72.462701764907578</v>
      </c>
      <c r="I337" s="3">
        <f t="shared" si="153"/>
        <v>-31.839613512151701</v>
      </c>
      <c r="J337" s="2">
        <f t="shared" si="131"/>
        <v>80.854059500921224</v>
      </c>
      <c r="K337" s="2">
        <f t="shared" si="154"/>
        <v>55.115241650253047</v>
      </c>
      <c r="L337" s="6">
        <f t="shared" si="132"/>
        <v>1956.9202409305165</v>
      </c>
      <c r="M337" s="2">
        <f t="shared" si="133"/>
        <v>24.801246109015224</v>
      </c>
      <c r="N337" s="2">
        <f t="shared" si="155"/>
        <v>80.854059500921224</v>
      </c>
      <c r="O337" s="2">
        <f t="shared" si="134"/>
        <v>55.115241650253047</v>
      </c>
      <c r="P337" s="5">
        <f t="shared" si="135"/>
        <v>0.35793246617537616</v>
      </c>
      <c r="Q337" s="4">
        <f t="shared" si="136"/>
        <v>0.30668932996221454</v>
      </c>
      <c r="R337" s="4">
        <f t="shared" si="137"/>
        <v>0.26452861584981058</v>
      </c>
      <c r="S337" s="4">
        <f t="shared" si="156"/>
        <v>0</v>
      </c>
      <c r="T337" s="4">
        <f t="shared" si="157"/>
        <v>0</v>
      </c>
      <c r="U337" s="5">
        <f t="shared" si="158"/>
        <v>2.5657468390424505</v>
      </c>
      <c r="V337" s="5">
        <f t="shared" si="159"/>
        <v>-11.257091612401691</v>
      </c>
      <c r="W337" s="5">
        <f t="shared" si="160"/>
        <v>4.946288745520274</v>
      </c>
      <c r="X337" s="5">
        <f t="shared" si="138"/>
        <v>1956.9202409305167</v>
      </c>
      <c r="Y337" s="5">
        <f t="shared" si="139"/>
        <v>-8.986916035750216</v>
      </c>
      <c r="Z337" s="5">
        <f t="shared" si="140"/>
        <v>-1.163608277576115</v>
      </c>
      <c r="AA337" s="5">
        <f t="shared" si="141"/>
        <v>2.0134907083341331</v>
      </c>
      <c r="AB337" s="5">
        <f t="shared" si="142"/>
        <v>-6.4211691967077655</v>
      </c>
      <c r="AC337" s="5">
        <f t="shared" si="143"/>
        <v>-12.420699889977806</v>
      </c>
      <c r="AD337" s="5">
        <f t="shared" si="144"/>
        <v>-25.21422054614559</v>
      </c>
      <c r="AE337">
        <f t="shared" si="161"/>
        <v>0</v>
      </c>
    </row>
    <row r="338" spans="1:31" x14ac:dyDescent="0.2">
      <c r="A338">
        <f t="shared" si="145"/>
        <v>3.0599999999999787</v>
      </c>
      <c r="B338" s="5">
        <f t="shared" si="146"/>
        <v>-21.481733268009133</v>
      </c>
      <c r="C338" s="5">
        <f t="shared" si="147"/>
        <v>292.48429972132169</v>
      </c>
      <c r="D338" s="5">
        <f t="shared" si="148"/>
        <v>51.385331464735309</v>
      </c>
      <c r="E338" s="2">
        <f t="shared" si="149"/>
        <v>293.27210990421474</v>
      </c>
      <c r="F338" s="2">
        <f t="shared" si="150"/>
        <v>-4.2005901624710251</v>
      </c>
      <c r="G338" s="3">
        <f t="shared" si="151"/>
        <v>-16.580107129556161</v>
      </c>
      <c r="H338" s="3">
        <f t="shared" si="152"/>
        <v>72.338494766007798</v>
      </c>
      <c r="I338" s="3">
        <f t="shared" si="153"/>
        <v>-32.091755717613154</v>
      </c>
      <c r="J338" s="2">
        <f t="shared" si="131"/>
        <v>80.855664999295215</v>
      </c>
      <c r="K338" s="2">
        <f t="shared" si="154"/>
        <v>55.11633605950594</v>
      </c>
      <c r="L338" s="6">
        <f t="shared" si="132"/>
        <v>1961.8464158256893</v>
      </c>
      <c r="M338" s="2">
        <f t="shared" si="133"/>
        <v>24.863678533901961</v>
      </c>
      <c r="N338" s="2">
        <f t="shared" si="155"/>
        <v>80.855664999295215</v>
      </c>
      <c r="O338" s="2">
        <f t="shared" si="134"/>
        <v>55.11633605950594</v>
      </c>
      <c r="P338" s="5">
        <f t="shared" si="135"/>
        <v>0.35807625454413866</v>
      </c>
      <c r="Q338" s="4">
        <f t="shared" si="136"/>
        <v>0.30745508653529136</v>
      </c>
      <c r="R338" s="4">
        <f t="shared" si="137"/>
        <v>0.26482475249416881</v>
      </c>
      <c r="S338" s="4">
        <f t="shared" si="156"/>
        <v>0</v>
      </c>
      <c r="T338" s="4">
        <f t="shared" si="157"/>
        <v>0</v>
      </c>
      <c r="U338" s="5">
        <f t="shared" si="158"/>
        <v>2.5768080182579296</v>
      </c>
      <c r="V338" s="5">
        <f t="shared" si="159"/>
        <v>-11.24253371134569</v>
      </c>
      <c r="W338" s="5">
        <f t="shared" si="160"/>
        <v>4.9875608647731333</v>
      </c>
      <c r="X338" s="5">
        <f t="shared" si="138"/>
        <v>1961.8464158256893</v>
      </c>
      <c r="Y338" s="5">
        <f t="shared" si="139"/>
        <v>-8.9965218252692036</v>
      </c>
      <c r="Z338" s="5">
        <f t="shared" si="140"/>
        <v>-1.1665266601479374</v>
      </c>
      <c r="AA338" s="5">
        <f t="shared" si="141"/>
        <v>2.0185406347612367</v>
      </c>
      <c r="AB338" s="5">
        <f t="shared" si="142"/>
        <v>-6.4197138070112736</v>
      </c>
      <c r="AC338" s="5">
        <f t="shared" si="143"/>
        <v>-12.409060371493627</v>
      </c>
      <c r="AD338" s="5">
        <f t="shared" si="144"/>
        <v>-25.167898500465629</v>
      </c>
      <c r="AE338">
        <f t="shared" si="161"/>
        <v>0</v>
      </c>
    </row>
    <row r="339" spans="1:31" x14ac:dyDescent="0.2">
      <c r="A339">
        <f t="shared" si="145"/>
        <v>3.0699999999999785</v>
      </c>
      <c r="B339" s="5">
        <f t="shared" si="146"/>
        <v>-21.647855324995046</v>
      </c>
      <c r="C339" s="5">
        <f t="shared" si="147"/>
        <v>293.20706421596316</v>
      </c>
      <c r="D339" s="5">
        <f t="shared" si="148"/>
        <v>51.063155512634154</v>
      </c>
      <c r="E339" s="2">
        <f t="shared" si="149"/>
        <v>294.00512265318753</v>
      </c>
      <c r="F339" s="2">
        <f t="shared" si="150"/>
        <v>-4.2225598690563535</v>
      </c>
      <c r="G339" s="3">
        <f t="shared" si="151"/>
        <v>-16.644304267626275</v>
      </c>
      <c r="H339" s="3">
        <f t="shared" si="152"/>
        <v>72.214404162292865</v>
      </c>
      <c r="I339" s="3">
        <f t="shared" si="153"/>
        <v>-32.343434702617813</v>
      </c>
      <c r="J339" s="2">
        <f t="shared" si="131"/>
        <v>80.858214186505535</v>
      </c>
      <c r="K339" s="2">
        <f t="shared" si="154"/>
        <v>55.118073746765866</v>
      </c>
      <c r="L339" s="6">
        <f t="shared" si="132"/>
        <v>1966.7397204896602</v>
      </c>
      <c r="M339" s="2">
        <f t="shared" si="133"/>
        <v>24.925694374261322</v>
      </c>
      <c r="N339" s="2">
        <f t="shared" si="155"/>
        <v>80.858214186505535</v>
      </c>
      <c r="O339" s="2">
        <f t="shared" si="134"/>
        <v>55.118073746765866</v>
      </c>
      <c r="P339" s="5">
        <f t="shared" si="135"/>
        <v>0.35821908299041549</v>
      </c>
      <c r="Q339" s="4">
        <f t="shared" si="136"/>
        <v>0.30821206284477898</v>
      </c>
      <c r="R339" s="4">
        <f t="shared" si="137"/>
        <v>0.2651166948830409</v>
      </c>
      <c r="S339" s="4">
        <f t="shared" si="156"/>
        <v>0</v>
      </c>
      <c r="T339" s="4">
        <f t="shared" si="157"/>
        <v>0</v>
      </c>
      <c r="U339" s="5">
        <f t="shared" si="158"/>
        <v>2.587898655116061</v>
      </c>
      <c r="V339" s="5">
        <f t="shared" si="159"/>
        <v>-11.228078771372866</v>
      </c>
      <c r="W339" s="5">
        <f t="shared" si="160"/>
        <v>5.0288392847720909</v>
      </c>
      <c r="X339" s="5">
        <f t="shared" si="138"/>
        <v>1966.7397204896608</v>
      </c>
      <c r="Y339" s="5">
        <f t="shared" si="139"/>
        <v>-9.0061947598554166</v>
      </c>
      <c r="Z339" s="5">
        <f t="shared" si="140"/>
        <v>-1.1694544024163023</v>
      </c>
      <c r="AA339" s="5">
        <f t="shared" si="141"/>
        <v>2.0236067570700516</v>
      </c>
      <c r="AB339" s="5">
        <f t="shared" si="142"/>
        <v>-6.4182961047393556</v>
      </c>
      <c r="AC339" s="5">
        <f t="shared" si="143"/>
        <v>-12.397533173789169</v>
      </c>
      <c r="AD339" s="5">
        <f t="shared" si="144"/>
        <v>-25.121553958157858</v>
      </c>
      <c r="AE339">
        <f t="shared" si="161"/>
        <v>0</v>
      </c>
    </row>
    <row r="340" spans="1:31" x14ac:dyDescent="0.2">
      <c r="A340">
        <f t="shared" si="145"/>
        <v>3.0799999999999783</v>
      </c>
      <c r="B340" s="5">
        <f t="shared" si="146"/>
        <v>-21.814619282476546</v>
      </c>
      <c r="C340" s="5">
        <f t="shared" si="147"/>
        <v>293.92858838092741</v>
      </c>
      <c r="D340" s="5">
        <f t="shared" si="148"/>
        <v>50.738465087910065</v>
      </c>
      <c r="E340" s="2">
        <f t="shared" si="149"/>
        <v>294.73698899534827</v>
      </c>
      <c r="F340" s="2">
        <f t="shared" si="150"/>
        <v>-4.2445625814124561</v>
      </c>
      <c r="G340" s="3">
        <f t="shared" si="151"/>
        <v>-16.708487228673668</v>
      </c>
      <c r="H340" s="3">
        <f t="shared" si="152"/>
        <v>72.09042883055497</v>
      </c>
      <c r="I340" s="3">
        <f t="shared" si="153"/>
        <v>-32.594650242199393</v>
      </c>
      <c r="J340" s="2">
        <f t="shared" si="131"/>
        <v>80.861701063330173</v>
      </c>
      <c r="K340" s="2">
        <f t="shared" si="154"/>
        <v>55.120450622583618</v>
      </c>
      <c r="L340" s="6">
        <f t="shared" si="132"/>
        <v>1971.6001144898171</v>
      </c>
      <c r="M340" s="2">
        <f t="shared" si="133"/>
        <v>24.987293117666084</v>
      </c>
      <c r="N340" s="2">
        <f t="shared" si="155"/>
        <v>80.861701063330173</v>
      </c>
      <c r="O340" s="2">
        <f t="shared" si="134"/>
        <v>55.120450622583618</v>
      </c>
      <c r="P340" s="5">
        <f t="shared" si="135"/>
        <v>0.35836095033413573</v>
      </c>
      <c r="Q340" s="4">
        <f t="shared" si="136"/>
        <v>0.30896024980646231</v>
      </c>
      <c r="R340" s="4">
        <f t="shared" si="137"/>
        <v>0.26540447033092956</v>
      </c>
      <c r="S340" s="4">
        <f t="shared" si="156"/>
        <v>0</v>
      </c>
      <c r="T340" s="4">
        <f t="shared" si="157"/>
        <v>0</v>
      </c>
      <c r="U340" s="5">
        <f t="shared" si="158"/>
        <v>2.599018909261273</v>
      </c>
      <c r="V340" s="5">
        <f t="shared" si="159"/>
        <v>-11.213725404525418</v>
      </c>
      <c r="W340" s="5">
        <f t="shared" si="160"/>
        <v>5.0701246115719369</v>
      </c>
      <c r="X340" s="5">
        <f t="shared" si="138"/>
        <v>1971.6001144898173</v>
      </c>
      <c r="Y340" s="5">
        <f t="shared" si="139"/>
        <v>-9.0159350628988246</v>
      </c>
      <c r="Z340" s="5">
        <f t="shared" si="140"/>
        <v>-1.1723916498113107</v>
      </c>
      <c r="AA340" s="5">
        <f t="shared" si="141"/>
        <v>2.0286893269106927</v>
      </c>
      <c r="AB340" s="5">
        <f t="shared" si="142"/>
        <v>-6.4169161536375512</v>
      </c>
      <c r="AC340" s="5">
        <f t="shared" si="143"/>
        <v>-12.386117054336729</v>
      </c>
      <c r="AD340" s="5">
        <f t="shared" si="144"/>
        <v>-25.075186061517371</v>
      </c>
      <c r="AE340">
        <f t="shared" si="161"/>
        <v>0</v>
      </c>
    </row>
    <row r="341" spans="1:31" x14ac:dyDescent="0.2">
      <c r="A341">
        <f t="shared" si="145"/>
        <v>3.0899999999999781</v>
      </c>
      <c r="B341" s="5">
        <f t="shared" si="146"/>
        <v>-21.982025000570964</v>
      </c>
      <c r="C341" s="5">
        <f t="shared" si="147"/>
        <v>294.64887336338029</v>
      </c>
      <c r="D341" s="5">
        <f t="shared" si="148"/>
        <v>50.411264826184997</v>
      </c>
      <c r="E341" s="2">
        <f t="shared" si="149"/>
        <v>295.46771058346638</v>
      </c>
      <c r="F341" s="2">
        <f t="shared" si="150"/>
        <v>-4.2665982699601788</v>
      </c>
      <c r="G341" s="3">
        <f t="shared" si="151"/>
        <v>-16.772656390210045</v>
      </c>
      <c r="H341" s="3">
        <f t="shared" si="152"/>
        <v>71.966567660011606</v>
      </c>
      <c r="I341" s="3">
        <f t="shared" si="153"/>
        <v>-32.845402102814568</v>
      </c>
      <c r="J341" s="2">
        <f t="shared" si="131"/>
        <v>80.866119620287577</v>
      </c>
      <c r="K341" s="2">
        <f t="shared" si="154"/>
        <v>55.123462590516411</v>
      </c>
      <c r="L341" s="6">
        <f t="shared" si="132"/>
        <v>1976.4275613898506</v>
      </c>
      <c r="M341" s="2">
        <f t="shared" si="133"/>
        <v>25.048474302336647</v>
      </c>
      <c r="N341" s="2">
        <f t="shared" si="155"/>
        <v>80.866119620287577</v>
      </c>
      <c r="O341" s="2">
        <f t="shared" si="134"/>
        <v>55.123462590516411</v>
      </c>
      <c r="P341" s="5">
        <f t="shared" si="135"/>
        <v>0.3585018555119216</v>
      </c>
      <c r="Q341" s="4">
        <f t="shared" si="136"/>
        <v>0.30969963983792637</v>
      </c>
      <c r="R341" s="4">
        <f t="shared" si="137"/>
        <v>0.26568810620687</v>
      </c>
      <c r="S341" s="4">
        <f t="shared" si="156"/>
        <v>0</v>
      </c>
      <c r="T341" s="4">
        <f t="shared" si="157"/>
        <v>0</v>
      </c>
      <c r="U341" s="5">
        <f t="shared" si="158"/>
        <v>2.6101689375961197</v>
      </c>
      <c r="V341" s="5">
        <f t="shared" si="159"/>
        <v>-11.199472229170217</v>
      </c>
      <c r="W341" s="5">
        <f t="shared" si="160"/>
        <v>5.1114174354434043</v>
      </c>
      <c r="X341" s="5">
        <f t="shared" si="138"/>
        <v>1976.4275613898508</v>
      </c>
      <c r="Y341" s="5">
        <f t="shared" si="139"/>
        <v>-9.0257429391766184</v>
      </c>
      <c r="Z341" s="5">
        <f t="shared" si="140"/>
        <v>-1.1753385449573304</v>
      </c>
      <c r="AA341" s="5">
        <f t="shared" si="141"/>
        <v>2.0337885910782738</v>
      </c>
      <c r="AB341" s="5">
        <f t="shared" si="142"/>
        <v>-6.4155740015804987</v>
      </c>
      <c r="AC341" s="5">
        <f t="shared" si="143"/>
        <v>-12.374810774127548</v>
      </c>
      <c r="AD341" s="5">
        <f t="shared" si="144"/>
        <v>-25.028793973478322</v>
      </c>
      <c r="AE341">
        <f t="shared" si="161"/>
        <v>0</v>
      </c>
    </row>
    <row r="342" spans="1:31" x14ac:dyDescent="0.2">
      <c r="A342">
        <f t="shared" si="145"/>
        <v>3.0999999999999779</v>
      </c>
      <c r="B342" s="5">
        <f t="shared" si="146"/>
        <v>-22.150072343173143</v>
      </c>
      <c r="C342" s="5">
        <f t="shared" si="147"/>
        <v>295.36792029944172</v>
      </c>
      <c r="D342" s="5">
        <f t="shared" si="148"/>
        <v>50.081559365458176</v>
      </c>
      <c r="E342" s="2">
        <f t="shared" si="149"/>
        <v>296.19728906056037</v>
      </c>
      <c r="F342" s="2">
        <f t="shared" si="150"/>
        <v>-4.2886669066352079</v>
      </c>
      <c r="G342" s="3">
        <f t="shared" si="151"/>
        <v>-16.836812130225852</v>
      </c>
      <c r="H342" s="3">
        <f t="shared" si="152"/>
        <v>71.842819552270328</v>
      </c>
      <c r="I342" s="3">
        <f t="shared" si="153"/>
        <v>-33.09569004254935</v>
      </c>
      <c r="J342" s="2">
        <f t="shared" si="131"/>
        <v>80.871463838124612</v>
      </c>
      <c r="K342" s="2">
        <f t="shared" si="154"/>
        <v>55.127105547460538</v>
      </c>
      <c r="L342" s="6">
        <f t="shared" si="132"/>
        <v>1981.2220287230696</v>
      </c>
      <c r="M342" s="2">
        <f t="shared" si="133"/>
        <v>25.109237516802793</v>
      </c>
      <c r="N342" s="2">
        <f t="shared" si="155"/>
        <v>80.871463838124612</v>
      </c>
      <c r="O342" s="2">
        <f t="shared" si="134"/>
        <v>55.127105547460538</v>
      </c>
      <c r="P342" s="5">
        <f t="shared" si="135"/>
        <v>0.35864179757630921</v>
      </c>
      <c r="Q342" s="4">
        <f t="shared" si="136"/>
        <v>0.31043022684699467</v>
      </c>
      <c r="R342" s="4">
        <f t="shared" si="137"/>
        <v>0.265967629929524</v>
      </c>
      <c r="S342" s="4">
        <f t="shared" si="156"/>
        <v>0</v>
      </c>
      <c r="T342" s="4">
        <f t="shared" si="157"/>
        <v>0</v>
      </c>
      <c r="U342" s="5">
        <f t="shared" si="158"/>
        <v>2.621348894272078</v>
      </c>
      <c r="V342" s="5">
        <f t="shared" si="159"/>
        <v>-11.185317870040642</v>
      </c>
      <c r="W342" s="5">
        <f t="shared" si="160"/>
        <v>5.1527183309519069</v>
      </c>
      <c r="X342" s="5">
        <f t="shared" si="138"/>
        <v>1981.22202872307</v>
      </c>
      <c r="Y342" s="5">
        <f t="shared" si="139"/>
        <v>-9.0356185750971996</v>
      </c>
      <c r="Z342" s="5">
        <f t="shared" si="140"/>
        <v>-1.1782952276892464</v>
      </c>
      <c r="AA342" s="5">
        <f t="shared" si="141"/>
        <v>2.0389047915410328</v>
      </c>
      <c r="AB342" s="5">
        <f t="shared" si="142"/>
        <v>-6.4142696808251216</v>
      </c>
      <c r="AC342" s="5">
        <f t="shared" si="143"/>
        <v>-12.363613097729889</v>
      </c>
      <c r="AD342" s="5">
        <f t="shared" si="144"/>
        <v>-24.982376877507058</v>
      </c>
      <c r="AE342">
        <f t="shared" si="161"/>
        <v>0</v>
      </c>
    </row>
    <row r="343" spans="1:31" x14ac:dyDescent="0.2">
      <c r="A343">
        <f t="shared" si="145"/>
        <v>3.1099999999999777</v>
      </c>
      <c r="B343" s="5">
        <f t="shared" si="146"/>
        <v>-22.318761177959441</v>
      </c>
      <c r="C343" s="5">
        <f t="shared" si="147"/>
        <v>296.0857303143095</v>
      </c>
      <c r="D343" s="5">
        <f t="shared" si="148"/>
        <v>49.749353346188812</v>
      </c>
      <c r="E343" s="2">
        <f t="shared" si="149"/>
        <v>296.92572606003137</v>
      </c>
      <c r="F343" s="2">
        <f t="shared" si="150"/>
        <v>-4.3107684648694171</v>
      </c>
      <c r="G343" s="3">
        <f t="shared" si="151"/>
        <v>-16.900954827034102</v>
      </c>
      <c r="H343" s="3">
        <f t="shared" si="152"/>
        <v>71.719183421293025</v>
      </c>
      <c r="I343" s="3">
        <f t="shared" si="153"/>
        <v>-33.345513811324423</v>
      </c>
      <c r="J343" s="2">
        <f t="shared" si="131"/>
        <v>80.877727688305797</v>
      </c>
      <c r="K343" s="2">
        <f t="shared" si="154"/>
        <v>55.13137538398486</v>
      </c>
      <c r="L343" s="6">
        <f t="shared" si="132"/>
        <v>1985.9834879646996</v>
      </c>
      <c r="M343" s="2">
        <f t="shared" si="133"/>
        <v>25.169582399552613</v>
      </c>
      <c r="N343" s="2">
        <f t="shared" si="155"/>
        <v>80.877727688305797</v>
      </c>
      <c r="O343" s="2">
        <f t="shared" si="134"/>
        <v>55.13137538398486</v>
      </c>
      <c r="P343" s="5">
        <f t="shared" si="135"/>
        <v>0.35878077569494005</v>
      </c>
      <c r="Q343" s="4">
        <f t="shared" si="136"/>
        <v>0.31115200621969619</v>
      </c>
      <c r="R343" s="4">
        <f t="shared" si="137"/>
        <v>0.2662430689623525</v>
      </c>
      <c r="S343" s="4">
        <f t="shared" si="156"/>
        <v>0</v>
      </c>
      <c r="T343" s="4">
        <f t="shared" si="157"/>
        <v>0</v>
      </c>
      <c r="U343" s="5">
        <f t="shared" si="158"/>
        <v>2.632558930680962</v>
      </c>
      <c r="V343" s="5">
        <f t="shared" si="159"/>
        <v>-11.171260958278282</v>
      </c>
      <c r="W343" s="5">
        <f t="shared" si="160"/>
        <v>5.1940278570374963</v>
      </c>
      <c r="X343" s="5">
        <f t="shared" si="138"/>
        <v>1985.9834879646996</v>
      </c>
      <c r="Y343" s="5">
        <f t="shared" si="139"/>
        <v>-9.045562138943918</v>
      </c>
      <c r="Z343" s="5">
        <f t="shared" si="140"/>
        <v>-1.1812618350691193</v>
      </c>
      <c r="AA343" s="5">
        <f t="shared" si="141"/>
        <v>2.0440381654691495</v>
      </c>
      <c r="AB343" s="5">
        <f t="shared" si="142"/>
        <v>-6.413003208262956</v>
      </c>
      <c r="AC343" s="5">
        <f t="shared" si="143"/>
        <v>-12.352522793347401</v>
      </c>
      <c r="AD343" s="5">
        <f t="shared" si="144"/>
        <v>-24.935933977493356</v>
      </c>
      <c r="AE343">
        <f t="shared" si="161"/>
        <v>0</v>
      </c>
    </row>
    <row r="344" spans="1:31" x14ac:dyDescent="0.2">
      <c r="A344">
        <f t="shared" si="145"/>
        <v>3.1199999999999775</v>
      </c>
      <c r="B344" s="5">
        <f t="shared" si="146"/>
        <v>-22.488091376390198</v>
      </c>
      <c r="C344" s="5">
        <f t="shared" si="147"/>
        <v>296.80230452238277</v>
      </c>
      <c r="D344" s="5">
        <f t="shared" si="148"/>
        <v>49.414651411376695</v>
      </c>
      <c r="E344" s="2">
        <f t="shared" si="149"/>
        <v>297.65302320579593</v>
      </c>
      <c r="F344" s="2">
        <f t="shared" si="150"/>
        <v>-4.3329029195722475</v>
      </c>
      <c r="G344" s="3">
        <f t="shared" si="151"/>
        <v>-16.965084859116732</v>
      </c>
      <c r="H344" s="3">
        <f t="shared" si="152"/>
        <v>71.595658193359554</v>
      </c>
      <c r="I344" s="3">
        <f t="shared" si="153"/>
        <v>-33.594873151099357</v>
      </c>
      <c r="J344" s="2">
        <f t="shared" si="131"/>
        <v>80.884905133503509</v>
      </c>
      <c r="K344" s="2">
        <f t="shared" si="154"/>
        <v>55.136267984664968</v>
      </c>
      <c r="L344" s="6">
        <f t="shared" si="132"/>
        <v>1990.7119145031929</v>
      </c>
      <c r="M344" s="2">
        <f t="shared" si="133"/>
        <v>25.229508638668943</v>
      </c>
      <c r="N344" s="2">
        <f t="shared" si="155"/>
        <v>80.884905133503509</v>
      </c>
      <c r="O344" s="2">
        <f t="shared" si="134"/>
        <v>55.136267984664968</v>
      </c>
      <c r="P344" s="5">
        <f t="shared" si="135"/>
        <v>0.35891878914972281</v>
      </c>
      <c r="Q344" s="4">
        <f t="shared" si="136"/>
        <v>0.3118649748077757</v>
      </c>
      <c r="R344" s="4">
        <f t="shared" si="137"/>
        <v>0.26651445080886627</v>
      </c>
      <c r="S344" s="4">
        <f t="shared" si="156"/>
        <v>0</v>
      </c>
      <c r="T344" s="4">
        <f t="shared" si="157"/>
        <v>0</v>
      </c>
      <c r="U344" s="5">
        <f t="shared" si="158"/>
        <v>2.6437991954469391</v>
      </c>
      <c r="V344" s="5">
        <f t="shared" si="159"/>
        <v>-11.157300131474434</v>
      </c>
      <c r="W344" s="5">
        <f t="shared" si="160"/>
        <v>5.2353465570960109</v>
      </c>
      <c r="X344" s="5">
        <f t="shared" si="138"/>
        <v>1990.7119145031936</v>
      </c>
      <c r="Y344" s="5">
        <f t="shared" si="139"/>
        <v>-9.0555737811184205</v>
      </c>
      <c r="Z344" s="5">
        <f t="shared" si="140"/>
        <v>-1.1842385014032089</v>
      </c>
      <c r="AA344" s="5">
        <f t="shared" si="141"/>
        <v>2.0491889452642065</v>
      </c>
      <c r="AB344" s="5">
        <f t="shared" si="142"/>
        <v>-6.4117745856714814</v>
      </c>
      <c r="AC344" s="5">
        <f t="shared" si="143"/>
        <v>-12.341538632877644</v>
      </c>
      <c r="AD344" s="5">
        <f t="shared" si="144"/>
        <v>-24.889464497639782</v>
      </c>
      <c r="AE344">
        <f t="shared" si="161"/>
        <v>0</v>
      </c>
    </row>
    <row r="345" spans="1:31" x14ac:dyDescent="0.2">
      <c r="A345">
        <f t="shared" si="145"/>
        <v>3.1299999999999772</v>
      </c>
      <c r="B345" s="5">
        <f t="shared" si="146"/>
        <v>-22.65806281371065</v>
      </c>
      <c r="C345" s="5">
        <f t="shared" si="147"/>
        <v>297.51764402738473</v>
      </c>
      <c r="D345" s="5">
        <f t="shared" si="148"/>
        <v>49.07745820664082</v>
      </c>
      <c r="E345" s="2">
        <f t="shared" si="149"/>
        <v>298.37918211241828</v>
      </c>
      <c r="F345" s="2">
        <f t="shared" si="150"/>
        <v>-4.3550702471121223</v>
      </c>
      <c r="G345" s="3">
        <f t="shared" si="151"/>
        <v>-17.029202604973449</v>
      </c>
      <c r="H345" s="3">
        <f t="shared" si="152"/>
        <v>71.472242807030781</v>
      </c>
      <c r="I345" s="3">
        <f t="shared" si="153"/>
        <v>-33.843767796075753</v>
      </c>
      <c r="J345" s="2">
        <f t="shared" si="131"/>
        <v>80.892990128088925</v>
      </c>
      <c r="K345" s="2">
        <f t="shared" si="154"/>
        <v>55.141779228417803</v>
      </c>
      <c r="L345" s="6">
        <f t="shared" si="132"/>
        <v>1995.407287610569</v>
      </c>
      <c r="M345" s="2">
        <f t="shared" si="133"/>
        <v>25.289015971453392</v>
      </c>
      <c r="N345" s="2">
        <f t="shared" si="155"/>
        <v>80.892990128088925</v>
      </c>
      <c r="O345" s="2">
        <f t="shared" si="134"/>
        <v>55.141779228417803</v>
      </c>
      <c r="P345" s="5">
        <f t="shared" si="135"/>
        <v>0.35905583733596735</v>
      </c>
      <c r="Q345" s="4">
        <f t="shared" si="136"/>
        <v>0.31256913091575611</v>
      </c>
      <c r="R345" s="4">
        <f t="shared" si="137"/>
        <v>0.26678180300795323</v>
      </c>
      <c r="S345" s="4">
        <f t="shared" si="156"/>
        <v>0</v>
      </c>
      <c r="T345" s="4">
        <f t="shared" si="157"/>
        <v>0</v>
      </c>
      <c r="U345" s="5">
        <f t="shared" si="158"/>
        <v>2.6550698344191357</v>
      </c>
      <c r="V345" s="5">
        <f t="shared" si="159"/>
        <v>-11.143434033711372</v>
      </c>
      <c r="W345" s="5">
        <f t="shared" si="160"/>
        <v>5.2766749590613982</v>
      </c>
      <c r="X345" s="5">
        <f t="shared" si="138"/>
        <v>1995.4072876105693</v>
      </c>
      <c r="Y345" s="5">
        <f t="shared" si="139"/>
        <v>-9.0656536343836649</v>
      </c>
      <c r="Z345" s="5">
        <f t="shared" si="140"/>
        <v>-1.1872253582593699</v>
      </c>
      <c r="AA345" s="5">
        <f t="shared" si="141"/>
        <v>2.054357358589292</v>
      </c>
      <c r="AB345" s="5">
        <f t="shared" si="142"/>
        <v>-6.4105837999645292</v>
      </c>
      <c r="AC345" s="5">
        <f t="shared" si="143"/>
        <v>-12.330659391970743</v>
      </c>
      <c r="AD345" s="5">
        <f t="shared" si="144"/>
        <v>-24.842967682349311</v>
      </c>
      <c r="AE345">
        <f t="shared" si="161"/>
        <v>0</v>
      </c>
    </row>
    <row r="346" spans="1:31" x14ac:dyDescent="0.2">
      <c r="A346">
        <f t="shared" si="145"/>
        <v>3.139999999999977</v>
      </c>
      <c r="B346" s="5">
        <f t="shared" si="146"/>
        <v>-22.828675368950382</v>
      </c>
      <c r="C346" s="5">
        <f t="shared" si="147"/>
        <v>298.23174992248545</v>
      </c>
      <c r="D346" s="5">
        <f t="shared" si="148"/>
        <v>48.73777838029595</v>
      </c>
      <c r="E346" s="2">
        <f t="shared" si="149"/>
        <v>299.10420438524233</v>
      </c>
      <c r="F346" s="2">
        <f t="shared" si="150"/>
        <v>-4.3772704252978976</v>
      </c>
      <c r="G346" s="3">
        <f t="shared" si="151"/>
        <v>-17.093308442973093</v>
      </c>
      <c r="H346" s="3">
        <f t="shared" si="152"/>
        <v>71.348936213111074</v>
      </c>
      <c r="I346" s="3">
        <f t="shared" si="153"/>
        <v>-34.092197472899244</v>
      </c>
      <c r="J346" s="2">
        <f t="shared" si="131"/>
        <v>80.901976618623891</v>
      </c>
      <c r="K346" s="2">
        <f t="shared" si="154"/>
        <v>55.147904988837006</v>
      </c>
      <c r="L346" s="6">
        <f t="shared" si="132"/>
        <v>2000.0695904118224</v>
      </c>
      <c r="M346" s="2">
        <f t="shared" si="133"/>
        <v>25.348104184038718</v>
      </c>
      <c r="N346" s="2">
        <f t="shared" si="155"/>
        <v>80.901976618623891</v>
      </c>
      <c r="O346" s="2">
        <f t="shared" si="134"/>
        <v>55.147904988837006</v>
      </c>
      <c r="P346" s="5">
        <f t="shared" si="135"/>
        <v>0.35919191976149167</v>
      </c>
      <c r="Q346" s="4">
        <f t="shared" si="136"/>
        <v>0.31326447428757037</v>
      </c>
      <c r="R346" s="4">
        <f t="shared" si="137"/>
        <v>0.26704515312928467</v>
      </c>
      <c r="S346" s="4">
        <f t="shared" si="156"/>
        <v>0</v>
      </c>
      <c r="T346" s="4">
        <f t="shared" si="157"/>
        <v>0</v>
      </c>
      <c r="U346" s="5">
        <f t="shared" si="158"/>
        <v>2.6663709906648441</v>
      </c>
      <c r="V346" s="5">
        <f t="shared" si="159"/>
        <v>-11.129661315603466</v>
      </c>
      <c r="W346" s="5">
        <f t="shared" si="160"/>
        <v>5.3180135754892452</v>
      </c>
      <c r="X346" s="5">
        <f t="shared" si="138"/>
        <v>2000.0695904118224</v>
      </c>
      <c r="Y346" s="5">
        <f t="shared" si="139"/>
        <v>-9.0758018141064323</v>
      </c>
      <c r="Z346" s="5">
        <f t="shared" si="140"/>
        <v>-1.1902225344847872</v>
      </c>
      <c r="AA346" s="5">
        <f t="shared" si="141"/>
        <v>2.0595436283996862</v>
      </c>
      <c r="AB346" s="5">
        <f t="shared" si="142"/>
        <v>-6.4094308234415882</v>
      </c>
      <c r="AC346" s="5">
        <f t="shared" si="143"/>
        <v>-12.319883850088253</v>
      </c>
      <c r="AD346" s="5">
        <f t="shared" si="144"/>
        <v>-24.796442796111066</v>
      </c>
      <c r="AE346">
        <f t="shared" si="161"/>
        <v>0</v>
      </c>
    </row>
    <row r="347" spans="1:31" x14ac:dyDescent="0.2">
      <c r="A347">
        <f t="shared" si="145"/>
        <v>3.1499999999999768</v>
      </c>
      <c r="B347" s="5">
        <f t="shared" si="146"/>
        <v>-22.999928924921285</v>
      </c>
      <c r="C347" s="5">
        <f t="shared" si="147"/>
        <v>298.94462329042403</v>
      </c>
      <c r="D347" s="5">
        <f t="shared" si="148"/>
        <v>48.395616583427149</v>
      </c>
      <c r="E347" s="2">
        <f t="shared" si="149"/>
        <v>299.82809162052337</v>
      </c>
      <c r="F347" s="2">
        <f t="shared" si="150"/>
        <v>-4.3995034333603504</v>
      </c>
      <c r="G347" s="3">
        <f t="shared" si="151"/>
        <v>-17.15740275120751</v>
      </c>
      <c r="H347" s="3">
        <f t="shared" si="152"/>
        <v>71.22573737461019</v>
      </c>
      <c r="I347" s="3">
        <f t="shared" si="153"/>
        <v>-34.340161900860352</v>
      </c>
      <c r="J347" s="2">
        <f t="shared" si="131"/>
        <v>80.911858544352981</v>
      </c>
      <c r="K347" s="2">
        <f t="shared" si="154"/>
        <v>55.154641134528276</v>
      </c>
      <c r="L347" s="6">
        <f t="shared" si="132"/>
        <v>2004.6988098534089</v>
      </c>
      <c r="M347" s="2">
        <f t="shared" si="133"/>
        <v>25.406773110989381</v>
      </c>
      <c r="N347" s="2">
        <f t="shared" si="155"/>
        <v>80.911858544352981</v>
      </c>
      <c r="O347" s="2">
        <f t="shared" si="134"/>
        <v>55.154641134528276</v>
      </c>
      <c r="P347" s="5">
        <f t="shared" si="135"/>
        <v>0.35932703604570143</v>
      </c>
      <c r="Q347" s="4">
        <f t="shared" si="136"/>
        <v>0.31395100609277216</v>
      </c>
      <c r="R347" s="4">
        <f t="shared" si="137"/>
        <v>0.26730452876879734</v>
      </c>
      <c r="S347" s="4">
        <f t="shared" si="156"/>
        <v>0</v>
      </c>
      <c r="T347" s="4">
        <f t="shared" si="157"/>
        <v>0</v>
      </c>
      <c r="U347" s="5">
        <f t="shared" si="158"/>
        <v>2.6777028044632907</v>
      </c>
      <c r="V347" s="5">
        <f t="shared" si="159"/>
        <v>-11.115980634337962</v>
      </c>
      <c r="W347" s="5">
        <f t="shared" si="160"/>
        <v>5.3593629036414461</v>
      </c>
      <c r="X347" s="5">
        <f t="shared" si="138"/>
        <v>2004.6988098534089</v>
      </c>
      <c r="Y347" s="5">
        <f t="shared" si="139"/>
        <v>-9.0860184184993855</v>
      </c>
      <c r="Z347" s="5">
        <f t="shared" si="140"/>
        <v>-1.193230156224043</v>
      </c>
      <c r="AA347" s="5">
        <f t="shared" si="141"/>
        <v>2.0647479729741249</v>
      </c>
      <c r="AB347" s="5">
        <f t="shared" si="142"/>
        <v>-6.4083156140360948</v>
      </c>
      <c r="AC347" s="5">
        <f t="shared" si="143"/>
        <v>-12.309210790562005</v>
      </c>
      <c r="AD347" s="5">
        <f t="shared" si="144"/>
        <v>-24.749889123384428</v>
      </c>
      <c r="AE347">
        <f t="shared" si="161"/>
        <v>0</v>
      </c>
    </row>
    <row r="348" spans="1:31" x14ac:dyDescent="0.2">
      <c r="A348">
        <f t="shared" si="145"/>
        <v>3.1599999999999766</v>
      </c>
      <c r="B348" s="5">
        <f t="shared" si="146"/>
        <v>-23.171823368214064</v>
      </c>
      <c r="C348" s="5">
        <f t="shared" si="147"/>
        <v>299.65626520363065</v>
      </c>
      <c r="D348" s="5">
        <f t="shared" si="148"/>
        <v>48.050977469962376</v>
      </c>
      <c r="E348" s="2">
        <f t="shared" si="149"/>
        <v>300.55084540555919</v>
      </c>
      <c r="F348" s="2">
        <f t="shared" si="150"/>
        <v>-4.4217692519337062</v>
      </c>
      <c r="G348" s="3">
        <f t="shared" si="151"/>
        <v>-17.221485907347869</v>
      </c>
      <c r="H348" s="3">
        <f t="shared" si="152"/>
        <v>71.10264526670457</v>
      </c>
      <c r="I348" s="3">
        <f t="shared" si="153"/>
        <v>-34.587660792094198</v>
      </c>
      <c r="J348" s="2">
        <f t="shared" si="131"/>
        <v>80.922629837696064</v>
      </c>
      <c r="K348" s="2">
        <f t="shared" si="154"/>
        <v>55.161983529445166</v>
      </c>
      <c r="L348" s="6">
        <f t="shared" si="132"/>
        <v>2009.2949366708519</v>
      </c>
      <c r="M348" s="2">
        <f t="shared" si="133"/>
        <v>25.46502263489101</v>
      </c>
      <c r="N348" s="2">
        <f t="shared" si="155"/>
        <v>80.922629837696064</v>
      </c>
      <c r="O348" s="2">
        <f t="shared" si="134"/>
        <v>55.161983529445166</v>
      </c>
      <c r="P348" s="5">
        <f t="shared" si="135"/>
        <v>0.35946118591864412</v>
      </c>
      <c r="Q348" s="4">
        <f t="shared" si="136"/>
        <v>0.31462872891234089</v>
      </c>
      <c r="R348" s="4">
        <f t="shared" si="137"/>
        <v>0.26755995754425288</v>
      </c>
      <c r="S348" s="4">
        <f t="shared" si="156"/>
        <v>0</v>
      </c>
      <c r="T348" s="4">
        <f t="shared" si="157"/>
        <v>0</v>
      </c>
      <c r="U348" s="5">
        <f t="shared" si="158"/>
        <v>2.6890654132999781</v>
      </c>
      <c r="V348" s="5">
        <f t="shared" si="159"/>
        <v>-11.102390653715528</v>
      </c>
      <c r="W348" s="5">
        <f t="shared" si="160"/>
        <v>5.4007234255720302</v>
      </c>
      <c r="X348" s="5">
        <f t="shared" si="138"/>
        <v>2009.2949366708526</v>
      </c>
      <c r="Y348" s="5">
        <f t="shared" si="139"/>
        <v>-9.096303528862558</v>
      </c>
      <c r="Z348" s="5">
        <f t="shared" si="140"/>
        <v>-1.1962483469374954</v>
      </c>
      <c r="AA348" s="5">
        <f t="shared" si="141"/>
        <v>2.0699706059466023</v>
      </c>
      <c r="AB348" s="5">
        <f t="shared" si="142"/>
        <v>-6.4072381155625795</v>
      </c>
      <c r="AC348" s="5">
        <f t="shared" si="143"/>
        <v>-12.298639000653022</v>
      </c>
      <c r="AD348" s="5">
        <f t="shared" si="144"/>
        <v>-24.703305968481367</v>
      </c>
      <c r="AE348">
        <f t="shared" si="161"/>
        <v>0</v>
      </c>
    </row>
    <row r="349" spans="1:31" x14ac:dyDescent="0.2">
      <c r="A349">
        <f t="shared" si="145"/>
        <v>3.1699999999999764</v>
      </c>
      <c r="B349" s="5">
        <f t="shared" si="146"/>
        <v>-23.34435858919332</v>
      </c>
      <c r="C349" s="5">
        <f t="shared" si="147"/>
        <v>300.36667672434766</v>
      </c>
      <c r="D349" s="5">
        <f t="shared" si="148"/>
        <v>47.703865696743009</v>
      </c>
      <c r="E349" s="2">
        <f t="shared" si="149"/>
        <v>301.27246731882025</v>
      </c>
      <c r="F349" s="2">
        <f t="shared" si="150"/>
        <v>-4.4440678630372128</v>
      </c>
      <c r="G349" s="3">
        <f t="shared" si="151"/>
        <v>-17.285558288503495</v>
      </c>
      <c r="H349" s="3">
        <f t="shared" si="152"/>
        <v>70.979658876698039</v>
      </c>
      <c r="I349" s="3">
        <f t="shared" si="153"/>
        <v>-34.834693851779015</v>
      </c>
      <c r="J349" s="2">
        <f t="shared" si="131"/>
        <v>80.934284424740795</v>
      </c>
      <c r="K349" s="2">
        <f t="shared" si="154"/>
        <v>55.169928033224807</v>
      </c>
      <c r="L349" s="6">
        <f t="shared" si="132"/>
        <v>2013.8579653554816</v>
      </c>
      <c r="M349" s="2">
        <f t="shared" si="133"/>
        <v>25.522852685928843</v>
      </c>
      <c r="N349" s="2">
        <f t="shared" si="155"/>
        <v>80.934284424740795</v>
      </c>
      <c r="O349" s="2">
        <f t="shared" si="134"/>
        <v>55.169928033224807</v>
      </c>
      <c r="P349" s="5">
        <f t="shared" si="135"/>
        <v>0.3595943692200379</v>
      </c>
      <c r="Q349" s="4">
        <f t="shared" si="136"/>
        <v>0.31529764672409349</v>
      </c>
      <c r="R349" s="4">
        <f t="shared" si="137"/>
        <v>0.2678114670908735</v>
      </c>
      <c r="S349" s="4">
        <f t="shared" si="156"/>
        <v>0</v>
      </c>
      <c r="T349" s="4">
        <f t="shared" si="157"/>
        <v>0</v>
      </c>
      <c r="U349" s="5">
        <f t="shared" si="158"/>
        <v>2.7004589518615791</v>
      </c>
      <c r="V349" s="5">
        <f t="shared" si="159"/>
        <v>-11.088890044190467</v>
      </c>
      <c r="W349" s="5">
        <f t="shared" si="160"/>
        <v>5.4420956082141263</v>
      </c>
      <c r="X349" s="5">
        <f t="shared" si="138"/>
        <v>2013.8579653554816</v>
      </c>
      <c r="Y349" s="5">
        <f t="shared" si="139"/>
        <v>-9.1066572098242133</v>
      </c>
      <c r="Z349" s="5">
        <f t="shared" si="140"/>
        <v>-1.199277227419951</v>
      </c>
      <c r="AA349" s="5">
        <f t="shared" si="141"/>
        <v>2.0752117363386815</v>
      </c>
      <c r="AB349" s="5">
        <f t="shared" si="142"/>
        <v>-6.4061982579626342</v>
      </c>
      <c r="AC349" s="5">
        <f t="shared" si="143"/>
        <v>-12.288167271610419</v>
      </c>
      <c r="AD349" s="5">
        <f t="shared" si="144"/>
        <v>-24.656692655447191</v>
      </c>
      <c r="AE349">
        <f t="shared" si="161"/>
        <v>0</v>
      </c>
    </row>
    <row r="350" spans="1:31" x14ac:dyDescent="0.2">
      <c r="A350">
        <f t="shared" si="145"/>
        <v>3.1799999999999762</v>
      </c>
      <c r="B350" s="5">
        <f t="shared" si="146"/>
        <v>-23.517534481991252</v>
      </c>
      <c r="C350" s="5">
        <f t="shared" si="147"/>
        <v>301.0758589047511</v>
      </c>
      <c r="D350" s="5">
        <f t="shared" si="148"/>
        <v>47.354285923592442</v>
      </c>
      <c r="E350" s="2">
        <f t="shared" si="149"/>
        <v>301.99295893008042</v>
      </c>
      <c r="F350" s="2">
        <f t="shared" si="150"/>
        <v>-4.4663992500567558</v>
      </c>
      <c r="G350" s="3">
        <f t="shared" si="151"/>
        <v>-17.349620271083122</v>
      </c>
      <c r="H350" s="3">
        <f t="shared" si="152"/>
        <v>70.856777203981935</v>
      </c>
      <c r="I350" s="3">
        <f t="shared" si="153"/>
        <v>-35.081260778333487</v>
      </c>
      <c r="J350" s="2">
        <f t="shared" si="131"/>
        <v>80.946816225735219</v>
      </c>
      <c r="K350" s="2">
        <f t="shared" si="154"/>
        <v>55.178470501523663</v>
      </c>
      <c r="L350" s="6">
        <f t="shared" si="132"/>
        <v>2018.3878941203434</v>
      </c>
      <c r="M350" s="2">
        <f t="shared" si="133"/>
        <v>25.580263241455739</v>
      </c>
      <c r="N350" s="2">
        <f t="shared" si="155"/>
        <v>80.946816225735219</v>
      </c>
      <c r="O350" s="2">
        <f t="shared" si="134"/>
        <v>55.178470501523663</v>
      </c>
      <c r="P350" s="5">
        <f t="shared" si="135"/>
        <v>0.35972658589827594</v>
      </c>
      <c r="Q350" s="4">
        <f t="shared" si="136"/>
        <v>0.31595776488771643</v>
      </c>
      <c r="R350" s="4">
        <f t="shared" si="137"/>
        <v>0.26805908505705422</v>
      </c>
      <c r="S350" s="4">
        <f t="shared" si="156"/>
        <v>0</v>
      </c>
      <c r="T350" s="4">
        <f t="shared" si="157"/>
        <v>0</v>
      </c>
      <c r="U350" s="5">
        <f t="shared" si="158"/>
        <v>2.7118835520313844</v>
      </c>
      <c r="V350" s="5">
        <f t="shared" si="159"/>
        <v>-11.07547748291063</v>
      </c>
      <c r="W350" s="5">
        <f t="shared" si="160"/>
        <v>5.4834799034680559</v>
      </c>
      <c r="X350" s="5">
        <f t="shared" si="138"/>
        <v>2018.3878941203436</v>
      </c>
      <c r="Y350" s="5">
        <f t="shared" si="139"/>
        <v>-9.1170795095810728</v>
      </c>
      <c r="Z350" s="5">
        <f t="shared" si="140"/>
        <v>-1.2023169158196203</v>
      </c>
      <c r="AA350" s="5">
        <f t="shared" si="141"/>
        <v>2.0804715685922939</v>
      </c>
      <c r="AB350" s="5">
        <f t="shared" si="142"/>
        <v>-6.4051959575496884</v>
      </c>
      <c r="AC350" s="5">
        <f t="shared" si="143"/>
        <v>-12.277794398730251</v>
      </c>
      <c r="AD350" s="5">
        <f t="shared" si="144"/>
        <v>-24.61004852793965</v>
      </c>
      <c r="AE350">
        <f t="shared" si="161"/>
        <v>0</v>
      </c>
    </row>
    <row r="351" spans="1:31" x14ac:dyDescent="0.2">
      <c r="A351">
        <f t="shared" si="145"/>
        <v>3.189999999999976</v>
      </c>
      <c r="B351" s="5">
        <f t="shared" si="146"/>
        <v>-23.691350944499959</v>
      </c>
      <c r="C351" s="5">
        <f t="shared" si="147"/>
        <v>301.78381278707099</v>
      </c>
      <c r="D351" s="5">
        <f t="shared" si="148"/>
        <v>47.002242813382715</v>
      </c>
      <c r="E351" s="2">
        <f t="shared" si="149"/>
        <v>302.71232180054608</v>
      </c>
      <c r="F351" s="2">
        <f t="shared" si="150"/>
        <v>-4.4887633977265278</v>
      </c>
      <c r="G351" s="3">
        <f t="shared" si="151"/>
        <v>-17.413672230658619</v>
      </c>
      <c r="H351" s="3">
        <f t="shared" si="152"/>
        <v>70.733999259994633</v>
      </c>
      <c r="I351" s="3">
        <f t="shared" si="153"/>
        <v>-35.327361263612886</v>
      </c>
      <c r="J351" s="2">
        <f t="shared" si="131"/>
        <v>80.960219155580035</v>
      </c>
      <c r="K351" s="2">
        <f t="shared" si="154"/>
        <v>55.187606786353122</v>
      </c>
      <c r="L351" s="6">
        <f t="shared" si="132"/>
        <v>2022.884724865296</v>
      </c>
      <c r="M351" s="2">
        <f t="shared" si="133"/>
        <v>25.637254325549758</v>
      </c>
      <c r="N351" s="2">
        <f t="shared" si="155"/>
        <v>80.960219155580035</v>
      </c>
      <c r="O351" s="2">
        <f t="shared" si="134"/>
        <v>55.187606786353122</v>
      </c>
      <c r="P351" s="5">
        <f t="shared" si="135"/>
        <v>0.35985783600940735</v>
      </c>
      <c r="Q351" s="4">
        <f t="shared" si="136"/>
        <v>0.31660909012943073</v>
      </c>
      <c r="R351" s="4">
        <f t="shared" si="137"/>
        <v>0.26830283910015018</v>
      </c>
      <c r="S351" s="4">
        <f t="shared" si="156"/>
        <v>0</v>
      </c>
      <c r="T351" s="4">
        <f t="shared" si="157"/>
        <v>0</v>
      </c>
      <c r="U351" s="5">
        <f t="shared" si="158"/>
        <v>2.7233393428852786</v>
      </c>
      <c r="V351" s="5">
        <f t="shared" si="159"/>
        <v>-11.06215165375694</v>
      </c>
      <c r="W351" s="5">
        <f t="shared" si="160"/>
        <v>5.5248767482905334</v>
      </c>
      <c r="X351" s="5">
        <f t="shared" si="138"/>
        <v>2022.8847248652962</v>
      </c>
      <c r="Y351" s="5">
        <f t="shared" si="139"/>
        <v>-9.1275704601378127</v>
      </c>
      <c r="Z351" s="5">
        <f t="shared" si="140"/>
        <v>-1.2053675276573379</v>
      </c>
      <c r="AA351" s="5">
        <f t="shared" si="141"/>
        <v>2.0857503026029987</v>
      </c>
      <c r="AB351" s="5">
        <f t="shared" si="142"/>
        <v>-6.4042311172525341</v>
      </c>
      <c r="AC351" s="5">
        <f t="shared" si="143"/>
        <v>-12.267519181414277</v>
      </c>
      <c r="AD351" s="5">
        <f t="shared" si="144"/>
        <v>-24.563372949106466</v>
      </c>
      <c r="AE351">
        <f t="shared" si="161"/>
        <v>0</v>
      </c>
    </row>
    <row r="352" spans="1:31" x14ac:dyDescent="0.2">
      <c r="A352">
        <f t="shared" si="145"/>
        <v>3.1999999999999758</v>
      </c>
      <c r="B352" s="5">
        <f t="shared" si="146"/>
        <v>-23.865807878362407</v>
      </c>
      <c r="C352" s="5">
        <f t="shared" si="147"/>
        <v>302.49053940371186</v>
      </c>
      <c r="D352" s="5">
        <f t="shared" si="148"/>
        <v>46.647741032099127</v>
      </c>
      <c r="E352" s="2">
        <f t="shared" si="149"/>
        <v>303.43055748298565</v>
      </c>
      <c r="F352" s="2">
        <f t="shared" si="150"/>
        <v>-4.5111602921107439</v>
      </c>
      <c r="G352" s="3">
        <f t="shared" si="151"/>
        <v>-17.477714541831144</v>
      </c>
      <c r="H352" s="3">
        <f t="shared" si="152"/>
        <v>70.611324068180494</v>
      </c>
      <c r="I352" s="3">
        <f t="shared" si="153"/>
        <v>-35.572994993103947</v>
      </c>
      <c r="J352" s="2">
        <f t="shared" ref="J352:J415" si="162">SQRT(G352^2+H352^2+I352^2)</f>
        <v>80.974487124320461</v>
      </c>
      <c r="K352" s="2">
        <f t="shared" si="154"/>
        <v>55.197332736414765</v>
      </c>
      <c r="L352" s="6">
        <f t="shared" ref="L352:L415" si="163">SQRT(spin^2-flag*((30/PI())*(wx*G352+wy*H352+wz*I352)/J352)^2)</f>
        <v>2027.3484631413312</v>
      </c>
      <c r="M352" s="2">
        <f t="shared" ref="M352:M415" si="164">(L352*PI()/30)*(circ/(2*PI()))/12</f>
        <v>25.693826008562009</v>
      </c>
      <c r="N352" s="2">
        <f t="shared" si="155"/>
        <v>80.974487124320461</v>
      </c>
      <c r="O352" s="2">
        <f t="shared" ref="O352:O415" si="165">J352/1.467</f>
        <v>55.197332736414765</v>
      </c>
      <c r="P352" s="5">
        <f t="shared" ref="P352:P415" si="166">cd0+(cdspin*L352/1000)*EXP(-A352/(tau*146.7/N352))</f>
        <v>0.35998811971609546</v>
      </c>
      <c r="Q352" s="4">
        <f t="shared" ref="Q352:Q415" si="167">(M352/N352)*EXP(-A352/(tau*146.7/N352))</f>
        <v>0.31725163052630523</v>
      </c>
      <c r="R352" s="4">
        <f t="shared" ref="R352:R415" si="168">cl2_*Q352/(cl0+cl1_*Q352)</f>
        <v>0.26854275688233981</v>
      </c>
      <c r="S352" s="4">
        <f t="shared" si="156"/>
        <v>0</v>
      </c>
      <c r="T352" s="4">
        <f t="shared" si="157"/>
        <v>0</v>
      </c>
      <c r="U352" s="5">
        <f t="shared" si="158"/>
        <v>2.734826450688252</v>
      </c>
      <c r="V352" s="5">
        <f t="shared" si="159"/>
        <v>-11.048911247382568</v>
      </c>
      <c r="W352" s="5">
        <f t="shared" si="160"/>
        <v>5.5662865647849609</v>
      </c>
      <c r="X352" s="5">
        <f t="shared" ref="X352:X415" si="169">M352/romega</f>
        <v>2027.3484631413314</v>
      </c>
      <c r="Y352" s="5">
        <f t="shared" ref="Y352:Y415" si="170">const*($R352/omega)*N352*(wy*I352-wz*(H352-T352))/X352</f>
        <v>-9.1381300775458296</v>
      </c>
      <c r="Z352" s="5">
        <f t="shared" ref="Z352:Z415" si="171">const*($R352/omega)*N352*(wz*(G352-S352)-wx*I352)/X352</f>
        <v>-1.2084291758460333</v>
      </c>
      <c r="AA352" s="5">
        <f t="shared" ref="AA352:AA415" si="172">const*($R352/omega)*N352*(wx*(H352-T352)-wy*(G352-S352))/X352</f>
        <v>2.0910481337536737</v>
      </c>
      <c r="AB352" s="5">
        <f t="shared" ref="AB352:AB415" si="173">U352+Y352</f>
        <v>-6.4033036268575776</v>
      </c>
      <c r="AC352" s="5">
        <f t="shared" ref="AC352:AC415" si="174">V352+Z352</f>
        <v>-12.257340423228602</v>
      </c>
      <c r="AD352" s="5">
        <f t="shared" ref="AD352:AD415" si="175">W352+AA352-32.174</f>
        <v>-24.516665301461366</v>
      </c>
      <c r="AE352">
        <f t="shared" si="161"/>
        <v>0</v>
      </c>
    </row>
    <row r="353" spans="1:31" x14ac:dyDescent="0.2">
      <c r="A353">
        <f t="shared" ref="A353:A416" si="176">A352+dt</f>
        <v>3.2099999999999755</v>
      </c>
      <c r="B353" s="5">
        <f t="shared" ref="B353:B416" si="177">B352+G352*dt+0.5*AB352*dt*dt</f>
        <v>-24.040905188962061</v>
      </c>
      <c r="C353" s="5">
        <f t="shared" ref="C353:C416" si="178">C352+H352*dt+0.5*AC352*dt*dt</f>
        <v>303.1960397773725</v>
      </c>
      <c r="D353" s="5">
        <f t="shared" ref="D353:D416" si="179">D352+I352*dt+0.5*AD352*dt*dt</f>
        <v>46.290785248903013</v>
      </c>
      <c r="E353" s="2">
        <f t="shared" ref="E353:E416" si="180">SQRT(B353^2+C353^2)</f>
        <v>304.14766752185807</v>
      </c>
      <c r="F353" s="2">
        <f t="shared" ref="F353:F416" si="181">ATAN2(C353,B353)*180/PI()</f>
        <v>-4.5335899205853982</v>
      </c>
      <c r="G353" s="3">
        <f t="shared" ref="G353:G416" si="182">G352+AB352*dt</f>
        <v>-17.54174757809972</v>
      </c>
      <c r="H353" s="3">
        <f t="shared" ref="H353:H416" si="183">H352+AC352*dt</f>
        <v>70.48875066394821</v>
      </c>
      <c r="I353" s="3">
        <f t="shared" ref="I353:I416" si="184">I352+AD352*dt</f>
        <v>-35.818161646118561</v>
      </c>
      <c r="J353" s="2">
        <f t="shared" si="162"/>
        <v>80.989614037637594</v>
      </c>
      <c r="K353" s="2">
        <f t="shared" ref="K353:K416" si="185">J353/1.467</f>
        <v>55.2076441974353</v>
      </c>
      <c r="L353" s="6">
        <f t="shared" si="163"/>
        <v>2031.7791181141349</v>
      </c>
      <c r="M353" s="2">
        <f t="shared" si="164"/>
        <v>25.749978406654837</v>
      </c>
      <c r="N353" s="2">
        <f t="shared" ref="N353:N416" si="186">IF(D353&gt;=hwind,SQRT((G353-vxw)^2+(H353-vyw)^2+I353^2),J353)</f>
        <v>80.989614037637594</v>
      </c>
      <c r="O353" s="2">
        <f t="shared" si="165"/>
        <v>55.2076441974353</v>
      </c>
      <c r="P353" s="5">
        <f t="shared" si="166"/>
        <v>0.36011743728655343</v>
      </c>
      <c r="Q353" s="4">
        <f t="shared" si="167"/>
        <v>0.31788539549022943</v>
      </c>
      <c r="R353" s="4">
        <f t="shared" si="168"/>
        <v>0.26877886606656243</v>
      </c>
      <c r="S353" s="4">
        <f t="shared" si="156"/>
        <v>0</v>
      </c>
      <c r="T353" s="4">
        <f t="shared" si="157"/>
        <v>0</v>
      </c>
      <c r="U353" s="5">
        <f t="shared" si="158"/>
        <v>2.7463449988914306</v>
      </c>
      <c r="V353" s="5">
        <f t="shared" si="159"/>
        <v>-11.03575496125171</v>
      </c>
      <c r="W353" s="5">
        <f t="shared" si="160"/>
        <v>5.6077097602928099</v>
      </c>
      <c r="X353" s="5">
        <f t="shared" si="169"/>
        <v>2031.7791181141354</v>
      </c>
      <c r="Y353" s="5">
        <f t="shared" si="170"/>
        <v>-9.1487583621411819</v>
      </c>
      <c r="Z353" s="5">
        <f t="shared" si="171"/>
        <v>-1.2115019707104364</v>
      </c>
      <c r="AA353" s="5">
        <f t="shared" si="172"/>
        <v>2.0963652529486154</v>
      </c>
      <c r="AB353" s="5">
        <f t="shared" si="173"/>
        <v>-6.4024133632497513</v>
      </c>
      <c r="AC353" s="5">
        <f t="shared" si="174"/>
        <v>-12.247256931962147</v>
      </c>
      <c r="AD353" s="5">
        <f t="shared" si="175"/>
        <v>-24.469924986758574</v>
      </c>
      <c r="AE353">
        <f t="shared" si="161"/>
        <v>0</v>
      </c>
    </row>
    <row r="354" spans="1:31" x14ac:dyDescent="0.2">
      <c r="A354">
        <f t="shared" si="176"/>
        <v>3.2199999999999753</v>
      </c>
      <c r="B354" s="5">
        <f t="shared" si="177"/>
        <v>-24.216642785411221</v>
      </c>
      <c r="C354" s="5">
        <f t="shared" si="178"/>
        <v>303.90031492116537</v>
      </c>
      <c r="D354" s="5">
        <f t="shared" si="179"/>
        <v>45.931380136192487</v>
      </c>
      <c r="E354" s="2">
        <f t="shared" si="180"/>
        <v>304.86365345344086</v>
      </c>
      <c r="F354" s="2">
        <f t="shared" si="181"/>
        <v>-4.5560522718201009</v>
      </c>
      <c r="G354" s="3">
        <f t="shared" si="182"/>
        <v>-17.605771711732217</v>
      </c>
      <c r="H354" s="3">
        <f t="shared" si="183"/>
        <v>70.366278094628584</v>
      </c>
      <c r="I354" s="3">
        <f t="shared" si="184"/>
        <v>-36.062860895986148</v>
      </c>
      <c r="J354" s="2">
        <f t="shared" si="162"/>
        <v>81.005593797338975</v>
      </c>
      <c r="K354" s="2">
        <f t="shared" si="185"/>
        <v>55.218537012501002</v>
      </c>
      <c r="L354" s="6">
        <f t="shared" si="163"/>
        <v>2036.1767025269253</v>
      </c>
      <c r="M354" s="2">
        <f t="shared" si="164"/>
        <v>25.80571168133082</v>
      </c>
      <c r="N354" s="2">
        <f t="shared" si="186"/>
        <v>81.005593797338975</v>
      </c>
      <c r="O354" s="2">
        <f t="shared" si="165"/>
        <v>55.218537012501002</v>
      </c>
      <c r="P354" s="5">
        <f t="shared" si="166"/>
        <v>0.36024578909345939</v>
      </c>
      <c r="Q354" s="4">
        <f t="shared" si="167"/>
        <v>0.31851039575156093</v>
      </c>
      <c r="R354" s="4">
        <f t="shared" si="168"/>
        <v>0.26901119431253101</v>
      </c>
      <c r="S354" s="4">
        <f t="shared" ref="S354:S417" si="187">IF(D354&gt;=hwind,vxw,0)</f>
        <v>0</v>
      </c>
      <c r="T354" s="4">
        <f t="shared" ref="T354:T417" si="188">IF(D354&gt;=hwind,vyw,0)</f>
        <v>0</v>
      </c>
      <c r="U354" s="5">
        <f t="shared" ref="U354:U417" si="189">-const*$P354*$N354*(G354-S354)</f>
        <v>2.7578951081296093</v>
      </c>
      <c r="V354" s="5">
        <f t="shared" ref="V354:V417" si="190">-const*$P354*$N354*(H354-T354)</f>
        <v>-11.022681499677937</v>
      </c>
      <c r="W354" s="5">
        <f t="shared" ref="W354:W417" si="191">-const*$P354*$N354*I354</f>
        <v>5.6491467274860643</v>
      </c>
      <c r="X354" s="5">
        <f t="shared" si="169"/>
        <v>2036.1767025269253</v>
      </c>
      <c r="Y354" s="5">
        <f t="shared" si="170"/>
        <v>-9.1594552987816833</v>
      </c>
      <c r="Z354" s="5">
        <f t="shared" si="171"/>
        <v>-1.2145860200070095</v>
      </c>
      <c r="AA354" s="5">
        <f t="shared" si="172"/>
        <v>2.1017018466480253</v>
      </c>
      <c r="AB354" s="5">
        <f t="shared" si="173"/>
        <v>-6.4015601906520736</v>
      </c>
      <c r="AC354" s="5">
        <f t="shared" si="174"/>
        <v>-12.237267519684947</v>
      </c>
      <c r="AD354" s="5">
        <f t="shared" si="175"/>
        <v>-24.42315142586591</v>
      </c>
      <c r="AE354">
        <f t="shared" si="161"/>
        <v>0</v>
      </c>
    </row>
    <row r="355" spans="1:31" x14ac:dyDescent="0.2">
      <c r="A355">
        <f t="shared" si="176"/>
        <v>3.2299999999999751</v>
      </c>
      <c r="B355" s="5">
        <f t="shared" si="177"/>
        <v>-24.393020580538078</v>
      </c>
      <c r="C355" s="5">
        <f t="shared" si="178"/>
        <v>304.60336583873567</v>
      </c>
      <c r="D355" s="5">
        <f t="shared" si="179"/>
        <v>45.569530369661329</v>
      </c>
      <c r="E355" s="2">
        <f t="shared" si="180"/>
        <v>305.57851680595803</v>
      </c>
      <c r="F355" s="2">
        <f t="shared" si="181"/>
        <v>-4.5785473357599393</v>
      </c>
      <c r="G355" s="3">
        <f t="shared" si="182"/>
        <v>-17.669787313638739</v>
      </c>
      <c r="H355" s="3">
        <f t="shared" si="183"/>
        <v>70.243905419431741</v>
      </c>
      <c r="I355" s="3">
        <f t="shared" si="184"/>
        <v>-36.307092410244806</v>
      </c>
      <c r="J355" s="2">
        <f t="shared" si="162"/>
        <v>81.022420301848271</v>
      </c>
      <c r="K355" s="2">
        <f t="shared" si="185"/>
        <v>55.230007022391455</v>
      </c>
      <c r="L355" s="6">
        <f t="shared" si="163"/>
        <v>2040.5412326625867</v>
      </c>
      <c r="M355" s="2">
        <f t="shared" si="164"/>
        <v>25.861026038952918</v>
      </c>
      <c r="N355" s="2">
        <f t="shared" si="186"/>
        <v>81.022420301848271</v>
      </c>
      <c r="O355" s="2">
        <f t="shared" si="165"/>
        <v>55.230007022391455</v>
      </c>
      <c r="P355" s="5">
        <f t="shared" si="166"/>
        <v>0.3603731756128507</v>
      </c>
      <c r="Q355" s="4">
        <f t="shared" si="167"/>
        <v>0.31912664334246088</v>
      </c>
      <c r="R355" s="4">
        <f t="shared" si="168"/>
        <v>0.26923976927281823</v>
      </c>
      <c r="S355" s="4">
        <f t="shared" si="187"/>
        <v>0</v>
      </c>
      <c r="T355" s="4">
        <f t="shared" si="188"/>
        <v>0</v>
      </c>
      <c r="U355" s="5">
        <f t="shared" si="189"/>
        <v>2.7694768962192917</v>
      </c>
      <c r="V355" s="5">
        <f t="shared" si="190"/>
        <v>-11.009689573862103</v>
      </c>
      <c r="W355" s="5">
        <f t="shared" si="191"/>
        <v>5.6905978444607079</v>
      </c>
      <c r="X355" s="5">
        <f t="shared" si="169"/>
        <v>2040.5412326625867</v>
      </c>
      <c r="Y355" s="5">
        <f t="shared" si="170"/>
        <v>-9.1702208570831178</v>
      </c>
      <c r="Z355" s="5">
        <f t="shared" si="171"/>
        <v>-1.2176814289440785</v>
      </c>
      <c r="AA355" s="5">
        <f t="shared" si="172"/>
        <v>2.1070580969028496</v>
      </c>
      <c r="AB355" s="5">
        <f t="shared" si="173"/>
        <v>-6.4007439608638261</v>
      </c>
      <c r="AC355" s="5">
        <f t="shared" si="174"/>
        <v>-12.227371002806182</v>
      </c>
      <c r="AD355" s="5">
        <f t="shared" si="175"/>
        <v>-24.376344058636441</v>
      </c>
      <c r="AE355">
        <f t="shared" si="161"/>
        <v>0</v>
      </c>
    </row>
    <row r="356" spans="1:31" x14ac:dyDescent="0.2">
      <c r="A356">
        <f t="shared" si="176"/>
        <v>3.2399999999999749</v>
      </c>
      <c r="B356" s="5">
        <f t="shared" si="177"/>
        <v>-24.570038490872509</v>
      </c>
      <c r="C356" s="5">
        <f t="shared" si="178"/>
        <v>305.30519352437983</v>
      </c>
      <c r="D356" s="5">
        <f t="shared" si="179"/>
        <v>45.205240628355952</v>
      </c>
      <c r="E356" s="2">
        <f t="shared" si="180"/>
        <v>306.29225909970688</v>
      </c>
      <c r="F356" s="2">
        <f t="shared" si="181"/>
        <v>-4.6010751036074229</v>
      </c>
      <c r="G356" s="3">
        <f t="shared" si="182"/>
        <v>-17.733794753247377</v>
      </c>
      <c r="H356" s="3">
        <f t="shared" si="183"/>
        <v>70.121631709403673</v>
      </c>
      <c r="I356" s="3">
        <f t="shared" si="184"/>
        <v>-36.550855850831169</v>
      </c>
      <c r="J356" s="2">
        <f t="shared" si="162"/>
        <v>81.040087446693875</v>
      </c>
      <c r="K356" s="2">
        <f t="shared" si="185"/>
        <v>55.242050065912657</v>
      </c>
      <c r="L356" s="6">
        <f t="shared" si="163"/>
        <v>2044.8727283051333</v>
      </c>
      <c r="M356" s="2">
        <f t="shared" si="164"/>
        <v>25.915921730256031</v>
      </c>
      <c r="N356" s="2">
        <f t="shared" si="186"/>
        <v>81.040087446693875</v>
      </c>
      <c r="O356" s="2">
        <f t="shared" si="165"/>
        <v>55.242050065912657</v>
      </c>
      <c r="P356" s="5">
        <f t="shared" si="166"/>
        <v>0.36049959742299864</v>
      </c>
      <c r="Q356" s="4">
        <f t="shared" si="167"/>
        <v>0.31973415157993046</v>
      </c>
      <c r="R356" s="4">
        <f t="shared" si="168"/>
        <v>0.26946461858901666</v>
      </c>
      <c r="S356" s="4">
        <f t="shared" si="187"/>
        <v>0</v>
      </c>
      <c r="T356" s="4">
        <f t="shared" si="188"/>
        <v>0</v>
      </c>
      <c r="U356" s="5">
        <f t="shared" si="189"/>
        <v>2.7810904781572132</v>
      </c>
      <c r="V356" s="5">
        <f t="shared" si="190"/>
        <v>-10.996777901929805</v>
      </c>
      <c r="W356" s="5">
        <f t="shared" si="191"/>
        <v>5.7320634748312553</v>
      </c>
      <c r="X356" s="5">
        <f t="shared" si="169"/>
        <v>2044.8727283051337</v>
      </c>
      <c r="Y356" s="5">
        <f t="shared" si="170"/>
        <v>-9.1810549916545057</v>
      </c>
      <c r="Z356" s="5">
        <f t="shared" si="171"/>
        <v>-1.2207883002021671</v>
      </c>
      <c r="AA356" s="5">
        <f t="shared" si="172"/>
        <v>2.1124341813899616</v>
      </c>
      <c r="AB356" s="5">
        <f t="shared" si="173"/>
        <v>-6.3999645134972925</v>
      </c>
      <c r="AC356" s="5">
        <f t="shared" si="174"/>
        <v>-12.217566202131973</v>
      </c>
      <c r="AD356" s="5">
        <f t="shared" si="175"/>
        <v>-24.329502343778785</v>
      </c>
      <c r="AE356">
        <f t="shared" si="161"/>
        <v>0</v>
      </c>
    </row>
    <row r="357" spans="1:31" x14ac:dyDescent="0.2">
      <c r="A357">
        <f t="shared" si="176"/>
        <v>3.2499999999999747</v>
      </c>
      <c r="B357" s="5">
        <f t="shared" si="177"/>
        <v>-24.747696436630658</v>
      </c>
      <c r="C357" s="5">
        <f t="shared" si="178"/>
        <v>306.00579896316373</v>
      </c>
      <c r="D357" s="5">
        <f t="shared" si="179"/>
        <v>44.838515594730453</v>
      </c>
      <c r="E357" s="2">
        <f t="shared" si="180"/>
        <v>307.00488184718466</v>
      </c>
      <c r="F357" s="2">
        <f t="shared" si="181"/>
        <v>-4.6236355678044774</v>
      </c>
      <c r="G357" s="3">
        <f t="shared" si="182"/>
        <v>-17.797794398382351</v>
      </c>
      <c r="H357" s="3">
        <f t="shared" si="183"/>
        <v>69.999456047382353</v>
      </c>
      <c r="I357" s="3">
        <f t="shared" si="184"/>
        <v>-36.794150874268958</v>
      </c>
      <c r="J357" s="2">
        <f t="shared" si="162"/>
        <v>81.058589124996317</v>
      </c>
      <c r="K357" s="2">
        <f t="shared" si="185"/>
        <v>55.254661980229251</v>
      </c>
      <c r="L357" s="6">
        <f t="shared" si="163"/>
        <v>2049.1712127005217</v>
      </c>
      <c r="M357" s="2">
        <f t="shared" si="164"/>
        <v>25.970399049850357</v>
      </c>
      <c r="N357" s="2">
        <f t="shared" si="186"/>
        <v>81.058589124996317</v>
      </c>
      <c r="O357" s="2">
        <f t="shared" si="165"/>
        <v>55.254661980229251</v>
      </c>
      <c r="P357" s="5">
        <f t="shared" si="166"/>
        <v>0.36062505520326393</v>
      </c>
      <c r="Q357" s="4">
        <f t="shared" si="167"/>
        <v>0.32033293504856186</v>
      </c>
      <c r="R357" s="4">
        <f t="shared" si="168"/>
        <v>0.26968576988797149</v>
      </c>
      <c r="S357" s="4">
        <f t="shared" si="187"/>
        <v>0</v>
      </c>
      <c r="T357" s="4">
        <f t="shared" si="188"/>
        <v>0</v>
      </c>
      <c r="U357" s="5">
        <f t="shared" si="189"/>
        <v>2.7927359661193534</v>
      </c>
      <c r="V357" s="5">
        <f t="shared" si="190"/>
        <v>-10.98394520896835</v>
      </c>
      <c r="W357" s="5">
        <f t="shared" si="191"/>
        <v>5.7735439678262788</v>
      </c>
      <c r="X357" s="5">
        <f t="shared" si="169"/>
        <v>2049.1712127005217</v>
      </c>
      <c r="Y357" s="5">
        <f t="shared" si="170"/>
        <v>-9.1919576423324028</v>
      </c>
      <c r="Z357" s="5">
        <f t="shared" si="171"/>
        <v>-1.2239067339545107</v>
      </c>
      <c r="AA357" s="5">
        <f t="shared" si="172"/>
        <v>2.1178302734476588</v>
      </c>
      <c r="AB357" s="5">
        <f t="shared" si="173"/>
        <v>-6.3992216762130489</v>
      </c>
      <c r="AC357" s="5">
        <f t="shared" si="174"/>
        <v>-12.207851942922861</v>
      </c>
      <c r="AD357" s="5">
        <f t="shared" si="175"/>
        <v>-24.282625758726063</v>
      </c>
      <c r="AE357">
        <f t="shared" si="161"/>
        <v>0</v>
      </c>
    </row>
    <row r="358" spans="1:31" x14ac:dyDescent="0.2">
      <c r="A358">
        <f t="shared" si="176"/>
        <v>3.2599999999999745</v>
      </c>
      <c r="B358" s="5">
        <f t="shared" si="177"/>
        <v>-24.925994341698292</v>
      </c>
      <c r="C358" s="5">
        <f t="shared" si="178"/>
        <v>306.70518313104043</v>
      </c>
      <c r="D358" s="5">
        <f t="shared" si="179"/>
        <v>44.469359954699826</v>
      </c>
      <c r="E358" s="2">
        <f t="shared" si="180"/>
        <v>307.71638655321465</v>
      </c>
      <c r="F358" s="2">
        <f t="shared" si="181"/>
        <v>-4.6462287220144942</v>
      </c>
      <c r="G358" s="3">
        <f t="shared" si="182"/>
        <v>-17.861786615144482</v>
      </c>
      <c r="H358" s="3">
        <f t="shared" si="183"/>
        <v>69.877377527953129</v>
      </c>
      <c r="I358" s="3">
        <f t="shared" si="184"/>
        <v>-37.036977131856219</v>
      </c>
      <c r="J358" s="2">
        <f t="shared" si="162"/>
        <v>81.077919227954311</v>
      </c>
      <c r="K358" s="2">
        <f t="shared" si="185"/>
        <v>55.267838601195848</v>
      </c>
      <c r="L358" s="6">
        <f t="shared" si="163"/>
        <v>2053.436712516851</v>
      </c>
      <c r="M358" s="2">
        <f t="shared" si="164"/>
        <v>26.024458335717032</v>
      </c>
      <c r="N358" s="2">
        <f t="shared" si="186"/>
        <v>81.077919227954311</v>
      </c>
      <c r="O358" s="2">
        <f t="shared" si="165"/>
        <v>55.267838601195848</v>
      </c>
      <c r="P358" s="5">
        <f t="shared" si="166"/>
        <v>0.36074954973293488</v>
      </c>
      <c r="Q358" s="4">
        <f t="shared" si="167"/>
        <v>0.32092300958301972</v>
      </c>
      <c r="R358" s="4">
        <f t="shared" si="168"/>
        <v>0.26990325077808669</v>
      </c>
      <c r="S358" s="4">
        <f t="shared" si="187"/>
        <v>0</v>
      </c>
      <c r="T358" s="4">
        <f t="shared" si="188"/>
        <v>0</v>
      </c>
      <c r="U358" s="5">
        <f t="shared" si="189"/>
        <v>2.8044134694604148</v>
      </c>
      <c r="V358" s="5">
        <f t="shared" si="190"/>
        <v>-10.971190227063246</v>
      </c>
      <c r="W358" s="5">
        <f t="shared" si="191"/>
        <v>5.8150396583849666</v>
      </c>
      <c r="X358" s="5">
        <f t="shared" si="169"/>
        <v>2053.436712516851</v>
      </c>
      <c r="Y358" s="5">
        <f t="shared" si="170"/>
        <v>-9.2029287344141615</v>
      </c>
      <c r="Z358" s="5">
        <f t="shared" si="171"/>
        <v>-1.2270368278877326</v>
      </c>
      <c r="AA358" s="5">
        <f t="shared" si="172"/>
        <v>2.1232465421114424</v>
      </c>
      <c r="AB358" s="5">
        <f t="shared" si="173"/>
        <v>-6.3985152649537467</v>
      </c>
      <c r="AC358" s="5">
        <f t="shared" si="174"/>
        <v>-12.19822705495098</v>
      </c>
      <c r="AD358" s="5">
        <f t="shared" si="175"/>
        <v>-24.235713799503593</v>
      </c>
      <c r="AE358">
        <f t="shared" si="161"/>
        <v>0</v>
      </c>
    </row>
    <row r="359" spans="1:31" x14ac:dyDescent="0.2">
      <c r="A359">
        <f t="shared" si="176"/>
        <v>3.2699999999999743</v>
      </c>
      <c r="B359" s="5">
        <f t="shared" si="177"/>
        <v>-25.104932133612984</v>
      </c>
      <c r="C359" s="5">
        <f t="shared" si="178"/>
        <v>307.40334699496719</v>
      </c>
      <c r="D359" s="5">
        <f t="shared" si="179"/>
        <v>44.097778397691286</v>
      </c>
      <c r="E359" s="2">
        <f t="shared" si="180"/>
        <v>308.42677471507159</v>
      </c>
      <c r="F359" s="2">
        <f t="shared" si="181"/>
        <v>-4.6688545611044585</v>
      </c>
      <c r="G359" s="3">
        <f t="shared" si="182"/>
        <v>-17.925771767794018</v>
      </c>
      <c r="H359" s="3">
        <f t="shared" si="183"/>
        <v>69.75539525740362</v>
      </c>
      <c r="I359" s="3">
        <f t="shared" si="184"/>
        <v>-37.279334269851255</v>
      </c>
      <c r="J359" s="2">
        <f t="shared" si="162"/>
        <v>81.098071645329227</v>
      </c>
      <c r="K359" s="2">
        <f t="shared" si="185"/>
        <v>55.281575763687272</v>
      </c>
      <c r="L359" s="6">
        <f t="shared" si="163"/>
        <v>2057.6692578039601</v>
      </c>
      <c r="M359" s="2">
        <f t="shared" si="164"/>
        <v>26.078099968696019</v>
      </c>
      <c r="N359" s="2">
        <f t="shared" si="186"/>
        <v>81.098071645329227</v>
      </c>
      <c r="O359" s="2">
        <f t="shared" si="165"/>
        <v>55.281575763687272</v>
      </c>
      <c r="P359" s="5">
        <f t="shared" si="166"/>
        <v>0.36087308189004735</v>
      </c>
      <c r="Q359" s="4">
        <f t="shared" si="167"/>
        <v>0.32150439225026112</v>
      </c>
      <c r="R359" s="4">
        <f t="shared" si="168"/>
        <v>0.27011708884570196</v>
      </c>
      <c r="S359" s="4">
        <f t="shared" si="187"/>
        <v>0</v>
      </c>
      <c r="T359" s="4">
        <f t="shared" si="188"/>
        <v>0</v>
      </c>
      <c r="U359" s="5">
        <f t="shared" si="189"/>
        <v>2.8161230947137628</v>
      </c>
      <c r="V359" s="5">
        <f t="shared" si="190"/>
        <v>-10.958511695334137</v>
      </c>
      <c r="W359" s="5">
        <f t="shared" si="191"/>
        <v>5.8565508672546152</v>
      </c>
      <c r="X359" s="5">
        <f t="shared" si="169"/>
        <v>2057.6692578039601</v>
      </c>
      <c r="Y359" s="5">
        <f t="shared" si="170"/>
        <v>-9.2139681788901644</v>
      </c>
      <c r="Z359" s="5">
        <f t="shared" si="171"/>
        <v>-1.2301786772226846</v>
      </c>
      <c r="AA359" s="5">
        <f t="shared" si="172"/>
        <v>2.1286831521500797</v>
      </c>
      <c r="AB359" s="5">
        <f t="shared" si="173"/>
        <v>-6.3978450841764012</v>
      </c>
      <c r="AC359" s="5">
        <f t="shared" si="174"/>
        <v>-12.18869037255682</v>
      </c>
      <c r="AD359" s="5">
        <f t="shared" si="175"/>
        <v>-24.188765980595306</v>
      </c>
      <c r="AE359">
        <f t="shared" si="161"/>
        <v>0</v>
      </c>
    </row>
    <row r="360" spans="1:31" x14ac:dyDescent="0.2">
      <c r="A360">
        <f t="shared" si="176"/>
        <v>3.279999999999974</v>
      </c>
      <c r="B360" s="5">
        <f t="shared" si="177"/>
        <v>-25.284509743545133</v>
      </c>
      <c r="C360" s="5">
        <f t="shared" si="178"/>
        <v>308.10029151302257</v>
      </c>
      <c r="D360" s="5">
        <f t="shared" si="179"/>
        <v>43.723775616693743</v>
      </c>
      <c r="E360" s="2">
        <f t="shared" si="180"/>
        <v>309.1360478226066</v>
      </c>
      <c r="F360" s="2">
        <f t="shared" si="181"/>
        <v>-4.6915130811271313</v>
      </c>
      <c r="G360" s="3">
        <f t="shared" si="182"/>
        <v>-17.98975021863578</v>
      </c>
      <c r="H360" s="3">
        <f t="shared" si="183"/>
        <v>69.633508353678053</v>
      </c>
      <c r="I360" s="3">
        <f t="shared" si="184"/>
        <v>-37.521221929657209</v>
      </c>
      <c r="J360" s="2">
        <f t="shared" si="162"/>
        <v>81.119040265927993</v>
      </c>
      <c r="K360" s="2">
        <f t="shared" si="185"/>
        <v>55.295869301927738</v>
      </c>
      <c r="L360" s="6">
        <f t="shared" si="163"/>
        <v>2061.8688819524714</v>
      </c>
      <c r="M360" s="2">
        <f t="shared" si="164"/>
        <v>26.131324371967082</v>
      </c>
      <c r="N360" s="2">
        <f t="shared" si="186"/>
        <v>81.119040265927993</v>
      </c>
      <c r="O360" s="2">
        <f t="shared" si="165"/>
        <v>55.295869301927738</v>
      </c>
      <c r="P360" s="5">
        <f t="shared" si="166"/>
        <v>0.36099565265018901</v>
      </c>
      <c r="Q360" s="4">
        <f t="shared" si="167"/>
        <v>0.32207710133151479</v>
      </c>
      <c r="R360" s="4">
        <f t="shared" si="168"/>
        <v>0.27032731165154267</v>
      </c>
      <c r="S360" s="4">
        <f t="shared" si="187"/>
        <v>0</v>
      </c>
      <c r="T360" s="4">
        <f t="shared" si="188"/>
        <v>0</v>
      </c>
      <c r="U360" s="5">
        <f t="shared" si="189"/>
        <v>2.8278649455918328</v>
      </c>
      <c r="V360" s="5">
        <f t="shared" si="190"/>
        <v>-10.945908359970261</v>
      </c>
      <c r="W360" s="5">
        <f t="shared" si="191"/>
        <v>5.8980779010891364</v>
      </c>
      <c r="X360" s="5">
        <f t="shared" si="169"/>
        <v>2061.8688819524714</v>
      </c>
      <c r="Y360" s="5">
        <f t="shared" si="170"/>
        <v>-9.2250758726749371</v>
      </c>
      <c r="Z360" s="5">
        <f t="shared" si="171"/>
        <v>-1.2333323747354259</v>
      </c>
      <c r="AA360" s="5">
        <f t="shared" si="172"/>
        <v>2.1341402641019034</v>
      </c>
      <c r="AB360" s="5">
        <f t="shared" si="173"/>
        <v>-6.3972109270831048</v>
      </c>
      <c r="AC360" s="5">
        <f t="shared" si="174"/>
        <v>-12.179240734705687</v>
      </c>
      <c r="AD360" s="5">
        <f t="shared" si="175"/>
        <v>-24.14178183480896</v>
      </c>
      <c r="AE360">
        <f t="shared" si="161"/>
        <v>0</v>
      </c>
    </row>
    <row r="361" spans="1:31" x14ac:dyDescent="0.2">
      <c r="A361">
        <f t="shared" si="176"/>
        <v>3.2899999999999738</v>
      </c>
      <c r="B361" s="5">
        <f t="shared" si="177"/>
        <v>-25.464727106277845</v>
      </c>
      <c r="C361" s="5">
        <f t="shared" si="178"/>
        <v>308.79601763452263</v>
      </c>
      <c r="D361" s="5">
        <f t="shared" si="179"/>
        <v>43.347356308305429</v>
      </c>
      <c r="E361" s="2">
        <f t="shared" si="180"/>
        <v>309.84420735837165</v>
      </c>
      <c r="F361" s="2">
        <f t="shared" si="181"/>
        <v>-4.7142042793033001</v>
      </c>
      <c r="G361" s="3">
        <f t="shared" si="182"/>
        <v>-18.053722327906613</v>
      </c>
      <c r="H361" s="3">
        <f t="shared" si="183"/>
        <v>69.511715946330995</v>
      </c>
      <c r="I361" s="3">
        <f t="shared" si="184"/>
        <v>-37.762639748005299</v>
      </c>
      <c r="J361" s="2">
        <f t="shared" si="162"/>
        <v>81.140818978083956</v>
      </c>
      <c r="K361" s="2">
        <f t="shared" si="185"/>
        <v>55.310715049818647</v>
      </c>
      <c r="L361" s="6">
        <f t="shared" si="163"/>
        <v>2066.0356216522823</v>
      </c>
      <c r="M361" s="2">
        <f t="shared" si="164"/>
        <v>26.184132010523712</v>
      </c>
      <c r="N361" s="2">
        <f t="shared" si="186"/>
        <v>81.140818978083956</v>
      </c>
      <c r="O361" s="2">
        <f t="shared" si="165"/>
        <v>55.310715049818647</v>
      </c>
      <c r="P361" s="5">
        <f t="shared" si="166"/>
        <v>0.36111726308528702</v>
      </c>
      <c r="Q361" s="4">
        <f t="shared" si="167"/>
        <v>0.32264115630402657</v>
      </c>
      <c r="R361" s="4">
        <f t="shared" si="168"/>
        <v>0.27053394672723946</v>
      </c>
      <c r="S361" s="4">
        <f t="shared" si="187"/>
        <v>0</v>
      </c>
      <c r="T361" s="4">
        <f t="shared" si="188"/>
        <v>0</v>
      </c>
      <c r="U361" s="5">
        <f t="shared" si="189"/>
        <v>2.8396391229869562</v>
      </c>
      <c r="V361" s="5">
        <f t="shared" si="190"/>
        <v>-10.933378974265279</v>
      </c>
      <c r="W361" s="5">
        <f t="shared" si="191"/>
        <v>5.9396210525484507</v>
      </c>
      <c r="X361" s="5">
        <f t="shared" si="169"/>
        <v>2066.0356216522823</v>
      </c>
      <c r="Y361" s="5">
        <f t="shared" si="170"/>
        <v>-9.2362516988371492</v>
      </c>
      <c r="Z361" s="5">
        <f t="shared" si="171"/>
        <v>-1.2364980107783361</v>
      </c>
      <c r="AA361" s="5">
        <f t="shared" si="172"/>
        <v>2.1396180343113458</v>
      </c>
      <c r="AB361" s="5">
        <f t="shared" si="173"/>
        <v>-6.3966125758501935</v>
      </c>
      <c r="AC361" s="5">
        <f t="shared" si="174"/>
        <v>-12.169876985043615</v>
      </c>
      <c r="AD361" s="5">
        <f t="shared" si="175"/>
        <v>-24.094760913140203</v>
      </c>
      <c r="AE361">
        <f t="shared" si="161"/>
        <v>0</v>
      </c>
    </row>
    <row r="362" spans="1:31" x14ac:dyDescent="0.2">
      <c r="A362">
        <f t="shared" si="176"/>
        <v>3.2999999999999736</v>
      </c>
      <c r="B362" s="5">
        <f t="shared" si="177"/>
        <v>-25.645584160185706</v>
      </c>
      <c r="C362" s="5">
        <f t="shared" si="178"/>
        <v>309.49052630013671</v>
      </c>
      <c r="D362" s="5">
        <f t="shared" si="179"/>
        <v>42.968525172779721</v>
      </c>
      <c r="E362" s="2">
        <f t="shared" si="180"/>
        <v>310.55125479774313</v>
      </c>
      <c r="F362" s="2">
        <f t="shared" si="181"/>
        <v>-4.7369281540041079</v>
      </c>
      <c r="G362" s="3">
        <f t="shared" si="182"/>
        <v>-18.117688453665114</v>
      </c>
      <c r="H362" s="3">
        <f t="shared" si="183"/>
        <v>69.390017176480555</v>
      </c>
      <c r="I362" s="3">
        <f t="shared" si="184"/>
        <v>-38.003587357136702</v>
      </c>
      <c r="J362" s="2">
        <f t="shared" si="162"/>
        <v>81.163401670136139</v>
      </c>
      <c r="K362" s="2">
        <f t="shared" si="185"/>
        <v>55.32610884126526</v>
      </c>
      <c r="L362" s="6">
        <f t="shared" si="163"/>
        <v>2070.1695168505566</v>
      </c>
      <c r="M362" s="2">
        <f t="shared" si="164"/>
        <v>26.236523390640738</v>
      </c>
      <c r="N362" s="2">
        <f t="shared" si="186"/>
        <v>81.163401670136139</v>
      </c>
      <c r="O362" s="2">
        <f t="shared" si="165"/>
        <v>55.32610884126526</v>
      </c>
      <c r="P362" s="5">
        <f t="shared" si="166"/>
        <v>0.36123791436238173</v>
      </c>
      <c r="Q362" s="4">
        <f t="shared" si="167"/>
        <v>0.32319657782258859</v>
      </c>
      <c r="R362" s="4">
        <f t="shared" si="168"/>
        <v>0.27073702157191937</v>
      </c>
      <c r="S362" s="4">
        <f t="shared" si="187"/>
        <v>0</v>
      </c>
      <c r="T362" s="4">
        <f t="shared" si="188"/>
        <v>0</v>
      </c>
      <c r="U362" s="5">
        <f t="shared" si="189"/>
        <v>2.8514457249726539</v>
      </c>
      <c r="V362" s="5">
        <f t="shared" si="190"/>
        <v>-10.920922298651631</v>
      </c>
      <c r="W362" s="5">
        <f t="shared" si="191"/>
        <v>5.9811806003988632</v>
      </c>
      <c r="X362" s="5">
        <f t="shared" si="169"/>
        <v>2070.1695168505571</v>
      </c>
      <c r="Y362" s="5">
        <f t="shared" si="170"/>
        <v>-9.2474955268284305</v>
      </c>
      <c r="Z362" s="5">
        <f t="shared" si="171"/>
        <v>-1.2396756733013474</v>
      </c>
      <c r="AA362" s="5">
        <f t="shared" si="172"/>
        <v>2.1451166149656813</v>
      </c>
      <c r="AB362" s="5">
        <f t="shared" si="173"/>
        <v>-6.3960498018557761</v>
      </c>
      <c r="AC362" s="5">
        <f t="shared" si="174"/>
        <v>-12.160597971952978</v>
      </c>
      <c r="AD362" s="5">
        <f t="shared" si="175"/>
        <v>-24.047702784635455</v>
      </c>
      <c r="AE362">
        <f t="shared" si="161"/>
        <v>0</v>
      </c>
    </row>
    <row r="363" spans="1:31" x14ac:dyDescent="0.2">
      <c r="A363">
        <f t="shared" si="176"/>
        <v>3.3099999999999734</v>
      </c>
      <c r="B363" s="5">
        <f t="shared" si="177"/>
        <v>-25.82708084721245</v>
      </c>
      <c r="C363" s="5">
        <f t="shared" si="178"/>
        <v>310.18381844200292</v>
      </c>
      <c r="D363" s="5">
        <f t="shared" si="179"/>
        <v>42.587286914069125</v>
      </c>
      <c r="E363" s="2">
        <f t="shared" si="180"/>
        <v>311.25719160904521</v>
      </c>
      <c r="F363" s="2">
        <f t="shared" si="181"/>
        <v>-4.7596847047334361</v>
      </c>
      <c r="G363" s="3">
        <f t="shared" si="182"/>
        <v>-18.181648951683673</v>
      </c>
      <c r="H363" s="3">
        <f t="shared" si="183"/>
        <v>69.268411196761022</v>
      </c>
      <c r="I363" s="3">
        <f t="shared" si="184"/>
        <v>-38.244064384983055</v>
      </c>
      <c r="J363" s="2">
        <f t="shared" si="162"/>
        <v>81.186782230906019</v>
      </c>
      <c r="K363" s="2">
        <f t="shared" si="185"/>
        <v>55.342046510501717</v>
      </c>
      <c r="L363" s="6">
        <f t="shared" si="163"/>
        <v>2074.2706107092181</v>
      </c>
      <c r="M363" s="2">
        <f t="shared" si="164"/>
        <v>26.288499059335578</v>
      </c>
      <c r="N363" s="2">
        <f t="shared" si="186"/>
        <v>81.186782230906019</v>
      </c>
      <c r="O363" s="2">
        <f t="shared" si="165"/>
        <v>55.342046510501717</v>
      </c>
      <c r="P363" s="5">
        <f t="shared" si="166"/>
        <v>0.36135760774238496</v>
      </c>
      <c r="Q363" s="4">
        <f t="shared" si="167"/>
        <v>0.32374338770086236</v>
      </c>
      <c r="R363" s="4">
        <f t="shared" si="168"/>
        <v>0.27093656364886581</v>
      </c>
      <c r="S363" s="4">
        <f t="shared" si="187"/>
        <v>0</v>
      </c>
      <c r="T363" s="4">
        <f t="shared" si="188"/>
        <v>0</v>
      </c>
      <c r="U363" s="5">
        <f t="shared" si="189"/>
        <v>2.8632848468053291</v>
      </c>
      <c r="V363" s="5">
        <f t="shared" si="190"/>
        <v>-10.9085371007342</v>
      </c>
      <c r="W363" s="5">
        <f t="shared" si="191"/>
        <v>6.0227568096142896</v>
      </c>
      <c r="X363" s="5">
        <f t="shared" si="169"/>
        <v>2074.2706107092185</v>
      </c>
      <c r="Y363" s="5">
        <f t="shared" si="170"/>
        <v>-9.2588072127110177</v>
      </c>
      <c r="Z363" s="5">
        <f t="shared" si="171"/>
        <v>-1.2428654478732895</v>
      </c>
      <c r="AA363" s="5">
        <f t="shared" si="172"/>
        <v>2.1506361541319587</v>
      </c>
      <c r="AB363" s="5">
        <f t="shared" si="173"/>
        <v>-6.3955223659056886</v>
      </c>
      <c r="AC363" s="5">
        <f t="shared" si="174"/>
        <v>-12.151402548607489</v>
      </c>
      <c r="AD363" s="5">
        <f t="shared" si="175"/>
        <v>-24.000607036253751</v>
      </c>
      <c r="AE363">
        <f t="shared" si="161"/>
        <v>0</v>
      </c>
    </row>
    <row r="364" spans="1:31" x14ac:dyDescent="0.2">
      <c r="A364">
        <f t="shared" si="176"/>
        <v>3.3199999999999732</v>
      </c>
      <c r="B364" s="5">
        <f t="shared" si="177"/>
        <v>-26.009217112847583</v>
      </c>
      <c r="C364" s="5">
        <f t="shared" si="178"/>
        <v>310.87589498384307</v>
      </c>
      <c r="D364" s="5">
        <f t="shared" si="179"/>
        <v>42.203646239867481</v>
      </c>
      <c r="E364" s="2">
        <f t="shared" si="180"/>
        <v>311.96201925367239</v>
      </c>
      <c r="F364" s="2">
        <f t="shared" si="181"/>
        <v>-4.7824739321103769</v>
      </c>
      <c r="G364" s="3">
        <f t="shared" si="182"/>
        <v>-18.245604175342731</v>
      </c>
      <c r="H364" s="3">
        <f t="shared" si="183"/>
        <v>69.146897171274944</v>
      </c>
      <c r="I364" s="3">
        <f t="shared" si="184"/>
        <v>-38.484070455345595</v>
      </c>
      <c r="J364" s="2">
        <f t="shared" si="162"/>
        <v>81.210954550172346</v>
      </c>
      <c r="K364" s="2">
        <f t="shared" si="185"/>
        <v>55.358523892414681</v>
      </c>
      <c r="L364" s="6">
        <f t="shared" si="163"/>
        <v>2078.3389495619963</v>
      </c>
      <c r="M364" s="2">
        <f t="shared" si="164"/>
        <v>26.340059603823914</v>
      </c>
      <c r="N364" s="2">
        <f t="shared" si="186"/>
        <v>81.210954550172346</v>
      </c>
      <c r="O364" s="2">
        <f t="shared" si="165"/>
        <v>55.358523892414681</v>
      </c>
      <c r="P364" s="5">
        <f t="shared" si="166"/>
        <v>0.36147634457882627</v>
      </c>
      <c r="Q364" s="4">
        <f t="shared" si="167"/>
        <v>0.32428160889251345</v>
      </c>
      <c r="R364" s="4">
        <f t="shared" si="168"/>
        <v>0.27113260038224912</v>
      </c>
      <c r="S364" s="4">
        <f t="shared" si="187"/>
        <v>0</v>
      </c>
      <c r="T364" s="4">
        <f t="shared" si="188"/>
        <v>0</v>
      </c>
      <c r="U364" s="5">
        <f t="shared" si="189"/>
        <v>2.8751565809263981</v>
      </c>
      <c r="V364" s="5">
        <f t="shared" si="190"/>
        <v>-10.896222155323482</v>
      </c>
      <c r="W364" s="5">
        <f t="shared" si="191"/>
        <v>6.0643499314784197</v>
      </c>
      <c r="X364" s="5">
        <f t="shared" si="169"/>
        <v>2078.3389495619967</v>
      </c>
      <c r="Y364" s="5">
        <f t="shared" si="170"/>
        <v>-9.270186599384127</v>
      </c>
      <c r="Z364" s="5">
        <f t="shared" si="171"/>
        <v>-1.246067417703326</v>
      </c>
      <c r="AA364" s="5">
        <f t="shared" si="172"/>
        <v>2.1561767957940949</v>
      </c>
      <c r="AB364" s="5">
        <f t="shared" si="173"/>
        <v>-6.3950300184577289</v>
      </c>
      <c r="AC364" s="5">
        <f t="shared" si="174"/>
        <v>-12.142289573026808</v>
      </c>
      <c r="AD364" s="5">
        <f t="shared" si="175"/>
        <v>-23.953473272727486</v>
      </c>
      <c r="AE364">
        <f t="shared" si="161"/>
        <v>0</v>
      </c>
    </row>
    <row r="365" spans="1:31" x14ac:dyDescent="0.2">
      <c r="A365">
        <f t="shared" si="176"/>
        <v>3.329999999999973</v>
      </c>
      <c r="B365" s="5">
        <f t="shared" si="177"/>
        <v>-26.19199290610193</v>
      </c>
      <c r="C365" s="5">
        <f t="shared" si="178"/>
        <v>311.56675684107717</v>
      </c>
      <c r="D365" s="5">
        <f t="shared" si="179"/>
        <v>41.817607861650387</v>
      </c>
      <c r="E365" s="2">
        <f t="shared" si="180"/>
        <v>312.66573918621174</v>
      </c>
      <c r="F365" s="2">
        <f t="shared" si="181"/>
        <v>-4.8052958378517667</v>
      </c>
      <c r="G365" s="3">
        <f t="shared" si="182"/>
        <v>-18.309554475527307</v>
      </c>
      <c r="H365" s="3">
        <f t="shared" si="183"/>
        <v>69.025474275544681</v>
      </c>
      <c r="I365" s="3">
        <f t="shared" si="184"/>
        <v>-38.723605188072867</v>
      </c>
      <c r="J365" s="2">
        <f t="shared" si="162"/>
        <v>81.23591251914344</v>
      </c>
      <c r="K365" s="2">
        <f t="shared" si="185"/>
        <v>55.375536822865328</v>
      </c>
      <c r="L365" s="6">
        <f t="shared" si="163"/>
        <v>2082.3745828710294</v>
      </c>
      <c r="M365" s="2">
        <f t="shared" si="164"/>
        <v>26.391205650969642</v>
      </c>
      <c r="N365" s="2">
        <f t="shared" si="186"/>
        <v>81.23591251914344</v>
      </c>
      <c r="O365" s="2">
        <f t="shared" si="165"/>
        <v>55.375536822865328</v>
      </c>
      <c r="P365" s="5">
        <f t="shared" si="166"/>
        <v>0.36159412631658527</v>
      </c>
      <c r="Q365" s="4">
        <f t="shared" si="167"/>
        <v>0.32481126547216449</v>
      </c>
      <c r="R365" s="4">
        <f t="shared" si="168"/>
        <v>0.27132515915392436</v>
      </c>
      <c r="S365" s="4">
        <f t="shared" si="187"/>
        <v>0</v>
      </c>
      <c r="T365" s="4">
        <f t="shared" si="188"/>
        <v>0</v>
      </c>
      <c r="U365" s="5">
        <f t="shared" si="189"/>
        <v>2.8870610169648181</v>
      </c>
      <c r="V365" s="5">
        <f t="shared" si="190"/>
        <v>-10.883976244468053</v>
      </c>
      <c r="W365" s="5">
        <f t="shared" si="191"/>
        <v>6.1059602036877001</v>
      </c>
      <c r="X365" s="5">
        <f t="shared" si="169"/>
        <v>2082.3745828710294</v>
      </c>
      <c r="Y365" s="5">
        <f t="shared" si="170"/>
        <v>-9.281633516809082</v>
      </c>
      <c r="Z365" s="5">
        <f t="shared" si="171"/>
        <v>-1.2492816636624864</v>
      </c>
      <c r="AA365" s="5">
        <f t="shared" si="172"/>
        <v>2.1617386798901341</v>
      </c>
      <c r="AB365" s="5">
        <f t="shared" si="173"/>
        <v>-6.3945724998442639</v>
      </c>
      <c r="AC365" s="5">
        <f t="shared" si="174"/>
        <v>-12.13325790813054</v>
      </c>
      <c r="AD365" s="5">
        <f t="shared" si="175"/>
        <v>-23.906301116422163</v>
      </c>
      <c r="AE365">
        <f t="shared" si="161"/>
        <v>0</v>
      </c>
    </row>
    <row r="366" spans="1:31" x14ac:dyDescent="0.2">
      <c r="A366">
        <f t="shared" si="176"/>
        <v>3.3399999999999728</v>
      </c>
      <c r="B366" s="5">
        <f t="shared" si="177"/>
        <v>-26.375408179482193</v>
      </c>
      <c r="C366" s="5">
        <f t="shared" si="178"/>
        <v>312.2564049209372</v>
      </c>
      <c r="D366" s="5">
        <f t="shared" si="179"/>
        <v>41.429176494713836</v>
      </c>
      <c r="E366" s="2">
        <f t="shared" si="180"/>
        <v>313.36835285456408</v>
      </c>
      <c r="F366" s="2">
        <f t="shared" si="181"/>
        <v>-4.8281504247548046</v>
      </c>
      <c r="G366" s="3">
        <f t="shared" si="182"/>
        <v>-18.373500200525751</v>
      </c>
      <c r="H366" s="3">
        <f t="shared" si="183"/>
        <v>68.90414169646337</v>
      </c>
      <c r="I366" s="3">
        <f t="shared" si="184"/>
        <v>-38.962668199237086</v>
      </c>
      <c r="J366" s="2">
        <f t="shared" si="162"/>
        <v>81.261650030927029</v>
      </c>
      <c r="K366" s="2">
        <f t="shared" si="185"/>
        <v>55.39308113900956</v>
      </c>
      <c r="L366" s="6">
        <f t="shared" si="163"/>
        <v>2086.3775631830636</v>
      </c>
      <c r="M366" s="2">
        <f t="shared" si="164"/>
        <v>26.441937866729802</v>
      </c>
      <c r="N366" s="2">
        <f t="shared" si="186"/>
        <v>81.261650030927029</v>
      </c>
      <c r="O366" s="2">
        <f t="shared" si="165"/>
        <v>55.39308113900956</v>
      </c>
      <c r="P366" s="5">
        <f t="shared" si="166"/>
        <v>0.36171095449061308</v>
      </c>
      <c r="Q366" s="4">
        <f t="shared" si="167"/>
        <v>0.32533238261618574</v>
      </c>
      <c r="R366" s="4">
        <f t="shared" si="168"/>
        <v>0.27151426730029821</v>
      </c>
      <c r="S366" s="4">
        <f t="shared" si="187"/>
        <v>0</v>
      </c>
      <c r="T366" s="4">
        <f t="shared" si="188"/>
        <v>0</v>
      </c>
      <c r="U366" s="5">
        <f t="shared" si="189"/>
        <v>2.8989982417400237</v>
      </c>
      <c r="V366" s="5">
        <f t="shared" si="190"/>
        <v>-10.871798157486451</v>
      </c>
      <c r="W366" s="5">
        <f t="shared" si="191"/>
        <v>6.1475878504551984</v>
      </c>
      <c r="X366" s="5">
        <f t="shared" si="169"/>
        <v>2086.377563183064</v>
      </c>
      <c r="Y366" s="5">
        <f t="shared" si="170"/>
        <v>-9.293147782233147</v>
      </c>
      <c r="Z366" s="5">
        <f t="shared" si="171"/>
        <v>-1.2525082643052678</v>
      </c>
      <c r="AA366" s="5">
        <f t="shared" si="172"/>
        <v>2.1673219423496266</v>
      </c>
      <c r="AB366" s="5">
        <f t="shared" si="173"/>
        <v>-6.3941495404931228</v>
      </c>
      <c r="AC366" s="5">
        <f t="shared" si="174"/>
        <v>-12.124306421791719</v>
      </c>
      <c r="AD366" s="5">
        <f t="shared" si="175"/>
        <v>-23.859090207195173</v>
      </c>
      <c r="AE366">
        <f t="shared" si="161"/>
        <v>0</v>
      </c>
    </row>
    <row r="367" spans="1:31" x14ac:dyDescent="0.2">
      <c r="A367">
        <f t="shared" si="176"/>
        <v>3.3499999999999726</v>
      </c>
      <c r="B367" s="5">
        <f t="shared" si="177"/>
        <v>-26.559462888964475</v>
      </c>
      <c r="C367" s="5">
        <f t="shared" si="178"/>
        <v>312.94484012258073</v>
      </c>
      <c r="D367" s="5">
        <f t="shared" si="179"/>
        <v>41.03835685821111</v>
      </c>
      <c r="E367" s="2">
        <f t="shared" si="180"/>
        <v>314.06986170006491</v>
      </c>
      <c r="F367" s="2">
        <f t="shared" si="181"/>
        <v>-4.8510376966797377</v>
      </c>
      <c r="G367" s="3">
        <f t="shared" si="182"/>
        <v>-18.437441695930683</v>
      </c>
      <c r="H367" s="3">
        <f t="shared" si="183"/>
        <v>68.782898632245448</v>
      </c>
      <c r="I367" s="3">
        <f t="shared" si="184"/>
        <v>-39.201259101309041</v>
      </c>
      <c r="J367" s="2">
        <f t="shared" si="162"/>
        <v>81.288160980997475</v>
      </c>
      <c r="K367" s="2">
        <f t="shared" si="185"/>
        <v>55.411152679616542</v>
      </c>
      <c r="L367" s="6">
        <f t="shared" si="163"/>
        <v>2090.3479460852718</v>
      </c>
      <c r="M367" s="2">
        <f t="shared" si="164"/>
        <v>26.492256955594588</v>
      </c>
      <c r="N367" s="2">
        <f t="shared" si="186"/>
        <v>81.288160980997475</v>
      </c>
      <c r="O367" s="2">
        <f t="shared" si="165"/>
        <v>55.411152679616542</v>
      </c>
      <c r="P367" s="5">
        <f t="shared" si="166"/>
        <v>0.36182683072464167</v>
      </c>
      <c r="Q367" s="4">
        <f t="shared" si="167"/>
        <v>0.32584498658333161</v>
      </c>
      <c r="R367" s="4">
        <f t="shared" si="168"/>
        <v>0.27169995210926312</v>
      </c>
      <c r="S367" s="4">
        <f t="shared" si="187"/>
        <v>0</v>
      </c>
      <c r="T367" s="4">
        <f t="shared" si="188"/>
        <v>0</v>
      </c>
      <c r="U367" s="5">
        <f t="shared" si="189"/>
        <v>2.9109683392652501</v>
      </c>
      <c r="V367" s="5">
        <f t="shared" si="190"/>
        <v>-10.859686690998409</v>
      </c>
      <c r="W367" s="5">
        <f t="shared" si="191"/>
        <v>6.1892330826152691</v>
      </c>
      <c r="X367" s="5">
        <f t="shared" si="169"/>
        <v>2090.3479460852718</v>
      </c>
      <c r="Y367" s="5">
        <f t="shared" si="170"/>
        <v>-9.3047292004120479</v>
      </c>
      <c r="Z367" s="5">
        <f t="shared" si="171"/>
        <v>-1.2557472958913143</v>
      </c>
      <c r="AA367" s="5">
        <f t="shared" si="172"/>
        <v>2.1729267151311427</v>
      </c>
      <c r="AB367" s="5">
        <f t="shared" si="173"/>
        <v>-6.3937608611467978</v>
      </c>
      <c r="AC367" s="5">
        <f t="shared" si="174"/>
        <v>-12.115433986889723</v>
      </c>
      <c r="AD367" s="5">
        <f t="shared" si="175"/>
        <v>-23.811840202253588</v>
      </c>
      <c r="AE367">
        <f t="shared" si="161"/>
        <v>0</v>
      </c>
    </row>
    <row r="368" spans="1:31" x14ac:dyDescent="0.2">
      <c r="A368">
        <f t="shared" si="176"/>
        <v>3.3599999999999723</v>
      </c>
      <c r="B368" s="5">
        <f t="shared" si="177"/>
        <v>-26.74415699396684</v>
      </c>
      <c r="C368" s="5">
        <f t="shared" si="178"/>
        <v>313.63206333720387</v>
      </c>
      <c r="D368" s="5">
        <f t="shared" si="179"/>
        <v>40.645153675187906</v>
      </c>
      <c r="E368" s="2">
        <f t="shared" si="180"/>
        <v>314.77026715760468</v>
      </c>
      <c r="F368" s="2">
        <f t="shared" si="181"/>
        <v>-4.8739576585326372</v>
      </c>
      <c r="G368" s="3">
        <f t="shared" si="182"/>
        <v>-18.501379304542152</v>
      </c>
      <c r="H368" s="3">
        <f t="shared" si="183"/>
        <v>68.661744292376554</v>
      </c>
      <c r="I368" s="3">
        <f t="shared" si="184"/>
        <v>-39.439377503331578</v>
      </c>
      <c r="J368" s="2">
        <f t="shared" si="162"/>
        <v>81.315439267660253</v>
      </c>
      <c r="K368" s="2">
        <f t="shared" si="185"/>
        <v>55.429747285385311</v>
      </c>
      <c r="L368" s="6">
        <f t="shared" si="163"/>
        <v>2094.2857901607149</v>
      </c>
      <c r="M368" s="2">
        <f t="shared" si="164"/>
        <v>26.54216366002295</v>
      </c>
      <c r="N368" s="2">
        <f t="shared" si="186"/>
        <v>81.315439267660253</v>
      </c>
      <c r="O368" s="2">
        <f t="shared" si="165"/>
        <v>55.429747285385311</v>
      </c>
      <c r="P368" s="5">
        <f t="shared" si="166"/>
        <v>0.36194175672988377</v>
      </c>
      <c r="Q368" s="4">
        <f t="shared" si="167"/>
        <v>0.3263491046952382</v>
      </c>
      <c r="R368" s="4">
        <f t="shared" si="168"/>
        <v>0.27188224081719803</v>
      </c>
      <c r="S368" s="4">
        <f t="shared" si="187"/>
        <v>0</v>
      </c>
      <c r="T368" s="4">
        <f t="shared" si="188"/>
        <v>0</v>
      </c>
      <c r="U368" s="5">
        <f t="shared" si="189"/>
        <v>2.9229713907512451</v>
      </c>
      <c r="V368" s="5">
        <f t="shared" si="190"/>
        <v>-10.847640648955434</v>
      </c>
      <c r="W368" s="5">
        <f t="shared" si="191"/>
        <v>6.2308960977290377</v>
      </c>
      <c r="X368" s="5">
        <f t="shared" si="169"/>
        <v>2094.2857901607154</v>
      </c>
      <c r="Y368" s="5">
        <f t="shared" si="170"/>
        <v>-9.3163775638310931</v>
      </c>
      <c r="Z368" s="5">
        <f t="shared" si="171"/>
        <v>-1.2589988324071388</v>
      </c>
      <c r="AA368" s="5">
        <f t="shared" si="172"/>
        <v>2.1785531262598599</v>
      </c>
      <c r="AB368" s="5">
        <f t="shared" si="173"/>
        <v>-6.3934061730798479</v>
      </c>
      <c r="AC368" s="5">
        <f t="shared" si="174"/>
        <v>-12.106639481362572</v>
      </c>
      <c r="AD368" s="5">
        <f t="shared" si="175"/>
        <v>-23.764550776011102</v>
      </c>
      <c r="AE368">
        <f t="shared" si="161"/>
        <v>0</v>
      </c>
    </row>
    <row r="369" spans="1:31" x14ac:dyDescent="0.2">
      <c r="A369">
        <f t="shared" si="176"/>
        <v>3.3699999999999721</v>
      </c>
      <c r="B369" s="5">
        <f t="shared" si="177"/>
        <v>-26.929490457320913</v>
      </c>
      <c r="C369" s="5">
        <f t="shared" si="178"/>
        <v>314.31807544815359</v>
      </c>
      <c r="D369" s="5">
        <f t="shared" si="179"/>
        <v>40.249571672615794</v>
      </c>
      <c r="E369" s="2">
        <f t="shared" si="180"/>
        <v>315.46957065574821</v>
      </c>
      <c r="F369" s="2">
        <f t="shared" si="181"/>
        <v>-4.8969103162482392</v>
      </c>
      <c r="G369" s="3">
        <f t="shared" si="182"/>
        <v>-18.565313366272949</v>
      </c>
      <c r="H369" s="3">
        <f t="shared" si="183"/>
        <v>68.540677897562929</v>
      </c>
      <c r="I369" s="3">
        <f t="shared" si="184"/>
        <v>-39.677023011091691</v>
      </c>
      <c r="J369" s="2">
        <f t="shared" si="162"/>
        <v>81.343478792513437</v>
      </c>
      <c r="K369" s="2">
        <f t="shared" si="185"/>
        <v>55.448860799259329</v>
      </c>
      <c r="L369" s="6">
        <f t="shared" si="163"/>
        <v>2098.1911569434724</v>
      </c>
      <c r="M369" s="2">
        <f t="shared" si="164"/>
        <v>26.591658759873866</v>
      </c>
      <c r="N369" s="2">
        <f t="shared" si="186"/>
        <v>81.343478792513437</v>
      </c>
      <c r="O369" s="2">
        <f t="shared" si="165"/>
        <v>55.448860799259329</v>
      </c>
      <c r="P369" s="5">
        <f t="shared" si="166"/>
        <v>0.36205573430372257</v>
      </c>
      <c r="Q369" s="4">
        <f t="shared" si="167"/>
        <v>0.32684476531679413</v>
      </c>
      <c r="R369" s="4">
        <f t="shared" si="168"/>
        <v>0.27206116060603608</v>
      </c>
      <c r="S369" s="4">
        <f t="shared" si="187"/>
        <v>0</v>
      </c>
      <c r="T369" s="4">
        <f t="shared" si="188"/>
        <v>0</v>
      </c>
      <c r="U369" s="5">
        <f t="shared" si="189"/>
        <v>2.9350074746103512</v>
      </c>
      <c r="V369" s="5">
        <f t="shared" si="190"/>
        <v>-10.835658842670682</v>
      </c>
      <c r="W369" s="5">
        <f t="shared" si="191"/>
        <v>6.2725770801906604</v>
      </c>
      <c r="X369" s="5">
        <f t="shared" si="169"/>
        <v>2098.1911569434724</v>
      </c>
      <c r="Y369" s="5">
        <f t="shared" si="170"/>
        <v>-9.3280926529249797</v>
      </c>
      <c r="Z369" s="5">
        <f t="shared" si="171"/>
        <v>-1.2622629455879117</v>
      </c>
      <c r="AA369" s="5">
        <f t="shared" si="172"/>
        <v>2.1842012998652658</v>
      </c>
      <c r="AB369" s="5">
        <f t="shared" si="173"/>
        <v>-6.3930851783146281</v>
      </c>
      <c r="AC369" s="5">
        <f t="shared" si="174"/>
        <v>-12.097921788258594</v>
      </c>
      <c r="AD369" s="5">
        <f t="shared" si="175"/>
        <v>-23.717221619944073</v>
      </c>
      <c r="AE369">
        <f t="shared" si="161"/>
        <v>0</v>
      </c>
    </row>
    <row r="370" spans="1:31" x14ac:dyDescent="0.2">
      <c r="A370">
        <f t="shared" si="176"/>
        <v>3.3799999999999719</v>
      </c>
      <c r="B370" s="5">
        <f t="shared" si="177"/>
        <v>-27.115463245242559</v>
      </c>
      <c r="C370" s="5">
        <f t="shared" si="178"/>
        <v>315.00287733103983</v>
      </c>
      <c r="D370" s="5">
        <f t="shared" si="179"/>
        <v>39.851615581423879</v>
      </c>
      <c r="E370" s="2">
        <f t="shared" si="180"/>
        <v>316.16777361685399</v>
      </c>
      <c r="F370" s="2">
        <f t="shared" si="181"/>
        <v>-4.9198956767728843</v>
      </c>
      <c r="G370" s="3">
        <f t="shared" si="182"/>
        <v>-18.629244218056094</v>
      </c>
      <c r="H370" s="3">
        <f t="shared" si="183"/>
        <v>68.419698679680337</v>
      </c>
      <c r="I370" s="3">
        <f t="shared" si="184"/>
        <v>-39.914195227291131</v>
      </c>
      <c r="J370" s="2">
        <f t="shared" si="162"/>
        <v>81.372273460906428</v>
      </c>
      <c r="K370" s="2">
        <f t="shared" si="185"/>
        <v>55.46848906673921</v>
      </c>
      <c r="L370" s="6">
        <f t="shared" si="163"/>
        <v>2102.0641108734681</v>
      </c>
      <c r="M370" s="2">
        <f t="shared" si="164"/>
        <v>26.640743071833882</v>
      </c>
      <c r="N370" s="2">
        <f t="shared" si="186"/>
        <v>81.372273460906428</v>
      </c>
      <c r="O370" s="2">
        <f t="shared" si="165"/>
        <v>55.46848906673921</v>
      </c>
      <c r="P370" s="5">
        <f t="shared" si="166"/>
        <v>0.36216876532839232</v>
      </c>
      <c r="Q370" s="4">
        <f t="shared" si="167"/>
        <v>0.32733199783639599</v>
      </c>
      <c r="R370" s="4">
        <f t="shared" si="168"/>
        <v>0.27223673860039654</v>
      </c>
      <c r="S370" s="4">
        <f t="shared" si="187"/>
        <v>0</v>
      </c>
      <c r="T370" s="4">
        <f t="shared" si="188"/>
        <v>0</v>
      </c>
      <c r="U370" s="5">
        <f t="shared" si="189"/>
        <v>2.9470766664609633</v>
      </c>
      <c r="V370" s="5">
        <f t="shared" si="190"/>
        <v>-10.823740090848208</v>
      </c>
      <c r="W370" s="5">
        <f t="shared" si="191"/>
        <v>6.3142762013343559</v>
      </c>
      <c r="X370" s="5">
        <f t="shared" si="169"/>
        <v>2102.0641108734681</v>
      </c>
      <c r="Y370" s="5">
        <f t="shared" si="170"/>
        <v>-9.3398742362961062</v>
      </c>
      <c r="Z370" s="5">
        <f t="shared" si="171"/>
        <v>-1.2655397049392707</v>
      </c>
      <c r="AA370" s="5">
        <f t="shared" si="172"/>
        <v>2.1898713562188972</v>
      </c>
      <c r="AB370" s="5">
        <f t="shared" si="173"/>
        <v>-6.3927975698351425</v>
      </c>
      <c r="AC370" s="5">
        <f t="shared" si="174"/>
        <v>-12.089279795787478</v>
      </c>
      <c r="AD370" s="5">
        <f t="shared" si="175"/>
        <v>-23.669852442446746</v>
      </c>
      <c r="AE370">
        <f t="shared" si="161"/>
        <v>0</v>
      </c>
    </row>
    <row r="371" spans="1:31" x14ac:dyDescent="0.2">
      <c r="A371">
        <f t="shared" si="176"/>
        <v>3.3899999999999717</v>
      </c>
      <c r="B371" s="5">
        <f t="shared" si="177"/>
        <v>-27.302075327301612</v>
      </c>
      <c r="C371" s="5">
        <f t="shared" si="178"/>
        <v>315.6864698538468</v>
      </c>
      <c r="D371" s="5">
        <f t="shared" si="179"/>
        <v>39.45129013652884</v>
      </c>
      <c r="E371" s="2">
        <f t="shared" si="180"/>
        <v>316.86487745719211</v>
      </c>
      <c r="F371" s="2">
        <f t="shared" si="181"/>
        <v>-4.9429137480475207</v>
      </c>
      <c r="G371" s="3">
        <f t="shared" si="182"/>
        <v>-18.693172193754446</v>
      </c>
      <c r="H371" s="3">
        <f t="shared" si="183"/>
        <v>68.298805881722458</v>
      </c>
      <c r="I371" s="3">
        <f t="shared" si="184"/>
        <v>-40.1508937517156</v>
      </c>
      <c r="J371" s="2">
        <f t="shared" si="162"/>
        <v>81.401817182395348</v>
      </c>
      <c r="K371" s="2">
        <f t="shared" si="185"/>
        <v>55.488627936193147</v>
      </c>
      <c r="L371" s="6">
        <f t="shared" si="163"/>
        <v>2105.9047192510156</v>
      </c>
      <c r="M371" s="2">
        <f t="shared" si="164"/>
        <v>26.689417448840995</v>
      </c>
      <c r="N371" s="2">
        <f t="shared" si="186"/>
        <v>81.401817182395348</v>
      </c>
      <c r="O371" s="2">
        <f t="shared" si="165"/>
        <v>55.488627936193147</v>
      </c>
      <c r="P371" s="5">
        <f t="shared" si="166"/>
        <v>0.36228085176965147</v>
      </c>
      <c r="Q371" s="4">
        <f t="shared" si="167"/>
        <v>0.32781083264610172</v>
      </c>
      <c r="R371" s="4">
        <f t="shared" si="168"/>
        <v>0.27240900186478356</v>
      </c>
      <c r="S371" s="4">
        <f t="shared" si="187"/>
        <v>0</v>
      </c>
      <c r="T371" s="4">
        <f t="shared" si="188"/>
        <v>0</v>
      </c>
      <c r="U371" s="5">
        <f t="shared" si="189"/>
        <v>2.9591790391323389</v>
      </c>
      <c r="V371" s="5">
        <f t="shared" si="190"/>
        <v>-10.811883219611479</v>
      </c>
      <c r="W371" s="5">
        <f t="shared" si="191"/>
        <v>6.3559936195421711</v>
      </c>
      <c r="X371" s="5">
        <f t="shared" si="169"/>
        <v>2105.9047192510156</v>
      </c>
      <c r="Y371" s="5">
        <f t="shared" si="170"/>
        <v>-9.3517220709315509</v>
      </c>
      <c r="Z371" s="5">
        <f t="shared" si="171"/>
        <v>-1.2688291777591747</v>
      </c>
      <c r="AA371" s="5">
        <f t="shared" si="172"/>
        <v>2.1955634117721554</v>
      </c>
      <c r="AB371" s="5">
        <f t="shared" si="173"/>
        <v>-6.392543031799212</v>
      </c>
      <c r="AC371" s="5">
        <f t="shared" si="174"/>
        <v>-12.080712397370654</v>
      </c>
      <c r="AD371" s="5">
        <f t="shared" si="175"/>
        <v>-23.622442968685675</v>
      </c>
      <c r="AE371">
        <f t="shared" si="161"/>
        <v>0</v>
      </c>
    </row>
    <row r="372" spans="1:31" x14ac:dyDescent="0.2">
      <c r="A372">
        <f t="shared" si="176"/>
        <v>3.3999999999999715</v>
      </c>
      <c r="B372" s="5">
        <f t="shared" si="177"/>
        <v>-27.489326676390746</v>
      </c>
      <c r="C372" s="5">
        <f t="shared" si="178"/>
        <v>316.36885387704416</v>
      </c>
      <c r="D372" s="5">
        <f t="shared" si="179"/>
        <v>39.048600076863252</v>
      </c>
      <c r="E372" s="2">
        <f t="shared" si="180"/>
        <v>317.56088358706251</v>
      </c>
      <c r="F372" s="2">
        <f t="shared" si="181"/>
        <v>-4.965964538990808</v>
      </c>
      <c r="G372" s="3">
        <f t="shared" si="182"/>
        <v>-18.757097624072436</v>
      </c>
      <c r="H372" s="3">
        <f t="shared" si="183"/>
        <v>68.177998757748753</v>
      </c>
      <c r="I372" s="3">
        <f t="shared" si="184"/>
        <v>-40.387118181402457</v>
      </c>
      <c r="J372" s="2">
        <f t="shared" si="162"/>
        <v>81.432103871195309</v>
      </c>
      <c r="K372" s="2">
        <f t="shared" si="185"/>
        <v>55.50927325916517</v>
      </c>
      <c r="L372" s="6">
        <f t="shared" si="163"/>
        <v>2109.7130521911067</v>
      </c>
      <c r="M372" s="2">
        <f t="shared" si="164"/>
        <v>26.737682779505345</v>
      </c>
      <c r="N372" s="2">
        <f t="shared" si="186"/>
        <v>81.432103871195309</v>
      </c>
      <c r="O372" s="2">
        <f t="shared" si="165"/>
        <v>55.50927325916517</v>
      </c>
      <c r="P372" s="5">
        <f t="shared" si="166"/>
        <v>0.3623919956754475</v>
      </c>
      <c r="Q372" s="4">
        <f t="shared" si="167"/>
        <v>0.32828130112169457</v>
      </c>
      <c r="R372" s="4">
        <f t="shared" si="168"/>
        <v>0.27257797740084733</v>
      </c>
      <c r="S372" s="4">
        <f t="shared" si="187"/>
        <v>0</v>
      </c>
      <c r="T372" s="4">
        <f t="shared" si="188"/>
        <v>0</v>
      </c>
      <c r="U372" s="5">
        <f t="shared" si="189"/>
        <v>2.9713146626697555</v>
      </c>
      <c r="V372" s="5">
        <f t="shared" si="190"/>
        <v>-10.80008706253119</v>
      </c>
      <c r="W372" s="5">
        <f t="shared" si="191"/>
        <v>6.3977294803524645</v>
      </c>
      <c r="X372" s="5">
        <f t="shared" si="169"/>
        <v>2109.7130521911072</v>
      </c>
      <c r="Y372" s="5">
        <f t="shared" si="170"/>
        <v>-9.3636359024185083</v>
      </c>
      <c r="Z372" s="5">
        <f t="shared" si="171"/>
        <v>-1.2721314291597716</v>
      </c>
      <c r="AA372" s="5">
        <f t="shared" si="172"/>
        <v>2.2012775791941466</v>
      </c>
      <c r="AB372" s="5">
        <f t="shared" si="173"/>
        <v>-6.3923212397487532</v>
      </c>
      <c r="AC372" s="5">
        <f t="shared" si="174"/>
        <v>-12.072218491690961</v>
      </c>
      <c r="AD372" s="5">
        <f t="shared" si="175"/>
        <v>-23.574992940453388</v>
      </c>
      <c r="AE372">
        <f t="shared" si="161"/>
        <v>0</v>
      </c>
    </row>
    <row r="373" spans="1:31" x14ac:dyDescent="0.2">
      <c r="A373">
        <f t="shared" si="176"/>
        <v>3.4099999999999713</v>
      </c>
      <c r="B373" s="5">
        <f t="shared" si="177"/>
        <v>-27.677217268693457</v>
      </c>
      <c r="C373" s="5">
        <f t="shared" si="178"/>
        <v>317.05003025369706</v>
      </c>
      <c r="D373" s="5">
        <f t="shared" si="179"/>
        <v>38.643550145402202</v>
      </c>
      <c r="E373" s="2">
        <f t="shared" si="180"/>
        <v>318.25579341091134</v>
      </c>
      <c r="F373" s="2">
        <f t="shared" si="181"/>
        <v>-4.9890480594822959</v>
      </c>
      <c r="G373" s="3">
        <f t="shared" si="182"/>
        <v>-18.821020836469923</v>
      </c>
      <c r="H373" s="3">
        <f t="shared" si="183"/>
        <v>68.057276572831839</v>
      </c>
      <c r="I373" s="3">
        <f t="shared" si="184"/>
        <v>-40.622868110806991</v>
      </c>
      <c r="J373" s="2">
        <f t="shared" si="162"/>
        <v>81.463127446629372</v>
      </c>
      <c r="K373" s="2">
        <f t="shared" si="185"/>
        <v>55.530420890681235</v>
      </c>
      <c r="L373" s="6">
        <f t="shared" si="163"/>
        <v>2113.4891825774685</v>
      </c>
      <c r="M373" s="2">
        <f t="shared" si="164"/>
        <v>26.785539987526942</v>
      </c>
      <c r="N373" s="2">
        <f t="shared" si="186"/>
        <v>81.463127446629372</v>
      </c>
      <c r="O373" s="2">
        <f t="shared" si="165"/>
        <v>55.530420890681235</v>
      </c>
      <c r="P373" s="5">
        <f t="shared" si="166"/>
        <v>0.36250219917457566</v>
      </c>
      <c r="Q373" s="4">
        <f t="shared" si="167"/>
        <v>0.32874343560266744</v>
      </c>
      <c r="R373" s="4">
        <f t="shared" si="168"/>
        <v>0.27274369214471045</v>
      </c>
      <c r="S373" s="4">
        <f t="shared" si="187"/>
        <v>0</v>
      </c>
      <c r="T373" s="4">
        <f t="shared" si="188"/>
        <v>0</v>
      </c>
      <c r="U373" s="5">
        <f t="shared" si="189"/>
        <v>2.983483604340027</v>
      </c>
      <c r="V373" s="5">
        <f t="shared" si="190"/>
        <v>-10.788350460652383</v>
      </c>
      <c r="W373" s="5">
        <f t="shared" si="191"/>
        <v>6.4394839165690998</v>
      </c>
      <c r="X373" s="5">
        <f t="shared" si="169"/>
        <v>2113.4891825774685</v>
      </c>
      <c r="Y373" s="5">
        <f t="shared" si="170"/>
        <v>-9.3756154651582939</v>
      </c>
      <c r="Z373" s="5">
        <f t="shared" si="171"/>
        <v>-1.275446522089283</v>
      </c>
      <c r="AA373" s="5">
        <f t="shared" si="172"/>
        <v>2.2070139674095524</v>
      </c>
      <c r="AB373" s="5">
        <f t="shared" si="173"/>
        <v>-6.3921318608182673</v>
      </c>
      <c r="AC373" s="5">
        <f t="shared" si="174"/>
        <v>-12.063796982741666</v>
      </c>
      <c r="AD373" s="5">
        <f t="shared" si="175"/>
        <v>-23.527502116021346</v>
      </c>
      <c r="AE373">
        <f t="shared" si="161"/>
        <v>0</v>
      </c>
    </row>
    <row r="374" spans="1:31" x14ac:dyDescent="0.2">
      <c r="A374">
        <f t="shared" si="176"/>
        <v>3.4199999999999711</v>
      </c>
      <c r="B374" s="5">
        <f t="shared" si="177"/>
        <v>-27.865747083651197</v>
      </c>
      <c r="C374" s="5">
        <f t="shared" si="178"/>
        <v>317.72999982957623</v>
      </c>
      <c r="D374" s="5">
        <f t="shared" si="179"/>
        <v>38.236145089188334</v>
      </c>
      <c r="E374" s="2">
        <f t="shared" si="180"/>
        <v>318.94960832744806</v>
      </c>
      <c r="F374" s="2">
        <f t="shared" si="181"/>
        <v>-5.0121643203456916</v>
      </c>
      <c r="G374" s="3">
        <f t="shared" si="182"/>
        <v>-18.884942155078107</v>
      </c>
      <c r="H374" s="3">
        <f t="shared" si="183"/>
        <v>67.936638603004425</v>
      </c>
      <c r="I374" s="3">
        <f t="shared" si="184"/>
        <v>-40.858143131967203</v>
      </c>
      <c r="J374" s="2">
        <f t="shared" si="162"/>
        <v>81.494881833574041</v>
      </c>
      <c r="K374" s="2">
        <f t="shared" si="185"/>
        <v>55.552066689552852</v>
      </c>
      <c r="L374" s="6">
        <f t="shared" si="163"/>
        <v>2117.2331860164127</v>
      </c>
      <c r="M374" s="2">
        <f t="shared" si="164"/>
        <v>26.832990031110786</v>
      </c>
      <c r="N374" s="2">
        <f t="shared" si="186"/>
        <v>81.494881833574041</v>
      </c>
      <c r="O374" s="2">
        <f t="shared" si="165"/>
        <v>55.552066689552852</v>
      </c>
      <c r="P374" s="5">
        <f t="shared" si="166"/>
        <v>0.36261146447533105</v>
      </c>
      <c r="Q374" s="4">
        <f t="shared" si="167"/>
        <v>0.32919726937214239</v>
      </c>
      <c r="R374" s="4">
        <f t="shared" si="168"/>
        <v>0.27290617296435632</v>
      </c>
      <c r="S374" s="4">
        <f t="shared" si="187"/>
        <v>0</v>
      </c>
      <c r="T374" s="4">
        <f t="shared" si="188"/>
        <v>0</v>
      </c>
      <c r="U374" s="5">
        <f t="shared" si="189"/>
        <v>2.9956859286373341</v>
      </c>
      <c r="V374" s="5">
        <f t="shared" si="190"/>
        <v>-10.776672262520812</v>
      </c>
      <c r="W374" s="5">
        <f t="shared" si="191"/>
        <v>6.4812570483713001</v>
      </c>
      <c r="X374" s="5">
        <f t="shared" si="169"/>
        <v>2117.2331860164131</v>
      </c>
      <c r="Y374" s="5">
        <f t="shared" si="170"/>
        <v>-9.387660482578827</v>
      </c>
      <c r="Z374" s="5">
        <f t="shared" si="171"/>
        <v>-1.2787745173538925</v>
      </c>
      <c r="AA374" s="5">
        <f t="shared" si="172"/>
        <v>2.212772681636499</v>
      </c>
      <c r="AB374" s="5">
        <f t="shared" si="173"/>
        <v>-6.3919745539414929</v>
      </c>
      <c r="AC374" s="5">
        <f t="shared" si="174"/>
        <v>-12.055446779874703</v>
      </c>
      <c r="AD374" s="5">
        <f t="shared" si="175"/>
        <v>-23.479970269992201</v>
      </c>
      <c r="AE374">
        <f t="shared" si="161"/>
        <v>0</v>
      </c>
    </row>
    <row r="375" spans="1:31" x14ac:dyDescent="0.2">
      <c r="A375">
        <f t="shared" si="176"/>
        <v>3.4299999999999708</v>
      </c>
      <c r="B375" s="5">
        <f t="shared" si="177"/>
        <v>-28.054916103929674</v>
      </c>
      <c r="C375" s="5">
        <f t="shared" si="178"/>
        <v>318.40876344326728</v>
      </c>
      <c r="D375" s="5">
        <f t="shared" si="179"/>
        <v>37.826389659355158</v>
      </c>
      <c r="E375" s="2">
        <f t="shared" si="180"/>
        <v>319.64232972976072</v>
      </c>
      <c r="F375" s="2">
        <f t="shared" si="181"/>
        <v>-5.0353133333322191</v>
      </c>
      <c r="G375" s="3">
        <f t="shared" si="182"/>
        <v>-18.948861900617523</v>
      </c>
      <c r="H375" s="3">
        <f t="shared" si="183"/>
        <v>67.816084135205685</v>
      </c>
      <c r="I375" s="3">
        <f t="shared" si="184"/>
        <v>-41.092942834667127</v>
      </c>
      <c r="J375" s="2">
        <f t="shared" si="162"/>
        <v>81.527360962901227</v>
      </c>
      <c r="K375" s="2">
        <f t="shared" si="185"/>
        <v>55.574206518678409</v>
      </c>
      <c r="L375" s="6">
        <f t="shared" si="163"/>
        <v>2120.9451407905035</v>
      </c>
      <c r="M375" s="2">
        <f t="shared" si="164"/>
        <v>26.88003390237964</v>
      </c>
      <c r="N375" s="2">
        <f t="shared" si="186"/>
        <v>81.527360962901227</v>
      </c>
      <c r="O375" s="2">
        <f t="shared" si="165"/>
        <v>55.574206518678409</v>
      </c>
      <c r="P375" s="5">
        <f t="shared" si="166"/>
        <v>0.36271979386415598</v>
      </c>
      <c r="Q375" s="4">
        <f t="shared" si="167"/>
        <v>0.32964283663673405</v>
      </c>
      <c r="R375" s="4">
        <f t="shared" si="168"/>
        <v>0.2730654466570801</v>
      </c>
      <c r="S375" s="4">
        <f t="shared" si="187"/>
        <v>0</v>
      </c>
      <c r="T375" s="4">
        <f t="shared" si="188"/>
        <v>0</v>
      </c>
      <c r="U375" s="5">
        <f t="shared" si="189"/>
        <v>3.0079216972894005</v>
      </c>
      <c r="V375" s="5">
        <f t="shared" si="190"/>
        <v>-10.765051324208606</v>
      </c>
      <c r="W375" s="5">
        <f t="shared" si="191"/>
        <v>6.5230489834241769</v>
      </c>
      <c r="X375" s="5">
        <f t="shared" si="169"/>
        <v>2120.9451407905035</v>
      </c>
      <c r="Y375" s="5">
        <f t="shared" si="170"/>
        <v>-9.3997706673455834</v>
      </c>
      <c r="Z375" s="5">
        <f t="shared" si="171"/>
        <v>-1.2821154736396314</v>
      </c>
      <c r="AA375" s="5">
        <f t="shared" si="172"/>
        <v>2.2185538234244366</v>
      </c>
      <c r="AB375" s="5">
        <f t="shared" si="173"/>
        <v>-6.3918489700561825</v>
      </c>
      <c r="AC375" s="5">
        <f t="shared" si="174"/>
        <v>-12.047166797848238</v>
      </c>
      <c r="AD375" s="5">
        <f t="shared" si="175"/>
        <v>-23.432397193151388</v>
      </c>
      <c r="AE375">
        <f t="shared" si="161"/>
        <v>0</v>
      </c>
    </row>
    <row r="376" spans="1:31" x14ac:dyDescent="0.2">
      <c r="A376">
        <f t="shared" si="176"/>
        <v>3.4399999999999706</v>
      </c>
      <c r="B376" s="5">
        <f t="shared" si="177"/>
        <v>-28.244724315384353</v>
      </c>
      <c r="C376" s="5">
        <f t="shared" si="178"/>
        <v>319.08632192627942</v>
      </c>
      <c r="D376" s="5">
        <f t="shared" si="179"/>
        <v>37.414288611148834</v>
      </c>
      <c r="E376" s="2">
        <f t="shared" si="180"/>
        <v>320.33395900543121</v>
      </c>
      <c r="F376" s="2">
        <f t="shared" si="181"/>
        <v>-5.058495111104059</v>
      </c>
      <c r="G376" s="3">
        <f t="shared" si="182"/>
        <v>-19.012780390318085</v>
      </c>
      <c r="H376" s="3">
        <f t="shared" si="183"/>
        <v>67.695612467227207</v>
      </c>
      <c r="I376" s="3">
        <f t="shared" si="184"/>
        <v>-41.327266806598644</v>
      </c>
      <c r="J376" s="2">
        <f t="shared" si="162"/>
        <v>81.56055877191659</v>
      </c>
      <c r="K376" s="2">
        <f t="shared" si="185"/>
        <v>55.596836245341912</v>
      </c>
      <c r="L376" s="6">
        <f t="shared" si="163"/>
        <v>2124.6251278120581</v>
      </c>
      <c r="M376" s="2">
        <f t="shared" si="164"/>
        <v>26.926672626784761</v>
      </c>
      <c r="N376" s="2">
        <f t="shared" si="186"/>
        <v>81.56055877191659</v>
      </c>
      <c r="O376" s="2">
        <f t="shared" si="165"/>
        <v>55.596836245341912</v>
      </c>
      <c r="P376" s="5">
        <f t="shared" si="166"/>
        <v>0.36282718970428202</v>
      </c>
      <c r="Q376" s="4">
        <f t="shared" si="167"/>
        <v>0.33008017250637028</v>
      </c>
      <c r="R376" s="4">
        <f t="shared" si="168"/>
        <v>0.27322153994700149</v>
      </c>
      <c r="S376" s="4">
        <f t="shared" si="187"/>
        <v>0</v>
      </c>
      <c r="T376" s="4">
        <f t="shared" si="188"/>
        <v>0</v>
      </c>
      <c r="U376" s="5">
        <f t="shared" si="189"/>
        <v>3.020190969263977</v>
      </c>
      <c r="V376" s="5">
        <f t="shared" si="190"/>
        <v>-10.753486509339153</v>
      </c>
      <c r="W376" s="5">
        <f t="shared" si="191"/>
        <v>6.5648598169898689</v>
      </c>
      <c r="X376" s="5">
        <f t="shared" si="169"/>
        <v>2124.6251278120581</v>
      </c>
      <c r="Y376" s="5">
        <f t="shared" si="170"/>
        <v>-9.4119457215710369</v>
      </c>
      <c r="Z376" s="5">
        <f t="shared" si="171"/>
        <v>-1.2854694475342578</v>
      </c>
      <c r="AA376" s="5">
        <f t="shared" si="172"/>
        <v>2.2243574906919932</v>
      </c>
      <c r="AB376" s="5">
        <f t="shared" si="173"/>
        <v>-6.3917547523070599</v>
      </c>
      <c r="AC376" s="5">
        <f t="shared" si="174"/>
        <v>-12.03895595687341</v>
      </c>
      <c r="AD376" s="5">
        <f t="shared" si="175"/>
        <v>-23.384782692318137</v>
      </c>
      <c r="AE376">
        <f t="shared" si="161"/>
        <v>0</v>
      </c>
    </row>
    <row r="377" spans="1:31" x14ac:dyDescent="0.2">
      <c r="A377">
        <f t="shared" si="176"/>
        <v>3.4499999999999704</v>
      </c>
      <c r="B377" s="5">
        <f t="shared" si="177"/>
        <v>-28.435171707025148</v>
      </c>
      <c r="C377" s="5">
        <f t="shared" si="178"/>
        <v>319.76267610315381</v>
      </c>
      <c r="D377" s="5">
        <f t="shared" si="179"/>
        <v>36.999846703948229</v>
      </c>
      <c r="E377" s="2">
        <f t="shared" si="180"/>
        <v>321.02449753664979</v>
      </c>
      <c r="F377" s="2">
        <f t="shared" si="181"/>
        <v>-5.0817096672178863</v>
      </c>
      <c r="G377" s="3">
        <f t="shared" si="182"/>
        <v>-19.076697937841157</v>
      </c>
      <c r="H377" s="3">
        <f t="shared" si="183"/>
        <v>67.575222907658471</v>
      </c>
      <c r="I377" s="3">
        <f t="shared" si="184"/>
        <v>-41.561114633521825</v>
      </c>
      <c r="J377" s="2">
        <f t="shared" si="162"/>
        <v>81.59446920479418</v>
      </c>
      <c r="K377" s="2">
        <f t="shared" si="185"/>
        <v>55.619951741509325</v>
      </c>
      <c r="L377" s="6">
        <f t="shared" si="163"/>
        <v>2128.273230576518</v>
      </c>
      <c r="M377" s="2">
        <f t="shared" si="164"/>
        <v>26.972907262514898</v>
      </c>
      <c r="N377" s="2">
        <f t="shared" si="186"/>
        <v>81.59446920479418</v>
      </c>
      <c r="O377" s="2">
        <f t="shared" si="165"/>
        <v>55.619951741509325</v>
      </c>
      <c r="P377" s="5">
        <f t="shared" si="166"/>
        <v>0.36293365443436842</v>
      </c>
      <c r="Q377" s="4">
        <f t="shared" si="167"/>
        <v>0.33050931297408048</v>
      </c>
      <c r="R377" s="4">
        <f t="shared" si="168"/>
        <v>0.2733744794826381</v>
      </c>
      <c r="S377" s="4">
        <f t="shared" si="187"/>
        <v>0</v>
      </c>
      <c r="T377" s="4">
        <f t="shared" si="188"/>
        <v>0</v>
      </c>
      <c r="U377" s="5">
        <f t="shared" si="189"/>
        <v>3.0324938007756463</v>
      </c>
      <c r="V377" s="5">
        <f t="shared" si="190"/>
        <v>-10.74197668911127</v>
      </c>
      <c r="W377" s="5">
        <f t="shared" si="191"/>
        <v>6.6066896320393136</v>
      </c>
      <c r="X377" s="5">
        <f t="shared" si="169"/>
        <v>2128.2732305765185</v>
      </c>
      <c r="Y377" s="5">
        <f t="shared" si="170"/>
        <v>-9.4241853370224753</v>
      </c>
      <c r="Z377" s="5">
        <f t="shared" si="171"/>
        <v>-1.288836493549113</v>
      </c>
      <c r="AA377" s="5">
        <f t="shared" si="172"/>
        <v>2.2301837777647928</v>
      </c>
      <c r="AB377" s="5">
        <f t="shared" si="173"/>
        <v>-6.391691536246829</v>
      </c>
      <c r="AC377" s="5">
        <f t="shared" si="174"/>
        <v>-12.030813182660383</v>
      </c>
      <c r="AD377" s="5">
        <f t="shared" si="175"/>
        <v>-23.337126590195894</v>
      </c>
      <c r="AE377">
        <f t="shared" si="161"/>
        <v>0</v>
      </c>
    </row>
    <row r="378" spans="1:31" x14ac:dyDescent="0.2">
      <c r="A378">
        <f t="shared" si="176"/>
        <v>3.4599999999999702</v>
      </c>
      <c r="B378" s="5">
        <f t="shared" si="177"/>
        <v>-28.626258270980372</v>
      </c>
      <c r="C378" s="5">
        <f t="shared" si="178"/>
        <v>320.43782679157124</v>
      </c>
      <c r="D378" s="5">
        <f t="shared" si="179"/>
        <v>36.583068701283501</v>
      </c>
      <c r="E378" s="2">
        <f t="shared" si="180"/>
        <v>321.71394670032862</v>
      </c>
      <c r="F378" s="2">
        <f t="shared" si="181"/>
        <v>-5.1049570161084947</v>
      </c>
      <c r="G378" s="3">
        <f t="shared" si="182"/>
        <v>-19.140614853203626</v>
      </c>
      <c r="H378" s="3">
        <f t="shared" si="183"/>
        <v>67.454914775831867</v>
      </c>
      <c r="I378" s="3">
        <f t="shared" si="184"/>
        <v>-41.794485899423783</v>
      </c>
      <c r="J378" s="2">
        <f t="shared" si="162"/>
        <v>81.629086213007142</v>
      </c>
      <c r="K378" s="2">
        <f t="shared" si="185"/>
        <v>55.643548884122112</v>
      </c>
      <c r="L378" s="6">
        <f t="shared" si="163"/>
        <v>2131.8895351156975</v>
      </c>
      <c r="M378" s="2">
        <f t="shared" si="164"/>
        <v>27.018738899903806</v>
      </c>
      <c r="N378" s="2">
        <f t="shared" si="186"/>
        <v>81.629086213007142</v>
      </c>
      <c r="O378" s="2">
        <f t="shared" si="165"/>
        <v>55.643548884122112</v>
      </c>
      <c r="P378" s="5">
        <f t="shared" si="166"/>
        <v>0.36303919056713696</v>
      </c>
      <c r="Q378" s="4">
        <f t="shared" si="167"/>
        <v>0.3309302948957627</v>
      </c>
      <c r="R378" s="4">
        <f t="shared" si="168"/>
        <v>0.27352429183453936</v>
      </c>
      <c r="S378" s="4">
        <f t="shared" si="187"/>
        <v>0</v>
      </c>
      <c r="T378" s="4">
        <f t="shared" si="188"/>
        <v>0</v>
      </c>
      <c r="U378" s="5">
        <f t="shared" si="189"/>
        <v>3.044830245292919</v>
      </c>
      <c r="V378" s="5">
        <f t="shared" si="190"/>
        <v>-10.730520742322575</v>
      </c>
      <c r="W378" s="5">
        <f t="shared" si="191"/>
        <v>6.6485384993645873</v>
      </c>
      <c r="X378" s="5">
        <f t="shared" si="169"/>
        <v>2131.889535115698</v>
      </c>
      <c r="Y378" s="5">
        <f t="shared" si="170"/>
        <v>-9.4364891953283134</v>
      </c>
      <c r="Z378" s="5">
        <f t="shared" si="171"/>
        <v>-1.2922166641409596</v>
      </c>
      <c r="AA378" s="5">
        <f t="shared" si="172"/>
        <v>2.2360327754132494</v>
      </c>
      <c r="AB378" s="5">
        <f t="shared" si="173"/>
        <v>-6.391658950035394</v>
      </c>
      <c r="AC378" s="5">
        <f t="shared" si="174"/>
        <v>-12.022737406463534</v>
      </c>
      <c r="AD378" s="5">
        <f t="shared" si="175"/>
        <v>-23.289428725222162</v>
      </c>
      <c r="AE378">
        <f t="shared" si="161"/>
        <v>0</v>
      </c>
    </row>
    <row r="379" spans="1:31" x14ac:dyDescent="0.2">
      <c r="A379">
        <f t="shared" si="176"/>
        <v>3.46999999999997</v>
      </c>
      <c r="B379" s="5">
        <f t="shared" si="177"/>
        <v>-28.817984002459909</v>
      </c>
      <c r="C379" s="5">
        <f t="shared" si="178"/>
        <v>321.11177480245925</v>
      </c>
      <c r="D379" s="5">
        <f t="shared" si="179"/>
        <v>36.163959370853</v>
      </c>
      <c r="E379" s="2">
        <f t="shared" si="180"/>
        <v>322.40230786821508</v>
      </c>
      <c r="F379" s="2">
        <f t="shared" si="181"/>
        <v>-5.1282371730725096</v>
      </c>
      <c r="G379" s="3">
        <f t="shared" si="182"/>
        <v>-19.204531442703981</v>
      </c>
      <c r="H379" s="3">
        <f t="shared" si="183"/>
        <v>67.334687401767226</v>
      </c>
      <c r="I379" s="3">
        <f t="shared" si="184"/>
        <v>-42.027380186676005</v>
      </c>
      <c r="J379" s="2">
        <f t="shared" si="162"/>
        <v>81.664403755754705</v>
      </c>
      <c r="K379" s="2">
        <f t="shared" si="185"/>
        <v>55.667623555388346</v>
      </c>
      <c r="L379" s="6">
        <f t="shared" si="163"/>
        <v>2135.4741299509446</v>
      </c>
      <c r="M379" s="2">
        <f t="shared" si="164"/>
        <v>27.064168660836625</v>
      </c>
      <c r="N379" s="2">
        <f t="shared" si="186"/>
        <v>81.664403755754705</v>
      </c>
      <c r="O379" s="2">
        <f t="shared" si="165"/>
        <v>55.667623555388346</v>
      </c>
      <c r="P379" s="5">
        <f t="shared" si="166"/>
        <v>0.36314380068800434</v>
      </c>
      <c r="Q379" s="4">
        <f t="shared" si="167"/>
        <v>0.33134315596994024</v>
      </c>
      <c r="R379" s="4">
        <f t="shared" si="168"/>
        <v>0.27367100349298007</v>
      </c>
      <c r="S379" s="4">
        <f t="shared" si="187"/>
        <v>0</v>
      </c>
      <c r="T379" s="4">
        <f t="shared" si="188"/>
        <v>0</v>
      </c>
      <c r="U379" s="5">
        <f t="shared" si="189"/>
        <v>3.0572003535456478</v>
      </c>
      <c r="V379" s="5">
        <f t="shared" si="190"/>
        <v>-10.719117555392133</v>
      </c>
      <c r="W379" s="5">
        <f t="shared" si="191"/>
        <v>6.6904064776918357</v>
      </c>
      <c r="X379" s="5">
        <f t="shared" si="169"/>
        <v>2135.4741299509451</v>
      </c>
      <c r="Y379" s="5">
        <f t="shared" si="170"/>
        <v>-9.4488569681827315</v>
      </c>
      <c r="Z379" s="5">
        <f t="shared" si="171"/>
        <v>-1.2956100097337844</v>
      </c>
      <c r="AA379" s="5">
        <f t="shared" si="172"/>
        <v>2.2419045708902909</v>
      </c>
      <c r="AB379" s="5">
        <f t="shared" si="173"/>
        <v>-6.3916566146370837</v>
      </c>
      <c r="AC379" s="5">
        <f t="shared" si="174"/>
        <v>-12.014727565125916</v>
      </c>
      <c r="AD379" s="5">
        <f t="shared" si="175"/>
        <v>-23.241688951417871</v>
      </c>
      <c r="AE379">
        <f t="shared" si="161"/>
        <v>0</v>
      </c>
    </row>
    <row r="380" spans="1:31" x14ac:dyDescent="0.2">
      <c r="A380">
        <f t="shared" si="176"/>
        <v>3.4799999999999698</v>
      </c>
      <c r="B380" s="5">
        <f t="shared" si="177"/>
        <v>-29.01034889971768</v>
      </c>
      <c r="C380" s="5">
        <f t="shared" si="178"/>
        <v>321.78452094009867</v>
      </c>
      <c r="D380" s="5">
        <f t="shared" si="179"/>
        <v>35.742523484538665</v>
      </c>
      <c r="E380" s="2">
        <f t="shared" si="180"/>
        <v>323.08958240700389</v>
      </c>
      <c r="F380" s="2">
        <f t="shared" si="181"/>
        <v>-5.1515501542522104</v>
      </c>
      <c r="G380" s="3">
        <f t="shared" si="182"/>
        <v>-19.268448008850353</v>
      </c>
      <c r="H380" s="3">
        <f t="shared" si="183"/>
        <v>67.214540126115963</v>
      </c>
      <c r="I380" s="3">
        <f t="shared" si="184"/>
        <v>-42.259797076190182</v>
      </c>
      <c r="J380" s="2">
        <f t="shared" si="162"/>
        <v>81.700415800384974</v>
      </c>
      <c r="K380" s="2">
        <f t="shared" si="185"/>
        <v>55.692171643070871</v>
      </c>
      <c r="L380" s="6">
        <f t="shared" si="163"/>
        <v>2139.0271060462283</v>
      </c>
      <c r="M380" s="2">
        <f t="shared" si="164"/>
        <v>27.109197698155317</v>
      </c>
      <c r="N380" s="2">
        <f t="shared" si="186"/>
        <v>81.700415800384974</v>
      </c>
      <c r="O380" s="2">
        <f t="shared" si="165"/>
        <v>55.692171643070871</v>
      </c>
      <c r="P380" s="5">
        <f t="shared" si="166"/>
        <v>0.36324748745371199</v>
      </c>
      <c r="Q380" s="4">
        <f t="shared" si="167"/>
        <v>0.33174793471751884</v>
      </c>
      <c r="R380" s="4">
        <f t="shared" si="168"/>
        <v>0.2738146408657125</v>
      </c>
      <c r="S380" s="4">
        <f t="shared" si="187"/>
        <v>0</v>
      </c>
      <c r="T380" s="4">
        <f t="shared" si="188"/>
        <v>0</v>
      </c>
      <c r="U380" s="5">
        <f t="shared" si="189"/>
        <v>3.0696041735327082</v>
      </c>
      <c r="V380" s="5">
        <f t="shared" si="190"/>
        <v>-10.707766022382277</v>
      </c>
      <c r="W380" s="5">
        <f t="shared" si="191"/>
        <v>6.7322936137947149</v>
      </c>
      <c r="X380" s="5">
        <f t="shared" si="169"/>
        <v>2139.0271060462278</v>
      </c>
      <c r="Y380" s="5">
        <f t="shared" si="170"/>
        <v>-9.4612883175487603</v>
      </c>
      <c r="Z380" s="5">
        <f t="shared" si="171"/>
        <v>-1.2990165787405654</v>
      </c>
      <c r="AA380" s="5">
        <f t="shared" si="172"/>
        <v>2.2477992479690245</v>
      </c>
      <c r="AB380" s="5">
        <f t="shared" si="173"/>
        <v>-6.3916841440160521</v>
      </c>
      <c r="AC380" s="5">
        <f t="shared" si="174"/>
        <v>-12.006782601122842</v>
      </c>
      <c r="AD380" s="5">
        <f t="shared" si="175"/>
        <v>-23.193907138236259</v>
      </c>
      <c r="AE380">
        <f t="shared" si="161"/>
        <v>0</v>
      </c>
    </row>
    <row r="381" spans="1:31" x14ac:dyDescent="0.2">
      <c r="A381">
        <f t="shared" si="176"/>
        <v>3.4899999999999696</v>
      </c>
      <c r="B381" s="5">
        <f t="shared" si="177"/>
        <v>-29.203352964013384</v>
      </c>
      <c r="C381" s="5">
        <f t="shared" si="178"/>
        <v>322.45606600222976</v>
      </c>
      <c r="D381" s="5">
        <f t="shared" si="179"/>
        <v>35.318765818419855</v>
      </c>
      <c r="E381" s="2">
        <f t="shared" si="180"/>
        <v>323.77577167844896</v>
      </c>
      <c r="F381" s="2">
        <f t="shared" si="181"/>
        <v>-5.1748959766194185</v>
      </c>
      <c r="G381" s="3">
        <f t="shared" si="182"/>
        <v>-19.332364850290514</v>
      </c>
      <c r="H381" s="3">
        <f t="shared" si="183"/>
        <v>67.094472300104741</v>
      </c>
      <c r="I381" s="3">
        <f t="shared" si="184"/>
        <v>-42.491736147572546</v>
      </c>
      <c r="J381" s="2">
        <f t="shared" si="162"/>
        <v>81.737116322813804</v>
      </c>
      <c r="K381" s="2">
        <f t="shared" si="185"/>
        <v>55.717189040772872</v>
      </c>
      <c r="L381" s="6">
        <f t="shared" si="163"/>
        <v>2142.548556761179</v>
      </c>
      <c r="M381" s="2">
        <f t="shared" si="164"/>
        <v>27.153827195063556</v>
      </c>
      <c r="N381" s="2">
        <f t="shared" si="186"/>
        <v>81.737116322813804</v>
      </c>
      <c r="O381" s="2">
        <f t="shared" si="165"/>
        <v>55.717189040772872</v>
      </c>
      <c r="P381" s="5">
        <f t="shared" si="166"/>
        <v>0.36335025359095524</v>
      </c>
      <c r="Q381" s="4">
        <f t="shared" si="167"/>
        <v>0.33214467046155488</v>
      </c>
      <c r="R381" s="4">
        <f t="shared" si="168"/>
        <v>0.27395523027577712</v>
      </c>
      <c r="S381" s="4">
        <f t="shared" si="187"/>
        <v>0</v>
      </c>
      <c r="T381" s="4">
        <f t="shared" si="188"/>
        <v>0</v>
      </c>
      <c r="U381" s="5">
        <f t="shared" si="189"/>
        <v>3.0820417505299793</v>
      </c>
      <c r="V381" s="5">
        <f t="shared" si="190"/>
        <v>-10.696465045019702</v>
      </c>
      <c r="W381" s="5">
        <f t="shared" si="191"/>
        <v>6.7741999426083916</v>
      </c>
      <c r="X381" s="5">
        <f t="shared" si="169"/>
        <v>2142.5485567611795</v>
      </c>
      <c r="Y381" s="5">
        <f t="shared" si="170"/>
        <v>-9.4737828958596513</v>
      </c>
      <c r="Z381" s="5">
        <f t="shared" si="171"/>
        <v>-1.3024364175849941</v>
      </c>
      <c r="AA381" s="5">
        <f t="shared" si="172"/>
        <v>2.253716886980325</v>
      </c>
      <c r="AB381" s="5">
        <f t="shared" si="173"/>
        <v>-6.3917411453296715</v>
      </c>
      <c r="AC381" s="5">
        <f t="shared" si="174"/>
        <v>-11.998901462604696</v>
      </c>
      <c r="AD381" s="5">
        <f t="shared" si="175"/>
        <v>-23.146083170411281</v>
      </c>
      <c r="AE381">
        <f t="shared" si="161"/>
        <v>0</v>
      </c>
    </row>
    <row r="382" spans="1:31" x14ac:dyDescent="0.2">
      <c r="A382">
        <f t="shared" si="176"/>
        <v>3.4999999999999694</v>
      </c>
      <c r="B382" s="5">
        <f t="shared" si="177"/>
        <v>-29.396996199573554</v>
      </c>
      <c r="C382" s="5">
        <f t="shared" si="178"/>
        <v>323.1264107801577</v>
      </c>
      <c r="D382" s="5">
        <f t="shared" si="179"/>
        <v>34.892691152785609</v>
      </c>
      <c r="E382" s="2">
        <f t="shared" si="180"/>
        <v>324.46087703947444</v>
      </c>
      <c r="F382" s="2">
        <f t="shared" si="181"/>
        <v>-5.1982746579595096</v>
      </c>
      <c r="G382" s="3">
        <f t="shared" si="182"/>
        <v>-19.39628226174381</v>
      </c>
      <c r="H382" s="3">
        <f t="shared" si="183"/>
        <v>66.974483285478698</v>
      </c>
      <c r="I382" s="3">
        <f t="shared" si="184"/>
        <v>-42.723196979276658</v>
      </c>
      <c r="J382" s="2">
        <f t="shared" si="162"/>
        <v>81.774499307939379</v>
      </c>
      <c r="K382" s="2">
        <f t="shared" si="185"/>
        <v>55.74267164822043</v>
      </c>
      <c r="L382" s="6">
        <f t="shared" si="163"/>
        <v>2146.0385778040977</v>
      </c>
      <c r="M382" s="2">
        <f t="shared" si="164"/>
        <v>27.198058364531096</v>
      </c>
      <c r="N382" s="2">
        <f t="shared" si="186"/>
        <v>81.774499307939379</v>
      </c>
      <c r="O382" s="2">
        <f t="shared" si="165"/>
        <v>55.74267164822043</v>
      </c>
      <c r="P382" s="5">
        <f t="shared" si="166"/>
        <v>0.36345210189501093</v>
      </c>
      <c r="Q382" s="4">
        <f t="shared" si="167"/>
        <v>0.33253340330704256</v>
      </c>
      <c r="R382" s="4">
        <f t="shared" si="168"/>
        <v>0.27409279795936997</v>
      </c>
      <c r="S382" s="4">
        <f t="shared" si="187"/>
        <v>0</v>
      </c>
      <c r="T382" s="4">
        <f t="shared" si="188"/>
        <v>0</v>
      </c>
      <c r="U382" s="5">
        <f t="shared" si="189"/>
        <v>3.0945131270985931</v>
      </c>
      <c r="V382" s="5">
        <f t="shared" si="190"/>
        <v>-10.685213532715736</v>
      </c>
      <c r="W382" s="5">
        <f t="shared" si="191"/>
        <v>6.8161254873440145</v>
      </c>
      <c r="X382" s="5">
        <f t="shared" si="169"/>
        <v>2146.0385778040977</v>
      </c>
      <c r="Y382" s="5">
        <f t="shared" si="170"/>
        <v>-9.4863403462187161</v>
      </c>
      <c r="Z382" s="5">
        <f t="shared" si="171"/>
        <v>-1.3058695707231502</v>
      </c>
      <c r="AA382" s="5">
        <f t="shared" si="172"/>
        <v>2.2596575648503427</v>
      </c>
      <c r="AB382" s="5">
        <f t="shared" si="173"/>
        <v>-6.3918272191201231</v>
      </c>
      <c r="AC382" s="5">
        <f t="shared" si="174"/>
        <v>-11.991083103438886</v>
      </c>
      <c r="AD382" s="5">
        <f t="shared" si="175"/>
        <v>-23.098216947805643</v>
      </c>
      <c r="AE382">
        <f t="shared" si="161"/>
        <v>0</v>
      </c>
    </row>
    <row r="383" spans="1:31" x14ac:dyDescent="0.2">
      <c r="A383">
        <f t="shared" si="176"/>
        <v>3.5099999999999691</v>
      </c>
      <c r="B383" s="5">
        <f t="shared" si="177"/>
        <v>-29.591278613551946</v>
      </c>
      <c r="C383" s="5">
        <f t="shared" si="178"/>
        <v>323.79555605885736</v>
      </c>
      <c r="D383" s="5">
        <f t="shared" si="179"/>
        <v>34.464304272145455</v>
      </c>
      <c r="E383" s="2">
        <f t="shared" si="180"/>
        <v>325.14489984228493</v>
      </c>
      <c r="F383" s="2">
        <f t="shared" si="181"/>
        <v>-5.2216862168555007</v>
      </c>
      <c r="G383" s="3">
        <f t="shared" si="182"/>
        <v>-19.460200533935012</v>
      </c>
      <c r="H383" s="3">
        <f t="shared" si="183"/>
        <v>66.854572454444309</v>
      </c>
      <c r="I383" s="3">
        <f t="shared" si="184"/>
        <v>-42.954179148754712</v>
      </c>
      <c r="J383" s="2">
        <f t="shared" si="162"/>
        <v>81.812558750052688</v>
      </c>
      <c r="K383" s="2">
        <f t="shared" si="185"/>
        <v>55.768615371542388</v>
      </c>
      <c r="L383" s="6">
        <f t="shared" si="163"/>
        <v>2149.4972671849591</v>
      </c>
      <c r="M383" s="2">
        <f t="shared" si="164"/>
        <v>27.241892448698266</v>
      </c>
      <c r="N383" s="2">
        <f t="shared" si="186"/>
        <v>81.812558750052688</v>
      </c>
      <c r="O383" s="2">
        <f t="shared" si="165"/>
        <v>55.768615371542388</v>
      </c>
      <c r="P383" s="5">
        <f t="shared" si="166"/>
        <v>0.36355303522836502</v>
      </c>
      <c r="Q383" s="4">
        <f t="shared" si="167"/>
        <v>0.33291417412073454</v>
      </c>
      <c r="R383" s="4">
        <f t="shared" si="168"/>
        <v>0.27422737006376835</v>
      </c>
      <c r="S383" s="4">
        <f t="shared" si="187"/>
        <v>0</v>
      </c>
      <c r="T383" s="4">
        <f t="shared" si="188"/>
        <v>0</v>
      </c>
      <c r="U383" s="5">
        <f t="shared" si="189"/>
        <v>3.1070183430934502</v>
      </c>
      <c r="V383" s="5">
        <f t="shared" si="190"/>
        <v>-10.674010402585825</v>
      </c>
      <c r="W383" s="5">
        <f t="shared" si="191"/>
        <v>6.8580702596036653</v>
      </c>
      <c r="X383" s="5">
        <f t="shared" si="169"/>
        <v>2149.4972671849596</v>
      </c>
      <c r="Y383" s="5">
        <f t="shared" si="170"/>
        <v>-9.4989603025973874</v>
      </c>
      <c r="Z383" s="5">
        <f t="shared" si="171"/>
        <v>-1.3093160806651185</v>
      </c>
      <c r="AA383" s="5">
        <f t="shared" si="172"/>
        <v>2.2656213551379039</v>
      </c>
      <c r="AB383" s="5">
        <f t="shared" si="173"/>
        <v>-6.3919419595039368</v>
      </c>
      <c r="AC383" s="5">
        <f t="shared" si="174"/>
        <v>-11.983326483250943</v>
      </c>
      <c r="AD383" s="5">
        <f t="shared" si="175"/>
        <v>-23.050308385258433</v>
      </c>
      <c r="AE383">
        <f t="shared" si="161"/>
        <v>0</v>
      </c>
    </row>
    <row r="384" spans="1:31" x14ac:dyDescent="0.2">
      <c r="A384">
        <f t="shared" si="176"/>
        <v>3.5199999999999689</v>
      </c>
      <c r="B384" s="5">
        <f t="shared" si="177"/>
        <v>-29.786200215989272</v>
      </c>
      <c r="C384" s="5">
        <f t="shared" si="178"/>
        <v>324.46350261707767</v>
      </c>
      <c r="D384" s="5">
        <f t="shared" si="179"/>
        <v>34.033609965238647</v>
      </c>
      <c r="E384" s="2">
        <f t="shared" si="180"/>
        <v>325.82784143447498</v>
      </c>
      <c r="F384" s="2">
        <f t="shared" si="181"/>
        <v>-5.2451306726722455</v>
      </c>
      <c r="G384" s="3">
        <f t="shared" si="182"/>
        <v>-19.52411995353005</v>
      </c>
      <c r="H384" s="3">
        <f t="shared" si="183"/>
        <v>66.734739189611801</v>
      </c>
      <c r="I384" s="3">
        <f t="shared" si="184"/>
        <v>-43.184682232607294</v>
      </c>
      <c r="J384" s="2">
        <f t="shared" si="162"/>
        <v>81.851288653243614</v>
      </c>
      <c r="K384" s="2">
        <f t="shared" si="185"/>
        <v>55.795016123547107</v>
      </c>
      <c r="L384" s="6">
        <f t="shared" si="163"/>
        <v>2152.9247251684287</v>
      </c>
      <c r="M384" s="2">
        <f t="shared" si="164"/>
        <v>27.285330718280431</v>
      </c>
      <c r="N384" s="2">
        <f t="shared" si="186"/>
        <v>81.851288653243614</v>
      </c>
      <c r="O384" s="2">
        <f t="shared" si="165"/>
        <v>55.795016123547107</v>
      </c>
      <c r="P384" s="5">
        <f t="shared" si="166"/>
        <v>0.36365305651934088</v>
      </c>
      <c r="Q384" s="4">
        <f t="shared" si="167"/>
        <v>0.33328702451100051</v>
      </c>
      <c r="R384" s="4">
        <f t="shared" si="168"/>
        <v>0.27435897264531073</v>
      </c>
      <c r="S384" s="4">
        <f t="shared" si="187"/>
        <v>0</v>
      </c>
      <c r="T384" s="4">
        <f t="shared" si="188"/>
        <v>0</v>
      </c>
      <c r="U384" s="5">
        <f t="shared" si="189"/>
        <v>3.1195574356720033</v>
      </c>
      <c r="V384" s="5">
        <f t="shared" si="190"/>
        <v>-10.662854579468251</v>
      </c>
      <c r="W384" s="5">
        <f t="shared" si="191"/>
        <v>6.9000342594957917</v>
      </c>
      <c r="X384" s="5">
        <f t="shared" si="169"/>
        <v>2152.9247251684287</v>
      </c>
      <c r="Y384" s="5">
        <f t="shared" si="170"/>
        <v>-9.5116423900316942</v>
      </c>
      <c r="Z384" s="5">
        <f t="shared" si="171"/>
        <v>-1.3127759879965446</v>
      </c>
      <c r="AA384" s="5">
        <f t="shared" si="172"/>
        <v>2.271608328071816</v>
      </c>
      <c r="AB384" s="5">
        <f t="shared" si="173"/>
        <v>-6.3920849543596905</v>
      </c>
      <c r="AC384" s="5">
        <f t="shared" si="174"/>
        <v>-11.975630567464796</v>
      </c>
      <c r="AD384" s="5">
        <f t="shared" si="175"/>
        <v>-23.002357412432392</v>
      </c>
      <c r="AE384">
        <f t="shared" si="161"/>
        <v>0</v>
      </c>
    </row>
    <row r="385" spans="1:31" x14ac:dyDescent="0.2">
      <c r="A385">
        <f t="shared" si="176"/>
        <v>3.5299999999999687</v>
      </c>
      <c r="B385" s="5">
        <f t="shared" si="177"/>
        <v>-29.981761019772289</v>
      </c>
      <c r="C385" s="5">
        <f t="shared" si="178"/>
        <v>325.1302512274454</v>
      </c>
      <c r="D385" s="5">
        <f t="shared" si="179"/>
        <v>33.600613025041952</v>
      </c>
      <c r="E385" s="2">
        <f t="shared" si="180"/>
        <v>326.50970315913816</v>
      </c>
      <c r="F385" s="2">
        <f t="shared" si="181"/>
        <v>-5.268608045540728</v>
      </c>
      <c r="G385" s="3">
        <f t="shared" si="182"/>
        <v>-19.588040803073646</v>
      </c>
      <c r="H385" s="3">
        <f t="shared" si="183"/>
        <v>66.614982883937159</v>
      </c>
      <c r="I385" s="3">
        <f t="shared" si="184"/>
        <v>-43.414705806731618</v>
      </c>
      <c r="J385" s="2">
        <f t="shared" si="162"/>
        <v>81.890683031802681</v>
      </c>
      <c r="K385" s="2">
        <f t="shared" si="185"/>
        <v>55.821869823996373</v>
      </c>
      <c r="L385" s="6">
        <f t="shared" si="163"/>
        <v>2156.3210542269117</v>
      </c>
      <c r="M385" s="2">
        <f t="shared" si="164"/>
        <v>27.32837447197301</v>
      </c>
      <c r="N385" s="2">
        <f t="shared" si="186"/>
        <v>81.890683031802681</v>
      </c>
      <c r="O385" s="2">
        <f t="shared" si="165"/>
        <v>55.821869823996373</v>
      </c>
      <c r="P385" s="5">
        <f t="shared" si="166"/>
        <v>0.36375216876072813</v>
      </c>
      <c r="Q385" s="4">
        <f t="shared" si="167"/>
        <v>0.33365199680773733</v>
      </c>
      <c r="R385" s="4">
        <f t="shared" si="168"/>
        <v>0.27448763166743345</v>
      </c>
      <c r="S385" s="4">
        <f t="shared" si="187"/>
        <v>0</v>
      </c>
      <c r="T385" s="4">
        <f t="shared" si="188"/>
        <v>0</v>
      </c>
      <c r="U385" s="5">
        <f t="shared" si="189"/>
        <v>3.1321304393032929</v>
      </c>
      <c r="V385" s="5">
        <f t="shared" si="190"/>
        <v>-10.651744995942002</v>
      </c>
      <c r="W385" s="5">
        <f t="shared" si="191"/>
        <v>6.9420174757510322</v>
      </c>
      <c r="X385" s="5">
        <f t="shared" si="169"/>
        <v>2156.3210542269117</v>
      </c>
      <c r="Y385" s="5">
        <f t="shared" si="170"/>
        <v>-9.5243862248169791</v>
      </c>
      <c r="Z385" s="5">
        <f t="shared" si="171"/>
        <v>-1.3162493314001245</v>
      </c>
      <c r="AA385" s="5">
        <f t="shared" si="172"/>
        <v>2.2776185505880471</v>
      </c>
      <c r="AB385" s="5">
        <f t="shared" si="173"/>
        <v>-6.3922557855136866</v>
      </c>
      <c r="AC385" s="5">
        <f t="shared" si="174"/>
        <v>-11.967994327342126</v>
      </c>
      <c r="AD385" s="5">
        <f t="shared" si="175"/>
        <v>-22.954363973660918</v>
      </c>
      <c r="AE385">
        <f t="shared" si="161"/>
        <v>0</v>
      </c>
    </row>
    <row r="386" spans="1:31" x14ac:dyDescent="0.2">
      <c r="A386">
        <f t="shared" si="176"/>
        <v>3.5399999999999685</v>
      </c>
      <c r="B386" s="5">
        <f t="shared" si="177"/>
        <v>-30.177961040592301</v>
      </c>
      <c r="C386" s="5">
        <f t="shared" si="178"/>
        <v>325.79580265656841</v>
      </c>
      <c r="D386" s="5">
        <f t="shared" si="179"/>
        <v>33.165318248775954</v>
      </c>
      <c r="E386" s="2">
        <f t="shared" si="180"/>
        <v>327.19048635497518</v>
      </c>
      <c r="F386" s="2">
        <f t="shared" si="181"/>
        <v>-5.2921183563424377</v>
      </c>
      <c r="G386" s="3">
        <f t="shared" si="182"/>
        <v>-19.651963360928782</v>
      </c>
      <c r="H386" s="3">
        <f t="shared" si="183"/>
        <v>66.495302940663734</v>
      </c>
      <c r="I386" s="3">
        <f t="shared" si="184"/>
        <v>-43.64424944646823</v>
      </c>
      <c r="J386" s="2">
        <f t="shared" si="162"/>
        <v>81.930735910618267</v>
      </c>
      <c r="K386" s="2">
        <f t="shared" si="185"/>
        <v>55.849172399876117</v>
      </c>
      <c r="L386" s="6">
        <f t="shared" si="163"/>
        <v>2159.6863589936534</v>
      </c>
      <c r="M386" s="2">
        <f t="shared" si="164"/>
        <v>27.371025035857063</v>
      </c>
      <c r="N386" s="2">
        <f t="shared" si="186"/>
        <v>81.930735910618267</v>
      </c>
      <c r="O386" s="2">
        <f t="shared" si="165"/>
        <v>55.849172399876117</v>
      </c>
      <c r="P386" s="5">
        <f t="shared" si="166"/>
        <v>0.36385037500841316</v>
      </c>
      <c r="Q386" s="4">
        <f t="shared" si="167"/>
        <v>0.3340091340423379</v>
      </c>
      <c r="R386" s="4">
        <f t="shared" si="168"/>
        <v>0.2746133729987616</v>
      </c>
      <c r="S386" s="4">
        <f t="shared" si="187"/>
        <v>0</v>
      </c>
      <c r="T386" s="4">
        <f t="shared" si="188"/>
        <v>0</v>
      </c>
      <c r="U386" s="5">
        <f t="shared" si="189"/>
        <v>3.1447373857772254</v>
      </c>
      <c r="V386" s="5">
        <f t="shared" si="190"/>
        <v>-10.640680592343861</v>
      </c>
      <c r="W386" s="5">
        <f t="shared" si="191"/>
        <v>6.9840198858384692</v>
      </c>
      <c r="X386" s="5">
        <f t="shared" si="169"/>
        <v>2159.6863589936534</v>
      </c>
      <c r="Y386" s="5">
        <f t="shared" si="170"/>
        <v>-9.5371914147009758</v>
      </c>
      <c r="Z386" s="5">
        <f t="shared" si="171"/>
        <v>-1.3197361476770222</v>
      </c>
      <c r="AA386" s="5">
        <f t="shared" si="172"/>
        <v>2.2836520863667946</v>
      </c>
      <c r="AB386" s="5">
        <f t="shared" si="173"/>
        <v>-6.3924540289237504</v>
      </c>
      <c r="AC386" s="5">
        <f t="shared" si="174"/>
        <v>-11.960416740020882</v>
      </c>
      <c r="AD386" s="5">
        <f t="shared" si="175"/>
        <v>-22.906328027794736</v>
      </c>
      <c r="AE386">
        <f t="shared" si="161"/>
        <v>0</v>
      </c>
    </row>
    <row r="387" spans="1:31" x14ac:dyDescent="0.2">
      <c r="A387">
        <f t="shared" si="176"/>
        <v>3.5499999999999683</v>
      </c>
      <c r="B387" s="5">
        <f t="shared" si="177"/>
        <v>-30.374800296903036</v>
      </c>
      <c r="C387" s="5">
        <f t="shared" si="178"/>
        <v>326.46015766513807</v>
      </c>
      <c r="D387" s="5">
        <f t="shared" si="179"/>
        <v>32.727730437909877</v>
      </c>
      <c r="E387" s="2">
        <f t="shared" si="180"/>
        <v>327.87019235640122</v>
      </c>
      <c r="F387" s="2">
        <f t="shared" si="181"/>
        <v>-5.3156616266938705</v>
      </c>
      <c r="G387" s="3">
        <f t="shared" si="182"/>
        <v>-19.715887901218021</v>
      </c>
      <c r="H387" s="3">
        <f t="shared" si="183"/>
        <v>66.375698773263522</v>
      </c>
      <c r="I387" s="3">
        <f t="shared" si="184"/>
        <v>-43.873312726746178</v>
      </c>
      <c r="J387" s="2">
        <f t="shared" si="162"/>
        <v>81.971441325569486</v>
      </c>
      <c r="K387" s="2">
        <f t="shared" si="185"/>
        <v>55.876919785664271</v>
      </c>
      <c r="L387" s="6">
        <f t="shared" si="163"/>
        <v>2163.0207462159124</v>
      </c>
      <c r="M387" s="2">
        <f t="shared" si="164"/>
        <v>27.413283762805833</v>
      </c>
      <c r="N387" s="2">
        <f t="shared" si="186"/>
        <v>81.971441325569486</v>
      </c>
      <c r="O387" s="2">
        <f t="shared" si="165"/>
        <v>55.876919785664271</v>
      </c>
      <c r="P387" s="5">
        <f t="shared" si="166"/>
        <v>0.36394767838001185</v>
      </c>
      <c r="Q387" s="4">
        <f t="shared" si="167"/>
        <v>0.3343584799277281</v>
      </c>
      <c r="R387" s="4">
        <f t="shared" si="168"/>
        <v>0.27473622241125351</v>
      </c>
      <c r="S387" s="4">
        <f t="shared" si="187"/>
        <v>0</v>
      </c>
      <c r="T387" s="4">
        <f t="shared" si="188"/>
        <v>0</v>
      </c>
      <c r="U387" s="5">
        <f t="shared" si="189"/>
        <v>3.1573783042141041</v>
      </c>
      <c r="V387" s="5">
        <f t="shared" si="190"/>
        <v>-10.62966031678471</v>
      </c>
      <c r="W387" s="5">
        <f t="shared" si="191"/>
        <v>7.0260414560822824</v>
      </c>
      <c r="X387" s="5">
        <f t="shared" si="169"/>
        <v>2163.0207462159124</v>
      </c>
      <c r="Y387" s="5">
        <f t="shared" si="170"/>
        <v>-9.5500575590751442</v>
      </c>
      <c r="Z387" s="5">
        <f t="shared" si="171"/>
        <v>-1.3232364717682121</v>
      </c>
      <c r="AA387" s="5">
        <f t="shared" si="172"/>
        <v>2.2897089958694061</v>
      </c>
      <c r="AB387" s="5">
        <f t="shared" si="173"/>
        <v>-6.3926792548610401</v>
      </c>
      <c r="AC387" s="5">
        <f t="shared" si="174"/>
        <v>-11.952896788552922</v>
      </c>
      <c r="AD387" s="5">
        <f t="shared" si="175"/>
        <v>-22.858249548048313</v>
      </c>
      <c r="AE387">
        <f t="shared" si="161"/>
        <v>0</v>
      </c>
    </row>
    <row r="388" spans="1:31" x14ac:dyDescent="0.2">
      <c r="A388">
        <f t="shared" si="176"/>
        <v>3.5599999999999681</v>
      </c>
      <c r="B388" s="5">
        <f t="shared" si="177"/>
        <v>-30.572278809877957</v>
      </c>
      <c r="C388" s="5">
        <f t="shared" si="178"/>
        <v>327.12331700803128</v>
      </c>
      <c r="D388" s="5">
        <f t="shared" si="179"/>
        <v>32.28785439816501</v>
      </c>
      <c r="E388" s="2">
        <f t="shared" si="180"/>
        <v>328.54882249365289</v>
      </c>
      <c r="F388" s="2">
        <f t="shared" si="181"/>
        <v>-5.3392378789311064</v>
      </c>
      <c r="G388" s="3">
        <f t="shared" si="182"/>
        <v>-19.779814693766632</v>
      </c>
      <c r="H388" s="3">
        <f t="shared" si="183"/>
        <v>66.256169805377993</v>
      </c>
      <c r="I388" s="3">
        <f t="shared" si="184"/>
        <v>-44.101895222226659</v>
      </c>
      <c r="J388" s="2">
        <f t="shared" si="162"/>
        <v>82.012793323914337</v>
      </c>
      <c r="K388" s="2">
        <f t="shared" si="185"/>
        <v>55.905107923595317</v>
      </c>
      <c r="L388" s="6">
        <f t="shared" si="163"/>
        <v>2166.3243247082223</v>
      </c>
      <c r="M388" s="2">
        <f t="shared" si="164"/>
        <v>27.455152031892396</v>
      </c>
      <c r="N388" s="2">
        <f t="shared" si="186"/>
        <v>82.012793323914337</v>
      </c>
      <c r="O388" s="2">
        <f t="shared" si="165"/>
        <v>55.905107923595317</v>
      </c>
      <c r="P388" s="5">
        <f t="shared" si="166"/>
        <v>0.3640440820535048</v>
      </c>
      <c r="Q388" s="4">
        <f t="shared" si="167"/>
        <v>0.33470007883848035</v>
      </c>
      <c r="R388" s="4">
        <f t="shared" si="168"/>
        <v>0.27485620557839918</v>
      </c>
      <c r="S388" s="4">
        <f t="shared" si="187"/>
        <v>0</v>
      </c>
      <c r="T388" s="4">
        <f t="shared" si="188"/>
        <v>0</v>
      </c>
      <c r="U388" s="5">
        <f t="shared" si="189"/>
        <v>3.1700532210743892</v>
      </c>
      <c r="V388" s="5">
        <f t="shared" si="190"/>
        <v>-10.618683125164987</v>
      </c>
      <c r="W388" s="5">
        <f t="shared" si="191"/>
        <v>7.0680821417787492</v>
      </c>
      <c r="X388" s="5">
        <f t="shared" si="169"/>
        <v>2166.3243247082223</v>
      </c>
      <c r="Y388" s="5">
        <f t="shared" si="170"/>
        <v>-9.5629842491642894</v>
      </c>
      <c r="Z388" s="5">
        <f t="shared" si="171"/>
        <v>-1.3267503367757358</v>
      </c>
      <c r="AA388" s="5">
        <f t="shared" si="172"/>
        <v>2.2957893363751718</v>
      </c>
      <c r="AB388" s="5">
        <f t="shared" si="173"/>
        <v>-6.3929310280899001</v>
      </c>
      <c r="AC388" s="5">
        <f t="shared" si="174"/>
        <v>-11.945433461940723</v>
      </c>
      <c r="AD388" s="5">
        <f t="shared" si="175"/>
        <v>-22.810128521846078</v>
      </c>
      <c r="AE388">
        <f t="shared" si="161"/>
        <v>0</v>
      </c>
    </row>
    <row r="389" spans="1:31" x14ac:dyDescent="0.2">
      <c r="A389">
        <f t="shared" si="176"/>
        <v>3.5699999999999679</v>
      </c>
      <c r="B389" s="5">
        <f t="shared" si="177"/>
        <v>-30.770396603367029</v>
      </c>
      <c r="C389" s="5">
        <f t="shared" si="178"/>
        <v>327.78528143441196</v>
      </c>
      <c r="D389" s="5">
        <f t="shared" si="179"/>
        <v>31.845694939516651</v>
      </c>
      <c r="E389" s="2">
        <f t="shared" si="180"/>
        <v>329.22637809289392</v>
      </c>
      <c r="F389" s="2">
        <f t="shared" si="181"/>
        <v>-5.3628471360945058</v>
      </c>
      <c r="G389" s="3">
        <f t="shared" si="182"/>
        <v>-19.843744004047529</v>
      </c>
      <c r="H389" s="3">
        <f t="shared" si="183"/>
        <v>66.136715470758588</v>
      </c>
      <c r="I389" s="3">
        <f t="shared" si="184"/>
        <v>-44.329996507445117</v>
      </c>
      <c r="J389" s="2">
        <f t="shared" si="162"/>
        <v>82.0547859646733</v>
      </c>
      <c r="K389" s="2">
        <f t="shared" si="185"/>
        <v>55.93373276392181</v>
      </c>
      <c r="L389" s="6">
        <f t="shared" si="163"/>
        <v>2169.5972053057653</v>
      </c>
      <c r="M389" s="2">
        <f t="shared" si="164"/>
        <v>27.49663124779876</v>
      </c>
      <c r="N389" s="2">
        <f t="shared" si="186"/>
        <v>82.0547859646733</v>
      </c>
      <c r="O389" s="2">
        <f t="shared" si="165"/>
        <v>55.93373276392181</v>
      </c>
      <c r="P389" s="5">
        <f t="shared" si="166"/>
        <v>0.3641395892658757</v>
      </c>
      <c r="Q389" s="4">
        <f t="shared" si="167"/>
        <v>0.33503397579101429</v>
      </c>
      <c r="R389" s="4">
        <f t="shared" si="168"/>
        <v>0.27497334807347074</v>
      </c>
      <c r="S389" s="4">
        <f t="shared" si="187"/>
        <v>0</v>
      </c>
      <c r="T389" s="4">
        <f t="shared" si="188"/>
        <v>0</v>
      </c>
      <c r="U389" s="5">
        <f t="shared" si="189"/>
        <v>3.1827621601686804</v>
      </c>
      <c r="V389" s="5">
        <f t="shared" si="190"/>
        <v>-10.607747981189327</v>
      </c>
      <c r="W389" s="5">
        <f t="shared" si="191"/>
        <v>7.1101418873135813</v>
      </c>
      <c r="X389" s="5">
        <f t="shared" si="169"/>
        <v>2169.5972053057653</v>
      </c>
      <c r="Y389" s="5">
        <f t="shared" si="170"/>
        <v>-9.5759710682144554</v>
      </c>
      <c r="Z389" s="5">
        <f t="shared" si="171"/>
        <v>-1.3302777739838747</v>
      </c>
      <c r="AA389" s="5">
        <f t="shared" si="172"/>
        <v>2.3018931620179512</v>
      </c>
      <c r="AB389" s="5">
        <f t="shared" si="173"/>
        <v>-6.393208908045775</v>
      </c>
      <c r="AC389" s="5">
        <f t="shared" si="174"/>
        <v>-11.938025755173202</v>
      </c>
      <c r="AD389" s="5">
        <f t="shared" si="175"/>
        <v>-22.761964950668467</v>
      </c>
      <c r="AE389">
        <f t="shared" ref="AE389:AE452" si="192">IF(($D389-height)*($D390-height)&lt;0,1,0)</f>
        <v>0</v>
      </c>
    </row>
    <row r="390" spans="1:31" x14ac:dyDescent="0.2">
      <c r="A390">
        <f t="shared" si="176"/>
        <v>3.5799999999999677</v>
      </c>
      <c r="B390" s="5">
        <f t="shared" si="177"/>
        <v>-30.969153703852907</v>
      </c>
      <c r="C390" s="5">
        <f t="shared" si="178"/>
        <v>328.44605168783181</v>
      </c>
      <c r="D390" s="5">
        <f t="shared" si="179"/>
        <v>31.401256876194665</v>
      </c>
      <c r="E390" s="2">
        <f t="shared" si="180"/>
        <v>329.90286047632077</v>
      </c>
      <c r="F390" s="2">
        <f t="shared" si="181"/>
        <v>-5.3864894219134838</v>
      </c>
      <c r="G390" s="3">
        <f t="shared" si="182"/>
        <v>-19.907676093127986</v>
      </c>
      <c r="H390" s="3">
        <f t="shared" si="183"/>
        <v>66.017335213206863</v>
      </c>
      <c r="I390" s="3">
        <f t="shared" si="184"/>
        <v>-44.557616156951802</v>
      </c>
      <c r="J390" s="2">
        <f t="shared" si="162"/>
        <v>82.097413319008254</v>
      </c>
      <c r="K390" s="2">
        <f t="shared" si="185"/>
        <v>55.962790265172629</v>
      </c>
      <c r="L390" s="6">
        <f t="shared" si="163"/>
        <v>2172.8395008178672</v>
      </c>
      <c r="M390" s="2">
        <f t="shared" si="164"/>
        <v>27.53772284022644</v>
      </c>
      <c r="N390" s="2">
        <f t="shared" si="186"/>
        <v>82.097413319008254</v>
      </c>
      <c r="O390" s="2">
        <f t="shared" si="165"/>
        <v>55.962790265172629</v>
      </c>
      <c r="P390" s="5">
        <f t="shared" si="166"/>
        <v>0.36423420331175344</v>
      </c>
      <c r="Q390" s="4">
        <f t="shared" si="167"/>
        <v>0.33536021642388902</v>
      </c>
      <c r="R390" s="4">
        <f t="shared" si="168"/>
        <v>0.27508767536782497</v>
      </c>
      <c r="S390" s="4">
        <f t="shared" si="187"/>
        <v>0</v>
      </c>
      <c r="T390" s="4">
        <f t="shared" si="188"/>
        <v>0</v>
      </c>
      <c r="U390" s="5">
        <f t="shared" si="189"/>
        <v>3.1955051426679373</v>
      </c>
      <c r="V390" s="5">
        <f t="shared" si="190"/>
        <v>-10.596853856380424</v>
      </c>
      <c r="W390" s="5">
        <f t="shared" si="191"/>
        <v>7.1522206262796102</v>
      </c>
      <c r="X390" s="5">
        <f t="shared" si="169"/>
        <v>2172.8395008178672</v>
      </c>
      <c r="Y390" s="5">
        <f t="shared" si="170"/>
        <v>-9.5890175916790898</v>
      </c>
      <c r="Z390" s="5">
        <f t="shared" si="171"/>
        <v>-1.333818812880236</v>
      </c>
      <c r="AA390" s="5">
        <f t="shared" si="172"/>
        <v>2.3080205238226688</v>
      </c>
      <c r="AB390" s="5">
        <f t="shared" si="173"/>
        <v>-6.393512449011153</v>
      </c>
      <c r="AC390" s="5">
        <f t="shared" si="174"/>
        <v>-11.930672669260659</v>
      </c>
      <c r="AD390" s="5">
        <f t="shared" si="175"/>
        <v>-22.713758849897722</v>
      </c>
      <c r="AE390">
        <f t="shared" si="192"/>
        <v>0</v>
      </c>
    </row>
    <row r="391" spans="1:31" x14ac:dyDescent="0.2">
      <c r="A391">
        <f t="shared" si="176"/>
        <v>3.5899999999999674</v>
      </c>
      <c r="B391" s="5">
        <f t="shared" si="177"/>
        <v>-31.168550140406637</v>
      </c>
      <c r="C391" s="5">
        <f t="shared" si="178"/>
        <v>329.10562850633039</v>
      </c>
      <c r="D391" s="5">
        <f t="shared" si="179"/>
        <v>30.954545026682652</v>
      </c>
      <c r="E391" s="2">
        <f t="shared" si="180"/>
        <v>330.57827096226663</v>
      </c>
      <c r="F391" s="2">
        <f t="shared" si="181"/>
        <v>-5.4101647607914201</v>
      </c>
      <c r="G391" s="3">
        <f t="shared" si="182"/>
        <v>-19.971611217618097</v>
      </c>
      <c r="H391" s="3">
        <f t="shared" si="183"/>
        <v>65.898028486514249</v>
      </c>
      <c r="I391" s="3">
        <f t="shared" si="184"/>
        <v>-44.784753745450779</v>
      </c>
      <c r="J391" s="2">
        <f t="shared" si="162"/>
        <v>82.140669470596606</v>
      </c>
      <c r="K391" s="2">
        <f t="shared" si="185"/>
        <v>55.992276394408044</v>
      </c>
      <c r="L391" s="6">
        <f t="shared" si="163"/>
        <v>2176.0513259816394</v>
      </c>
      <c r="M391" s="2">
        <f t="shared" si="164"/>
        <v>27.578428263308975</v>
      </c>
      <c r="N391" s="2">
        <f t="shared" si="186"/>
        <v>82.140669470596606</v>
      </c>
      <c r="O391" s="2">
        <f t="shared" si="165"/>
        <v>55.992276394408044</v>
      </c>
      <c r="P391" s="5">
        <f t="shared" si="166"/>
        <v>0.36432792754205834</v>
      </c>
      <c r="Q391" s="4">
        <f t="shared" si="167"/>
        <v>0.3356788469781995</v>
      </c>
      <c r="R391" s="4">
        <f t="shared" si="168"/>
        <v>0.27519921282925702</v>
      </c>
      <c r="S391" s="4">
        <f t="shared" si="187"/>
        <v>0</v>
      </c>
      <c r="T391" s="4">
        <f t="shared" si="188"/>
        <v>0</v>
      </c>
      <c r="U391" s="5">
        <f t="shared" si="189"/>
        <v>3.2082821871139031</v>
      </c>
      <c r="V391" s="5">
        <f t="shared" si="190"/>
        <v>-10.585999730092034</v>
      </c>
      <c r="W391" s="5">
        <f t="shared" si="191"/>
        <v>7.194318281594736</v>
      </c>
      <c r="X391" s="5">
        <f t="shared" si="169"/>
        <v>2176.0513259816398</v>
      </c>
      <c r="Y391" s="5">
        <f t="shared" si="170"/>
        <v>-9.6021233874034397</v>
      </c>
      <c r="Z391" s="5">
        <f t="shared" si="171"/>
        <v>-1.3373734811767362</v>
      </c>
      <c r="AA391" s="5">
        <f t="shared" si="172"/>
        <v>2.3141714697416189</v>
      </c>
      <c r="AB391" s="5">
        <f t="shared" si="173"/>
        <v>-6.3938412002895362</v>
      </c>
      <c r="AC391" s="5">
        <f t="shared" si="174"/>
        <v>-11.923373211268771</v>
      </c>
      <c r="AD391" s="5">
        <f t="shared" si="175"/>
        <v>-22.665510248663644</v>
      </c>
      <c r="AE391">
        <f t="shared" si="192"/>
        <v>0</v>
      </c>
    </row>
    <row r="392" spans="1:31" x14ac:dyDescent="0.2">
      <c r="A392">
        <f t="shared" si="176"/>
        <v>3.5999999999999672</v>
      </c>
      <c r="B392" s="5">
        <f t="shared" si="177"/>
        <v>-31.368585944642831</v>
      </c>
      <c r="C392" s="5">
        <f t="shared" si="178"/>
        <v>329.76401262253501</v>
      </c>
      <c r="D392" s="5">
        <f t="shared" si="179"/>
        <v>30.505564213715711</v>
      </c>
      <c r="E392" s="2">
        <f t="shared" si="180"/>
        <v>331.25261086530605</v>
      </c>
      <c r="F392" s="2">
        <f t="shared" si="181"/>
        <v>-5.4338731777906348</v>
      </c>
      <c r="G392" s="3">
        <f t="shared" si="182"/>
        <v>-20.035549629620991</v>
      </c>
      <c r="H392" s="3">
        <f t="shared" si="183"/>
        <v>65.778794754401559</v>
      </c>
      <c r="I392" s="3">
        <f t="shared" si="184"/>
        <v>-45.011408847937417</v>
      </c>
      <c r="J392" s="2">
        <f t="shared" si="162"/>
        <v>82.184548516000689</v>
      </c>
      <c r="K392" s="2">
        <f t="shared" si="185"/>
        <v>56.022187127471497</v>
      </c>
      <c r="L392" s="6">
        <f t="shared" si="163"/>
        <v>2179.2327974157784</v>
      </c>
      <c r="M392" s="2">
        <f t="shared" si="164"/>
        <v>27.618748995026355</v>
      </c>
      <c r="N392" s="2">
        <f t="shared" si="186"/>
        <v>82.184548516000689</v>
      </c>
      <c r="O392" s="2">
        <f t="shared" si="165"/>
        <v>56.022187127471497</v>
      </c>
      <c r="P392" s="5">
        <f t="shared" si="166"/>
        <v>0.36442076536265328</v>
      </c>
      <c r="Q392" s="4">
        <f t="shared" si="167"/>
        <v>0.33598991427808045</v>
      </c>
      <c r="R392" s="4">
        <f t="shared" si="168"/>
        <v>0.27530798572040382</v>
      </c>
      <c r="S392" s="4">
        <f t="shared" si="187"/>
        <v>0</v>
      </c>
      <c r="T392" s="4">
        <f t="shared" si="188"/>
        <v>0</v>
      </c>
      <c r="U392" s="5">
        <f t="shared" si="189"/>
        <v>3.2210933094297407</v>
      </c>
      <c r="V392" s="5">
        <f t="shared" si="190"/>
        <v>-10.575184589521195</v>
      </c>
      <c r="W392" s="5">
        <f t="shared" si="191"/>
        <v>7.2364347656201788</v>
      </c>
      <c r="X392" s="5">
        <f t="shared" si="169"/>
        <v>2179.2327974157784</v>
      </c>
      <c r="Y392" s="5">
        <f t="shared" si="170"/>
        <v>-9.6152880158072165</v>
      </c>
      <c r="Z392" s="5">
        <f t="shared" si="171"/>
        <v>-1.3409418048304917</v>
      </c>
      <c r="AA392" s="5">
        <f t="shared" si="172"/>
        <v>2.320346044690615</v>
      </c>
      <c r="AB392" s="5">
        <f t="shared" si="173"/>
        <v>-6.3941947063774762</v>
      </c>
      <c r="AC392" s="5">
        <f t="shared" si="174"/>
        <v>-11.916126394351686</v>
      </c>
      <c r="AD392" s="5">
        <f t="shared" si="175"/>
        <v>-22.617219189689205</v>
      </c>
      <c r="AE392">
        <f t="shared" si="192"/>
        <v>0</v>
      </c>
    </row>
    <row r="393" spans="1:31" x14ac:dyDescent="0.2">
      <c r="A393">
        <f t="shared" si="176"/>
        <v>3.609999999999967</v>
      </c>
      <c r="B393" s="5">
        <f t="shared" si="177"/>
        <v>-31.569261150674361</v>
      </c>
      <c r="C393" s="5">
        <f t="shared" si="178"/>
        <v>330.42120476375931</v>
      </c>
      <c r="D393" s="5">
        <f t="shared" si="179"/>
        <v>30.054319264276852</v>
      </c>
      <c r="E393" s="2">
        <f t="shared" si="180"/>
        <v>331.92588149635702</v>
      </c>
      <c r="F393" s="2">
        <f t="shared" si="181"/>
        <v>-5.4576146986175038</v>
      </c>
      <c r="G393" s="3">
        <f t="shared" si="182"/>
        <v>-20.099491576684766</v>
      </c>
      <c r="H393" s="3">
        <f t="shared" si="183"/>
        <v>65.659633490458049</v>
      </c>
      <c r="I393" s="3">
        <f t="shared" si="184"/>
        <v>-45.237581039834311</v>
      </c>
      <c r="J393" s="2">
        <f t="shared" si="162"/>
        <v>82.229044565032368</v>
      </c>
      <c r="K393" s="2">
        <f t="shared" si="185"/>
        <v>56.05251844923815</v>
      </c>
      <c r="L393" s="6">
        <f t="shared" si="163"/>
        <v>2182.3840335745463</v>
      </c>
      <c r="M393" s="2">
        <f t="shared" si="164"/>
        <v>27.658686536621854</v>
      </c>
      <c r="N393" s="2">
        <f t="shared" si="186"/>
        <v>82.229044565032368</v>
      </c>
      <c r="O393" s="2">
        <f t="shared" si="165"/>
        <v>56.05251844923815</v>
      </c>
      <c r="P393" s="5">
        <f t="shared" si="166"/>
        <v>0.36451272023299974</v>
      </c>
      <c r="Q393" s="4">
        <f t="shared" si="167"/>
        <v>0.33629346571132995</v>
      </c>
      <c r="R393" s="4">
        <f t="shared" si="168"/>
        <v>0.27541401919719882</v>
      </c>
      <c r="S393" s="4">
        <f t="shared" si="187"/>
        <v>0</v>
      </c>
      <c r="T393" s="4">
        <f t="shared" si="188"/>
        <v>0</v>
      </c>
      <c r="U393" s="5">
        <f t="shared" si="189"/>
        <v>3.2339385229308846</v>
      </c>
      <c r="V393" s="5">
        <f t="shared" si="190"/>
        <v>-10.564407429719605</v>
      </c>
      <c r="W393" s="5">
        <f t="shared" si="191"/>
        <v>7.2785699802789798</v>
      </c>
      <c r="X393" s="5">
        <f t="shared" si="169"/>
        <v>2182.3840335745467</v>
      </c>
      <c r="Y393" s="5">
        <f t="shared" si="170"/>
        <v>-9.6285110300654946</v>
      </c>
      <c r="Z393" s="5">
        <f t="shared" si="171"/>
        <v>-1.3445238080646047</v>
      </c>
      <c r="AA393" s="5">
        <f t="shared" si="172"/>
        <v>2.326544290584958</v>
      </c>
      <c r="AB393" s="5">
        <f t="shared" si="173"/>
        <v>-6.39457250713461</v>
      </c>
      <c r="AC393" s="5">
        <f t="shared" si="174"/>
        <v>-11.908931237784209</v>
      </c>
      <c r="AD393" s="5">
        <f t="shared" si="175"/>
        <v>-22.568885729136063</v>
      </c>
      <c r="AE393">
        <f t="shared" si="192"/>
        <v>0</v>
      </c>
    </row>
    <row r="394" spans="1:31" x14ac:dyDescent="0.2">
      <c r="A394">
        <f t="shared" si="176"/>
        <v>3.6199999999999668</v>
      </c>
      <c r="B394" s="5">
        <f t="shared" si="177"/>
        <v>-31.770575795066566</v>
      </c>
      <c r="C394" s="5">
        <f t="shared" si="178"/>
        <v>331.07720565210201</v>
      </c>
      <c r="D394" s="5">
        <f t="shared" si="179"/>
        <v>29.600815009592051</v>
      </c>
      <c r="E394" s="2">
        <f t="shared" si="180"/>
        <v>332.59808416278395</v>
      </c>
      <c r="F394" s="2">
        <f t="shared" si="181"/>
        <v>-5.4813893496076398</v>
      </c>
      <c r="G394" s="3">
        <f t="shared" si="182"/>
        <v>-20.163437301756112</v>
      </c>
      <c r="H394" s="3">
        <f t="shared" si="183"/>
        <v>65.540544178080211</v>
      </c>
      <c r="I394" s="3">
        <f t="shared" si="184"/>
        <v>-45.46326989712567</v>
      </c>
      <c r="J394" s="2">
        <f t="shared" si="162"/>
        <v>82.274151741112632</v>
      </c>
      <c r="K394" s="2">
        <f t="shared" si="185"/>
        <v>56.083266353860004</v>
      </c>
      <c r="L394" s="6">
        <f t="shared" si="163"/>
        <v>2185.5051547019398</v>
      </c>
      <c r="M394" s="2">
        <f t="shared" si="164"/>
        <v>27.698242412021113</v>
      </c>
      <c r="N394" s="2">
        <f t="shared" si="186"/>
        <v>82.274151741112632</v>
      </c>
      <c r="O394" s="2">
        <f t="shared" si="165"/>
        <v>56.083266353860004</v>
      </c>
      <c r="P394" s="5">
        <f t="shared" si="166"/>
        <v>0.36460379566481954</v>
      </c>
      <c r="Q394" s="4">
        <f t="shared" si="167"/>
        <v>0.33658954921015555</v>
      </c>
      <c r="R394" s="4">
        <f t="shared" si="168"/>
        <v>0.27551733830737385</v>
      </c>
      <c r="S394" s="4">
        <f t="shared" si="187"/>
        <v>0</v>
      </c>
      <c r="T394" s="4">
        <f t="shared" si="188"/>
        <v>0</v>
      </c>
      <c r="U394" s="5">
        <f t="shared" si="189"/>
        <v>3.2468178383360691</v>
      </c>
      <c r="V394" s="5">
        <f t="shared" si="190"/>
        <v>-10.553667253604157</v>
      </c>
      <c r="W394" s="5">
        <f t="shared" si="191"/>
        <v>7.3207238171747058</v>
      </c>
      <c r="X394" s="5">
        <f t="shared" si="169"/>
        <v>2185.5051547019402</v>
      </c>
      <c r="Y394" s="5">
        <f t="shared" si="170"/>
        <v>-9.641791976287827</v>
      </c>
      <c r="Z394" s="5">
        <f t="shared" si="171"/>
        <v>-1.3481195133888424</v>
      </c>
      <c r="AA394" s="5">
        <f t="shared" si="172"/>
        <v>2.3327662463752179</v>
      </c>
      <c r="AB394" s="5">
        <f t="shared" si="173"/>
        <v>-6.394974137951758</v>
      </c>
      <c r="AC394" s="5">
        <f t="shared" si="174"/>
        <v>-11.901786766993</v>
      </c>
      <c r="AD394" s="5">
        <f t="shared" si="175"/>
        <v>-22.520509936450075</v>
      </c>
      <c r="AE394">
        <f t="shared" si="192"/>
        <v>0</v>
      </c>
    </row>
    <row r="395" spans="1:31" x14ac:dyDescent="0.2">
      <c r="A395">
        <f t="shared" si="176"/>
        <v>3.6299999999999666</v>
      </c>
      <c r="B395" s="5">
        <f t="shared" si="177"/>
        <v>-31.972529916791025</v>
      </c>
      <c r="C395" s="5">
        <f t="shared" si="178"/>
        <v>331.7320160045445</v>
      </c>
      <c r="D395" s="5">
        <f t="shared" si="179"/>
        <v>29.145056285123971</v>
      </c>
      <c r="E395" s="2">
        <f t="shared" si="180"/>
        <v>333.26922016849903</v>
      </c>
      <c r="F395" s="2">
        <f t="shared" si="181"/>
        <v>-5.5051971577112129</v>
      </c>
      <c r="G395" s="3">
        <f t="shared" si="182"/>
        <v>-20.227387043135629</v>
      </c>
      <c r="H395" s="3">
        <f t="shared" si="183"/>
        <v>65.421526310410286</v>
      </c>
      <c r="I395" s="3">
        <f t="shared" si="184"/>
        <v>-45.688474996490172</v>
      </c>
      <c r="J395" s="2">
        <f t="shared" si="162"/>
        <v>82.319864181626443</v>
      </c>
      <c r="K395" s="2">
        <f t="shared" si="185"/>
        <v>56.114426845007799</v>
      </c>
      <c r="L395" s="6">
        <f t="shared" si="163"/>
        <v>2188.5962827860699</v>
      </c>
      <c r="M395" s="2">
        <f t="shared" si="164"/>
        <v>27.73741816725401</v>
      </c>
      <c r="N395" s="2">
        <f t="shared" si="186"/>
        <v>82.319864181626443</v>
      </c>
      <c r="O395" s="2">
        <f t="shared" si="165"/>
        <v>56.114426845007799</v>
      </c>
      <c r="P395" s="5">
        <f t="shared" si="166"/>
        <v>0.36469399522076273</v>
      </c>
      <c r="Q395" s="4">
        <f t="shared" si="167"/>
        <v>0.33687821323205303</v>
      </c>
      <c r="R395" s="4">
        <f t="shared" si="168"/>
        <v>0.27561796798901061</v>
      </c>
      <c r="S395" s="4">
        <f t="shared" si="187"/>
        <v>0</v>
      </c>
      <c r="T395" s="4">
        <f t="shared" si="188"/>
        <v>0</v>
      </c>
      <c r="U395" s="5">
        <f t="shared" si="189"/>
        <v>3.259731263778578</v>
      </c>
      <c r="V395" s="5">
        <f t="shared" si="190"/>
        <v>-10.542963071966728</v>
      </c>
      <c r="W395" s="5">
        <f t="shared" si="191"/>
        <v>7.3628961577104208</v>
      </c>
      <c r="X395" s="5">
        <f t="shared" si="169"/>
        <v>2188.5962827860699</v>
      </c>
      <c r="Y395" s="5">
        <f t="shared" si="170"/>
        <v>-9.6551303936956341</v>
      </c>
      <c r="Z395" s="5">
        <f t="shared" si="171"/>
        <v>-1.3517289416202096</v>
      </c>
      <c r="AA395" s="5">
        <f t="shared" si="172"/>
        <v>2.3390119480828369</v>
      </c>
      <c r="AB395" s="5">
        <f t="shared" si="173"/>
        <v>-6.3953991299170561</v>
      </c>
      <c r="AC395" s="5">
        <f t="shared" si="174"/>
        <v>-11.894692013586937</v>
      </c>
      <c r="AD395" s="5">
        <f t="shared" si="175"/>
        <v>-22.472091894206741</v>
      </c>
      <c r="AE395">
        <f t="shared" si="192"/>
        <v>0</v>
      </c>
    </row>
    <row r="396" spans="1:31" x14ac:dyDescent="0.2">
      <c r="A396">
        <f t="shared" si="176"/>
        <v>3.6399999999999664</v>
      </c>
      <c r="B396" s="5">
        <f t="shared" si="177"/>
        <v>-32.175123557178878</v>
      </c>
      <c r="C396" s="5">
        <f t="shared" si="178"/>
        <v>332.38563653304794</v>
      </c>
      <c r="D396" s="5">
        <f t="shared" si="179"/>
        <v>28.687047930564358</v>
      </c>
      <c r="E396" s="2">
        <f t="shared" si="180"/>
        <v>333.93929081406276</v>
      </c>
      <c r="F396" s="2">
        <f t="shared" si="181"/>
        <v>-5.529038150478355</v>
      </c>
      <c r="G396" s="3">
        <f t="shared" si="182"/>
        <v>-20.291341034434801</v>
      </c>
      <c r="H396" s="3">
        <f t="shared" si="183"/>
        <v>65.302579390274417</v>
      </c>
      <c r="I396" s="3">
        <f t="shared" si="184"/>
        <v>-45.91319591543224</v>
      </c>
      <c r="J396" s="2">
        <f t="shared" si="162"/>
        <v>82.366176038272499</v>
      </c>
      <c r="K396" s="2">
        <f t="shared" si="185"/>
        <v>56.145995936109401</v>
      </c>
      <c r="L396" s="6">
        <f t="shared" si="163"/>
        <v>2191.6575415137672</v>
      </c>
      <c r="M396" s="2">
        <f t="shared" si="164"/>
        <v>27.776215369879342</v>
      </c>
      <c r="N396" s="2">
        <f t="shared" si="186"/>
        <v>82.366176038272499</v>
      </c>
      <c r="O396" s="2">
        <f t="shared" si="165"/>
        <v>56.145995936109401</v>
      </c>
      <c r="P396" s="5">
        <f t="shared" si="166"/>
        <v>0.36478332251308204</v>
      </c>
      <c r="Q396" s="4">
        <f t="shared" si="167"/>
        <v>0.33715950674082418</v>
      </c>
      <c r="R396" s="4">
        <f t="shared" si="168"/>
        <v>0.27571593306913911</v>
      </c>
      <c r="S396" s="4">
        <f t="shared" si="187"/>
        <v>0</v>
      </c>
      <c r="T396" s="4">
        <f t="shared" si="188"/>
        <v>0</v>
      </c>
      <c r="U396" s="5">
        <f t="shared" si="189"/>
        <v>3.2726788048176556</v>
      </c>
      <c r="V396" s="5">
        <f t="shared" si="190"/>
        <v>-10.532293903483062</v>
      </c>
      <c r="W396" s="5">
        <f t="shared" si="191"/>
        <v>7.4050868732077859</v>
      </c>
      <c r="X396" s="5">
        <f t="shared" si="169"/>
        <v>2191.6575415137677</v>
      </c>
      <c r="Y396" s="5">
        <f t="shared" si="170"/>
        <v>-9.6685258147977464</v>
      </c>
      <c r="Z396" s="5">
        <f t="shared" si="171"/>
        <v>-1.3553521119034004</v>
      </c>
      <c r="AA396" s="5">
        <f t="shared" si="172"/>
        <v>2.3452814288355128</v>
      </c>
      <c r="AB396" s="5">
        <f t="shared" si="173"/>
        <v>-6.3958470099800913</v>
      </c>
      <c r="AC396" s="5">
        <f t="shared" si="174"/>
        <v>-11.887646015386462</v>
      </c>
      <c r="AD396" s="5">
        <f t="shared" si="175"/>
        <v>-22.423631697956701</v>
      </c>
      <c r="AE396">
        <f t="shared" si="192"/>
        <v>0</v>
      </c>
    </row>
    <row r="397" spans="1:31" x14ac:dyDescent="0.2">
      <c r="A397">
        <f t="shared" si="176"/>
        <v>3.6499999999999662</v>
      </c>
      <c r="B397" s="5">
        <f t="shared" si="177"/>
        <v>-32.378356759873725</v>
      </c>
      <c r="C397" s="5">
        <f t="shared" si="178"/>
        <v>333.03806794464992</v>
      </c>
      <c r="D397" s="5">
        <f t="shared" si="179"/>
        <v>28.226794789825135</v>
      </c>
      <c r="E397" s="2">
        <f t="shared" si="180"/>
        <v>334.60829739678445</v>
      </c>
      <c r="F397" s="2">
        <f t="shared" si="181"/>
        <v>-5.5529123560446685</v>
      </c>
      <c r="G397" s="3">
        <f t="shared" si="182"/>
        <v>-20.355299504534603</v>
      </c>
      <c r="H397" s="3">
        <f t="shared" si="183"/>
        <v>65.183702930120546</v>
      </c>
      <c r="I397" s="3">
        <f t="shared" si="184"/>
        <v>-46.137432232411804</v>
      </c>
      <c r="J397" s="2">
        <f t="shared" si="162"/>
        <v>82.413081477408085</v>
      </c>
      <c r="K397" s="2">
        <f t="shared" si="185"/>
        <v>56.17796965058492</v>
      </c>
      <c r="L397" s="6">
        <f t="shared" si="163"/>
        <v>2194.6890562254193</v>
      </c>
      <c r="M397" s="2">
        <f t="shared" si="164"/>
        <v>27.814635608412431</v>
      </c>
      <c r="N397" s="2">
        <f t="shared" si="186"/>
        <v>82.413081477408085</v>
      </c>
      <c r="O397" s="2">
        <f t="shared" si="165"/>
        <v>56.17796965058492</v>
      </c>
      <c r="P397" s="5">
        <f t="shared" si="166"/>
        <v>0.36487178120231401</v>
      </c>
      <c r="Q397" s="4">
        <f t="shared" si="167"/>
        <v>0.33743347918773814</v>
      </c>
      <c r="R397" s="4">
        <f t="shared" si="168"/>
        <v>0.27581125826238329</v>
      </c>
      <c r="S397" s="4">
        <f t="shared" si="187"/>
        <v>0</v>
      </c>
      <c r="T397" s="4">
        <f t="shared" si="188"/>
        <v>0</v>
      </c>
      <c r="U397" s="5">
        <f t="shared" si="189"/>
        <v>3.2856604644501108</v>
      </c>
      <c r="V397" s="5">
        <f t="shared" si="190"/>
        <v>-10.521658774720873</v>
      </c>
      <c r="W397" s="5">
        <f t="shared" si="191"/>
        <v>7.4472958250263597</v>
      </c>
      <c r="X397" s="5">
        <f t="shared" si="169"/>
        <v>2194.6890562254193</v>
      </c>
      <c r="Y397" s="5">
        <f t="shared" si="170"/>
        <v>-9.6819777655642518</v>
      </c>
      <c r="Z397" s="5">
        <f t="shared" si="171"/>
        <v>-1.3589890417311463</v>
      </c>
      <c r="AA397" s="5">
        <f t="shared" si="172"/>
        <v>2.3515747189024103</v>
      </c>
      <c r="AB397" s="5">
        <f t="shared" si="173"/>
        <v>-6.3963173011141414</v>
      </c>
      <c r="AC397" s="5">
        <f t="shared" si="174"/>
        <v>-11.880647816452019</v>
      </c>
      <c r="AD397" s="5">
        <f t="shared" si="175"/>
        <v>-22.375129456071228</v>
      </c>
      <c r="AE397">
        <f t="shared" si="192"/>
        <v>0</v>
      </c>
    </row>
    <row r="398" spans="1:31" x14ac:dyDescent="0.2">
      <c r="A398">
        <f t="shared" si="176"/>
        <v>3.6599999999999659</v>
      </c>
      <c r="B398" s="5">
        <f t="shared" si="177"/>
        <v>-32.582229570784129</v>
      </c>
      <c r="C398" s="5">
        <f t="shared" si="178"/>
        <v>333.68931094156028</v>
      </c>
      <c r="D398" s="5">
        <f t="shared" si="179"/>
        <v>27.764301711028214</v>
      </c>
      <c r="E398" s="2">
        <f t="shared" si="180"/>
        <v>335.27624121082096</v>
      </c>
      <c r="F398" s="2">
        <f t="shared" si="181"/>
        <v>-5.5768198031168659</v>
      </c>
      <c r="G398" s="3">
        <f t="shared" si="182"/>
        <v>-20.419262677545746</v>
      </c>
      <c r="H398" s="3">
        <f t="shared" si="183"/>
        <v>65.064896451956031</v>
      </c>
      <c r="I398" s="3">
        <f t="shared" si="184"/>
        <v>-46.361183526972518</v>
      </c>
      <c r="J398" s="2">
        <f t="shared" si="162"/>
        <v>82.46057468038893</v>
      </c>
      <c r="K398" s="2">
        <f t="shared" si="185"/>
        <v>56.210344022078338</v>
      </c>
      <c r="L398" s="6">
        <f t="shared" si="163"/>
        <v>2197.6909538700697</v>
      </c>
      <c r="M398" s="2">
        <f t="shared" si="164"/>
        <v>27.852680491756093</v>
      </c>
      <c r="N398" s="2">
        <f t="shared" si="186"/>
        <v>82.46057468038893</v>
      </c>
      <c r="O398" s="2">
        <f t="shared" si="165"/>
        <v>56.210344022078338</v>
      </c>
      <c r="P398" s="5">
        <f t="shared" si="166"/>
        <v>0.3649593749959682</v>
      </c>
      <c r="Q398" s="4">
        <f t="shared" si="167"/>
        <v>0.3377001804928465</v>
      </c>
      <c r="R398" s="4">
        <f t="shared" si="168"/>
        <v>0.27590396816965301</v>
      </c>
      <c r="S398" s="4">
        <f t="shared" si="187"/>
        <v>0</v>
      </c>
      <c r="T398" s="4">
        <f t="shared" si="188"/>
        <v>0</v>
      </c>
      <c r="U398" s="5">
        <f t="shared" si="189"/>
        <v>3.2986762431221104</v>
      </c>
      <c r="V398" s="5">
        <f t="shared" si="190"/>
        <v>-10.511056720147167</v>
      </c>
      <c r="W398" s="5">
        <f t="shared" si="191"/>
        <v>7.4895228646830638</v>
      </c>
      <c r="X398" s="5">
        <f t="shared" si="169"/>
        <v>2197.6909538700702</v>
      </c>
      <c r="Y398" s="5">
        <f t="shared" si="170"/>
        <v>-9.695485765598491</v>
      </c>
      <c r="Z398" s="5">
        <f t="shared" si="171"/>
        <v>-1.3626397469644325</v>
      </c>
      <c r="AA398" s="5">
        <f t="shared" si="172"/>
        <v>2.3578918457291462</v>
      </c>
      <c r="AB398" s="5">
        <f t="shared" si="173"/>
        <v>-6.3968095224763806</v>
      </c>
      <c r="AC398" s="5">
        <f t="shared" si="174"/>
        <v>-11.8736964671116</v>
      </c>
      <c r="AD398" s="5">
        <f t="shared" si="175"/>
        <v>-22.32658528958779</v>
      </c>
      <c r="AE398">
        <f t="shared" si="192"/>
        <v>0</v>
      </c>
    </row>
    <row r="399" spans="1:31" x14ac:dyDescent="0.2">
      <c r="A399">
        <f t="shared" si="176"/>
        <v>3.6699999999999657</v>
      </c>
      <c r="B399" s="5">
        <f t="shared" si="177"/>
        <v>-32.786742038035712</v>
      </c>
      <c r="C399" s="5">
        <f t="shared" si="178"/>
        <v>334.33936622125651</v>
      </c>
      <c r="D399" s="5">
        <f t="shared" si="179"/>
        <v>27.29957354649401</v>
      </c>
      <c r="E399" s="2">
        <f t="shared" si="180"/>
        <v>335.94312354727577</v>
      </c>
      <c r="F399" s="2">
        <f t="shared" si="181"/>
        <v>-5.6007605209584765</v>
      </c>
      <c r="G399" s="3">
        <f t="shared" si="182"/>
        <v>-20.483230772770508</v>
      </c>
      <c r="H399" s="3">
        <f t="shared" si="183"/>
        <v>64.946159487284916</v>
      </c>
      <c r="I399" s="3">
        <f t="shared" si="184"/>
        <v>-46.584449379868396</v>
      </c>
      <c r="J399" s="2">
        <f t="shared" si="162"/>
        <v>82.508649843903896</v>
      </c>
      <c r="K399" s="2">
        <f t="shared" si="185"/>
        <v>56.243115094685677</v>
      </c>
      <c r="L399" s="6">
        <f t="shared" si="163"/>
        <v>2200.6633629607745</v>
      </c>
      <c r="M399" s="2">
        <f t="shared" si="164"/>
        <v>27.890351648634816</v>
      </c>
      <c r="N399" s="2">
        <f t="shared" si="186"/>
        <v>82.508649843903896</v>
      </c>
      <c r="O399" s="2">
        <f t="shared" si="165"/>
        <v>56.243115094685677</v>
      </c>
      <c r="P399" s="5">
        <f t="shared" si="166"/>
        <v>0.36504610764722301</v>
      </c>
      <c r="Q399" s="4">
        <f t="shared" si="167"/>
        <v>0.33795966102645331</v>
      </c>
      <c r="R399" s="4">
        <f t="shared" si="168"/>
        <v>0.2759940872768808</v>
      </c>
      <c r="S399" s="4">
        <f t="shared" si="187"/>
        <v>0</v>
      </c>
      <c r="T399" s="4">
        <f t="shared" si="188"/>
        <v>0</v>
      </c>
      <c r="U399" s="5">
        <f t="shared" si="189"/>
        <v>3.3117261387411094</v>
      </c>
      <c r="V399" s="5">
        <f t="shared" si="190"/>
        <v>-10.500486782134645</v>
      </c>
      <c r="W399" s="5">
        <f t="shared" si="191"/>
        <v>7.5317678339717009</v>
      </c>
      <c r="X399" s="5">
        <f t="shared" si="169"/>
        <v>2200.663362960775</v>
      </c>
      <c r="Y399" s="5">
        <f t="shared" si="170"/>
        <v>-9.7090493283072945</v>
      </c>
      <c r="Z399" s="5">
        <f t="shared" si="171"/>
        <v>-1.366304241852599</v>
      </c>
      <c r="AA399" s="5">
        <f t="shared" si="172"/>
        <v>2.3642328339725704</v>
      </c>
      <c r="AB399" s="5">
        <f t="shared" si="173"/>
        <v>-6.3973231895661851</v>
      </c>
      <c r="AC399" s="5">
        <f t="shared" si="174"/>
        <v>-11.866791023987245</v>
      </c>
      <c r="AD399" s="5">
        <f t="shared" si="175"/>
        <v>-22.277999332055728</v>
      </c>
      <c r="AE399">
        <f t="shared" si="192"/>
        <v>0</v>
      </c>
    </row>
    <row r="400" spans="1:31" x14ac:dyDescent="0.2">
      <c r="A400">
        <f t="shared" si="176"/>
        <v>3.6799999999999655</v>
      </c>
      <c r="B400" s="5">
        <f t="shared" si="177"/>
        <v>-32.991894211922897</v>
      </c>
      <c r="C400" s="5">
        <f t="shared" si="178"/>
        <v>334.98823447657816</v>
      </c>
      <c r="D400" s="5">
        <f t="shared" si="179"/>
        <v>26.832615152728721</v>
      </c>
      <c r="E400" s="2">
        <f t="shared" si="180"/>
        <v>336.60894569429615</v>
      </c>
      <c r="F400" s="2">
        <f t="shared" si="181"/>
        <v>-5.6247345393756953</v>
      </c>
      <c r="G400" s="3">
        <f t="shared" si="182"/>
        <v>-20.54720400466617</v>
      </c>
      <c r="H400" s="3">
        <f t="shared" si="183"/>
        <v>64.827491577045038</v>
      </c>
      <c r="I400" s="3">
        <f t="shared" si="184"/>
        <v>-46.807229373188953</v>
      </c>
      <c r="J400" s="2">
        <f t="shared" si="162"/>
        <v>82.557301180304691</v>
      </c>
      <c r="K400" s="2">
        <f t="shared" si="185"/>
        <v>56.276278923179746</v>
      </c>
      <c r="L400" s="6">
        <f t="shared" si="163"/>
        <v>2203.6064135302431</v>
      </c>
      <c r="M400" s="2">
        <f t="shared" si="164"/>
        <v>27.927650727032596</v>
      </c>
      <c r="N400" s="2">
        <f t="shared" si="186"/>
        <v>82.557301180304691</v>
      </c>
      <c r="O400" s="2">
        <f t="shared" si="165"/>
        <v>56.276278923179746</v>
      </c>
      <c r="P400" s="5">
        <f t="shared" si="166"/>
        <v>0.36513198295363092</v>
      </c>
      <c r="Q400" s="4">
        <f t="shared" si="167"/>
        <v>0.33821197159075123</v>
      </c>
      <c r="R400" s="4">
        <f t="shared" si="168"/>
        <v>0.27608163995380453</v>
      </c>
      <c r="S400" s="4">
        <f t="shared" si="187"/>
        <v>0</v>
      </c>
      <c r="T400" s="4">
        <f t="shared" si="188"/>
        <v>0</v>
      </c>
      <c r="U400" s="5">
        <f t="shared" si="189"/>
        <v>3.3248101466879851</v>
      </c>
      <c r="V400" s="5">
        <f t="shared" si="190"/>
        <v>-10.489948010967398</v>
      </c>
      <c r="W400" s="5">
        <f t="shared" si="191"/>
        <v>7.5740305650826656</v>
      </c>
      <c r="X400" s="5">
        <f t="shared" si="169"/>
        <v>2203.6064135302436</v>
      </c>
      <c r="Y400" s="5">
        <f t="shared" si="170"/>
        <v>-9.7226679610694422</v>
      </c>
      <c r="Z400" s="5">
        <f t="shared" si="171"/>
        <v>-1.369982539053318</v>
      </c>
      <c r="AA400" s="5">
        <f t="shared" si="172"/>
        <v>2.3705977055353333</v>
      </c>
      <c r="AB400" s="5">
        <f t="shared" si="173"/>
        <v>-6.3978578143814566</v>
      </c>
      <c r="AC400" s="5">
        <f t="shared" si="174"/>
        <v>-11.859930550020716</v>
      </c>
      <c r="AD400" s="5">
        <f t="shared" si="175"/>
        <v>-22.229371729382002</v>
      </c>
      <c r="AE400">
        <f t="shared" si="192"/>
        <v>0</v>
      </c>
    </row>
    <row r="401" spans="1:31" x14ac:dyDescent="0.2">
      <c r="A401">
        <f t="shared" si="176"/>
        <v>3.6899999999999653</v>
      </c>
      <c r="B401" s="5">
        <f t="shared" si="177"/>
        <v>-33.197686144860285</v>
      </c>
      <c r="C401" s="5">
        <f t="shared" si="178"/>
        <v>335.63591639582114</v>
      </c>
      <c r="D401" s="5">
        <f t="shared" si="179"/>
        <v>26.363431390410362</v>
      </c>
      <c r="E401" s="2">
        <f t="shared" si="180"/>
        <v>337.27370893717062</v>
      </c>
      <c r="F401" s="2">
        <f t="shared" si="181"/>
        <v>-5.6487418887033147</v>
      </c>
      <c r="G401" s="3">
        <f t="shared" si="182"/>
        <v>-20.611182582809985</v>
      </c>
      <c r="H401" s="3">
        <f t="shared" si="183"/>
        <v>64.708892271544826</v>
      </c>
      <c r="I401" s="3">
        <f t="shared" si="184"/>
        <v>-47.029523090482776</v>
      </c>
      <c r="J401" s="2">
        <f t="shared" si="162"/>
        <v>82.606522917930491</v>
      </c>
      <c r="K401" s="2">
        <f t="shared" si="185"/>
        <v>56.309831573231413</v>
      </c>
      <c r="L401" s="6">
        <f t="shared" si="163"/>
        <v>2206.5202370867728</v>
      </c>
      <c r="M401" s="2">
        <f t="shared" si="164"/>
        <v>27.964579393634448</v>
      </c>
      <c r="N401" s="2">
        <f t="shared" si="186"/>
        <v>82.606522917930491</v>
      </c>
      <c r="O401" s="2">
        <f t="shared" si="165"/>
        <v>56.309831573231413</v>
      </c>
      <c r="P401" s="5">
        <f t="shared" si="166"/>
        <v>0.36521700475583141</v>
      </c>
      <c r="Q401" s="4">
        <f t="shared" si="167"/>
        <v>0.33845716340162474</v>
      </c>
      <c r="R401" s="4">
        <f t="shared" si="168"/>
        <v>0.27616665045279304</v>
      </c>
      <c r="S401" s="4">
        <f t="shared" si="187"/>
        <v>0</v>
      </c>
      <c r="T401" s="4">
        <f t="shared" si="188"/>
        <v>0</v>
      </c>
      <c r="U401" s="5">
        <f t="shared" si="189"/>
        <v>3.3379282598293081</v>
      </c>
      <c r="V401" s="5">
        <f t="shared" si="190"/>
        <v>-10.479439464845724</v>
      </c>
      <c r="W401" s="5">
        <f t="shared" si="191"/>
        <v>7.6163108807226783</v>
      </c>
      <c r="X401" s="5">
        <f t="shared" si="169"/>
        <v>2206.5202370867732</v>
      </c>
      <c r="Y401" s="5">
        <f t="shared" si="170"/>
        <v>-9.7363411654023011</v>
      </c>
      <c r="Z401" s="5">
        <f t="shared" si="171"/>
        <v>-1.3736746496524381</v>
      </c>
      <c r="AA401" s="5">
        <f t="shared" si="172"/>
        <v>2.3769864796002236</v>
      </c>
      <c r="AB401" s="5">
        <f t="shared" si="173"/>
        <v>-6.398412905572993</v>
      </c>
      <c r="AC401" s="5">
        <f t="shared" si="174"/>
        <v>-11.853114114498162</v>
      </c>
      <c r="AD401" s="5">
        <f t="shared" si="175"/>
        <v>-22.180702639677097</v>
      </c>
      <c r="AE401">
        <f t="shared" si="192"/>
        <v>0</v>
      </c>
    </row>
    <row r="402" spans="1:31" x14ac:dyDescent="0.2">
      <c r="A402">
        <f t="shared" si="176"/>
        <v>3.6999999999999651</v>
      </c>
      <c r="B402" s="5">
        <f t="shared" si="177"/>
        <v>-33.404117891333669</v>
      </c>
      <c r="C402" s="5">
        <f t="shared" si="178"/>
        <v>336.28241266283089</v>
      </c>
      <c r="D402" s="5">
        <f t="shared" si="179"/>
        <v>25.892027124373552</v>
      </c>
      <c r="E402" s="2">
        <f t="shared" si="180"/>
        <v>337.93741455842473</v>
      </c>
      <c r="F402" s="2">
        <f t="shared" si="181"/>
        <v>-5.6727825997907821</v>
      </c>
      <c r="G402" s="3">
        <f t="shared" si="182"/>
        <v>-20.675166711865714</v>
      </c>
      <c r="H402" s="3">
        <f t="shared" si="183"/>
        <v>64.590361130399842</v>
      </c>
      <c r="I402" s="3">
        <f t="shared" si="184"/>
        <v>-47.251330116879544</v>
      </c>
      <c r="J402" s="2">
        <f t="shared" si="162"/>
        <v>82.656309301427413</v>
      </c>
      <c r="K402" s="2">
        <f t="shared" si="185"/>
        <v>56.34376912162741</v>
      </c>
      <c r="L402" s="6">
        <f t="shared" si="163"/>
        <v>2209.4049665704852</v>
      </c>
      <c r="M402" s="2">
        <f t="shared" si="164"/>
        <v>28.001139333271777</v>
      </c>
      <c r="N402" s="2">
        <f t="shared" si="186"/>
        <v>82.656309301427413</v>
      </c>
      <c r="O402" s="2">
        <f t="shared" si="165"/>
        <v>56.34376912162741</v>
      </c>
      <c r="P402" s="5">
        <f t="shared" si="166"/>
        <v>0.36530117693627334</v>
      </c>
      <c r="Q402" s="4">
        <f t="shared" si="167"/>
        <v>0.33869528807062893</v>
      </c>
      <c r="R402" s="4">
        <f t="shared" si="168"/>
        <v>0.27624914290771646</v>
      </c>
      <c r="S402" s="4">
        <f t="shared" si="187"/>
        <v>0</v>
      </c>
      <c r="T402" s="4">
        <f t="shared" si="188"/>
        <v>0</v>
      </c>
      <c r="U402" s="5">
        <f t="shared" si="189"/>
        <v>3.3510804685297768</v>
      </c>
      <c r="V402" s="5">
        <f t="shared" si="190"/>
        <v>-10.468960209890163</v>
      </c>
      <c r="W402" s="5">
        <f t="shared" si="191"/>
        <v>7.6586085942345994</v>
      </c>
      <c r="X402" s="5">
        <f t="shared" si="169"/>
        <v>2209.4049665704856</v>
      </c>
      <c r="Y402" s="5">
        <f t="shared" si="170"/>
        <v>-9.7500684371267159</v>
      </c>
      <c r="Z402" s="5">
        <f t="shared" si="171"/>
        <v>-1.3773805831837072</v>
      </c>
      <c r="AA402" s="5">
        <f t="shared" si="172"/>
        <v>2.3833991726642991</v>
      </c>
      <c r="AB402" s="5">
        <f t="shared" si="173"/>
        <v>-6.3989879685969395</v>
      </c>
      <c r="AC402" s="5">
        <f t="shared" si="174"/>
        <v>-11.846340793073871</v>
      </c>
      <c r="AD402" s="5">
        <f t="shared" si="175"/>
        <v>-22.131992233101101</v>
      </c>
      <c r="AE402">
        <f t="shared" si="192"/>
        <v>0</v>
      </c>
    </row>
    <row r="403" spans="1:31" x14ac:dyDescent="0.2">
      <c r="A403">
        <f t="shared" si="176"/>
        <v>3.7099999999999649</v>
      </c>
      <c r="B403" s="5">
        <f t="shared" si="177"/>
        <v>-33.61118950785076</v>
      </c>
      <c r="C403" s="5">
        <f t="shared" si="178"/>
        <v>336.92772395709522</v>
      </c>
      <c r="D403" s="5">
        <f t="shared" si="179"/>
        <v>25.4184072235931</v>
      </c>
      <c r="E403" s="2">
        <f t="shared" si="180"/>
        <v>338.60006383791665</v>
      </c>
      <c r="F403" s="2">
        <f t="shared" si="181"/>
        <v>-5.6968567039883515</v>
      </c>
      <c r="G403" s="3">
        <f t="shared" si="182"/>
        <v>-20.739156591551684</v>
      </c>
      <c r="H403" s="3">
        <f t="shared" si="183"/>
        <v>64.471897722469109</v>
      </c>
      <c r="I403" s="3">
        <f t="shared" si="184"/>
        <v>-47.472650039210556</v>
      </c>
      <c r="J403" s="2">
        <f t="shared" si="162"/>
        <v>82.706654592062762</v>
      </c>
      <c r="K403" s="2">
        <f t="shared" si="185"/>
        <v>56.378087656484496</v>
      </c>
      <c r="L403" s="6">
        <f t="shared" si="163"/>
        <v>2212.2607363098796</v>
      </c>
      <c r="M403" s="2">
        <f t="shared" si="164"/>
        <v>28.037332248371737</v>
      </c>
      <c r="N403" s="2">
        <f t="shared" si="186"/>
        <v>82.706654592062762</v>
      </c>
      <c r="O403" s="2">
        <f t="shared" si="165"/>
        <v>56.378087656484496</v>
      </c>
      <c r="P403" s="5">
        <f t="shared" si="166"/>
        <v>0.36538450341794582</v>
      </c>
      <c r="Q403" s="4">
        <f t="shared" si="167"/>
        <v>0.33892639758714715</v>
      </c>
      <c r="R403" s="4">
        <f t="shared" si="168"/>
        <v>0.27632914133285791</v>
      </c>
      <c r="S403" s="4">
        <f t="shared" si="187"/>
        <v>0</v>
      </c>
      <c r="T403" s="4">
        <f t="shared" si="188"/>
        <v>0</v>
      </c>
      <c r="U403" s="5">
        <f t="shared" si="189"/>
        <v>3.3642667606648002</v>
      </c>
      <c r="V403" s="5">
        <f t="shared" si="190"/>
        <v>-10.458509320144691</v>
      </c>
      <c r="W403" s="5">
        <f t="shared" si="191"/>
        <v>7.7009235097172875</v>
      </c>
      <c r="X403" s="5">
        <f t="shared" si="169"/>
        <v>2212.2607363098796</v>
      </c>
      <c r="Y403" s="5">
        <f t="shared" si="170"/>
        <v>-9.7638492665300429</v>
      </c>
      <c r="Z403" s="5">
        <f t="shared" si="171"/>
        <v>-1.3811003476483539</v>
      </c>
      <c r="AA403" s="5">
        <f t="shared" si="172"/>
        <v>2.3898357985727707</v>
      </c>
      <c r="AB403" s="5">
        <f t="shared" si="173"/>
        <v>-6.3995825058652427</v>
      </c>
      <c r="AC403" s="5">
        <f t="shared" si="174"/>
        <v>-11.839609667793045</v>
      </c>
      <c r="AD403" s="5">
        <f t="shared" si="175"/>
        <v>-22.083240691709939</v>
      </c>
      <c r="AE403">
        <f t="shared" si="192"/>
        <v>0</v>
      </c>
    </row>
    <row r="404" spans="1:31" x14ac:dyDescent="0.2">
      <c r="A404">
        <f t="shared" si="176"/>
        <v>3.7199999999999647</v>
      </c>
      <c r="B404" s="5">
        <f t="shared" si="177"/>
        <v>-33.818901052891569</v>
      </c>
      <c r="C404" s="5">
        <f t="shared" si="178"/>
        <v>337.57185095383653</v>
      </c>
      <c r="D404" s="5">
        <f t="shared" si="179"/>
        <v>24.942576561166408</v>
      </c>
      <c r="E404" s="2">
        <f t="shared" si="180"/>
        <v>339.26165805293192</v>
      </c>
      <c r="F404" s="2">
        <f t="shared" si="181"/>
        <v>-5.720964233133345</v>
      </c>
      <c r="G404" s="3">
        <f t="shared" si="182"/>
        <v>-20.803152416610335</v>
      </c>
      <c r="H404" s="3">
        <f t="shared" si="183"/>
        <v>64.353501625791182</v>
      </c>
      <c r="I404" s="3">
        <f t="shared" si="184"/>
        <v>-47.693482446127653</v>
      </c>
      <c r="J404" s="2">
        <f t="shared" si="162"/>
        <v>82.757553068034312</v>
      </c>
      <c r="K404" s="2">
        <f t="shared" si="185"/>
        <v>56.412783277460335</v>
      </c>
      <c r="L404" s="6">
        <f t="shared" si="163"/>
        <v>2215.0876819787195</v>
      </c>
      <c r="M404" s="2">
        <f t="shared" si="164"/>
        <v>28.073159858410857</v>
      </c>
      <c r="N404" s="2">
        <f t="shared" si="186"/>
        <v>82.757553068034312</v>
      </c>
      <c r="O404" s="2">
        <f t="shared" si="165"/>
        <v>56.412783277460335</v>
      </c>
      <c r="P404" s="5">
        <f t="shared" si="166"/>
        <v>0.36546698816311979</v>
      </c>
      <c r="Q404" s="4">
        <f t="shared" si="167"/>
        <v>0.33915054430073432</v>
      </c>
      <c r="R404" s="4">
        <f t="shared" si="168"/>
        <v>0.27640666962186861</v>
      </c>
      <c r="S404" s="4">
        <f t="shared" si="187"/>
        <v>0</v>
      </c>
      <c r="T404" s="4">
        <f t="shared" si="188"/>
        <v>0</v>
      </c>
      <c r="U404" s="5">
        <f t="shared" si="189"/>
        <v>3.3774871216332341</v>
      </c>
      <c r="V404" s="5">
        <f t="shared" si="190"/>
        <v>-10.448085877579155</v>
      </c>
      <c r="W404" s="5">
        <f t="shared" si="191"/>
        <v>7.7432554221454826</v>
      </c>
      <c r="X404" s="5">
        <f t="shared" si="169"/>
        <v>2215.08768197872</v>
      </c>
      <c r="Y404" s="5">
        <f t="shared" si="170"/>
        <v>-9.7776831385274914</v>
      </c>
      <c r="Z404" s="5">
        <f t="shared" si="171"/>
        <v>-1.3848339495345459</v>
      </c>
      <c r="AA404" s="5">
        <f t="shared" si="172"/>
        <v>2.3962963685526666</v>
      </c>
      <c r="AB404" s="5">
        <f t="shared" si="173"/>
        <v>-6.4001960168942578</v>
      </c>
      <c r="AC404" s="5">
        <f t="shared" si="174"/>
        <v>-11.832919827113701</v>
      </c>
      <c r="AD404" s="5">
        <f t="shared" si="175"/>
        <v>-22.03444820930185</v>
      </c>
      <c r="AE404">
        <f t="shared" si="192"/>
        <v>0</v>
      </c>
    </row>
    <row r="405" spans="1:31" x14ac:dyDescent="0.2">
      <c r="A405">
        <f t="shared" si="176"/>
        <v>3.7299999999999645</v>
      </c>
      <c r="B405" s="5">
        <f t="shared" si="177"/>
        <v>-34.027252586858516</v>
      </c>
      <c r="C405" s="5">
        <f t="shared" si="178"/>
        <v>338.21479432410308</v>
      </c>
      <c r="D405" s="5">
        <f t="shared" si="179"/>
        <v>24.464540014294666</v>
      </c>
      <c r="E405" s="2">
        <f t="shared" si="180"/>
        <v>339.9221984782771</v>
      </c>
      <c r="F405" s="2">
        <f t="shared" si="181"/>
        <v>-5.7451052195365389</v>
      </c>
      <c r="G405" s="3">
        <f t="shared" si="182"/>
        <v>-20.867154376779276</v>
      </c>
      <c r="H405" s="3">
        <f t="shared" si="183"/>
        <v>64.235172427520041</v>
      </c>
      <c r="I405" s="3">
        <f t="shared" si="184"/>
        <v>-47.913826928220672</v>
      </c>
      <c r="J405" s="2">
        <f t="shared" si="162"/>
        <v>82.808999024774195</v>
      </c>
      <c r="K405" s="2">
        <f t="shared" si="185"/>
        <v>56.447852095960592</v>
      </c>
      <c r="L405" s="6">
        <f t="shared" si="163"/>
        <v>2217.885940553253</v>
      </c>
      <c r="M405" s="2">
        <f t="shared" si="164"/>
        <v>28.108623899372827</v>
      </c>
      <c r="N405" s="2">
        <f t="shared" si="186"/>
        <v>82.808999024774195</v>
      </c>
      <c r="O405" s="2">
        <f t="shared" si="165"/>
        <v>56.447852095960592</v>
      </c>
      <c r="P405" s="5">
        <f t="shared" si="166"/>
        <v>0.36554863517209857</v>
      </c>
      <c r="Q405" s="4">
        <f t="shared" si="167"/>
        <v>0.33936778090364822</v>
      </c>
      <c r="R405" s="4">
        <f t="shared" si="168"/>
        <v>0.27648175154676324</v>
      </c>
      <c r="S405" s="4">
        <f t="shared" si="187"/>
        <v>0</v>
      </c>
      <c r="T405" s="4">
        <f t="shared" si="188"/>
        <v>0</v>
      </c>
      <c r="U405" s="5">
        <f t="shared" si="189"/>
        <v>3.3907415343702443</v>
      </c>
      <c r="V405" s="5">
        <f t="shared" si="190"/>
        <v>-10.437688972090857</v>
      </c>
      <c r="W405" s="5">
        <f t="shared" si="191"/>
        <v>7.7856041174896689</v>
      </c>
      <c r="X405" s="5">
        <f t="shared" si="169"/>
        <v>2217.8859405532535</v>
      </c>
      <c r="Y405" s="5">
        <f t="shared" si="170"/>
        <v>-9.7915695328215442</v>
      </c>
      <c r="Z405" s="5">
        <f t="shared" si="171"/>
        <v>-1.3885813938367024</v>
      </c>
      <c r="AA405" s="5">
        <f t="shared" si="172"/>
        <v>2.4027808912462572</v>
      </c>
      <c r="AB405" s="5">
        <f t="shared" si="173"/>
        <v>-6.4008279984512999</v>
      </c>
      <c r="AC405" s="5">
        <f t="shared" si="174"/>
        <v>-11.826270365927559</v>
      </c>
      <c r="AD405" s="5">
        <f t="shared" si="175"/>
        <v>-21.985614991264072</v>
      </c>
      <c r="AE405">
        <f t="shared" si="192"/>
        <v>0</v>
      </c>
    </row>
    <row r="406" spans="1:31" x14ac:dyDescent="0.2">
      <c r="A406">
        <f t="shared" si="176"/>
        <v>3.7399999999999642</v>
      </c>
      <c r="B406" s="5">
        <f t="shared" si="177"/>
        <v>-34.236244172026232</v>
      </c>
      <c r="C406" s="5">
        <f t="shared" si="178"/>
        <v>338.85655473486003</v>
      </c>
      <c r="D406" s="5">
        <f t="shared" si="179"/>
        <v>23.984302464262896</v>
      </c>
      <c r="E406" s="2">
        <f t="shared" si="180"/>
        <v>340.58168638637312</v>
      </c>
      <c r="F406" s="2">
        <f t="shared" si="181"/>
        <v>-5.7692796959686277</v>
      </c>
      <c r="G406" s="3">
        <f t="shared" si="182"/>
        <v>-20.931162656763789</v>
      </c>
      <c r="H406" s="3">
        <f t="shared" si="183"/>
        <v>64.116909723860772</v>
      </c>
      <c r="I406" s="3">
        <f t="shared" si="184"/>
        <v>-48.133683078133316</v>
      </c>
      <c r="J406" s="2">
        <f t="shared" si="162"/>
        <v>82.86098677524781</v>
      </c>
      <c r="K406" s="2">
        <f t="shared" si="185"/>
        <v>56.483290235342743</v>
      </c>
      <c r="L406" s="6">
        <f t="shared" si="163"/>
        <v>2220.6556502697881</v>
      </c>
      <c r="M406" s="2">
        <f t="shared" si="164"/>
        <v>28.143726123210858</v>
      </c>
      <c r="N406" s="2">
        <f t="shared" si="186"/>
        <v>82.86098677524781</v>
      </c>
      <c r="O406" s="2">
        <f t="shared" si="165"/>
        <v>56.483290235342743</v>
      </c>
      <c r="P406" s="5">
        <f t="shared" si="166"/>
        <v>0.36562944848197892</v>
      </c>
      <c r="Q406" s="4">
        <f t="shared" si="167"/>
        <v>0.3395781604135753</v>
      </c>
      <c r="R406" s="4">
        <f t="shared" si="168"/>
        <v>0.27655441075695708</v>
      </c>
      <c r="S406" s="4">
        <f t="shared" si="187"/>
        <v>0</v>
      </c>
      <c r="T406" s="4">
        <f t="shared" si="188"/>
        <v>0</v>
      </c>
      <c r="U406" s="5">
        <f t="shared" si="189"/>
        <v>3.4040299793603239</v>
      </c>
      <c r="V406" s="5">
        <f t="shared" si="190"/>
        <v>-10.427317701505384</v>
      </c>
      <c r="W406" s="5">
        <f t="shared" si="191"/>
        <v>7.827969372835951</v>
      </c>
      <c r="X406" s="5">
        <f t="shared" si="169"/>
        <v>2220.6556502697886</v>
      </c>
      <c r="Y406" s="5">
        <f t="shared" si="170"/>
        <v>-9.8055079240597181</v>
      </c>
      <c r="Z406" s="5">
        <f t="shared" si="171"/>
        <v>-1.3923426840746771</v>
      </c>
      <c r="AA406" s="5">
        <f t="shared" si="172"/>
        <v>2.409289372744245</v>
      </c>
      <c r="AB406" s="5">
        <f t="shared" si="173"/>
        <v>-6.4014779446993941</v>
      </c>
      <c r="AC406" s="5">
        <f t="shared" si="174"/>
        <v>-11.819660385580061</v>
      </c>
      <c r="AD406" s="5">
        <f t="shared" si="175"/>
        <v>-21.936741254419804</v>
      </c>
      <c r="AE406">
        <f t="shared" si="192"/>
        <v>0</v>
      </c>
    </row>
    <row r="407" spans="1:31" x14ac:dyDescent="0.2">
      <c r="A407">
        <f t="shared" si="176"/>
        <v>3.749999999999964</v>
      </c>
      <c r="B407" s="5">
        <f t="shared" si="177"/>
        <v>-34.445875872491108</v>
      </c>
      <c r="C407" s="5">
        <f t="shared" si="178"/>
        <v>339.49713284907938</v>
      </c>
      <c r="D407" s="5">
        <f t="shared" si="179"/>
        <v>23.50186879641884</v>
      </c>
      <c r="E407" s="2">
        <f t="shared" si="180"/>
        <v>341.24012304734697</v>
      </c>
      <c r="F407" s="2">
        <f t="shared" si="181"/>
        <v>-5.7934876956468271</v>
      </c>
      <c r="G407" s="3">
        <f t="shared" si="182"/>
        <v>-20.995177436210781</v>
      </c>
      <c r="H407" s="3">
        <f t="shared" si="183"/>
        <v>63.998713120004972</v>
      </c>
      <c r="I407" s="3">
        <f t="shared" si="184"/>
        <v>-48.353050490677518</v>
      </c>
      <c r="J407" s="2">
        <f t="shared" si="162"/>
        <v>82.913510650247346</v>
      </c>
      <c r="K407" s="2">
        <f t="shared" si="185"/>
        <v>56.519093831116116</v>
      </c>
      <c r="L407" s="6">
        <f t="shared" si="163"/>
        <v>2223.3969505826262</v>
      </c>
      <c r="M407" s="2">
        <f t="shared" si="164"/>
        <v>28.178468297314534</v>
      </c>
      <c r="N407" s="2">
        <f t="shared" si="186"/>
        <v>82.913510650247346</v>
      </c>
      <c r="O407" s="2">
        <f t="shared" si="165"/>
        <v>56.519093831116116</v>
      </c>
      <c r="P407" s="5">
        <f t="shared" si="166"/>
        <v>0.36570943216542307</v>
      </c>
      <c r="Q407" s="4">
        <f t="shared" si="167"/>
        <v>0.33978173615655416</v>
      </c>
      <c r="R407" s="4">
        <f t="shared" si="168"/>
        <v>0.27662467077834219</v>
      </c>
      <c r="S407" s="4">
        <f t="shared" si="187"/>
        <v>0</v>
      </c>
      <c r="T407" s="4">
        <f t="shared" si="188"/>
        <v>0</v>
      </c>
      <c r="U407" s="5">
        <f t="shared" si="189"/>
        <v>3.4173524346504283</v>
      </c>
      <c r="V407" s="5">
        <f t="shared" si="190"/>
        <v>-10.416971171576604</v>
      </c>
      <c r="W407" s="5">
        <f t="shared" si="191"/>
        <v>7.8703509565058658</v>
      </c>
      <c r="X407" s="5">
        <f t="shared" si="169"/>
        <v>2223.3969505826267</v>
      </c>
      <c r="Y407" s="5">
        <f t="shared" si="170"/>
        <v>-9.8194977819904175</v>
      </c>
      <c r="Z407" s="5">
        <f t="shared" si="171"/>
        <v>-1.3961178223127928</v>
      </c>
      <c r="AA407" s="5">
        <f t="shared" si="172"/>
        <v>2.4158218166187049</v>
      </c>
      <c r="AB407" s="5">
        <f t="shared" si="173"/>
        <v>-6.4021453473399887</v>
      </c>
      <c r="AC407" s="5">
        <f t="shared" si="174"/>
        <v>-11.813088993889396</v>
      </c>
      <c r="AD407" s="5">
        <f t="shared" si="175"/>
        <v>-21.88782722687543</v>
      </c>
      <c r="AE407">
        <f t="shared" si="192"/>
        <v>0</v>
      </c>
    </row>
    <row r="408" spans="1:31" x14ac:dyDescent="0.2">
      <c r="A408">
        <f t="shared" si="176"/>
        <v>3.7599999999999638</v>
      </c>
      <c r="B408" s="5">
        <f t="shared" si="177"/>
        <v>-34.656147754120589</v>
      </c>
      <c r="C408" s="5">
        <f t="shared" si="178"/>
        <v>340.13652932582971</v>
      </c>
      <c r="D408" s="5">
        <f t="shared" si="179"/>
        <v>23.017243900150721</v>
      </c>
      <c r="E408" s="2">
        <f t="shared" si="180"/>
        <v>341.89750972912401</v>
      </c>
      <c r="F408" s="2">
        <f t="shared" si="181"/>
        <v>-5.8177292522215724</v>
      </c>
      <c r="G408" s="3">
        <f t="shared" si="182"/>
        <v>-21.059198889684183</v>
      </c>
      <c r="H408" s="3">
        <f t="shared" si="183"/>
        <v>63.880582230066075</v>
      </c>
      <c r="I408" s="3">
        <f t="shared" si="184"/>
        <v>-48.571928762946271</v>
      </c>
      <c r="J408" s="2">
        <f t="shared" si="162"/>
        <v>82.966564998680269</v>
      </c>
      <c r="K408" s="2">
        <f t="shared" si="185"/>
        <v>56.555259031138561</v>
      </c>
      <c r="L408" s="6">
        <f t="shared" si="163"/>
        <v>2226.109982122367</v>
      </c>
      <c r="M408" s="2">
        <f t="shared" si="164"/>
        <v>28.212852203981388</v>
      </c>
      <c r="N408" s="2">
        <f t="shared" si="186"/>
        <v>82.966564998680269</v>
      </c>
      <c r="O408" s="2">
        <f t="shared" si="165"/>
        <v>56.555259031138561</v>
      </c>
      <c r="P408" s="5">
        <f t="shared" si="166"/>
        <v>0.36578859032944078</v>
      </c>
      <c r="Q408" s="4">
        <f t="shared" si="167"/>
        <v>0.33997856175010083</v>
      </c>
      <c r="R408" s="4">
        <f t="shared" si="168"/>
        <v>0.27669255501240397</v>
      </c>
      <c r="S408" s="4">
        <f t="shared" si="187"/>
        <v>0</v>
      </c>
      <c r="T408" s="4">
        <f t="shared" si="188"/>
        <v>0</v>
      </c>
      <c r="U408" s="5">
        <f t="shared" si="189"/>
        <v>3.43070887586325</v>
      </c>
      <c r="V408" s="5">
        <f t="shared" si="190"/>
        <v>-10.406648495985902</v>
      </c>
      <c r="W408" s="5">
        <f t="shared" si="191"/>
        <v>7.9127486281761525</v>
      </c>
      <c r="X408" s="5">
        <f t="shared" si="169"/>
        <v>2226.1099821223675</v>
      </c>
      <c r="Y408" s="5">
        <f t="shared" si="170"/>
        <v>-9.83353857161711</v>
      </c>
      <c r="Z408" s="5">
        <f t="shared" si="171"/>
        <v>-1.3999068091787474</v>
      </c>
      <c r="AA408" s="5">
        <f t="shared" si="172"/>
        <v>2.4223782239557954</v>
      </c>
      <c r="AB408" s="5">
        <f t="shared" si="173"/>
        <v>-6.4028296957538604</v>
      </c>
      <c r="AC408" s="5">
        <f t="shared" si="174"/>
        <v>-11.806555305164649</v>
      </c>
      <c r="AD408" s="5">
        <f t="shared" si="175"/>
        <v>-21.83887314786805</v>
      </c>
      <c r="AE408">
        <f t="shared" si="192"/>
        <v>0</v>
      </c>
    </row>
    <row r="409" spans="1:31" x14ac:dyDescent="0.2">
      <c r="A409">
        <f t="shared" si="176"/>
        <v>3.7699999999999636</v>
      </c>
      <c r="B409" s="5">
        <f t="shared" si="177"/>
        <v>-34.867059884502218</v>
      </c>
      <c r="C409" s="5">
        <f t="shared" si="178"/>
        <v>340.77474482036507</v>
      </c>
      <c r="D409" s="5">
        <f t="shared" si="179"/>
        <v>22.530432668863867</v>
      </c>
      <c r="E409" s="2">
        <f t="shared" si="180"/>
        <v>342.55384769751805</v>
      </c>
      <c r="F409" s="2">
        <f t="shared" si="181"/>
        <v>-5.8420043997633213</v>
      </c>
      <c r="G409" s="3">
        <f t="shared" si="182"/>
        <v>-21.123227186641721</v>
      </c>
      <c r="H409" s="3">
        <f t="shared" si="183"/>
        <v>63.762516677014432</v>
      </c>
      <c r="I409" s="3">
        <f t="shared" si="184"/>
        <v>-48.790317494424954</v>
      </c>
      <c r="J409" s="2">
        <f t="shared" si="162"/>
        <v>83.020144187852466</v>
      </c>
      <c r="K409" s="2">
        <f t="shared" si="185"/>
        <v>56.591781995809448</v>
      </c>
      <c r="L409" s="6">
        <f t="shared" si="163"/>
        <v>2228.7948866545921</v>
      </c>
      <c r="M409" s="2">
        <f t="shared" si="164"/>
        <v>28.246879639893265</v>
      </c>
      <c r="N409" s="2">
        <f t="shared" si="186"/>
        <v>83.020144187852466</v>
      </c>
      <c r="O409" s="2">
        <f t="shared" si="165"/>
        <v>56.591781995809448</v>
      </c>
      <c r="P409" s="5">
        <f t="shared" si="166"/>
        <v>0.36586692711418323</v>
      </c>
      <c r="Q409" s="4">
        <f t="shared" si="167"/>
        <v>0.34016869108653958</v>
      </c>
      <c r="R409" s="4">
        <f t="shared" si="168"/>
        <v>0.2767580867353755</v>
      </c>
      <c r="S409" s="4">
        <f t="shared" si="187"/>
        <v>0</v>
      </c>
      <c r="T409" s="4">
        <f t="shared" si="188"/>
        <v>0</v>
      </c>
      <c r="U409" s="5">
        <f t="shared" si="189"/>
        <v>3.4440992762106037</v>
      </c>
      <c r="V409" s="5">
        <f t="shared" si="190"/>
        <v>-10.396348796340613</v>
      </c>
      <c r="W409" s="5">
        <f t="shared" si="191"/>
        <v>7.9551621389984302</v>
      </c>
      <c r="X409" s="5">
        <f t="shared" si="169"/>
        <v>2228.7948866545921</v>
      </c>
      <c r="Y409" s="5">
        <f t="shared" si="170"/>
        <v>-9.8476297533506187</v>
      </c>
      <c r="Z409" s="5">
        <f t="shared" si="171"/>
        <v>-1.4037096438823644</v>
      </c>
      <c r="AA409" s="5">
        <f t="shared" si="172"/>
        <v>2.4289585933882076</v>
      </c>
      <c r="AB409" s="5">
        <f t="shared" si="173"/>
        <v>-6.4035304771400146</v>
      </c>
      <c r="AC409" s="5">
        <f t="shared" si="174"/>
        <v>-11.800058440222976</v>
      </c>
      <c r="AD409" s="5">
        <f t="shared" si="175"/>
        <v>-21.789879267613362</v>
      </c>
      <c r="AE409">
        <f t="shared" si="192"/>
        <v>0</v>
      </c>
    </row>
    <row r="410" spans="1:31" x14ac:dyDescent="0.2">
      <c r="A410">
        <f t="shared" si="176"/>
        <v>3.7799999999999634</v>
      </c>
      <c r="B410" s="5">
        <f t="shared" si="177"/>
        <v>-35.07861233289249</v>
      </c>
      <c r="C410" s="5">
        <f t="shared" si="178"/>
        <v>341.41177998421318</v>
      </c>
      <c r="D410" s="5">
        <f t="shared" si="179"/>
        <v>22.041439999956236</v>
      </c>
      <c r="E410" s="2">
        <f t="shared" si="180"/>
        <v>343.20913821632161</v>
      </c>
      <c r="F410" s="2">
        <f t="shared" si="181"/>
        <v>-5.8663131727494777</v>
      </c>
      <c r="G410" s="3">
        <f t="shared" si="182"/>
        <v>-21.187262491413122</v>
      </c>
      <c r="H410" s="3">
        <f t="shared" si="183"/>
        <v>63.6445160926122</v>
      </c>
      <c r="I410" s="3">
        <f t="shared" si="184"/>
        <v>-49.008216287101085</v>
      </c>
      <c r="J410" s="2">
        <f t="shared" si="162"/>
        <v>83.074242603746285</v>
      </c>
      <c r="K410" s="2">
        <f t="shared" si="185"/>
        <v>56.628658898259225</v>
      </c>
      <c r="L410" s="6">
        <f t="shared" si="163"/>
        <v>2231.4518070389413</v>
      </c>
      <c r="M410" s="2">
        <f t="shared" si="164"/>
        <v>28.280552415597693</v>
      </c>
      <c r="N410" s="2">
        <f t="shared" si="186"/>
        <v>83.074242603746285</v>
      </c>
      <c r="O410" s="2">
        <f t="shared" si="165"/>
        <v>56.628658898259225</v>
      </c>
      <c r="P410" s="5">
        <f t="shared" si="166"/>
        <v>0.36594444669174753</v>
      </c>
      <c r="Q410" s="4">
        <f t="shared" si="167"/>
        <v>0.34035217831654396</v>
      </c>
      <c r="R410" s="4">
        <f t="shared" si="168"/>
        <v>0.2768212890974307</v>
      </c>
      <c r="S410" s="4">
        <f t="shared" si="187"/>
        <v>0</v>
      </c>
      <c r="T410" s="4">
        <f t="shared" si="188"/>
        <v>0</v>
      </c>
      <c r="U410" s="5">
        <f t="shared" si="189"/>
        <v>3.4575236065069421</v>
      </c>
      <c r="V410" s="5">
        <f t="shared" si="190"/>
        <v>-10.386071202171662</v>
      </c>
      <c r="W410" s="5">
        <f t="shared" si="191"/>
        <v>7.9975912317187907</v>
      </c>
      <c r="X410" s="5">
        <f t="shared" si="169"/>
        <v>2231.4518070389418</v>
      </c>
      <c r="Y410" s="5">
        <f t="shared" si="170"/>
        <v>-9.8617707831596952</v>
      </c>
      <c r="Z410" s="5">
        <f t="shared" si="171"/>
        <v>-1.4075263242342071</v>
      </c>
      <c r="AA410" s="5">
        <f t="shared" si="172"/>
        <v>2.4355629211273713</v>
      </c>
      <c r="AB410" s="5">
        <f t="shared" si="173"/>
        <v>-6.4042471766527527</v>
      </c>
      <c r="AC410" s="5">
        <f t="shared" si="174"/>
        <v>-11.793597526405868</v>
      </c>
      <c r="AD410" s="5">
        <f t="shared" si="175"/>
        <v>-21.740845847153835</v>
      </c>
      <c r="AE410">
        <f t="shared" si="192"/>
        <v>0</v>
      </c>
    </row>
    <row r="411" spans="1:31" x14ac:dyDescent="0.2">
      <c r="A411">
        <f t="shared" si="176"/>
        <v>3.7899999999999632</v>
      </c>
      <c r="B411" s="5">
        <f t="shared" si="177"/>
        <v>-35.290805170165449</v>
      </c>
      <c r="C411" s="5">
        <f t="shared" si="178"/>
        <v>342.047635465263</v>
      </c>
      <c r="D411" s="5">
        <f t="shared" si="179"/>
        <v>21.550270794792866</v>
      </c>
      <c r="E411" s="2">
        <f t="shared" si="180"/>
        <v>343.86338254739485</v>
      </c>
      <c r="F411" s="2">
        <f t="shared" si="181"/>
        <v>-5.8906556060514168</v>
      </c>
      <c r="G411" s="3">
        <f t="shared" si="182"/>
        <v>-21.251304963179649</v>
      </c>
      <c r="H411" s="3">
        <f t="shared" si="183"/>
        <v>63.526580117348139</v>
      </c>
      <c r="I411" s="3">
        <f t="shared" si="184"/>
        <v>-49.225624745572624</v>
      </c>
      <c r="J411" s="2">
        <f t="shared" si="162"/>
        <v>83.12885465129331</v>
      </c>
      <c r="K411" s="2">
        <f t="shared" si="185"/>
        <v>56.665885924535317</v>
      </c>
      <c r="L411" s="6">
        <f t="shared" si="163"/>
        <v>2234.0808871885806</v>
      </c>
      <c r="M411" s="2">
        <f t="shared" si="164"/>
        <v>28.31387235499416</v>
      </c>
      <c r="N411" s="2">
        <f t="shared" si="186"/>
        <v>83.12885465129331</v>
      </c>
      <c r="O411" s="2">
        <f t="shared" si="165"/>
        <v>56.665885924535317</v>
      </c>
      <c r="P411" s="5">
        <f t="shared" si="166"/>
        <v>0.36602115326499396</v>
      </c>
      <c r="Q411" s="4">
        <f t="shared" si="167"/>
        <v>0.34052907783288883</v>
      </c>
      <c r="R411" s="4">
        <f t="shared" si="168"/>
        <v>0.27688218512191465</v>
      </c>
      <c r="S411" s="4">
        <f t="shared" si="187"/>
        <v>0</v>
      </c>
      <c r="T411" s="4">
        <f t="shared" si="188"/>
        <v>0</v>
      </c>
      <c r="U411" s="5">
        <f t="shared" si="189"/>
        <v>3.4709818351829882</v>
      </c>
      <c r="V411" s="5">
        <f t="shared" si="190"/>
        <v>-10.375814850930487</v>
      </c>
      <c r="W411" s="5">
        <f t="shared" si="191"/>
        <v>8.0400356407972922</v>
      </c>
      <c r="X411" s="5">
        <f t="shared" si="169"/>
        <v>2234.0808871885806</v>
      </c>
      <c r="Y411" s="5">
        <f t="shared" si="170"/>
        <v>-9.8759611127197964</v>
      </c>
      <c r="Z411" s="5">
        <f t="shared" si="171"/>
        <v>-1.4113568466640491</v>
      </c>
      <c r="AA411" s="5">
        <f t="shared" si="172"/>
        <v>2.4421912009954201</v>
      </c>
      <c r="AB411" s="5">
        <f t="shared" si="173"/>
        <v>-6.4049792775368086</v>
      </c>
      <c r="AC411" s="5">
        <f t="shared" si="174"/>
        <v>-11.787171697594536</v>
      </c>
      <c r="AD411" s="5">
        <f t="shared" si="175"/>
        <v>-21.691773158207287</v>
      </c>
      <c r="AE411">
        <f t="shared" si="192"/>
        <v>0</v>
      </c>
    </row>
    <row r="412" spans="1:31" x14ac:dyDescent="0.2">
      <c r="A412">
        <f t="shared" si="176"/>
        <v>3.799999999999963</v>
      </c>
      <c r="B412" s="5">
        <f t="shared" si="177"/>
        <v>-35.503638468761118</v>
      </c>
      <c r="C412" s="5">
        <f t="shared" si="178"/>
        <v>342.68231190785161</v>
      </c>
      <c r="D412" s="5">
        <f t="shared" si="179"/>
        <v>21.05692995867923</v>
      </c>
      <c r="E412" s="2">
        <f t="shared" si="180"/>
        <v>344.51658195075402</v>
      </c>
      <c r="F412" s="2">
        <f t="shared" si="181"/>
        <v>-5.9150317349216328</v>
      </c>
      <c r="G412" s="3">
        <f t="shared" si="182"/>
        <v>-21.315354755955017</v>
      </c>
      <c r="H412" s="3">
        <f t="shared" si="183"/>
        <v>63.408708400372191</v>
      </c>
      <c r="I412" s="3">
        <f t="shared" si="184"/>
        <v>-49.442542477154696</v>
      </c>
      <c r="J412" s="2">
        <f t="shared" si="162"/>
        <v>83.183974754641852</v>
      </c>
      <c r="K412" s="2">
        <f t="shared" si="185"/>
        <v>56.703459273784489</v>
      </c>
      <c r="L412" s="6">
        <f t="shared" si="163"/>
        <v>2236.6822720300815</v>
      </c>
      <c r="M412" s="2">
        <f t="shared" si="164"/>
        <v>28.346841294825683</v>
      </c>
      <c r="N412" s="2">
        <f t="shared" si="186"/>
        <v>83.183974754641852</v>
      </c>
      <c r="O412" s="2">
        <f t="shared" si="165"/>
        <v>56.703459273784489</v>
      </c>
      <c r="P412" s="5">
        <f t="shared" si="166"/>
        <v>0.36609705106637352</v>
      </c>
      <c r="Q412" s="4">
        <f t="shared" si="167"/>
        <v>0.34069944425441967</v>
      </c>
      <c r="R412" s="4">
        <f t="shared" si="168"/>
        <v>0.27694079770461066</v>
      </c>
      <c r="S412" s="4">
        <f t="shared" si="187"/>
        <v>0</v>
      </c>
      <c r="T412" s="4">
        <f t="shared" si="188"/>
        <v>0</v>
      </c>
      <c r="U412" s="5">
        <f t="shared" si="189"/>
        <v>3.484473928299459</v>
      </c>
      <c r="V412" s="5">
        <f t="shared" si="190"/>
        <v>-10.365578887985084</v>
      </c>
      <c r="W412" s="5">
        <f t="shared" si="191"/>
        <v>8.0824950925272638</v>
      </c>
      <c r="X412" s="5">
        <f t="shared" si="169"/>
        <v>2236.6822720300815</v>
      </c>
      <c r="Y412" s="5">
        <f t="shared" si="170"/>
        <v>-9.8902001895600602</v>
      </c>
      <c r="Z412" s="5">
        <f t="shared" si="171"/>
        <v>-1.4152012062391912</v>
      </c>
      <c r="AA412" s="5">
        <f t="shared" si="172"/>
        <v>2.4488434244568826</v>
      </c>
      <c r="AB412" s="5">
        <f t="shared" si="173"/>
        <v>-6.4057262612606012</v>
      </c>
      <c r="AC412" s="5">
        <f t="shared" si="174"/>
        <v>-11.780780094224275</v>
      </c>
      <c r="AD412" s="5">
        <f t="shared" si="175"/>
        <v>-21.642661483015853</v>
      </c>
      <c r="AE412">
        <f t="shared" si="192"/>
        <v>0</v>
      </c>
    </row>
    <row r="413" spans="1:31" x14ac:dyDescent="0.2">
      <c r="A413">
        <f t="shared" si="176"/>
        <v>3.8099999999999627</v>
      </c>
      <c r="B413" s="5">
        <f t="shared" si="177"/>
        <v>-35.71711230263373</v>
      </c>
      <c r="C413" s="5">
        <f t="shared" si="178"/>
        <v>343.31580995285066</v>
      </c>
      <c r="D413" s="5">
        <f t="shared" si="179"/>
        <v>20.561422400833536</v>
      </c>
      <c r="E413" s="2">
        <f t="shared" si="180"/>
        <v>345.16873768465882</v>
      </c>
      <c r="F413" s="2">
        <f t="shared" si="181"/>
        <v>-5.9394415949809707</v>
      </c>
      <c r="G413" s="3">
        <f t="shared" si="182"/>
        <v>-21.379412018567624</v>
      </c>
      <c r="H413" s="3">
        <f t="shared" si="183"/>
        <v>63.290900599429946</v>
      </c>
      <c r="I413" s="3">
        <f t="shared" si="184"/>
        <v>-49.658969091984851</v>
      </c>
      <c r="J413" s="2">
        <f t="shared" si="162"/>
        <v>83.239597357419399</v>
      </c>
      <c r="K413" s="2">
        <f t="shared" si="185"/>
        <v>56.741375158431758</v>
      </c>
      <c r="L413" s="6">
        <f t="shared" si="163"/>
        <v>2239.2561074637097</v>
      </c>
      <c r="M413" s="2">
        <f t="shared" si="164"/>
        <v>28.379461084175489</v>
      </c>
      <c r="N413" s="2">
        <f t="shared" si="186"/>
        <v>83.239597357419399</v>
      </c>
      <c r="O413" s="2">
        <f t="shared" si="165"/>
        <v>56.741375158431758</v>
      </c>
      <c r="P413" s="5">
        <f t="shared" si="166"/>
        <v>0.36617214435676904</v>
      </c>
      <c r="Q413" s="4">
        <f t="shared" si="167"/>
        <v>0.34086333241023964</v>
      </c>
      <c r="R413" s="4">
        <f t="shared" si="168"/>
        <v>0.27699714961304339</v>
      </c>
      <c r="S413" s="4">
        <f t="shared" si="187"/>
        <v>0</v>
      </c>
      <c r="T413" s="4">
        <f t="shared" si="188"/>
        <v>0</v>
      </c>
      <c r="U413" s="5">
        <f t="shared" si="189"/>
        <v>3.4979998495609275</v>
      </c>
      <c r="V413" s="5">
        <f t="shared" si="190"/>
        <v>-10.355362466615409</v>
      </c>
      <c r="W413" s="5">
        <f t="shared" si="191"/>
        <v>8.1249693051545275</v>
      </c>
      <c r="X413" s="5">
        <f t="shared" si="169"/>
        <v>2239.2561074637101</v>
      </c>
      <c r="Y413" s="5">
        <f t="shared" si="170"/>
        <v>-9.9044874572085462</v>
      </c>
      <c r="Z413" s="5">
        <f t="shared" si="171"/>
        <v>-1.4190593966826377</v>
      </c>
      <c r="AA413" s="5">
        <f t="shared" si="172"/>
        <v>2.4555195806501384</v>
      </c>
      <c r="AB413" s="5">
        <f t="shared" si="173"/>
        <v>-6.4064876076476187</v>
      </c>
      <c r="AC413" s="5">
        <f t="shared" si="174"/>
        <v>-11.774421863298047</v>
      </c>
      <c r="AD413" s="5">
        <f t="shared" si="175"/>
        <v>-21.593511114195334</v>
      </c>
      <c r="AE413">
        <f t="shared" si="192"/>
        <v>0</v>
      </c>
    </row>
    <row r="414" spans="1:31" x14ac:dyDescent="0.2">
      <c r="A414">
        <f t="shared" si="176"/>
        <v>3.8199999999999625</v>
      </c>
      <c r="B414" s="5">
        <f t="shared" si="177"/>
        <v>-35.931226747199787</v>
      </c>
      <c r="C414" s="5">
        <f t="shared" si="178"/>
        <v>343.9481302377518</v>
      </c>
      <c r="D414" s="5">
        <f t="shared" si="179"/>
        <v>20.06375303435798</v>
      </c>
      <c r="E414" s="2">
        <f t="shared" si="180"/>
        <v>345.81985100569943</v>
      </c>
      <c r="F414" s="2">
        <f t="shared" si="181"/>
        <v>-5.9638852222059935</v>
      </c>
      <c r="G414" s="3">
        <f t="shared" si="182"/>
        <v>-21.4434768946441</v>
      </c>
      <c r="H414" s="3">
        <f t="shared" si="183"/>
        <v>63.173156380796968</v>
      </c>
      <c r="I414" s="3">
        <f t="shared" si="184"/>
        <v>-49.874904203126803</v>
      </c>
      <c r="J414" s="2">
        <f t="shared" si="162"/>
        <v>83.29571692298974</v>
      </c>
      <c r="K414" s="2">
        <f t="shared" si="185"/>
        <v>56.77962980435565</v>
      </c>
      <c r="L414" s="6">
        <f t="shared" si="163"/>
        <v>2241.8025403241354</v>
      </c>
      <c r="M414" s="2">
        <f t="shared" si="164"/>
        <v>28.41173358396907</v>
      </c>
      <c r="N414" s="2">
        <f t="shared" si="186"/>
        <v>83.29571692298974</v>
      </c>
      <c r="O414" s="2">
        <f t="shared" si="165"/>
        <v>56.77962980435565</v>
      </c>
      <c r="P414" s="5">
        <f t="shared" si="166"/>
        <v>0.36624643742434759</v>
      </c>
      <c r="Q414" s="4">
        <f t="shared" si="167"/>
        <v>0.34102079732411755</v>
      </c>
      <c r="R414" s="4">
        <f t="shared" si="168"/>
        <v>0.27705126348581754</v>
      </c>
      <c r="S414" s="4">
        <f t="shared" si="187"/>
        <v>0</v>
      </c>
      <c r="T414" s="4">
        <f t="shared" si="188"/>
        <v>0</v>
      </c>
      <c r="U414" s="5">
        <f t="shared" si="189"/>
        <v>3.5115595603297614</v>
      </c>
      <c r="V414" s="5">
        <f t="shared" si="190"/>
        <v>-10.345164748007928</v>
      </c>
      <c r="W414" s="5">
        <f t="shared" si="191"/>
        <v>8.1674579889964125</v>
      </c>
      <c r="X414" s="5">
        <f t="shared" si="169"/>
        <v>2241.802540324135</v>
      </c>
      <c r="Y414" s="5">
        <f t="shared" si="170"/>
        <v>-9.9188223553357009</v>
      </c>
      <c r="Z414" s="5">
        <f t="shared" si="171"/>
        <v>-1.4229314103911248</v>
      </c>
      <c r="AA414" s="5">
        <f t="shared" si="172"/>
        <v>2.4622196564186094</v>
      </c>
      <c r="AB414" s="5">
        <f t="shared" si="173"/>
        <v>-6.4072627950059395</v>
      </c>
      <c r="AC414" s="5">
        <f t="shared" si="174"/>
        <v>-11.768096158399054</v>
      </c>
      <c r="AD414" s="5">
        <f t="shared" si="175"/>
        <v>-21.544322354584978</v>
      </c>
      <c r="AE414">
        <f t="shared" si="192"/>
        <v>0</v>
      </c>
    </row>
    <row r="415" spans="1:31" x14ac:dyDescent="0.2">
      <c r="A415">
        <f t="shared" si="176"/>
        <v>3.8299999999999623</v>
      </c>
      <c r="B415" s="5">
        <f t="shared" si="177"/>
        <v>-36.145981879285976</v>
      </c>
      <c r="C415" s="5">
        <f t="shared" si="178"/>
        <v>344.57927339675189</v>
      </c>
      <c r="D415" s="5">
        <f t="shared" si="179"/>
        <v>19.563926776208984</v>
      </c>
      <c r="E415" s="2">
        <f t="shared" si="180"/>
        <v>346.46992316888225</v>
      </c>
      <c r="F415" s="2">
        <f t="shared" si="181"/>
        <v>-5.9883626529164484</v>
      </c>
      <c r="G415" s="3">
        <f t="shared" si="182"/>
        <v>-21.507549522594157</v>
      </c>
      <c r="H415" s="3">
        <f t="shared" si="183"/>
        <v>63.055475419212975</v>
      </c>
      <c r="I415" s="3">
        <f t="shared" si="184"/>
        <v>-50.09034742667265</v>
      </c>
      <c r="J415" s="2">
        <f t="shared" si="162"/>
        <v>83.352327934704874</v>
      </c>
      <c r="K415" s="2">
        <f t="shared" si="185"/>
        <v>56.818219451059896</v>
      </c>
      <c r="L415" s="6">
        <f t="shared" si="163"/>
        <v>2244.3217183415732</v>
      </c>
      <c r="M415" s="2">
        <f t="shared" si="164"/>
        <v>28.443660666481744</v>
      </c>
      <c r="N415" s="2">
        <f t="shared" si="186"/>
        <v>83.352327934704874</v>
      </c>
      <c r="O415" s="2">
        <f t="shared" si="165"/>
        <v>56.818219451059896</v>
      </c>
      <c r="P415" s="5">
        <f t="shared" si="166"/>
        <v>0.36631993458342571</v>
      </c>
      <c r="Q415" s="4">
        <f t="shared" si="167"/>
        <v>0.34117189419912158</v>
      </c>
      <c r="R415" s="4">
        <f t="shared" si="168"/>
        <v>0.27710316183199207</v>
      </c>
      <c r="S415" s="4">
        <f t="shared" si="187"/>
        <v>0</v>
      </c>
      <c r="T415" s="4">
        <f t="shared" si="188"/>
        <v>0</v>
      </c>
      <c r="U415" s="5">
        <f t="shared" si="189"/>
        <v>3.5251530196401721</v>
      </c>
      <c r="V415" s="5">
        <f t="shared" si="190"/>
        <v>-10.334984901249443</v>
      </c>
      <c r="W415" s="5">
        <f t="shared" si="191"/>
        <v>8.2099608465605662</v>
      </c>
      <c r="X415" s="5">
        <f t="shared" si="169"/>
        <v>2244.3217183415736</v>
      </c>
      <c r="Y415" s="5">
        <f t="shared" si="170"/>
        <v>-9.9332043198960118</v>
      </c>
      <c r="Z415" s="5">
        <f t="shared" si="171"/>
        <v>-1.4268172384529909</v>
      </c>
      <c r="AA415" s="5">
        <f t="shared" si="172"/>
        <v>2.4689436363416899</v>
      </c>
      <c r="AB415" s="5">
        <f t="shared" si="173"/>
        <v>-6.4080513002558401</v>
      </c>
      <c r="AC415" s="5">
        <f t="shared" si="174"/>
        <v>-11.761802139702434</v>
      </c>
      <c r="AD415" s="5">
        <f t="shared" si="175"/>
        <v>-21.495095517097745</v>
      </c>
      <c r="AE415">
        <f t="shared" si="192"/>
        <v>0</v>
      </c>
    </row>
    <row r="416" spans="1:31" x14ac:dyDescent="0.2">
      <c r="A416">
        <f t="shared" si="176"/>
        <v>3.8399999999999621</v>
      </c>
      <c r="B416" s="5">
        <f t="shared" si="177"/>
        <v>-36.361377777076932</v>
      </c>
      <c r="C416" s="5">
        <f t="shared" si="178"/>
        <v>345.20924006083703</v>
      </c>
      <c r="D416" s="5">
        <f t="shared" si="179"/>
        <v>19.061948547166402</v>
      </c>
      <c r="E416" s="2">
        <f t="shared" si="180"/>
        <v>347.11895542771487</v>
      </c>
      <c r="F416" s="2">
        <f t="shared" si="181"/>
        <v>-6.0128739237628475</v>
      </c>
      <c r="G416" s="3">
        <f t="shared" si="182"/>
        <v>-21.571630035596716</v>
      </c>
      <c r="H416" s="3">
        <f t="shared" si="183"/>
        <v>62.937857397815954</v>
      </c>
      <c r="I416" s="3">
        <f t="shared" si="184"/>
        <v>-50.305298381843627</v>
      </c>
      <c r="J416" s="2">
        <f t="shared" ref="J416:J479" si="193">SQRT(G416^2+H416^2+I416^2)</f>
        <v>83.409424896151833</v>
      </c>
      <c r="K416" s="2">
        <f t="shared" si="185"/>
        <v>56.857140351841736</v>
      </c>
      <c r="L416" s="6">
        <f t="shared" ref="L416:L479" si="194">SQRT(spin^2-flag*((30/PI())*(wx*G416+wy*H416+wz*I416)/J416)^2)</f>
        <v>2246.8137901033547</v>
      </c>
      <c r="M416" s="2">
        <f t="shared" ref="M416:M479" si="195">(L416*PI()/30)*(circ/(2*PI()))/12</f>
        <v>28.475244214851543</v>
      </c>
      <c r="N416" s="2">
        <f t="shared" si="186"/>
        <v>83.409424896151833</v>
      </c>
      <c r="O416" s="2">
        <f t="shared" ref="O416:O479" si="196">J416/1.467</f>
        <v>56.857140351841736</v>
      </c>
      <c r="P416" s="5">
        <f t="shared" ref="P416:P479" si="197">cd0+(cdspin*L416/1000)*EXP(-A416/(tau*146.7/N416))</f>
        <v>0.36639264017334744</v>
      </c>
      <c r="Q416" s="4">
        <f t="shared" ref="Q416:Q479" si="198">(M416/N416)*EXP(-A416/(tau*146.7/N416))</f>
        <v>0.34131667840247659</v>
      </c>
      <c r="R416" s="4">
        <f t="shared" ref="R416:R479" si="199">cl2_*Q416/(cl0+cl1_*Q416)</f>
        <v>0.27715286703048719</v>
      </c>
      <c r="S416" s="4">
        <f t="shared" si="187"/>
        <v>0</v>
      </c>
      <c r="T416" s="4">
        <f t="shared" si="188"/>
        <v>0</v>
      </c>
      <c r="U416" s="5">
        <f t="shared" si="189"/>
        <v>3.538780184212365</v>
      </c>
      <c r="V416" s="5">
        <f t="shared" si="190"/>
        <v>-10.324822103320193</v>
      </c>
      <c r="W416" s="5">
        <f t="shared" si="191"/>
        <v>8.2524775726636097</v>
      </c>
      <c r="X416" s="5">
        <f t="shared" ref="X416:X479" si="200">M416/romega</f>
        <v>2246.8137901033547</v>
      </c>
      <c r="Y416" s="5">
        <f t="shared" ref="Y416:Y479" si="201">const*($R416/omega)*N416*(wy*I416-wz*(H416-T416))/X416</f>
        <v>-9.9476327832679949</v>
      </c>
      <c r="Z416" s="5">
        <f t="shared" ref="Z416:Z479" si="202">const*($R416/omega)*N416*(wz*(G416-S416)-wx*I416)/X416</f>
        <v>-1.430716870665913</v>
      </c>
      <c r="AA416" s="5">
        <f t="shared" ref="AA416:AA479" si="203">const*($R416/omega)*N416*(wx*(H416-T416)-wy*(G416-S416))/X416</f>
        <v>2.4756915027654278</v>
      </c>
      <c r="AB416" s="5">
        <f t="shared" ref="AB416:AB479" si="204">U416+Y416</f>
        <v>-6.4088525990556295</v>
      </c>
      <c r="AC416" s="5">
        <f t="shared" ref="AC416:AC479" si="205">V416+Z416</f>
        <v>-11.755538973986106</v>
      </c>
      <c r="AD416" s="5">
        <f t="shared" ref="AD416:AD479" si="206">W416+AA416-32.174</f>
        <v>-21.445830924570963</v>
      </c>
      <c r="AE416">
        <f t="shared" si="192"/>
        <v>0</v>
      </c>
    </row>
    <row r="417" spans="1:31" x14ac:dyDescent="0.2">
      <c r="A417">
        <f t="shared" ref="A417:A474" si="207">A416+dt</f>
        <v>3.8499999999999619</v>
      </c>
      <c r="B417" s="5">
        <f t="shared" ref="B417:B480" si="208">B416+G416*dt+0.5*AB416*dt*dt</f>
        <v>-36.577414520062852</v>
      </c>
      <c r="C417" s="5">
        <f t="shared" ref="C417:C480" si="209">C416+H416*dt+0.5*AC416*dt*dt</f>
        <v>345.8380308578665</v>
      </c>
      <c r="D417" s="5">
        <f t="shared" ref="D417:D480" si="210">D416+I416*dt+0.5*AD416*dt*dt</f>
        <v>18.557823271801738</v>
      </c>
      <c r="E417" s="2">
        <f t="shared" ref="E417:E480" si="211">SQRT(B417^2+C417^2)</f>
        <v>347.76694903429097</v>
      </c>
      <c r="F417" s="2">
        <f t="shared" ref="F417:F480" si="212">ATAN2(C417,B417)*180/PI()</f>
        <v>-6.0374190717141483</v>
      </c>
      <c r="G417" s="3">
        <f t="shared" ref="G417:G480" si="213">G416+AB416*dt</f>
        <v>-21.635718561587272</v>
      </c>
      <c r="H417" s="3">
        <f t="shared" ref="H417:H480" si="214">H416+AC416*dt</f>
        <v>62.820302008076091</v>
      </c>
      <c r="I417" s="3">
        <f t="shared" ref="I417:I480" si="215">I416+AD416*dt</f>
        <v>-50.519756691089334</v>
      </c>
      <c r="J417" s="2">
        <f t="shared" si="193"/>
        <v>83.467002331394212</v>
      </c>
      <c r="K417" s="2">
        <f t="shared" ref="K417:K480" si="216">J417/1.467</f>
        <v>56.896388773956517</v>
      </c>
      <c r="L417" s="6">
        <f t="shared" si="194"/>
        <v>2249.2789050159395</v>
      </c>
      <c r="M417" s="2">
        <f t="shared" si="195"/>
        <v>28.506486122597838</v>
      </c>
      <c r="N417" s="2">
        <f t="shared" ref="N417:N480" si="217">IF(D417&gt;=hwind,SQRT((G417-vxw)^2+(H417-vyw)^2+I417^2),J417)</f>
        <v>83.467002331394212</v>
      </c>
      <c r="O417" s="2">
        <f t="shared" si="196"/>
        <v>56.896388773956517</v>
      </c>
      <c r="P417" s="5">
        <f t="shared" si="197"/>
        <v>0.36646455855737503</v>
      </c>
      <c r="Q417" s="4">
        <f t="shared" si="198"/>
        <v>0.34145520545065167</v>
      </c>
      <c r="R417" s="4">
        <f t="shared" si="199"/>
        <v>0.27720040132952628</v>
      </c>
      <c r="S417" s="4">
        <f t="shared" si="187"/>
        <v>0</v>
      </c>
      <c r="T417" s="4">
        <f t="shared" si="188"/>
        <v>0</v>
      </c>
      <c r="U417" s="5">
        <f t="shared" si="189"/>
        <v>3.552441008466769</v>
      </c>
      <c r="V417" s="5">
        <f t="shared" si="190"/>
        <v>-10.314675539086169</v>
      </c>
      <c r="W417" s="5">
        <f t="shared" si="191"/>
        <v>8.2950078545495174</v>
      </c>
      <c r="X417" s="5">
        <f t="shared" si="200"/>
        <v>2249.2789050159395</v>
      </c>
      <c r="Y417" s="5">
        <f t="shared" si="201"/>
        <v>-9.9621071743923171</v>
      </c>
      <c r="Z417" s="5">
        <f t="shared" si="202"/>
        <v>-1.4346302955544747</v>
      </c>
      <c r="AA417" s="5">
        <f t="shared" si="203"/>
        <v>2.482463235832931</v>
      </c>
      <c r="AB417" s="5">
        <f t="shared" si="204"/>
        <v>-6.4096661659255485</v>
      </c>
      <c r="AC417" s="5">
        <f t="shared" si="205"/>
        <v>-11.749305834640644</v>
      </c>
      <c r="AD417" s="5">
        <f t="shared" si="206"/>
        <v>-21.396528909617551</v>
      </c>
      <c r="AE417">
        <f t="shared" si="192"/>
        <v>0</v>
      </c>
    </row>
    <row r="418" spans="1:31" x14ac:dyDescent="0.2">
      <c r="A418">
        <f t="shared" si="207"/>
        <v>3.8599999999999617</v>
      </c>
      <c r="B418" s="5">
        <f t="shared" si="208"/>
        <v>-36.794092188987015</v>
      </c>
      <c r="C418" s="5">
        <f t="shared" si="209"/>
        <v>346.46564641265553</v>
      </c>
      <c r="D418" s="5">
        <f t="shared" si="210"/>
        <v>18.051555878445363</v>
      </c>
      <c r="E418" s="2">
        <f t="shared" si="211"/>
        <v>348.41390523937321</v>
      </c>
      <c r="F418" s="2">
        <f t="shared" si="212"/>
        <v>-6.061998134045556</v>
      </c>
      <c r="G418" s="3">
        <f t="shared" si="213"/>
        <v>-21.699815223246528</v>
      </c>
      <c r="H418" s="3">
        <f t="shared" si="214"/>
        <v>62.702808949729686</v>
      </c>
      <c r="I418" s="3">
        <f t="shared" si="215"/>
        <v>-50.733721980185507</v>
      </c>
      <c r="J418" s="2">
        <f t="shared" si="193"/>
        <v>83.52505478520861</v>
      </c>
      <c r="K418" s="2">
        <f t="shared" si="216"/>
        <v>56.935960998778874</v>
      </c>
      <c r="L418" s="6">
        <f t="shared" si="194"/>
        <v>2251.7172132673786</v>
      </c>
      <c r="M418" s="2">
        <f t="shared" si="195"/>
        <v>28.537388293145597</v>
      </c>
      <c r="N418" s="2">
        <f t="shared" si="217"/>
        <v>83.52505478520861</v>
      </c>
      <c r="O418" s="2">
        <f t="shared" si="196"/>
        <v>56.935960998778874</v>
      </c>
      <c r="P418" s="5">
        <f t="shared" si="197"/>
        <v>0.3665356941215927</v>
      </c>
      <c r="Q418" s="4">
        <f t="shared" si="198"/>
        <v>0.34158753099467759</v>
      </c>
      <c r="R418" s="4">
        <f t="shared" si="199"/>
        <v>0.27724578684611051</v>
      </c>
      <c r="S418" s="4">
        <f t="shared" ref="S418:S481" si="218">IF(D418&gt;=hwind,vxw,0)</f>
        <v>0</v>
      </c>
      <c r="T418" s="4">
        <f t="shared" ref="T418:T481" si="219">IF(D418&gt;=hwind,vyw,0)</f>
        <v>0</v>
      </c>
      <c r="U418" s="5">
        <f t="shared" ref="U418:U481" si="220">-const*$P418*$N418*(G418-S418)</f>
        <v>3.5661354445383662</v>
      </c>
      <c r="V418" s="5">
        <f t="shared" ref="V418:V481" si="221">-const*$P418*$N418*(H418-T418)</f>
        <v>-10.304544401290737</v>
      </c>
      <c r="W418" s="5">
        <f t="shared" ref="W418:W481" si="222">-const*$P418*$N418*I418</f>
        <v>8.3375513720077947</v>
      </c>
      <c r="X418" s="5">
        <f t="shared" si="200"/>
        <v>2251.7172132673791</v>
      </c>
      <c r="Y418" s="5">
        <f t="shared" si="201"/>
        <v>-9.9766269189082664</v>
      </c>
      <c r="Z418" s="5">
        <f t="shared" si="202"/>
        <v>-1.4385575003875974</v>
      </c>
      <c r="AA418" s="5">
        <f t="shared" si="203"/>
        <v>2.4892588135145273</v>
      </c>
      <c r="AB418" s="5">
        <f t="shared" si="204"/>
        <v>-6.4104914743699002</v>
      </c>
      <c r="AC418" s="5">
        <f t="shared" si="205"/>
        <v>-11.743101901678335</v>
      </c>
      <c r="AD418" s="5">
        <f t="shared" si="206"/>
        <v>-21.347189814477677</v>
      </c>
      <c r="AE418">
        <f t="shared" si="192"/>
        <v>0</v>
      </c>
    </row>
    <row r="419" spans="1:31" x14ac:dyDescent="0.2">
      <c r="A419">
        <f t="shared" si="207"/>
        <v>3.8699999999999615</v>
      </c>
      <c r="B419" s="5">
        <f t="shared" si="208"/>
        <v>-37.011410865793195</v>
      </c>
      <c r="C419" s="5">
        <f t="shared" si="209"/>
        <v>347.09208734705771</v>
      </c>
      <c r="D419" s="5">
        <f t="shared" si="210"/>
        <v>17.543151299152786</v>
      </c>
      <c r="E419" s="2">
        <f t="shared" si="211"/>
        <v>349.05982529247632</v>
      </c>
      <c r="F419" s="2">
        <f t="shared" si="212"/>
        <v>-6.0866111483264396</v>
      </c>
      <c r="G419" s="3">
        <f t="shared" si="213"/>
        <v>-21.763920137990226</v>
      </c>
      <c r="H419" s="3">
        <f t="shared" si="214"/>
        <v>62.585377930712902</v>
      </c>
      <c r="I419" s="3">
        <f t="shared" si="215"/>
        <v>-50.947193878330282</v>
      </c>
      <c r="J419" s="2">
        <f t="shared" si="193"/>
        <v>83.583576823315937</v>
      </c>
      <c r="K419" s="2">
        <f t="shared" si="216"/>
        <v>56.975853321960415</v>
      </c>
      <c r="L419" s="6">
        <f t="shared" si="194"/>
        <v>2254.128865790221</v>
      </c>
      <c r="M419" s="2">
        <f t="shared" si="195"/>
        <v>28.567952639355227</v>
      </c>
      <c r="N419" s="2">
        <f t="shared" si="217"/>
        <v>83.583576823315937</v>
      </c>
      <c r="O419" s="2">
        <f t="shared" si="196"/>
        <v>56.975853321960415</v>
      </c>
      <c r="P419" s="5">
        <f t="shared" si="197"/>
        <v>0.36660605127382351</v>
      </c>
      <c r="Q419" s="4">
        <f t="shared" si="198"/>
        <v>0.34171371080569435</v>
      </c>
      <c r="R419" s="4">
        <f t="shared" si="199"/>
        <v>0.27728904556552553</v>
      </c>
      <c r="S419" s="4">
        <f t="shared" si="218"/>
        <v>0</v>
      </c>
      <c r="T419" s="4">
        <f t="shared" si="219"/>
        <v>0</v>
      </c>
      <c r="U419" s="5">
        <f t="shared" si="220"/>
        <v>3.5798634422910984</v>
      </c>
      <c r="V419" s="5">
        <f t="shared" si="221"/>
        <v>-10.29442789054549</v>
      </c>
      <c r="W419" s="5">
        <f t="shared" si="222"/>
        <v>8.3801077974913731</v>
      </c>
      <c r="X419" s="5">
        <f t="shared" si="200"/>
        <v>2254.128865790221</v>
      </c>
      <c r="Y419" s="5">
        <f t="shared" si="201"/>
        <v>-9.9911914392884515</v>
      </c>
      <c r="Z419" s="5">
        <f t="shared" si="202"/>
        <v>-1.4424984711958155</v>
      </c>
      <c r="AA419" s="5">
        <f t="shared" si="203"/>
        <v>2.4960782116376596</v>
      </c>
      <c r="AB419" s="5">
        <f t="shared" si="204"/>
        <v>-6.4113279969973531</v>
      </c>
      <c r="AC419" s="5">
        <f t="shared" si="205"/>
        <v>-11.736926361741306</v>
      </c>
      <c r="AD419" s="5">
        <f t="shared" si="206"/>
        <v>-21.297813990870967</v>
      </c>
      <c r="AE419">
        <f t="shared" si="192"/>
        <v>0</v>
      </c>
    </row>
    <row r="420" spans="1:31" x14ac:dyDescent="0.2">
      <c r="A420">
        <f t="shared" si="207"/>
        <v>3.8799999999999613</v>
      </c>
      <c r="B420" s="5">
        <f t="shared" si="208"/>
        <v>-37.229370633572948</v>
      </c>
      <c r="C420" s="5">
        <f t="shared" si="209"/>
        <v>347.71735428004678</v>
      </c>
      <c r="D420" s="5">
        <f t="shared" si="210"/>
        <v>17.032614469669941</v>
      </c>
      <c r="E420" s="2">
        <f t="shared" si="211"/>
        <v>349.70471044194915</v>
      </c>
      <c r="F420" s="2">
        <f t="shared" si="212"/>
        <v>-6.1112581524083316</v>
      </c>
      <c r="G420" s="3">
        <f t="shared" si="213"/>
        <v>-21.828033417960199</v>
      </c>
      <c r="H420" s="3">
        <f t="shared" si="214"/>
        <v>62.468008667095489</v>
      </c>
      <c r="I420" s="3">
        <f t="shared" si="215"/>
        <v>-51.160172018238988</v>
      </c>
      <c r="J420" s="2">
        <f t="shared" si="193"/>
        <v>83.642563032607441</v>
      </c>
      <c r="K420" s="2">
        <f t="shared" si="216"/>
        <v>57.016062053583802</v>
      </c>
      <c r="L420" s="6">
        <f t="shared" si="194"/>
        <v>2256.5140142248842</v>
      </c>
      <c r="M420" s="2">
        <f t="shared" si="195"/>
        <v>28.598181083058432</v>
      </c>
      <c r="N420" s="2">
        <f t="shared" si="217"/>
        <v>83.642563032607441</v>
      </c>
      <c r="O420" s="2">
        <f t="shared" si="196"/>
        <v>57.016062053583802</v>
      </c>
      <c r="P420" s="5">
        <f t="shared" si="197"/>
        <v>0.36667563444256013</v>
      </c>
      <c r="Q420" s="4">
        <f t="shared" si="198"/>
        <v>0.34183380076073555</v>
      </c>
      <c r="R420" s="4">
        <f t="shared" si="199"/>
        <v>0.27733019934088021</v>
      </c>
      <c r="S420" s="4">
        <f t="shared" si="218"/>
        <v>0</v>
      </c>
      <c r="T420" s="4">
        <f t="shared" si="219"/>
        <v>0</v>
      </c>
      <c r="U420" s="5">
        <f t="shared" si="220"/>
        <v>3.5936249493323698</v>
      </c>
      <c r="V420" s="5">
        <f t="shared" si="221"/>
        <v>-10.284325215320431</v>
      </c>
      <c r="W420" s="5">
        <f t="shared" si="222"/>
        <v>8.4226767962342617</v>
      </c>
      <c r="X420" s="5">
        <f t="shared" si="200"/>
        <v>2256.5140142248847</v>
      </c>
      <c r="Y420" s="5">
        <f t="shared" si="201"/>
        <v>-10.005800154971714</v>
      </c>
      <c r="Z420" s="5">
        <f t="shared" si="202"/>
        <v>-1.446453192788395</v>
      </c>
      <c r="AA420" s="5">
        <f t="shared" si="203"/>
        <v>2.5029214039165031</v>
      </c>
      <c r="AB420" s="5">
        <f t="shared" si="204"/>
        <v>-6.4121752056393451</v>
      </c>
      <c r="AC420" s="5">
        <f t="shared" si="205"/>
        <v>-11.730778408108826</v>
      </c>
      <c r="AD420" s="5">
        <f t="shared" si="206"/>
        <v>-21.248401799849233</v>
      </c>
      <c r="AE420">
        <f t="shared" si="192"/>
        <v>0</v>
      </c>
    </row>
    <row r="421" spans="1:31" x14ac:dyDescent="0.2">
      <c r="A421">
        <f t="shared" si="207"/>
        <v>3.889999999999961</v>
      </c>
      <c r="B421" s="5">
        <f t="shared" si="208"/>
        <v>-37.447971576512835</v>
      </c>
      <c r="C421" s="5">
        <f t="shared" si="209"/>
        <v>348.34144782779731</v>
      </c>
      <c r="D421" s="5">
        <f t="shared" si="210"/>
        <v>16.519950329397556</v>
      </c>
      <c r="E421" s="2">
        <f t="shared" si="211"/>
        <v>350.34856193505539</v>
      </c>
      <c r="F421" s="2">
        <f t="shared" si="212"/>
        <v>-6.1359391844130737</v>
      </c>
      <c r="G421" s="3">
        <f t="shared" si="213"/>
        <v>-21.892155170016594</v>
      </c>
      <c r="H421" s="3">
        <f t="shared" si="214"/>
        <v>62.350700883014404</v>
      </c>
      <c r="I421" s="3">
        <f t="shared" si="215"/>
        <v>-51.37265603623748</v>
      </c>
      <c r="J421" s="2">
        <f t="shared" si="193"/>
        <v>83.702008021365799</v>
      </c>
      <c r="K421" s="2">
        <f t="shared" si="216"/>
        <v>57.056583518313424</v>
      </c>
      <c r="L421" s="6">
        <f t="shared" si="194"/>
        <v>2258.872810883483</v>
      </c>
      <c r="M421" s="2">
        <f t="shared" si="195"/>
        <v>28.6280755545997</v>
      </c>
      <c r="N421" s="2">
        <f t="shared" si="217"/>
        <v>83.702008021365799</v>
      </c>
      <c r="O421" s="2">
        <f t="shared" si="196"/>
        <v>57.056583518313424</v>
      </c>
      <c r="P421" s="5">
        <f t="shared" si="197"/>
        <v>0.36674444807590789</v>
      </c>
      <c r="Q421" s="4">
        <f t="shared" si="198"/>
        <v>0.34194785682874379</v>
      </c>
      <c r="R421" s="4">
        <f t="shared" si="199"/>
        <v>0.27736926989267624</v>
      </c>
      <c r="S421" s="4">
        <f t="shared" si="218"/>
        <v>0</v>
      </c>
      <c r="T421" s="4">
        <f t="shared" si="219"/>
        <v>0</v>
      </c>
      <c r="U421" s="5">
        <f t="shared" si="220"/>
        <v>3.6074199110276077</v>
      </c>
      <c r="V421" s="5">
        <f t="shared" si="221"/>
        <v>-10.274235591933378</v>
      </c>
      <c r="W421" s="5">
        <f t="shared" si="222"/>
        <v>8.4652580263688684</v>
      </c>
      <c r="X421" s="5">
        <f t="shared" si="200"/>
        <v>2258.8728108834835</v>
      </c>
      <c r="Y421" s="5">
        <f t="shared" si="201"/>
        <v>-10.020452482494388</v>
      </c>
      <c r="Z421" s="5">
        <f t="shared" si="202"/>
        <v>-1.4504216487703063</v>
      </c>
      <c r="AA421" s="5">
        <f t="shared" si="203"/>
        <v>2.5097883619813386</v>
      </c>
      <c r="AB421" s="5">
        <f t="shared" si="204"/>
        <v>-6.4130325714667809</v>
      </c>
      <c r="AC421" s="5">
        <f t="shared" si="205"/>
        <v>-11.724657240703685</v>
      </c>
      <c r="AD421" s="5">
        <f t="shared" si="206"/>
        <v>-21.198953611649792</v>
      </c>
      <c r="AE421">
        <f t="shared" si="192"/>
        <v>0</v>
      </c>
    </row>
    <row r="422" spans="1:31" x14ac:dyDescent="0.2">
      <c r="A422">
        <f t="shared" si="207"/>
        <v>3.8999999999999608</v>
      </c>
      <c r="B422" s="5">
        <f t="shared" si="208"/>
        <v>-37.667213779841568</v>
      </c>
      <c r="C422" s="5">
        <f t="shared" si="209"/>
        <v>348.96436860376542</v>
      </c>
      <c r="D422" s="5">
        <f t="shared" si="210"/>
        <v>16.0051638213546</v>
      </c>
      <c r="E422" s="2">
        <f t="shared" si="211"/>
        <v>350.99138101805426</v>
      </c>
      <c r="F422" s="2">
        <f t="shared" si="212"/>
        <v>-6.1606542827210422</v>
      </c>
      <c r="G422" s="3">
        <f t="shared" si="213"/>
        <v>-21.956285495731262</v>
      </c>
      <c r="H422" s="3">
        <f t="shared" si="214"/>
        <v>62.233454310607371</v>
      </c>
      <c r="I422" s="3">
        <f t="shared" si="215"/>
        <v>-51.584645572353978</v>
      </c>
      <c r="J422" s="2">
        <f t="shared" si="193"/>
        <v>83.761906419481008</v>
      </c>
      <c r="K422" s="2">
        <f t="shared" si="216"/>
        <v>57.097414055542608</v>
      </c>
      <c r="L422" s="6">
        <f t="shared" si="194"/>
        <v>2261.2054087141237</v>
      </c>
      <c r="M422" s="2">
        <f t="shared" si="195"/>
        <v>28.657637992383858</v>
      </c>
      <c r="N422" s="2">
        <f t="shared" si="217"/>
        <v>83.761906419481008</v>
      </c>
      <c r="O422" s="2">
        <f t="shared" si="196"/>
        <v>57.097414055542608</v>
      </c>
      <c r="P422" s="5">
        <f t="shared" si="197"/>
        <v>0.366812496640543</v>
      </c>
      <c r="Q422" s="4">
        <f t="shared" si="198"/>
        <v>0.34205593505682541</v>
      </c>
      <c r="R422" s="4">
        <f t="shared" si="199"/>
        <v>0.27740627880840935</v>
      </c>
      <c r="S422" s="4">
        <f t="shared" si="218"/>
        <v>0</v>
      </c>
      <c r="T422" s="4">
        <f t="shared" si="219"/>
        <v>0</v>
      </c>
      <c r="U422" s="5">
        <f t="shared" si="220"/>
        <v>3.6212482705149163</v>
      </c>
      <c r="V422" s="5">
        <f t="shared" si="221"/>
        <v>-10.264158244538722</v>
      </c>
      <c r="W422" s="5">
        <f t="shared" si="222"/>
        <v>8.5078511390430567</v>
      </c>
      <c r="X422" s="5">
        <f t="shared" si="200"/>
        <v>2261.2054087141237</v>
      </c>
      <c r="Y422" s="5">
        <f t="shared" si="201"/>
        <v>-10.035147835619817</v>
      </c>
      <c r="Z422" s="5">
        <f t="shared" si="202"/>
        <v>-1.4544038215590451</v>
      </c>
      <c r="AA422" s="5">
        <f t="shared" si="203"/>
        <v>2.5166790554076601</v>
      </c>
      <c r="AB422" s="5">
        <f t="shared" si="204"/>
        <v>-6.4138995651049004</v>
      </c>
      <c r="AC422" s="5">
        <f t="shared" si="205"/>
        <v>-11.718562066097768</v>
      </c>
      <c r="AD422" s="5">
        <f t="shared" si="206"/>
        <v>-21.14946980554928</v>
      </c>
      <c r="AE422">
        <f t="shared" si="192"/>
        <v>0</v>
      </c>
    </row>
    <row r="423" spans="1:31" x14ac:dyDescent="0.2">
      <c r="A423">
        <f t="shared" si="207"/>
        <v>3.9099999999999606</v>
      </c>
      <c r="B423" s="5">
        <f t="shared" si="208"/>
        <v>-37.887097329777134</v>
      </c>
      <c r="C423" s="5">
        <f t="shared" si="209"/>
        <v>349.58611721876821</v>
      </c>
      <c r="D423" s="5">
        <f t="shared" si="210"/>
        <v>15.488259892140782</v>
      </c>
      <c r="E423" s="2">
        <f t="shared" si="211"/>
        <v>351.6331689362799</v>
      </c>
      <c r="F423" s="2">
        <f t="shared" si="212"/>
        <v>-6.18540348595951</v>
      </c>
      <c r="G423" s="3">
        <f t="shared" si="213"/>
        <v>-22.020424491382311</v>
      </c>
      <c r="H423" s="3">
        <f t="shared" si="214"/>
        <v>62.116268689946395</v>
      </c>
      <c r="I423" s="3">
        <f t="shared" si="215"/>
        <v>-51.796140270409474</v>
      </c>
      <c r="J423" s="2">
        <f t="shared" si="193"/>
        <v>83.82225287866116</v>
      </c>
      <c r="K423" s="2">
        <f t="shared" si="216"/>
        <v>57.138550019537256</v>
      </c>
      <c r="L423" s="6">
        <f t="shared" si="194"/>
        <v>2263.5119612656677</v>
      </c>
      <c r="M423" s="2">
        <f t="shared" si="195"/>
        <v>28.686870342429469</v>
      </c>
      <c r="N423" s="2">
        <f t="shared" si="217"/>
        <v>83.82225287866116</v>
      </c>
      <c r="O423" s="2">
        <f t="shared" si="196"/>
        <v>57.138550019537256</v>
      </c>
      <c r="P423" s="5">
        <f t="shared" si="197"/>
        <v>0.36687978462068288</v>
      </c>
      <c r="Q423" s="4">
        <f t="shared" si="198"/>
        <v>0.34215809155674004</v>
      </c>
      <c r="R423" s="4">
        <f t="shared" si="199"/>
        <v>0.27744124754219884</v>
      </c>
      <c r="S423" s="4">
        <f t="shared" si="218"/>
        <v>0</v>
      </c>
      <c r="T423" s="4">
        <f t="shared" si="219"/>
        <v>0</v>
      </c>
      <c r="U423" s="5">
        <f t="shared" si="220"/>
        <v>3.6351099687197923</v>
      </c>
      <c r="V423" s="5">
        <f t="shared" si="221"/>
        <v>-10.254092405115435</v>
      </c>
      <c r="W423" s="5">
        <f t="shared" si="222"/>
        <v>8.5504557785368451</v>
      </c>
      <c r="X423" s="5">
        <f t="shared" si="200"/>
        <v>2263.5119612656681</v>
      </c>
      <c r="Y423" s="5">
        <f t="shared" si="201"/>
        <v>-10.049885625466104</v>
      </c>
      <c r="Z423" s="5">
        <f t="shared" si="202"/>
        <v>-1.4583996924012936</v>
      </c>
      <c r="AA423" s="5">
        <f t="shared" si="203"/>
        <v>2.5235934517450005</v>
      </c>
      <c r="AB423" s="5">
        <f t="shared" si="204"/>
        <v>-6.4147756567463112</v>
      </c>
      <c r="AC423" s="5">
        <f t="shared" si="205"/>
        <v>-11.712492097516728</v>
      </c>
      <c r="AD423" s="5">
        <f t="shared" si="206"/>
        <v>-21.099950769718156</v>
      </c>
      <c r="AE423">
        <f t="shared" si="192"/>
        <v>0</v>
      </c>
    </row>
    <row r="424" spans="1:31" x14ac:dyDescent="0.2">
      <c r="A424">
        <f t="shared" si="207"/>
        <v>3.9199999999999604</v>
      </c>
      <c r="B424" s="5">
        <f t="shared" si="208"/>
        <v>-38.107622313473797</v>
      </c>
      <c r="C424" s="5">
        <f t="shared" si="209"/>
        <v>350.20669428106282</v>
      </c>
      <c r="D424" s="5">
        <f t="shared" si="210"/>
        <v>14.969243491898201</v>
      </c>
      <c r="E424" s="2">
        <f t="shared" si="211"/>
        <v>352.27392693421996</v>
      </c>
      <c r="F424" s="2">
        <f t="shared" si="212"/>
        <v>-6.2101868329910932</v>
      </c>
      <c r="G424" s="3">
        <f t="shared" si="213"/>
        <v>-22.084572247949776</v>
      </c>
      <c r="H424" s="3">
        <f t="shared" si="214"/>
        <v>61.99914376897123</v>
      </c>
      <c r="I424" s="3">
        <f t="shared" si="215"/>
        <v>-52.007139778106655</v>
      </c>
      <c r="J424" s="2">
        <f t="shared" si="193"/>
        <v>83.883042072638261</v>
      </c>
      <c r="K424" s="2">
        <f t="shared" si="216"/>
        <v>57.17998777957618</v>
      </c>
      <c r="L424" s="6">
        <f t="shared" si="194"/>
        <v>2265.7926226529707</v>
      </c>
      <c r="M424" s="2">
        <f t="shared" si="195"/>
        <v>28.71577455792827</v>
      </c>
      <c r="N424" s="2">
        <f t="shared" si="217"/>
        <v>83.883042072638261</v>
      </c>
      <c r="O424" s="2">
        <f t="shared" si="196"/>
        <v>57.17998777957618</v>
      </c>
      <c r="P424" s="5">
        <f t="shared" si="197"/>
        <v>0.36694631651707166</v>
      </c>
      <c r="Q424" s="4">
        <f t="shared" si="198"/>
        <v>0.34225438249162871</v>
      </c>
      <c r="R424" s="4">
        <f t="shared" si="199"/>
        <v>0.27747419741444823</v>
      </c>
      <c r="S424" s="4">
        <f t="shared" si="218"/>
        <v>0</v>
      </c>
      <c r="T424" s="4">
        <f t="shared" si="219"/>
        <v>0</v>
      </c>
      <c r="U424" s="5">
        <f t="shared" si="220"/>
        <v>3.649004944369922</v>
      </c>
      <c r="V424" s="5">
        <f t="shared" si="221"/>
        <v>-10.244037313454429</v>
      </c>
      <c r="W424" s="5">
        <f t="shared" si="222"/>
        <v>8.5930715823788049</v>
      </c>
      <c r="X424" s="5">
        <f t="shared" si="200"/>
        <v>2265.7926226529707</v>
      </c>
      <c r="Y424" s="5">
        <f t="shared" si="201"/>
        <v>-10.064665260632237</v>
      </c>
      <c r="Z424" s="5">
        <f t="shared" si="202"/>
        <v>-1.4624092413894392</v>
      </c>
      <c r="AA424" s="5">
        <f t="shared" si="203"/>
        <v>2.5305315165455173</v>
      </c>
      <c r="AB424" s="5">
        <f t="shared" si="204"/>
        <v>-6.4156603162623149</v>
      </c>
      <c r="AC424" s="5">
        <f t="shared" si="205"/>
        <v>-11.706446554843868</v>
      </c>
      <c r="AD424" s="5">
        <f t="shared" si="206"/>
        <v>-21.050396901075679</v>
      </c>
      <c r="AE424">
        <f t="shared" si="192"/>
        <v>0</v>
      </c>
    </row>
    <row r="425" spans="1:31" x14ac:dyDescent="0.2">
      <c r="A425">
        <f t="shared" si="207"/>
        <v>3.9299999999999602</v>
      </c>
      <c r="B425" s="5">
        <f t="shared" si="208"/>
        <v>-38.328788818969109</v>
      </c>
      <c r="C425" s="5">
        <f t="shared" si="209"/>
        <v>350.82610039642475</v>
      </c>
      <c r="D425" s="5">
        <f t="shared" si="210"/>
        <v>14.448119574272081</v>
      </c>
      <c r="E425" s="2">
        <f t="shared" si="211"/>
        <v>352.91365625559382</v>
      </c>
      <c r="F425" s="2">
        <f t="shared" si="212"/>
        <v>-6.2350043629023215</v>
      </c>
      <c r="G425" s="3">
        <f t="shared" si="213"/>
        <v>-22.148728851112399</v>
      </c>
      <c r="H425" s="3">
        <f t="shared" si="214"/>
        <v>61.882079303422792</v>
      </c>
      <c r="I425" s="3">
        <f t="shared" si="215"/>
        <v>-52.217643747117414</v>
      </c>
      <c r="J425" s="2">
        <f t="shared" si="193"/>
        <v>83.94426869736894</v>
      </c>
      <c r="K425" s="2">
        <f t="shared" si="216"/>
        <v>57.221723720087894</v>
      </c>
      <c r="L425" s="6">
        <f t="shared" si="194"/>
        <v>2268.0475475225985</v>
      </c>
      <c r="M425" s="2">
        <f t="shared" si="195"/>
        <v>28.74435259881071</v>
      </c>
      <c r="N425" s="2">
        <f t="shared" si="217"/>
        <v>83.94426869736894</v>
      </c>
      <c r="O425" s="2">
        <f t="shared" si="196"/>
        <v>57.221723720087894</v>
      </c>
      <c r="P425" s="5">
        <f t="shared" si="197"/>
        <v>0.3670120968459788</v>
      </c>
      <c r="Q425" s="4">
        <f t="shared" si="198"/>
        <v>0.34234486406298154</v>
      </c>
      <c r="R425" s="4">
        <f t="shared" si="199"/>
        <v>0.27750514961153394</v>
      </c>
      <c r="S425" s="4">
        <f t="shared" si="218"/>
        <v>0</v>
      </c>
      <c r="T425" s="4">
        <f t="shared" si="219"/>
        <v>0</v>
      </c>
      <c r="U425" s="5">
        <f t="shared" si="220"/>
        <v>3.6629331340100282</v>
      </c>
      <c r="V425" s="5">
        <f t="shared" si="221"/>
        <v>-10.233992217145197</v>
      </c>
      <c r="W425" s="5">
        <f t="shared" si="222"/>
        <v>8.6356981814620752</v>
      </c>
      <c r="X425" s="5">
        <f t="shared" si="200"/>
        <v>2268.047547522599</v>
      </c>
      <c r="Y425" s="5">
        <f t="shared" si="201"/>
        <v>-10.079486147322461</v>
      </c>
      <c r="Z425" s="5">
        <f t="shared" si="202"/>
        <v>-1.4664324474779291</v>
      </c>
      <c r="AA425" s="5">
        <f t="shared" si="203"/>
        <v>2.5374932133922967</v>
      </c>
      <c r="AB425" s="5">
        <f t="shared" si="204"/>
        <v>-6.4165530133124324</v>
      </c>
      <c r="AC425" s="5">
        <f t="shared" si="205"/>
        <v>-11.700424664623126</v>
      </c>
      <c r="AD425" s="5">
        <f t="shared" si="206"/>
        <v>-21.000808605145629</v>
      </c>
      <c r="AE425">
        <f t="shared" si="192"/>
        <v>0</v>
      </c>
    </row>
    <row r="426" spans="1:31" x14ac:dyDescent="0.2">
      <c r="A426">
        <f t="shared" si="207"/>
        <v>3.93999999999996</v>
      </c>
      <c r="B426" s="5">
        <f t="shared" si="208"/>
        <v>-38.550596935130898</v>
      </c>
      <c r="C426" s="5">
        <f t="shared" si="209"/>
        <v>351.44433616822573</v>
      </c>
      <c r="D426" s="5">
        <f t="shared" si="210"/>
        <v>13.924893096370649</v>
      </c>
      <c r="E426" s="2">
        <f t="shared" si="211"/>
        <v>353.55235814342939</v>
      </c>
      <c r="F426" s="2">
        <f t="shared" si="212"/>
        <v>-6.2598561149923118</v>
      </c>
      <c r="G426" s="3">
        <f t="shared" si="213"/>
        <v>-22.212894381245523</v>
      </c>
      <c r="H426" s="3">
        <f t="shared" si="214"/>
        <v>61.76507505677656</v>
      </c>
      <c r="I426" s="3">
        <f t="shared" si="215"/>
        <v>-52.427651833168873</v>
      </c>
      <c r="J426" s="2">
        <f t="shared" si="193"/>
        <v>84.00592747123018</v>
      </c>
      <c r="K426" s="2">
        <f t="shared" si="216"/>
        <v>57.263754240784031</v>
      </c>
      <c r="L426" s="6">
        <f t="shared" si="194"/>
        <v>2270.276891019018</v>
      </c>
      <c r="M426" s="2">
        <f t="shared" si="195"/>
        <v>28.772606431317417</v>
      </c>
      <c r="N426" s="2">
        <f t="shared" si="217"/>
        <v>84.00592747123018</v>
      </c>
      <c r="O426" s="2">
        <f t="shared" si="196"/>
        <v>57.263754240784031</v>
      </c>
      <c r="P426" s="5">
        <f t="shared" si="197"/>
        <v>0.36707713013821175</v>
      </c>
      <c r="Q426" s="4">
        <f t="shared" si="198"/>
        <v>0.34242959249784199</v>
      </c>
      <c r="R426" s="4">
        <f t="shared" si="199"/>
        <v>0.27753412518552179</v>
      </c>
      <c r="S426" s="4">
        <f t="shared" si="218"/>
        <v>0</v>
      </c>
      <c r="T426" s="4">
        <f t="shared" si="219"/>
        <v>0</v>
      </c>
      <c r="U426" s="5">
        <f t="shared" si="220"/>
        <v>3.6768944720167949</v>
      </c>
      <c r="V426" s="5">
        <f t="shared" si="221"/>
        <v>-10.223956371561785</v>
      </c>
      <c r="W426" s="5">
        <f t="shared" si="222"/>
        <v>8.6783352001600225</v>
      </c>
      <c r="X426" s="5">
        <f t="shared" si="200"/>
        <v>2270.2768910190184</v>
      </c>
      <c r="Y426" s="5">
        <f t="shared" si="201"/>
        <v>-10.094347689468959</v>
      </c>
      <c r="Z426" s="5">
        <f t="shared" si="202"/>
        <v>-1.4704692884994843</v>
      </c>
      <c r="AA426" s="5">
        <f t="shared" si="203"/>
        <v>2.5444785039274027</v>
      </c>
      <c r="AB426" s="5">
        <f t="shared" si="204"/>
        <v>-6.4174532174521648</v>
      </c>
      <c r="AC426" s="5">
        <f t="shared" si="205"/>
        <v>-11.69442566006127</v>
      </c>
      <c r="AD426" s="5">
        <f t="shared" si="206"/>
        <v>-20.951186295912574</v>
      </c>
      <c r="AE426">
        <f t="shared" si="192"/>
        <v>0</v>
      </c>
    </row>
    <row r="427" spans="1:31" x14ac:dyDescent="0.2">
      <c r="A427">
        <f t="shared" si="207"/>
        <v>3.9499999999999598</v>
      </c>
      <c r="B427" s="5">
        <f t="shared" si="208"/>
        <v>-38.773046751604227</v>
      </c>
      <c r="C427" s="5">
        <f t="shared" si="209"/>
        <v>352.06140219751046</v>
      </c>
      <c r="D427" s="5">
        <f t="shared" si="210"/>
        <v>13.399569018724165</v>
      </c>
      <c r="E427" s="2">
        <f t="shared" si="211"/>
        <v>354.19003384013973</v>
      </c>
      <c r="F427" s="2">
        <f t="shared" si="212"/>
        <v>-6.284742128761569</v>
      </c>
      <c r="G427" s="3">
        <f t="shared" si="213"/>
        <v>-22.277068913420045</v>
      </c>
      <c r="H427" s="3">
        <f t="shared" si="214"/>
        <v>61.648130800175949</v>
      </c>
      <c r="I427" s="3">
        <f t="shared" si="215"/>
        <v>-52.637163696127999</v>
      </c>
      <c r="J427" s="2">
        <f t="shared" si="193"/>
        <v>84.068013135210009</v>
      </c>
      <c r="K427" s="2">
        <f t="shared" si="216"/>
        <v>57.306075756789369</v>
      </c>
      <c r="L427" s="6">
        <f t="shared" si="194"/>
        <v>2272.4808087512756</v>
      </c>
      <c r="M427" s="2">
        <f t="shared" si="195"/>
        <v>28.80053802757693</v>
      </c>
      <c r="N427" s="2">
        <f t="shared" si="217"/>
        <v>84.068013135210009</v>
      </c>
      <c r="O427" s="2">
        <f t="shared" si="196"/>
        <v>57.306075756789369</v>
      </c>
      <c r="P427" s="5">
        <f t="shared" si="197"/>
        <v>0.36714142093814334</v>
      </c>
      <c r="Q427" s="4">
        <f t="shared" si="198"/>
        <v>0.34250862403625365</v>
      </c>
      <c r="R427" s="4">
        <f t="shared" si="199"/>
        <v>0.27756114505391238</v>
      </c>
      <c r="S427" s="4">
        <f t="shared" si="218"/>
        <v>0</v>
      </c>
      <c r="T427" s="4">
        <f t="shared" si="219"/>
        <v>0</v>
      </c>
      <c r="U427" s="5">
        <f t="shared" si="220"/>
        <v>3.6908888906138486</v>
      </c>
      <c r="V427" s="5">
        <f t="shared" si="221"/>
        <v>-10.213929039848122</v>
      </c>
      <c r="W427" s="5">
        <f t="shared" si="222"/>
        <v>8.7209822564415305</v>
      </c>
      <c r="X427" s="5">
        <f t="shared" si="200"/>
        <v>2272.4808087512761</v>
      </c>
      <c r="Y427" s="5">
        <f t="shared" si="201"/>
        <v>-10.109249288852881</v>
      </c>
      <c r="Z427" s="5">
        <f t="shared" si="202"/>
        <v>-1.4745197411811508</v>
      </c>
      <c r="AA427" s="5">
        <f t="shared" si="203"/>
        <v>2.5514873478796578</v>
      </c>
      <c r="AB427" s="5">
        <f t="shared" si="204"/>
        <v>-6.4183603982390327</v>
      </c>
      <c r="AC427" s="5">
        <f t="shared" si="205"/>
        <v>-11.688448781029273</v>
      </c>
      <c r="AD427" s="5">
        <f t="shared" si="206"/>
        <v>-20.901530395678812</v>
      </c>
      <c r="AE427">
        <f t="shared" si="192"/>
        <v>0</v>
      </c>
    </row>
    <row r="428" spans="1:31" x14ac:dyDescent="0.2">
      <c r="A428">
        <f t="shared" si="207"/>
        <v>3.9599999999999596</v>
      </c>
      <c r="B428" s="5">
        <f t="shared" si="208"/>
        <v>-38.996138358758337</v>
      </c>
      <c r="C428" s="5">
        <f t="shared" si="209"/>
        <v>352.67729908307319</v>
      </c>
      <c r="D428" s="5">
        <f t="shared" si="210"/>
        <v>12.872152305243102</v>
      </c>
      <c r="E428" s="2">
        <f t="shared" si="211"/>
        <v>354.82668458759821</v>
      </c>
      <c r="F428" s="2">
        <f t="shared" si="212"/>
        <v>-6.3096624439008631</v>
      </c>
      <c r="G428" s="3">
        <f t="shared" si="213"/>
        <v>-22.341252517402435</v>
      </c>
      <c r="H428" s="3">
        <f t="shared" si="214"/>
        <v>61.531246312365653</v>
      </c>
      <c r="I428" s="3">
        <f t="shared" si="215"/>
        <v>-52.846179000084788</v>
      </c>
      <c r="J428" s="2">
        <f t="shared" si="193"/>
        <v>84.130520453093325</v>
      </c>
      <c r="K428" s="2">
        <f t="shared" si="216"/>
        <v>57.348684698768452</v>
      </c>
      <c r="L428" s="6">
        <f t="shared" si="194"/>
        <v>2274.6594567601583</v>
      </c>
      <c r="M428" s="2">
        <f t="shared" si="195"/>
        <v>28.828149365189503</v>
      </c>
      <c r="N428" s="2">
        <f t="shared" si="217"/>
        <v>84.130520453093325</v>
      </c>
      <c r="O428" s="2">
        <f t="shared" si="196"/>
        <v>57.348684698768452</v>
      </c>
      <c r="P428" s="5">
        <f t="shared" si="197"/>
        <v>0.36720497380275241</v>
      </c>
      <c r="Q428" s="4">
        <f t="shared" si="198"/>
        <v>0.34258201491894436</v>
      </c>
      <c r="R428" s="4">
        <f t="shared" si="199"/>
        <v>0.27758622999941296</v>
      </c>
      <c r="S428" s="4">
        <f t="shared" si="218"/>
        <v>0</v>
      </c>
      <c r="T428" s="4">
        <f t="shared" si="219"/>
        <v>0</v>
      </c>
      <c r="U428" s="5">
        <f t="shared" si="220"/>
        <v>3.7049163198867925</v>
      </c>
      <c r="V428" s="5">
        <f t="shared" si="221"/>
        <v>-10.203909492902632</v>
      </c>
      <c r="W428" s="5">
        <f t="shared" si="222"/>
        <v>8.7636389619858672</v>
      </c>
      <c r="X428" s="5">
        <f t="shared" si="200"/>
        <v>2274.6594567601583</v>
      </c>
      <c r="Y428" s="5">
        <f t="shared" si="201"/>
        <v>-10.124190345223688</v>
      </c>
      <c r="Z428" s="5">
        <f t="shared" si="202"/>
        <v>-1.4785837811602085</v>
      </c>
      <c r="AA428" s="5">
        <f t="shared" si="203"/>
        <v>2.5585197030921663</v>
      </c>
      <c r="AB428" s="5">
        <f t="shared" si="204"/>
        <v>-6.4192740253368958</v>
      </c>
      <c r="AC428" s="5">
        <f t="shared" si="205"/>
        <v>-11.682493274062841</v>
      </c>
      <c r="AD428" s="5">
        <f t="shared" si="206"/>
        <v>-20.851841334921964</v>
      </c>
      <c r="AE428">
        <f t="shared" si="192"/>
        <v>0</v>
      </c>
    </row>
    <row r="429" spans="1:31" x14ac:dyDescent="0.2">
      <c r="A429">
        <f t="shared" si="207"/>
        <v>3.9699999999999593</v>
      </c>
      <c r="B429" s="5">
        <f t="shared" si="208"/>
        <v>-39.219871847633634</v>
      </c>
      <c r="C429" s="5">
        <f t="shared" si="209"/>
        <v>353.29202742153313</v>
      </c>
      <c r="D429" s="5">
        <f t="shared" si="210"/>
        <v>12.342647923175509</v>
      </c>
      <c r="E429" s="2">
        <f t="shared" si="211"/>
        <v>355.46231162721335</v>
      </c>
      <c r="F429" s="2">
        <f t="shared" si="212"/>
        <v>-6.3346171002802505</v>
      </c>
      <c r="G429" s="3">
        <f t="shared" si="213"/>
        <v>-22.405445257655803</v>
      </c>
      <c r="H429" s="3">
        <f t="shared" si="214"/>
        <v>61.414421379625026</v>
      </c>
      <c r="I429" s="3">
        <f t="shared" si="215"/>
        <v>-53.054697413434006</v>
      </c>
      <c r="J429" s="2">
        <f t="shared" si="193"/>
        <v>84.193444211642728</v>
      </c>
      <c r="K429" s="2">
        <f t="shared" si="216"/>
        <v>57.391577513048894</v>
      </c>
      <c r="L429" s="6">
        <f t="shared" si="194"/>
        <v>2276.8129914858418</v>
      </c>
      <c r="M429" s="2">
        <f t="shared" si="195"/>
        <v>28.855442426817092</v>
      </c>
      <c r="N429" s="2">
        <f t="shared" si="217"/>
        <v>84.193444211642728</v>
      </c>
      <c r="O429" s="2">
        <f t="shared" si="196"/>
        <v>57.391577513048894</v>
      </c>
      <c r="P429" s="5">
        <f t="shared" si="197"/>
        <v>0.36726779330067943</v>
      </c>
      <c r="Q429" s="4">
        <f t="shared" si="198"/>
        <v>0.3426498213752513</v>
      </c>
      <c r="R429" s="4">
        <f t="shared" si="199"/>
        <v>0.27760940066973566</v>
      </c>
      <c r="S429" s="4">
        <f t="shared" si="218"/>
        <v>0</v>
      </c>
      <c r="T429" s="4">
        <f t="shared" si="219"/>
        <v>0</v>
      </c>
      <c r="U429" s="5">
        <f t="shared" si="220"/>
        <v>3.7189766877983064</v>
      </c>
      <c r="V429" s="5">
        <f t="shared" si="221"/>
        <v>-10.193897009362262</v>
      </c>
      <c r="W429" s="5">
        <f t="shared" si="222"/>
        <v>8.8063049222971745</v>
      </c>
      <c r="X429" s="5">
        <f t="shared" si="200"/>
        <v>2276.8129914858418</v>
      </c>
      <c r="Y429" s="5">
        <f t="shared" si="201"/>
        <v>-10.139170256416804</v>
      </c>
      <c r="Z429" s="5">
        <f t="shared" si="202"/>
        <v>-1.4826613829999165</v>
      </c>
      <c r="AA429" s="5">
        <f t="shared" si="203"/>
        <v>2.565575525549566</v>
      </c>
      <c r="AB429" s="5">
        <f t="shared" si="204"/>
        <v>-6.4201935686184974</v>
      </c>
      <c r="AC429" s="5">
        <f t="shared" si="205"/>
        <v>-11.676558392362178</v>
      </c>
      <c r="AD429" s="5">
        <f t="shared" si="206"/>
        <v>-20.802119552153258</v>
      </c>
      <c r="AE429">
        <f t="shared" si="192"/>
        <v>0</v>
      </c>
    </row>
    <row r="430" spans="1:31" x14ac:dyDescent="0.2">
      <c r="A430">
        <f t="shared" si="207"/>
        <v>3.9799999999999591</v>
      </c>
      <c r="B430" s="5">
        <f t="shared" si="208"/>
        <v>-39.444247309888624</v>
      </c>
      <c r="C430" s="5">
        <f t="shared" si="209"/>
        <v>353.90558780740974</v>
      </c>
      <c r="D430" s="5">
        <f t="shared" si="210"/>
        <v>11.811060843063562</v>
      </c>
      <c r="E430" s="2">
        <f t="shared" si="211"/>
        <v>356.09691620000285</v>
      </c>
      <c r="F430" s="2">
        <f t="shared" si="212"/>
        <v>-6.3596061379381759</v>
      </c>
      <c r="G430" s="3">
        <f t="shared" si="213"/>
        <v>-22.469647193341988</v>
      </c>
      <c r="H430" s="3">
        <f t="shared" si="214"/>
        <v>61.297655795701402</v>
      </c>
      <c r="I430" s="3">
        <f t="shared" si="215"/>
        <v>-53.262718608955538</v>
      </c>
      <c r="J430" s="2">
        <f t="shared" si="193"/>
        <v>84.256779220774433</v>
      </c>
      <c r="K430" s="2">
        <f t="shared" si="216"/>
        <v>57.434750661741262</v>
      </c>
      <c r="L430" s="6">
        <f t="shared" si="194"/>
        <v>2278.9415697360268</v>
      </c>
      <c r="M430" s="2">
        <f t="shared" si="195"/>
        <v>28.882419199779505</v>
      </c>
      <c r="N430" s="2">
        <f t="shared" si="217"/>
        <v>84.256779220774433</v>
      </c>
      <c r="O430" s="2">
        <f t="shared" si="196"/>
        <v>57.434750661741262</v>
      </c>
      <c r="P430" s="5">
        <f t="shared" si="197"/>
        <v>0.36732988401129596</v>
      </c>
      <c r="Q430" s="4">
        <f t="shared" si="198"/>
        <v>0.3427120996112849</v>
      </c>
      <c r="R430" s="4">
        <f t="shared" si="199"/>
        <v>0.27763067757742238</v>
      </c>
      <c r="S430" s="4">
        <f t="shared" si="218"/>
        <v>0</v>
      </c>
      <c r="T430" s="4">
        <f t="shared" si="219"/>
        <v>0</v>
      </c>
      <c r="U430" s="5">
        <f t="shared" si="220"/>
        <v>3.7330699202032873</v>
      </c>
      <c r="V430" s="5">
        <f t="shared" si="221"/>
        <v>-10.183890875585803</v>
      </c>
      <c r="W430" s="5">
        <f t="shared" si="222"/>
        <v>8.8489797368184941</v>
      </c>
      <c r="X430" s="5">
        <f t="shared" si="200"/>
        <v>2278.9415697360268</v>
      </c>
      <c r="Y430" s="5">
        <f t="shared" si="201"/>
        <v>-10.154188418469642</v>
      </c>
      <c r="Z430" s="5">
        <f t="shared" si="202"/>
        <v>-1.4867525202051173</v>
      </c>
      <c r="AA430" s="5">
        <f t="shared" si="203"/>
        <v>2.5726547694050255</v>
      </c>
      <c r="AB430" s="5">
        <f t="shared" si="204"/>
        <v>-6.4211184982663552</v>
      </c>
      <c r="AC430" s="5">
        <f t="shared" si="205"/>
        <v>-11.67064339579092</v>
      </c>
      <c r="AD430" s="5">
        <f t="shared" si="206"/>
        <v>-20.75236549377648</v>
      </c>
      <c r="AE430">
        <f t="shared" si="192"/>
        <v>0</v>
      </c>
    </row>
    <row r="431" spans="1:31" x14ac:dyDescent="0.2">
      <c r="A431">
        <f t="shared" si="207"/>
        <v>3.9899999999999589</v>
      </c>
      <c r="B431" s="5">
        <f t="shared" si="208"/>
        <v>-39.669264837746958</v>
      </c>
      <c r="C431" s="5">
        <f t="shared" si="209"/>
        <v>354.51798083319699</v>
      </c>
      <c r="D431" s="5">
        <f t="shared" si="210"/>
        <v>11.277396038699317</v>
      </c>
      <c r="E431" s="2">
        <f t="shared" si="211"/>
        <v>356.73049954666664</v>
      </c>
      <c r="F431" s="2">
        <f t="shared" si="212"/>
        <v>-6.3846295970707008</v>
      </c>
      <c r="G431" s="3">
        <f t="shared" si="213"/>
        <v>-22.533858378324652</v>
      </c>
      <c r="H431" s="3">
        <f t="shared" si="214"/>
        <v>61.180949361743494</v>
      </c>
      <c r="I431" s="3">
        <f t="shared" si="215"/>
        <v>-53.470242263893304</v>
      </c>
      <c r="J431" s="2">
        <f t="shared" si="193"/>
        <v>84.320520313729418</v>
      </c>
      <c r="K431" s="2">
        <f t="shared" si="216"/>
        <v>57.478200622855766</v>
      </c>
      <c r="L431" s="6">
        <f t="shared" si="194"/>
        <v>2281.0453486545643</v>
      </c>
      <c r="M431" s="2">
        <f t="shared" si="195"/>
        <v>28.909081675656804</v>
      </c>
      <c r="N431" s="2">
        <f t="shared" si="217"/>
        <v>84.320520313729418</v>
      </c>
      <c r="O431" s="2">
        <f t="shared" si="196"/>
        <v>57.478200622855766</v>
      </c>
      <c r="P431" s="5">
        <f t="shared" si="197"/>
        <v>0.36739125052378835</v>
      </c>
      <c r="Q431" s="4">
        <f t="shared" si="198"/>
        <v>0.34276890579833286</v>
      </c>
      <c r="R431" s="4">
        <f t="shared" si="199"/>
        <v>0.27765008109969486</v>
      </c>
      <c r="S431" s="4">
        <f t="shared" si="218"/>
        <v>0</v>
      </c>
      <c r="T431" s="4">
        <f t="shared" si="219"/>
        <v>0</v>
      </c>
      <c r="U431" s="5">
        <f t="shared" si="220"/>
        <v>3.7471959408640534</v>
      </c>
      <c r="V431" s="5">
        <f t="shared" si="221"/>
        <v>-10.173890385636621</v>
      </c>
      <c r="W431" s="5">
        <f t="shared" si="222"/>
        <v>8.891662999045403</v>
      </c>
      <c r="X431" s="5">
        <f t="shared" si="200"/>
        <v>2281.0453486545643</v>
      </c>
      <c r="Y431" s="5">
        <f t="shared" si="201"/>
        <v>-10.169244225735991</v>
      </c>
      <c r="Z431" s="5">
        <f t="shared" si="202"/>
        <v>-1.4908571652376852</v>
      </c>
      <c r="AA431" s="5">
        <f t="shared" si="203"/>
        <v>2.5797573870069739</v>
      </c>
      <c r="AB431" s="5">
        <f t="shared" si="204"/>
        <v>-6.4220482848719378</v>
      </c>
      <c r="AC431" s="5">
        <f t="shared" si="205"/>
        <v>-11.664747550874306</v>
      </c>
      <c r="AD431" s="5">
        <f t="shared" si="206"/>
        <v>-20.702579613947623</v>
      </c>
      <c r="AE431">
        <f t="shared" si="192"/>
        <v>0</v>
      </c>
    </row>
    <row r="432" spans="1:31" x14ac:dyDescent="0.2">
      <c r="A432">
        <f t="shared" si="207"/>
        <v>3.9999999999999587</v>
      </c>
      <c r="B432" s="5">
        <f t="shared" si="208"/>
        <v>-39.894924523944447</v>
      </c>
      <c r="C432" s="5">
        <f t="shared" si="209"/>
        <v>355.12920708943687</v>
      </c>
      <c r="D432" s="5">
        <f t="shared" si="210"/>
        <v>10.741658487079686</v>
      </c>
      <c r="E432" s="2">
        <f t="shared" si="211"/>
        <v>357.3630629076589</v>
      </c>
      <c r="F432" s="2">
        <f t="shared" si="212"/>
        <v>-6.4096875180208377</v>
      </c>
      <c r="G432" s="3">
        <f t="shared" si="213"/>
        <v>-22.59807886117337</v>
      </c>
      <c r="H432" s="3">
        <f t="shared" si="214"/>
        <v>61.064301886234752</v>
      </c>
      <c r="I432" s="3">
        <f t="shared" si="215"/>
        <v>-53.67726806003278</v>
      </c>
      <c r="J432" s="2">
        <f t="shared" si="193"/>
        <v>84.384662347239612</v>
      </c>
      <c r="K432" s="2">
        <f t="shared" si="216"/>
        <v>57.521923890415543</v>
      </c>
      <c r="L432" s="6">
        <f t="shared" si="194"/>
        <v>2283.1244856905755</v>
      </c>
      <c r="M432" s="2">
        <f t="shared" si="195"/>
        <v>28.935431849897913</v>
      </c>
      <c r="N432" s="2">
        <f t="shared" si="217"/>
        <v>84.384662347239612</v>
      </c>
      <c r="O432" s="2">
        <f t="shared" si="196"/>
        <v>57.521923890415543</v>
      </c>
      <c r="P432" s="5">
        <f t="shared" si="197"/>
        <v>0.36745189743625628</v>
      </c>
      <c r="Q432" s="4">
        <f t="shared" si="198"/>
        <v>0.34282029606150316</v>
      </c>
      <c r="R432" s="4">
        <f t="shared" si="199"/>
        <v>0.27766763147832985</v>
      </c>
      <c r="S432" s="4">
        <f t="shared" si="218"/>
        <v>0</v>
      </c>
      <c r="T432" s="4">
        <f t="shared" si="219"/>
        <v>0</v>
      </c>
      <c r="U432" s="5">
        <f t="shared" si="220"/>
        <v>3.7613546714655834</v>
      </c>
      <c r="V432" s="5">
        <f t="shared" si="221"/>
        <v>-10.163894841264737</v>
      </c>
      <c r="W432" s="5">
        <f t="shared" si="222"/>
        <v>8.9343542966391496</v>
      </c>
      <c r="X432" s="5">
        <f t="shared" si="200"/>
        <v>2283.1244856905755</v>
      </c>
      <c r="Y432" s="5">
        <f t="shared" si="201"/>
        <v>-10.184337070998724</v>
      </c>
      <c r="Z432" s="5">
        <f t="shared" si="202"/>
        <v>-1.4949752895318231</v>
      </c>
      <c r="AA432" s="5">
        <f t="shared" si="203"/>
        <v>2.5868833289255764</v>
      </c>
      <c r="AB432" s="5">
        <f t="shared" si="204"/>
        <v>-6.422982399533141</v>
      </c>
      <c r="AC432" s="5">
        <f t="shared" si="205"/>
        <v>-11.65887013079656</v>
      </c>
      <c r="AD432" s="5">
        <f t="shared" si="206"/>
        <v>-20.652762374435273</v>
      </c>
      <c r="AE432">
        <f t="shared" si="192"/>
        <v>0</v>
      </c>
    </row>
    <row r="433" spans="1:31" x14ac:dyDescent="0.2">
      <c r="A433">
        <f t="shared" si="207"/>
        <v>4.0099999999999589</v>
      </c>
      <c r="B433" s="5">
        <f t="shared" si="208"/>
        <v>-40.121226461676159</v>
      </c>
      <c r="C433" s="5">
        <f t="shared" si="209"/>
        <v>355.73926716479269</v>
      </c>
      <c r="D433" s="5">
        <f t="shared" si="210"/>
        <v>10.203853168360638</v>
      </c>
      <c r="E433" s="2">
        <f t="shared" si="211"/>
        <v>357.99460752325984</v>
      </c>
      <c r="F433" s="2">
        <f t="shared" si="212"/>
        <v>-6.4347799412679825</v>
      </c>
      <c r="G433" s="3">
        <f t="shared" si="213"/>
        <v>-22.6623086851687</v>
      </c>
      <c r="H433" s="3">
        <f t="shared" si="214"/>
        <v>60.947713184926783</v>
      </c>
      <c r="I433" s="3">
        <f t="shared" si="215"/>
        <v>-53.88379568377713</v>
      </c>
      <c r="J433" s="2">
        <f t="shared" si="193"/>
        <v>84.449200201689351</v>
      </c>
      <c r="K433" s="2">
        <f t="shared" si="216"/>
        <v>57.565916974566697</v>
      </c>
      <c r="L433" s="6">
        <f t="shared" si="194"/>
        <v>2285.1791385680585</v>
      </c>
      <c r="M433" s="2">
        <f t="shared" si="195"/>
        <v>28.961471721435462</v>
      </c>
      <c r="N433" s="2">
        <f t="shared" si="217"/>
        <v>84.449200201689351</v>
      </c>
      <c r="O433" s="2">
        <f t="shared" si="196"/>
        <v>57.565916974566697</v>
      </c>
      <c r="P433" s="5">
        <f t="shared" si="197"/>
        <v>0.36751182935482501</v>
      </c>
      <c r="Q433" s="4">
        <f t="shared" si="198"/>
        <v>0.34286632646860515</v>
      </c>
      <c r="R433" s="4">
        <f t="shared" si="199"/>
        <v>0.2776833488195587</v>
      </c>
      <c r="S433" s="4">
        <f t="shared" si="218"/>
        <v>0</v>
      </c>
      <c r="T433" s="4">
        <f t="shared" si="219"/>
        <v>0</v>
      </c>
      <c r="U433" s="5">
        <f t="shared" si="220"/>
        <v>3.7755460316308112</v>
      </c>
      <c r="V433" s="5">
        <f t="shared" si="221"/>
        <v>-10.153903551888286</v>
      </c>
      <c r="W433" s="5">
        <f t="shared" si="222"/>
        <v>8.9770532115393671</v>
      </c>
      <c r="X433" s="5">
        <f t="shared" si="200"/>
        <v>2285.1791385680585</v>
      </c>
      <c r="Y433" s="5">
        <f t="shared" si="201"/>
        <v>-10.199466345580909</v>
      </c>
      <c r="Z433" s="5">
        <f t="shared" si="202"/>
        <v>-1.4991068635092095</v>
      </c>
      <c r="AA433" s="5">
        <f t="shared" si="203"/>
        <v>2.5940325439789365</v>
      </c>
      <c r="AB433" s="5">
        <f t="shared" si="204"/>
        <v>-6.4239203139500978</v>
      </c>
      <c r="AC433" s="5">
        <f t="shared" si="205"/>
        <v>-11.653010415397496</v>
      </c>
      <c r="AD433" s="5">
        <f t="shared" si="206"/>
        <v>-20.602914244481696</v>
      </c>
      <c r="AE433">
        <f t="shared" si="192"/>
        <v>0</v>
      </c>
    </row>
    <row r="434" spans="1:31" x14ac:dyDescent="0.2">
      <c r="A434">
        <f t="shared" si="207"/>
        <v>4.0199999999999587</v>
      </c>
      <c r="B434" s="5">
        <f t="shared" si="208"/>
        <v>-40.348170744543545</v>
      </c>
      <c r="C434" s="5">
        <f t="shared" si="209"/>
        <v>356.34816164612118</v>
      </c>
      <c r="D434" s="5">
        <f t="shared" si="210"/>
        <v>9.6639850658106425</v>
      </c>
      <c r="E434" s="2">
        <f t="shared" si="211"/>
        <v>358.62513463364633</v>
      </c>
      <c r="F434" s="2">
        <f t="shared" si="212"/>
        <v>-6.4599069074174684</v>
      </c>
      <c r="G434" s="3">
        <f t="shared" si="213"/>
        <v>-22.7265478883082</v>
      </c>
      <c r="H434" s="3">
        <f t="shared" si="214"/>
        <v>60.83118308077281</v>
      </c>
      <c r="I434" s="3">
        <f t="shared" si="215"/>
        <v>-54.08982482622195</v>
      </c>
      <c r="J434" s="2">
        <f t="shared" si="193"/>
        <v>84.514128781272078</v>
      </c>
      <c r="K434" s="2">
        <f t="shared" si="216"/>
        <v>57.610176401685123</v>
      </c>
      <c r="L434" s="6">
        <f t="shared" si="194"/>
        <v>2287.2094652559922</v>
      </c>
      <c r="M434" s="2">
        <f t="shared" si="195"/>
        <v>28.987203292306845</v>
      </c>
      <c r="N434" s="2">
        <f t="shared" si="217"/>
        <v>84.514128781272078</v>
      </c>
      <c r="O434" s="2">
        <f t="shared" si="196"/>
        <v>57.610176401685123</v>
      </c>
      <c r="P434" s="5">
        <f t="shared" si="197"/>
        <v>0.36757105089277264</v>
      </c>
      <c r="Q434" s="4">
        <f t="shared" si="198"/>
        <v>0.34290705301926921</v>
      </c>
      <c r="R434" s="4">
        <f t="shared" si="199"/>
        <v>0.27769725309399057</v>
      </c>
      <c r="S434" s="4">
        <f t="shared" si="218"/>
        <v>0</v>
      </c>
      <c r="T434" s="4">
        <f t="shared" si="219"/>
        <v>0</v>
      </c>
      <c r="U434" s="5">
        <f t="shared" si="220"/>
        <v>3.7897699389359598</v>
      </c>
      <c r="V434" s="5">
        <f t="shared" si="221"/>
        <v>-10.143915834574385</v>
      </c>
      <c r="W434" s="5">
        <f t="shared" si="222"/>
        <v>9.019759320076286</v>
      </c>
      <c r="X434" s="5">
        <f t="shared" si="200"/>
        <v>2287.2094652559922</v>
      </c>
      <c r="Y434" s="5">
        <f t="shared" si="201"/>
        <v>-10.214631439455303</v>
      </c>
      <c r="Z434" s="5">
        <f t="shared" si="202"/>
        <v>-1.5032518565939945</v>
      </c>
      <c r="AA434" s="5">
        <f t="shared" si="203"/>
        <v>2.6012049792590548</v>
      </c>
      <c r="AB434" s="5">
        <f t="shared" si="204"/>
        <v>-6.4248615005193432</v>
      </c>
      <c r="AC434" s="5">
        <f t="shared" si="205"/>
        <v>-11.647167691168379</v>
      </c>
      <c r="AD434" s="5">
        <f t="shared" si="206"/>
        <v>-20.553035700664658</v>
      </c>
      <c r="AE434">
        <f t="shared" si="192"/>
        <v>0</v>
      </c>
    </row>
    <row r="435" spans="1:31" x14ac:dyDescent="0.2">
      <c r="A435">
        <f t="shared" si="207"/>
        <v>4.0299999999999585</v>
      </c>
      <c r="B435" s="5">
        <f t="shared" si="208"/>
        <v>-40.575757466501656</v>
      </c>
      <c r="C435" s="5">
        <f t="shared" si="209"/>
        <v>356.95589111854434</v>
      </c>
      <c r="D435" s="5">
        <f t="shared" si="210"/>
        <v>9.1220591657633889</v>
      </c>
      <c r="E435" s="2">
        <f t="shared" si="211"/>
        <v>359.25464547896166</v>
      </c>
      <c r="F435" s="2">
        <f t="shared" si="212"/>
        <v>-6.4850684571902155</v>
      </c>
      <c r="G435" s="3">
        <f t="shared" si="213"/>
        <v>-22.790796503313395</v>
      </c>
      <c r="H435" s="3">
        <f t="shared" si="214"/>
        <v>60.714711403861124</v>
      </c>
      <c r="I435" s="3">
        <f t="shared" si="215"/>
        <v>-54.295355183228594</v>
      </c>
      <c r="J435" s="2">
        <f t="shared" si="193"/>
        <v>84.579443014142242</v>
      </c>
      <c r="K435" s="2">
        <f t="shared" si="216"/>
        <v>57.654698714480055</v>
      </c>
      <c r="L435" s="6">
        <f t="shared" si="194"/>
        <v>2289.215623938931</v>
      </c>
      <c r="M435" s="2">
        <f t="shared" si="195"/>
        <v>29.012628567281592</v>
      </c>
      <c r="N435" s="2">
        <f t="shared" si="217"/>
        <v>84.579443014142242</v>
      </c>
      <c r="O435" s="2">
        <f t="shared" si="196"/>
        <v>57.654698714480055</v>
      </c>
      <c r="P435" s="5">
        <f t="shared" si="197"/>
        <v>0.36762956666967123</v>
      </c>
      <c r="Q435" s="4">
        <f t="shared" si="198"/>
        <v>0.34294253163430349</v>
      </c>
      <c r="R435" s="4">
        <f t="shared" si="199"/>
        <v>0.27770936413656006</v>
      </c>
      <c r="S435" s="4">
        <f t="shared" si="218"/>
        <v>0</v>
      </c>
      <c r="T435" s="4">
        <f t="shared" si="219"/>
        <v>0</v>
      </c>
      <c r="U435" s="5">
        <f t="shared" si="220"/>
        <v>3.8040263089259128</v>
      </c>
      <c r="V435" s="5">
        <f t="shared" si="221"/>
        <v>-10.133931014019371</v>
      </c>
      <c r="W435" s="5">
        <f t="shared" si="222"/>
        <v>9.0624721930824546</v>
      </c>
      <c r="X435" s="5">
        <f t="shared" si="200"/>
        <v>2289.2156239389315</v>
      </c>
      <c r="Y435" s="5">
        <f t="shared" si="201"/>
        <v>-10.229831741352225</v>
      </c>
      <c r="Z435" s="5">
        <f t="shared" si="202"/>
        <v>-1.5074102372276519</v>
      </c>
      <c r="AA435" s="5">
        <f t="shared" si="203"/>
        <v>2.6084005801575176</v>
      </c>
      <c r="AB435" s="5">
        <f t="shared" si="204"/>
        <v>-6.4258054324263121</v>
      </c>
      <c r="AC435" s="5">
        <f t="shared" si="205"/>
        <v>-11.641341251247024</v>
      </c>
      <c r="AD435" s="5">
        <f t="shared" si="206"/>
        <v>-20.503127226760029</v>
      </c>
      <c r="AE435">
        <f t="shared" si="192"/>
        <v>0</v>
      </c>
    </row>
    <row r="436" spans="1:31" x14ac:dyDescent="0.2">
      <c r="A436">
        <f t="shared" si="207"/>
        <v>4.0399999999999583</v>
      </c>
      <c r="B436" s="5">
        <f t="shared" si="208"/>
        <v>-40.80398672180641</v>
      </c>
      <c r="C436" s="5">
        <f t="shared" si="209"/>
        <v>357.56245616552042</v>
      </c>
      <c r="D436" s="5">
        <f t="shared" si="210"/>
        <v>8.5780804575697651</v>
      </c>
      <c r="E436" s="2">
        <f t="shared" si="211"/>
        <v>359.88314129938493</v>
      </c>
      <c r="F436" s="2">
        <f t="shared" si="212"/>
        <v>-6.5102646314125003</v>
      </c>
      <c r="G436" s="3">
        <f t="shared" si="213"/>
        <v>-22.855054557637658</v>
      </c>
      <c r="H436" s="3">
        <f t="shared" si="214"/>
        <v>60.598297991348652</v>
      </c>
      <c r="I436" s="3">
        <f t="shared" si="215"/>
        <v>-54.500386455496191</v>
      </c>
      <c r="J436" s="2">
        <f t="shared" si="193"/>
        <v>84.645137852562542</v>
      </c>
      <c r="K436" s="2">
        <f t="shared" si="216"/>
        <v>57.699480472094436</v>
      </c>
      <c r="L436" s="6">
        <f t="shared" si="194"/>
        <v>2291.1977729880914</v>
      </c>
      <c r="M436" s="2">
        <f t="shared" si="195"/>
        <v>29.037749553494908</v>
      </c>
      <c r="N436" s="2">
        <f t="shared" si="217"/>
        <v>84.645137852562542</v>
      </c>
      <c r="O436" s="2">
        <f t="shared" si="196"/>
        <v>57.699480472094436</v>
      </c>
      <c r="P436" s="5">
        <f t="shared" si="197"/>
        <v>0.36768738131054263</v>
      </c>
      <c r="Q436" s="4">
        <f t="shared" si="198"/>
        <v>0.34297281814528696</v>
      </c>
      <c r="R436" s="4">
        <f t="shared" si="199"/>
        <v>0.27771970164649645</v>
      </c>
      <c r="S436" s="4">
        <f t="shared" si="218"/>
        <v>0</v>
      </c>
      <c r="T436" s="4">
        <f t="shared" si="219"/>
        <v>0</v>
      </c>
      <c r="U436" s="5">
        <f t="shared" si="220"/>
        <v>3.8183150551296272</v>
      </c>
      <c r="V436" s="5">
        <f t="shared" si="221"/>
        <v>-10.123948422528475</v>
      </c>
      <c r="W436" s="5">
        <f t="shared" si="222"/>
        <v>9.1051913960039794</v>
      </c>
      <c r="X436" s="5">
        <f t="shared" si="200"/>
        <v>2291.1977729880919</v>
      </c>
      <c r="Y436" s="5">
        <f t="shared" si="201"/>
        <v>-10.245066638865826</v>
      </c>
      <c r="Z436" s="5">
        <f t="shared" si="202"/>
        <v>-1.5115819728836721</v>
      </c>
      <c r="AA436" s="5">
        <f t="shared" si="203"/>
        <v>2.615619290390931</v>
      </c>
      <c r="AB436" s="5">
        <f t="shared" si="204"/>
        <v>-6.4267515837361984</v>
      </c>
      <c r="AC436" s="5">
        <f t="shared" si="205"/>
        <v>-11.635530395412147</v>
      </c>
      <c r="AD436" s="5">
        <f t="shared" si="206"/>
        <v>-20.453189313605087</v>
      </c>
      <c r="AE436">
        <f t="shared" si="192"/>
        <v>0</v>
      </c>
    </row>
    <row r="437" spans="1:31" x14ac:dyDescent="0.2">
      <c r="A437">
        <f t="shared" si="207"/>
        <v>4.0499999999999581</v>
      </c>
      <c r="B437" s="5">
        <f t="shared" si="208"/>
        <v>-41.032858604961973</v>
      </c>
      <c r="C437" s="5">
        <f t="shared" si="209"/>
        <v>358.16785736891416</v>
      </c>
      <c r="D437" s="5">
        <f t="shared" si="210"/>
        <v>8.0320539335491219</v>
      </c>
      <c r="E437" s="2">
        <f t="shared" si="211"/>
        <v>360.51062333519889</v>
      </c>
      <c r="F437" s="2">
        <f t="shared" si="212"/>
        <v>-6.5354954710058175</v>
      </c>
      <c r="G437" s="3">
        <f t="shared" si="213"/>
        <v>-22.919322073475019</v>
      </c>
      <c r="H437" s="3">
        <f t="shared" si="214"/>
        <v>60.481942687394529</v>
      </c>
      <c r="I437" s="3">
        <f t="shared" si="215"/>
        <v>-54.704918348632241</v>
      </c>
      <c r="J437" s="2">
        <f t="shared" si="193"/>
        <v>84.711208273046594</v>
      </c>
      <c r="K437" s="2">
        <f t="shared" si="216"/>
        <v>57.744518250202177</v>
      </c>
      <c r="L437" s="6">
        <f t="shared" si="194"/>
        <v>2293.1560709329369</v>
      </c>
      <c r="M437" s="2">
        <f t="shared" si="195"/>
        <v>29.06256826008757</v>
      </c>
      <c r="N437" s="2">
        <f t="shared" si="217"/>
        <v>84.711208273046594</v>
      </c>
      <c r="O437" s="2">
        <f t="shared" si="196"/>
        <v>57.744518250202177</v>
      </c>
      <c r="P437" s="5">
        <f t="shared" si="197"/>
        <v>0.36774449944502874</v>
      </c>
      <c r="Q437" s="4">
        <f t="shared" si="198"/>
        <v>0.34299796828439821</v>
      </c>
      <c r="R437" s="4">
        <f t="shared" si="199"/>
        <v>0.2777282851873164</v>
      </c>
      <c r="S437" s="4">
        <f t="shared" si="218"/>
        <v>0</v>
      </c>
      <c r="T437" s="4">
        <f t="shared" si="219"/>
        <v>0</v>
      </c>
      <c r="U437" s="5">
        <f t="shared" si="220"/>
        <v>3.8326360890755904</v>
      </c>
      <c r="V437" s="5">
        <f t="shared" si="221"/>
        <v>-10.113967399994896</v>
      </c>
      <c r="W437" s="5">
        <f t="shared" si="222"/>
        <v>9.147916489011239</v>
      </c>
      <c r="X437" s="5">
        <f t="shared" si="200"/>
        <v>2293.1560709329374</v>
      </c>
      <c r="Y437" s="5">
        <f t="shared" si="201"/>
        <v>-10.260335518558797</v>
      </c>
      <c r="Z437" s="5">
        <f t="shared" si="202"/>
        <v>-1.5157670300821178</v>
      </c>
      <c r="AA437" s="5">
        <f t="shared" si="203"/>
        <v>2.6228610520261006</v>
      </c>
      <c r="AB437" s="5">
        <f t="shared" si="204"/>
        <v>-6.4276994294832068</v>
      </c>
      <c r="AC437" s="5">
        <f t="shared" si="205"/>
        <v>-11.629734430077015</v>
      </c>
      <c r="AD437" s="5">
        <f t="shared" si="206"/>
        <v>-20.403222458962659</v>
      </c>
      <c r="AE437">
        <f t="shared" si="192"/>
        <v>0</v>
      </c>
    </row>
    <row r="438" spans="1:31" x14ac:dyDescent="0.2">
      <c r="A438">
        <f t="shared" si="207"/>
        <v>4.0599999999999579</v>
      </c>
      <c r="B438" s="5">
        <f t="shared" si="208"/>
        <v>-41.262373210668194</v>
      </c>
      <c r="C438" s="5">
        <f t="shared" si="209"/>
        <v>358.77209530906663</v>
      </c>
      <c r="D438" s="5">
        <f t="shared" si="210"/>
        <v>7.4839845889398511</v>
      </c>
      <c r="E438" s="2">
        <f t="shared" si="211"/>
        <v>361.13709282685772</v>
      </c>
      <c r="F438" s="2">
        <f t="shared" si="212"/>
        <v>-6.56076101697687</v>
      </c>
      <c r="G438" s="3">
        <f t="shared" si="213"/>
        <v>-22.983599067769852</v>
      </c>
      <c r="H438" s="3">
        <f t="shared" si="214"/>
        <v>60.36564534309376</v>
      </c>
      <c r="I438" s="3">
        <f t="shared" si="215"/>
        <v>-54.908950573221865</v>
      </c>
      <c r="J438" s="2">
        <f t="shared" si="193"/>
        <v>84.77764927649676</v>
      </c>
      <c r="K438" s="2">
        <f t="shared" si="216"/>
        <v>57.789808641102084</v>
      </c>
      <c r="L438" s="6">
        <f t="shared" si="194"/>
        <v>2295.0906764332453</v>
      </c>
      <c r="M438" s="2">
        <f t="shared" si="195"/>
        <v>29.087086697851891</v>
      </c>
      <c r="N438" s="2">
        <f t="shared" si="217"/>
        <v>84.77764927649676</v>
      </c>
      <c r="O438" s="2">
        <f t="shared" si="196"/>
        <v>57.789808641102084</v>
      </c>
      <c r="P438" s="5">
        <f t="shared" si="197"/>
        <v>0.36780092570657574</v>
      </c>
      <c r="Q438" s="4">
        <f t="shared" si="198"/>
        <v>0.34301803767447797</v>
      </c>
      <c r="R438" s="4">
        <f t="shared" si="199"/>
        <v>0.27773513418683793</v>
      </c>
      <c r="S438" s="4">
        <f t="shared" si="218"/>
        <v>0</v>
      </c>
      <c r="T438" s="4">
        <f t="shared" si="219"/>
        <v>0</v>
      </c>
      <c r="U438" s="5">
        <f t="shared" si="220"/>
        <v>3.8469893203072969</v>
      </c>
      <c r="V438" s="5">
        <f t="shared" si="221"/>
        <v>-10.103987293878296</v>
      </c>
      <c r="W438" s="5">
        <f t="shared" si="222"/>
        <v>9.190647027109069</v>
      </c>
      <c r="X438" s="5">
        <f t="shared" si="200"/>
        <v>2295.0906764332453</v>
      </c>
      <c r="Y438" s="5">
        <f t="shared" si="201"/>
        <v>-10.275637766065476</v>
      </c>
      <c r="Z438" s="5">
        <f t="shared" si="202"/>
        <v>-1.5199653744040251</v>
      </c>
      <c r="AA438" s="5">
        <f t="shared" si="203"/>
        <v>2.6301258055049579</v>
      </c>
      <c r="AB438" s="5">
        <f t="shared" si="204"/>
        <v>-6.4286484457581787</v>
      </c>
      <c r="AC438" s="5">
        <f t="shared" si="205"/>
        <v>-11.623952668282321</v>
      </c>
      <c r="AD438" s="5">
        <f t="shared" si="206"/>
        <v>-20.353227167385974</v>
      </c>
      <c r="AE438">
        <f t="shared" si="192"/>
        <v>0</v>
      </c>
    </row>
    <row r="439" spans="1:31" x14ac:dyDescent="0.2">
      <c r="A439">
        <f t="shared" si="207"/>
        <v>4.0699999999999577</v>
      </c>
      <c r="B439" s="5">
        <f t="shared" si="208"/>
        <v>-41.492530633768183</v>
      </c>
      <c r="C439" s="5">
        <f t="shared" si="209"/>
        <v>359.37517056486411</v>
      </c>
      <c r="D439" s="5">
        <f t="shared" si="210"/>
        <v>6.9338774218492629</v>
      </c>
      <c r="E439" s="2">
        <f t="shared" si="211"/>
        <v>361.76255101505376</v>
      </c>
      <c r="F439" s="2">
        <f t="shared" si="212"/>
        <v>-6.5860613104076409</v>
      </c>
      <c r="G439" s="3">
        <f t="shared" si="213"/>
        <v>-23.047885552227434</v>
      </c>
      <c r="H439" s="3">
        <f t="shared" si="214"/>
        <v>60.249405816410935</v>
      </c>
      <c r="I439" s="3">
        <f t="shared" si="215"/>
        <v>-55.112482844895723</v>
      </c>
      <c r="J439" s="2">
        <f t="shared" si="193"/>
        <v>84.844455888337635</v>
      </c>
      <c r="K439" s="2">
        <f t="shared" si="216"/>
        <v>57.835348253808881</v>
      </c>
      <c r="L439" s="6">
        <f t="shared" si="194"/>
        <v>2297.0017482516814</v>
      </c>
      <c r="M439" s="2">
        <f t="shared" si="195"/>
        <v>29.111306878884154</v>
      </c>
      <c r="N439" s="2">
        <f t="shared" si="217"/>
        <v>84.844455888337635</v>
      </c>
      <c r="O439" s="2">
        <f t="shared" si="196"/>
        <v>57.835348253808881</v>
      </c>
      <c r="P439" s="5">
        <f t="shared" si="197"/>
        <v>0.36785666473163342</v>
      </c>
      <c r="Q439" s="4">
        <f t="shared" si="198"/>
        <v>0.34303308181932624</v>
      </c>
      <c r="R439" s="4">
        <f t="shared" si="199"/>
        <v>0.27774026793721618</v>
      </c>
      <c r="S439" s="4">
        <f t="shared" si="218"/>
        <v>0</v>
      </c>
      <c r="T439" s="4">
        <f t="shared" si="219"/>
        <v>0</v>
      </c>
      <c r="U439" s="5">
        <f t="shared" si="220"/>
        <v>3.8613746563987692</v>
      </c>
      <c r="V439" s="5">
        <f t="shared" si="221"/>
        <v>-10.094007459182738</v>
      </c>
      <c r="W439" s="5">
        <f t="shared" si="222"/>
        <v>9.2333825602464223</v>
      </c>
      <c r="X439" s="5">
        <f t="shared" si="200"/>
        <v>2297.0017482516814</v>
      </c>
      <c r="Y439" s="5">
        <f t="shared" si="201"/>
        <v>-10.290972766193381</v>
      </c>
      <c r="Z439" s="5">
        <f t="shared" si="202"/>
        <v>-1.5241769705056571</v>
      </c>
      <c r="AA439" s="5">
        <f t="shared" si="203"/>
        <v>2.6374134896692172</v>
      </c>
      <c r="AB439" s="5">
        <f t="shared" si="204"/>
        <v>-6.4295981097946111</v>
      </c>
      <c r="AC439" s="5">
        <f t="shared" si="205"/>
        <v>-11.618184429688394</v>
      </c>
      <c r="AD439" s="5">
        <f t="shared" si="206"/>
        <v>-20.30320395008436</v>
      </c>
      <c r="AE439">
        <f t="shared" si="192"/>
        <v>0</v>
      </c>
    </row>
    <row r="440" spans="1:31" x14ac:dyDescent="0.2">
      <c r="A440">
        <f t="shared" si="207"/>
        <v>4.0799999999999574</v>
      </c>
      <c r="B440" s="5">
        <f t="shared" si="208"/>
        <v>-41.723330969195942</v>
      </c>
      <c r="C440" s="5">
        <f t="shared" si="209"/>
        <v>359.97708371380673</v>
      </c>
      <c r="D440" s="5">
        <f t="shared" si="210"/>
        <v>6.3817374332028018</v>
      </c>
      <c r="E440" s="2">
        <f t="shared" si="211"/>
        <v>362.3869991407833</v>
      </c>
      <c r="F440" s="2">
        <f t="shared" si="212"/>
        <v>-6.6113963924455836</v>
      </c>
      <c r="G440" s="3">
        <f t="shared" si="213"/>
        <v>-23.11218153332538</v>
      </c>
      <c r="H440" s="3">
        <f t="shared" si="214"/>
        <v>60.133223972114052</v>
      </c>
      <c r="I440" s="3">
        <f t="shared" si="215"/>
        <v>-55.315514884396563</v>
      </c>
      <c r="J440" s="2">
        <f t="shared" si="193"/>
        <v>84.911623158644872</v>
      </c>
      <c r="K440" s="2">
        <f t="shared" si="216"/>
        <v>57.881133714141015</v>
      </c>
      <c r="L440" s="6">
        <f t="shared" si="194"/>
        <v>2298.8894452268469</v>
      </c>
      <c r="M440" s="2">
        <f t="shared" si="195"/>
        <v>29.135230816243023</v>
      </c>
      <c r="N440" s="2">
        <f t="shared" si="217"/>
        <v>84.911623158644872</v>
      </c>
      <c r="O440" s="2">
        <f t="shared" si="196"/>
        <v>57.881133714141015</v>
      </c>
      <c r="P440" s="5">
        <f t="shared" si="197"/>
        <v>0.36791172115886805</v>
      </c>
      <c r="Q440" s="4">
        <f t="shared" si="198"/>
        <v>0.34304315609422886</v>
      </c>
      <c r="R440" s="4">
        <f t="shared" si="199"/>
        <v>0.27774370559500022</v>
      </c>
      <c r="S440" s="4">
        <f t="shared" si="218"/>
        <v>0</v>
      </c>
      <c r="T440" s="4">
        <f t="shared" si="219"/>
        <v>0</v>
      </c>
      <c r="U440" s="5">
        <f t="shared" si="220"/>
        <v>3.875792002970103</v>
      </c>
      <c r="V440" s="5">
        <f t="shared" si="221"/>
        <v>-10.084027258434073</v>
      </c>
      <c r="W440" s="5">
        <f t="shared" si="222"/>
        <v>9.2761226334254765</v>
      </c>
      <c r="X440" s="5">
        <f t="shared" si="200"/>
        <v>2298.8894452268469</v>
      </c>
      <c r="Y440" s="5">
        <f t="shared" si="201"/>
        <v>-10.306339903023247</v>
      </c>
      <c r="Z440" s="5">
        <f t="shared" si="202"/>
        <v>-1.5284017821326221</v>
      </c>
      <c r="AA440" s="5">
        <f t="shared" si="203"/>
        <v>2.6447240417848104</v>
      </c>
      <c r="AB440" s="5">
        <f t="shared" si="204"/>
        <v>-6.4305479000531438</v>
      </c>
      <c r="AC440" s="5">
        <f t="shared" si="205"/>
        <v>-11.612429040566695</v>
      </c>
      <c r="AD440" s="5">
        <f t="shared" si="206"/>
        <v>-20.253153324789714</v>
      </c>
      <c r="AE440">
        <f t="shared" si="192"/>
        <v>0</v>
      </c>
    </row>
    <row r="441" spans="1:31" x14ac:dyDescent="0.2">
      <c r="A441">
        <f t="shared" si="207"/>
        <v>4.0899999999999572</v>
      </c>
      <c r="B441" s="5">
        <f t="shared" si="208"/>
        <v>-41.954774311924197</v>
      </c>
      <c r="C441" s="5">
        <f t="shared" si="209"/>
        <v>360.57783533207589</v>
      </c>
      <c r="D441" s="5">
        <f t="shared" si="210"/>
        <v>5.827569626692596</v>
      </c>
      <c r="E441" s="2">
        <f t="shared" si="211"/>
        <v>363.01043844541181</v>
      </c>
      <c r="F441" s="2">
        <f t="shared" si="212"/>
        <v>-6.636766304293932</v>
      </c>
      <c r="G441" s="3">
        <f t="shared" si="213"/>
        <v>-23.176487012325911</v>
      </c>
      <c r="H441" s="3">
        <f t="shared" si="214"/>
        <v>60.017099681708387</v>
      </c>
      <c r="I441" s="3">
        <f t="shared" si="215"/>
        <v>-55.518046417644463</v>
      </c>
      <c r="J441" s="2">
        <f t="shared" si="193"/>
        <v>84.979146162269473</v>
      </c>
      <c r="K441" s="2">
        <f t="shared" si="216"/>
        <v>57.927161664805361</v>
      </c>
      <c r="L441" s="6">
        <f t="shared" si="194"/>
        <v>2300.7539262468313</v>
      </c>
      <c r="M441" s="2">
        <f t="shared" si="195"/>
        <v>29.158860523614351</v>
      </c>
      <c r="N441" s="2">
        <f t="shared" si="217"/>
        <v>84.979146162269473</v>
      </c>
      <c r="O441" s="2">
        <f t="shared" si="196"/>
        <v>57.927161664805361</v>
      </c>
      <c r="P441" s="5">
        <f t="shared" si="197"/>
        <v>0.36796609962838994</v>
      </c>
      <c r="Q441" s="4">
        <f t="shared" si="198"/>
        <v>0.34304831573671773</v>
      </c>
      <c r="R441" s="4">
        <f t="shared" si="199"/>
        <v>0.27774546618120938</v>
      </c>
      <c r="S441" s="4">
        <f t="shared" si="218"/>
        <v>0</v>
      </c>
      <c r="T441" s="4">
        <f t="shared" si="219"/>
        <v>0</v>
      </c>
      <c r="U441" s="5">
        <f t="shared" si="220"/>
        <v>3.8902412637030421</v>
      </c>
      <c r="V441" s="5">
        <f t="shared" si="221"/>
        <v>-10.074046061656752</v>
      </c>
      <c r="W441" s="5">
        <f t="shared" si="222"/>
        <v>9.318866786810176</v>
      </c>
      <c r="X441" s="5">
        <f t="shared" si="200"/>
        <v>2300.7539262468313</v>
      </c>
      <c r="Y441" s="5">
        <f t="shared" si="201"/>
        <v>-10.321738560007406</v>
      </c>
      <c r="Z441" s="5">
        <f t="shared" si="202"/>
        <v>-1.5326397721338281</v>
      </c>
      <c r="AA441" s="5">
        <f t="shared" si="203"/>
        <v>2.6520573975660326</v>
      </c>
      <c r="AB441" s="5">
        <f t="shared" si="204"/>
        <v>-6.4314972963043635</v>
      </c>
      <c r="AC441" s="5">
        <f t="shared" si="205"/>
        <v>-11.60668583379058</v>
      </c>
      <c r="AD441" s="5">
        <f t="shared" si="206"/>
        <v>-20.203075815623791</v>
      </c>
      <c r="AE441">
        <f t="shared" si="192"/>
        <v>0</v>
      </c>
    </row>
    <row r="442" spans="1:31" x14ac:dyDescent="0.2">
      <c r="A442">
        <f t="shared" si="207"/>
        <v>4.099999999999957</v>
      </c>
      <c r="B442" s="5">
        <f t="shared" si="208"/>
        <v>-42.186860756912267</v>
      </c>
      <c r="C442" s="5">
        <f t="shared" si="209"/>
        <v>361.17742599460132</v>
      </c>
      <c r="D442" s="5">
        <f t="shared" si="210"/>
        <v>5.2713790087253702</v>
      </c>
      <c r="E442" s="2">
        <f t="shared" si="211"/>
        <v>363.63287017073804</v>
      </c>
      <c r="F442" s="2">
        <f t="shared" si="212"/>
        <v>-6.6621710872020845</v>
      </c>
      <c r="G442" s="3">
        <f t="shared" si="213"/>
        <v>-23.240801985288954</v>
      </c>
      <c r="H442" s="3">
        <f t="shared" si="214"/>
        <v>59.901032823370478</v>
      </c>
      <c r="I442" s="3">
        <f t="shared" si="215"/>
        <v>-55.720077175800704</v>
      </c>
      <c r="J442" s="2">
        <f t="shared" si="193"/>
        <v>85.047019998957666</v>
      </c>
      <c r="K442" s="2">
        <f t="shared" si="216"/>
        <v>57.973428765478978</v>
      </c>
      <c r="L442" s="6">
        <f t="shared" si="194"/>
        <v>2302.5953502232451</v>
      </c>
      <c r="M442" s="2">
        <f t="shared" si="195"/>
        <v>29.182198014982102</v>
      </c>
      <c r="N442" s="2">
        <f t="shared" si="217"/>
        <v>85.047019998957666</v>
      </c>
      <c r="O442" s="2">
        <f t="shared" si="196"/>
        <v>57.973428765478978</v>
      </c>
      <c r="P442" s="5">
        <f t="shared" si="197"/>
        <v>0.36801980478099555</v>
      </c>
      <c r="Q442" s="4">
        <f t="shared" si="198"/>
        <v>0.34304861583755791</v>
      </c>
      <c r="R442" s="4">
        <f t="shared" si="199"/>
        <v>0.27774556858143123</v>
      </c>
      <c r="S442" s="4">
        <f t="shared" si="218"/>
        <v>0</v>
      </c>
      <c r="T442" s="4">
        <f t="shared" si="219"/>
        <v>0</v>
      </c>
      <c r="U442" s="5">
        <f t="shared" si="220"/>
        <v>3.9047223403565825</v>
      </c>
      <c r="V442" s="5">
        <f t="shared" si="221"/>
        <v>-10.064063246350127</v>
      </c>
      <c r="W442" s="5">
        <f t="shared" si="222"/>
        <v>9.3616145558342208</v>
      </c>
      <c r="X442" s="5">
        <f t="shared" si="200"/>
        <v>2302.5953502232455</v>
      </c>
      <c r="Y442" s="5">
        <f t="shared" si="201"/>
        <v>-10.337168120066748</v>
      </c>
      <c r="Z442" s="5">
        <f t="shared" si="202"/>
        <v>-1.5368909024753095</v>
      </c>
      <c r="AA442" s="5">
        <f t="shared" si="203"/>
        <v>2.6594134911994685</v>
      </c>
      <c r="AB442" s="5">
        <f t="shared" si="204"/>
        <v>-6.4324457797101653</v>
      </c>
      <c r="AC442" s="5">
        <f t="shared" si="205"/>
        <v>-11.600954148825437</v>
      </c>
      <c r="AD442" s="5">
        <f t="shared" si="206"/>
        <v>-20.152971952966311</v>
      </c>
      <c r="AE442">
        <f t="shared" si="192"/>
        <v>0</v>
      </c>
    </row>
    <row r="443" spans="1:31" x14ac:dyDescent="0.2">
      <c r="A443">
        <f t="shared" si="207"/>
        <v>4.1099999999999568</v>
      </c>
      <c r="B443" s="5">
        <f t="shared" si="208"/>
        <v>-42.419590399054144</v>
      </c>
      <c r="C443" s="5">
        <f t="shared" si="209"/>
        <v>361.77585627512758</v>
      </c>
      <c r="D443" s="5">
        <f t="shared" si="210"/>
        <v>4.7131705883697155</v>
      </c>
      <c r="E443" s="2">
        <f t="shared" si="211"/>
        <v>364.2542955590576</v>
      </c>
      <c r="F443" s="2">
        <f t="shared" si="212"/>
        <v>-6.6876107824561259</v>
      </c>
      <c r="G443" s="3">
        <f t="shared" si="213"/>
        <v>-23.305126443086056</v>
      </c>
      <c r="H443" s="3">
        <f t="shared" si="214"/>
        <v>59.785023281882225</v>
      </c>
      <c r="I443" s="3">
        <f t="shared" si="215"/>
        <v>-55.921606895330363</v>
      </c>
      <c r="J443" s="2">
        <f t="shared" si="193"/>
        <v>85.115239793466415</v>
      </c>
      <c r="K443" s="2">
        <f t="shared" si="216"/>
        <v>58.019931692887802</v>
      </c>
      <c r="L443" s="6">
        <f t="shared" si="194"/>
        <v>2304.4138760657415</v>
      </c>
      <c r="M443" s="2">
        <f t="shared" si="195"/>
        <v>29.205245304305404</v>
      </c>
      <c r="N443" s="2">
        <f t="shared" si="217"/>
        <v>85.115239793466415</v>
      </c>
      <c r="O443" s="2">
        <f t="shared" si="196"/>
        <v>58.019931692887802</v>
      </c>
      <c r="P443" s="5">
        <f t="shared" si="197"/>
        <v>0.36807284125742312</v>
      </c>
      <c r="Q443" s="4">
        <f t="shared" si="198"/>
        <v>0.34304411133196216</v>
      </c>
      <c r="R443" s="4">
        <f t="shared" si="199"/>
        <v>0.27774403154593735</v>
      </c>
      <c r="S443" s="4">
        <f t="shared" si="218"/>
        <v>0</v>
      </c>
      <c r="T443" s="4">
        <f t="shared" si="219"/>
        <v>0</v>
      </c>
      <c r="U443" s="5">
        <f t="shared" si="220"/>
        <v>3.9192351327825996</v>
      </c>
      <c r="V443" s="5">
        <f t="shared" si="221"/>
        <v>-10.054078197464225</v>
      </c>
      <c r="W443" s="5">
        <f t="shared" si="222"/>
        <v>9.4043654713084681</v>
      </c>
      <c r="X443" s="5">
        <f t="shared" si="200"/>
        <v>2304.4138760657415</v>
      </c>
      <c r="Y443" s="5">
        <f t="shared" si="201"/>
        <v>-10.352627965686105</v>
      </c>
      <c r="Z443" s="5">
        <f t="shared" si="202"/>
        <v>-1.5411551342539045</v>
      </c>
      <c r="AA443" s="5">
        <f t="shared" si="203"/>
        <v>2.6667922553676546</v>
      </c>
      <c r="AB443" s="5">
        <f t="shared" si="204"/>
        <v>-6.4333928329035057</v>
      </c>
      <c r="AC443" s="5">
        <f t="shared" si="205"/>
        <v>-11.595233331718129</v>
      </c>
      <c r="AD443" s="5">
        <f t="shared" si="206"/>
        <v>-20.102842273323876</v>
      </c>
      <c r="AE443">
        <f t="shared" si="192"/>
        <v>0</v>
      </c>
    </row>
    <row r="444" spans="1:31" x14ac:dyDescent="0.2">
      <c r="A444">
        <f t="shared" si="207"/>
        <v>4.1199999999999566</v>
      </c>
      <c r="B444" s="5">
        <f t="shared" si="208"/>
        <v>-42.65296333312665</v>
      </c>
      <c r="C444" s="5">
        <f t="shared" si="209"/>
        <v>362.37312674627981</v>
      </c>
      <c r="D444" s="5">
        <f t="shared" si="210"/>
        <v>4.1529493773027459</v>
      </c>
      <c r="E444" s="2">
        <f t="shared" si="211"/>
        <v>364.87471585322601</v>
      </c>
      <c r="F444" s="2">
        <f t="shared" si="212"/>
        <v>-6.7130854313694295</v>
      </c>
      <c r="G444" s="3">
        <f t="shared" si="213"/>
        <v>-23.369460371415091</v>
      </c>
      <c r="H444" s="3">
        <f t="shared" si="214"/>
        <v>59.669070948565043</v>
      </c>
      <c r="I444" s="3">
        <f t="shared" si="215"/>
        <v>-56.122635318063601</v>
      </c>
      <c r="J444" s="2">
        <f t="shared" si="193"/>
        <v>85.183800695674464</v>
      </c>
      <c r="K444" s="2">
        <f t="shared" si="216"/>
        <v>58.066667140882387</v>
      </c>
      <c r="L444" s="6">
        <f t="shared" si="194"/>
        <v>2306.2096626570265</v>
      </c>
      <c r="M444" s="2">
        <f t="shared" si="195"/>
        <v>29.228004405201897</v>
      </c>
      <c r="N444" s="2">
        <f t="shared" si="217"/>
        <v>85.183800695674464</v>
      </c>
      <c r="O444" s="2">
        <f t="shared" si="196"/>
        <v>58.066667140882387</v>
      </c>
      <c r="P444" s="5">
        <f t="shared" si="197"/>
        <v>0.36812521369762319</v>
      </c>
      <c r="Q444" s="4">
        <f t="shared" si="198"/>
        <v>0.34303485699103353</v>
      </c>
      <c r="R444" s="4">
        <f t="shared" si="199"/>
        <v>0.27774087368981987</v>
      </c>
      <c r="S444" s="4">
        <f t="shared" si="218"/>
        <v>0</v>
      </c>
      <c r="T444" s="4">
        <f t="shared" si="219"/>
        <v>0</v>
      </c>
      <c r="U444" s="5">
        <f t="shared" si="220"/>
        <v>3.9337795389414931</v>
      </c>
      <c r="V444" s="5">
        <f t="shared" si="221"/>
        <v>-10.044090307374955</v>
      </c>
      <c r="W444" s="5">
        <f t="shared" si="222"/>
        <v>9.4471190595277417</v>
      </c>
      <c r="X444" s="5">
        <f t="shared" si="200"/>
        <v>2306.2096626570269</v>
      </c>
      <c r="Y444" s="5">
        <f t="shared" si="201"/>
        <v>-10.368117479008109</v>
      </c>
      <c r="Z444" s="5">
        <f t="shared" si="202"/>
        <v>-1.5454324277107838</v>
      </c>
      <c r="AA444" s="5">
        <f t="shared" si="203"/>
        <v>2.6741936212724977</v>
      </c>
      <c r="AB444" s="5">
        <f t="shared" si="204"/>
        <v>-6.4343379400666159</v>
      </c>
      <c r="AC444" s="5">
        <f t="shared" si="205"/>
        <v>-11.589522735085739</v>
      </c>
      <c r="AD444" s="5">
        <f t="shared" si="206"/>
        <v>-20.052687319199762</v>
      </c>
      <c r="AE444">
        <f t="shared" si="192"/>
        <v>0</v>
      </c>
    </row>
    <row r="445" spans="1:31" x14ac:dyDescent="0.2">
      <c r="A445">
        <f t="shared" si="207"/>
        <v>4.1299999999999564</v>
      </c>
      <c r="B445" s="5">
        <f t="shared" si="208"/>
        <v>-42.886979653737804</v>
      </c>
      <c r="C445" s="5">
        <f t="shared" si="209"/>
        <v>362.9692379796287</v>
      </c>
      <c r="D445" s="5">
        <f t="shared" si="210"/>
        <v>3.5907203897561497</v>
      </c>
      <c r="E445" s="2">
        <f t="shared" si="211"/>
        <v>365.49413229672024</v>
      </c>
      <c r="F445" s="2">
        <f t="shared" si="212"/>
        <v>-6.7385950752733814</v>
      </c>
      <c r="G445" s="3">
        <f t="shared" si="213"/>
        <v>-23.433803750815756</v>
      </c>
      <c r="H445" s="3">
        <f t="shared" si="214"/>
        <v>59.553175721214188</v>
      </c>
      <c r="I445" s="3">
        <f t="shared" si="215"/>
        <v>-56.323162191255598</v>
      </c>
      <c r="J445" s="2">
        <f t="shared" si="193"/>
        <v>85.25269788068907</v>
      </c>
      <c r="K445" s="2">
        <f t="shared" si="216"/>
        <v>58.113631820510612</v>
      </c>
      <c r="L445" s="6">
        <f t="shared" si="194"/>
        <v>2307.9828688283469</v>
      </c>
      <c r="M445" s="2">
        <f t="shared" si="195"/>
        <v>29.250477330637036</v>
      </c>
      <c r="N445" s="2">
        <f t="shared" si="217"/>
        <v>85.25269788068907</v>
      </c>
      <c r="O445" s="2">
        <f t="shared" si="196"/>
        <v>58.113631820510612</v>
      </c>
      <c r="P445" s="5">
        <f t="shared" si="197"/>
        <v>0.36817692674004276</v>
      </c>
      <c r="Q445" s="4">
        <f t="shared" si="198"/>
        <v>0.34302090741342905</v>
      </c>
      <c r="R445" s="4">
        <f t="shared" si="199"/>
        <v>0.27773611349314475</v>
      </c>
      <c r="S445" s="4">
        <f t="shared" si="218"/>
        <v>0</v>
      </c>
      <c r="T445" s="4">
        <f t="shared" si="219"/>
        <v>0</v>
      </c>
      <c r="U445" s="5">
        <f t="shared" si="220"/>
        <v>3.9483554549178654</v>
      </c>
      <c r="V445" s="5">
        <f t="shared" si="221"/>
        <v>-10.034098975858875</v>
      </c>
      <c r="W445" s="5">
        <f t="shared" si="222"/>
        <v>9.4898748423770627</v>
      </c>
      <c r="X445" s="5">
        <f t="shared" si="200"/>
        <v>2307.9828688283474</v>
      </c>
      <c r="Y445" s="5">
        <f t="shared" si="201"/>
        <v>-10.383636041925596</v>
      </c>
      <c r="Z445" s="5">
        <f t="shared" si="202"/>
        <v>-1.5497227422448487</v>
      </c>
      <c r="AA445" s="5">
        <f t="shared" si="203"/>
        <v>2.6816175186584505</v>
      </c>
      <c r="AB445" s="5">
        <f t="shared" si="204"/>
        <v>-6.435280587007731</v>
      </c>
      <c r="AC445" s="5">
        <f t="shared" si="205"/>
        <v>-11.583821718103724</v>
      </c>
      <c r="AD445" s="5">
        <f t="shared" si="206"/>
        <v>-20.002507638964488</v>
      </c>
      <c r="AE445">
        <f t="shared" si="192"/>
        <v>0</v>
      </c>
    </row>
    <row r="446" spans="1:31" x14ac:dyDescent="0.2">
      <c r="A446">
        <f t="shared" si="207"/>
        <v>4.1399999999999562</v>
      </c>
      <c r="B446" s="5">
        <f t="shared" si="208"/>
        <v>-43.121639455275314</v>
      </c>
      <c r="C446" s="5">
        <f t="shared" si="209"/>
        <v>363.56419054575491</v>
      </c>
      <c r="D446" s="5">
        <f t="shared" si="210"/>
        <v>3.0264886424616453</v>
      </c>
      <c r="E446" s="2">
        <f t="shared" si="211"/>
        <v>366.11254613370016</v>
      </c>
      <c r="F446" s="2">
        <f t="shared" si="212"/>
        <v>-6.7641397555081966</v>
      </c>
      <c r="G446" s="3">
        <f t="shared" si="213"/>
        <v>-23.498156556685831</v>
      </c>
      <c r="H446" s="3">
        <f t="shared" si="214"/>
        <v>59.437337504033152</v>
      </c>
      <c r="I446" s="3">
        <f t="shared" si="215"/>
        <v>-56.523187267645241</v>
      </c>
      <c r="J446" s="2">
        <f t="shared" si="193"/>
        <v>85.321926548948454</v>
      </c>
      <c r="K446" s="2">
        <f t="shared" si="216"/>
        <v>58.160822460087559</v>
      </c>
      <c r="L446" s="6">
        <f t="shared" si="194"/>
        <v>2309.7336533354651</v>
      </c>
      <c r="M446" s="2">
        <f t="shared" si="195"/>
        <v>29.272666092619612</v>
      </c>
      <c r="N446" s="2">
        <f t="shared" si="217"/>
        <v>85.321926548948454</v>
      </c>
      <c r="O446" s="2">
        <f t="shared" si="196"/>
        <v>58.160822460087559</v>
      </c>
      <c r="P446" s="5">
        <f t="shared" si="197"/>
        <v>0.36822798502092369</v>
      </c>
      <c r="Q446" s="4">
        <f t="shared" si="198"/>
        <v>0.34300231701724831</v>
      </c>
      <c r="R446" s="4">
        <f t="shared" si="199"/>
        <v>0.27772976930112492</v>
      </c>
      <c r="S446" s="4">
        <f t="shared" si="218"/>
        <v>0</v>
      </c>
      <c r="T446" s="4">
        <f t="shared" si="219"/>
        <v>0</v>
      </c>
      <c r="U446" s="5">
        <f t="shared" si="220"/>
        <v>3.9629627749362042</v>
      </c>
      <c r="V446" s="5">
        <f t="shared" si="221"/>
        <v>-10.02410361006738</v>
      </c>
      <c r="W446" s="5">
        <f t="shared" si="222"/>
        <v>9.5326323374372333</v>
      </c>
      <c r="X446" s="5">
        <f t="shared" si="200"/>
        <v>2309.7336533354655</v>
      </c>
      <c r="Y446" s="5">
        <f t="shared" si="201"/>
        <v>-10.399183036172465</v>
      </c>
      <c r="Z446" s="5">
        <f t="shared" si="202"/>
        <v>-1.554026036425977</v>
      </c>
      <c r="AA446" s="5">
        <f t="shared" si="203"/>
        <v>2.6890638758354379</v>
      </c>
      <c r="AB446" s="5">
        <f t="shared" si="204"/>
        <v>-6.4362202612362607</v>
      </c>
      <c r="AC446" s="5">
        <f t="shared" si="205"/>
        <v>-11.578129646493357</v>
      </c>
      <c r="AD446" s="5">
        <f t="shared" si="206"/>
        <v>-19.952303786727327</v>
      </c>
      <c r="AE446">
        <f t="shared" si="192"/>
        <v>0</v>
      </c>
    </row>
    <row r="447" spans="1:31" x14ac:dyDescent="0.2">
      <c r="A447">
        <f t="shared" si="207"/>
        <v>4.1499999999999559</v>
      </c>
      <c r="B447" s="5">
        <f t="shared" si="208"/>
        <v>-43.356942831855228</v>
      </c>
      <c r="C447" s="5">
        <f t="shared" si="209"/>
        <v>364.15798501431294</v>
      </c>
      <c r="D447" s="5">
        <f t="shared" si="210"/>
        <v>2.4602591545958563</v>
      </c>
      <c r="E447" s="2">
        <f t="shared" si="211"/>
        <v>366.72995860906883</v>
      </c>
      <c r="F447" s="2">
        <f t="shared" si="212"/>
        <v>-6.7897195134138446</v>
      </c>
      <c r="G447" s="3">
        <f t="shared" si="213"/>
        <v>-23.562518759298193</v>
      </c>
      <c r="H447" s="3">
        <f t="shared" si="214"/>
        <v>59.321556207568221</v>
      </c>
      <c r="I447" s="3">
        <f t="shared" si="215"/>
        <v>-56.722710305512514</v>
      </c>
      <c r="J447" s="2">
        <f t="shared" si="193"/>
        <v>85.391481926320097</v>
      </c>
      <c r="K447" s="2">
        <f t="shared" si="216"/>
        <v>58.208235805262504</v>
      </c>
      <c r="L447" s="6">
        <f t="shared" si="194"/>
        <v>2311.4621748351119</v>
      </c>
      <c r="M447" s="2">
        <f t="shared" si="195"/>
        <v>29.294572701903324</v>
      </c>
      <c r="N447" s="2">
        <f t="shared" si="217"/>
        <v>85.391481926320097</v>
      </c>
      <c r="O447" s="2">
        <f t="shared" si="196"/>
        <v>58.208235805262504</v>
      </c>
      <c r="P447" s="5">
        <f t="shared" si="197"/>
        <v>0.36827839317361521</v>
      </c>
      <c r="Q447" s="4">
        <f t="shared" si="198"/>
        <v>0.34297914003214092</v>
      </c>
      <c r="R447" s="4">
        <f t="shared" si="199"/>
        <v>0.27772185932431026</v>
      </c>
      <c r="S447" s="4">
        <f t="shared" si="218"/>
        <v>0</v>
      </c>
      <c r="T447" s="4">
        <f t="shared" si="219"/>
        <v>0</v>
      </c>
      <c r="U447" s="5">
        <f t="shared" si="220"/>
        <v>3.9776013913765986</v>
      </c>
      <c r="V447" s="5">
        <f t="shared" si="221"/>
        <v>-10.014103624500475</v>
      </c>
      <c r="W447" s="5">
        <f t="shared" si="222"/>
        <v>9.5753910580898509</v>
      </c>
      <c r="X447" s="5">
        <f t="shared" si="200"/>
        <v>2311.4621748351119</v>
      </c>
      <c r="Y447" s="5">
        <f t="shared" si="201"/>
        <v>-10.414757843413119</v>
      </c>
      <c r="Z447" s="5">
        <f t="shared" si="202"/>
        <v>-1.558342268008138</v>
      </c>
      <c r="AA447" s="5">
        <f t="shared" si="203"/>
        <v>2.696532619701546</v>
      </c>
      <c r="AB447" s="5">
        <f t="shared" si="204"/>
        <v>-6.4371564520365201</v>
      </c>
      <c r="AC447" s="5">
        <f t="shared" si="205"/>
        <v>-11.572445892508613</v>
      </c>
      <c r="AD447" s="5">
        <f t="shared" si="206"/>
        <v>-19.9020763222086</v>
      </c>
      <c r="AE447">
        <f t="shared" si="192"/>
        <v>0</v>
      </c>
    </row>
    <row r="448" spans="1:31" x14ac:dyDescent="0.2">
      <c r="A448">
        <f t="shared" si="207"/>
        <v>4.1599999999999557</v>
      </c>
      <c r="B448" s="5">
        <f t="shared" si="208"/>
        <v>-43.592889877270807</v>
      </c>
      <c r="C448" s="5">
        <f t="shared" si="209"/>
        <v>364.75062195409402</v>
      </c>
      <c r="D448" s="5">
        <f t="shared" si="210"/>
        <v>1.8920369477246206</v>
      </c>
      <c r="E448" s="2">
        <f t="shared" si="211"/>
        <v>367.34637096853191</v>
      </c>
      <c r="F448" s="2">
        <f t="shared" si="212"/>
        <v>-6.8153343903210839</v>
      </c>
      <c r="G448" s="3">
        <f t="shared" si="213"/>
        <v>-23.626890323818557</v>
      </c>
      <c r="H448" s="3">
        <f t="shared" si="214"/>
        <v>59.205831748643135</v>
      </c>
      <c r="I448" s="3">
        <f t="shared" si="215"/>
        <v>-56.921731068734601</v>
      </c>
      <c r="J448" s="2">
        <f t="shared" si="193"/>
        <v>85.46135926419457</v>
      </c>
      <c r="K448" s="2">
        <f t="shared" si="216"/>
        <v>58.255868619082868</v>
      </c>
      <c r="L448" s="6">
        <f t="shared" si="194"/>
        <v>2313.1685918619128</v>
      </c>
      <c r="M448" s="2">
        <f t="shared" si="195"/>
        <v>29.316199167694382</v>
      </c>
      <c r="N448" s="2">
        <f t="shared" si="217"/>
        <v>85.46135926419457</v>
      </c>
      <c r="O448" s="2">
        <f t="shared" si="196"/>
        <v>58.255868619082868</v>
      </c>
      <c r="P448" s="5">
        <f t="shared" si="197"/>
        <v>0.36832815582790002</v>
      </c>
      <c r="Q448" s="4">
        <f t="shared" si="198"/>
        <v>0.3429514304916334</v>
      </c>
      <c r="R448" s="4">
        <f t="shared" si="199"/>
        <v>0.27771240163879518</v>
      </c>
      <c r="S448" s="4">
        <f t="shared" si="218"/>
        <v>0</v>
      </c>
      <c r="T448" s="4">
        <f t="shared" si="219"/>
        <v>0</v>
      </c>
      <c r="U448" s="5">
        <f t="shared" si="220"/>
        <v>3.9922711947904554</v>
      </c>
      <c r="V448" s="5">
        <f t="shared" si="221"/>
        <v>-10.00409844097998</v>
      </c>
      <c r="W448" s="5">
        <f t="shared" si="222"/>
        <v>9.618150513621659</v>
      </c>
      <c r="X448" s="5">
        <f t="shared" si="200"/>
        <v>2313.1685918619132</v>
      </c>
      <c r="Y448" s="5">
        <f t="shared" si="201"/>
        <v>-10.430359845330379</v>
      </c>
      <c r="Z448" s="5">
        <f t="shared" si="202"/>
        <v>-1.5626713939423593</v>
      </c>
      <c r="AA448" s="5">
        <f t="shared" si="203"/>
        <v>2.7040236757654648</v>
      </c>
      <c r="AB448" s="5">
        <f t="shared" si="204"/>
        <v>-6.4380886505399237</v>
      </c>
      <c r="AC448" s="5">
        <f t="shared" si="205"/>
        <v>-11.56676983492234</v>
      </c>
      <c r="AD448" s="5">
        <f t="shared" si="206"/>
        <v>-19.851825810612876</v>
      </c>
      <c r="AE448">
        <f t="shared" si="192"/>
        <v>0</v>
      </c>
    </row>
    <row r="449" spans="1:31" x14ac:dyDescent="0.2">
      <c r="A449">
        <f t="shared" si="207"/>
        <v>4.1699999999999555</v>
      </c>
      <c r="B449" s="5">
        <f t="shared" si="208"/>
        <v>-43.829480684941515</v>
      </c>
      <c r="C449" s="5">
        <f t="shared" si="209"/>
        <v>365.34210193308871</v>
      </c>
      <c r="D449" s="5">
        <f t="shared" si="210"/>
        <v>1.3218270457467438</v>
      </c>
      <c r="E449" s="2">
        <f t="shared" si="211"/>
        <v>367.96178445865684</v>
      </c>
      <c r="F449" s="2">
        <f t="shared" si="212"/>
        <v>-6.8409844275425886</v>
      </c>
      <c r="G449" s="3">
        <f t="shared" si="213"/>
        <v>-23.691271210323958</v>
      </c>
      <c r="H449" s="3">
        <f t="shared" si="214"/>
        <v>59.090164050293914</v>
      </c>
      <c r="I449" s="3">
        <f t="shared" si="215"/>
        <v>-57.120249326840728</v>
      </c>
      <c r="J449" s="2">
        <f t="shared" si="193"/>
        <v>85.531553839575608</v>
      </c>
      <c r="K449" s="2">
        <f t="shared" si="216"/>
        <v>58.303717682055627</v>
      </c>
      <c r="L449" s="6">
        <f t="shared" si="194"/>
        <v>2314.8530628057924</v>
      </c>
      <c r="M449" s="2">
        <f t="shared" si="195"/>
        <v>29.337547497365076</v>
      </c>
      <c r="N449" s="2">
        <f t="shared" si="217"/>
        <v>85.531553839575608</v>
      </c>
      <c r="O449" s="2">
        <f t="shared" si="196"/>
        <v>58.303717682055627</v>
      </c>
      <c r="P449" s="5">
        <f t="shared" si="197"/>
        <v>0.36837727760933459</v>
      </c>
      <c r="Q449" s="4">
        <f t="shared" si="198"/>
        <v>0.34291924222567133</v>
      </c>
      <c r="R449" s="4">
        <f t="shared" si="199"/>
        <v>0.27770141418644262</v>
      </c>
      <c r="S449" s="4">
        <f t="shared" si="218"/>
        <v>0</v>
      </c>
      <c r="T449" s="4">
        <f t="shared" si="219"/>
        <v>0</v>
      </c>
      <c r="U449" s="5">
        <f t="shared" si="220"/>
        <v>4.0069720739162475</v>
      </c>
      <c r="V449" s="5">
        <f t="shared" si="221"/>
        <v>-9.9940874886223483</v>
      </c>
      <c r="W449" s="5">
        <f t="shared" si="222"/>
        <v>9.660910209328291</v>
      </c>
      <c r="X449" s="5">
        <f t="shared" si="200"/>
        <v>2314.8530628057924</v>
      </c>
      <c r="Y449" s="5">
        <f t="shared" si="201"/>
        <v>-10.445988423712022</v>
      </c>
      <c r="Z449" s="5">
        <f t="shared" si="202"/>
        <v>-1.567013370389569</v>
      </c>
      <c r="AA449" s="5">
        <f t="shared" si="203"/>
        <v>2.7115369681687072</v>
      </c>
      <c r="AB449" s="5">
        <f t="shared" si="204"/>
        <v>-6.4390163497957742</v>
      </c>
      <c r="AC449" s="5">
        <f t="shared" si="205"/>
        <v>-11.561100859011917</v>
      </c>
      <c r="AD449" s="5">
        <f t="shared" si="206"/>
        <v>-19.801552822503002</v>
      </c>
      <c r="AE449">
        <f t="shared" si="192"/>
        <v>0</v>
      </c>
    </row>
    <row r="450" spans="1:31" x14ac:dyDescent="0.2">
      <c r="A450">
        <f t="shared" si="207"/>
        <v>4.1799999999999553</v>
      </c>
      <c r="B450" s="5">
        <f t="shared" si="208"/>
        <v>-44.066715347862242</v>
      </c>
      <c r="C450" s="5">
        <f t="shared" si="209"/>
        <v>365.93242551854871</v>
      </c>
      <c r="D450" s="5">
        <f t="shared" si="210"/>
        <v>0.74963447483721135</v>
      </c>
      <c r="E450" s="2">
        <f t="shared" si="211"/>
        <v>368.57620032693063</v>
      </c>
      <c r="F450" s="2">
        <f t="shared" si="212"/>
        <v>-6.8666696663641797</v>
      </c>
      <c r="G450" s="3">
        <f t="shared" si="213"/>
        <v>-23.755661373821916</v>
      </c>
      <c r="H450" s="3">
        <f t="shared" si="214"/>
        <v>58.974553041703793</v>
      </c>
      <c r="I450" s="3">
        <f t="shared" si="215"/>
        <v>-57.318264855065756</v>
      </c>
      <c r="J450" s="2">
        <f t="shared" si="193"/>
        <v>85.602060955165655</v>
      </c>
      <c r="K450" s="2">
        <f t="shared" si="216"/>
        <v>58.351779792205626</v>
      </c>
      <c r="L450" s="6">
        <f t="shared" si="194"/>
        <v>2316.5157458898493</v>
      </c>
      <c r="M450" s="2">
        <f t="shared" si="195"/>
        <v>29.358619696173438</v>
      </c>
      <c r="N450" s="2">
        <f t="shared" si="217"/>
        <v>85.602060955165655</v>
      </c>
      <c r="O450" s="2">
        <f t="shared" si="196"/>
        <v>58.351779792205626</v>
      </c>
      <c r="P450" s="5">
        <f t="shared" si="197"/>
        <v>0.36842576313860309</v>
      </c>
      <c r="Q450" s="4">
        <f t="shared" si="198"/>
        <v>0.34288262885337734</v>
      </c>
      <c r="R450" s="4">
        <f t="shared" si="199"/>
        <v>0.27768891477512536</v>
      </c>
      <c r="S450" s="4">
        <f t="shared" si="218"/>
        <v>0</v>
      </c>
      <c r="T450" s="4">
        <f t="shared" si="219"/>
        <v>0</v>
      </c>
      <c r="U450" s="5">
        <f t="shared" si="220"/>
        <v>4.0217039156952614</v>
      </c>
      <c r="V450" s="5">
        <f t="shared" si="221"/>
        <v>-9.9840702038109477</v>
      </c>
      <c r="W450" s="5">
        <f t="shared" si="222"/>
        <v>9.7036696466173549</v>
      </c>
      <c r="X450" s="5">
        <f t="shared" si="200"/>
        <v>2316.5157458898498</v>
      </c>
      <c r="Y450" s="5">
        <f t="shared" si="201"/>
        <v>-10.461642960535777</v>
      </c>
      <c r="Z450" s="5">
        <f t="shared" si="202"/>
        <v>-1.5713681527332832</v>
      </c>
      <c r="AA450" s="5">
        <f t="shared" si="203"/>
        <v>2.7190724197075631</v>
      </c>
      <c r="AB450" s="5">
        <f t="shared" si="204"/>
        <v>-6.4399390448405152</v>
      </c>
      <c r="AC450" s="5">
        <f t="shared" si="205"/>
        <v>-11.555438356544231</v>
      </c>
      <c r="AD450" s="5">
        <f t="shared" si="206"/>
        <v>-19.751257933675081</v>
      </c>
      <c r="AE450">
        <f t="shared" si="192"/>
        <v>0</v>
      </c>
    </row>
    <row r="451" spans="1:31" x14ac:dyDescent="0.2">
      <c r="A451">
        <f t="shared" si="207"/>
        <v>4.1899999999999551</v>
      </c>
      <c r="B451" s="5">
        <f t="shared" si="208"/>
        <v>-44.304593958552708</v>
      </c>
      <c r="C451" s="5">
        <f t="shared" si="209"/>
        <v>366.52159327704788</v>
      </c>
      <c r="D451" s="5">
        <f t="shared" si="210"/>
        <v>0.17546426338987001</v>
      </c>
      <c r="E451" s="2">
        <f t="shared" si="211"/>
        <v>369.18961982181719</v>
      </c>
      <c r="F451" s="2">
        <f t="shared" si="212"/>
        <v>-6.8923901480361733</v>
      </c>
      <c r="G451" s="3">
        <f t="shared" si="213"/>
        <v>-23.82006076427032</v>
      </c>
      <c r="H451" s="3">
        <f t="shared" si="214"/>
        <v>58.858998658138347</v>
      </c>
      <c r="I451" s="3">
        <f t="shared" si="215"/>
        <v>-57.515777434402509</v>
      </c>
      <c r="J451" s="2">
        <f t="shared" si="193"/>
        <v>85.67287593944765</v>
      </c>
      <c r="K451" s="2">
        <f t="shared" si="216"/>
        <v>58.400051765131316</v>
      </c>
      <c r="L451" s="6">
        <f t="shared" si="194"/>
        <v>2318.1567991486982</v>
      </c>
      <c r="M451" s="2">
        <f t="shared" si="195"/>
        <v>29.379417766988709</v>
      </c>
      <c r="N451" s="2">
        <f t="shared" si="217"/>
        <v>85.67287593944765</v>
      </c>
      <c r="O451" s="2">
        <f t="shared" si="196"/>
        <v>58.400051765131316</v>
      </c>
      <c r="P451" s="5">
        <f t="shared" si="197"/>
        <v>0.36847361703088477</v>
      </c>
      <c r="Q451" s="4">
        <f t="shared" si="198"/>
        <v>0.34284164377602039</v>
      </c>
      <c r="R451" s="4">
        <f t="shared" si="199"/>
        <v>0.27767492107898267</v>
      </c>
      <c r="S451" s="4">
        <f t="shared" si="218"/>
        <v>0</v>
      </c>
      <c r="T451" s="4">
        <f t="shared" si="219"/>
        <v>0</v>
      </c>
      <c r="U451" s="5">
        <f t="shared" si="220"/>
        <v>4.036466605287357</v>
      </c>
      <c r="V451" s="5">
        <f t="shared" si="221"/>
        <v>-9.9740460301679121</v>
      </c>
      <c r="W451" s="5">
        <f t="shared" si="222"/>
        <v>9.7464283231108571</v>
      </c>
      <c r="X451" s="5">
        <f t="shared" si="200"/>
        <v>2318.1567991486986</v>
      </c>
      <c r="Y451" s="5">
        <f t="shared" si="201"/>
        <v>-10.477322838052997</v>
      </c>
      <c r="Z451" s="5">
        <f t="shared" si="202"/>
        <v>-1.5757356955921742</v>
      </c>
      <c r="AA451" s="5">
        <f t="shared" si="203"/>
        <v>2.7266299518548478</v>
      </c>
      <c r="AB451" s="5">
        <f t="shared" si="204"/>
        <v>-6.4408562327656398</v>
      </c>
      <c r="AC451" s="5">
        <f t="shared" si="205"/>
        <v>-11.549781725760086</v>
      </c>
      <c r="AD451" s="5">
        <f t="shared" si="206"/>
        <v>-19.700941725034294</v>
      </c>
      <c r="AE451">
        <f t="shared" si="192"/>
        <v>1</v>
      </c>
    </row>
    <row r="452" spans="1:31" x14ac:dyDescent="0.2">
      <c r="A452">
        <f t="shared" si="207"/>
        <v>4.1999999999999549</v>
      </c>
      <c r="B452" s="5">
        <f t="shared" si="208"/>
        <v>-44.54311660900705</v>
      </c>
      <c r="C452" s="5">
        <f t="shared" si="209"/>
        <v>367.10960577454296</v>
      </c>
      <c r="D452" s="5">
        <f t="shared" si="210"/>
        <v>-0.40067855804040686</v>
      </c>
      <c r="E452" s="2">
        <f t="shared" si="211"/>
        <v>369.80204419281398</v>
      </c>
      <c r="F452" s="2">
        <f t="shared" si="212"/>
        <v>-6.9181459137648025</v>
      </c>
      <c r="G452" s="3">
        <f t="shared" si="213"/>
        <v>-23.884469326597976</v>
      </c>
      <c r="H452" s="3">
        <f t="shared" si="214"/>
        <v>58.743500840880749</v>
      </c>
      <c r="I452" s="3">
        <f t="shared" si="215"/>
        <v>-57.712786851652851</v>
      </c>
      <c r="J452" s="2">
        <f t="shared" si="193"/>
        <v>85.743994146762674</v>
      </c>
      <c r="K452" s="2">
        <f t="shared" si="216"/>
        <v>58.448530434057716</v>
      </c>
      <c r="L452" s="6">
        <f t="shared" si="194"/>
        <v>2319.7763804072774</v>
      </c>
      <c r="M452" s="2">
        <f t="shared" si="195"/>
        <v>29.399943710022782</v>
      </c>
      <c r="N452" s="2">
        <f t="shared" si="217"/>
        <v>85.743994146762674</v>
      </c>
      <c r="O452" s="2">
        <f t="shared" si="196"/>
        <v>58.448530434057716</v>
      </c>
      <c r="P452" s="5">
        <f t="shared" si="197"/>
        <v>0.36852084389523548</v>
      </c>
      <c r="Q452" s="4">
        <f t="shared" si="198"/>
        <v>0.34279634017019461</v>
      </c>
      <c r="R452" s="4">
        <f t="shared" si="199"/>
        <v>0.27765945063869235</v>
      </c>
      <c r="S452" s="4">
        <f t="shared" si="218"/>
        <v>0</v>
      </c>
      <c r="T452" s="4">
        <f t="shared" si="219"/>
        <v>0</v>
      </c>
      <c r="U452" s="5">
        <f t="shared" si="220"/>
        <v>4.0512600260867551</v>
      </c>
      <c r="V452" s="5">
        <f t="shared" si="221"/>
        <v>-9.9640144185255668</v>
      </c>
      <c r="W452" s="5">
        <f t="shared" si="222"/>
        <v>9.7891857327470095</v>
      </c>
      <c r="X452" s="5">
        <f t="shared" si="200"/>
        <v>2319.7763804072774</v>
      </c>
      <c r="Y452" s="5">
        <f t="shared" si="201"/>
        <v>-10.493027438870813</v>
      </c>
      <c r="Z452" s="5">
        <f t="shared" si="202"/>
        <v>-1.580115952832492</v>
      </c>
      <c r="AA452" s="5">
        <f t="shared" si="203"/>
        <v>2.7342094847813967</v>
      </c>
      <c r="AB452" s="5">
        <f t="shared" si="204"/>
        <v>-6.4417674127840581</v>
      </c>
      <c r="AC452" s="5">
        <f t="shared" si="205"/>
        <v>-11.544130371358058</v>
      </c>
      <c r="AD452" s="5">
        <f t="shared" si="206"/>
        <v>-19.650604782471593</v>
      </c>
      <c r="AE452">
        <f t="shared" si="192"/>
        <v>0</v>
      </c>
    </row>
    <row r="453" spans="1:31" x14ac:dyDescent="0.2">
      <c r="A453">
        <f t="shared" si="207"/>
        <v>4.2099999999999547</v>
      </c>
      <c r="B453" s="5">
        <f t="shared" si="208"/>
        <v>-44.78228339064367</v>
      </c>
      <c r="C453" s="5">
        <f t="shared" si="209"/>
        <v>367.69646357643319</v>
      </c>
      <c r="D453" s="5">
        <f t="shared" si="210"/>
        <v>-0.97878895679605893</v>
      </c>
      <c r="E453" s="2">
        <f t="shared" si="211"/>
        <v>370.41347469050737</v>
      </c>
      <c r="F453" s="2">
        <f t="shared" si="212"/>
        <v>-6.9439370047037734</v>
      </c>
      <c r="G453" s="3">
        <f t="shared" si="213"/>
        <v>-23.948887000725819</v>
      </c>
      <c r="H453" s="3">
        <f t="shared" si="214"/>
        <v>58.628059537167168</v>
      </c>
      <c r="I453" s="3">
        <f t="shared" si="215"/>
        <v>-57.909292899477563</v>
      </c>
      <c r="J453" s="2">
        <f t="shared" si="193"/>
        <v>85.815410957383605</v>
      </c>
      <c r="K453" s="2">
        <f t="shared" si="216"/>
        <v>58.497212649886571</v>
      </c>
      <c r="L453" s="6">
        <f t="shared" si="194"/>
        <v>2321.3746472601233</v>
      </c>
      <c r="M453" s="2">
        <f t="shared" si="195"/>
        <v>29.420199522567533</v>
      </c>
      <c r="N453" s="2">
        <f t="shared" si="217"/>
        <v>85.815410957383605</v>
      </c>
      <c r="O453" s="2">
        <f t="shared" si="196"/>
        <v>58.497212649886571</v>
      </c>
      <c r="P453" s="5">
        <f t="shared" si="197"/>
        <v>0.36856744833398208</v>
      </c>
      <c r="Q453" s="4">
        <f t="shared" si="198"/>
        <v>0.34274677098120804</v>
      </c>
      <c r="R453" s="4">
        <f t="shared" si="199"/>
        <v>0.27764252086175922</v>
      </c>
      <c r="S453" s="4">
        <f t="shared" si="218"/>
        <v>0</v>
      </c>
      <c r="T453" s="4">
        <f t="shared" si="219"/>
        <v>0</v>
      </c>
      <c r="U453" s="5">
        <f t="shared" si="220"/>
        <v>4.0660840597378094</v>
      </c>
      <c r="V453" s="5">
        <f t="shared" si="221"/>
        <v>-9.9539748268973796</v>
      </c>
      <c r="W453" s="5">
        <f t="shared" si="222"/>
        <v>9.8319413658813222</v>
      </c>
      <c r="X453" s="5">
        <f t="shared" si="200"/>
        <v>2321.3746472601233</v>
      </c>
      <c r="Y453" s="5">
        <f t="shared" si="201"/>
        <v>-10.508756146032967</v>
      </c>
      <c r="Z453" s="5">
        <f t="shared" si="202"/>
        <v>-1.584508877580358</v>
      </c>
      <c r="AA453" s="5">
        <f t="shared" si="203"/>
        <v>2.7418109373773372</v>
      </c>
      <c r="AB453" s="5">
        <f t="shared" si="204"/>
        <v>-6.4426720862951576</v>
      </c>
      <c r="AC453" s="5">
        <f t="shared" si="205"/>
        <v>-11.538483704477738</v>
      </c>
      <c r="AD453" s="5">
        <f t="shared" si="206"/>
        <v>-19.600247696741341</v>
      </c>
      <c r="AE453">
        <f t="shared" ref="AE453:AE516" si="223">IF(($D453-height)*($D454-height)&lt;0,1,0)</f>
        <v>0</v>
      </c>
    </row>
    <row r="454" spans="1:31" x14ac:dyDescent="0.2">
      <c r="A454">
        <f t="shared" si="207"/>
        <v>4.2199999999999545</v>
      </c>
      <c r="B454" s="5">
        <f t="shared" si="208"/>
        <v>-45.022094394255241</v>
      </c>
      <c r="C454" s="5">
        <f t="shared" si="209"/>
        <v>368.28216724761961</v>
      </c>
      <c r="D454" s="5">
        <f t="shared" si="210"/>
        <v>-1.5588618981756717</v>
      </c>
      <c r="E454" s="2">
        <f t="shared" si="211"/>
        <v>371.0239125666281</v>
      </c>
      <c r="F454" s="2">
        <f t="shared" si="212"/>
        <v>-6.9697634619458935</v>
      </c>
      <c r="G454" s="3">
        <f t="shared" si="213"/>
        <v>-24.013313721588769</v>
      </c>
      <c r="H454" s="3">
        <f t="shared" si="214"/>
        <v>58.512674700122389</v>
      </c>
      <c r="I454" s="3">
        <f t="shared" si="215"/>
        <v>-58.105295376444978</v>
      </c>
      <c r="J454" s="2">
        <f t="shared" si="193"/>
        <v>85.887121777584937</v>
      </c>
      <c r="K454" s="2">
        <f t="shared" si="216"/>
        <v>58.546095281243993</v>
      </c>
      <c r="L454" s="6">
        <f t="shared" si="194"/>
        <v>2322.9517570510939</v>
      </c>
      <c r="M454" s="2">
        <f t="shared" si="195"/>
        <v>29.440187198737821</v>
      </c>
      <c r="N454" s="2">
        <f t="shared" si="217"/>
        <v>85.887121777584937</v>
      </c>
      <c r="O454" s="2">
        <f t="shared" si="196"/>
        <v>58.546095281243993</v>
      </c>
      <c r="P454" s="5">
        <f t="shared" si="197"/>
        <v>0.36861343494213067</v>
      </c>
      <c r="Q454" s="4">
        <f t="shared" si="198"/>
        <v>0.34269298891667305</v>
      </c>
      <c r="R454" s="4">
        <f t="shared" si="199"/>
        <v>0.2776241490228169</v>
      </c>
      <c r="S454" s="4">
        <f t="shared" si="218"/>
        <v>0</v>
      </c>
      <c r="T454" s="4">
        <f t="shared" si="219"/>
        <v>0</v>
      </c>
      <c r="U454" s="5">
        <f t="shared" si="220"/>
        <v>4.0809385861508014</v>
      </c>
      <c r="V454" s="5">
        <f t="shared" si="221"/>
        <v>-9.943926720448502</v>
      </c>
      <c r="W454" s="5">
        <f t="shared" si="222"/>
        <v>9.8746947093870485</v>
      </c>
      <c r="X454" s="5">
        <f t="shared" si="200"/>
        <v>2322.9517570510943</v>
      </c>
      <c r="Y454" s="5">
        <f t="shared" si="201"/>
        <v>-10.5245083430992</v>
      </c>
      <c r="Z454" s="5">
        <f t="shared" si="202"/>
        <v>-1.5889144222339244</v>
      </c>
      <c r="AA454" s="5">
        <f t="shared" si="203"/>
        <v>2.74943422727313</v>
      </c>
      <c r="AB454" s="5">
        <f t="shared" si="204"/>
        <v>-6.4435697569483983</v>
      </c>
      <c r="AC454" s="5">
        <f t="shared" si="205"/>
        <v>-11.532841142682427</v>
      </c>
      <c r="AD454" s="5">
        <f t="shared" si="206"/>
        <v>-19.549871063339822</v>
      </c>
      <c r="AE454">
        <f t="shared" si="223"/>
        <v>0</v>
      </c>
    </row>
    <row r="455" spans="1:31" x14ac:dyDescent="0.2">
      <c r="A455">
        <f t="shared" si="207"/>
        <v>4.2299999999999542</v>
      </c>
      <c r="B455" s="5">
        <f t="shared" si="208"/>
        <v>-45.262549709958975</v>
      </c>
      <c r="C455" s="5">
        <f t="shared" si="209"/>
        <v>368.86671735256368</v>
      </c>
      <c r="D455" s="5">
        <f t="shared" si="210"/>
        <v>-2.1408923454932882</v>
      </c>
      <c r="E455" s="2">
        <f t="shared" si="211"/>
        <v>371.63335907410493</v>
      </c>
      <c r="F455" s="2">
        <f t="shared" si="212"/>
        <v>-6.9956253265148218</v>
      </c>
      <c r="G455" s="3">
        <f t="shared" si="213"/>
        <v>-24.077749419158252</v>
      </c>
      <c r="H455" s="3">
        <f t="shared" si="214"/>
        <v>58.397346288695566</v>
      </c>
      <c r="I455" s="3">
        <f t="shared" si="215"/>
        <v>-58.30079408707838</v>
      </c>
      <c r="J455" s="2">
        <f t="shared" si="193"/>
        <v>85.959122039708589</v>
      </c>
      <c r="K455" s="2">
        <f t="shared" si="216"/>
        <v>58.595175214525277</v>
      </c>
      <c r="L455" s="6">
        <f t="shared" si="194"/>
        <v>2324.5078668535593</v>
      </c>
      <c r="M455" s="2">
        <f t="shared" si="195"/>
        <v>29.459908729220455</v>
      </c>
      <c r="N455" s="2">
        <f t="shared" si="217"/>
        <v>85.959122039708589</v>
      </c>
      <c r="O455" s="2">
        <f t="shared" si="196"/>
        <v>58.595175214525277</v>
      </c>
      <c r="P455" s="5">
        <f t="shared" si="197"/>
        <v>0.36865880830678782</v>
      </c>
      <c r="Q455" s="4">
        <f t="shared" si="198"/>
        <v>0.34263504644030413</v>
      </c>
      <c r="R455" s="4">
        <f t="shared" si="199"/>
        <v>0.2776043522639452</v>
      </c>
      <c r="S455" s="4">
        <f t="shared" si="218"/>
        <v>0</v>
      </c>
      <c r="T455" s="4">
        <f t="shared" si="219"/>
        <v>0</v>
      </c>
      <c r="U455" s="5">
        <f t="shared" si="220"/>
        <v>4.0958234835177389</v>
      </c>
      <c r="V455" s="5">
        <f t="shared" si="221"/>
        <v>-9.9338695714658947</v>
      </c>
      <c r="W455" s="5">
        <f t="shared" si="222"/>
        <v>9.9174452467549514</v>
      </c>
      <c r="X455" s="5">
        <f t="shared" si="200"/>
        <v>2324.5078668535593</v>
      </c>
      <c r="Y455" s="5">
        <f t="shared" si="201"/>
        <v>-10.540283414223273</v>
      </c>
      <c r="Z455" s="5">
        <f t="shared" si="202"/>
        <v>-1.5933325384754029</v>
      </c>
      <c r="AA455" s="5">
        <f t="shared" si="203"/>
        <v>2.7570792708603826</v>
      </c>
      <c r="AB455" s="5">
        <f t="shared" si="204"/>
        <v>-6.4444599307055341</v>
      </c>
      <c r="AC455" s="5">
        <f t="shared" si="205"/>
        <v>-11.527202109941298</v>
      </c>
      <c r="AD455" s="5">
        <f t="shared" si="206"/>
        <v>-19.499475482384668</v>
      </c>
      <c r="AE455">
        <f t="shared" si="223"/>
        <v>0</v>
      </c>
    </row>
    <row r="456" spans="1:31" x14ac:dyDescent="0.2">
      <c r="A456">
        <f t="shared" si="207"/>
        <v>4.239999999999954</v>
      </c>
      <c r="B456" s="5">
        <f t="shared" si="208"/>
        <v>-45.503649427147096</v>
      </c>
      <c r="C456" s="5">
        <f t="shared" si="209"/>
        <v>369.45011445534516</v>
      </c>
      <c r="D456" s="5">
        <f t="shared" si="210"/>
        <v>-2.7248752601381914</v>
      </c>
      <c r="E456" s="2">
        <f t="shared" si="211"/>
        <v>372.24181546711856</v>
      </c>
      <c r="F456" s="2">
        <f t="shared" si="212"/>
        <v>-7.0215226393569052</v>
      </c>
      <c r="G456" s="3">
        <f t="shared" si="213"/>
        <v>-24.142194018465307</v>
      </c>
      <c r="H456" s="3">
        <f t="shared" si="214"/>
        <v>58.282074267596151</v>
      </c>
      <c r="I456" s="3">
        <f t="shared" si="215"/>
        <v>-58.495788841902225</v>
      </c>
      <c r="J456" s="2">
        <f t="shared" si="193"/>
        <v>86.031407202226021</v>
      </c>
      <c r="K456" s="2">
        <f t="shared" si="216"/>
        <v>58.644449353937297</v>
      </c>
      <c r="L456" s="6">
        <f t="shared" si="194"/>
        <v>2326.0431334510358</v>
      </c>
      <c r="M456" s="2">
        <f t="shared" si="195"/>
        <v>29.479366101028756</v>
      </c>
      <c r="N456" s="2">
        <f t="shared" si="217"/>
        <v>86.031407202226021</v>
      </c>
      <c r="O456" s="2">
        <f t="shared" si="196"/>
        <v>58.644449353937297</v>
      </c>
      <c r="P456" s="5">
        <f t="shared" si="197"/>
        <v>0.36870357300659545</v>
      </c>
      <c r="Q456" s="4">
        <f t="shared" si="198"/>
        <v>0.3425729957659131</v>
      </c>
      <c r="R456" s="4">
        <f t="shared" si="199"/>
        <v>0.2775831475950008</v>
      </c>
      <c r="S456" s="4">
        <f t="shared" si="218"/>
        <v>0</v>
      </c>
      <c r="T456" s="4">
        <f t="shared" si="219"/>
        <v>0</v>
      </c>
      <c r="U456" s="5">
        <f t="shared" si="220"/>
        <v>4.1107386283281597</v>
      </c>
      <c r="V456" s="5">
        <f t="shared" si="221"/>
        <v>-9.9238028593280312</v>
      </c>
      <c r="W456" s="5">
        <f t="shared" si="222"/>
        <v>9.960192458192358</v>
      </c>
      <c r="X456" s="5">
        <f t="shared" si="200"/>
        <v>2326.0431334510363</v>
      </c>
      <c r="Y456" s="5">
        <f t="shared" si="201"/>
        <v>-10.556080744229607</v>
      </c>
      <c r="Z456" s="5">
        <f t="shared" si="202"/>
        <v>-1.5977631772829575</v>
      </c>
      <c r="AA456" s="5">
        <f t="shared" si="203"/>
        <v>2.7647459833124284</v>
      </c>
      <c r="AB456" s="5">
        <f t="shared" si="204"/>
        <v>-6.4453421159014477</v>
      </c>
      <c r="AC456" s="5">
        <f t="shared" si="205"/>
        <v>-11.521566036610988</v>
      </c>
      <c r="AD456" s="5">
        <f t="shared" si="206"/>
        <v>-19.449061558495213</v>
      </c>
      <c r="AE456">
        <f t="shared" si="223"/>
        <v>0</v>
      </c>
    </row>
    <row r="457" spans="1:31" x14ac:dyDescent="0.2">
      <c r="A457">
        <f t="shared" si="207"/>
        <v>4.2499999999999538</v>
      </c>
      <c r="B457" s="5">
        <f t="shared" si="208"/>
        <v>-45.745393634437541</v>
      </c>
      <c r="C457" s="5">
        <f t="shared" si="209"/>
        <v>370.03235911971927</v>
      </c>
      <c r="D457" s="5">
        <f t="shared" si="210"/>
        <v>-3.3108056016351388</v>
      </c>
      <c r="E457" s="2">
        <f t="shared" si="211"/>
        <v>372.84928300115388</v>
      </c>
      <c r="F457" s="2">
        <f t="shared" si="212"/>
        <v>-7.0474554413331223</v>
      </c>
      <c r="G457" s="3">
        <f t="shared" si="213"/>
        <v>-24.206647439624323</v>
      </c>
      <c r="H457" s="3">
        <f t="shared" si="214"/>
        <v>58.16685860723004</v>
      </c>
      <c r="I457" s="3">
        <f t="shared" si="215"/>
        <v>-58.690279457487179</v>
      </c>
      <c r="J457" s="2">
        <f t="shared" si="193"/>
        <v>86.103972749796526</v>
      </c>
      <c r="K457" s="2">
        <f t="shared" si="216"/>
        <v>58.693914621538191</v>
      </c>
      <c r="L457" s="6">
        <f t="shared" si="194"/>
        <v>2327.5577133182719</v>
      </c>
      <c r="M457" s="2">
        <f t="shared" si="195"/>
        <v>29.498561297262814</v>
      </c>
      <c r="N457" s="2">
        <f t="shared" si="217"/>
        <v>86.103972749796526</v>
      </c>
      <c r="O457" s="2">
        <f t="shared" si="196"/>
        <v>58.693914621538191</v>
      </c>
      <c r="P457" s="5">
        <f t="shared" si="197"/>
        <v>0.36874773361117819</v>
      </c>
      <c r="Q457" s="4">
        <f t="shared" si="198"/>
        <v>0.34250688885160385</v>
      </c>
      <c r="R457" s="4">
        <f t="shared" si="199"/>
        <v>0.27756055189396228</v>
      </c>
      <c r="S457" s="4">
        <f t="shared" si="218"/>
        <v>0</v>
      </c>
      <c r="T457" s="4">
        <f t="shared" si="219"/>
        <v>0</v>
      </c>
      <c r="U457" s="5">
        <f t="shared" si="220"/>
        <v>4.1256838953849346</v>
      </c>
      <c r="V457" s="5">
        <f t="shared" si="221"/>
        <v>-9.9137260704742136</v>
      </c>
      <c r="W457" s="5">
        <f t="shared" si="222"/>
        <v>10.002935820721564</v>
      </c>
      <c r="X457" s="5">
        <f t="shared" si="200"/>
        <v>2327.5577133182715</v>
      </c>
      <c r="Y457" s="5">
        <f t="shared" si="201"/>
        <v>-10.571899718688606</v>
      </c>
      <c r="Z457" s="5">
        <f t="shared" si="202"/>
        <v>-1.6022062889424786</v>
      </c>
      <c r="AA457" s="5">
        <f t="shared" si="203"/>
        <v>2.7724342786047003</v>
      </c>
      <c r="AB457" s="5">
        <f t="shared" si="204"/>
        <v>-6.446215823303671</v>
      </c>
      <c r="AC457" s="5">
        <f t="shared" si="205"/>
        <v>-11.515932359416691</v>
      </c>
      <c r="AD457" s="5">
        <f t="shared" si="206"/>
        <v>-19.398629900673733</v>
      </c>
      <c r="AE457">
        <f t="shared" si="223"/>
        <v>0</v>
      </c>
    </row>
    <row r="458" spans="1:31" x14ac:dyDescent="0.2">
      <c r="A458">
        <f t="shared" si="207"/>
        <v>4.2599999999999536</v>
      </c>
      <c r="B458" s="5">
        <f t="shared" si="208"/>
        <v>-45.987782419624949</v>
      </c>
      <c r="C458" s="5">
        <f t="shared" si="209"/>
        <v>370.61345190917359</v>
      </c>
      <c r="D458" s="5">
        <f t="shared" si="210"/>
        <v>-3.8986783277050443</v>
      </c>
      <c r="E458" s="2">
        <f t="shared" si="211"/>
        <v>373.4557629330522</v>
      </c>
      <c r="F458" s="2">
        <f t="shared" si="212"/>
        <v>-7.0734237732111209</v>
      </c>
      <c r="G458" s="3">
        <f t="shared" si="213"/>
        <v>-24.271109597857361</v>
      </c>
      <c r="H458" s="3">
        <f t="shared" si="214"/>
        <v>58.05169928363587</v>
      </c>
      <c r="I458" s="3">
        <f t="shared" si="215"/>
        <v>-58.884265756493917</v>
      </c>
      <c r="J458" s="2">
        <f t="shared" si="193"/>
        <v>86.176814193321718</v>
      </c>
      <c r="K458" s="2">
        <f t="shared" si="216"/>
        <v>58.743567957274514</v>
      </c>
      <c r="L458" s="6">
        <f t="shared" si="194"/>
        <v>2329.0517626027763</v>
      </c>
      <c r="M458" s="2">
        <f t="shared" si="195"/>
        <v>29.517496296875464</v>
      </c>
      <c r="N458" s="2">
        <f t="shared" si="217"/>
        <v>86.176814193321718</v>
      </c>
      <c r="O458" s="2">
        <f t="shared" si="196"/>
        <v>58.743567957274514</v>
      </c>
      <c r="P458" s="5">
        <f t="shared" si="197"/>
        <v>0.36879129468060423</v>
      </c>
      <c r="Q458" s="4">
        <f t="shared" si="198"/>
        <v>0.34243677739416328</v>
      </c>
      <c r="R458" s="4">
        <f t="shared" si="199"/>
        <v>0.27753658190728769</v>
      </c>
      <c r="S458" s="4">
        <f t="shared" si="218"/>
        <v>0</v>
      </c>
      <c r="T458" s="4">
        <f t="shared" si="219"/>
        <v>0</v>
      </c>
      <c r="U458" s="5">
        <f t="shared" si="220"/>
        <v>4.1406591578200782</v>
      </c>
      <c r="V458" s="5">
        <f t="shared" si="221"/>
        <v>-9.903638698373479</v>
      </c>
      <c r="W458" s="5">
        <f t="shared" si="222"/>
        <v>10.045674808277493</v>
      </c>
      <c r="X458" s="5">
        <f t="shared" si="200"/>
        <v>2329.0517626027768</v>
      </c>
      <c r="Y458" s="5">
        <f t="shared" si="201"/>
        <v>-10.587739723990556</v>
      </c>
      <c r="Z458" s="5">
        <f t="shared" si="202"/>
        <v>-1.6066618230592147</v>
      </c>
      <c r="AA458" s="5">
        <f t="shared" si="203"/>
        <v>2.7801440695348583</v>
      </c>
      <c r="AB458" s="5">
        <f t="shared" si="204"/>
        <v>-6.4470805661704773</v>
      </c>
      <c r="AC458" s="5">
        <f t="shared" si="205"/>
        <v>-11.510300521432693</v>
      </c>
      <c r="AD458" s="5">
        <f t="shared" si="206"/>
        <v>-19.348181122187647</v>
      </c>
      <c r="AE458">
        <f t="shared" si="223"/>
        <v>0</v>
      </c>
    </row>
    <row r="459" spans="1:31" x14ac:dyDescent="0.2">
      <c r="A459">
        <f t="shared" si="207"/>
        <v>4.2699999999999534</v>
      </c>
      <c r="B459" s="5">
        <f t="shared" si="208"/>
        <v>-46.230815869631826</v>
      </c>
      <c r="C459" s="5">
        <f t="shared" si="209"/>
        <v>371.19339338698387</v>
      </c>
      <c r="D459" s="5">
        <f t="shared" si="210"/>
        <v>-4.4884883943260929</v>
      </c>
      <c r="E459" s="2">
        <f t="shared" si="211"/>
        <v>374.06125652106226</v>
      </c>
      <c r="F459" s="2">
        <f t="shared" si="212"/>
        <v>-7.0994276756573589</v>
      </c>
      <c r="G459" s="3">
        <f t="shared" si="213"/>
        <v>-24.335580403519067</v>
      </c>
      <c r="H459" s="3">
        <f t="shared" si="214"/>
        <v>57.93659627842154</v>
      </c>
      <c r="I459" s="3">
        <f t="shared" si="215"/>
        <v>-59.077747567715797</v>
      </c>
      <c r="J459" s="2">
        <f t="shared" si="193"/>
        <v>86.249927069996403</v>
      </c>
      <c r="K459" s="2">
        <f t="shared" si="216"/>
        <v>58.793406319015951</v>
      </c>
      <c r="L459" s="6">
        <f t="shared" si="194"/>
        <v>2330.5254371067899</v>
      </c>
      <c r="M459" s="2">
        <f t="shared" si="195"/>
        <v>29.536173074443692</v>
      </c>
      <c r="N459" s="2">
        <f t="shared" si="217"/>
        <v>86.249927069996403</v>
      </c>
      <c r="O459" s="2">
        <f t="shared" si="196"/>
        <v>58.793406319015951</v>
      </c>
      <c r="P459" s="5">
        <f t="shared" si="197"/>
        <v>0.36883426076485853</v>
      </c>
      <c r="Q459" s="4">
        <f t="shared" si="198"/>
        <v>0.34236271282364389</v>
      </c>
      <c r="R459" s="4">
        <f t="shared" si="199"/>
        <v>0.27751125425028561</v>
      </c>
      <c r="S459" s="4">
        <f t="shared" si="218"/>
        <v>0</v>
      </c>
      <c r="T459" s="4">
        <f t="shared" si="219"/>
        <v>0</v>
      </c>
      <c r="U459" s="5">
        <f t="shared" si="220"/>
        <v>4.1556642871105556</v>
      </c>
      <c r="V459" s="5">
        <f t="shared" si="221"/>
        <v>-9.8935402434931312</v>
      </c>
      <c r="W459" s="5">
        <f t="shared" si="222"/>
        <v>10.08840889180466</v>
      </c>
      <c r="X459" s="5">
        <f t="shared" si="200"/>
        <v>2330.5254371067904</v>
      </c>
      <c r="Y459" s="5">
        <f t="shared" si="201"/>
        <v>-10.603600147418291</v>
      </c>
      <c r="Z459" s="5">
        <f t="shared" si="202"/>
        <v>-1.6111297285692903</v>
      </c>
      <c r="AA459" s="5">
        <f t="shared" si="203"/>
        <v>2.7878752677427223</v>
      </c>
      <c r="AB459" s="5">
        <f t="shared" si="204"/>
        <v>-6.4479358603077355</v>
      </c>
      <c r="AC459" s="5">
        <f t="shared" si="205"/>
        <v>-11.504669972062421</v>
      </c>
      <c r="AD459" s="5">
        <f t="shared" si="206"/>
        <v>-19.297715840452618</v>
      </c>
      <c r="AE459">
        <f t="shared" si="223"/>
        <v>0</v>
      </c>
    </row>
    <row r="460" spans="1:31" x14ac:dyDescent="0.2">
      <c r="A460">
        <f t="shared" si="207"/>
        <v>4.2799999999999532</v>
      </c>
      <c r="B460" s="5">
        <f t="shared" si="208"/>
        <v>-46.474494070460032</v>
      </c>
      <c r="C460" s="5">
        <f t="shared" si="209"/>
        <v>371.7721841162695</v>
      </c>
      <c r="D460" s="5">
        <f t="shared" si="210"/>
        <v>-5.0802307557952737</v>
      </c>
      <c r="E460" s="2">
        <f t="shared" si="211"/>
        <v>374.66576502489067</v>
      </c>
      <c r="F460" s="2">
        <f t="shared" si="212"/>
        <v>-7.1254671892293366</v>
      </c>
      <c r="G460" s="3">
        <f t="shared" si="213"/>
        <v>-24.400059762122144</v>
      </c>
      <c r="H460" s="3">
        <f t="shared" si="214"/>
        <v>57.821549578700917</v>
      </c>
      <c r="I460" s="3">
        <f t="shared" si="215"/>
        <v>-59.270724726120321</v>
      </c>
      <c r="J460" s="2">
        <f t="shared" si="193"/>
        <v>86.32330694335586</v>
      </c>
      <c r="K460" s="2">
        <f t="shared" si="216"/>
        <v>58.843426682587491</v>
      </c>
      <c r="L460" s="6">
        <f t="shared" si="194"/>
        <v>2331.9788922696898</v>
      </c>
      <c r="M460" s="2">
        <f t="shared" si="195"/>
        <v>29.554593599945719</v>
      </c>
      <c r="N460" s="2">
        <f t="shared" si="217"/>
        <v>86.32330694335586</v>
      </c>
      <c r="O460" s="2">
        <f t="shared" si="196"/>
        <v>58.843426682587491</v>
      </c>
      <c r="P460" s="5">
        <f t="shared" si="197"/>
        <v>0.36887663640332957</v>
      </c>
      <c r="Q460" s="4">
        <f t="shared" si="198"/>
        <v>0.34228474629813826</v>
      </c>
      <c r="R460" s="4">
        <f t="shared" si="199"/>
        <v>0.27748458540749843</v>
      </c>
      <c r="S460" s="4">
        <f t="shared" si="218"/>
        <v>0</v>
      </c>
      <c r="T460" s="4">
        <f t="shared" si="219"/>
        <v>0</v>
      </c>
      <c r="U460" s="5">
        <f t="shared" si="220"/>
        <v>4.1706991530940964</v>
      </c>
      <c r="V460" s="5">
        <f t="shared" si="221"/>
        <v>-9.8834302132669105</v>
      </c>
      <c r="W460" s="5">
        <f t="shared" si="222"/>
        <v>10.131137539353452</v>
      </c>
      <c r="X460" s="5">
        <f t="shared" si="200"/>
        <v>2331.9788922696898</v>
      </c>
      <c r="Y460" s="5">
        <f t="shared" si="201"/>
        <v>-10.619480377218457</v>
      </c>
      <c r="Z460" s="5">
        <f t="shared" si="202"/>
        <v>-1.6156099537510884</v>
      </c>
      <c r="AA460" s="5">
        <f t="shared" si="203"/>
        <v>2.7956277837299641</v>
      </c>
      <c r="AB460" s="5">
        <f t="shared" si="204"/>
        <v>-6.4487812241243603</v>
      </c>
      <c r="AC460" s="5">
        <f t="shared" si="205"/>
        <v>-11.499040167017998</v>
      </c>
      <c r="AD460" s="5">
        <f t="shared" si="206"/>
        <v>-19.247234676916584</v>
      </c>
      <c r="AE460">
        <f t="shared" si="223"/>
        <v>0</v>
      </c>
    </row>
    <row r="461" spans="1:31" x14ac:dyDescent="0.2">
      <c r="A461">
        <f t="shared" si="207"/>
        <v>4.289999999999953</v>
      </c>
      <c r="B461" s="5">
        <f t="shared" si="208"/>
        <v>-46.718817107142463</v>
      </c>
      <c r="C461" s="5">
        <f t="shared" si="209"/>
        <v>372.34982466004811</v>
      </c>
      <c r="D461" s="5">
        <f t="shared" si="210"/>
        <v>-5.673900364790323</v>
      </c>
      <c r="E461" s="2">
        <f t="shared" si="211"/>
        <v>375.26928970575142</v>
      </c>
      <c r="F461" s="2">
        <f t="shared" si="212"/>
        <v>-7.1515423543679439</v>
      </c>
      <c r="G461" s="3">
        <f t="shared" si="213"/>
        <v>-24.464547574363387</v>
      </c>
      <c r="H461" s="3">
        <f t="shared" si="214"/>
        <v>57.706559177030741</v>
      </c>
      <c r="I461" s="3">
        <f t="shared" si="215"/>
        <v>-59.463197072889486</v>
      </c>
      <c r="J461" s="2">
        <f t="shared" si="193"/>
        <v>86.396949403319411</v>
      </c>
      <c r="K461" s="2">
        <f t="shared" si="216"/>
        <v>58.893626041799187</v>
      </c>
      <c r="L461" s="6">
        <f t="shared" si="194"/>
        <v>2333.4122831508284</v>
      </c>
      <c r="M461" s="2">
        <f t="shared" si="195"/>
        <v>29.572759838543487</v>
      </c>
      <c r="N461" s="2">
        <f t="shared" si="217"/>
        <v>86.396949403319411</v>
      </c>
      <c r="O461" s="2">
        <f t="shared" si="196"/>
        <v>58.893626041799187</v>
      </c>
      <c r="P461" s="5">
        <f t="shared" si="197"/>
        <v>0.36891842612430759</v>
      </c>
      <c r="Q461" s="4">
        <f t="shared" si="198"/>
        <v>0.34220292869874203</v>
      </c>
      <c r="R461" s="4">
        <f t="shared" si="199"/>
        <v>0.27745659173309839</v>
      </c>
      <c r="S461" s="4">
        <f t="shared" si="218"/>
        <v>0</v>
      </c>
      <c r="T461" s="4">
        <f t="shared" si="219"/>
        <v>0</v>
      </c>
      <c r="U461" s="5">
        <f t="shared" si="220"/>
        <v>4.1857636239850038</v>
      </c>
      <c r="V461" s="5">
        <f t="shared" si="221"/>
        <v>-9.8733081220627792</v>
      </c>
      <c r="W461" s="5">
        <f t="shared" si="222"/>
        <v>10.17386021617566</v>
      </c>
      <c r="X461" s="5">
        <f t="shared" si="200"/>
        <v>2333.4122831508289</v>
      </c>
      <c r="Y461" s="5">
        <f t="shared" si="201"/>
        <v>-10.635379802671505</v>
      </c>
      <c r="Z461" s="5">
        <f t="shared" si="202"/>
        <v>-1.6201024462365143</v>
      </c>
      <c r="AA461" s="5">
        <f t="shared" si="203"/>
        <v>2.8034015268795986</v>
      </c>
      <c r="AB461" s="5">
        <f t="shared" si="204"/>
        <v>-6.4496161786865009</v>
      </c>
      <c r="AC461" s="5">
        <f t="shared" si="205"/>
        <v>-11.493410568299293</v>
      </c>
      <c r="AD461" s="5">
        <f t="shared" si="206"/>
        <v>-19.196738256944741</v>
      </c>
      <c r="AE461">
        <f t="shared" si="223"/>
        <v>0</v>
      </c>
    </row>
    <row r="462" spans="1:31" x14ac:dyDescent="0.2">
      <c r="A462">
        <f t="shared" si="207"/>
        <v>4.2999999999999527</v>
      </c>
      <c r="B462" s="5">
        <f t="shared" si="208"/>
        <v>-46.963785063695028</v>
      </c>
      <c r="C462" s="5">
        <f t="shared" si="209"/>
        <v>372.92631558129</v>
      </c>
      <c r="D462" s="5">
        <f t="shared" si="210"/>
        <v>-6.2694921724320656</v>
      </c>
      <c r="E462" s="2">
        <f t="shared" si="211"/>
        <v>375.87183182641508</v>
      </c>
      <c r="F462" s="2">
        <f t="shared" si="212"/>
        <v>-7.1776532113898677</v>
      </c>
      <c r="G462" s="3">
        <f t="shared" si="213"/>
        <v>-24.529043736150253</v>
      </c>
      <c r="H462" s="3">
        <f t="shared" si="214"/>
        <v>57.59162507134775</v>
      </c>
      <c r="I462" s="3">
        <f t="shared" si="215"/>
        <v>-59.65516445545893</v>
      </c>
      <c r="J462" s="2">
        <f t="shared" si="193"/>
        <v>86.470850066230483</v>
      </c>
      <c r="K462" s="2">
        <f t="shared" si="216"/>
        <v>58.944001408473397</v>
      </c>
      <c r="L462" s="6">
        <f t="shared" si="194"/>
        <v>2334.8257644128016</v>
      </c>
      <c r="M462" s="2">
        <f t="shared" si="195"/>
        <v>29.590673750370573</v>
      </c>
      <c r="N462" s="2">
        <f t="shared" si="217"/>
        <v>86.470850066230483</v>
      </c>
      <c r="O462" s="2">
        <f t="shared" si="196"/>
        <v>58.944001408473397</v>
      </c>
      <c r="P462" s="5">
        <f t="shared" si="197"/>
        <v>0.36895963444449653</v>
      </c>
      <c r="Q462" s="4">
        <f t="shared" si="198"/>
        <v>0.34211731062470063</v>
      </c>
      <c r="R462" s="4">
        <f t="shared" si="199"/>
        <v>0.27742728945129458</v>
      </c>
      <c r="S462" s="4">
        <f t="shared" si="218"/>
        <v>0</v>
      </c>
      <c r="T462" s="4">
        <f t="shared" si="219"/>
        <v>0</v>
      </c>
      <c r="U462" s="5">
        <f t="shared" si="220"/>
        <v>4.200857566389959</v>
      </c>
      <c r="V462" s="5">
        <f t="shared" si="221"/>
        <v>-9.8631734911503557</v>
      </c>
      <c r="W462" s="5">
        <f t="shared" si="222"/>
        <v>10.21657638481928</v>
      </c>
      <c r="X462" s="5">
        <f t="shared" si="200"/>
        <v>2334.8257644128016</v>
      </c>
      <c r="Y462" s="5">
        <f t="shared" si="201"/>
        <v>-10.651297814160376</v>
      </c>
      <c r="Z462" s="5">
        <f t="shared" si="202"/>
        <v>-1.6246071530221295</v>
      </c>
      <c r="AA462" s="5">
        <f t="shared" si="203"/>
        <v>2.8111964054752545</v>
      </c>
      <c r="AB462" s="5">
        <f t="shared" si="204"/>
        <v>-6.450440247770417</v>
      </c>
      <c r="AC462" s="5">
        <f t="shared" si="205"/>
        <v>-11.487780644172485</v>
      </c>
      <c r="AD462" s="5">
        <f t="shared" si="206"/>
        <v>-19.146227209705465</v>
      </c>
      <c r="AE462">
        <f t="shared" si="223"/>
        <v>0</v>
      </c>
    </row>
    <row r="463" spans="1:31" x14ac:dyDescent="0.2">
      <c r="A463">
        <f t="shared" si="207"/>
        <v>4.3099999999999525</v>
      </c>
      <c r="B463" s="5">
        <f t="shared" si="208"/>
        <v>-47.209398023068921</v>
      </c>
      <c r="C463" s="5">
        <f t="shared" si="209"/>
        <v>373.50165744297129</v>
      </c>
      <c r="D463" s="5">
        <f t="shared" si="210"/>
        <v>-6.8670011283471402</v>
      </c>
      <c r="E463" s="2">
        <f t="shared" si="211"/>
        <v>376.47339265125663</v>
      </c>
      <c r="F463" s="2">
        <f t="shared" si="212"/>
        <v>-7.203799800480148</v>
      </c>
      <c r="G463" s="3">
        <f t="shared" si="213"/>
        <v>-24.593548138627959</v>
      </c>
      <c r="H463" s="3">
        <f t="shared" si="214"/>
        <v>57.476747264906024</v>
      </c>
      <c r="I463" s="3">
        <f t="shared" si="215"/>
        <v>-59.846626727555986</v>
      </c>
      <c r="J463" s="2">
        <f t="shared" si="193"/>
        <v>86.545004574893355</v>
      </c>
      <c r="K463" s="2">
        <f t="shared" si="216"/>
        <v>58.994549812469906</v>
      </c>
      <c r="L463" s="6">
        <f t="shared" si="194"/>
        <v>2336.2194903051363</v>
      </c>
      <c r="M463" s="2">
        <f t="shared" si="195"/>
        <v>29.608337290325512</v>
      </c>
      <c r="N463" s="2">
        <f t="shared" si="217"/>
        <v>86.545004574893355</v>
      </c>
      <c r="O463" s="2">
        <f t="shared" si="196"/>
        <v>58.994549812469906</v>
      </c>
      <c r="P463" s="5">
        <f t="shared" si="197"/>
        <v>0.3690002658685374</v>
      </c>
      <c r="Q463" s="4">
        <f t="shared" si="198"/>
        <v>0.3420279423887404</v>
      </c>
      <c r="R463" s="4">
        <f t="shared" si="199"/>
        <v>0.27739669465675232</v>
      </c>
      <c r="S463" s="4">
        <f t="shared" si="218"/>
        <v>0</v>
      </c>
      <c r="T463" s="4">
        <f t="shared" si="219"/>
        <v>0</v>
      </c>
      <c r="U463" s="5">
        <f t="shared" si="220"/>
        <v>4.215980845323827</v>
      </c>
      <c r="V463" s="5">
        <f t="shared" si="221"/>
        <v>-9.8530258486680165</v>
      </c>
      <c r="W463" s="5">
        <f t="shared" si="222"/>
        <v>10.259285505222639</v>
      </c>
      <c r="X463" s="5">
        <f t="shared" si="200"/>
        <v>2336.2194903051368</v>
      </c>
      <c r="Y463" s="5">
        <f t="shared" si="201"/>
        <v>-10.667233803237918</v>
      </c>
      <c r="Z463" s="5">
        <f t="shared" si="202"/>
        <v>-1.6291240204801694</v>
      </c>
      <c r="AA463" s="5">
        <f t="shared" si="203"/>
        <v>2.8190123267202325</v>
      </c>
      <c r="AB463" s="5">
        <f t="shared" si="204"/>
        <v>-6.4512529579140914</v>
      </c>
      <c r="AC463" s="5">
        <f t="shared" si="205"/>
        <v>-11.482149869148186</v>
      </c>
      <c r="AD463" s="5">
        <f t="shared" si="206"/>
        <v>-19.09570216805713</v>
      </c>
      <c r="AE463">
        <f t="shared" si="223"/>
        <v>0</v>
      </c>
    </row>
    <row r="464" spans="1:31" x14ac:dyDescent="0.2">
      <c r="A464">
        <f t="shared" si="207"/>
        <v>4.3199999999999523</v>
      </c>
      <c r="B464" s="5">
        <f t="shared" si="208"/>
        <v>-47.455656067103099</v>
      </c>
      <c r="C464" s="5">
        <f t="shared" si="209"/>
        <v>374.07585080812692</v>
      </c>
      <c r="D464" s="5">
        <f t="shared" si="210"/>
        <v>-7.4664221807311035</v>
      </c>
      <c r="E464" s="2">
        <f t="shared" si="211"/>
        <v>377.07397344630294</v>
      </c>
      <c r="F464" s="2">
        <f t="shared" si="212"/>
        <v>-7.2299821616847844</v>
      </c>
      <c r="G464" s="3">
        <f t="shared" si="213"/>
        <v>-24.658060668207099</v>
      </c>
      <c r="H464" s="3">
        <f t="shared" si="214"/>
        <v>57.36192576621454</v>
      </c>
      <c r="I464" s="3">
        <f t="shared" si="215"/>
        <v>-60.03758374923656</v>
      </c>
      <c r="J464" s="2">
        <f t="shared" si="193"/>
        <v>86.619408598606142</v>
      </c>
      <c r="K464" s="2">
        <f t="shared" si="216"/>
        <v>59.04526830170834</v>
      </c>
      <c r="L464" s="6">
        <f t="shared" si="194"/>
        <v>2337.5936146484005</v>
      </c>
      <c r="M464" s="2">
        <f t="shared" si="195"/>
        <v>29.625752407870351</v>
      </c>
      <c r="N464" s="2">
        <f t="shared" si="217"/>
        <v>86.619408598606142</v>
      </c>
      <c r="O464" s="2">
        <f t="shared" si="196"/>
        <v>59.04526830170834</v>
      </c>
      <c r="P464" s="5">
        <f t="shared" si="197"/>
        <v>0.36904032488854432</v>
      </c>
      <c r="Q464" s="4">
        <f t="shared" si="198"/>
        <v>0.34193487401257877</v>
      </c>
      <c r="R464" s="4">
        <f t="shared" si="199"/>
        <v>0.2773648233150231</v>
      </c>
      <c r="S464" s="4">
        <f t="shared" si="218"/>
        <v>0</v>
      </c>
      <c r="T464" s="4">
        <f t="shared" si="219"/>
        <v>0</v>
      </c>
      <c r="U464" s="5">
        <f t="shared" si="220"/>
        <v>4.2311333242254534</v>
      </c>
      <c r="V464" s="5">
        <f t="shared" si="221"/>
        <v>-9.8428647295896319</v>
      </c>
      <c r="W464" s="5">
        <f t="shared" si="222"/>
        <v>10.301987034807704</v>
      </c>
      <c r="X464" s="5">
        <f t="shared" si="200"/>
        <v>2337.5936146484005</v>
      </c>
      <c r="Y464" s="5">
        <f t="shared" si="201"/>
        <v>-10.683187162693018</v>
      </c>
      <c r="Z464" s="5">
        <f t="shared" si="202"/>
        <v>-1.6336529943694358</v>
      </c>
      <c r="AA464" s="5">
        <f t="shared" si="203"/>
        <v>2.8268491967563603</v>
      </c>
      <c r="AB464" s="5">
        <f t="shared" si="204"/>
        <v>-6.452053838467565</v>
      </c>
      <c r="AC464" s="5">
        <f t="shared" si="205"/>
        <v>-11.476517723959068</v>
      </c>
      <c r="AD464" s="5">
        <f t="shared" si="206"/>
        <v>-19.045163768435934</v>
      </c>
      <c r="AE464">
        <f t="shared" si="223"/>
        <v>0</v>
      </c>
    </row>
    <row r="465" spans="1:31" x14ac:dyDescent="0.2">
      <c r="A465">
        <f t="shared" si="207"/>
        <v>4.3299999999999521</v>
      </c>
      <c r="B465" s="5">
        <f t="shared" si="208"/>
        <v>-47.702559276477096</v>
      </c>
      <c r="C465" s="5">
        <f t="shared" si="209"/>
        <v>374.64889623990285</v>
      </c>
      <c r="D465" s="5">
        <f t="shared" si="210"/>
        <v>-8.0677502764118909</v>
      </c>
      <c r="E465" s="2">
        <f t="shared" si="211"/>
        <v>377.67357547927986</v>
      </c>
      <c r="F465" s="2">
        <f t="shared" si="212"/>
        <v>-7.2562003349034621</v>
      </c>
      <c r="G465" s="3">
        <f t="shared" si="213"/>
        <v>-24.722581206591776</v>
      </c>
      <c r="H465" s="3">
        <f t="shared" si="214"/>
        <v>57.24716058897495</v>
      </c>
      <c r="I465" s="3">
        <f t="shared" si="215"/>
        <v>-60.228035386920922</v>
      </c>
      <c r="J465" s="2">
        <f t="shared" si="193"/>
        <v>86.694057833190683</v>
      </c>
      <c r="K465" s="2">
        <f t="shared" si="216"/>
        <v>59.0961539421886</v>
      </c>
      <c r="L465" s="6">
        <f t="shared" si="194"/>
        <v>2338.9482908187297</v>
      </c>
      <c r="M465" s="2">
        <f t="shared" si="195"/>
        <v>29.642921046834591</v>
      </c>
      <c r="N465" s="2">
        <f t="shared" si="217"/>
        <v>86.694057833190683</v>
      </c>
      <c r="O465" s="2">
        <f t="shared" si="196"/>
        <v>59.0961539421886</v>
      </c>
      <c r="P465" s="5">
        <f t="shared" si="197"/>
        <v>0.36907981598365291</v>
      </c>
      <c r="Q465" s="4">
        <f t="shared" si="198"/>
        <v>0.34183815522261329</v>
      </c>
      <c r="R465" s="4">
        <f t="shared" si="199"/>
        <v>0.27733169126298579</v>
      </c>
      <c r="S465" s="4">
        <f t="shared" si="218"/>
        <v>0</v>
      </c>
      <c r="T465" s="4">
        <f t="shared" si="219"/>
        <v>0</v>
      </c>
      <c r="U465" s="5">
        <f t="shared" si="220"/>
        <v>4.2463148649734661</v>
      </c>
      <c r="V465" s="5">
        <f t="shared" si="221"/>
        <v>-9.8326896756910092</v>
      </c>
      <c r="W465" s="5">
        <f t="shared" si="222"/>
        <v>10.344680428572744</v>
      </c>
      <c r="X465" s="5">
        <f t="shared" si="200"/>
        <v>2338.9482908187297</v>
      </c>
      <c r="Y465" s="5">
        <f t="shared" si="201"/>
        <v>-10.699157286615467</v>
      </c>
      <c r="Z465" s="5">
        <f t="shared" si="202"/>
        <v>-1.6381940198460683</v>
      </c>
      <c r="AA465" s="5">
        <f t="shared" si="203"/>
        <v>2.8347069206826241</v>
      </c>
      <c r="AB465" s="5">
        <f t="shared" si="204"/>
        <v>-6.4528424216420008</v>
      </c>
      <c r="AC465" s="5">
        <f t="shared" si="205"/>
        <v>-11.470883695537077</v>
      </c>
      <c r="AD465" s="5">
        <f t="shared" si="206"/>
        <v>-18.994612650744632</v>
      </c>
      <c r="AE465">
        <f t="shared" si="223"/>
        <v>0</v>
      </c>
    </row>
    <row r="466" spans="1:31" x14ac:dyDescent="0.2">
      <c r="A466">
        <f t="shared" si="207"/>
        <v>4.3399999999999519</v>
      </c>
      <c r="B466" s="5">
        <f t="shared" si="208"/>
        <v>-47.950107730664101</v>
      </c>
      <c r="C466" s="5">
        <f t="shared" si="209"/>
        <v>375.22079430160784</v>
      </c>
      <c r="D466" s="5">
        <f t="shared" si="210"/>
        <v>-8.6709803609136387</v>
      </c>
      <c r="E466" s="2">
        <f t="shared" si="211"/>
        <v>378.27220001965753</v>
      </c>
      <c r="F466" s="2">
        <f t="shared" si="212"/>
        <v>-7.2824543598823652</v>
      </c>
      <c r="G466" s="3">
        <f t="shared" si="213"/>
        <v>-24.787109630808196</v>
      </c>
      <c r="H466" s="3">
        <f t="shared" si="214"/>
        <v>57.132451752019577</v>
      </c>
      <c r="I466" s="3">
        <f t="shared" si="215"/>
        <v>-60.417981513428366</v>
      </c>
      <c r="J466" s="2">
        <f t="shared" si="193"/>
        <v>86.768948001018899</v>
      </c>
      <c r="K466" s="2">
        <f t="shared" si="216"/>
        <v>59.147203818008791</v>
      </c>
      <c r="L466" s="6">
        <f t="shared" si="194"/>
        <v>2340.28367173276</v>
      </c>
      <c r="M466" s="2">
        <f t="shared" si="195"/>
        <v>29.659845145224214</v>
      </c>
      <c r="N466" s="2">
        <f t="shared" si="217"/>
        <v>86.768948001018899</v>
      </c>
      <c r="O466" s="2">
        <f t="shared" si="196"/>
        <v>59.147203818008791</v>
      </c>
      <c r="P466" s="5">
        <f t="shared" si="197"/>
        <v>0.36911874361957986</v>
      </c>
      <c r="Q466" s="4">
        <f t="shared" si="198"/>
        <v>0.34173783544578379</v>
      </c>
      <c r="R466" s="4">
        <f t="shared" si="199"/>
        <v>0.27729731420929798</v>
      </c>
      <c r="S466" s="4">
        <f t="shared" si="218"/>
        <v>0</v>
      </c>
      <c r="T466" s="4">
        <f t="shared" si="219"/>
        <v>0</v>
      </c>
      <c r="U466" s="5">
        <f t="shared" si="220"/>
        <v>4.2615253279020546</v>
      </c>
      <c r="V466" s="5">
        <f t="shared" si="221"/>
        <v>-9.8225002355159639</v>
      </c>
      <c r="W466" s="5">
        <f t="shared" si="222"/>
        <v>10.387365139184162</v>
      </c>
      <c r="X466" s="5">
        <f t="shared" si="200"/>
        <v>2340.28367173276</v>
      </c>
      <c r="Y466" s="5">
        <f t="shared" si="201"/>
        <v>-10.715143570459603</v>
      </c>
      <c r="Z466" s="5">
        <f t="shared" si="202"/>
        <v>-1.6427470414742016</v>
      </c>
      <c r="AA466" s="5">
        <f t="shared" si="203"/>
        <v>2.842585402573615</v>
      </c>
      <c r="AB466" s="5">
        <f t="shared" si="204"/>
        <v>-6.4536182425575479</v>
      </c>
      <c r="AC466" s="5">
        <f t="shared" si="205"/>
        <v>-11.465247276990166</v>
      </c>
      <c r="AD466" s="5">
        <f t="shared" si="206"/>
        <v>-18.944049458242223</v>
      </c>
      <c r="AE466">
        <f t="shared" si="223"/>
        <v>0</v>
      </c>
    </row>
    <row r="467" spans="1:31" x14ac:dyDescent="0.2">
      <c r="A467">
        <f t="shared" si="207"/>
        <v>4.3499999999999517</v>
      </c>
      <c r="B467" s="5">
        <f t="shared" si="208"/>
        <v>-48.19830150788431</v>
      </c>
      <c r="C467" s="5">
        <f t="shared" si="209"/>
        <v>375.79154555676416</v>
      </c>
      <c r="D467" s="5">
        <f t="shared" si="210"/>
        <v>-9.2761073785208339</v>
      </c>
      <c r="E467" s="2">
        <f t="shared" si="211"/>
        <v>378.86984833869593</v>
      </c>
      <c r="F467" s="2">
        <f t="shared" si="212"/>
        <v>-7.3087442762070882</v>
      </c>
      <c r="G467" s="3">
        <f t="shared" si="213"/>
        <v>-24.851645813233773</v>
      </c>
      <c r="H467" s="3">
        <f t="shared" si="214"/>
        <v>57.017799279249672</v>
      </c>
      <c r="I467" s="3">
        <f t="shared" si="215"/>
        <v>-60.607422008010786</v>
      </c>
      <c r="J467" s="2">
        <f t="shared" si="193"/>
        <v>86.844074851035941</v>
      </c>
      <c r="K467" s="2">
        <f t="shared" si="216"/>
        <v>59.198415031381003</v>
      </c>
      <c r="L467" s="6">
        <f t="shared" si="194"/>
        <v>2341.5999098329694</v>
      </c>
      <c r="M467" s="2">
        <f t="shared" si="195"/>
        <v>29.676526635035895</v>
      </c>
      <c r="N467" s="2">
        <f t="shared" si="217"/>
        <v>86.844074851035941</v>
      </c>
      <c r="O467" s="2">
        <f t="shared" si="196"/>
        <v>59.198415031381003</v>
      </c>
      <c r="P467" s="5">
        <f t="shared" si="197"/>
        <v>0.36915711224819531</v>
      </c>
      <c r="Q467" s="4">
        <f t="shared" si="198"/>
        <v>0.34163396380560784</v>
      </c>
      <c r="R467" s="4">
        <f t="shared" si="199"/>
        <v>0.27726170773485803</v>
      </c>
      <c r="S467" s="4">
        <f t="shared" si="218"/>
        <v>0</v>
      </c>
      <c r="T467" s="4">
        <f t="shared" si="219"/>
        <v>0</v>
      </c>
      <c r="U467" s="5">
        <f t="shared" si="220"/>
        <v>4.2767645718167557</v>
      </c>
      <c r="V467" s="5">
        <f t="shared" si="221"/>
        <v>-9.8122959643421392</v>
      </c>
      <c r="W467" s="5">
        <f t="shared" si="222"/>
        <v>10.430040617067659</v>
      </c>
      <c r="X467" s="5">
        <f t="shared" si="200"/>
        <v>2341.5999098329694</v>
      </c>
      <c r="Y467" s="5">
        <f t="shared" si="201"/>
        <v>-10.731145411106709</v>
      </c>
      <c r="Z467" s="5">
        <f t="shared" si="202"/>
        <v>-1.6473120032365005</v>
      </c>
      <c r="AA467" s="5">
        <f t="shared" si="203"/>
        <v>2.8504845454977574</v>
      </c>
      <c r="AB467" s="5">
        <f t="shared" si="204"/>
        <v>-6.4543808392899535</v>
      </c>
      <c r="AC467" s="5">
        <f t="shared" si="205"/>
        <v>-11.45960796757864</v>
      </c>
      <c r="AD467" s="5">
        <f t="shared" si="206"/>
        <v>-18.893474837434582</v>
      </c>
      <c r="AE467">
        <f t="shared" si="223"/>
        <v>0</v>
      </c>
    </row>
    <row r="468" spans="1:31" x14ac:dyDescent="0.2">
      <c r="A468">
        <f t="shared" si="207"/>
        <v>4.3599999999999515</v>
      </c>
      <c r="B468" s="5">
        <f t="shared" si="208"/>
        <v>-48.447140685058613</v>
      </c>
      <c r="C468" s="5">
        <f t="shared" si="209"/>
        <v>376.36115056915827</v>
      </c>
      <c r="D468" s="5">
        <f t="shared" si="210"/>
        <v>-9.8831262723428139</v>
      </c>
      <c r="E468" s="2">
        <f t="shared" si="211"/>
        <v>379.46652170948954</v>
      </c>
      <c r="F468" s="2">
        <f t="shared" si="212"/>
        <v>-7.3350701232956368</v>
      </c>
      <c r="G468" s="3">
        <f t="shared" si="213"/>
        <v>-24.916189621626671</v>
      </c>
      <c r="H468" s="3">
        <f t="shared" si="214"/>
        <v>56.903203199573888</v>
      </c>
      <c r="I468" s="3">
        <f t="shared" si="215"/>
        <v>-60.79635675638513</v>
      </c>
      <c r="J468" s="2">
        <f t="shared" si="193"/>
        <v>86.919434158780106</v>
      </c>
      <c r="K468" s="2">
        <f t="shared" si="216"/>
        <v>59.249784702644924</v>
      </c>
      <c r="L468" s="6">
        <f t="shared" si="194"/>
        <v>2342.8971570734188</v>
      </c>
      <c r="M468" s="2">
        <f t="shared" si="195"/>
        <v>29.692967442076313</v>
      </c>
      <c r="N468" s="2">
        <f t="shared" si="217"/>
        <v>86.919434158780106</v>
      </c>
      <c r="O468" s="2">
        <f t="shared" si="196"/>
        <v>59.249784702644924</v>
      </c>
      <c r="P468" s="5">
        <f t="shared" si="197"/>
        <v>0.36919492630710626</v>
      </c>
      <c r="Q468" s="4">
        <f t="shared" si="198"/>
        <v>0.34152658911838479</v>
      </c>
      <c r="R468" s="4">
        <f t="shared" si="199"/>
        <v>0.27722488729327621</v>
      </c>
      <c r="S468" s="4">
        <f t="shared" si="218"/>
        <v>0</v>
      </c>
      <c r="T468" s="4">
        <f t="shared" si="219"/>
        <v>0</v>
      </c>
      <c r="U468" s="5">
        <f t="shared" si="220"/>
        <v>4.2920324540102284</v>
      </c>
      <c r="V468" s="5">
        <f t="shared" si="221"/>
        <v>-9.8020764241464704</v>
      </c>
      <c r="W468" s="5">
        <f t="shared" si="222"/>
        <v>10.472706310498584</v>
      </c>
      <c r="X468" s="5">
        <f t="shared" si="200"/>
        <v>2342.8971570734188</v>
      </c>
      <c r="Y468" s="5">
        <f t="shared" si="201"/>
        <v>-10.747162206926184</v>
      </c>
      <c r="Z468" s="5">
        <f t="shared" si="202"/>
        <v>-1.6518888485445777</v>
      </c>
      <c r="AA468" s="5">
        <f t="shared" si="203"/>
        <v>2.8584042515353363</v>
      </c>
      <c r="AB468" s="5">
        <f t="shared" si="204"/>
        <v>-6.4551297529159557</v>
      </c>
      <c r="AC468" s="5">
        <f t="shared" si="205"/>
        <v>-11.453965272691049</v>
      </c>
      <c r="AD468" s="5">
        <f t="shared" si="206"/>
        <v>-18.842889437966079</v>
      </c>
      <c r="AE468">
        <f t="shared" si="223"/>
        <v>0</v>
      </c>
    </row>
    <row r="469" spans="1:31" x14ac:dyDescent="0.2">
      <c r="A469">
        <f t="shared" si="207"/>
        <v>4.3699999999999513</v>
      </c>
      <c r="B469" s="5">
        <f t="shared" si="208"/>
        <v>-48.696625337762526</v>
      </c>
      <c r="C469" s="5">
        <f t="shared" si="209"/>
        <v>376.92960990289038</v>
      </c>
      <c r="D469" s="5">
        <f t="shared" si="210"/>
        <v>-10.492031984378563</v>
      </c>
      <c r="E469" s="2">
        <f t="shared" si="211"/>
        <v>380.06222140701055</v>
      </c>
      <c r="F469" s="2">
        <f t="shared" si="212"/>
        <v>-7.3614319403915305</v>
      </c>
      <c r="G469" s="3">
        <f t="shared" si="213"/>
        <v>-24.980740919155831</v>
      </c>
      <c r="H469" s="3">
        <f t="shared" si="214"/>
        <v>56.788663546846976</v>
      </c>
      <c r="I469" s="3">
        <f t="shared" si="215"/>
        <v>-60.984785650764792</v>
      </c>
      <c r="J469" s="2">
        <f t="shared" si="193"/>
        <v>86.995021726399372</v>
      </c>
      <c r="K469" s="2">
        <f t="shared" si="216"/>
        <v>59.30130997027905</v>
      </c>
      <c r="L469" s="6">
        <f t="shared" si="194"/>
        <v>2344.1755649058932</v>
      </c>
      <c r="M469" s="2">
        <f t="shared" si="195"/>
        <v>29.709169485786493</v>
      </c>
      <c r="N469" s="2">
        <f t="shared" si="217"/>
        <v>86.995021726399372</v>
      </c>
      <c r="O469" s="2">
        <f t="shared" si="196"/>
        <v>59.30130997027905</v>
      </c>
      <c r="P469" s="5">
        <f t="shared" si="197"/>
        <v>0.36923219021925197</v>
      </c>
      <c r="Q469" s="4">
        <f t="shared" si="198"/>
        <v>0.34141575988956774</v>
      </c>
      <c r="R469" s="4">
        <f t="shared" si="199"/>
        <v>0.27718686821135619</v>
      </c>
      <c r="S469" s="4">
        <f t="shared" si="218"/>
        <v>0</v>
      </c>
      <c r="T469" s="4">
        <f t="shared" si="219"/>
        <v>0</v>
      </c>
      <c r="U469" s="5">
        <f t="shared" si="220"/>
        <v>4.3073288302780126</v>
      </c>
      <c r="V469" s="5">
        <f t="shared" si="221"/>
        <v>-9.7918411835703854</v>
      </c>
      <c r="W469" s="5">
        <f t="shared" si="222"/>
        <v>10.515361665691572</v>
      </c>
      <c r="X469" s="5">
        <f t="shared" si="200"/>
        <v>2344.1755649058932</v>
      </c>
      <c r="Y469" s="5">
        <f t="shared" si="201"/>
        <v>-10.76319335783549</v>
      </c>
      <c r="Z469" s="5">
        <f t="shared" si="202"/>
        <v>-1.6564775202492998</v>
      </c>
      <c r="AA469" s="5">
        <f t="shared" si="203"/>
        <v>2.8663444217963283</v>
      </c>
      <c r="AB469" s="5">
        <f t="shared" si="204"/>
        <v>-6.4558645275574778</v>
      </c>
      <c r="AC469" s="5">
        <f t="shared" si="205"/>
        <v>-11.448318703819686</v>
      </c>
      <c r="AD469" s="5">
        <f t="shared" si="206"/>
        <v>-18.7922939125121</v>
      </c>
      <c r="AE469">
        <f t="shared" si="223"/>
        <v>0</v>
      </c>
    </row>
    <row r="470" spans="1:31" x14ac:dyDescent="0.2">
      <c r="A470">
        <f t="shared" si="207"/>
        <v>4.379999999999951</v>
      </c>
      <c r="B470" s="5">
        <f t="shared" si="208"/>
        <v>-48.946755540180469</v>
      </c>
      <c r="C470" s="5">
        <f t="shared" si="209"/>
        <v>377.49692412242365</v>
      </c>
      <c r="D470" s="5">
        <f t="shared" si="210"/>
        <v>-11.102819455581836</v>
      </c>
      <c r="E470" s="2">
        <f t="shared" si="211"/>
        <v>380.65694870815253</v>
      </c>
      <c r="F470" s="2">
        <f t="shared" si="212"/>
        <v>-7.3878297665569903</v>
      </c>
      <c r="G470" s="3">
        <f t="shared" si="213"/>
        <v>-25.045299564431406</v>
      </c>
      <c r="H470" s="3">
        <f t="shared" si="214"/>
        <v>56.67418035980878</v>
      </c>
      <c r="I470" s="3">
        <f t="shared" si="215"/>
        <v>-61.172708589889915</v>
      </c>
      <c r="J470" s="2">
        <f t="shared" si="193"/>
        <v>87.070833382665143</v>
      </c>
      <c r="K470" s="2">
        <f t="shared" si="216"/>
        <v>59.352987990910115</v>
      </c>
      <c r="L470" s="6">
        <f t="shared" si="194"/>
        <v>2345.4352842664289</v>
      </c>
      <c r="M470" s="2">
        <f t="shared" si="195"/>
        <v>29.725134679071061</v>
      </c>
      <c r="N470" s="2">
        <f t="shared" si="217"/>
        <v>87.070833382665143</v>
      </c>
      <c r="O470" s="2">
        <f t="shared" si="196"/>
        <v>59.352987990910115</v>
      </c>
      <c r="P470" s="5">
        <f t="shared" si="197"/>
        <v>0.36926890839251048</v>
      </c>
      <c r="Q470" s="4">
        <f t="shared" si="198"/>
        <v>0.34130152431029737</v>
      </c>
      <c r="R470" s="4">
        <f t="shared" si="199"/>
        <v>0.27714766568958538</v>
      </c>
      <c r="S470" s="4">
        <f t="shared" si="218"/>
        <v>0</v>
      </c>
      <c r="T470" s="4">
        <f t="shared" si="219"/>
        <v>0</v>
      </c>
      <c r="U470" s="5">
        <f t="shared" si="220"/>
        <v>4.3226535549342913</v>
      </c>
      <c r="V470" s="5">
        <f t="shared" si="221"/>
        <v>-9.7815898178847096</v>
      </c>
      <c r="W470" s="5">
        <f t="shared" si="222"/>
        <v>10.558006126889396</v>
      </c>
      <c r="X470" s="5">
        <f t="shared" si="200"/>
        <v>2345.4352842664293</v>
      </c>
      <c r="Y470" s="5">
        <f t="shared" si="201"/>
        <v>-10.779238265358964</v>
      </c>
      <c r="Z470" s="5">
        <f t="shared" si="202"/>
        <v>-1.6610779606509787</v>
      </c>
      <c r="AA470" s="5">
        <f t="shared" si="203"/>
        <v>2.8743049564380381</v>
      </c>
      <c r="AB470" s="5">
        <f t="shared" si="204"/>
        <v>-6.4565847104246732</v>
      </c>
      <c r="AC470" s="5">
        <f t="shared" si="205"/>
        <v>-11.442667778535688</v>
      </c>
      <c r="AD470" s="5">
        <f t="shared" si="206"/>
        <v>-18.741688916672565</v>
      </c>
      <c r="AE470">
        <f t="shared" si="223"/>
        <v>0</v>
      </c>
    </row>
    <row r="471" spans="1:31" x14ac:dyDescent="0.2">
      <c r="A471">
        <f t="shared" si="207"/>
        <v>4.3899999999999508</v>
      </c>
      <c r="B471" s="5">
        <f t="shared" si="208"/>
        <v>-49.197531365060307</v>
      </c>
      <c r="C471" s="5">
        <f t="shared" si="209"/>
        <v>378.0630937926328</v>
      </c>
      <c r="D471" s="5">
        <f t="shared" si="210"/>
        <v>-11.715483625926568</v>
      </c>
      <c r="E471" s="2">
        <f t="shared" si="211"/>
        <v>381.25070489177222</v>
      </c>
      <c r="F471" s="2">
        <f t="shared" si="212"/>
        <v>-7.4142636406662215</v>
      </c>
      <c r="G471" s="3">
        <f t="shared" si="213"/>
        <v>-25.109865411535655</v>
      </c>
      <c r="H471" s="3">
        <f t="shared" si="214"/>
        <v>56.55975368202342</v>
      </c>
      <c r="I471" s="3">
        <f t="shared" si="215"/>
        <v>-61.360125479056641</v>
      </c>
      <c r="J471" s="2">
        <f t="shared" si="193"/>
        <v>87.14686498298245</v>
      </c>
      <c r="K471" s="2">
        <f t="shared" si="216"/>
        <v>59.404815939320002</v>
      </c>
      <c r="L471" s="6">
        <f t="shared" si="194"/>
        <v>2346.676465562231</v>
      </c>
      <c r="M471" s="2">
        <f t="shared" si="195"/>
        <v>29.740864928132439</v>
      </c>
      <c r="N471" s="2">
        <f t="shared" si="217"/>
        <v>87.14686498298245</v>
      </c>
      <c r="O471" s="2">
        <f t="shared" si="196"/>
        <v>59.404815939320002</v>
      </c>
      <c r="P471" s="5">
        <f t="shared" si="197"/>
        <v>0.36930508521931649</v>
      </c>
      <c r="Q471" s="4">
        <f t="shared" si="198"/>
        <v>0.34118393025409843</v>
      </c>
      <c r="R471" s="4">
        <f t="shared" si="199"/>
        <v>0.27710729480263413</v>
      </c>
      <c r="S471" s="4">
        <f t="shared" si="218"/>
        <v>0</v>
      </c>
      <c r="T471" s="4">
        <f t="shared" si="219"/>
        <v>0</v>
      </c>
      <c r="U471" s="5">
        <f t="shared" si="220"/>
        <v>4.3380064808276213</v>
      </c>
      <c r="V471" s="5">
        <f t="shared" si="221"/>
        <v>-9.7713219089542758</v>
      </c>
      <c r="W471" s="5">
        <f t="shared" si="222"/>
        <v>10.600639136451063</v>
      </c>
      <c r="X471" s="5">
        <f t="shared" si="200"/>
        <v>2346.676465562231</v>
      </c>
      <c r="Y471" s="5">
        <f t="shared" si="201"/>
        <v>-10.795296332685364</v>
      </c>
      <c r="Z471" s="5">
        <f t="shared" si="202"/>
        <v>-1.6656901115094451</v>
      </c>
      <c r="AA471" s="5">
        <f t="shared" si="203"/>
        <v>2.882285754682532</v>
      </c>
      <c r="AB471" s="5">
        <f t="shared" si="204"/>
        <v>-6.4572898518577428</v>
      </c>
      <c r="AC471" s="5">
        <f t="shared" si="205"/>
        <v>-11.437012020463721</v>
      </c>
      <c r="AD471" s="5">
        <f t="shared" si="206"/>
        <v>-18.691075108866404</v>
      </c>
      <c r="AE471">
        <f t="shared" si="223"/>
        <v>0</v>
      </c>
    </row>
    <row r="472" spans="1:31" x14ac:dyDescent="0.2">
      <c r="A472">
        <f t="shared" si="207"/>
        <v>4.3999999999999506</v>
      </c>
      <c r="B472" s="5">
        <f t="shared" si="208"/>
        <v>-49.448952883668262</v>
      </c>
      <c r="C472" s="5">
        <f t="shared" si="209"/>
        <v>378.628119478852</v>
      </c>
      <c r="D472" s="5">
        <f t="shared" si="210"/>
        <v>-12.330019434472579</v>
      </c>
      <c r="E472" s="2">
        <f t="shared" si="211"/>
        <v>381.8434912387313</v>
      </c>
      <c r="F472" s="2">
        <f t="shared" si="212"/>
        <v>-7.4407336013987804</v>
      </c>
      <c r="G472" s="3">
        <f t="shared" si="213"/>
        <v>-25.174438310054231</v>
      </c>
      <c r="H472" s="3">
        <f t="shared" si="214"/>
        <v>56.44538356181878</v>
      </c>
      <c r="I472" s="3">
        <f t="shared" si="215"/>
        <v>-61.547036230145302</v>
      </c>
      <c r="J472" s="2">
        <f t="shared" si="193"/>
        <v>87.223112409397473</v>
      </c>
      <c r="K472" s="2">
        <f t="shared" si="216"/>
        <v>59.456791008450899</v>
      </c>
      <c r="L472" s="6">
        <f t="shared" si="194"/>
        <v>2347.8992586589738</v>
      </c>
      <c r="M472" s="2">
        <f t="shared" si="195"/>
        <v>29.756362132309913</v>
      </c>
      <c r="N472" s="2">
        <f t="shared" si="217"/>
        <v>87.223112409397473</v>
      </c>
      <c r="O472" s="2">
        <f t="shared" si="196"/>
        <v>59.456791008450899</v>
      </c>
      <c r="P472" s="5">
        <f t="shared" si="197"/>
        <v>0.36934072507629084</v>
      </c>
      <c r="Q472" s="4">
        <f t="shared" si="198"/>
        <v>0.34106302527373472</v>
      </c>
      <c r="R472" s="4">
        <f t="shared" si="199"/>
        <v>0.27706577049986397</v>
      </c>
      <c r="S472" s="4">
        <f t="shared" si="218"/>
        <v>0</v>
      </c>
      <c r="T472" s="4">
        <f t="shared" si="219"/>
        <v>0</v>
      </c>
      <c r="U472" s="5">
        <f t="shared" si="220"/>
        <v>4.3533874593566768</v>
      </c>
      <c r="V472" s="5">
        <f t="shared" si="221"/>
        <v>-9.7610370452023023</v>
      </c>
      <c r="W472" s="5">
        <f t="shared" si="222"/>
        <v>10.643260134939169</v>
      </c>
      <c r="X472" s="5">
        <f t="shared" si="200"/>
        <v>2347.8992586589743</v>
      </c>
      <c r="Y472" s="5">
        <f t="shared" si="201"/>
        <v>-10.811366964724295</v>
      </c>
      <c r="Z472" s="5">
        <f t="shared" si="202"/>
        <v>-1.6703139140540153</v>
      </c>
      <c r="AA472" s="5">
        <f t="shared" si="203"/>
        <v>2.890286714833878</v>
      </c>
      <c r="AB472" s="5">
        <f t="shared" si="204"/>
        <v>-6.4579795053676179</v>
      </c>
      <c r="AC472" s="5">
        <f t="shared" si="205"/>
        <v>-11.431350959256317</v>
      </c>
      <c r="AD472" s="5">
        <f t="shared" si="206"/>
        <v>-18.640453150226953</v>
      </c>
      <c r="AE472">
        <f t="shared" si="223"/>
        <v>0</v>
      </c>
    </row>
    <row r="473" spans="1:31" x14ac:dyDescent="0.2">
      <c r="A473">
        <f t="shared" si="207"/>
        <v>4.4099999999999504</v>
      </c>
      <c r="B473" s="5">
        <f t="shared" si="208"/>
        <v>-49.701020165744076</v>
      </c>
      <c r="C473" s="5">
        <f t="shared" si="209"/>
        <v>379.19200174692219</v>
      </c>
      <c r="D473" s="5">
        <f t="shared" si="210"/>
        <v>-12.946421819431544</v>
      </c>
      <c r="E473" s="2">
        <f t="shared" si="211"/>
        <v>382.43530903193749</v>
      </c>
      <c r="F473" s="2">
        <f t="shared" si="212"/>
        <v>-7.4672396872330609</v>
      </c>
      <c r="G473" s="3">
        <f t="shared" si="213"/>
        <v>-25.239018105107906</v>
      </c>
      <c r="H473" s="3">
        <f t="shared" si="214"/>
        <v>56.331070052226217</v>
      </c>
      <c r="I473" s="3">
        <f t="shared" si="215"/>
        <v>-61.733440761647572</v>
      </c>
      <c r="J473" s="2">
        <f t="shared" si="193"/>
        <v>87.299571570601842</v>
      </c>
      <c r="K473" s="2">
        <f t="shared" si="216"/>
        <v>59.508910409408202</v>
      </c>
      <c r="L473" s="6">
        <f t="shared" si="194"/>
        <v>2349.1038128684763</v>
      </c>
      <c r="M473" s="2">
        <f t="shared" si="195"/>
        <v>29.771628183923394</v>
      </c>
      <c r="N473" s="2">
        <f t="shared" si="217"/>
        <v>87.299571570601842</v>
      </c>
      <c r="O473" s="2">
        <f t="shared" si="196"/>
        <v>59.508910409408202</v>
      </c>
      <c r="P473" s="5">
        <f t="shared" si="197"/>
        <v>0.36937583232388033</v>
      </c>
      <c r="Q473" s="4">
        <f t="shared" si="198"/>
        <v>0.34093885659821793</v>
      </c>
      <c r="R473" s="4">
        <f t="shared" si="199"/>
        <v>0.2770231076058437</v>
      </c>
      <c r="S473" s="4">
        <f t="shared" si="218"/>
        <v>0</v>
      </c>
      <c r="T473" s="4">
        <f t="shared" si="219"/>
        <v>0</v>
      </c>
      <c r="U473" s="5">
        <f t="shared" si="220"/>
        <v>4.3687963404859635</v>
      </c>
      <c r="V473" s="5">
        <f t="shared" si="221"/>
        <v>-9.7507348215744774</v>
      </c>
      <c r="W473" s="5">
        <f t="shared" si="222"/>
        <v>10.685868561206448</v>
      </c>
      <c r="X473" s="5">
        <f t="shared" si="200"/>
        <v>2349.1038128684763</v>
      </c>
      <c r="Y473" s="5">
        <f t="shared" si="201"/>
        <v>-10.827449568161466</v>
      </c>
      <c r="Z473" s="5">
        <f t="shared" si="202"/>
        <v>-1.6749493089933449</v>
      </c>
      <c r="AA473" s="5">
        <f t="shared" si="203"/>
        <v>2.8983077342952055</v>
      </c>
      <c r="AB473" s="5">
        <f t="shared" si="204"/>
        <v>-6.4586532276755024</v>
      </c>
      <c r="AC473" s="5">
        <f t="shared" si="205"/>
        <v>-11.425684130567822</v>
      </c>
      <c r="AD473" s="5">
        <f t="shared" si="206"/>
        <v>-18.589823704498347</v>
      </c>
      <c r="AE473">
        <f t="shared" si="223"/>
        <v>0</v>
      </c>
    </row>
    <row r="474" spans="1:31" x14ac:dyDescent="0.2">
      <c r="A474">
        <f t="shared" si="207"/>
        <v>4.4199999999999502</v>
      </c>
      <c r="B474" s="5">
        <f t="shared" si="208"/>
        <v>-49.953733279456536</v>
      </c>
      <c r="C474" s="5">
        <f t="shared" si="209"/>
        <v>379.75474116323795</v>
      </c>
      <c r="D474" s="5">
        <f t="shared" si="210"/>
        <v>-13.564685718233244</v>
      </c>
      <c r="E474" s="2">
        <f t="shared" si="211"/>
        <v>383.02615955638453</v>
      </c>
      <c r="F474" s="2">
        <f t="shared" si="212"/>
        <v>-7.4937819364398228</v>
      </c>
      <c r="G474" s="3">
        <f t="shared" si="213"/>
        <v>-25.303604637384662</v>
      </c>
      <c r="H474" s="3">
        <f t="shared" si="214"/>
        <v>56.216813210920542</v>
      </c>
      <c r="I474" s="3">
        <f t="shared" si="215"/>
        <v>-61.919338998692552</v>
      </c>
      <c r="J474" s="2">
        <f t="shared" si="193"/>
        <v>87.376238401934046</v>
      </c>
      <c r="K474" s="2">
        <f t="shared" si="216"/>
        <v>59.561171371461512</v>
      </c>
      <c r="L474" s="6">
        <f t="shared" si="194"/>
        <v>2350.290276936752</v>
      </c>
      <c r="M474" s="2">
        <f t="shared" si="195"/>
        <v>29.786664968122029</v>
      </c>
      <c r="N474" s="2">
        <f t="shared" si="217"/>
        <v>87.376238401934046</v>
      </c>
      <c r="O474" s="2">
        <f t="shared" si="196"/>
        <v>59.561171371461512</v>
      </c>
      <c r="P474" s="5">
        <f t="shared" si="197"/>
        <v>0.36941041130600882</v>
      </c>
      <c r="Q474" s="4">
        <f t="shared" si="198"/>
        <v>0.34081147112997218</v>
      </c>
      <c r="R474" s="4">
        <f t="shared" si="199"/>
        <v>0.27697932082087429</v>
      </c>
      <c r="S474" s="4">
        <f t="shared" si="218"/>
        <v>0</v>
      </c>
      <c r="T474" s="4">
        <f t="shared" si="219"/>
        <v>0</v>
      </c>
      <c r="U474" s="5">
        <f t="shared" si="220"/>
        <v>4.384232972761521</v>
      </c>
      <c r="V474" s="5">
        <f t="shared" si="221"/>
        <v>-9.7404148395027956</v>
      </c>
      <c r="W474" s="5">
        <f t="shared" si="222"/>
        <v>10.728463852481564</v>
      </c>
      <c r="X474" s="5">
        <f t="shared" si="200"/>
        <v>2350.290276936752</v>
      </c>
      <c r="Y474" s="5">
        <f t="shared" si="201"/>
        <v>-10.843543551512795</v>
      </c>
      <c r="Z474" s="5">
        <f t="shared" si="202"/>
        <v>-1.6795962365251744</v>
      </c>
      <c r="AA474" s="5">
        <f t="shared" si="203"/>
        <v>2.9063487095855591</v>
      </c>
      <c r="AB474" s="5">
        <f t="shared" si="204"/>
        <v>-6.4593105787512739</v>
      </c>
      <c r="AC474" s="5">
        <f t="shared" si="205"/>
        <v>-11.42001107602797</v>
      </c>
      <c r="AD474" s="5">
        <f t="shared" si="206"/>
        <v>-18.539187437932874</v>
      </c>
      <c r="AE474">
        <f t="shared" si="223"/>
        <v>0</v>
      </c>
    </row>
    <row r="475" spans="1:31" x14ac:dyDescent="0.2">
      <c r="A475">
        <f t="shared" ref="A475:A538" si="224">A474+dt</f>
        <v>4.42999999999995</v>
      </c>
      <c r="B475" s="5">
        <f t="shared" si="208"/>
        <v>-50.207092291359317</v>
      </c>
      <c r="C475" s="5">
        <f t="shared" si="209"/>
        <v>380.31633829479335</v>
      </c>
      <c r="D475" s="5">
        <f t="shared" si="210"/>
        <v>-14.184806067592067</v>
      </c>
      <c r="E475" s="2">
        <f t="shared" si="211"/>
        <v>383.61604409919141</v>
      </c>
      <c r="F475" s="2">
        <f t="shared" si="212"/>
        <v>-7.5203603870758737</v>
      </c>
      <c r="G475" s="3">
        <f t="shared" si="213"/>
        <v>-25.368197743172175</v>
      </c>
      <c r="H475" s="3">
        <f t="shared" si="214"/>
        <v>56.102613100160262</v>
      </c>
      <c r="I475" s="3">
        <f t="shared" si="215"/>
        <v>-62.10473087307188</v>
      </c>
      <c r="J475" s="2">
        <f t="shared" si="193"/>
        <v>87.453108865377942</v>
      </c>
      <c r="K475" s="2">
        <f t="shared" si="216"/>
        <v>59.613571142043583</v>
      </c>
      <c r="L475" s="6">
        <f t="shared" si="194"/>
        <v>2351.4587990324226</v>
      </c>
      <c r="M475" s="2">
        <f t="shared" si="195"/>
        <v>29.801474362737299</v>
      </c>
      <c r="N475" s="2">
        <f t="shared" si="217"/>
        <v>87.453108865377942</v>
      </c>
      <c r="O475" s="2">
        <f t="shared" si="196"/>
        <v>59.613571142043583</v>
      </c>
      <c r="P475" s="5">
        <f t="shared" si="197"/>
        <v>0.36944446634973882</v>
      </c>
      <c r="Q475" s="4">
        <f t="shared" si="198"/>
        <v>0.34068091544214568</v>
      </c>
      <c r="R475" s="4">
        <f t="shared" si="199"/>
        <v>0.27693442472152063</v>
      </c>
      <c r="S475" s="4">
        <f t="shared" si="218"/>
        <v>0</v>
      </c>
      <c r="T475" s="4">
        <f t="shared" si="219"/>
        <v>0</v>
      </c>
      <c r="U475" s="5">
        <f t="shared" si="220"/>
        <v>4.3996972033266202</v>
      </c>
      <c r="V475" s="5">
        <f t="shared" si="221"/>
        <v>-9.7300767068691663</v>
      </c>
      <c r="W475" s="5">
        <f t="shared" si="222"/>
        <v>10.771045444454153</v>
      </c>
      <c r="X475" s="5">
        <f t="shared" si="200"/>
        <v>2351.4587990324226</v>
      </c>
      <c r="Y475" s="5">
        <f t="shared" si="201"/>
        <v>-10.859648325177378</v>
      </c>
      <c r="Z475" s="5">
        <f t="shared" si="202"/>
        <v>-1.6842546363459641</v>
      </c>
      <c r="AA475" s="5">
        <f t="shared" si="203"/>
        <v>2.9144095363565787</v>
      </c>
      <c r="AB475" s="5">
        <f t="shared" si="204"/>
        <v>-6.4599511218507581</v>
      </c>
      <c r="AC475" s="5">
        <f t="shared" si="205"/>
        <v>-11.41433134321513</v>
      </c>
      <c r="AD475" s="5">
        <f t="shared" si="206"/>
        <v>-18.488545019189267</v>
      </c>
      <c r="AE475">
        <f t="shared" si="223"/>
        <v>0</v>
      </c>
    </row>
    <row r="476" spans="1:31" x14ac:dyDescent="0.2">
      <c r="A476">
        <f t="shared" si="224"/>
        <v>4.4399999999999498</v>
      </c>
      <c r="B476" s="5">
        <f t="shared" si="208"/>
        <v>-50.461097266347132</v>
      </c>
      <c r="C476" s="5">
        <f t="shared" si="209"/>
        <v>380.8767937092278</v>
      </c>
      <c r="D476" s="5">
        <f t="shared" si="210"/>
        <v>-14.806777803573745</v>
      </c>
      <c r="E476" s="2">
        <f t="shared" si="211"/>
        <v>384.20496394964164</v>
      </c>
      <c r="F476" s="2">
        <f t="shared" si="212"/>
        <v>-7.5469750769777733</v>
      </c>
      <c r="G476" s="3">
        <f t="shared" si="213"/>
        <v>-25.432797254390682</v>
      </c>
      <c r="H476" s="3">
        <f t="shared" si="214"/>
        <v>55.98846978672811</v>
      </c>
      <c r="I476" s="3">
        <f t="shared" si="215"/>
        <v>-62.289616323263772</v>
      </c>
      <c r="J476" s="2">
        <f t="shared" si="193"/>
        <v>87.530178949558405</v>
      </c>
      <c r="K476" s="2">
        <f t="shared" si="216"/>
        <v>59.666106986747373</v>
      </c>
      <c r="L476" s="6">
        <f t="shared" si="194"/>
        <v>2352.609526735499</v>
      </c>
      <c r="M476" s="2">
        <f t="shared" si="195"/>
        <v>29.816058238140872</v>
      </c>
      <c r="N476" s="2">
        <f t="shared" si="217"/>
        <v>87.530178949558405</v>
      </c>
      <c r="O476" s="2">
        <f t="shared" si="196"/>
        <v>59.666106986747373</v>
      </c>
      <c r="P476" s="5">
        <f t="shared" si="197"/>
        <v>0.36947800176494416</v>
      </c>
      <c r="Q476" s="4">
        <f t="shared" si="198"/>
        <v>0.34054723577607182</v>
      </c>
      <c r="R476" s="4">
        <f t="shared" si="199"/>
        <v>0.27688843376115158</v>
      </c>
      <c r="S476" s="4">
        <f t="shared" si="218"/>
        <v>0</v>
      </c>
      <c r="T476" s="4">
        <f t="shared" si="219"/>
        <v>0</v>
      </c>
      <c r="U476" s="5">
        <f t="shared" si="220"/>
        <v>4.4151888779374362</v>
      </c>
      <c r="V476" s="5">
        <f t="shared" si="221"/>
        <v>-9.7197200379687665</v>
      </c>
      <c r="W476" s="5">
        <f t="shared" si="222"/>
        <v>10.813612771359047</v>
      </c>
      <c r="X476" s="5">
        <f t="shared" si="200"/>
        <v>2352.6095267354995</v>
      </c>
      <c r="Y476" s="5">
        <f t="shared" si="201"/>
        <v>-10.875763301489339</v>
      </c>
      <c r="Z476" s="5">
        <f t="shared" si="202"/>
        <v>-1.6889244476604242</v>
      </c>
      <c r="AA476" s="5">
        <f t="shared" si="203"/>
        <v>2.9224901094089852</v>
      </c>
      <c r="AB476" s="5">
        <f t="shared" si="204"/>
        <v>-6.4605744235519031</v>
      </c>
      <c r="AC476" s="5">
        <f t="shared" si="205"/>
        <v>-11.408644485629191</v>
      </c>
      <c r="AD476" s="5">
        <f t="shared" si="206"/>
        <v>-18.43789711923197</v>
      </c>
      <c r="AE476">
        <f t="shared" si="223"/>
        <v>0</v>
      </c>
    </row>
    <row r="477" spans="1:31" x14ac:dyDescent="0.2">
      <c r="A477">
        <f t="shared" si="224"/>
        <v>4.4499999999999496</v>
      </c>
      <c r="B477" s="5">
        <f t="shared" si="208"/>
        <v>-50.715748267612213</v>
      </c>
      <c r="C477" s="5">
        <f t="shared" si="209"/>
        <v>381.43610797487082</v>
      </c>
      <c r="D477" s="5">
        <f t="shared" si="210"/>
        <v>-15.430595861662344</v>
      </c>
      <c r="E477" s="2">
        <f t="shared" si="211"/>
        <v>384.79292039922086</v>
      </c>
      <c r="F477" s="2">
        <f t="shared" si="212"/>
        <v>-7.5736260437556755</v>
      </c>
      <c r="G477" s="3">
        <f t="shared" si="213"/>
        <v>-25.4974029986262</v>
      </c>
      <c r="H477" s="3">
        <f t="shared" si="214"/>
        <v>55.87438334187182</v>
      </c>
      <c r="I477" s="3">
        <f t="shared" si="215"/>
        <v>-62.473995294456088</v>
      </c>
      <c r="J477" s="2">
        <f t="shared" si="193"/>
        <v>87.607444669734065</v>
      </c>
      <c r="K477" s="2">
        <f t="shared" si="216"/>
        <v>59.718776189321105</v>
      </c>
      <c r="L477" s="6">
        <f t="shared" si="194"/>
        <v>2353.7426070265151</v>
      </c>
      <c r="M477" s="2">
        <f t="shared" si="195"/>
        <v>29.830418457106873</v>
      </c>
      <c r="N477" s="2">
        <f t="shared" si="217"/>
        <v>87.607444669734065</v>
      </c>
      <c r="O477" s="2">
        <f t="shared" si="196"/>
        <v>59.718776189321105</v>
      </c>
      <c r="P477" s="5">
        <f t="shared" si="197"/>
        <v>0.36951102184399254</v>
      </c>
      <c r="Q477" s="4">
        <f t="shared" si="198"/>
        <v>0.34041047803887431</v>
      </c>
      <c r="R477" s="4">
        <f t="shared" si="199"/>
        <v>0.27684136227048695</v>
      </c>
      <c r="S477" s="4">
        <f t="shared" si="218"/>
        <v>0</v>
      </c>
      <c r="T477" s="4">
        <f t="shared" si="219"/>
        <v>0</v>
      </c>
      <c r="U477" s="5">
        <f t="shared" si="220"/>
        <v>4.4307078409787088</v>
      </c>
      <c r="V477" s="5">
        <f t="shared" si="221"/>
        <v>-9.7093444534731752</v>
      </c>
      <c r="W477" s="5">
        <f t="shared" si="222"/>
        <v>10.856165266059753</v>
      </c>
      <c r="X477" s="5">
        <f t="shared" si="200"/>
        <v>2353.7426070265151</v>
      </c>
      <c r="Y477" s="5">
        <f t="shared" si="201"/>
        <v>-10.891887894768564</v>
      </c>
      <c r="Z477" s="5">
        <f t="shared" si="202"/>
        <v>-1.6936056091909368</v>
      </c>
      <c r="AA477" s="5">
        <f t="shared" si="203"/>
        <v>2.9305903227088881</v>
      </c>
      <c r="AB477" s="5">
        <f t="shared" si="204"/>
        <v>-6.4611800537898549</v>
      </c>
      <c r="AC477" s="5">
        <f t="shared" si="205"/>
        <v>-11.402950062664113</v>
      </c>
      <c r="AD477" s="5">
        <f t="shared" si="206"/>
        <v>-18.387244411231357</v>
      </c>
      <c r="AE477">
        <f t="shared" si="223"/>
        <v>0</v>
      </c>
    </row>
    <row r="478" spans="1:31" x14ac:dyDescent="0.2">
      <c r="A478">
        <f t="shared" si="224"/>
        <v>4.4599999999999493</v>
      </c>
      <c r="B478" s="5">
        <f t="shared" si="208"/>
        <v>-50.971045356601167</v>
      </c>
      <c r="C478" s="5">
        <f t="shared" si="209"/>
        <v>381.99428166078638</v>
      </c>
      <c r="D478" s="5">
        <f t="shared" si="210"/>
        <v>-16.056255176827467</v>
      </c>
      <c r="E478" s="2">
        <f t="shared" si="211"/>
        <v>385.37991474165449</v>
      </c>
      <c r="F478" s="2">
        <f t="shared" si="212"/>
        <v>-7.6003133247872432</v>
      </c>
      <c r="G478" s="3">
        <f t="shared" si="213"/>
        <v>-25.5620147991641</v>
      </c>
      <c r="H478" s="3">
        <f t="shared" si="214"/>
        <v>55.760353841245177</v>
      </c>
      <c r="I478" s="3">
        <f t="shared" si="215"/>
        <v>-62.657867738568399</v>
      </c>
      <c r="J478" s="2">
        <f t="shared" si="193"/>
        <v>87.684902067787476</v>
      </c>
      <c r="K478" s="2">
        <f t="shared" si="216"/>
        <v>59.771576051661533</v>
      </c>
      <c r="L478" s="6">
        <f t="shared" si="194"/>
        <v>2354.8581862760184</v>
      </c>
      <c r="M478" s="2">
        <f t="shared" si="195"/>
        <v>29.844556874678705</v>
      </c>
      <c r="N478" s="2">
        <f t="shared" si="217"/>
        <v>87.684902067787476</v>
      </c>
      <c r="O478" s="2">
        <f t="shared" si="196"/>
        <v>59.771576051661533</v>
      </c>
      <c r="P478" s="5">
        <f t="shared" si="197"/>
        <v>0.36954353086143826</v>
      </c>
      <c r="Q478" s="4">
        <f t="shared" si="198"/>
        <v>0.340270687801214</v>
      </c>
      <c r="R478" s="4">
        <f t="shared" si="199"/>
        <v>0.27679322445815158</v>
      </c>
      <c r="S478" s="4">
        <f t="shared" si="218"/>
        <v>0</v>
      </c>
      <c r="T478" s="4">
        <f t="shared" si="219"/>
        <v>0</v>
      </c>
      <c r="U478" s="5">
        <f t="shared" si="220"/>
        <v>4.4462539354793869</v>
      </c>
      <c r="V478" s="5">
        <f t="shared" si="221"/>
        <v>-9.6989495803932826</v>
      </c>
      <c r="W478" s="5">
        <f t="shared" si="222"/>
        <v>10.898702360131132</v>
      </c>
      <c r="X478" s="5">
        <f t="shared" si="200"/>
        <v>2354.8581862760188</v>
      </c>
      <c r="Y478" s="5">
        <f t="shared" si="201"/>
        <v>-10.908021521370348</v>
      </c>
      <c r="Z478" s="5">
        <f t="shared" si="202"/>
        <v>-1.6982980591868759</v>
      </c>
      <c r="AA478" s="5">
        <f t="shared" si="203"/>
        <v>2.938710069403907</v>
      </c>
      <c r="AB478" s="5">
        <f t="shared" si="204"/>
        <v>-6.4617675858909607</v>
      </c>
      <c r="AC478" s="5">
        <f t="shared" si="205"/>
        <v>-11.397247639580158</v>
      </c>
      <c r="AD478" s="5">
        <f t="shared" si="206"/>
        <v>-18.33658757046496</v>
      </c>
      <c r="AE478">
        <f t="shared" si="223"/>
        <v>0</v>
      </c>
    </row>
    <row r="479" spans="1:31" x14ac:dyDescent="0.2">
      <c r="A479">
        <f t="shared" si="224"/>
        <v>4.4699999999999491</v>
      </c>
      <c r="B479" s="5">
        <f t="shared" si="208"/>
        <v>-51.226988592972106</v>
      </c>
      <c r="C479" s="5">
        <f t="shared" si="209"/>
        <v>382.55131533681691</v>
      </c>
      <c r="D479" s="5">
        <f t="shared" si="210"/>
        <v>-16.683750683591672</v>
      </c>
      <c r="E479" s="2">
        <f t="shared" si="211"/>
        <v>385.96594827294444</v>
      </c>
      <c r="F479" s="2">
        <f t="shared" si="212"/>
        <v>-7.6270369572116454</v>
      </c>
      <c r="G479" s="3">
        <f t="shared" si="213"/>
        <v>-25.626632475023008</v>
      </c>
      <c r="H479" s="3">
        <f t="shared" si="214"/>
        <v>55.646381364849375</v>
      </c>
      <c r="I479" s="3">
        <f t="shared" si="215"/>
        <v>-62.841233614273051</v>
      </c>
      <c r="J479" s="2">
        <f t="shared" si="193"/>
        <v>87.76254721221234</v>
      </c>
      <c r="K479" s="2">
        <f t="shared" si="216"/>
        <v>59.824503893805272</v>
      </c>
      <c r="L479" s="6">
        <f t="shared" si="194"/>
        <v>2355.9564102344025</v>
      </c>
      <c r="M479" s="2">
        <f t="shared" si="195"/>
        <v>29.858475338040169</v>
      </c>
      <c r="N479" s="2">
        <f t="shared" si="217"/>
        <v>87.76254721221234</v>
      </c>
      <c r="O479" s="2">
        <f t="shared" si="196"/>
        <v>59.824503893805272</v>
      </c>
      <c r="P479" s="5">
        <f t="shared" si="197"/>
        <v>0.36957553307372609</v>
      </c>
      <c r="Q479" s="4">
        <f t="shared" si="198"/>
        <v>0.3401279102951747</v>
      </c>
      <c r="R479" s="4">
        <f t="shared" si="199"/>
        <v>0.2767440344112358</v>
      </c>
      <c r="S479" s="4">
        <f t="shared" si="218"/>
        <v>0</v>
      </c>
      <c r="T479" s="4">
        <f t="shared" si="219"/>
        <v>0</v>
      </c>
      <c r="U479" s="5">
        <f t="shared" si="220"/>
        <v>4.4618270031282563</v>
      </c>
      <c r="V479" s="5">
        <f t="shared" si="221"/>
        <v>-9.6885350520419884</v>
      </c>
      <c r="W479" s="5">
        <f t="shared" si="222"/>
        <v>10.941223483941304</v>
      </c>
      <c r="X479" s="5">
        <f t="shared" si="200"/>
        <v>2355.9564102344025</v>
      </c>
      <c r="Y479" s="5">
        <f t="shared" si="201"/>
        <v>-10.924163599733941</v>
      </c>
      <c r="Z479" s="5">
        <f t="shared" si="202"/>
        <v>-1.7030017354338185</v>
      </c>
      <c r="AA479" s="5">
        <f t="shared" si="203"/>
        <v>2.9468492418391188</v>
      </c>
      <c r="AB479" s="5">
        <f t="shared" si="204"/>
        <v>-6.4623365966056845</v>
      </c>
      <c r="AC479" s="5">
        <f t="shared" si="205"/>
        <v>-11.391536787475808</v>
      </c>
      <c r="AD479" s="5">
        <f t="shared" si="206"/>
        <v>-18.285927274219578</v>
      </c>
      <c r="AE479">
        <f t="shared" si="223"/>
        <v>0</v>
      </c>
    </row>
    <row r="480" spans="1:31" x14ac:dyDescent="0.2">
      <c r="A480">
        <f t="shared" si="224"/>
        <v>4.4799999999999489</v>
      </c>
      <c r="B480" s="5">
        <f t="shared" si="208"/>
        <v>-51.483578034552167</v>
      </c>
      <c r="C480" s="5">
        <f t="shared" si="209"/>
        <v>383.10720957362605</v>
      </c>
      <c r="D480" s="5">
        <f t="shared" si="210"/>
        <v>-17.313077316098113</v>
      </c>
      <c r="E480" s="2">
        <f t="shared" si="211"/>
        <v>386.55102229140471</v>
      </c>
      <c r="F480" s="2">
        <f t="shared" si="212"/>
        <v>-7.6537969779236548</v>
      </c>
      <c r="G480" s="3">
        <f t="shared" si="213"/>
        <v>-25.691255840989065</v>
      </c>
      <c r="H480" s="3">
        <f t="shared" si="214"/>
        <v>55.532465996974615</v>
      </c>
      <c r="I480" s="3">
        <f t="shared" si="215"/>
        <v>-63.02409288701525</v>
      </c>
      <c r="J480" s="2">
        <f t="shared" ref="J480:J543" si="225">SQRT(G480^2+H480^2+I480^2)</f>
        <v>87.840376198098227</v>
      </c>
      <c r="K480" s="2">
        <f t="shared" si="216"/>
        <v>59.877557053918352</v>
      </c>
      <c r="L480" s="6">
        <f t="shared" ref="L480:L543" si="226">SQRT(spin^2-flag*((30/PI())*(wx*G480+wy*H480+wz*I480)/J480)^2)</f>
        <v>2357.0374240220872</v>
      </c>
      <c r="M480" s="2">
        <f t="shared" ref="M480:M543" si="227">(L480*PI()/30)*(circ/(2*PI()))/12</f>
        <v>29.872175686391035</v>
      </c>
      <c r="N480" s="2">
        <f t="shared" si="217"/>
        <v>87.840376198098227</v>
      </c>
      <c r="O480" s="2">
        <f t="shared" ref="O480:O543" si="228">J480/1.467</f>
        <v>59.877557053918352</v>
      </c>
      <c r="P480" s="5">
        <f t="shared" ref="P480:P543" si="229">cd0+(cdspin*L480/1000)*EXP(-A480/(tau*146.7/N480))</f>
        <v>0.36960703271890388</v>
      </c>
      <c r="Q480" s="4">
        <f t="shared" ref="Q480:Q543" si="230">(M480/N480)*EXP(-A480/(tau*146.7/N480))</f>
        <v>0.33998219041228617</v>
      </c>
      <c r="R480" s="4">
        <f t="shared" ref="R480:R543" si="231">cl2_*Q480/(cl0+cl1_*Q480)</f>
        <v>0.27669380609586303</v>
      </c>
      <c r="S480" s="4">
        <f t="shared" si="218"/>
        <v>0</v>
      </c>
      <c r="T480" s="4">
        <f t="shared" si="219"/>
        <v>0</v>
      </c>
      <c r="U480" s="5">
        <f t="shared" si="220"/>
        <v>4.4774268842895495</v>
      </c>
      <c r="V480" s="5">
        <f t="shared" si="221"/>
        <v>-9.6781005079966977</v>
      </c>
      <c r="W480" s="5">
        <f t="shared" si="222"/>
        <v>10.983728066732771</v>
      </c>
      <c r="X480" s="5">
        <f t="shared" ref="X480:X543" si="232">M480/romega</f>
        <v>2357.0374240220876</v>
      </c>
      <c r="Y480" s="5">
        <f t="shared" ref="Y480:Y543" si="233">const*($R480/omega)*N480*(wy*I480-wz*(H480-T480))/X480</f>
        <v>-10.94031355043003</v>
      </c>
      <c r="Z480" s="5">
        <f t="shared" ref="Z480:Z543" si="234">const*($R480/omega)*N480*(wz*(G480-S480)-wx*I480)/X480</f>
        <v>-1.7077165752626604</v>
      </c>
      <c r="AA480" s="5">
        <f t="shared" ref="AA480:AA543" si="235">const*($R480/omega)*N480*(wx*(H480-T480)-wy*(G480-S480))/X480</f>
        <v>2.9550077315728212</v>
      </c>
      <c r="AB480" s="5">
        <f t="shared" ref="AB480:AB543" si="236">U480+Y480</f>
        <v>-6.4628866661404807</v>
      </c>
      <c r="AC480" s="5">
        <f t="shared" ref="AC480:AC543" si="237">V480+Z480</f>
        <v>-11.385817083259358</v>
      </c>
      <c r="AD480" s="5">
        <f t="shared" ref="AD480:AD543" si="238">W480+AA480-32.174</f>
        <v>-18.235264201694406</v>
      </c>
      <c r="AE480">
        <f t="shared" si="223"/>
        <v>0</v>
      </c>
    </row>
    <row r="481" spans="1:31" x14ac:dyDescent="0.2">
      <c r="A481">
        <f t="shared" si="224"/>
        <v>4.4899999999999487</v>
      </c>
      <c r="B481" s="5">
        <f t="shared" ref="B481:B544" si="239">B480+G480*dt+0.5*AB480*dt*dt</f>
        <v>-51.740813737295369</v>
      </c>
      <c r="C481" s="5">
        <f t="shared" ref="C481:C544" si="240">C480+H480*dt+0.5*AC480*dt*dt</f>
        <v>383.66196494274163</v>
      </c>
      <c r="D481" s="5">
        <f t="shared" ref="D481:D544" si="241">D480+I480*dt+0.5*AD480*dt*dt</f>
        <v>-17.944230008178348</v>
      </c>
      <c r="E481" s="2">
        <f t="shared" ref="E481:E544" si="242">SQRT(B481^2+C481^2)</f>
        <v>387.13513809769711</v>
      </c>
      <c r="F481" s="2">
        <f t="shared" ref="F481:F544" si="243">ATAN2(C481,B481)*180/PI()</f>
        <v>-7.6805934235678128</v>
      </c>
      <c r="G481" s="3">
        <f t="shared" ref="G481:G544" si="244">G480+AB480*dt</f>
        <v>-25.75588470765047</v>
      </c>
      <c r="H481" s="3">
        <f t="shared" ref="H481:H544" si="245">H480+AC480*dt</f>
        <v>55.418607826142022</v>
      </c>
      <c r="I481" s="3">
        <f t="shared" ref="I481:I544" si="246">I480+AD480*dt</f>
        <v>-63.206445529032194</v>
      </c>
      <c r="J481" s="2">
        <f t="shared" si="225"/>
        <v>87.918385147112588</v>
      </c>
      <c r="K481" s="2">
        <f t="shared" ref="K481:K544" si="247">J481/1.467</f>
        <v>59.93073288828397</v>
      </c>
      <c r="L481" s="6">
        <f t="shared" si="226"/>
        <v>2358.1013721200329</v>
      </c>
      <c r="M481" s="2">
        <f t="shared" si="227"/>
        <v>29.885659750826804</v>
      </c>
      <c r="N481" s="2">
        <f t="shared" ref="N481:N544" si="248">IF(D481&gt;=hwind,SQRT((G481-vxw)^2+(H481-vyw)^2+I481^2),J481)</f>
        <v>87.918385147112588</v>
      </c>
      <c r="O481" s="2">
        <f t="shared" si="228"/>
        <v>59.93073288828397</v>
      </c>
      <c r="P481" s="5">
        <f t="shared" si="229"/>
        <v>0.36963803401634571</v>
      </c>
      <c r="Q481" s="4">
        <f t="shared" si="230"/>
        <v>0.33983357270168013</v>
      </c>
      <c r="R481" s="4">
        <f t="shared" si="231"/>
        <v>0.27664255335776311</v>
      </c>
      <c r="S481" s="4">
        <f t="shared" si="218"/>
        <v>0</v>
      </c>
      <c r="T481" s="4">
        <f t="shared" si="219"/>
        <v>0</v>
      </c>
      <c r="U481" s="5">
        <f t="shared" si="220"/>
        <v>4.4930534180185298</v>
      </c>
      <c r="V481" s="5">
        <f t="shared" si="221"/>
        <v>-9.6676455940616108</v>
      </c>
      <c r="W481" s="5">
        <f t="shared" si="222"/>
        <v>11.026215536702741</v>
      </c>
      <c r="X481" s="5">
        <f t="shared" si="232"/>
        <v>2358.1013721200329</v>
      </c>
      <c r="Y481" s="5">
        <f t="shared" si="233"/>
        <v>-10.956470796207183</v>
      </c>
      <c r="Z481" s="5">
        <f t="shared" si="234"/>
        <v>-1.7124425155586269</v>
      </c>
      <c r="AA481" s="5">
        <f t="shared" si="235"/>
        <v>2.9631854293921358</v>
      </c>
      <c r="AB481" s="5">
        <f t="shared" si="236"/>
        <v>-6.4634173781886535</v>
      </c>
      <c r="AC481" s="5">
        <f t="shared" si="237"/>
        <v>-11.380088109620237</v>
      </c>
      <c r="AD481" s="5">
        <f t="shared" si="238"/>
        <v>-18.184599033905123</v>
      </c>
      <c r="AE481">
        <f t="shared" si="223"/>
        <v>0</v>
      </c>
    </row>
    <row r="482" spans="1:31" x14ac:dyDescent="0.2">
      <c r="A482">
        <f t="shared" si="224"/>
        <v>4.4999999999999485</v>
      </c>
      <c r="B482" s="5">
        <f t="shared" si="239"/>
        <v>-51.998695755240782</v>
      </c>
      <c r="C482" s="5">
        <f t="shared" si="240"/>
        <v>384.21558201659758</v>
      </c>
      <c r="D482" s="5">
        <f t="shared" si="241"/>
        <v>-18.577203693420365</v>
      </c>
      <c r="E482" s="2">
        <f t="shared" si="242"/>
        <v>387.71829699486574</v>
      </c>
      <c r="F482" s="2">
        <f t="shared" si="243"/>
        <v>-7.7074263305327033</v>
      </c>
      <c r="G482" s="3">
        <f t="shared" si="244"/>
        <v>-25.820518881432356</v>
      </c>
      <c r="H482" s="3">
        <f t="shared" si="245"/>
        <v>55.304806945045819</v>
      </c>
      <c r="I482" s="3">
        <f t="shared" si="246"/>
        <v>-63.388291519371244</v>
      </c>
      <c r="J482" s="2">
        <f t="shared" si="225"/>
        <v>87.996570207480161</v>
      </c>
      <c r="K482" s="2">
        <f t="shared" si="247"/>
        <v>59.98402877128845</v>
      </c>
      <c r="L482" s="6">
        <f t="shared" si="226"/>
        <v>2359.1483983605885</v>
      </c>
      <c r="M482" s="2">
        <f t="shared" si="227"/>
        <v>29.898929354222734</v>
      </c>
      <c r="N482" s="2">
        <f t="shared" si="248"/>
        <v>87.996570207480161</v>
      </c>
      <c r="O482" s="2">
        <f t="shared" si="228"/>
        <v>59.98402877128845</v>
      </c>
      <c r="P482" s="5">
        <f t="shared" si="229"/>
        <v>0.3696685411664849</v>
      </c>
      <c r="Q482" s="4">
        <f t="shared" si="230"/>
        <v>0.33968210136837762</v>
      </c>
      <c r="R482" s="4">
        <f t="shared" si="231"/>
        <v>0.27659028992285145</v>
      </c>
      <c r="S482" s="4">
        <f t="shared" ref="S482:S545" si="249">IF(D482&gt;=hwind,vxw,0)</f>
        <v>0</v>
      </c>
      <c r="T482" s="4">
        <f t="shared" ref="T482:T545" si="250">IF(D482&gt;=hwind,vyw,0)</f>
        <v>0</v>
      </c>
      <c r="U482" s="5">
        <f t="shared" ref="U482:U545" si="251">-const*$P482*$N482*(G482-S482)</f>
        <v>4.5087064420770719</v>
      </c>
      <c r="V482" s="5">
        <f t="shared" ref="V482:V545" si="252">-const*$P482*$N482*(H482-T482)</f>
        <v>-9.657169962229835</v>
      </c>
      <c r="W482" s="5">
        <f t="shared" ref="W482:W545" si="253">-const*$P482*$N482*I482</f>
        <v>11.068685321082681</v>
      </c>
      <c r="X482" s="5">
        <f t="shared" si="232"/>
        <v>2359.1483983605885</v>
      </c>
      <c r="Y482" s="5">
        <f t="shared" si="233"/>
        <v>-10.972634762037156</v>
      </c>
      <c r="Z482" s="5">
        <f t="shared" si="234"/>
        <v>-1.7171794927701769</v>
      </c>
      <c r="AA482" s="5">
        <f t="shared" si="235"/>
        <v>2.9713822253284063</v>
      </c>
      <c r="AB482" s="5">
        <f t="shared" si="236"/>
        <v>-6.4639283199600843</v>
      </c>
      <c r="AC482" s="5">
        <f t="shared" si="237"/>
        <v>-11.374349455000011</v>
      </c>
      <c r="AD482" s="5">
        <f t="shared" si="238"/>
        <v>-18.133932453588912</v>
      </c>
      <c r="AE482">
        <f t="shared" si="223"/>
        <v>0</v>
      </c>
    </row>
    <row r="483" spans="1:31" x14ac:dyDescent="0.2">
      <c r="A483">
        <f t="shared" si="224"/>
        <v>4.5099999999999483</v>
      </c>
      <c r="B483" s="5">
        <f t="shared" si="239"/>
        <v>-52.257224140471102</v>
      </c>
      <c r="C483" s="5">
        <f t="shared" si="240"/>
        <v>384.76806136857533</v>
      </c>
      <c r="D483" s="5">
        <f t="shared" si="241"/>
        <v>-19.211993305236756</v>
      </c>
      <c r="E483" s="2">
        <f t="shared" si="242"/>
        <v>388.30050028837098</v>
      </c>
      <c r="F483" s="2">
        <f t="shared" si="243"/>
        <v>-7.7342957349453005</v>
      </c>
      <c r="G483" s="3">
        <f t="shared" si="244"/>
        <v>-25.885158164631957</v>
      </c>
      <c r="H483" s="3">
        <f t="shared" si="245"/>
        <v>55.191063450495818</v>
      </c>
      <c r="I483" s="3">
        <f t="shared" si="246"/>
        <v>-63.569630843907134</v>
      </c>
      <c r="J483" s="2">
        <f t="shared" si="225"/>
        <v>88.074927553959967</v>
      </c>
      <c r="K483" s="2">
        <f t="shared" si="247"/>
        <v>60.037442095405567</v>
      </c>
      <c r="L483" s="6">
        <f t="shared" si="226"/>
        <v>2360.1786459186656</v>
      </c>
      <c r="M483" s="2">
        <f t="shared" si="227"/>
        <v>29.911986311121975</v>
      </c>
      <c r="N483" s="2">
        <f t="shared" si="248"/>
        <v>88.074927553959967</v>
      </c>
      <c r="O483" s="2">
        <f t="shared" si="228"/>
        <v>60.037442095405567</v>
      </c>
      <c r="P483" s="5">
        <f t="shared" si="229"/>
        <v>0.36969855835055587</v>
      </c>
      <c r="Q483" s="4">
        <f t="shared" si="230"/>
        <v>0.33952782027170447</v>
      </c>
      <c r="R483" s="4">
        <f t="shared" si="231"/>
        <v>0.27653702939781449</v>
      </c>
      <c r="S483" s="4">
        <f t="shared" si="249"/>
        <v>0</v>
      </c>
      <c r="T483" s="4">
        <f t="shared" si="250"/>
        <v>0</v>
      </c>
      <c r="U483" s="5">
        <f t="shared" si="251"/>
        <v>4.5243857929492011</v>
      </c>
      <c r="V483" s="5">
        <f t="shared" si="252"/>
        <v>-9.6466732706453051</v>
      </c>
      <c r="W483" s="5">
        <f t="shared" si="253"/>
        <v>11.11113684621707</v>
      </c>
      <c r="X483" s="5">
        <f t="shared" si="232"/>
        <v>2360.1786459186656</v>
      </c>
      <c r="Y483" s="5">
        <f t="shared" si="233"/>
        <v>-10.988804875159291</v>
      </c>
      <c r="Z483" s="5">
        <f t="shared" si="234"/>
        <v>-1.7219274429178222</v>
      </c>
      <c r="AA483" s="5">
        <f t="shared" si="235"/>
        <v>2.9795980086724643</v>
      </c>
      <c r="AB483" s="5">
        <f t="shared" si="236"/>
        <v>-6.4644190822100898</v>
      </c>
      <c r="AC483" s="5">
        <f t="shared" si="237"/>
        <v>-11.368600713563128</v>
      </c>
      <c r="AD483" s="5">
        <f t="shared" si="238"/>
        <v>-18.083265145110467</v>
      </c>
      <c r="AE483">
        <f t="shared" si="223"/>
        <v>0</v>
      </c>
    </row>
    <row r="484" spans="1:31" x14ac:dyDescent="0.2">
      <c r="A484">
        <f t="shared" si="224"/>
        <v>4.5199999999999481</v>
      </c>
      <c r="B484" s="5">
        <f t="shared" si="239"/>
        <v>-52.516398943071529</v>
      </c>
      <c r="C484" s="5">
        <f t="shared" si="240"/>
        <v>385.31940357304461</v>
      </c>
      <c r="D484" s="5">
        <f t="shared" si="241"/>
        <v>-19.848593776933086</v>
      </c>
      <c r="E484" s="2">
        <f t="shared" si="242"/>
        <v>388.8817492861225</v>
      </c>
      <c r="F484" s="2">
        <f t="shared" si="243"/>
        <v>-7.7612016726653978</v>
      </c>
      <c r="G484" s="3">
        <f t="shared" si="244"/>
        <v>-25.949802355454057</v>
      </c>
      <c r="H484" s="3">
        <f t="shared" si="245"/>
        <v>55.077377443360184</v>
      </c>
      <c r="I484" s="3">
        <f t="shared" si="246"/>
        <v>-63.75046349535824</v>
      </c>
      <c r="J484" s="2">
        <f t="shared" si="225"/>
        <v>88.153453387819667</v>
      </c>
      <c r="K484" s="2">
        <f t="shared" si="247"/>
        <v>60.090970271179046</v>
      </c>
      <c r="L484" s="6">
        <f t="shared" si="226"/>
        <v>2361.192257303233</v>
      </c>
      <c r="M484" s="2">
        <f t="shared" si="227"/>
        <v>29.924832427627777</v>
      </c>
      <c r="N484" s="2">
        <f t="shared" si="248"/>
        <v>88.153453387819667</v>
      </c>
      <c r="O484" s="2">
        <f t="shared" si="228"/>
        <v>60.090970271179046</v>
      </c>
      <c r="P484" s="5">
        <f t="shared" si="229"/>
        <v>0.36972808973034621</v>
      </c>
      <c r="Q484" s="4">
        <f t="shared" si="230"/>
        <v>0.33937077292383266</v>
      </c>
      <c r="R484" s="4">
        <f t="shared" si="231"/>
        <v>0.27648278527070008</v>
      </c>
      <c r="S484" s="4">
        <f t="shared" si="249"/>
        <v>0</v>
      </c>
      <c r="T484" s="4">
        <f t="shared" si="250"/>
        <v>0</v>
      </c>
      <c r="U484" s="5">
        <f t="shared" si="251"/>
        <v>4.5400913058566363</v>
      </c>
      <c r="V484" s="5">
        <f t="shared" si="252"/>
        <v>-9.6361551835645418</v>
      </c>
      <c r="W484" s="5">
        <f t="shared" si="253"/>
        <v>11.153569537641376</v>
      </c>
      <c r="X484" s="5">
        <f t="shared" si="232"/>
        <v>2361.192257303233</v>
      </c>
      <c r="Y484" s="5">
        <f t="shared" si="233"/>
        <v>-11.004980565123784</v>
      </c>
      <c r="Z484" s="5">
        <f t="shared" si="234"/>
        <v>-1.7266863016028375</v>
      </c>
      <c r="AA484" s="5">
        <f t="shared" si="235"/>
        <v>2.9878326679896987</v>
      </c>
      <c r="AB484" s="5">
        <f t="shared" si="236"/>
        <v>-6.4648892592671476</v>
      </c>
      <c r="AC484" s="5">
        <f t="shared" si="237"/>
        <v>-11.36284148516738</v>
      </c>
      <c r="AD484" s="5">
        <f t="shared" si="238"/>
        <v>-18.032597794368925</v>
      </c>
      <c r="AE484">
        <f t="shared" si="223"/>
        <v>0</v>
      </c>
    </row>
    <row r="485" spans="1:31" x14ac:dyDescent="0.2">
      <c r="A485">
        <f t="shared" si="224"/>
        <v>4.5299999999999478</v>
      </c>
      <c r="B485" s="5">
        <f t="shared" si="239"/>
        <v>-52.776220211089033</v>
      </c>
      <c r="C485" s="5">
        <f t="shared" si="240"/>
        <v>385.86960920540395</v>
      </c>
      <c r="D485" s="5">
        <f t="shared" si="241"/>
        <v>-20.487000041776387</v>
      </c>
      <c r="E485" s="2">
        <f t="shared" si="242"/>
        <v>389.46204529851241</v>
      </c>
      <c r="F485" s="2">
        <f t="shared" si="243"/>
        <v>-7.7881441792801258</v>
      </c>
      <c r="G485" s="3">
        <f t="shared" si="244"/>
        <v>-26.014451248046729</v>
      </c>
      <c r="H485" s="3">
        <f t="shared" si="245"/>
        <v>54.963749028508509</v>
      </c>
      <c r="I485" s="3">
        <f t="shared" si="246"/>
        <v>-63.930789473301928</v>
      </c>
      <c r="J485" s="2">
        <f t="shared" si="225"/>
        <v>88.232143936807532</v>
      </c>
      <c r="K485" s="2">
        <f t="shared" si="247"/>
        <v>60.144610727203492</v>
      </c>
      <c r="L485" s="6">
        <f t="shared" si="226"/>
        <v>2362.1893743491346</v>
      </c>
      <c r="M485" s="2">
        <f t="shared" si="227"/>
        <v>29.937469501299791</v>
      </c>
      <c r="N485" s="2">
        <f t="shared" si="248"/>
        <v>88.232143936807532</v>
      </c>
      <c r="O485" s="2">
        <f t="shared" si="228"/>
        <v>60.144610727203492</v>
      </c>
      <c r="P485" s="5">
        <f t="shared" si="229"/>
        <v>0.36975713944795729</v>
      </c>
      <c r="Q485" s="4">
        <f t="shared" si="230"/>
        <v>0.33921100248844471</v>
      </c>
      <c r="R485" s="4">
        <f t="shared" si="231"/>
        <v>0.27642757091151365</v>
      </c>
      <c r="S485" s="4">
        <f t="shared" si="249"/>
        <v>0</v>
      </c>
      <c r="T485" s="4">
        <f t="shared" si="250"/>
        <v>0</v>
      </c>
      <c r="U485" s="5">
        <f t="shared" si="251"/>
        <v>4.5558228147742836</v>
      </c>
      <c r="V485" s="5">
        <f t="shared" si="252"/>
        <v>-9.6256153713182151</v>
      </c>
      <c r="W485" s="5">
        <f t="shared" si="253"/>
        <v>11.195982820159211</v>
      </c>
      <c r="X485" s="5">
        <f t="shared" si="232"/>
        <v>2362.1893743491346</v>
      </c>
      <c r="Y485" s="5">
        <f t="shared" si="233"/>
        <v>-11.021161263833978</v>
      </c>
      <c r="Z485" s="5">
        <f t="shared" si="234"/>
        <v>-1.7314560040158737</v>
      </c>
      <c r="AA485" s="5">
        <f t="shared" si="235"/>
        <v>2.9960860911349618</v>
      </c>
      <c r="AB485" s="5">
        <f t="shared" si="236"/>
        <v>-6.4653384490596943</v>
      </c>
      <c r="AC485" s="5">
        <f t="shared" si="237"/>
        <v>-11.357071375334089</v>
      </c>
      <c r="AD485" s="5">
        <f t="shared" si="238"/>
        <v>-17.981931088705828</v>
      </c>
      <c r="AE485">
        <f t="shared" si="223"/>
        <v>0</v>
      </c>
    </row>
    <row r="486" spans="1:31" x14ac:dyDescent="0.2">
      <c r="A486">
        <f t="shared" si="224"/>
        <v>4.5399999999999476</v>
      </c>
      <c r="B486" s="5">
        <f t="shared" si="239"/>
        <v>-53.036687990491949</v>
      </c>
      <c r="C486" s="5">
        <f t="shared" si="240"/>
        <v>386.41867884212024</v>
      </c>
      <c r="D486" s="5">
        <f t="shared" si="241"/>
        <v>-21.12720703306384</v>
      </c>
      <c r="E486" s="2">
        <f t="shared" si="242"/>
        <v>390.0413896384465</v>
      </c>
      <c r="F486" s="2">
        <f t="shared" si="243"/>
        <v>-7.8151232900985628</v>
      </c>
      <c r="G486" s="3">
        <f t="shared" si="244"/>
        <v>-26.079104632537327</v>
      </c>
      <c r="H486" s="3">
        <f t="shared" si="245"/>
        <v>54.850178314755169</v>
      </c>
      <c r="I486" s="3">
        <f t="shared" si="246"/>
        <v>-64.110608784188983</v>
      </c>
      <c r="J486" s="2">
        <f t="shared" si="225"/>
        <v>88.310995455122111</v>
      </c>
      <c r="K486" s="2">
        <f t="shared" si="247"/>
        <v>60.198360910103688</v>
      </c>
      <c r="L486" s="6">
        <f t="shared" si="226"/>
        <v>2363.170138209211</v>
      </c>
      <c r="M486" s="2">
        <f t="shared" si="227"/>
        <v>29.949899321054236</v>
      </c>
      <c r="N486" s="2">
        <f t="shared" si="248"/>
        <v>88.310995455122111</v>
      </c>
      <c r="O486" s="2">
        <f t="shared" si="228"/>
        <v>60.198360910103688</v>
      </c>
      <c r="P486" s="5">
        <f t="shared" si="229"/>
        <v>0.36978571162557461</v>
      </c>
      <c r="Q486" s="4">
        <f t="shared" si="230"/>
        <v>0.3390485517795182</v>
      </c>
      <c r="R486" s="4">
        <f t="shared" si="231"/>
        <v>0.27637139957281887</v>
      </c>
      <c r="S486" s="4">
        <f t="shared" si="249"/>
        <v>0</v>
      </c>
      <c r="T486" s="4">
        <f t="shared" si="250"/>
        <v>0</v>
      </c>
      <c r="U486" s="5">
        <f t="shared" si="251"/>
        <v>4.571580152445736</v>
      </c>
      <c r="V486" s="5">
        <f t="shared" si="252"/>
        <v>-9.6150535102725918</v>
      </c>
      <c r="W486" s="5">
        <f t="shared" si="253"/>
        <v>11.238376117918746</v>
      </c>
      <c r="X486" s="5">
        <f t="shared" si="232"/>
        <v>2363.1701382092115</v>
      </c>
      <c r="Y486" s="5">
        <f t="shared" si="233"/>
        <v>-11.037346405587668</v>
      </c>
      <c r="Z486" s="5">
        <f t="shared" si="234"/>
        <v>-1.736236484945483</v>
      </c>
      <c r="AA486" s="5">
        <f t="shared" si="235"/>
        <v>3.0043581652673215</v>
      </c>
      <c r="AB486" s="5">
        <f t="shared" si="236"/>
        <v>-6.4657662531419318</v>
      </c>
      <c r="AC486" s="5">
        <f t="shared" si="237"/>
        <v>-11.351289995218075</v>
      </c>
      <c r="AD486" s="5">
        <f t="shared" si="238"/>
        <v>-17.931265716813932</v>
      </c>
      <c r="AE486">
        <f t="shared" si="223"/>
        <v>0</v>
      </c>
    </row>
    <row r="487" spans="1:31" x14ac:dyDescent="0.2">
      <c r="A487">
        <f t="shared" si="224"/>
        <v>4.5499999999999474</v>
      </c>
      <c r="B487" s="5">
        <f t="shared" si="239"/>
        <v>-53.297802325129979</v>
      </c>
      <c r="C487" s="5">
        <f t="shared" si="240"/>
        <v>386.96661306076805</v>
      </c>
      <c r="D487" s="5">
        <f t="shared" si="241"/>
        <v>-21.769209684191573</v>
      </c>
      <c r="E487" s="2">
        <f t="shared" si="242"/>
        <v>390.61978362137631</v>
      </c>
      <c r="F487" s="2">
        <f t="shared" si="243"/>
        <v>-7.8421390401464173</v>
      </c>
      <c r="G487" s="3">
        <f t="shared" si="244"/>
        <v>-26.143762295068747</v>
      </c>
      <c r="H487" s="3">
        <f t="shared" si="245"/>
        <v>54.736665414802985</v>
      </c>
      <c r="I487" s="3">
        <f t="shared" si="246"/>
        <v>-64.289921441357123</v>
      </c>
      <c r="J487" s="2">
        <f t="shared" si="225"/>
        <v>88.390004223379336</v>
      </c>
      <c r="K487" s="2">
        <f t="shared" si="247"/>
        <v>60.252218284512153</v>
      </c>
      <c r="L487" s="6">
        <f t="shared" si="226"/>
        <v>2364.1346893467339</v>
      </c>
      <c r="M487" s="2">
        <f t="shared" si="227"/>
        <v>29.962123667067981</v>
      </c>
      <c r="N487" s="2">
        <f t="shared" si="248"/>
        <v>88.390004223379336</v>
      </c>
      <c r="O487" s="2">
        <f t="shared" si="228"/>
        <v>60.252218284512153</v>
      </c>
      <c r="P487" s="5">
        <f t="shared" si="229"/>
        <v>0.36981381036524669</v>
      </c>
      <c r="Q487" s="4">
        <f t="shared" si="230"/>
        <v>0.33888346326022817</v>
      </c>
      <c r="R487" s="4">
        <f t="shared" si="231"/>
        <v>0.27631428439034345</v>
      </c>
      <c r="S487" s="4">
        <f t="shared" si="249"/>
        <v>0</v>
      </c>
      <c r="T487" s="4">
        <f t="shared" si="250"/>
        <v>0</v>
      </c>
      <c r="U487" s="5">
        <f t="shared" si="251"/>
        <v>4.5873631503987244</v>
      </c>
      <c r="V487" s="5">
        <f t="shared" si="252"/>
        <v>-9.6044692827907774</v>
      </c>
      <c r="W487" s="5">
        <f t="shared" si="253"/>
        <v>11.280748854488275</v>
      </c>
      <c r="X487" s="5">
        <f t="shared" si="232"/>
        <v>2364.1346893467344</v>
      </c>
      <c r="Y487" s="5">
        <f t="shared" si="233"/>
        <v>-11.053535427117385</v>
      </c>
      <c r="Z487" s="5">
        <f t="shared" si="234"/>
        <v>-1.7410276787865431</v>
      </c>
      <c r="AA487" s="5">
        <f t="shared" si="235"/>
        <v>3.0126487768646357</v>
      </c>
      <c r="AB487" s="5">
        <f t="shared" si="236"/>
        <v>-6.4661722767186607</v>
      </c>
      <c r="AC487" s="5">
        <f t="shared" si="237"/>
        <v>-11.34549696157732</v>
      </c>
      <c r="AD487" s="5">
        <f t="shared" si="238"/>
        <v>-17.880602368647089</v>
      </c>
      <c r="AE487">
        <f t="shared" si="223"/>
        <v>0</v>
      </c>
    </row>
    <row r="488" spans="1:31" x14ac:dyDescent="0.2">
      <c r="A488">
        <f t="shared" si="224"/>
        <v>4.5599999999999472</v>
      </c>
      <c r="B488" s="5">
        <f t="shared" si="239"/>
        <v>-53.559563256694503</v>
      </c>
      <c r="C488" s="5">
        <f t="shared" si="240"/>
        <v>387.51341244006801</v>
      </c>
      <c r="D488" s="5">
        <f t="shared" si="241"/>
        <v>-22.413002928723575</v>
      </c>
      <c r="E488" s="2">
        <f t="shared" si="242"/>
        <v>391.19722856532883</v>
      </c>
      <c r="F488" s="2">
        <f t="shared" si="243"/>
        <v>-7.8691914641607914</v>
      </c>
      <c r="G488" s="3">
        <f t="shared" si="244"/>
        <v>-26.208424017835934</v>
      </c>
      <c r="H488" s="3">
        <f t="shared" si="245"/>
        <v>54.623210445187212</v>
      </c>
      <c r="I488" s="3">
        <f t="shared" si="246"/>
        <v>-64.4687274650436</v>
      </c>
      <c r="J488" s="2">
        <f t="shared" si="225"/>
        <v>88.469166548577562</v>
      </c>
      <c r="K488" s="2">
        <f t="shared" si="247"/>
        <v>60.306180333045369</v>
      </c>
      <c r="L488" s="6">
        <f t="shared" si="226"/>
        <v>2365.0831675281397</v>
      </c>
      <c r="M488" s="2">
        <f t="shared" si="227"/>
        <v>29.974144310686494</v>
      </c>
      <c r="N488" s="2">
        <f t="shared" si="248"/>
        <v>88.469166548577562</v>
      </c>
      <c r="O488" s="2">
        <f t="shared" si="228"/>
        <v>60.306180333045369</v>
      </c>
      <c r="P488" s="5">
        <f t="shared" si="229"/>
        <v>0.36984143974867278</v>
      </c>
      <c r="Q488" s="4">
        <f t="shared" si="230"/>
        <v>0.33871577904196459</v>
      </c>
      <c r="R488" s="4">
        <f t="shared" si="231"/>
        <v>0.2762562383835897</v>
      </c>
      <c r="S488" s="4">
        <f t="shared" si="249"/>
        <v>0</v>
      </c>
      <c r="T488" s="4">
        <f t="shared" si="250"/>
        <v>0</v>
      </c>
      <c r="U488" s="5">
        <f t="shared" si="251"/>
        <v>4.6031716389605695</v>
      </c>
      <c r="V488" s="5">
        <f t="shared" si="252"/>
        <v>-9.5938623771938758</v>
      </c>
      <c r="W488" s="5">
        <f t="shared" si="253"/>
        <v>11.323100452931049</v>
      </c>
      <c r="X488" s="5">
        <f t="shared" si="232"/>
        <v>2365.0831675281402</v>
      </c>
      <c r="Y488" s="5">
        <f t="shared" si="233"/>
        <v>-11.069727767629733</v>
      </c>
      <c r="Z488" s="5">
        <f t="shared" si="234"/>
        <v>-1.74582951954859</v>
      </c>
      <c r="AA488" s="5">
        <f t="shared" si="235"/>
        <v>3.0209578117379707</v>
      </c>
      <c r="AB488" s="5">
        <f t="shared" si="236"/>
        <v>-6.4665561286691631</v>
      </c>
      <c r="AC488" s="5">
        <f t="shared" si="237"/>
        <v>-11.339691896742465</v>
      </c>
      <c r="AD488" s="5">
        <f t="shared" si="238"/>
        <v>-17.82994173533098</v>
      </c>
      <c r="AE488">
        <f t="shared" si="223"/>
        <v>0</v>
      </c>
    </row>
    <row r="489" spans="1:31" x14ac:dyDescent="0.2">
      <c r="A489">
        <f t="shared" si="224"/>
        <v>4.569999999999947</v>
      </c>
      <c r="B489" s="5">
        <f t="shared" si="239"/>
        <v>-53.821970824679298</v>
      </c>
      <c r="C489" s="5">
        <f t="shared" si="240"/>
        <v>388.05907755992502</v>
      </c>
      <c r="D489" s="5">
        <f t="shared" si="241"/>
        <v>-23.058581700460778</v>
      </c>
      <c r="E489" s="2">
        <f t="shared" si="242"/>
        <v>391.77372579093731</v>
      </c>
      <c r="F489" s="2">
        <f t="shared" si="243"/>
        <v>-7.8962805965850338</v>
      </c>
      <c r="G489" s="3">
        <f t="shared" si="244"/>
        <v>-26.273089579122626</v>
      </c>
      <c r="H489" s="3">
        <f t="shared" si="245"/>
        <v>54.509813526219787</v>
      </c>
      <c r="I489" s="3">
        <f t="shared" si="246"/>
        <v>-64.647026882396915</v>
      </c>
      <c r="J489" s="2">
        <f t="shared" si="225"/>
        <v>88.548478764060121</v>
      </c>
      <c r="K489" s="2">
        <f t="shared" si="247"/>
        <v>60.360244556278197</v>
      </c>
      <c r="L489" s="6">
        <f t="shared" si="226"/>
        <v>2366.015711816061</v>
      </c>
      <c r="M489" s="2">
        <f t="shared" si="227"/>
        <v>29.985963014335496</v>
      </c>
      <c r="N489" s="2">
        <f t="shared" si="248"/>
        <v>88.548478764060121</v>
      </c>
      <c r="O489" s="2">
        <f t="shared" si="228"/>
        <v>60.360244556278197</v>
      </c>
      <c r="P489" s="5">
        <f t="shared" si="229"/>
        <v>0.36986860383699943</v>
      </c>
      <c r="Q489" s="4">
        <f t="shared" si="230"/>
        <v>0.33854554088346295</v>
      </c>
      <c r="R489" s="4">
        <f t="shared" si="231"/>
        <v>0.27619727445644904</v>
      </c>
      <c r="S489" s="4">
        <f t="shared" si="249"/>
        <v>0</v>
      </c>
      <c r="T489" s="4">
        <f t="shared" si="250"/>
        <v>0</v>
      </c>
      <c r="U489" s="5">
        <f t="shared" si="251"/>
        <v>4.6190054472735875</v>
      </c>
      <c r="V489" s="5">
        <f t="shared" si="252"/>
        <v>-9.5832324877219399</v>
      </c>
      <c r="W489" s="5">
        <f t="shared" si="253"/>
        <v>11.365430335879255</v>
      </c>
      <c r="X489" s="5">
        <f t="shared" si="232"/>
        <v>2366.0157118160614</v>
      </c>
      <c r="Y489" s="5">
        <f t="shared" si="233"/>
        <v>-11.085922868843724</v>
      </c>
      <c r="Z489" s="5">
        <f t="shared" si="234"/>
        <v>-1.7506419408640581</v>
      </c>
      <c r="AA489" s="5">
        <f t="shared" si="235"/>
        <v>3.0292851550458653</v>
      </c>
      <c r="AB489" s="5">
        <f t="shared" si="236"/>
        <v>-6.4669174215701366</v>
      </c>
      <c r="AC489" s="5">
        <f t="shared" si="237"/>
        <v>-11.333874428585998</v>
      </c>
      <c r="AD489" s="5">
        <f t="shared" si="238"/>
        <v>-17.779284509074877</v>
      </c>
      <c r="AE489">
        <f t="shared" si="223"/>
        <v>0</v>
      </c>
    </row>
    <row r="490" spans="1:31" x14ac:dyDescent="0.2">
      <c r="A490">
        <f t="shared" si="224"/>
        <v>4.5799999999999468</v>
      </c>
      <c r="B490" s="5">
        <f t="shared" si="239"/>
        <v>-54.085025066341608</v>
      </c>
      <c r="C490" s="5">
        <f t="shared" si="240"/>
        <v>388.60360900146577</v>
      </c>
      <c r="D490" s="5">
        <f t="shared" si="241"/>
        <v>-23.705940933510199</v>
      </c>
      <c r="E490" s="2">
        <f t="shared" si="242"/>
        <v>392.3492766214701</v>
      </c>
      <c r="F490" s="2">
        <f t="shared" si="243"/>
        <v>-7.9234064715636761</v>
      </c>
      <c r="G490" s="3">
        <f t="shared" si="244"/>
        <v>-26.337758753338328</v>
      </c>
      <c r="H490" s="3">
        <f t="shared" si="245"/>
        <v>54.396474781933925</v>
      </c>
      <c r="I490" s="3">
        <f t="shared" si="246"/>
        <v>-64.824819727487665</v>
      </c>
      <c r="J490" s="2">
        <f t="shared" si="225"/>
        <v>88.627937229475762</v>
      </c>
      <c r="K490" s="2">
        <f t="shared" si="247"/>
        <v>60.414408472716943</v>
      </c>
      <c r="L490" s="6">
        <f t="shared" si="226"/>
        <v>2366.9324605626489</v>
      </c>
      <c r="M490" s="2">
        <f t="shared" si="227"/>
        <v>29.997581531436349</v>
      </c>
      <c r="N490" s="2">
        <f t="shared" si="248"/>
        <v>88.627937229475762</v>
      </c>
      <c r="O490" s="2">
        <f t="shared" si="228"/>
        <v>60.414408472716943</v>
      </c>
      <c r="P490" s="5">
        <f t="shared" si="229"/>
        <v>0.36989530667062581</v>
      </c>
      <c r="Q490" s="4">
        <f t="shared" si="230"/>
        <v>0.33837279019004385</v>
      </c>
      <c r="R490" s="4">
        <f t="shared" si="231"/>
        <v>0.27613740539782072</v>
      </c>
      <c r="S490" s="4">
        <f t="shared" si="249"/>
        <v>0</v>
      </c>
      <c r="T490" s="4">
        <f t="shared" si="250"/>
        <v>0</v>
      </c>
      <c r="U490" s="5">
        <f t="shared" si="251"/>
        <v>4.6348644033104875</v>
      </c>
      <c r="V490" s="5">
        <f t="shared" si="252"/>
        <v>-9.5725793144948508</v>
      </c>
      <c r="W490" s="5">
        <f t="shared" si="253"/>
        <v>11.407737925607252</v>
      </c>
      <c r="X490" s="5">
        <f t="shared" si="232"/>
        <v>2366.9324605626493</v>
      </c>
      <c r="Y490" s="5">
        <f t="shared" si="233"/>
        <v>-11.102120175028181</v>
      </c>
      <c r="Z490" s="5">
        <f t="shared" si="234"/>
        <v>-1.7554648759964266</v>
      </c>
      <c r="AA490" s="5">
        <f t="shared" si="235"/>
        <v>3.0376306913084212</v>
      </c>
      <c r="AB490" s="5">
        <f t="shared" si="236"/>
        <v>-6.4672557717176939</v>
      </c>
      <c r="AC490" s="5">
        <f t="shared" si="237"/>
        <v>-11.328044190491278</v>
      </c>
      <c r="AD490" s="5">
        <f t="shared" si="238"/>
        <v>-17.728631383084327</v>
      </c>
      <c r="AE490">
        <f t="shared" si="223"/>
        <v>0</v>
      </c>
    </row>
    <row r="491" spans="1:31" x14ac:dyDescent="0.2">
      <c r="A491">
        <f t="shared" si="224"/>
        <v>4.5899999999999466</v>
      </c>
      <c r="B491" s="5">
        <f t="shared" si="239"/>
        <v>-54.348726016663576</v>
      </c>
      <c r="C491" s="5">
        <f t="shared" si="240"/>
        <v>389.1470073470756</v>
      </c>
      <c r="D491" s="5">
        <f t="shared" si="241"/>
        <v>-24.35507556235423</v>
      </c>
      <c r="E491" s="2">
        <f t="shared" si="242"/>
        <v>392.92388238285957</v>
      </c>
      <c r="F491" s="2">
        <f t="shared" si="243"/>
        <v>-7.9505691229374467</v>
      </c>
      <c r="G491" s="3">
        <f t="shared" si="244"/>
        <v>-26.402431311055505</v>
      </c>
      <c r="H491" s="3">
        <f t="shared" si="245"/>
        <v>54.283194340029013</v>
      </c>
      <c r="I491" s="3">
        <f t="shared" si="246"/>
        <v>-65.002106041318513</v>
      </c>
      <c r="J491" s="2">
        <f t="shared" si="225"/>
        <v>88.707538330737023</v>
      </c>
      <c r="K491" s="2">
        <f t="shared" si="247"/>
        <v>60.468669618770974</v>
      </c>
      <c r="L491" s="6">
        <f t="shared" si="226"/>
        <v>2367.8335514031846</v>
      </c>
      <c r="M491" s="2">
        <f t="shared" si="227"/>
        <v>30.009001606325082</v>
      </c>
      <c r="N491" s="2">
        <f t="shared" si="248"/>
        <v>88.707538330737023</v>
      </c>
      <c r="O491" s="2">
        <f t="shared" si="228"/>
        <v>60.468669618770974</v>
      </c>
      <c r="P491" s="5">
        <f t="shared" si="229"/>
        <v>0.36992155226901657</v>
      </c>
      <c r="Q491" s="4">
        <f t="shared" si="230"/>
        <v>0.3381975680129608</v>
      </c>
      <c r="R491" s="4">
        <f t="shared" si="231"/>
        <v>0.27607664388223513</v>
      </c>
      <c r="S491" s="4">
        <f t="shared" si="249"/>
        <v>0</v>
      </c>
      <c r="T491" s="4">
        <f t="shared" si="250"/>
        <v>0</v>
      </c>
      <c r="U491" s="5">
        <f t="shared" si="251"/>
        <v>4.6507483338897346</v>
      </c>
      <c r="V491" s="5">
        <f t="shared" si="252"/>
        <v>-9.5619025634730459</v>
      </c>
      <c r="W491" s="5">
        <f t="shared" si="253"/>
        <v>11.450022644103999</v>
      </c>
      <c r="X491" s="5">
        <f t="shared" si="232"/>
        <v>2367.8335514031851</v>
      </c>
      <c r="Y491" s="5">
        <f t="shared" si="233"/>
        <v>-11.118319133038222</v>
      </c>
      <c r="Z491" s="5">
        <f t="shared" si="234"/>
        <v>-1.7602982578482829</v>
      </c>
      <c r="AA491" s="5">
        <f t="shared" si="235"/>
        <v>3.045994304421261</v>
      </c>
      <c r="AB491" s="5">
        <f t="shared" si="236"/>
        <v>-6.4675707991484872</v>
      </c>
      <c r="AC491" s="5">
        <f t="shared" si="237"/>
        <v>-11.322200821321328</v>
      </c>
      <c r="AD491" s="5">
        <f t="shared" si="238"/>
        <v>-17.67798305147474</v>
      </c>
      <c r="AE491">
        <f t="shared" si="223"/>
        <v>0</v>
      </c>
    </row>
    <row r="492" spans="1:31" x14ac:dyDescent="0.2">
      <c r="A492">
        <f t="shared" si="224"/>
        <v>4.5999999999999464</v>
      </c>
      <c r="B492" s="5">
        <f t="shared" si="239"/>
        <v>-54.61307370831409</v>
      </c>
      <c r="C492" s="5">
        <f t="shared" si="240"/>
        <v>389.68927318043484</v>
      </c>
      <c r="D492" s="5">
        <f t="shared" si="241"/>
        <v>-25.005980521919987</v>
      </c>
      <c r="E492" s="2">
        <f t="shared" si="242"/>
        <v>393.49754440372982</v>
      </c>
      <c r="F492" s="2">
        <f t="shared" si="243"/>
        <v>-7.977768584238361</v>
      </c>
      <c r="G492" s="3">
        <f t="shared" si="244"/>
        <v>-26.467107019046988</v>
      </c>
      <c r="H492" s="3">
        <f t="shared" si="245"/>
        <v>54.169972331815799</v>
      </c>
      <c r="I492" s="3">
        <f t="shared" si="246"/>
        <v>-65.178885871833259</v>
      </c>
      <c r="J492" s="2">
        <f t="shared" si="225"/>
        <v>88.78727847997618</v>
      </c>
      <c r="K492" s="2">
        <f t="shared" si="247"/>
        <v>60.523025548722686</v>
      </c>
      <c r="L492" s="6">
        <f t="shared" si="226"/>
        <v>2368.7191212499688</v>
      </c>
      <c r="M492" s="2">
        <f t="shared" si="227"/>
        <v>30.020224974174951</v>
      </c>
      <c r="N492" s="2">
        <f t="shared" si="248"/>
        <v>88.78727847997618</v>
      </c>
      <c r="O492" s="2">
        <f t="shared" si="228"/>
        <v>60.523025548722686</v>
      </c>
      <c r="P492" s="5">
        <f t="shared" si="229"/>
        <v>0.36994734463052387</v>
      </c>
      <c r="Q492" s="4">
        <f t="shared" si="230"/>
        <v>0.33801991504885315</v>
      </c>
      <c r="R492" s="4">
        <f t="shared" si="231"/>
        <v>0.27601500247047994</v>
      </c>
      <c r="S492" s="4">
        <f t="shared" si="249"/>
        <v>0</v>
      </c>
      <c r="T492" s="4">
        <f t="shared" si="250"/>
        <v>0</v>
      </c>
      <c r="U492" s="5">
        <f t="shared" si="251"/>
        <v>4.6666570646908916</v>
      </c>
      <c r="V492" s="5">
        <f t="shared" si="252"/>
        <v>-9.5512019464181233</v>
      </c>
      <c r="W492" s="5">
        <f t="shared" si="253"/>
        <v>11.492283913144668</v>
      </c>
      <c r="X492" s="5">
        <f t="shared" si="232"/>
        <v>2368.7191212499692</v>
      </c>
      <c r="Y492" s="5">
        <f t="shared" si="233"/>
        <v>-11.134519192350746</v>
      </c>
      <c r="Z492" s="5">
        <f t="shared" si="234"/>
        <v>-1.7651420189692872</v>
      </c>
      <c r="AA492" s="5">
        <f t="shared" si="235"/>
        <v>3.0543758776693024</v>
      </c>
      <c r="AB492" s="5">
        <f t="shared" si="236"/>
        <v>-6.4678621276598545</v>
      </c>
      <c r="AC492" s="5">
        <f t="shared" si="237"/>
        <v>-11.316343965387411</v>
      </c>
      <c r="AD492" s="5">
        <f t="shared" si="238"/>
        <v>-17.627340209186031</v>
      </c>
      <c r="AE492">
        <f t="shared" si="223"/>
        <v>0</v>
      </c>
    </row>
    <row r="493" spans="1:31" x14ac:dyDescent="0.2">
      <c r="A493">
        <f t="shared" si="224"/>
        <v>4.6099999999999461</v>
      </c>
      <c r="B493" s="5">
        <f t="shared" si="239"/>
        <v>-54.878068171610941</v>
      </c>
      <c r="C493" s="5">
        <f t="shared" si="240"/>
        <v>390.23040708655475</v>
      </c>
      <c r="D493" s="5">
        <f t="shared" si="241"/>
        <v>-25.658650747648782</v>
      </c>
      <c r="E493" s="2">
        <f t="shared" si="242"/>
        <v>394.0702640154243</v>
      </c>
      <c r="F493" s="2">
        <f t="shared" si="243"/>
        <v>-8.0050048886848941</v>
      </c>
      <c r="G493" s="3">
        <f t="shared" si="244"/>
        <v>-26.531785640323587</v>
      </c>
      <c r="H493" s="3">
        <f t="shared" si="245"/>
        <v>54.056808892161925</v>
      </c>
      <c r="I493" s="3">
        <f t="shared" si="246"/>
        <v>-65.355159273925125</v>
      </c>
      <c r="J493" s="2">
        <f t="shared" si="225"/>
        <v>88.867154115499389</v>
      </c>
      <c r="K493" s="2">
        <f t="shared" si="247"/>
        <v>60.577473834696242</v>
      </c>
      <c r="L493" s="6">
        <f t="shared" si="226"/>
        <v>2369.589306286492</v>
      </c>
      <c r="M493" s="2">
        <f t="shared" si="227"/>
        <v>30.031253360922559</v>
      </c>
      <c r="N493" s="2">
        <f t="shared" si="248"/>
        <v>88.867154115499389</v>
      </c>
      <c r="O493" s="2">
        <f t="shared" si="228"/>
        <v>60.577473834696242</v>
      </c>
      <c r="P493" s="5">
        <f t="shared" si="229"/>
        <v>0.36997268773221692</v>
      </c>
      <c r="Q493" s="4">
        <f t="shared" si="230"/>
        <v>0.33783987163930068</v>
      </c>
      <c r="R493" s="4">
        <f t="shared" si="231"/>
        <v>0.27595249361023066</v>
      </c>
      <c r="S493" s="4">
        <f t="shared" si="249"/>
        <v>0</v>
      </c>
      <c r="T493" s="4">
        <f t="shared" si="250"/>
        <v>0</v>
      </c>
      <c r="U493" s="5">
        <f t="shared" si="251"/>
        <v>4.682590420269932</v>
      </c>
      <c r="V493" s="5">
        <f t="shared" si="252"/>
        <v>-9.5404771808533546</v>
      </c>
      <c r="W493" s="5">
        <f t="shared" si="253"/>
        <v>11.534521154361512</v>
      </c>
      <c r="X493" s="5">
        <f t="shared" si="232"/>
        <v>2369.5893062864925</v>
      </c>
      <c r="Y493" s="5">
        <f t="shared" si="233"/>
        <v>-11.150719805099065</v>
      </c>
      <c r="Z493" s="5">
        <f t="shared" si="234"/>
        <v>-1.7699960915640571</v>
      </c>
      <c r="AA493" s="5">
        <f t="shared" si="235"/>
        <v>3.0627752937404114</v>
      </c>
      <c r="AB493" s="5">
        <f t="shared" si="236"/>
        <v>-6.4681293848291332</v>
      </c>
      <c r="AC493" s="5">
        <f t="shared" si="237"/>
        <v>-11.310473272417411</v>
      </c>
      <c r="AD493" s="5">
        <f t="shared" si="238"/>
        <v>-17.576703551898078</v>
      </c>
      <c r="AE493">
        <f t="shared" si="223"/>
        <v>0</v>
      </c>
    </row>
    <row r="494" spans="1:31" x14ac:dyDescent="0.2">
      <c r="A494">
        <f t="shared" si="224"/>
        <v>4.6199999999999459</v>
      </c>
      <c r="B494" s="5">
        <f t="shared" si="239"/>
        <v>-55.143709434483419</v>
      </c>
      <c r="C494" s="5">
        <f t="shared" si="240"/>
        <v>390.77040965181277</v>
      </c>
      <c r="D494" s="5">
        <f t="shared" si="241"/>
        <v>-26.313081175565628</v>
      </c>
      <c r="E494" s="2">
        <f t="shared" si="242"/>
        <v>394.64204255203259</v>
      </c>
      <c r="F494" s="2">
        <f t="shared" si="243"/>
        <v>-8.0322780691772415</v>
      </c>
      <c r="G494" s="3">
        <f t="shared" si="244"/>
        <v>-26.596466934171879</v>
      </c>
      <c r="H494" s="3">
        <f t="shared" si="245"/>
        <v>53.94370415943775</v>
      </c>
      <c r="I494" s="3">
        <f t="shared" si="246"/>
        <v>-65.530926309444112</v>
      </c>
      <c r="J494" s="2">
        <f t="shared" si="225"/>
        <v>88.947161701738608</v>
      </c>
      <c r="K494" s="2">
        <f t="shared" si="247"/>
        <v>60.632012066624817</v>
      </c>
      <c r="L494" s="6">
        <f t="shared" si="226"/>
        <v>2370.4442419618745</v>
      </c>
      <c r="M494" s="2">
        <f t="shared" si="227"/>
        <v>30.042088483197372</v>
      </c>
      <c r="N494" s="2">
        <f t="shared" si="248"/>
        <v>88.947161701738608</v>
      </c>
      <c r="O494" s="2">
        <f t="shared" si="228"/>
        <v>60.632012066624817</v>
      </c>
      <c r="P494" s="5">
        <f t="shared" si="229"/>
        <v>0.36999758552971979</v>
      </c>
      <c r="Q494" s="4">
        <f t="shared" si="230"/>
        <v>0.33765747777047878</v>
      </c>
      <c r="R494" s="4">
        <f t="shared" si="231"/>
        <v>0.27588912963668355</v>
      </c>
      <c r="S494" s="4">
        <f t="shared" si="249"/>
        <v>0</v>
      </c>
      <c r="T494" s="4">
        <f t="shared" si="250"/>
        <v>0</v>
      </c>
      <c r="U494" s="5">
        <f t="shared" si="251"/>
        <v>4.698548224074524</v>
      </c>
      <c r="V494" s="5">
        <f t="shared" si="252"/>
        <v>-9.5297279900240834</v>
      </c>
      <c r="W494" s="5">
        <f t="shared" si="253"/>
        <v>11.576733789313888</v>
      </c>
      <c r="X494" s="5">
        <f t="shared" si="232"/>
        <v>2370.4442419618749</v>
      </c>
      <c r="Y494" s="5">
        <f t="shared" si="233"/>
        <v>-11.16692042610657</v>
      </c>
      <c r="Z494" s="5">
        <f t="shared" si="234"/>
        <v>-1.7748604074999552</v>
      </c>
      <c r="AA494" s="5">
        <f t="shared" si="235"/>
        <v>3.0711924347388715</v>
      </c>
      <c r="AB494" s="5">
        <f t="shared" si="236"/>
        <v>-6.4683722020320458</v>
      </c>
      <c r="AC494" s="5">
        <f t="shared" si="237"/>
        <v>-11.304588397524039</v>
      </c>
      <c r="AD494" s="5">
        <f t="shared" si="238"/>
        <v>-17.526073775947239</v>
      </c>
      <c r="AE494">
        <f t="shared" si="223"/>
        <v>0</v>
      </c>
    </row>
    <row r="495" spans="1:31" x14ac:dyDescent="0.2">
      <c r="A495">
        <f t="shared" si="224"/>
        <v>4.6299999999999457</v>
      </c>
      <c r="B495" s="5">
        <f t="shared" si="239"/>
        <v>-55.409997522435241</v>
      </c>
      <c r="C495" s="5">
        <f t="shared" si="240"/>
        <v>391.3092814639873</v>
      </c>
      <c r="D495" s="5">
        <f t="shared" si="241"/>
        <v>-26.969266742348868</v>
      </c>
      <c r="E495" s="2">
        <f t="shared" si="242"/>
        <v>395.21288135041641</v>
      </c>
      <c r="F495" s="2">
        <f t="shared" si="243"/>
        <v>-8.0595881582926427</v>
      </c>
      <c r="G495" s="3">
        <f t="shared" si="244"/>
        <v>-26.661150656192198</v>
      </c>
      <c r="H495" s="3">
        <f t="shared" si="245"/>
        <v>53.830658275462511</v>
      </c>
      <c r="I495" s="3">
        <f t="shared" si="246"/>
        <v>-65.706187047203585</v>
      </c>
      <c r="J495" s="2">
        <f t="shared" si="225"/>
        <v>89.027297729201592</v>
      </c>
      <c r="K495" s="2">
        <f t="shared" si="247"/>
        <v>60.686637852216485</v>
      </c>
      <c r="L495" s="6">
        <f t="shared" si="226"/>
        <v>2371.2840629855741</v>
      </c>
      <c r="M495" s="2">
        <f t="shared" si="227"/>
        <v>30.052732048254672</v>
      </c>
      <c r="N495" s="2">
        <f t="shared" si="248"/>
        <v>89.027297729201592</v>
      </c>
      <c r="O495" s="2">
        <f t="shared" si="228"/>
        <v>60.686637852216485</v>
      </c>
      <c r="P495" s="5">
        <f t="shared" si="229"/>
        <v>0.37002204195705657</v>
      </c>
      <c r="Q495" s="4">
        <f t="shared" si="230"/>
        <v>0.33747277307291129</v>
      </c>
      <c r="R495" s="4">
        <f t="shared" si="231"/>
        <v>0.27582492277319326</v>
      </c>
      <c r="S495" s="4">
        <f t="shared" si="249"/>
        <v>0</v>
      </c>
      <c r="T495" s="4">
        <f t="shared" si="250"/>
        <v>0</v>
      </c>
      <c r="U495" s="5">
        <f t="shared" si="251"/>
        <v>4.7145302984592883</v>
      </c>
      <c r="V495" s="5">
        <f t="shared" si="252"/>
        <v>-9.5189541028580091</v>
      </c>
      <c r="W495" s="5">
        <f t="shared" si="253"/>
        <v>11.618921239557523</v>
      </c>
      <c r="X495" s="5">
        <f t="shared" si="232"/>
        <v>2371.2840629855746</v>
      </c>
      <c r="Y495" s="5">
        <f t="shared" si="233"/>
        <v>-11.183120512919569</v>
      </c>
      <c r="Z495" s="5">
        <f t="shared" si="234"/>
        <v>-1.7797348983148065</v>
      </c>
      <c r="AA495" s="5">
        <f t="shared" si="235"/>
        <v>3.0796271821987355</v>
      </c>
      <c r="AB495" s="5">
        <f t="shared" si="236"/>
        <v>-6.4685902144602805</v>
      </c>
      <c r="AC495" s="5">
        <f t="shared" si="237"/>
        <v>-11.298689001172816</v>
      </c>
      <c r="AD495" s="5">
        <f t="shared" si="238"/>
        <v>-17.475451578243742</v>
      </c>
      <c r="AE495">
        <f t="shared" si="223"/>
        <v>0</v>
      </c>
    </row>
    <row r="496" spans="1:31" x14ac:dyDescent="0.2">
      <c r="A496">
        <f t="shared" si="224"/>
        <v>4.6399999999999455</v>
      </c>
      <c r="B496" s="5">
        <f t="shared" si="239"/>
        <v>-55.676932458507885</v>
      </c>
      <c r="C496" s="5">
        <f t="shared" si="240"/>
        <v>391.84702311229188</v>
      </c>
      <c r="D496" s="5">
        <f t="shared" si="241"/>
        <v>-27.627202385399816</v>
      </c>
      <c r="E496" s="2">
        <f t="shared" si="242"/>
        <v>395.78278175023513</v>
      </c>
      <c r="F496" s="2">
        <f t="shared" si="243"/>
        <v>-8.0869351882807941</v>
      </c>
      <c r="G496" s="3">
        <f t="shared" si="244"/>
        <v>-26.725836558336802</v>
      </c>
      <c r="H496" s="3">
        <f t="shared" si="245"/>
        <v>53.717671385450785</v>
      </c>
      <c r="I496" s="3">
        <f t="shared" si="246"/>
        <v>-65.880941562986024</v>
      </c>
      <c r="J496" s="2">
        <f t="shared" si="225"/>
        <v>89.107558714419895</v>
      </c>
      <c r="K496" s="2">
        <f t="shared" si="247"/>
        <v>60.741348816918808</v>
      </c>
      <c r="L496" s="6">
        <f t="shared" si="226"/>
        <v>2372.1089033223566</v>
      </c>
      <c r="M496" s="2">
        <f t="shared" si="227"/>
        <v>30.06318575391181</v>
      </c>
      <c r="N496" s="2">
        <f t="shared" si="248"/>
        <v>89.107558714419895</v>
      </c>
      <c r="O496" s="2">
        <f t="shared" si="228"/>
        <v>60.741348816918808</v>
      </c>
      <c r="P496" s="5">
        <f t="shared" si="229"/>
        <v>0.37004606092650488</v>
      </c>
      <c r="Q496" s="4">
        <f t="shared" si="230"/>
        <v>0.33728579682131821</v>
      </c>
      <c r="R496" s="4">
        <f t="shared" si="231"/>
        <v>0.27575988513191163</v>
      </c>
      <c r="S496" s="4">
        <f t="shared" si="249"/>
        <v>0</v>
      </c>
      <c r="T496" s="4">
        <f t="shared" si="250"/>
        <v>0</v>
      </c>
      <c r="U496" s="5">
        <f t="shared" si="251"/>
        <v>4.7305364647010384</v>
      </c>
      <c r="V496" s="5">
        <f t="shared" si="252"/>
        <v>-9.5081552539254339</v>
      </c>
      <c r="W496" s="5">
        <f t="shared" si="253"/>
        <v>11.661082926713007</v>
      </c>
      <c r="X496" s="5">
        <f t="shared" si="232"/>
        <v>2372.108903322357</v>
      </c>
      <c r="Y496" s="5">
        <f t="shared" si="233"/>
        <v>-11.19931952583917</v>
      </c>
      <c r="Z496" s="5">
        <f t="shared" si="234"/>
        <v>-1.7846194952245129</v>
      </c>
      <c r="AA496" s="5">
        <f t="shared" si="235"/>
        <v>3.0880794170970121</v>
      </c>
      <c r="AB496" s="5">
        <f t="shared" si="236"/>
        <v>-6.4687830611381321</v>
      </c>
      <c r="AC496" s="5">
        <f t="shared" si="237"/>
        <v>-11.292774749149947</v>
      </c>
      <c r="AD496" s="5">
        <f t="shared" si="238"/>
        <v>-17.424837656189979</v>
      </c>
      <c r="AE496">
        <f t="shared" si="223"/>
        <v>0</v>
      </c>
    </row>
    <row r="497" spans="1:31" x14ac:dyDescent="0.2">
      <c r="A497">
        <f t="shared" si="224"/>
        <v>4.6499999999999453</v>
      </c>
      <c r="B497" s="5">
        <f t="shared" si="239"/>
        <v>-55.944514263244308</v>
      </c>
      <c r="C497" s="5">
        <f t="shared" si="240"/>
        <v>392.38363518740897</v>
      </c>
      <c r="D497" s="5">
        <f t="shared" si="241"/>
        <v>-28.286883042912486</v>
      </c>
      <c r="E497" s="2">
        <f t="shared" si="242"/>
        <v>396.35174509397081</v>
      </c>
      <c r="F497" s="2">
        <f t="shared" si="243"/>
        <v>-8.1143191910593373</v>
      </c>
      <c r="G497" s="3">
        <f t="shared" si="244"/>
        <v>-26.790524388948182</v>
      </c>
      <c r="H497" s="3">
        <f t="shared" si="245"/>
        <v>53.604743637959288</v>
      </c>
      <c r="I497" s="3">
        <f t="shared" si="246"/>
        <v>-66.05518993954793</v>
      </c>
      <c r="J497" s="2">
        <f t="shared" si="225"/>
        <v>89.187941199894951</v>
      </c>
      <c r="K497" s="2">
        <f t="shared" si="247"/>
        <v>60.796142603882032</v>
      </c>
      <c r="L497" s="6">
        <f t="shared" si="226"/>
        <v>2372.9188961875216</v>
      </c>
      <c r="M497" s="2">
        <f t="shared" si="227"/>
        <v>30.073451288487686</v>
      </c>
      <c r="N497" s="2">
        <f t="shared" si="248"/>
        <v>89.187941199894951</v>
      </c>
      <c r="O497" s="2">
        <f t="shared" si="228"/>
        <v>60.796142603882032</v>
      </c>
      <c r="P497" s="5">
        <f t="shared" si="229"/>
        <v>0.37006964632845607</v>
      </c>
      <c r="Q497" s="4">
        <f t="shared" si="230"/>
        <v>0.33709658793455594</v>
      </c>
      <c r="R497" s="4">
        <f t="shared" si="231"/>
        <v>0.27569402871443066</v>
      </c>
      <c r="S497" s="4">
        <f t="shared" si="249"/>
        <v>0</v>
      </c>
      <c r="T497" s="4">
        <f t="shared" si="250"/>
        <v>0</v>
      </c>
      <c r="U497" s="5">
        <f t="shared" si="251"/>
        <v>4.7465665430139685</v>
      </c>
      <c r="V497" s="5">
        <f t="shared" si="252"/>
        <v>-9.4973311833993517</v>
      </c>
      <c r="W497" s="5">
        <f t="shared" si="253"/>
        <v>11.703218272533437</v>
      </c>
      <c r="X497" s="5">
        <f t="shared" si="232"/>
        <v>2372.918896187522</v>
      </c>
      <c r="Y497" s="5">
        <f t="shared" si="233"/>
        <v>-11.215516927952317</v>
      </c>
      <c r="Z497" s="5">
        <f t="shared" si="234"/>
        <v>-1.7895141291305963</v>
      </c>
      <c r="AA497" s="5">
        <f t="shared" si="235"/>
        <v>3.0965490198667047</v>
      </c>
      <c r="AB497" s="5">
        <f t="shared" si="236"/>
        <v>-6.4689503849383483</v>
      </c>
      <c r="AC497" s="5">
        <f t="shared" si="237"/>
        <v>-11.286845312529948</v>
      </c>
      <c r="AD497" s="5">
        <f t="shared" si="238"/>
        <v>-17.374232707599859</v>
      </c>
      <c r="AE497">
        <f t="shared" si="223"/>
        <v>0</v>
      </c>
    </row>
    <row r="498" spans="1:31" x14ac:dyDescent="0.2">
      <c r="A498">
        <f t="shared" si="224"/>
        <v>4.6599999999999451</v>
      </c>
      <c r="B498" s="5">
        <f t="shared" si="239"/>
        <v>-56.212742954653038</v>
      </c>
      <c r="C498" s="5">
        <f t="shared" si="240"/>
        <v>392.91911828152291</v>
      </c>
      <c r="D498" s="5">
        <f t="shared" si="241"/>
        <v>-28.948303653943345</v>
      </c>
      <c r="E498" s="2">
        <f t="shared" si="242"/>
        <v>396.91977272695209</v>
      </c>
      <c r="F498" s="2">
        <f t="shared" si="243"/>
        <v>-8.1417401982094191</v>
      </c>
      <c r="G498" s="3">
        <f t="shared" si="244"/>
        <v>-26.855213892797565</v>
      </c>
      <c r="H498" s="3">
        <f t="shared" si="245"/>
        <v>53.491875184833987</v>
      </c>
      <c r="I498" s="3">
        <f t="shared" si="246"/>
        <v>-66.228932266623929</v>
      </c>
      <c r="J498" s="2">
        <f t="shared" si="225"/>
        <v>89.2684417540422</v>
      </c>
      <c r="K498" s="2">
        <f t="shared" si="247"/>
        <v>60.851016873921061</v>
      </c>
      <c r="L498" s="6">
        <f t="shared" si="226"/>
        <v>2373.7141740423849</v>
      </c>
      <c r="M498" s="2">
        <f t="shared" si="227"/>
        <v>30.083530330745504</v>
      </c>
      <c r="N498" s="2">
        <f t="shared" si="248"/>
        <v>89.2684417540422</v>
      </c>
      <c r="O498" s="2">
        <f t="shared" si="228"/>
        <v>60.851016873921061</v>
      </c>
      <c r="P498" s="5">
        <f t="shared" si="229"/>
        <v>0.37009280203128364</v>
      </c>
      <c r="Q498" s="4">
        <f t="shared" si="230"/>
        <v>0.33690518497564875</v>
      </c>
      <c r="R498" s="4">
        <f t="shared" si="231"/>
        <v>0.27562736541242761</v>
      </c>
      <c r="S498" s="4">
        <f t="shared" si="249"/>
        <v>0</v>
      </c>
      <c r="T498" s="4">
        <f t="shared" si="250"/>
        <v>0</v>
      </c>
      <c r="U498" s="5">
        <f t="shared" si="251"/>
        <v>4.7626203525648325</v>
      </c>
      <c r="V498" s="5">
        <f t="shared" si="252"/>
        <v>-9.4864816370155154</v>
      </c>
      <c r="W498" s="5">
        <f t="shared" si="253"/>
        <v>11.745326698971324</v>
      </c>
      <c r="X498" s="5">
        <f t="shared" si="232"/>
        <v>2373.7141740423854</v>
      </c>
      <c r="Y498" s="5">
        <f t="shared" si="233"/>
        <v>-11.231712185161971</v>
      </c>
      <c r="Z498" s="5">
        <f t="shared" si="234"/>
        <v>-1.7944187306276513</v>
      </c>
      <c r="AA498" s="5">
        <f t="shared" si="235"/>
        <v>3.1050358704097181</v>
      </c>
      <c r="AB498" s="5">
        <f t="shared" si="236"/>
        <v>-6.4690918325971385</v>
      </c>
      <c r="AC498" s="5">
        <f t="shared" si="237"/>
        <v>-11.280900367643167</v>
      </c>
      <c r="AD498" s="5">
        <f t="shared" si="238"/>
        <v>-17.323637430618959</v>
      </c>
      <c r="AE498">
        <f t="shared" si="223"/>
        <v>0</v>
      </c>
    </row>
    <row r="499" spans="1:31" x14ac:dyDescent="0.2">
      <c r="A499">
        <f t="shared" si="224"/>
        <v>4.6699999999999449</v>
      </c>
      <c r="B499" s="5">
        <f t="shared" si="239"/>
        <v>-56.481618548172641</v>
      </c>
      <c r="C499" s="5">
        <f t="shared" si="240"/>
        <v>393.45347298835287</v>
      </c>
      <c r="D499" s="5">
        <f t="shared" si="241"/>
        <v>-29.611459158481114</v>
      </c>
      <c r="E499" s="2">
        <f t="shared" si="242"/>
        <v>397.48686599737835</v>
      </c>
      <c r="F499" s="2">
        <f t="shared" si="243"/>
        <v>-8.1691982409713457</v>
      </c>
      <c r="G499" s="3">
        <f t="shared" si="244"/>
        <v>-26.919904811123537</v>
      </c>
      <c r="H499" s="3">
        <f t="shared" si="245"/>
        <v>53.379066181157555</v>
      </c>
      <c r="I499" s="3">
        <f t="shared" si="246"/>
        <v>-66.402168640930114</v>
      </c>
      <c r="J499" s="2">
        <f t="shared" si="225"/>
        <v>89.349056971133578</v>
      </c>
      <c r="K499" s="2">
        <f t="shared" si="247"/>
        <v>60.905969305476191</v>
      </c>
      <c r="L499" s="6">
        <f t="shared" si="226"/>
        <v>2374.4948685900026</v>
      </c>
      <c r="M499" s="2">
        <f t="shared" si="227"/>
        <v>30.093424549838574</v>
      </c>
      <c r="N499" s="2">
        <f t="shared" si="248"/>
        <v>89.349056971133578</v>
      </c>
      <c r="O499" s="2">
        <f t="shared" si="228"/>
        <v>60.905969305476191</v>
      </c>
      <c r="P499" s="5">
        <f t="shared" si="229"/>
        <v>0.37011553188121804</v>
      </c>
      <c r="Q499" s="4">
        <f t="shared" si="230"/>
        <v>0.33671162615190714</v>
      </c>
      <c r="R499" s="4">
        <f t="shared" si="231"/>
        <v>0.27555990700831251</v>
      </c>
      <c r="S499" s="4">
        <f t="shared" si="249"/>
        <v>0</v>
      </c>
      <c r="T499" s="4">
        <f t="shared" si="250"/>
        <v>0</v>
      </c>
      <c r="U499" s="5">
        <f t="shared" si="251"/>
        <v>4.7786977114880864</v>
      </c>
      <c r="V499" s="5">
        <f t="shared" si="252"/>
        <v>-9.4756063660324106</v>
      </c>
      <c r="W499" s="5">
        <f t="shared" si="253"/>
        <v>11.787407628244697</v>
      </c>
      <c r="X499" s="5">
        <f t="shared" si="232"/>
        <v>2374.4948685900026</v>
      </c>
      <c r="Y499" s="5">
        <f t="shared" si="233"/>
        <v>-11.247904766216445</v>
      </c>
      <c r="Z499" s="5">
        <f t="shared" si="234"/>
        <v>-1.7993332300107241</v>
      </c>
      <c r="AA499" s="5">
        <f t="shared" si="235"/>
        <v>3.1135398481096219</v>
      </c>
      <c r="AB499" s="5">
        <f t="shared" si="236"/>
        <v>-6.4692070547283587</v>
      </c>
      <c r="AC499" s="5">
        <f t="shared" si="237"/>
        <v>-11.274939596043135</v>
      </c>
      <c r="AD499" s="5">
        <f t="shared" si="238"/>
        <v>-17.273052523645681</v>
      </c>
      <c r="AE499">
        <f t="shared" si="223"/>
        <v>0</v>
      </c>
    </row>
    <row r="500" spans="1:31" x14ac:dyDescent="0.2">
      <c r="A500">
        <f t="shared" si="224"/>
        <v>4.6799999999999446</v>
      </c>
      <c r="B500" s="5">
        <f t="shared" si="239"/>
        <v>-56.751141056636612</v>
      </c>
      <c r="C500" s="5">
        <f t="shared" si="240"/>
        <v>393.98669990318461</v>
      </c>
      <c r="D500" s="5">
        <f t="shared" si="241"/>
        <v>-30.2763444975166</v>
      </c>
      <c r="E500" s="2">
        <f t="shared" si="242"/>
        <v>398.05302625634226</v>
      </c>
      <c r="F500" s="2">
        <f t="shared" si="243"/>
        <v>-8.1966933502402739</v>
      </c>
      <c r="G500" s="3">
        <f t="shared" si="244"/>
        <v>-26.984596881670821</v>
      </c>
      <c r="H500" s="3">
        <f t="shared" si="245"/>
        <v>53.266316785197127</v>
      </c>
      <c r="I500" s="3">
        <f t="shared" si="246"/>
        <v>-66.574899166166574</v>
      </c>
      <c r="J500" s="2">
        <f t="shared" si="225"/>
        <v>89.429783471237911</v>
      </c>
      <c r="K500" s="2">
        <f t="shared" si="247"/>
        <v>60.960997594572532</v>
      </c>
      <c r="L500" s="6">
        <f t="shared" si="226"/>
        <v>2375.2611107711455</v>
      </c>
      <c r="M500" s="2">
        <f t="shared" si="227"/>
        <v>30.103135605259311</v>
      </c>
      <c r="N500" s="2">
        <f t="shared" si="248"/>
        <v>89.429783471237911</v>
      </c>
      <c r="O500" s="2">
        <f t="shared" si="228"/>
        <v>60.960997594572532</v>
      </c>
      <c r="P500" s="5">
        <f t="shared" si="229"/>
        <v>0.37013783970222952</v>
      </c>
      <c r="Q500" s="4">
        <f t="shared" si="230"/>
        <v>0.33651594931513329</v>
      </c>
      <c r="R500" s="4">
        <f t="shared" si="231"/>
        <v>0.27549166517587809</v>
      </c>
      <c r="S500" s="4">
        <f t="shared" si="249"/>
        <v>0</v>
      </c>
      <c r="T500" s="4">
        <f t="shared" si="250"/>
        <v>0</v>
      </c>
      <c r="U500" s="5">
        <f t="shared" si="251"/>
        <v>4.7947984369009982</v>
      </c>
      <c r="V500" s="5">
        <f t="shared" si="252"/>
        <v>-9.4647051271911664</v>
      </c>
      <c r="W500" s="5">
        <f t="shared" si="253"/>
        <v>11.829460482902428</v>
      </c>
      <c r="X500" s="5">
        <f t="shared" si="232"/>
        <v>2375.2611107711459</v>
      </c>
      <c r="Y500" s="5">
        <f t="shared" si="233"/>
        <v>-11.264094142737843</v>
      </c>
      <c r="Z500" s="5">
        <f t="shared" si="234"/>
        <v>-1.8042575572825963</v>
      </c>
      <c r="AA500" s="5">
        <f t="shared" si="235"/>
        <v>3.122060831844256</v>
      </c>
      <c r="AB500" s="5">
        <f t="shared" si="236"/>
        <v>-6.4692957058368448</v>
      </c>
      <c r="AC500" s="5">
        <f t="shared" si="237"/>
        <v>-11.268962684473763</v>
      </c>
      <c r="AD500" s="5">
        <f t="shared" si="238"/>
        <v>-17.222478685253314</v>
      </c>
      <c r="AE500">
        <f t="shared" si="223"/>
        <v>0</v>
      </c>
    </row>
    <row r="501" spans="1:31" x14ac:dyDescent="0.2">
      <c r="A501">
        <f t="shared" si="224"/>
        <v>4.6899999999999444</v>
      </c>
      <c r="B501" s="5">
        <f t="shared" si="239"/>
        <v>-57.021310490238612</v>
      </c>
      <c r="C501" s="5">
        <f t="shared" si="240"/>
        <v>394.51879962290235</v>
      </c>
      <c r="D501" s="5">
        <f t="shared" si="241"/>
        <v>-30.94295461311253</v>
      </c>
      <c r="E501" s="2">
        <f t="shared" si="242"/>
        <v>398.61825485785266</v>
      </c>
      <c r="F501" s="2">
        <f t="shared" si="243"/>
        <v>-8.2242255565620273</v>
      </c>
      <c r="G501" s="3">
        <f t="shared" si="244"/>
        <v>-27.049289838729191</v>
      </c>
      <c r="H501" s="3">
        <f t="shared" si="245"/>
        <v>53.153627158352386</v>
      </c>
      <c r="I501" s="3">
        <f t="shared" si="246"/>
        <v>-66.747123953019113</v>
      </c>
      <c r="J501" s="2">
        <f t="shared" si="225"/>
        <v>89.510617900159829</v>
      </c>
      <c r="K501" s="2">
        <f t="shared" si="247"/>
        <v>61.016099454778342</v>
      </c>
      <c r="L501" s="6">
        <f t="shared" si="226"/>
        <v>2376.0130307605045</v>
      </c>
      <c r="M501" s="2">
        <f t="shared" si="227"/>
        <v>30.112665146791116</v>
      </c>
      <c r="N501" s="2">
        <f t="shared" si="248"/>
        <v>89.510617900159829</v>
      </c>
      <c r="O501" s="2">
        <f t="shared" si="228"/>
        <v>61.016099454778342</v>
      </c>
      <c r="P501" s="5">
        <f t="shared" si="229"/>
        <v>0.37015972929591684</v>
      </c>
      <c r="Q501" s="4">
        <f t="shared" si="230"/>
        <v>0.3363181919619086</v>
      </c>
      <c r="R501" s="4">
        <f t="shared" si="231"/>
        <v>0.27542265148095163</v>
      </c>
      <c r="S501" s="4">
        <f t="shared" si="249"/>
        <v>0</v>
      </c>
      <c r="T501" s="4">
        <f t="shared" si="250"/>
        <v>0</v>
      </c>
      <c r="U501" s="5">
        <f t="shared" si="251"/>
        <v>4.8109223449187306</v>
      </c>
      <c r="V501" s="5">
        <f t="shared" si="252"/>
        <v>-9.453777682675403</v>
      </c>
      <c r="W501" s="5">
        <f t="shared" si="253"/>
        <v>11.871484685888754</v>
      </c>
      <c r="X501" s="5">
        <f t="shared" si="232"/>
        <v>2376.013030760505</v>
      </c>
      <c r="Y501" s="5">
        <f t="shared" si="233"/>
        <v>-11.280279789249745</v>
      </c>
      <c r="Z501" s="5">
        <f t="shared" si="234"/>
        <v>-1.8091916421610066</v>
      </c>
      <c r="AA501" s="5">
        <f t="shared" si="235"/>
        <v>3.1305986999982243</v>
      </c>
      <c r="AB501" s="5">
        <f t="shared" si="236"/>
        <v>-6.4693574443310142</v>
      </c>
      <c r="AC501" s="5">
        <f t="shared" si="237"/>
        <v>-11.26296932483641</v>
      </c>
      <c r="AD501" s="5">
        <f t="shared" si="238"/>
        <v>-17.171916614113023</v>
      </c>
      <c r="AE501">
        <f t="shared" si="223"/>
        <v>0</v>
      </c>
    </row>
    <row r="502" spans="1:31" x14ac:dyDescent="0.2">
      <c r="A502">
        <f t="shared" si="224"/>
        <v>4.6999999999999442</v>
      </c>
      <c r="B502" s="5">
        <f t="shared" si="239"/>
        <v>-57.292126856498115</v>
      </c>
      <c r="C502" s="5">
        <f t="shared" si="240"/>
        <v>395.04977274601964</v>
      </c>
      <c r="D502" s="5">
        <f t="shared" si="241"/>
        <v>-31.611284448473427</v>
      </c>
      <c r="E502" s="2">
        <f t="shared" si="242"/>
        <v>399.18255315885591</v>
      </c>
      <c r="F502" s="2">
        <f t="shared" si="243"/>
        <v>-8.2517948901289451</v>
      </c>
      <c r="G502" s="3">
        <f t="shared" si="244"/>
        <v>-27.113983413172502</v>
      </c>
      <c r="H502" s="3">
        <f t="shared" si="245"/>
        <v>53.04099746510402</v>
      </c>
      <c r="I502" s="3">
        <f t="shared" si="246"/>
        <v>-66.918843119160243</v>
      </c>
      <c r="J502" s="2">
        <f t="shared" si="225"/>
        <v>89.591556929376694</v>
      </c>
      <c r="K502" s="2">
        <f t="shared" si="247"/>
        <v>61.071272617162023</v>
      </c>
      <c r="L502" s="6">
        <f t="shared" si="226"/>
        <v>2376.7507579631365</v>
      </c>
      <c r="M502" s="2">
        <f t="shared" si="227"/>
        <v>30.122014814463359</v>
      </c>
      <c r="N502" s="2">
        <f t="shared" si="248"/>
        <v>89.591556929376694</v>
      </c>
      <c r="O502" s="2">
        <f t="shared" si="228"/>
        <v>61.071272617162023</v>
      </c>
      <c r="P502" s="5">
        <f t="shared" si="229"/>
        <v>0.37018120444140384</v>
      </c>
      <c r="Q502" s="4">
        <f t="shared" si="230"/>
        <v>0.33611839123396392</v>
      </c>
      <c r="R502" s="4">
        <f t="shared" si="231"/>
        <v>0.27535287738204944</v>
      </c>
      <c r="S502" s="4">
        <f t="shared" si="249"/>
        <v>0</v>
      </c>
      <c r="T502" s="4">
        <f t="shared" si="250"/>
        <v>0</v>
      </c>
      <c r="U502" s="5">
        <f t="shared" si="251"/>
        <v>4.8270692506693829</v>
      </c>
      <c r="V502" s="5">
        <f t="shared" si="252"/>
        <v>-9.4428238000710252</v>
      </c>
      <c r="W502" s="5">
        <f t="shared" si="253"/>
        <v>11.913479660607024</v>
      </c>
      <c r="X502" s="5">
        <f t="shared" si="232"/>
        <v>2376.7507579631365</v>
      </c>
      <c r="Y502" s="5">
        <f t="shared" si="233"/>
        <v>-11.296461183204025</v>
      </c>
      <c r="Z502" s="5">
        <f t="shared" si="234"/>
        <v>-1.8141354140857804</v>
      </c>
      <c r="AA502" s="5">
        <f t="shared" si="235"/>
        <v>3.139153330475235</v>
      </c>
      <c r="AB502" s="5">
        <f t="shared" si="236"/>
        <v>-6.4693919325346423</v>
      </c>
      <c r="AC502" s="5">
        <f t="shared" si="237"/>
        <v>-11.256959214156806</v>
      </c>
      <c r="AD502" s="5">
        <f t="shared" si="238"/>
        <v>-17.121367008917741</v>
      </c>
      <c r="AE502">
        <f t="shared" si="223"/>
        <v>0</v>
      </c>
    </row>
    <row r="503" spans="1:31" x14ac:dyDescent="0.2">
      <c r="A503">
        <f t="shared" si="224"/>
        <v>4.709999999999944</v>
      </c>
      <c r="B503" s="5">
        <f t="shared" si="239"/>
        <v>-57.563590160226468</v>
      </c>
      <c r="C503" s="5">
        <f t="shared" si="240"/>
        <v>395.57961987271</v>
      </c>
      <c r="D503" s="5">
        <f t="shared" si="241"/>
        <v>-32.281328948015471</v>
      </c>
      <c r="E503" s="2">
        <f t="shared" si="242"/>
        <v>399.74592251925759</v>
      </c>
      <c r="F503" s="2">
        <f t="shared" si="243"/>
        <v>-8.2794013807758375</v>
      </c>
      <c r="G503" s="3">
        <f t="shared" si="244"/>
        <v>-27.178677332497848</v>
      </c>
      <c r="H503" s="3">
        <f t="shared" si="245"/>
        <v>52.928427872962452</v>
      </c>
      <c r="I503" s="3">
        <f t="shared" si="246"/>
        <v>-67.090056789249417</v>
      </c>
      <c r="J503" s="2">
        <f t="shared" si="225"/>
        <v>89.672597255974097</v>
      </c>
      <c r="K503" s="2">
        <f t="shared" si="247"/>
        <v>61.12651483024819</v>
      </c>
      <c r="L503" s="6">
        <f t="shared" si="226"/>
        <v>2377.4744210111321</v>
      </c>
      <c r="M503" s="2">
        <f t="shared" si="227"/>
        <v>30.131186238509134</v>
      </c>
      <c r="N503" s="2">
        <f t="shared" si="248"/>
        <v>89.672597255974097</v>
      </c>
      <c r="O503" s="2">
        <f t="shared" si="228"/>
        <v>61.12651483024819</v>
      </c>
      <c r="P503" s="5">
        <f t="shared" si="229"/>
        <v>0.37020226889524205</v>
      </c>
      <c r="Q503" s="4">
        <f t="shared" si="230"/>
        <v>0.33591658391862722</v>
      </c>
      <c r="R503" s="4">
        <f t="shared" si="231"/>
        <v>0.2752823542310317</v>
      </c>
      <c r="S503" s="4">
        <f t="shared" si="249"/>
        <v>0</v>
      </c>
      <c r="T503" s="4">
        <f t="shared" si="250"/>
        <v>0</v>
      </c>
      <c r="U503" s="5">
        <f t="shared" si="251"/>
        <v>4.8432389683090156</v>
      </c>
      <c r="V503" s="5">
        <f t="shared" si="252"/>
        <v>-9.4318432523259776</v>
      </c>
      <c r="W503" s="5">
        <f t="shared" si="253"/>
        <v>11.955444830982684</v>
      </c>
      <c r="X503" s="5">
        <f t="shared" si="232"/>
        <v>2377.4744210111321</v>
      </c>
      <c r="Y503" s="5">
        <f t="shared" si="233"/>
        <v>-11.312637805006839</v>
      </c>
      <c r="Z503" s="5">
        <f t="shared" si="234"/>
        <v>-1.81908880222588</v>
      </c>
      <c r="AA503" s="5">
        <f t="shared" si="235"/>
        <v>3.1477246007102999</v>
      </c>
      <c r="AB503" s="5">
        <f t="shared" si="236"/>
        <v>-6.469398836697823</v>
      </c>
      <c r="AC503" s="5">
        <f t="shared" si="237"/>
        <v>-11.250932054551857</v>
      </c>
      <c r="AD503" s="5">
        <f t="shared" si="238"/>
        <v>-17.070830568307017</v>
      </c>
      <c r="AE503">
        <f t="shared" si="223"/>
        <v>0</v>
      </c>
    </row>
    <row r="504" spans="1:31" x14ac:dyDescent="0.2">
      <c r="A504">
        <f t="shared" si="224"/>
        <v>4.7199999999999438</v>
      </c>
      <c r="B504" s="5">
        <f t="shared" si="239"/>
        <v>-57.835700403493277</v>
      </c>
      <c r="C504" s="5">
        <f t="shared" si="240"/>
        <v>396.10834160483688</v>
      </c>
      <c r="D504" s="5">
        <f t="shared" si="241"/>
        <v>-32.95308305743638</v>
      </c>
      <c r="E504" s="2">
        <f t="shared" si="242"/>
        <v>400.30836430194256</v>
      </c>
      <c r="F504" s="2">
        <f t="shared" si="243"/>
        <v>-8.3070450579759818</v>
      </c>
      <c r="G504" s="3">
        <f t="shared" si="244"/>
        <v>-27.243371320864828</v>
      </c>
      <c r="H504" s="3">
        <f t="shared" si="245"/>
        <v>52.815918552416932</v>
      </c>
      <c r="I504" s="3">
        <f t="shared" si="246"/>
        <v>-67.260765094932481</v>
      </c>
      <c r="J504" s="2">
        <f t="shared" si="225"/>
        <v>89.753735602579496</v>
      </c>
      <c r="K504" s="2">
        <f t="shared" si="247"/>
        <v>61.18182385997239</v>
      </c>
      <c r="L504" s="6">
        <f t="shared" si="226"/>
        <v>2378.1841477605149</v>
      </c>
      <c r="M504" s="2">
        <f t="shared" si="227"/>
        <v>30.140181039325967</v>
      </c>
      <c r="N504" s="2">
        <f t="shared" si="248"/>
        <v>89.753735602579496</v>
      </c>
      <c r="O504" s="2">
        <f t="shared" si="228"/>
        <v>61.18182385997239</v>
      </c>
      <c r="P504" s="5">
        <f t="shared" si="229"/>
        <v>0.37022292639132004</v>
      </c>
      <c r="Q504" s="4">
        <f t="shared" si="230"/>
        <v>0.33571280644934959</v>
      </c>
      <c r="R504" s="4">
        <f t="shared" si="231"/>
        <v>0.27521109327376087</v>
      </c>
      <c r="S504" s="4">
        <f t="shared" si="249"/>
        <v>0</v>
      </c>
      <c r="T504" s="4">
        <f t="shared" si="250"/>
        <v>0</v>
      </c>
      <c r="U504" s="5">
        <f t="shared" si="251"/>
        <v>4.8594313110366318</v>
      </c>
      <c r="V504" s="5">
        <f t="shared" si="252"/>
        <v>-9.420835817709948</v>
      </c>
      <c r="W504" s="5">
        <f t="shared" si="253"/>
        <v>11.997379621525452</v>
      </c>
      <c r="X504" s="5">
        <f t="shared" si="232"/>
        <v>2378.1841477605149</v>
      </c>
      <c r="Y504" s="5">
        <f t="shared" si="233"/>
        <v>-11.328809138043901</v>
      </c>
      <c r="Z504" s="5">
        <f t="shared" si="234"/>
        <v>-1.8240517354863923</v>
      </c>
      <c r="AA504" s="5">
        <f t="shared" si="235"/>
        <v>3.1563123876818229</v>
      </c>
      <c r="AB504" s="5">
        <f t="shared" si="236"/>
        <v>-6.4693778270072695</v>
      </c>
      <c r="AC504" s="5">
        <f t="shared" si="237"/>
        <v>-11.244887553196341</v>
      </c>
      <c r="AD504" s="5">
        <f t="shared" si="238"/>
        <v>-17.020307990792723</v>
      </c>
      <c r="AE504">
        <f t="shared" si="223"/>
        <v>0</v>
      </c>
    </row>
    <row r="505" spans="1:31" x14ac:dyDescent="0.2">
      <c r="A505">
        <f t="shared" si="224"/>
        <v>4.7299999999999436</v>
      </c>
      <c r="B505" s="5">
        <f t="shared" si="239"/>
        <v>-58.108457585593278</v>
      </c>
      <c r="C505" s="5">
        <f t="shared" si="240"/>
        <v>396.63593854598338</v>
      </c>
      <c r="D505" s="5">
        <f t="shared" si="241"/>
        <v>-33.626541723785245</v>
      </c>
      <c r="E505" s="2">
        <f t="shared" si="242"/>
        <v>400.86987987279588</v>
      </c>
      <c r="F505" s="2">
        <f t="shared" si="243"/>
        <v>-8.3347259508372176</v>
      </c>
      <c r="G505" s="3">
        <f t="shared" si="244"/>
        <v>-27.3080650991349</v>
      </c>
      <c r="H505" s="3">
        <f t="shared" si="245"/>
        <v>52.703469676884971</v>
      </c>
      <c r="I505" s="3">
        <f t="shared" si="246"/>
        <v>-67.430968174840402</v>
      </c>
      <c r="J505" s="2">
        <f t="shared" si="225"/>
        <v>89.834968717294387</v>
      </c>
      <c r="K505" s="2">
        <f t="shared" si="247"/>
        <v>61.237197489634887</v>
      </c>
      <c r="L505" s="6">
        <f t="shared" si="226"/>
        <v>2378.8800652883556</v>
      </c>
      <c r="M505" s="2">
        <f t="shared" si="227"/>
        <v>30.149000827439227</v>
      </c>
      <c r="N505" s="2">
        <f t="shared" si="248"/>
        <v>89.834968717294387</v>
      </c>
      <c r="O505" s="2">
        <f t="shared" si="228"/>
        <v>61.237197489634887</v>
      </c>
      <c r="P505" s="5">
        <f t="shared" si="229"/>
        <v>0.37024318064077921</v>
      </c>
      <c r="Q505" s="4">
        <f t="shared" si="230"/>
        <v>0.33550709490630459</v>
      </c>
      <c r="R505" s="4">
        <f t="shared" si="231"/>
        <v>0.27513910565075977</v>
      </c>
      <c r="S505" s="4">
        <f t="shared" si="249"/>
        <v>0</v>
      </c>
      <c r="T505" s="4">
        <f t="shared" si="250"/>
        <v>0</v>
      </c>
      <c r="U505" s="5">
        <f t="shared" si="251"/>
        <v>4.8756460911091244</v>
      </c>
      <c r="V505" s="5">
        <f t="shared" si="252"/>
        <v>-9.4098012797740438</v>
      </c>
      <c r="W505" s="5">
        <f t="shared" si="253"/>
        <v>12.039283457390747</v>
      </c>
      <c r="X505" s="5">
        <f t="shared" si="232"/>
        <v>2378.8800652883556</v>
      </c>
      <c r="Y505" s="5">
        <f t="shared" si="233"/>
        <v>-11.34497466870487</v>
      </c>
      <c r="Z505" s="5">
        <f t="shared" si="234"/>
        <v>-1.8290241425154239</v>
      </c>
      <c r="AA505" s="5">
        <f t="shared" si="235"/>
        <v>3.1649165679235316</v>
      </c>
      <c r="AB505" s="5">
        <f t="shared" si="236"/>
        <v>-6.4693285775957454</v>
      </c>
      <c r="AC505" s="5">
        <f t="shared" si="237"/>
        <v>-11.238825422289468</v>
      </c>
      <c r="AD505" s="5">
        <f t="shared" si="238"/>
        <v>-16.969799974685721</v>
      </c>
      <c r="AE505">
        <f t="shared" si="223"/>
        <v>0</v>
      </c>
    </row>
    <row r="506" spans="1:31" x14ac:dyDescent="0.2">
      <c r="A506">
        <f t="shared" si="224"/>
        <v>4.7399999999999434</v>
      </c>
      <c r="B506" s="5">
        <f t="shared" si="239"/>
        <v>-58.381861703013506</v>
      </c>
      <c r="C506" s="5">
        <f t="shared" si="240"/>
        <v>397.16241130148114</v>
      </c>
      <c r="D506" s="5">
        <f t="shared" si="241"/>
        <v>-34.30169989553238</v>
      </c>
      <c r="E506" s="2">
        <f t="shared" si="242"/>
        <v>401.43047060072143</v>
      </c>
      <c r="F506" s="2">
        <f t="shared" si="243"/>
        <v>-8.362444088098103</v>
      </c>
      <c r="G506" s="3">
        <f t="shared" si="244"/>
        <v>-27.372758384910856</v>
      </c>
      <c r="H506" s="3">
        <f t="shared" si="245"/>
        <v>52.591081422662079</v>
      </c>
      <c r="I506" s="3">
        <f t="shared" si="246"/>
        <v>-67.600666174587261</v>
      </c>
      <c r="J506" s="2">
        <f t="shared" si="225"/>
        <v>89.916293373624811</v>
      </c>
      <c r="K506" s="2">
        <f t="shared" si="247"/>
        <v>61.292633519853311</v>
      </c>
      <c r="L506" s="6">
        <f t="shared" si="226"/>
        <v>2379.5622998901022</v>
      </c>
      <c r="M506" s="2">
        <f t="shared" si="227"/>
        <v>30.157647203468304</v>
      </c>
      <c r="N506" s="2">
        <f t="shared" si="248"/>
        <v>89.916293373624811</v>
      </c>
      <c r="O506" s="2">
        <f t="shared" si="228"/>
        <v>61.292633519853311</v>
      </c>
      <c r="P506" s="5">
        <f t="shared" si="229"/>
        <v>0.37026303533193583</v>
      </c>
      <c r="Q506" s="4">
        <f t="shared" si="230"/>
        <v>0.33529948501706086</v>
      </c>
      <c r="R506" s="4">
        <f t="shared" si="231"/>
        <v>0.27506640239787228</v>
      </c>
      <c r="S506" s="4">
        <f t="shared" si="249"/>
        <v>0</v>
      </c>
      <c r="T506" s="4">
        <f t="shared" si="250"/>
        <v>0</v>
      </c>
      <c r="U506" s="5">
        <f t="shared" si="251"/>
        <v>4.8918831198561978</v>
      </c>
      <c r="V506" s="5">
        <f t="shared" si="252"/>
        <v>-9.3987394273104172</v>
      </c>
      <c r="W506" s="5">
        <f t="shared" si="253"/>
        <v>12.081155764440297</v>
      </c>
      <c r="X506" s="5">
        <f t="shared" si="232"/>
        <v>2379.5622998901022</v>
      </c>
      <c r="Y506" s="5">
        <f t="shared" si="233"/>
        <v>-11.361133886407014</v>
      </c>
      <c r="Z506" s="5">
        <f t="shared" si="234"/>
        <v>-1.8340059517109262</v>
      </c>
      <c r="AA506" s="5">
        <f t="shared" si="235"/>
        <v>3.1735370175362942</v>
      </c>
      <c r="AB506" s="5">
        <f t="shared" si="236"/>
        <v>-6.4692507665508163</v>
      </c>
      <c r="AC506" s="5">
        <f t="shared" si="237"/>
        <v>-11.232745379021344</v>
      </c>
      <c r="AD506" s="5">
        <f t="shared" si="238"/>
        <v>-16.919307218023409</v>
      </c>
      <c r="AE506">
        <f t="shared" si="223"/>
        <v>0</v>
      </c>
    </row>
    <row r="507" spans="1:31" x14ac:dyDescent="0.2">
      <c r="A507">
        <f t="shared" si="224"/>
        <v>4.7499999999999432</v>
      </c>
      <c r="B507" s="5">
        <f t="shared" si="239"/>
        <v>-58.65591274940094</v>
      </c>
      <c r="C507" s="5">
        <f t="shared" si="240"/>
        <v>397.6877604784388</v>
      </c>
      <c r="D507" s="5">
        <f t="shared" si="241"/>
        <v>-34.978552522639156</v>
      </c>
      <c r="E507" s="2">
        <f t="shared" si="242"/>
        <v>401.99013785766124</v>
      </c>
      <c r="F507" s="2">
        <f t="shared" si="243"/>
        <v>-8.3901994981241419</v>
      </c>
      <c r="G507" s="3">
        <f t="shared" si="244"/>
        <v>-27.437450892576365</v>
      </c>
      <c r="H507" s="3">
        <f t="shared" si="245"/>
        <v>52.478753968871864</v>
      </c>
      <c r="I507" s="3">
        <f t="shared" si="246"/>
        <v>-67.769859246767496</v>
      </c>
      <c r="J507" s="2">
        <f t="shared" si="225"/>
        <v>89.997706370410356</v>
      </c>
      <c r="K507" s="2">
        <f t="shared" si="247"/>
        <v>61.348129768514212</v>
      </c>
      <c r="L507" s="6">
        <f t="shared" si="226"/>
        <v>2380.230977077123</v>
      </c>
      <c r="M507" s="2">
        <f t="shared" si="227"/>
        <v>30.166121758095482</v>
      </c>
      <c r="N507" s="2">
        <f t="shared" si="248"/>
        <v>89.997706370410356</v>
      </c>
      <c r="O507" s="2">
        <f t="shared" si="228"/>
        <v>61.348129768514212</v>
      </c>
      <c r="P507" s="5">
        <f t="shared" si="229"/>
        <v>0.37028249413020931</v>
      </c>
      <c r="Q507" s="4">
        <f t="shared" si="230"/>
        <v>0.33509001215732548</v>
      </c>
      <c r="R507" s="4">
        <f t="shared" si="231"/>
        <v>0.2749929944469246</v>
      </c>
      <c r="S507" s="4">
        <f t="shared" si="249"/>
        <v>0</v>
      </c>
      <c r="T507" s="4">
        <f t="shared" si="250"/>
        <v>0</v>
      </c>
      <c r="U507" s="5">
        <f t="shared" si="251"/>
        <v>4.9081422076952492</v>
      </c>
      <c r="V507" s="5">
        <f t="shared" si="252"/>
        <v>-9.3876500543118979</v>
      </c>
      <c r="W507" s="5">
        <f t="shared" si="253"/>
        <v>12.122995969302032</v>
      </c>
      <c r="X507" s="5">
        <f t="shared" si="232"/>
        <v>2380.230977077123</v>
      </c>
      <c r="Y507" s="5">
        <f t="shared" si="233"/>
        <v>-11.377286283618126</v>
      </c>
      <c r="Z507" s="5">
        <f t="shared" si="234"/>
        <v>-1.8389970912274549</v>
      </c>
      <c r="AA507" s="5">
        <f t="shared" si="235"/>
        <v>3.1821736121998034</v>
      </c>
      <c r="AB507" s="5">
        <f t="shared" si="236"/>
        <v>-6.4691440759228769</v>
      </c>
      <c r="AC507" s="5">
        <f t="shared" si="237"/>
        <v>-11.226647145539353</v>
      </c>
      <c r="AD507" s="5">
        <f t="shared" si="238"/>
        <v>-16.868830418498163</v>
      </c>
      <c r="AE507">
        <f t="shared" si="223"/>
        <v>0</v>
      </c>
    </row>
    <row r="508" spans="1:31" x14ac:dyDescent="0.2">
      <c r="A508">
        <f t="shared" si="224"/>
        <v>4.7599999999999429</v>
      </c>
      <c r="B508" s="5">
        <f t="shared" si="239"/>
        <v>-58.930610715530499</v>
      </c>
      <c r="C508" s="5">
        <f t="shared" si="240"/>
        <v>398.21198668577023</v>
      </c>
      <c r="D508" s="5">
        <f t="shared" si="241"/>
        <v>-35.657094556627762</v>
      </c>
      <c r="E508" s="2">
        <f t="shared" si="242"/>
        <v>402.54888301861359</v>
      </c>
      <c r="F508" s="2">
        <f t="shared" si="243"/>
        <v>-8.4179922089040975</v>
      </c>
      <c r="G508" s="3">
        <f t="shared" si="244"/>
        <v>-27.502142333335595</v>
      </c>
      <c r="H508" s="3">
        <f t="shared" si="245"/>
        <v>52.366487497416472</v>
      </c>
      <c r="I508" s="3">
        <f t="shared" si="246"/>
        <v>-67.938547550952478</v>
      </c>
      <c r="J508" s="2">
        <f t="shared" si="225"/>
        <v>90.079204531751699</v>
      </c>
      <c r="K508" s="2">
        <f t="shared" si="247"/>
        <v>61.40368407072372</v>
      </c>
      <c r="L508" s="6">
        <f t="shared" si="226"/>
        <v>2380.8862215744548</v>
      </c>
      <c r="M508" s="2">
        <f t="shared" si="227"/>
        <v>30.17442607203736</v>
      </c>
      <c r="N508" s="2">
        <f t="shared" si="248"/>
        <v>90.079204531751699</v>
      </c>
      <c r="O508" s="2">
        <f t="shared" si="228"/>
        <v>61.40368407072372</v>
      </c>
      <c r="P508" s="5">
        <f t="shared" si="229"/>
        <v>0.37030156067805625</v>
      </c>
      <c r="Q508" s="4">
        <f t="shared" si="230"/>
        <v>0.33487871135175457</v>
      </c>
      <c r="R508" s="4">
        <f t="shared" si="231"/>
        <v>0.27491889262638758</v>
      </c>
      <c r="S508" s="4">
        <f t="shared" si="249"/>
        <v>0</v>
      </c>
      <c r="T508" s="4">
        <f t="shared" si="250"/>
        <v>0</v>
      </c>
      <c r="U508" s="5">
        <f t="shared" si="251"/>
        <v>4.924423164146206</v>
      </c>
      <c r="V508" s="5">
        <f t="shared" si="252"/>
        <v>-9.3765329599315645</v>
      </c>
      <c r="W508" s="5">
        <f t="shared" si="253"/>
        <v>12.164803499429132</v>
      </c>
      <c r="X508" s="5">
        <f t="shared" si="232"/>
        <v>2380.8862215744548</v>
      </c>
      <c r="Y508" s="5">
        <f t="shared" si="233"/>
        <v>-11.393431355878608</v>
      </c>
      <c r="Z508" s="5">
        <f t="shared" si="234"/>
        <v>-1.8439974889828372</v>
      </c>
      <c r="AA508" s="5">
        <f t="shared" si="235"/>
        <v>3.190826227184127</v>
      </c>
      <c r="AB508" s="5">
        <f t="shared" si="236"/>
        <v>-6.469008191732402</v>
      </c>
      <c r="AC508" s="5">
        <f t="shared" si="237"/>
        <v>-11.220530448914403</v>
      </c>
      <c r="AD508" s="5">
        <f t="shared" si="238"/>
        <v>-16.818370273386741</v>
      </c>
      <c r="AE508">
        <f t="shared" si="223"/>
        <v>0</v>
      </c>
    </row>
    <row r="509" spans="1:31" x14ac:dyDescent="0.2">
      <c r="A509">
        <f t="shared" si="224"/>
        <v>4.7699999999999427</v>
      </c>
      <c r="B509" s="5">
        <f t="shared" si="239"/>
        <v>-59.205955589273444</v>
      </c>
      <c r="C509" s="5">
        <f t="shared" si="240"/>
        <v>398.73509053422191</v>
      </c>
      <c r="D509" s="5">
        <f t="shared" si="241"/>
        <v>-36.337320950650955</v>
      </c>
      <c r="E509" s="2">
        <f t="shared" si="242"/>
        <v>403.10670746165113</v>
      </c>
      <c r="F509" s="2">
        <f t="shared" si="243"/>
        <v>-8.4458222480463352</v>
      </c>
      <c r="G509" s="3">
        <f t="shared" si="244"/>
        <v>-27.566832415252918</v>
      </c>
      <c r="H509" s="3">
        <f t="shared" si="245"/>
        <v>52.254282192927327</v>
      </c>
      <c r="I509" s="3">
        <f t="shared" si="246"/>
        <v>-68.106731253686348</v>
      </c>
      <c r="J509" s="2">
        <f t="shared" si="225"/>
        <v>90.160784706936624</v>
      </c>
      <c r="K509" s="2">
        <f t="shared" si="247"/>
        <v>61.459294278757071</v>
      </c>
      <c r="L509" s="6">
        <f t="shared" si="226"/>
        <v>2381.5281573187513</v>
      </c>
      <c r="M509" s="2">
        <f t="shared" si="227"/>
        <v>30.182561716018892</v>
      </c>
      <c r="N509" s="2">
        <f t="shared" si="248"/>
        <v>90.160784706936624</v>
      </c>
      <c r="O509" s="2">
        <f t="shared" si="228"/>
        <v>61.459294278757071</v>
      </c>
      <c r="P509" s="5">
        <f t="shared" si="229"/>
        <v>0.37032023859491092</v>
      </c>
      <c r="Q509" s="4">
        <f t="shared" si="230"/>
        <v>0.33466561727483102</v>
      </c>
      <c r="R509" s="4">
        <f t="shared" si="231"/>
        <v>0.27484410766204059</v>
      </c>
      <c r="S509" s="4">
        <f t="shared" si="249"/>
        <v>0</v>
      </c>
      <c r="T509" s="4">
        <f t="shared" si="250"/>
        <v>0</v>
      </c>
      <c r="U509" s="5">
        <f t="shared" si="251"/>
        <v>4.9407257978463583</v>
      </c>
      <c r="V509" s="5">
        <f t="shared" si="252"/>
        <v>-9.3653879484423506</v>
      </c>
      <c r="W509" s="5">
        <f t="shared" si="253"/>
        <v>12.206577783158396</v>
      </c>
      <c r="X509" s="5">
        <f t="shared" si="232"/>
        <v>2381.5281573187513</v>
      </c>
      <c r="Y509" s="5">
        <f t="shared" si="233"/>
        <v>-11.409568601822912</v>
      </c>
      <c r="Z509" s="5">
        <f t="shared" si="234"/>
        <v>-1.8490070726647889</v>
      </c>
      <c r="AA509" s="5">
        <f t="shared" si="235"/>
        <v>3.199494737361146</v>
      </c>
      <c r="AB509" s="5">
        <f t="shared" si="236"/>
        <v>-6.4688428039765533</v>
      </c>
      <c r="AC509" s="5">
        <f t="shared" si="237"/>
        <v>-11.214395021107139</v>
      </c>
      <c r="AD509" s="5">
        <f t="shared" si="238"/>
        <v>-16.767927479480456</v>
      </c>
      <c r="AE509">
        <f t="shared" si="223"/>
        <v>0</v>
      </c>
    </row>
    <row r="510" spans="1:31" x14ac:dyDescent="0.2">
      <c r="A510">
        <f t="shared" si="224"/>
        <v>4.7799999999999425</v>
      </c>
      <c r="B510" s="5">
        <f t="shared" si="239"/>
        <v>-59.48194735556617</v>
      </c>
      <c r="C510" s="5">
        <f t="shared" si="240"/>
        <v>399.25707263640015</v>
      </c>
      <c r="D510" s="5">
        <f t="shared" si="241"/>
        <v>-37.019226659561788</v>
      </c>
      <c r="E510" s="2">
        <f t="shared" si="242"/>
        <v>403.66361256793766</v>
      </c>
      <c r="F510" s="2">
        <f t="shared" si="243"/>
        <v>-8.4736896427752928</v>
      </c>
      <c r="G510" s="3">
        <f t="shared" si="244"/>
        <v>-27.631520843292684</v>
      </c>
      <c r="H510" s="3">
        <f t="shared" si="245"/>
        <v>52.142138242716257</v>
      </c>
      <c r="I510" s="3">
        <f t="shared" si="246"/>
        <v>-68.274410528481155</v>
      </c>
      <c r="J510" s="2">
        <f t="shared" si="225"/>
        <v>90.242443770364673</v>
      </c>
      <c r="K510" s="2">
        <f t="shared" si="247"/>
        <v>61.514958262007269</v>
      </c>
      <c r="L510" s="6">
        <f t="shared" si="226"/>
        <v>2382.1569074564327</v>
      </c>
      <c r="M510" s="2">
        <f t="shared" si="227"/>
        <v>30.190530250749926</v>
      </c>
      <c r="N510" s="2">
        <f t="shared" si="248"/>
        <v>90.242443770364673</v>
      </c>
      <c r="O510" s="2">
        <f t="shared" si="228"/>
        <v>61.514958262007269</v>
      </c>
      <c r="P510" s="5">
        <f t="shared" si="229"/>
        <v>0.37033853147713081</v>
      </c>
      <c r="Q510" s="4">
        <f t="shared" si="230"/>
        <v>0.33445076425180653</v>
      </c>
      <c r="R510" s="4">
        <f t="shared" si="231"/>
        <v>0.27476865017763485</v>
      </c>
      <c r="S510" s="4">
        <f t="shared" si="249"/>
        <v>0</v>
      </c>
      <c r="T510" s="4">
        <f t="shared" si="250"/>
        <v>0</v>
      </c>
      <c r="U510" s="5">
        <f t="shared" si="251"/>
        <v>4.9570499165651167</v>
      </c>
      <c r="V510" s="5">
        <f t="shared" si="252"/>
        <v>-9.3542148291966001</v>
      </c>
      <c r="W510" s="5">
        <f t="shared" si="253"/>
        <v>12.24831824976776</v>
      </c>
      <c r="X510" s="5">
        <f t="shared" si="232"/>
        <v>2382.1569074564327</v>
      </c>
      <c r="Y510" s="5">
        <f t="shared" si="233"/>
        <v>-11.425697523200135</v>
      </c>
      <c r="Z510" s="5">
        <f t="shared" si="234"/>
        <v>-1.8540257697374378</v>
      </c>
      <c r="AA510" s="5">
        <f t="shared" si="235"/>
        <v>3.2081790172158513</v>
      </c>
      <c r="AB510" s="5">
        <f t="shared" si="236"/>
        <v>-6.4686476066350185</v>
      </c>
      <c r="AC510" s="5">
        <f t="shared" si="237"/>
        <v>-11.208240598934038</v>
      </c>
      <c r="AD510" s="5">
        <f t="shared" si="238"/>
        <v>-16.717502733016389</v>
      </c>
      <c r="AE510">
        <f t="shared" si="223"/>
        <v>0</v>
      </c>
    </row>
    <row r="511" spans="1:31" x14ac:dyDescent="0.2">
      <c r="A511">
        <f t="shared" si="224"/>
        <v>4.7899999999999423</v>
      </c>
      <c r="B511" s="5">
        <f t="shared" si="239"/>
        <v>-59.758585996379431</v>
      </c>
      <c r="C511" s="5">
        <f t="shared" si="240"/>
        <v>399.77793360679738</v>
      </c>
      <c r="D511" s="5">
        <f t="shared" si="241"/>
        <v>-37.702806639983251</v>
      </c>
      <c r="E511" s="2">
        <f t="shared" si="242"/>
        <v>404.21959972174477</v>
      </c>
      <c r="F511" s="2">
        <f t="shared" si="243"/>
        <v>-8.5015944199279687</v>
      </c>
      <c r="G511" s="3">
        <f t="shared" si="244"/>
        <v>-27.696207319359033</v>
      </c>
      <c r="H511" s="3">
        <f t="shared" si="245"/>
        <v>52.030055836726916</v>
      </c>
      <c r="I511" s="3">
        <f t="shared" si="246"/>
        <v>-68.441585555811315</v>
      </c>
      <c r="J511" s="2">
        <f t="shared" si="225"/>
        <v>90.324178621470324</v>
      </c>
      <c r="K511" s="2">
        <f t="shared" si="247"/>
        <v>61.570673906932733</v>
      </c>
      <c r="L511" s="6">
        <f t="shared" si="226"/>
        <v>2382.7725943420251</v>
      </c>
      <c r="M511" s="2">
        <f t="shared" si="227"/>
        <v>30.198333226904136</v>
      </c>
      <c r="N511" s="2">
        <f t="shared" si="248"/>
        <v>90.324178621470324</v>
      </c>
      <c r="O511" s="2">
        <f t="shared" si="228"/>
        <v>61.570673906932733</v>
      </c>
      <c r="P511" s="5">
        <f t="shared" si="229"/>
        <v>0.37035644289794839</v>
      </c>
      <c r="Q511" s="4">
        <f t="shared" si="230"/>
        <v>0.33423418625970552</v>
      </c>
      <c r="R511" s="4">
        <f t="shared" si="231"/>
        <v>0.27469253069555927</v>
      </c>
      <c r="S511" s="4">
        <f t="shared" si="249"/>
        <v>0</v>
      </c>
      <c r="T511" s="4">
        <f t="shared" si="250"/>
        <v>0</v>
      </c>
      <c r="U511" s="5">
        <f t="shared" si="251"/>
        <v>4.9733953272187579</v>
      </c>
      <c r="V511" s="5">
        <f t="shared" si="252"/>
        <v>-9.3430134165856344</v>
      </c>
      <c r="W511" s="5">
        <f t="shared" si="253"/>
        <v>12.290024329533084</v>
      </c>
      <c r="X511" s="5">
        <f t="shared" si="232"/>
        <v>2382.7725943420255</v>
      </c>
      <c r="Y511" s="5">
        <f t="shared" si="233"/>
        <v>-11.441817624894005</v>
      </c>
      <c r="Z511" s="5">
        <f t="shared" si="234"/>
        <v>-1.8590535074477947</v>
      </c>
      <c r="AA511" s="5">
        <f t="shared" si="235"/>
        <v>3.2168789408575358</v>
      </c>
      <c r="AB511" s="5">
        <f t="shared" si="236"/>
        <v>-6.4684222976752475</v>
      </c>
      <c r="AC511" s="5">
        <f t="shared" si="237"/>
        <v>-11.20206692403343</v>
      </c>
      <c r="AD511" s="5">
        <f t="shared" si="238"/>
        <v>-16.66709672960938</v>
      </c>
      <c r="AE511">
        <f t="shared" si="223"/>
        <v>0</v>
      </c>
    </row>
    <row r="512" spans="1:31" x14ac:dyDescent="0.2">
      <c r="A512">
        <f t="shared" si="224"/>
        <v>4.7999999999999421</v>
      </c>
      <c r="B512" s="5">
        <f t="shared" si="239"/>
        <v>-60.035871490687903</v>
      </c>
      <c r="C512" s="5">
        <f t="shared" si="240"/>
        <v>400.2976740618185</v>
      </c>
      <c r="D512" s="5">
        <f t="shared" si="241"/>
        <v>-38.388055850377846</v>
      </c>
      <c r="E512" s="2">
        <f t="shared" si="242"/>
        <v>404.77467031046825</v>
      </c>
      <c r="F512" s="2">
        <f t="shared" si="243"/>
        <v>-8.5295366059505078</v>
      </c>
      <c r="G512" s="3">
        <f t="shared" si="244"/>
        <v>-27.760891542335784</v>
      </c>
      <c r="H512" s="3">
        <f t="shared" si="245"/>
        <v>51.918035167486579</v>
      </c>
      <c r="I512" s="3">
        <f t="shared" si="246"/>
        <v>-68.608256523107414</v>
      </c>
      <c r="J512" s="2">
        <f t="shared" si="225"/>
        <v>90.405986184644959</v>
      </c>
      <c r="K512" s="2">
        <f t="shared" si="247"/>
        <v>61.626439117004061</v>
      </c>
      <c r="L512" s="6">
        <f t="shared" si="226"/>
        <v>2383.3753395366925</v>
      </c>
      <c r="M512" s="2">
        <f t="shared" si="227"/>
        <v>30.205972185100439</v>
      </c>
      <c r="N512" s="2">
        <f t="shared" si="248"/>
        <v>90.405986184644959</v>
      </c>
      <c r="O512" s="2">
        <f t="shared" si="228"/>
        <v>61.626439117004061</v>
      </c>
      <c r="P512" s="5">
        <f t="shared" si="229"/>
        <v>0.37037397640742797</v>
      </c>
      <c r="Q512" s="4">
        <f t="shared" si="230"/>
        <v>0.33401591692838944</v>
      </c>
      <c r="R512" s="4">
        <f t="shared" si="231"/>
        <v>0.27461575963750462</v>
      </c>
      <c r="S512" s="4">
        <f t="shared" si="249"/>
        <v>0</v>
      </c>
      <c r="T512" s="4">
        <f t="shared" si="250"/>
        <v>0</v>
      </c>
      <c r="U512" s="5">
        <f t="shared" si="251"/>
        <v>4.9897618358851297</v>
      </c>
      <c r="V512" s="5">
        <f t="shared" si="252"/>
        <v>-9.3317835299993224</v>
      </c>
      <c r="W512" s="5">
        <f t="shared" si="253"/>
        <v>12.331695453784199</v>
      </c>
      <c r="X512" s="5">
        <f t="shared" si="232"/>
        <v>2383.3753395366925</v>
      </c>
      <c r="Y512" s="5">
        <f t="shared" si="233"/>
        <v>-11.457928414942039</v>
      </c>
      <c r="Z512" s="5">
        <f t="shared" si="234"/>
        <v>-1.8640902128321406</v>
      </c>
      <c r="AA512" s="5">
        <f t="shared" si="235"/>
        <v>3.2255943820308501</v>
      </c>
      <c r="AB512" s="5">
        <f t="shared" si="236"/>
        <v>-6.4681665790569092</v>
      </c>
      <c r="AC512" s="5">
        <f t="shared" si="237"/>
        <v>-11.195873742831463</v>
      </c>
      <c r="AD512" s="5">
        <f t="shared" si="238"/>
        <v>-16.616710164184951</v>
      </c>
      <c r="AE512">
        <f t="shared" si="223"/>
        <v>0</v>
      </c>
    </row>
    <row r="513" spans="1:31" x14ac:dyDescent="0.2">
      <c r="A513">
        <f t="shared" si="224"/>
        <v>4.8099999999999419</v>
      </c>
      <c r="B513" s="5">
        <f t="shared" si="239"/>
        <v>-60.313803814440213</v>
      </c>
      <c r="C513" s="5">
        <f t="shared" si="240"/>
        <v>400.81629461980623</v>
      </c>
      <c r="D513" s="5">
        <f t="shared" si="241"/>
        <v>-39.074969251117132</v>
      </c>
      <c r="E513" s="2">
        <f t="shared" si="242"/>
        <v>405.32882572464314</v>
      </c>
      <c r="F513" s="2">
        <f t="shared" si="243"/>
        <v>-8.5575162268948652</v>
      </c>
      <c r="G513" s="3">
        <f t="shared" si="244"/>
        <v>-27.825573208126354</v>
      </c>
      <c r="H513" s="3">
        <f t="shared" si="245"/>
        <v>51.806076430058262</v>
      </c>
      <c r="I513" s="3">
        <f t="shared" si="246"/>
        <v>-68.774423624749261</v>
      </c>
      <c r="J513" s="2">
        <f t="shared" si="225"/>
        <v>90.487863409157285</v>
      </c>
      <c r="K513" s="2">
        <f t="shared" si="247"/>
        <v>61.682251812649817</v>
      </c>
      <c r="L513" s="6">
        <f t="shared" si="226"/>
        <v>2383.9652638069492</v>
      </c>
      <c r="M513" s="2">
        <f t="shared" si="227"/>
        <v>30.21344865588668</v>
      </c>
      <c r="N513" s="2">
        <f t="shared" si="248"/>
        <v>90.487863409157285</v>
      </c>
      <c r="O513" s="2">
        <f t="shared" si="228"/>
        <v>61.682251812649817</v>
      </c>
      <c r="P513" s="5">
        <f t="shared" si="229"/>
        <v>0.37039113553242853</v>
      </c>
      <c r="Q513" s="4">
        <f t="shared" si="230"/>
        <v>0.33379598954168055</v>
      </c>
      <c r="R513" s="4">
        <f t="shared" si="231"/>
        <v>0.27453834732513033</v>
      </c>
      <c r="S513" s="4">
        <f t="shared" si="249"/>
        <v>0</v>
      </c>
      <c r="T513" s="4">
        <f t="shared" si="250"/>
        <v>0</v>
      </c>
      <c r="U513" s="5">
        <f t="shared" si="251"/>
        <v>5.0061492478183194</v>
      </c>
      <c r="V513" s="5">
        <f t="shared" si="252"/>
        <v>-9.3205249937856678</v>
      </c>
      <c r="W513" s="5">
        <f t="shared" si="253"/>
        <v>12.373331054960151</v>
      </c>
      <c r="X513" s="5">
        <f t="shared" si="232"/>
        <v>2383.9652638069492</v>
      </c>
      <c r="Y513" s="5">
        <f t="shared" si="233"/>
        <v>-11.474029404554079</v>
      </c>
      <c r="Z513" s="5">
        <f t="shared" si="234"/>
        <v>-1.8691358127223519</v>
      </c>
      <c r="AA513" s="5">
        <f t="shared" si="235"/>
        <v>3.2343252141267467</v>
      </c>
      <c r="AB513" s="5">
        <f t="shared" si="236"/>
        <v>-6.4678801567357596</v>
      </c>
      <c r="AC513" s="5">
        <f t="shared" si="237"/>
        <v>-11.189660806508019</v>
      </c>
      <c r="AD513" s="5">
        <f t="shared" si="238"/>
        <v>-16.566343730913104</v>
      </c>
      <c r="AE513">
        <f t="shared" si="223"/>
        <v>0</v>
      </c>
    </row>
    <row r="514" spans="1:31" x14ac:dyDescent="0.2">
      <c r="A514">
        <f t="shared" si="224"/>
        <v>4.8199999999999417</v>
      </c>
      <c r="B514" s="5">
        <f t="shared" si="239"/>
        <v>-60.592382940529312</v>
      </c>
      <c r="C514" s="5">
        <f t="shared" si="240"/>
        <v>401.33379590106648</v>
      </c>
      <c r="D514" s="5">
        <f t="shared" si="241"/>
        <v>-39.763541804551167</v>
      </c>
      <c r="E514" s="2">
        <f t="shared" si="242"/>
        <v>405.88206735795882</v>
      </c>
      <c r="F514" s="2">
        <f t="shared" si="243"/>
        <v>-8.5855333084154797</v>
      </c>
      <c r="G514" s="3">
        <f t="shared" si="244"/>
        <v>-27.890252009693711</v>
      </c>
      <c r="H514" s="3">
        <f t="shared" si="245"/>
        <v>51.694179821993181</v>
      </c>
      <c r="I514" s="3">
        <f t="shared" si="246"/>
        <v>-68.940087062058396</v>
      </c>
      <c r="J514" s="2">
        <f t="shared" si="225"/>
        <v>90.56980726907274</v>
      </c>
      <c r="K514" s="2">
        <f t="shared" si="247"/>
        <v>61.738109931201592</v>
      </c>
      <c r="L514" s="6">
        <f t="shared" si="226"/>
        <v>2384.5424871235573</v>
      </c>
      <c r="M514" s="2">
        <f t="shared" si="227"/>
        <v>30.220764159725636</v>
      </c>
      <c r="N514" s="2">
        <f t="shared" si="248"/>
        <v>90.56980726907274</v>
      </c>
      <c r="O514" s="2">
        <f t="shared" si="228"/>
        <v>61.738109931201592</v>
      </c>
      <c r="P514" s="5">
        <f t="shared" si="229"/>
        <v>0.370407923776571</v>
      </c>
      <c r="Q514" s="4">
        <f t="shared" si="230"/>
        <v>0.33357443703854039</v>
      </c>
      <c r="R514" s="4">
        <f t="shared" si="231"/>
        <v>0.27446030398072957</v>
      </c>
      <c r="S514" s="4">
        <f t="shared" si="249"/>
        <v>0</v>
      </c>
      <c r="T514" s="4">
        <f t="shared" si="250"/>
        <v>0</v>
      </c>
      <c r="U514" s="5">
        <f t="shared" si="251"/>
        <v>5.0225573674632678</v>
      </c>
      <c r="V514" s="5">
        <f t="shared" si="252"/>
        <v>-9.3092376372103693</v>
      </c>
      <c r="W514" s="5">
        <f t="shared" si="253"/>
        <v>12.414930566663713</v>
      </c>
      <c r="X514" s="5">
        <f t="shared" si="232"/>
        <v>2384.5424871235573</v>
      </c>
      <c r="Y514" s="5">
        <f t="shared" si="233"/>
        <v>-11.490120108130091</v>
      </c>
      <c r="Z514" s="5">
        <f t="shared" si="234"/>
        <v>-1.8741902337521561</v>
      </c>
      <c r="AA514" s="5">
        <f t="shared" si="235"/>
        <v>3.2430713101933013</v>
      </c>
      <c r="AB514" s="5">
        <f t="shared" si="236"/>
        <v>-6.467562740666823</v>
      </c>
      <c r="AC514" s="5">
        <f t="shared" si="237"/>
        <v>-11.183427870962525</v>
      </c>
      <c r="AD514" s="5">
        <f t="shared" si="238"/>
        <v>-16.515998123142985</v>
      </c>
      <c r="AE514">
        <f t="shared" si="223"/>
        <v>0</v>
      </c>
    </row>
    <row r="515" spans="1:31" x14ac:dyDescent="0.2">
      <c r="A515">
        <f t="shared" si="224"/>
        <v>4.8299999999999415</v>
      </c>
      <c r="B515" s="5">
        <f t="shared" si="239"/>
        <v>-60.871608838763279</v>
      </c>
      <c r="C515" s="5">
        <f t="shared" si="240"/>
        <v>401.85017852789287</v>
      </c>
      <c r="D515" s="5">
        <f t="shared" si="241"/>
        <v>-40.453768475077908</v>
      </c>
      <c r="E515" s="2">
        <f t="shared" si="242"/>
        <v>406.43439660727387</v>
      </c>
      <c r="F515" s="2">
        <f t="shared" si="243"/>
        <v>-8.613587875766088</v>
      </c>
      <c r="G515" s="3">
        <f t="shared" si="244"/>
        <v>-27.954927637100379</v>
      </c>
      <c r="H515" s="3">
        <f t="shared" si="245"/>
        <v>51.582345543283559</v>
      </c>
      <c r="I515" s="3">
        <f t="shared" si="246"/>
        <v>-69.105247043289822</v>
      </c>
      <c r="J515" s="2">
        <f t="shared" si="225"/>
        <v>90.651814763171402</v>
      </c>
      <c r="K515" s="2">
        <f t="shared" si="247"/>
        <v>61.794011426838033</v>
      </c>
      <c r="L515" s="6">
        <f t="shared" si="226"/>
        <v>2385.1071286605984</v>
      </c>
      <c r="M515" s="2">
        <f t="shared" si="227"/>
        <v>30.227920206983274</v>
      </c>
      <c r="N515" s="2">
        <f t="shared" si="248"/>
        <v>90.651814763171402</v>
      </c>
      <c r="O515" s="2">
        <f t="shared" si="228"/>
        <v>61.794011426838033</v>
      </c>
      <c r="P515" s="5">
        <f t="shared" si="229"/>
        <v>0.37042434462021162</v>
      </c>
      <c r="Q515" s="4">
        <f t="shared" si="230"/>
        <v>0.33335129201430475</v>
      </c>
      <c r="R515" s="4">
        <f t="shared" si="231"/>
        <v>0.2743816397278957</v>
      </c>
      <c r="S515" s="4">
        <f t="shared" si="249"/>
        <v>0</v>
      </c>
      <c r="T515" s="4">
        <f t="shared" si="250"/>
        <v>0</v>
      </c>
      <c r="U515" s="5">
        <f t="shared" si="251"/>
        <v>5.0389859984703733</v>
      </c>
      <c r="V515" s="5">
        <f t="shared" si="252"/>
        <v>-9.2979212944164491</v>
      </c>
      <c r="W515" s="5">
        <f t="shared" si="253"/>
        <v>12.456493423715145</v>
      </c>
      <c r="X515" s="5">
        <f t="shared" si="232"/>
        <v>2385.1071286605984</v>
      </c>
      <c r="Y515" s="5">
        <f t="shared" si="233"/>
        <v>-11.50620004327728</v>
      </c>
      <c r="Z515" s="5">
        <f t="shared" si="234"/>
        <v>-1.8792534023633163</v>
      </c>
      <c r="AA515" s="5">
        <f t="shared" si="235"/>
        <v>3.2518325429464205</v>
      </c>
      <c r="AB515" s="5">
        <f t="shared" si="236"/>
        <v>-6.4672140448069069</v>
      </c>
      <c r="AC515" s="5">
        <f t="shared" si="237"/>
        <v>-11.177174696779765</v>
      </c>
      <c r="AD515" s="5">
        <f t="shared" si="238"/>
        <v>-16.465674033338434</v>
      </c>
      <c r="AE515">
        <f t="shared" si="223"/>
        <v>0</v>
      </c>
    </row>
    <row r="516" spans="1:31" x14ac:dyDescent="0.2">
      <c r="A516">
        <f t="shared" si="224"/>
        <v>4.8399999999999412</v>
      </c>
      <c r="B516" s="5">
        <f t="shared" si="239"/>
        <v>-61.151481475836526</v>
      </c>
      <c r="C516" s="5">
        <f t="shared" si="240"/>
        <v>402.36544312459085</v>
      </c>
      <c r="D516" s="5">
        <f t="shared" si="241"/>
        <v>-41.145644229212472</v>
      </c>
      <c r="E516" s="2">
        <f t="shared" si="242"/>
        <v>406.98581487262908</v>
      </c>
      <c r="F516" s="2">
        <f t="shared" si="243"/>
        <v>-8.6416799537965669</v>
      </c>
      <c r="G516" s="3">
        <f t="shared" si="244"/>
        <v>-28.01959977754845</v>
      </c>
      <c r="H516" s="3">
        <f t="shared" si="245"/>
        <v>51.470573796315762</v>
      </c>
      <c r="I516" s="3">
        <f t="shared" si="246"/>
        <v>-69.269903783623207</v>
      </c>
      <c r="J516" s="2">
        <f t="shared" si="225"/>
        <v>90.733882914864807</v>
      </c>
      <c r="K516" s="2">
        <f t="shared" si="247"/>
        <v>61.849954270528151</v>
      </c>
      <c r="L516" s="6">
        <f t="shared" si="226"/>
        <v>2385.6593067947188</v>
      </c>
      <c r="M516" s="2">
        <f t="shared" si="227"/>
        <v>30.234918297919176</v>
      </c>
      <c r="N516" s="2">
        <f t="shared" si="248"/>
        <v>90.733882914864807</v>
      </c>
      <c r="O516" s="2">
        <f t="shared" si="228"/>
        <v>61.849954270528151</v>
      </c>
      <c r="P516" s="5">
        <f t="shared" si="229"/>
        <v>0.37044040152041957</v>
      </c>
      <c r="Q516" s="4">
        <f t="shared" si="230"/>
        <v>0.33312658672197087</v>
      </c>
      <c r="R516" s="4">
        <f t="shared" si="231"/>
        <v>0.27430236459218882</v>
      </c>
      <c r="S516" s="4">
        <f t="shared" si="249"/>
        <v>0</v>
      </c>
      <c r="T516" s="4">
        <f t="shared" si="250"/>
        <v>0</v>
      </c>
      <c r="U516" s="5">
        <f t="shared" si="251"/>
        <v>5.0554349437100372</v>
      </c>
      <c r="V516" s="5">
        <f t="shared" si="252"/>
        <v>-9.2865758043838618</v>
      </c>
      <c r="W516" s="5">
        <f t="shared" si="253"/>
        <v>12.498019062205191</v>
      </c>
      <c r="X516" s="5">
        <f t="shared" si="232"/>
        <v>2385.6593067947188</v>
      </c>
      <c r="Y516" s="5">
        <f t="shared" si="233"/>
        <v>-11.522268730826573</v>
      </c>
      <c r="Z516" s="5">
        <f t="shared" si="234"/>
        <v>-1.8843252448117571</v>
      </c>
      <c r="AA516" s="5">
        <f t="shared" si="235"/>
        <v>3.2606087847804361</v>
      </c>
      <c r="AB516" s="5">
        <f t="shared" si="236"/>
        <v>-6.4668337871165358</v>
      </c>
      <c r="AC516" s="5">
        <f t="shared" si="237"/>
        <v>-11.170901049195619</v>
      </c>
      <c r="AD516" s="5">
        <f t="shared" si="238"/>
        <v>-16.415372153014374</v>
      </c>
      <c r="AE516">
        <f t="shared" si="223"/>
        <v>0</v>
      </c>
    </row>
    <row r="517" spans="1:31" x14ac:dyDescent="0.2">
      <c r="A517">
        <f t="shared" si="224"/>
        <v>4.849999999999941</v>
      </c>
      <c r="B517" s="5">
        <f t="shared" si="239"/>
        <v>-61.432000815301372</v>
      </c>
      <c r="C517" s="5">
        <f t="shared" si="240"/>
        <v>402.87959031750154</v>
      </c>
      <c r="D517" s="5">
        <f t="shared" si="241"/>
        <v>-41.83916403565636</v>
      </c>
      <c r="E517" s="2">
        <f t="shared" si="242"/>
        <v>407.53632355726165</v>
      </c>
      <c r="F517" s="2">
        <f t="shared" si="243"/>
        <v>-8.6698095669498301</v>
      </c>
      <c r="G517" s="3">
        <f t="shared" si="244"/>
        <v>-28.084268115419615</v>
      </c>
      <c r="H517" s="3">
        <f t="shared" si="245"/>
        <v>51.358864785823805</v>
      </c>
      <c r="I517" s="3">
        <f t="shared" si="246"/>
        <v>-69.434057505153348</v>
      </c>
      <c r="J517" s="2">
        <f t="shared" si="225"/>
        <v>90.816008772111587</v>
      </c>
      <c r="K517" s="2">
        <f t="shared" si="247"/>
        <v>61.905936449973815</v>
      </c>
      <c r="L517" s="6">
        <f t="shared" si="226"/>
        <v>2386.1991391045408</v>
      </c>
      <c r="M517" s="2">
        <f t="shared" si="227"/>
        <v>30.241759922679076</v>
      </c>
      <c r="N517" s="2">
        <f t="shared" si="248"/>
        <v>90.816008772111587</v>
      </c>
      <c r="O517" s="2">
        <f t="shared" si="228"/>
        <v>61.905936449973815</v>
      </c>
      <c r="P517" s="5">
        <f t="shared" si="229"/>
        <v>0.37045609791095985</v>
      </c>
      <c r="Q517" s="4">
        <f t="shared" si="230"/>
        <v>0.33290035307353516</v>
      </c>
      <c r="R517" s="4">
        <f t="shared" si="231"/>
        <v>0.27422248850180109</v>
      </c>
      <c r="S517" s="4">
        <f t="shared" si="249"/>
        <v>0</v>
      </c>
      <c r="T517" s="4">
        <f t="shared" si="250"/>
        <v>0</v>
      </c>
      <c r="U517" s="5">
        <f t="shared" si="251"/>
        <v>5.0719040052871609</v>
      </c>
      <c r="V517" s="5">
        <f t="shared" si="252"/>
        <v>-9.2752010108891341</v>
      </c>
      <c r="W517" s="5">
        <f t="shared" si="253"/>
        <v>12.539506919547316</v>
      </c>
      <c r="X517" s="5">
        <f t="shared" si="232"/>
        <v>2386.1991391045412</v>
      </c>
      <c r="Y517" s="5">
        <f t="shared" si="233"/>
        <v>-11.538325694848369</v>
      </c>
      <c r="Z517" s="5">
        <f t="shared" si="234"/>
        <v>-1.8894056871736142</v>
      </c>
      <c r="AA517" s="5">
        <f t="shared" si="235"/>
        <v>3.2693999077785771</v>
      </c>
      <c r="AB517" s="5">
        <f t="shared" si="236"/>
        <v>-6.4664216895612086</v>
      </c>
      <c r="AC517" s="5">
        <f t="shared" si="237"/>
        <v>-11.164606698062748</v>
      </c>
      <c r="AD517" s="5">
        <f t="shared" si="238"/>
        <v>-16.365093172674108</v>
      </c>
      <c r="AE517">
        <f t="shared" ref="AE517:AE580" si="254">IF(($D517-height)*($D518-height)&lt;0,1,0)</f>
        <v>0</v>
      </c>
    </row>
    <row r="518" spans="1:31" x14ac:dyDescent="0.2">
      <c r="A518">
        <f t="shared" si="224"/>
        <v>4.8599999999999408</v>
      </c>
      <c r="B518" s="5">
        <f t="shared" si="239"/>
        <v>-61.713166817540049</v>
      </c>
      <c r="C518" s="5">
        <f t="shared" si="240"/>
        <v>403.39262073502488</v>
      </c>
      <c r="D518" s="5">
        <f t="shared" si="241"/>
        <v>-42.534322865366526</v>
      </c>
      <c r="E518" s="2">
        <f t="shared" si="242"/>
        <v>408.08592406761733</v>
      </c>
      <c r="F518" s="2">
        <f t="shared" si="243"/>
        <v>-8.697976739258813</v>
      </c>
      <c r="G518" s="3">
        <f t="shared" si="244"/>
        <v>-28.148932332315226</v>
      </c>
      <c r="H518" s="3">
        <f t="shared" si="245"/>
        <v>51.247218718843179</v>
      </c>
      <c r="I518" s="3">
        <f t="shared" si="246"/>
        <v>-69.597708436880083</v>
      </c>
      <c r="J518" s="2">
        <f t="shared" si="225"/>
        <v>90.89818940733187</v>
      </c>
      <c r="K518" s="2">
        <f t="shared" si="247"/>
        <v>61.961955969551376</v>
      </c>
      <c r="L518" s="6">
        <f t="shared" si="226"/>
        <v>2386.7267423702428</v>
      </c>
      <c r="M518" s="2">
        <f t="shared" si="227"/>
        <v>30.24844656128953</v>
      </c>
      <c r="N518" s="2">
        <f t="shared" si="248"/>
        <v>90.89818940733187</v>
      </c>
      <c r="O518" s="2">
        <f t="shared" si="228"/>
        <v>61.961955969551376</v>
      </c>
      <c r="P518" s="5">
        <f t="shared" si="229"/>
        <v>0.37047143720228115</v>
      </c>
      <c r="Q518" s="4">
        <f t="shared" si="230"/>
        <v>0.33267262264138087</v>
      </c>
      <c r="R518" s="4">
        <f t="shared" si="231"/>
        <v>0.27414202128822274</v>
      </c>
      <c r="S518" s="4">
        <f t="shared" si="249"/>
        <v>0</v>
      </c>
      <c r="T518" s="4">
        <f t="shared" si="250"/>
        <v>0</v>
      </c>
      <c r="U518" s="5">
        <f t="shared" si="251"/>
        <v>5.0883929845556386</v>
      </c>
      <c r="V518" s="5">
        <f t="shared" si="252"/>
        <v>-9.2637967624650663</v>
      </c>
      <c r="W518" s="5">
        <f t="shared" si="253"/>
        <v>12.58095643452924</v>
      </c>
      <c r="X518" s="5">
        <f t="shared" si="232"/>
        <v>2386.7267423702428</v>
      </c>
      <c r="Y518" s="5">
        <f t="shared" si="233"/>
        <v>-11.554370462667674</v>
      </c>
      <c r="Z518" s="5">
        <f t="shared" si="234"/>
        <v>-1.8944946553512245</v>
      </c>
      <c r="AA518" s="5">
        <f t="shared" si="235"/>
        <v>3.2782057837233332</v>
      </c>
      <c r="AB518" s="5">
        <f t="shared" si="236"/>
        <v>-6.4659774781120349</v>
      </c>
      <c r="AC518" s="5">
        <f t="shared" si="237"/>
        <v>-11.15829141781629</v>
      </c>
      <c r="AD518" s="5">
        <f t="shared" si="238"/>
        <v>-16.314837781747428</v>
      </c>
      <c r="AE518">
        <f t="shared" si="254"/>
        <v>0</v>
      </c>
    </row>
    <row r="519" spans="1:31" x14ac:dyDescent="0.2">
      <c r="A519">
        <f t="shared" si="224"/>
        <v>4.8699999999999406</v>
      </c>
      <c r="B519" s="5">
        <f t="shared" si="239"/>
        <v>-61.994979439737108</v>
      </c>
      <c r="C519" s="5">
        <f t="shared" si="240"/>
        <v>403.90453500764244</v>
      </c>
      <c r="D519" s="5">
        <f t="shared" si="241"/>
        <v>-43.23111569162441</v>
      </c>
      <c r="E519" s="2">
        <f t="shared" si="242"/>
        <v>408.63461781336304</v>
      </c>
      <c r="F519" s="2">
        <f t="shared" si="243"/>
        <v>-8.7261814943435265</v>
      </c>
      <c r="G519" s="3">
        <f t="shared" si="244"/>
        <v>-28.213592107096346</v>
      </c>
      <c r="H519" s="3">
        <f t="shared" si="245"/>
        <v>51.135635804665014</v>
      </c>
      <c r="I519" s="3">
        <f t="shared" si="246"/>
        <v>-69.760856814697561</v>
      </c>
      <c r="J519" s="2">
        <f t="shared" si="225"/>
        <v>90.980421917320669</v>
      </c>
      <c r="K519" s="2">
        <f t="shared" si="247"/>
        <v>62.018010850252665</v>
      </c>
      <c r="L519" s="6">
        <f t="shared" si="226"/>
        <v>2387.242232573296</v>
      </c>
      <c r="M519" s="2">
        <f t="shared" si="227"/>
        <v>30.254979683654621</v>
      </c>
      <c r="N519" s="2">
        <f t="shared" si="248"/>
        <v>90.980421917320669</v>
      </c>
      <c r="O519" s="2">
        <f t="shared" si="228"/>
        <v>62.018010850252665</v>
      </c>
      <c r="P519" s="5">
        <f t="shared" si="229"/>
        <v>0.37048642278150801</v>
      </c>
      <c r="Q519" s="4">
        <f t="shared" si="230"/>
        <v>0.33244342665971383</v>
      </c>
      <c r="R519" s="4">
        <f t="shared" si="231"/>
        <v>0.27406097268690816</v>
      </c>
      <c r="S519" s="4">
        <f t="shared" si="249"/>
        <v>0</v>
      </c>
      <c r="T519" s="4">
        <f t="shared" si="250"/>
        <v>0</v>
      </c>
      <c r="U519" s="5">
        <f t="shared" si="251"/>
        <v>5.1049016821327742</v>
      </c>
      <c r="V519" s="5">
        <f t="shared" si="252"/>
        <v>-9.2523629123604358</v>
      </c>
      <c r="W519" s="5">
        <f t="shared" si="253"/>
        <v>12.622367047363689</v>
      </c>
      <c r="X519" s="5">
        <f t="shared" si="232"/>
        <v>2387.2422325732964</v>
      </c>
      <c r="Y519" s="5">
        <f t="shared" si="233"/>
        <v>-11.570402564878595</v>
      </c>
      <c r="Z519" s="5">
        <f t="shared" si="234"/>
        <v>-1.8995920750790534</v>
      </c>
      <c r="AA519" s="5">
        <f t="shared" si="235"/>
        <v>3.2870262841067115</v>
      </c>
      <c r="AB519" s="5">
        <f t="shared" si="236"/>
        <v>-6.4655008827458209</v>
      </c>
      <c r="AC519" s="5">
        <f t="shared" si="237"/>
        <v>-11.151954987439488</v>
      </c>
      <c r="AD519" s="5">
        <f t="shared" si="238"/>
        <v>-16.264606668529598</v>
      </c>
      <c r="AE519">
        <f t="shared" si="254"/>
        <v>0</v>
      </c>
    </row>
    <row r="520" spans="1:31" x14ac:dyDescent="0.2">
      <c r="A520">
        <f t="shared" si="224"/>
        <v>4.8799999999999404</v>
      </c>
      <c r="B520" s="5">
        <f t="shared" si="239"/>
        <v>-62.277438635852207</v>
      </c>
      <c r="C520" s="5">
        <f t="shared" si="240"/>
        <v>404.41533376793973</v>
      </c>
      <c r="D520" s="5">
        <f t="shared" si="241"/>
        <v>-43.929537490104813</v>
      </c>
      <c r="E520" s="2">
        <f t="shared" si="242"/>
        <v>409.18240620739846</v>
      </c>
      <c r="F520" s="2">
        <f t="shared" si="243"/>
        <v>-8.7544238554081435</v>
      </c>
      <c r="G520" s="3">
        <f t="shared" si="244"/>
        <v>-28.278247115923804</v>
      </c>
      <c r="H520" s="3">
        <f t="shared" si="245"/>
        <v>51.02411625479062</v>
      </c>
      <c r="I520" s="3">
        <f t="shared" si="246"/>
        <v>-69.923502881382859</v>
      </c>
      <c r="J520" s="2">
        <f t="shared" si="225"/>
        <v>91.062703423160016</v>
      </c>
      <c r="K520" s="2">
        <f t="shared" si="247"/>
        <v>62.07409912962509</v>
      </c>
      <c r="L520" s="6">
        <f t="shared" si="226"/>
        <v>2387.7457248963597</v>
      </c>
      <c r="M520" s="2">
        <f t="shared" si="227"/>
        <v>30.261360749554555</v>
      </c>
      <c r="N520" s="2">
        <f t="shared" si="248"/>
        <v>91.062703423160016</v>
      </c>
      <c r="O520" s="2">
        <f t="shared" si="228"/>
        <v>62.07409912962509</v>
      </c>
      <c r="P520" s="5">
        <f t="shared" si="229"/>
        <v>0.37050105801243766</v>
      </c>
      <c r="Q520" s="4">
        <f t="shared" si="230"/>
        <v>0.3322127960260427</v>
      </c>
      <c r="R520" s="4">
        <f t="shared" si="231"/>
        <v>0.27397935233794019</v>
      </c>
      <c r="S520" s="4">
        <f t="shared" si="249"/>
        <v>0</v>
      </c>
      <c r="T520" s="4">
        <f t="shared" si="250"/>
        <v>0</v>
      </c>
      <c r="U520" s="5">
        <f t="shared" si="251"/>
        <v>5.121429897913667</v>
      </c>
      <c r="V520" s="5">
        <f t="shared" si="252"/>
        <v>-9.2408993184997357</v>
      </c>
      <c r="W520" s="5">
        <f t="shared" si="253"/>
        <v>12.663738199738404</v>
      </c>
      <c r="X520" s="5">
        <f t="shared" si="232"/>
        <v>2387.7457248963597</v>
      </c>
      <c r="Y520" s="5">
        <f t="shared" si="233"/>
        <v>-11.58642153535817</v>
      </c>
      <c r="Z520" s="5">
        <f t="shared" si="234"/>
        <v>-1.9046978719295533</v>
      </c>
      <c r="AA520" s="5">
        <f t="shared" si="235"/>
        <v>3.2958612801403757</v>
      </c>
      <c r="AB520" s="5">
        <f t="shared" si="236"/>
        <v>-6.4649916374445029</v>
      </c>
      <c r="AC520" s="5">
        <f t="shared" si="237"/>
        <v>-11.145597190429289</v>
      </c>
      <c r="AD520" s="5">
        <f t="shared" si="238"/>
        <v>-16.21440052012122</v>
      </c>
      <c r="AE520">
        <f t="shared" si="254"/>
        <v>0</v>
      </c>
    </row>
    <row r="521" spans="1:31" x14ac:dyDescent="0.2">
      <c r="A521">
        <f t="shared" si="224"/>
        <v>4.8899999999999402</v>
      </c>
      <c r="B521" s="5">
        <f t="shared" si="239"/>
        <v>-62.560544356593319</v>
      </c>
      <c r="C521" s="5">
        <f t="shared" si="240"/>
        <v>404.92501765062809</v>
      </c>
      <c r="D521" s="5">
        <f t="shared" si="241"/>
        <v>-44.629583238944647</v>
      </c>
      <c r="E521" s="2">
        <f t="shared" si="242"/>
        <v>409.72929066586727</v>
      </c>
      <c r="F521" s="2">
        <f t="shared" si="243"/>
        <v>-8.7827038452381885</v>
      </c>
      <c r="G521" s="3">
        <f t="shared" si="244"/>
        <v>-28.34289703229825</v>
      </c>
      <c r="H521" s="3">
        <f t="shared" si="245"/>
        <v>50.912660282886328</v>
      </c>
      <c r="I521" s="3">
        <f t="shared" si="246"/>
        <v>-70.085646886584072</v>
      </c>
      <c r="J521" s="2">
        <f t="shared" si="225"/>
        <v>91.145031070130216</v>
      </c>
      <c r="K521" s="2">
        <f t="shared" si="247"/>
        <v>62.130218861711121</v>
      </c>
      <c r="L521" s="6">
        <f t="shared" si="226"/>
        <v>2388.2373337233307</v>
      </c>
      <c r="M521" s="2">
        <f t="shared" si="227"/>
        <v>30.267591208646376</v>
      </c>
      <c r="N521" s="2">
        <f t="shared" si="248"/>
        <v>91.145031070130216</v>
      </c>
      <c r="O521" s="2">
        <f t="shared" si="228"/>
        <v>62.130218861711121</v>
      </c>
      <c r="P521" s="5">
        <f t="shared" si="229"/>
        <v>0.37051534623554178</v>
      </c>
      <c r="Q521" s="4">
        <f t="shared" si="230"/>
        <v>0.33198076130270521</v>
      </c>
      <c r="R521" s="4">
        <f t="shared" si="231"/>
        <v>0.27389716978669532</v>
      </c>
      <c r="S521" s="4">
        <f t="shared" si="249"/>
        <v>0</v>
      </c>
      <c r="T521" s="4">
        <f t="shared" si="250"/>
        <v>0</v>
      </c>
      <c r="U521" s="5">
        <f t="shared" si="251"/>
        <v>5.1379774310855675</v>
      </c>
      <c r="V521" s="5">
        <f t="shared" si="252"/>
        <v>-9.2294058434429918</v>
      </c>
      <c r="W521" s="5">
        <f t="shared" si="253"/>
        <v>12.705069334865449</v>
      </c>
      <c r="X521" s="5">
        <f t="shared" si="232"/>
        <v>2388.2373337233307</v>
      </c>
      <c r="Y521" s="5">
        <f t="shared" si="233"/>
        <v>-11.602426911279577</v>
      </c>
      <c r="Z521" s="5">
        <f t="shared" si="234"/>
        <v>-1.9098119713189627</v>
      </c>
      <c r="AA521" s="5">
        <f t="shared" si="235"/>
        <v>3.3047106427656772</v>
      </c>
      <c r="AB521" s="5">
        <f t="shared" si="236"/>
        <v>-6.46444948019401</v>
      </c>
      <c r="AC521" s="5">
        <f t="shared" si="237"/>
        <v>-11.139217814761954</v>
      </c>
      <c r="AD521" s="5">
        <f t="shared" si="238"/>
        <v>-16.164220022368873</v>
      </c>
      <c r="AE521">
        <f t="shared" si="254"/>
        <v>0</v>
      </c>
    </row>
    <row r="522" spans="1:31" x14ac:dyDescent="0.2">
      <c r="A522">
        <f t="shared" si="224"/>
        <v>4.89999999999994</v>
      </c>
      <c r="B522" s="5">
        <f t="shared" si="239"/>
        <v>-62.844296549390307</v>
      </c>
      <c r="C522" s="5">
        <f t="shared" si="240"/>
        <v>405.43358729256624</v>
      </c>
      <c r="D522" s="5">
        <f t="shared" si="241"/>
        <v>-45.331247918811613</v>
      </c>
      <c r="E522" s="2">
        <f t="shared" si="242"/>
        <v>410.27527260816811</v>
      </c>
      <c r="F522" s="2">
        <f t="shared" si="243"/>
        <v>-8.8110214861977436</v>
      </c>
      <c r="G522" s="3">
        <f t="shared" si="244"/>
        <v>-28.407541527100189</v>
      </c>
      <c r="H522" s="3">
        <f t="shared" si="245"/>
        <v>50.80126810473871</v>
      </c>
      <c r="I522" s="3">
        <f t="shared" si="246"/>
        <v>-70.247289086807754</v>
      </c>
      <c r="J522" s="2">
        <f t="shared" si="225"/>
        <v>91.227402027619988</v>
      </c>
      <c r="K522" s="2">
        <f t="shared" si="247"/>
        <v>62.186368116987033</v>
      </c>
      <c r="L522" s="6">
        <f t="shared" si="226"/>
        <v>2388.7171726395386</v>
      </c>
      <c r="M522" s="2">
        <f t="shared" si="227"/>
        <v>30.273672500466375</v>
      </c>
      <c r="N522" s="2">
        <f t="shared" si="248"/>
        <v>91.227402027619988</v>
      </c>
      <c r="O522" s="2">
        <f t="shared" si="228"/>
        <v>62.186368116987033</v>
      </c>
      <c r="P522" s="5">
        <f t="shared" si="229"/>
        <v>0.37052929076797192</v>
      </c>
      <c r="Q522" s="4">
        <f t="shared" si="230"/>
        <v>0.33174735271843531</v>
      </c>
      <c r="R522" s="4">
        <f t="shared" si="231"/>
        <v>0.27381443448450743</v>
      </c>
      <c r="S522" s="4">
        <f t="shared" si="249"/>
        <v>0</v>
      </c>
      <c r="T522" s="4">
        <f t="shared" si="250"/>
        <v>0</v>
      </c>
      <c r="U522" s="5">
        <f t="shared" si="251"/>
        <v>5.1545440801421778</v>
      </c>
      <c r="V522" s="5">
        <f t="shared" si="252"/>
        <v>-9.2178823543455959</v>
      </c>
      <c r="W522" s="5">
        <f t="shared" si="253"/>
        <v>12.746359897529759</v>
      </c>
      <c r="X522" s="5">
        <f t="shared" si="232"/>
        <v>2388.7171726395391</v>
      </c>
      <c r="Y522" s="5">
        <f t="shared" si="233"/>
        <v>-11.618418233124764</v>
      </c>
      <c r="Z522" s="5">
        <f t="shared" si="234"/>
        <v>-1.9149342985130431</v>
      </c>
      <c r="AA522" s="5">
        <f t="shared" si="235"/>
        <v>3.3135742426635844</v>
      </c>
      <c r="AB522" s="5">
        <f t="shared" si="236"/>
        <v>-6.4638741529825863</v>
      </c>
      <c r="AC522" s="5">
        <f t="shared" si="237"/>
        <v>-11.132816652858638</v>
      </c>
      <c r="AD522" s="5">
        <f t="shared" si="238"/>
        <v>-16.114065859806658</v>
      </c>
      <c r="AE522">
        <f t="shared" si="254"/>
        <v>0</v>
      </c>
    </row>
    <row r="523" spans="1:31" x14ac:dyDescent="0.2">
      <c r="A523">
        <f t="shared" si="224"/>
        <v>4.9099999999999397</v>
      </c>
      <c r="B523" s="5">
        <f t="shared" si="239"/>
        <v>-63.128695158368963</v>
      </c>
      <c r="C523" s="5">
        <f t="shared" si="240"/>
        <v>405.94104333278096</v>
      </c>
      <c r="D523" s="5">
        <f t="shared" si="241"/>
        <v>-46.034526512972683</v>
      </c>
      <c r="E523" s="2">
        <f t="shared" si="242"/>
        <v>410.82035345696426</v>
      </c>
      <c r="F523" s="2">
        <f t="shared" si="243"/>
        <v>-8.8393768002267716</v>
      </c>
      <c r="G523" s="3">
        <f t="shared" si="244"/>
        <v>-28.472180268630016</v>
      </c>
      <c r="H523" s="3">
        <f t="shared" si="245"/>
        <v>50.689939938210124</v>
      </c>
      <c r="I523" s="3">
        <f t="shared" si="246"/>
        <v>-70.408429745405826</v>
      </c>
      <c r="J523" s="2">
        <f t="shared" si="225"/>
        <v>91.309813489035562</v>
      </c>
      <c r="K523" s="2">
        <f t="shared" si="247"/>
        <v>62.242544982300991</v>
      </c>
      <c r="L523" s="6">
        <f t="shared" si="226"/>
        <v>2389.1853544320893</v>
      </c>
      <c r="M523" s="2">
        <f t="shared" si="227"/>
        <v>30.279606054434467</v>
      </c>
      <c r="N523" s="2">
        <f t="shared" si="248"/>
        <v>91.309813489035562</v>
      </c>
      <c r="O523" s="2">
        <f t="shared" si="228"/>
        <v>62.242544982300991</v>
      </c>
      <c r="P523" s="5">
        <f t="shared" si="229"/>
        <v>0.37054289490356951</v>
      </c>
      <c r="Q523" s="4">
        <f t="shared" si="230"/>
        <v>0.33151260016997214</v>
      </c>
      <c r="R523" s="4">
        <f t="shared" si="231"/>
        <v>0.27373115578933099</v>
      </c>
      <c r="S523" s="4">
        <f t="shared" si="249"/>
        <v>0</v>
      </c>
      <c r="T523" s="4">
        <f t="shared" si="250"/>
        <v>0</v>
      </c>
      <c r="U523" s="5">
        <f t="shared" si="251"/>
        <v>5.171129642897915</v>
      </c>
      <c r="V523" s="5">
        <f t="shared" si="252"/>
        <v>-9.2063287229181974</v>
      </c>
      <c r="W523" s="5">
        <f t="shared" si="253"/>
        <v>12.78760933413696</v>
      </c>
      <c r="X523" s="5">
        <f t="shared" si="232"/>
        <v>2389.1853544320898</v>
      </c>
      <c r="Y523" s="5">
        <f t="shared" si="233"/>
        <v>-11.63439504469641</v>
      </c>
      <c r="Z523" s="5">
        <f t="shared" si="234"/>
        <v>-1.9200647786327538</v>
      </c>
      <c r="AA523" s="5">
        <f t="shared" si="235"/>
        <v>3.322451950264504</v>
      </c>
      <c r="AB523" s="5">
        <f t="shared" si="236"/>
        <v>-6.4632654017984947</v>
      </c>
      <c r="AC523" s="5">
        <f t="shared" si="237"/>
        <v>-11.12639350155095</v>
      </c>
      <c r="AD523" s="5">
        <f t="shared" si="238"/>
        <v>-16.063938715598535</v>
      </c>
      <c r="AE523">
        <f t="shared" si="254"/>
        <v>0</v>
      </c>
    </row>
    <row r="524" spans="1:31" x14ac:dyDescent="0.2">
      <c r="A524">
        <f t="shared" si="224"/>
        <v>4.9199999999999395</v>
      </c>
      <c r="B524" s="5">
        <f t="shared" si="239"/>
        <v>-63.413740124325351</v>
      </c>
      <c r="C524" s="5">
        <f t="shared" si="240"/>
        <v>406.44738641248802</v>
      </c>
      <c r="D524" s="5">
        <f t="shared" si="241"/>
        <v>-46.739414007362519</v>
      </c>
      <c r="E524" s="2">
        <f t="shared" si="242"/>
        <v>411.36453463819385</v>
      </c>
      <c r="F524" s="2">
        <f t="shared" si="243"/>
        <v>-8.8677698088384442</v>
      </c>
      <c r="G524" s="3">
        <f t="shared" si="244"/>
        <v>-28.536812922648</v>
      </c>
      <c r="H524" s="3">
        <f t="shared" si="245"/>
        <v>50.578676003194616</v>
      </c>
      <c r="I524" s="3">
        <f t="shared" si="246"/>
        <v>-70.569069132561808</v>
      </c>
      <c r="J524" s="2">
        <f t="shared" si="225"/>
        <v>91.392262671708878</v>
      </c>
      <c r="K524" s="2">
        <f t="shared" si="247"/>
        <v>62.298747560810412</v>
      </c>
      <c r="L524" s="6">
        <f t="shared" si="226"/>
        <v>2389.6419910903505</v>
      </c>
      <c r="M524" s="2">
        <f t="shared" si="227"/>
        <v>30.285393289860341</v>
      </c>
      <c r="N524" s="2">
        <f t="shared" si="248"/>
        <v>91.392262671708878</v>
      </c>
      <c r="O524" s="2">
        <f t="shared" si="228"/>
        <v>62.298747560810412</v>
      </c>
      <c r="P524" s="5">
        <f t="shared" si="229"/>
        <v>0.37055616191288032</v>
      </c>
      <c r="Q524" s="4">
        <f t="shared" si="230"/>
        <v>0.33127653322370898</v>
      </c>
      <c r="R524" s="4">
        <f t="shared" si="231"/>
        <v>0.27364734296640353</v>
      </c>
      <c r="S524" s="4">
        <f t="shared" si="249"/>
        <v>0</v>
      </c>
      <c r="T524" s="4">
        <f t="shared" si="250"/>
        <v>0</v>
      </c>
      <c r="U524" s="5">
        <f t="shared" si="251"/>
        <v>5.1877339165021343</v>
      </c>
      <c r="V524" s="5">
        <f t="shared" si="252"/>
        <v>-9.1947448253866764</v>
      </c>
      <c r="W524" s="5">
        <f t="shared" si="253"/>
        <v>12.828817092760477</v>
      </c>
      <c r="X524" s="5">
        <f t="shared" si="232"/>
        <v>2389.6419910903505</v>
      </c>
      <c r="Y524" s="5">
        <f t="shared" si="233"/>
        <v>-11.650356893129304</v>
      </c>
      <c r="Z524" s="5">
        <f t="shared" si="234"/>
        <v>-1.9252033366598631</v>
      </c>
      <c r="AA524" s="5">
        <f t="shared" si="235"/>
        <v>3.3313436357579862</v>
      </c>
      <c r="AB524" s="5">
        <f t="shared" si="236"/>
        <v>-6.4626229766271699</v>
      </c>
      <c r="AC524" s="5">
        <f t="shared" si="237"/>
        <v>-11.119948162046539</v>
      </c>
      <c r="AD524" s="5">
        <f t="shared" si="238"/>
        <v>-16.013839271481537</v>
      </c>
      <c r="AE524">
        <f t="shared" si="254"/>
        <v>0</v>
      </c>
    </row>
    <row r="525" spans="1:31" x14ac:dyDescent="0.2">
      <c r="A525">
        <f t="shared" si="224"/>
        <v>4.9299999999999393</v>
      </c>
      <c r="B525" s="5">
        <f t="shared" si="239"/>
        <v>-63.699431384700659</v>
      </c>
      <c r="C525" s="5">
        <f t="shared" si="240"/>
        <v>406.95261717511181</v>
      </c>
      <c r="D525" s="5">
        <f t="shared" si="241"/>
        <v>-47.445905390651717</v>
      </c>
      <c r="E525" s="2">
        <f t="shared" si="242"/>
        <v>411.9078175810788</v>
      </c>
      <c r="F525" s="2">
        <f t="shared" si="243"/>
        <v>-8.8962005331165841</v>
      </c>
      <c r="G525" s="3">
        <f t="shared" si="244"/>
        <v>-28.601439152414272</v>
      </c>
      <c r="H525" s="3">
        <f t="shared" si="245"/>
        <v>50.467476521574149</v>
      </c>
      <c r="I525" s="3">
        <f t="shared" si="246"/>
        <v>-70.729207525276621</v>
      </c>
      <c r="J525" s="2">
        <f t="shared" si="225"/>
        <v>91.47474681680481</v>
      </c>
      <c r="K525" s="2">
        <f t="shared" si="247"/>
        <v>62.354973971918746</v>
      </c>
      <c r="L525" s="6">
        <f t="shared" si="226"/>
        <v>2390.0871938065711</v>
      </c>
      <c r="M525" s="2">
        <f t="shared" si="227"/>
        <v>30.291035615951333</v>
      </c>
      <c r="N525" s="2">
        <f t="shared" si="248"/>
        <v>91.47474681680481</v>
      </c>
      <c r="O525" s="2">
        <f t="shared" si="228"/>
        <v>62.354973971918746</v>
      </c>
      <c r="P525" s="5">
        <f t="shared" si="229"/>
        <v>0.37056909504317226</v>
      </c>
      <c r="Q525" s="4">
        <f t="shared" si="230"/>
        <v>0.33103918111737879</v>
      </c>
      <c r="R525" s="4">
        <f t="shared" si="231"/>
        <v>0.27356300518890725</v>
      </c>
      <c r="S525" s="4">
        <f t="shared" si="249"/>
        <v>0</v>
      </c>
      <c r="T525" s="4">
        <f t="shared" si="250"/>
        <v>0</v>
      </c>
      <c r="U525" s="5">
        <f t="shared" si="251"/>
        <v>5.2043566974532993</v>
      </c>
      <c r="V525" s="5">
        <f t="shared" si="252"/>
        <v>-9.1831305424521261</v>
      </c>
      <c r="W525" s="5">
        <f t="shared" si="253"/>
        <v>12.869982623187898</v>
      </c>
      <c r="X525" s="5">
        <f t="shared" si="232"/>
        <v>2390.0871938065711</v>
      </c>
      <c r="Y525" s="5">
        <f t="shared" si="233"/>
        <v>-11.666303328901176</v>
      </c>
      <c r="Z525" s="5">
        <f t="shared" si="234"/>
        <v>-1.9303498974425035</v>
      </c>
      <c r="AA525" s="5">
        <f t="shared" si="235"/>
        <v>3.3402491691023433</v>
      </c>
      <c r="AB525" s="5">
        <f t="shared" si="236"/>
        <v>-6.4619466314478764</v>
      </c>
      <c r="AC525" s="5">
        <f t="shared" si="237"/>
        <v>-11.11348043989463</v>
      </c>
      <c r="AD525" s="5">
        <f t="shared" si="238"/>
        <v>-15.963768207709759</v>
      </c>
      <c r="AE525">
        <f t="shared" si="254"/>
        <v>0</v>
      </c>
    </row>
    <row r="526" spans="1:31" x14ac:dyDescent="0.2">
      <c r="A526">
        <f t="shared" si="224"/>
        <v>4.9399999999999391</v>
      </c>
      <c r="B526" s="5">
        <f t="shared" si="239"/>
        <v>-63.985768873556374</v>
      </c>
      <c r="C526" s="5">
        <f t="shared" si="240"/>
        <v>407.45673626630554</v>
      </c>
      <c r="D526" s="5">
        <f t="shared" si="241"/>
        <v>-48.153995654314869</v>
      </c>
      <c r="E526" s="2">
        <f t="shared" si="242"/>
        <v>412.45020371813354</v>
      </c>
      <c r="F526" s="2">
        <f t="shared" si="243"/>
        <v>-8.9246689937131247</v>
      </c>
      <c r="G526" s="3">
        <f t="shared" si="244"/>
        <v>-28.666058618728751</v>
      </c>
      <c r="H526" s="3">
        <f t="shared" si="245"/>
        <v>50.356341717175205</v>
      </c>
      <c r="I526" s="3">
        <f t="shared" si="246"/>
        <v>-70.888845207353725</v>
      </c>
      <c r="J526" s="2">
        <f t="shared" si="225"/>
        <v>91.557263189227484</v>
      </c>
      <c r="K526" s="2">
        <f t="shared" si="247"/>
        <v>62.411222351211642</v>
      </c>
      <c r="L526" s="6">
        <f t="shared" si="226"/>
        <v>2390.5210729766422</v>
      </c>
      <c r="M526" s="2">
        <f t="shared" si="227"/>
        <v>30.296534431822028</v>
      </c>
      <c r="N526" s="2">
        <f t="shared" si="248"/>
        <v>91.557263189227484</v>
      </c>
      <c r="O526" s="2">
        <f t="shared" si="228"/>
        <v>62.411222351211642</v>
      </c>
      <c r="P526" s="5">
        <f t="shared" si="229"/>
        <v>0.3705816975184576</v>
      </c>
      <c r="Q526" s="4">
        <f t="shared" si="230"/>
        <v>0.33080057276177705</v>
      </c>
      <c r="R526" s="4">
        <f t="shared" si="231"/>
        <v>0.27347815153862953</v>
      </c>
      <c r="S526" s="4">
        <f t="shared" si="249"/>
        <v>0</v>
      </c>
      <c r="T526" s="4">
        <f t="shared" si="250"/>
        <v>0</v>
      </c>
      <c r="U526" s="5">
        <f t="shared" si="251"/>
        <v>5.2209977816131179</v>
      </c>
      <c r="V526" s="5">
        <f t="shared" si="252"/>
        <v>-9.171485759250956</v>
      </c>
      <c r="W526" s="5">
        <f t="shared" si="253"/>
        <v>12.911105376966635</v>
      </c>
      <c r="X526" s="5">
        <f t="shared" si="232"/>
        <v>2390.5210729766427</v>
      </c>
      <c r="Y526" s="5">
        <f t="shared" si="233"/>
        <v>-11.682233905842885</v>
      </c>
      <c r="Z526" s="5">
        <f t="shared" si="234"/>
        <v>-1.9355043857006686</v>
      </c>
      <c r="AA526" s="5">
        <f t="shared" si="235"/>
        <v>3.3491684200341529</v>
      </c>
      <c r="AB526" s="5">
        <f t="shared" si="236"/>
        <v>-6.4612361242297673</v>
      </c>
      <c r="AC526" s="5">
        <f t="shared" si="237"/>
        <v>-11.106990144951624</v>
      </c>
      <c r="AD526" s="5">
        <f t="shared" si="238"/>
        <v>-15.913726202999211</v>
      </c>
      <c r="AE526">
        <f t="shared" si="254"/>
        <v>0</v>
      </c>
    </row>
    <row r="527" spans="1:31" x14ac:dyDescent="0.2">
      <c r="A527">
        <f t="shared" si="224"/>
        <v>4.9499999999999389</v>
      </c>
      <c r="B527" s="5">
        <f t="shared" si="239"/>
        <v>-64.272752521549876</v>
      </c>
      <c r="C527" s="5">
        <f t="shared" si="240"/>
        <v>407.95974433397004</v>
      </c>
      <c r="D527" s="5">
        <f t="shared" si="241"/>
        <v>-48.863679792698555</v>
      </c>
      <c r="E527" s="2">
        <f t="shared" si="242"/>
        <v>412.99169448517318</v>
      </c>
      <c r="F527" s="2">
        <f t="shared" si="243"/>
        <v>-8.9531752108456484</v>
      </c>
      <c r="G527" s="3">
        <f t="shared" si="244"/>
        <v>-28.730670979971048</v>
      </c>
      <c r="H527" s="3">
        <f t="shared" si="245"/>
        <v>50.245271815725687</v>
      </c>
      <c r="I527" s="3">
        <f t="shared" si="246"/>
        <v>-71.047982469383712</v>
      </c>
      <c r="J527" s="2">
        <f t="shared" si="225"/>
        <v>91.639809077525712</v>
      </c>
      <c r="K527" s="2">
        <f t="shared" si="247"/>
        <v>62.467490850392437</v>
      </c>
      <c r="L527" s="6">
        <f t="shared" si="226"/>
        <v>2390.9437382009833</v>
      </c>
      <c r="M527" s="2">
        <f t="shared" si="227"/>
        <v>30.301891126505513</v>
      </c>
      <c r="N527" s="2">
        <f t="shared" si="248"/>
        <v>91.639809077525712</v>
      </c>
      <c r="O527" s="2">
        <f t="shared" si="228"/>
        <v>62.467490850392437</v>
      </c>
      <c r="P527" s="5">
        <f t="shared" si="229"/>
        <v>0.37059397253951903</v>
      </c>
      <c r="Q527" s="4">
        <f t="shared" si="230"/>
        <v>0.33056073674251912</v>
      </c>
      <c r="R527" s="4">
        <f t="shared" si="231"/>
        <v>0.273392791006622</v>
      </c>
      <c r="S527" s="4">
        <f t="shared" si="249"/>
        <v>0</v>
      </c>
      <c r="T527" s="4">
        <f t="shared" si="250"/>
        <v>0</v>
      </c>
      <c r="U527" s="5">
        <f t="shared" si="251"/>
        <v>5.2376569642206317</v>
      </c>
      <c r="V527" s="5">
        <f t="shared" si="252"/>
        <v>-9.1598103653150211</v>
      </c>
      <c r="W527" s="5">
        <f t="shared" si="253"/>
        <v>12.952184807448862</v>
      </c>
      <c r="X527" s="5">
        <f t="shared" si="232"/>
        <v>2390.9437382009833</v>
      </c>
      <c r="Y527" s="5">
        <f t="shared" si="233"/>
        <v>-11.698148181148072</v>
      </c>
      <c r="Z527" s="5">
        <f t="shared" si="234"/>
        <v>-1.9406667260316453</v>
      </c>
      <c r="AA527" s="5">
        <f t="shared" si="235"/>
        <v>3.3581012580776681</v>
      </c>
      <c r="AB527" s="5">
        <f t="shared" si="236"/>
        <v>-6.4604912169274407</v>
      </c>
      <c r="AC527" s="5">
        <f t="shared" si="237"/>
        <v>-11.100477091346667</v>
      </c>
      <c r="AD527" s="5">
        <f t="shared" si="238"/>
        <v>-15.86371393447347</v>
      </c>
      <c r="AE527">
        <f t="shared" si="254"/>
        <v>0</v>
      </c>
    </row>
    <row r="528" spans="1:31" x14ac:dyDescent="0.2">
      <c r="A528">
        <f t="shared" si="224"/>
        <v>4.9599999999999387</v>
      </c>
      <c r="B528" s="5">
        <f t="shared" si="239"/>
        <v>-64.560382255910426</v>
      </c>
      <c r="C528" s="5">
        <f t="shared" si="240"/>
        <v>408.46164202827271</v>
      </c>
      <c r="D528" s="5">
        <f t="shared" si="241"/>
        <v>-49.574952803089111</v>
      </c>
      <c r="E528" s="2">
        <f t="shared" si="242"/>
        <v>413.53229132132122</v>
      </c>
      <c r="F528" s="2">
        <f t="shared" si="243"/>
        <v>-8.9817192042949934</v>
      </c>
      <c r="G528" s="3">
        <f t="shared" si="244"/>
        <v>-28.795275892140321</v>
      </c>
      <c r="H528" s="3">
        <f t="shared" si="245"/>
        <v>50.134267044812219</v>
      </c>
      <c r="I528" s="3">
        <f t="shared" si="246"/>
        <v>-71.206619608728445</v>
      </c>
      <c r="J528" s="2">
        <f t="shared" si="225"/>
        <v>91.722381793797595</v>
      </c>
      <c r="K528" s="2">
        <f t="shared" si="247"/>
        <v>62.523777637217172</v>
      </c>
      <c r="L528" s="6">
        <f t="shared" si="226"/>
        <v>2391.3552982855581</v>
      </c>
      <c r="M528" s="2">
        <f t="shared" si="227"/>
        <v>30.307107078966272</v>
      </c>
      <c r="N528" s="2">
        <f t="shared" si="248"/>
        <v>91.722381793797595</v>
      </c>
      <c r="O528" s="2">
        <f t="shared" si="228"/>
        <v>62.523777637217172</v>
      </c>
      <c r="P528" s="5">
        <f t="shared" si="229"/>
        <v>0.37060592328393926</v>
      </c>
      <c r="Q528" s="4">
        <f t="shared" si="230"/>
        <v>0.33031970132183103</v>
      </c>
      <c r="R528" s="4">
        <f t="shared" si="231"/>
        <v>0.27330693249385957</v>
      </c>
      <c r="S528" s="4">
        <f t="shared" si="249"/>
        <v>0</v>
      </c>
      <c r="T528" s="4">
        <f t="shared" si="250"/>
        <v>0</v>
      </c>
      <c r="U528" s="5">
        <f t="shared" si="251"/>
        <v>5.254334039906257</v>
      </c>
      <c r="V528" s="5">
        <f t="shared" si="252"/>
        <v>-9.1481042545318516</v>
      </c>
      <c r="W528" s="5">
        <f t="shared" si="253"/>
        <v>12.993220369835761</v>
      </c>
      <c r="X528" s="5">
        <f t="shared" si="232"/>
        <v>2391.3552982855581</v>
      </c>
      <c r="Y528" s="5">
        <f t="shared" si="233"/>
        <v>-11.714045715382245</v>
      </c>
      <c r="Z528" s="5">
        <f t="shared" si="234"/>
        <v>-1.9458368429153949</v>
      </c>
      <c r="AA528" s="5">
        <f t="shared" si="235"/>
        <v>3.3670475525541184</v>
      </c>
      <c r="AB528" s="5">
        <f t="shared" si="236"/>
        <v>-6.4597116754759876</v>
      </c>
      <c r="AC528" s="5">
        <f t="shared" si="237"/>
        <v>-11.093941097447246</v>
      </c>
      <c r="AD528" s="5">
        <f t="shared" si="238"/>
        <v>-15.813732077610119</v>
      </c>
      <c r="AE528">
        <f t="shared" si="254"/>
        <v>0</v>
      </c>
    </row>
    <row r="529" spans="1:31" x14ac:dyDescent="0.2">
      <c r="A529">
        <f t="shared" si="224"/>
        <v>4.9699999999999385</v>
      </c>
      <c r="B529" s="5">
        <f t="shared" si="239"/>
        <v>-64.848658000415611</v>
      </c>
      <c r="C529" s="5">
        <f t="shared" si="240"/>
        <v>408.96243000166595</v>
      </c>
      <c r="D529" s="5">
        <f t="shared" si="241"/>
        <v>-50.287809685780275</v>
      </c>
      <c r="E529" s="2">
        <f t="shared" si="242"/>
        <v>414.07199566901693</v>
      </c>
      <c r="F529" s="2">
        <f t="shared" si="243"/>
        <v>-9.0103009934029021</v>
      </c>
      <c r="G529" s="3">
        <f t="shared" si="244"/>
        <v>-28.859873008895082</v>
      </c>
      <c r="H529" s="3">
        <f t="shared" si="245"/>
        <v>50.023327633837745</v>
      </c>
      <c r="I529" s="3">
        <f t="shared" si="246"/>
        <v>-71.364756929504551</v>
      </c>
      <c r="J529" s="2">
        <f t="shared" si="225"/>
        <v>91.804978673594249</v>
      </c>
      <c r="K529" s="2">
        <f t="shared" si="247"/>
        <v>62.580080895428935</v>
      </c>
      <c r="L529" s="6">
        <f t="shared" si="226"/>
        <v>2391.7558612430162</v>
      </c>
      <c r="M529" s="2">
        <f t="shared" si="227"/>
        <v>30.312183658114616</v>
      </c>
      <c r="N529" s="2">
        <f t="shared" si="248"/>
        <v>91.804978673594249</v>
      </c>
      <c r="O529" s="2">
        <f t="shared" si="228"/>
        <v>62.580080895428935</v>
      </c>
      <c r="P529" s="5">
        <f t="shared" si="229"/>
        <v>0.37061755290613407</v>
      </c>
      <c r="Q529" s="4">
        <f t="shared" si="230"/>
        <v>0.33007749444037221</v>
      </c>
      <c r="R529" s="4">
        <f t="shared" si="231"/>
        <v>0.27322058481189648</v>
      </c>
      <c r="S529" s="4">
        <f t="shared" si="249"/>
        <v>0</v>
      </c>
      <c r="T529" s="4">
        <f t="shared" si="250"/>
        <v>0</v>
      </c>
      <c r="U529" s="5">
        <f t="shared" si="251"/>
        <v>5.2710288027057786</v>
      </c>
      <c r="V529" s="5">
        <f t="shared" si="252"/>
        <v>-9.1363673251049278</v>
      </c>
      <c r="W529" s="5">
        <f t="shared" si="253"/>
        <v>13.034211521221001</v>
      </c>
      <c r="X529" s="5">
        <f t="shared" si="232"/>
        <v>2391.7558612430166</v>
      </c>
      <c r="Y529" s="5">
        <f t="shared" si="233"/>
        <v>-11.729926072491272</v>
      </c>
      <c r="Z529" s="5">
        <f t="shared" si="234"/>
        <v>-1.9510146607198691</v>
      </c>
      <c r="AA529" s="5">
        <f t="shared" si="235"/>
        <v>3.376007172590918</v>
      </c>
      <c r="AB529" s="5">
        <f t="shared" si="236"/>
        <v>-6.4588972697854938</v>
      </c>
      <c r="AC529" s="5">
        <f t="shared" si="237"/>
        <v>-11.087381985824797</v>
      </c>
      <c r="AD529" s="5">
        <f t="shared" si="238"/>
        <v>-15.763781306188079</v>
      </c>
      <c r="AE529">
        <f t="shared" si="254"/>
        <v>0</v>
      </c>
    </row>
    <row r="530" spans="1:31" x14ac:dyDescent="0.2">
      <c r="A530">
        <f t="shared" si="224"/>
        <v>4.9799999999999383</v>
      </c>
      <c r="B530" s="5">
        <f t="shared" si="239"/>
        <v>-65.137579675368045</v>
      </c>
      <c r="C530" s="5">
        <f t="shared" si="240"/>
        <v>409.46210890890501</v>
      </c>
      <c r="D530" s="5">
        <f t="shared" si="241"/>
        <v>-51.002245444140634</v>
      </c>
      <c r="E530" s="2">
        <f t="shared" si="242"/>
        <v>414.61080897402189</v>
      </c>
      <c r="F530" s="2">
        <f t="shared" si="243"/>
        <v>-9.0389205970697333</v>
      </c>
      <c r="G530" s="3">
        <f t="shared" si="244"/>
        <v>-28.924461981592938</v>
      </c>
      <c r="H530" s="3">
        <f t="shared" si="245"/>
        <v>49.912453813979496</v>
      </c>
      <c r="I530" s="3">
        <f t="shared" si="246"/>
        <v>-71.522394742566433</v>
      </c>
      <c r="J530" s="2">
        <f t="shared" si="225"/>
        <v>91.887597075822725</v>
      </c>
      <c r="K530" s="2">
        <f t="shared" si="247"/>
        <v>62.636398824691696</v>
      </c>
      <c r="L530" s="6">
        <f t="shared" si="226"/>
        <v>2392.1455342939526</v>
      </c>
      <c r="M530" s="2">
        <f t="shared" si="227"/>
        <v>30.317122222822661</v>
      </c>
      <c r="N530" s="2">
        <f t="shared" si="248"/>
        <v>91.887597075822725</v>
      </c>
      <c r="O530" s="2">
        <f t="shared" si="228"/>
        <v>62.636398824691696</v>
      </c>
      <c r="P530" s="5">
        <f t="shared" si="229"/>
        <v>0.37062886453738952</v>
      </c>
      <c r="Q530" s="4">
        <f t="shared" si="230"/>
        <v>0.32983414371908887</v>
      </c>
      <c r="R530" s="4">
        <f t="shared" si="231"/>
        <v>0.27313375668352274</v>
      </c>
      <c r="S530" s="4">
        <f t="shared" si="249"/>
        <v>0</v>
      </c>
      <c r="T530" s="4">
        <f t="shared" si="250"/>
        <v>0</v>
      </c>
      <c r="U530" s="5">
        <f t="shared" si="251"/>
        <v>5.2877410460743075</v>
      </c>
      <c r="V530" s="5">
        <f t="shared" si="252"/>
        <v>-9.1245994795140728</v>
      </c>
      <c r="W530" s="5">
        <f t="shared" si="253"/>
        <v>13.075157720633594</v>
      </c>
      <c r="X530" s="5">
        <f t="shared" si="232"/>
        <v>2392.1455342939526</v>
      </c>
      <c r="Y530" s="5">
        <f t="shared" si="233"/>
        <v>-11.745788819809404</v>
      </c>
      <c r="Z530" s="5">
        <f t="shared" si="234"/>
        <v>-1.9562001037062802</v>
      </c>
      <c r="AA530" s="5">
        <f t="shared" si="235"/>
        <v>3.3849799871307762</v>
      </c>
      <c r="AB530" s="5">
        <f t="shared" si="236"/>
        <v>-6.4580477737350961</v>
      </c>
      <c r="AC530" s="5">
        <f t="shared" si="237"/>
        <v>-11.080799583220353</v>
      </c>
      <c r="AD530" s="5">
        <f t="shared" si="238"/>
        <v>-15.713862292235628</v>
      </c>
      <c r="AE530">
        <f t="shared" si="254"/>
        <v>0</v>
      </c>
    </row>
    <row r="531" spans="1:31" x14ac:dyDescent="0.2">
      <c r="A531">
        <f t="shared" si="224"/>
        <v>4.989999999999938</v>
      </c>
      <c r="B531" s="5">
        <f t="shared" si="239"/>
        <v>-65.427147197572666</v>
      </c>
      <c r="C531" s="5">
        <f t="shared" si="240"/>
        <v>409.96067940706564</v>
      </c>
      <c r="D531" s="5">
        <f t="shared" si="241"/>
        <v>-51.718255084680912</v>
      </c>
      <c r="E531" s="2">
        <f t="shared" si="242"/>
        <v>415.14873268542647</v>
      </c>
      <c r="F531" s="2">
        <f t="shared" si="243"/>
        <v>-9.0675780337522358</v>
      </c>
      <c r="G531" s="3">
        <f t="shared" si="244"/>
        <v>-28.989042459330289</v>
      </c>
      <c r="H531" s="3">
        <f t="shared" si="245"/>
        <v>49.801645818147293</v>
      </c>
      <c r="I531" s="3">
        <f t="shared" si="246"/>
        <v>-71.679533365488794</v>
      </c>
      <c r="J531" s="2">
        <f t="shared" si="225"/>
        <v>91.9702343826483</v>
      </c>
      <c r="K531" s="2">
        <f t="shared" si="247"/>
        <v>62.692729640523716</v>
      </c>
      <c r="L531" s="6">
        <f t="shared" si="226"/>
        <v>2392.5244238682881</v>
      </c>
      <c r="M531" s="2">
        <f t="shared" si="227"/>
        <v>30.321924121941844</v>
      </c>
      <c r="N531" s="2">
        <f t="shared" si="248"/>
        <v>91.9702343826483</v>
      </c>
      <c r="O531" s="2">
        <f t="shared" si="228"/>
        <v>62.692729640523716</v>
      </c>
      <c r="P531" s="5">
        <f t="shared" si="229"/>
        <v>0.37063986128590204</v>
      </c>
      <c r="Q531" s="4">
        <f t="shared" si="230"/>
        <v>0.32958967646109699</v>
      </c>
      <c r="R531" s="4">
        <f t="shared" si="231"/>
        <v>0.2730464567434181</v>
      </c>
      <c r="S531" s="4">
        <f t="shared" si="249"/>
        <v>0</v>
      </c>
      <c r="T531" s="4">
        <f t="shared" si="250"/>
        <v>0</v>
      </c>
      <c r="U531" s="5">
        <f t="shared" si="251"/>
        <v>5.3044705629001871</v>
      </c>
      <c r="V531" s="5">
        <f t="shared" si="252"/>
        <v>-9.1128006244759039</v>
      </c>
      <c r="W531" s="5">
        <f t="shared" si="253"/>
        <v>13.116058429080002</v>
      </c>
      <c r="X531" s="5">
        <f t="shared" si="232"/>
        <v>2392.5244238682885</v>
      </c>
      <c r="Y531" s="5">
        <f t="shared" si="233"/>
        <v>-11.761633528066673</v>
      </c>
      <c r="Z531" s="5">
        <f t="shared" si="234"/>
        <v>-1.961393096034304</v>
      </c>
      <c r="AA531" s="5">
        <f t="shared" si="235"/>
        <v>3.3939658649407103</v>
      </c>
      <c r="AB531" s="5">
        <f t="shared" si="236"/>
        <v>-6.4571629651664857</v>
      </c>
      <c r="AC531" s="5">
        <f t="shared" si="237"/>
        <v>-11.074193720510207</v>
      </c>
      <c r="AD531" s="5">
        <f t="shared" si="238"/>
        <v>-15.663975705979286</v>
      </c>
      <c r="AE531">
        <f t="shared" si="254"/>
        <v>0</v>
      </c>
    </row>
    <row r="532" spans="1:31" x14ac:dyDescent="0.2">
      <c r="A532">
        <f t="shared" si="224"/>
        <v>4.9999999999999378</v>
      </c>
      <c r="B532" s="5">
        <f t="shared" si="239"/>
        <v>-65.717360480314227</v>
      </c>
      <c r="C532" s="5">
        <f t="shared" si="240"/>
        <v>410.45814215556112</v>
      </c>
      <c r="D532" s="5">
        <f t="shared" si="241"/>
        <v>-52.435833617121098</v>
      </c>
      <c r="E532" s="2">
        <f t="shared" si="242"/>
        <v>415.68576825565532</v>
      </c>
      <c r="F532" s="2">
        <f t="shared" si="243"/>
        <v>-9.0962733214613785</v>
      </c>
      <c r="G532" s="3">
        <f t="shared" si="244"/>
        <v>-29.053614088981952</v>
      </c>
      <c r="H532" s="3">
        <f t="shared" si="245"/>
        <v>49.690903880942187</v>
      </c>
      <c r="I532" s="3">
        <f t="shared" si="246"/>
        <v>-71.836173122548587</v>
      </c>
      <c r="J532" s="2">
        <f t="shared" si="225"/>
        <v>92.05288799939575</v>
      </c>
      <c r="K532" s="2">
        <f t="shared" si="247"/>
        <v>62.749071574230229</v>
      </c>
      <c r="L532" s="6">
        <f t="shared" si="226"/>
        <v>2392.8926356067595</v>
      </c>
      <c r="M532" s="2">
        <f t="shared" si="227"/>
        <v>30.32659069432178</v>
      </c>
      <c r="N532" s="2">
        <f t="shared" si="248"/>
        <v>92.05288799939575</v>
      </c>
      <c r="O532" s="2">
        <f t="shared" si="228"/>
        <v>62.749071574230229</v>
      </c>
      <c r="P532" s="5">
        <f t="shared" si="229"/>
        <v>0.37065054623682181</v>
      </c>
      <c r="Q532" s="4">
        <f t="shared" si="230"/>
        <v>0.329344119653592</v>
      </c>
      <c r="R532" s="4">
        <f t="shared" si="231"/>
        <v>0.27295869353880459</v>
      </c>
      <c r="S532" s="4">
        <f t="shared" si="249"/>
        <v>0</v>
      </c>
      <c r="T532" s="4">
        <f t="shared" si="250"/>
        <v>0</v>
      </c>
      <c r="U532" s="5">
        <f t="shared" si="251"/>
        <v>5.3212171455188404</v>
      </c>
      <c r="V532" s="5">
        <f t="shared" si="252"/>
        <v>-9.1009706709043545</v>
      </c>
      <c r="W532" s="5">
        <f t="shared" si="253"/>
        <v>13.156913109585522</v>
      </c>
      <c r="X532" s="5">
        <f t="shared" si="232"/>
        <v>2392.89263560676</v>
      </c>
      <c r="Y532" s="5">
        <f t="shared" si="233"/>
        <v>-11.777459771395819</v>
      </c>
      <c r="Z532" s="5">
        <f t="shared" si="234"/>
        <v>-1.9665935617672354</v>
      </c>
      <c r="AA532" s="5">
        <f t="shared" si="235"/>
        <v>3.4029646746209568</v>
      </c>
      <c r="AB532" s="5">
        <f t="shared" si="236"/>
        <v>-6.4562426258769783</v>
      </c>
      <c r="AC532" s="5">
        <f t="shared" si="237"/>
        <v>-11.06756423267159</v>
      </c>
      <c r="AD532" s="5">
        <f t="shared" si="238"/>
        <v>-15.614122215793522</v>
      </c>
      <c r="AE532">
        <f t="shared" si="254"/>
        <v>0</v>
      </c>
    </row>
    <row r="533" spans="1:31" x14ac:dyDescent="0.2">
      <c r="A533">
        <f t="shared" si="224"/>
        <v>5.0099999999999376</v>
      </c>
      <c r="B533" s="5">
        <f t="shared" si="239"/>
        <v>-66.008219433335327</v>
      </c>
      <c r="C533" s="5">
        <f t="shared" si="240"/>
        <v>410.95449781615889</v>
      </c>
      <c r="D533" s="5">
        <f t="shared" si="241"/>
        <v>-53.154976054457372</v>
      </c>
      <c r="E533" s="2">
        <f t="shared" si="242"/>
        <v>416.2219171404729</v>
      </c>
      <c r="F533" s="2">
        <f t="shared" si="243"/>
        <v>-9.1250064777602269</v>
      </c>
      <c r="G533" s="3">
        <f t="shared" si="244"/>
        <v>-29.118176515240723</v>
      </c>
      <c r="H533" s="3">
        <f t="shared" si="245"/>
        <v>49.580228238615469</v>
      </c>
      <c r="I533" s="3">
        <f t="shared" si="246"/>
        <v>-71.992314344706529</v>
      </c>
      <c r="J533" s="2">
        <f t="shared" si="225"/>
        <v>92.135555354450204</v>
      </c>
      <c r="K533" s="2">
        <f t="shared" si="247"/>
        <v>62.805422872835855</v>
      </c>
      <c r="L533" s="6">
        <f t="shared" si="226"/>
        <v>2393.2502743625282</v>
      </c>
      <c r="M533" s="2">
        <f t="shared" si="227"/>
        <v>30.331123268830652</v>
      </c>
      <c r="N533" s="2">
        <f t="shared" si="248"/>
        <v>92.135555354450204</v>
      </c>
      <c r="O533" s="2">
        <f t="shared" si="228"/>
        <v>62.805422872835855</v>
      </c>
      <c r="P533" s="5">
        <f t="shared" si="229"/>
        <v>0.37066092245230003</v>
      </c>
      <c r="Q533" s="4">
        <f t="shared" si="230"/>
        <v>0.32909749996978654</v>
      </c>
      <c r="R533" s="4">
        <f t="shared" si="231"/>
        <v>0.27287047553009791</v>
      </c>
      <c r="S533" s="4">
        <f t="shared" si="249"/>
        <v>0</v>
      </c>
      <c r="T533" s="4">
        <f t="shared" si="250"/>
        <v>0</v>
      </c>
      <c r="U533" s="5">
        <f t="shared" si="251"/>
        <v>5.3379805857265943</v>
      </c>
      <c r="V533" s="5">
        <f t="shared" si="252"/>
        <v>-9.0891095338713352</v>
      </c>
      <c r="W533" s="5">
        <f t="shared" si="253"/>
        <v>13.197721227235053</v>
      </c>
      <c r="X533" s="5">
        <f t="shared" si="232"/>
        <v>2393.2502743625287</v>
      </c>
      <c r="Y533" s="5">
        <f t="shared" si="233"/>
        <v>-11.793267127338664</v>
      </c>
      <c r="Z533" s="5">
        <f t="shared" si="234"/>
        <v>-1.971801424877083</v>
      </c>
      <c r="AA533" s="5">
        <f t="shared" si="235"/>
        <v>3.4119762846137944</v>
      </c>
      <c r="AB533" s="5">
        <f t="shared" si="236"/>
        <v>-6.4552865416120699</v>
      </c>
      <c r="AC533" s="5">
        <f t="shared" si="237"/>
        <v>-11.060910958748419</v>
      </c>
      <c r="AD533" s="5">
        <f t="shared" si="238"/>
        <v>-15.564302488151153</v>
      </c>
      <c r="AE533">
        <f t="shared" si="254"/>
        <v>0</v>
      </c>
    </row>
    <row r="534" spans="1:31" x14ac:dyDescent="0.2">
      <c r="A534">
        <f t="shared" si="224"/>
        <v>5.0199999999999374</v>
      </c>
      <c r="B534" s="5">
        <f t="shared" si="239"/>
        <v>-66.299723962814809</v>
      </c>
      <c r="C534" s="5">
        <f t="shared" si="240"/>
        <v>411.44974705299711</v>
      </c>
      <c r="D534" s="5">
        <f t="shared" si="241"/>
        <v>-53.875677413028839</v>
      </c>
      <c r="E534" s="2">
        <f t="shared" si="242"/>
        <v>416.75718079898849</v>
      </c>
      <c r="F534" s="2">
        <f t="shared" si="243"/>
        <v>-9.1537775197619027</v>
      </c>
      <c r="G534" s="3">
        <f t="shared" si="244"/>
        <v>-29.182729380656845</v>
      </c>
      <c r="H534" s="3">
        <f t="shared" si="245"/>
        <v>49.469619129027983</v>
      </c>
      <c r="I534" s="3">
        <f t="shared" si="246"/>
        <v>-72.147957369588042</v>
      </c>
      <c r="J534" s="2">
        <f t="shared" si="225"/>
        <v>92.218233899157042</v>
      </c>
      <c r="K534" s="2">
        <f t="shared" si="247"/>
        <v>62.861781799016384</v>
      </c>
      <c r="L534" s="6">
        <f t="shared" si="226"/>
        <v>2393.5974442028878</v>
      </c>
      <c r="M534" s="2">
        <f t="shared" si="227"/>
        <v>30.335523164376877</v>
      </c>
      <c r="N534" s="2">
        <f t="shared" si="248"/>
        <v>92.218233899157042</v>
      </c>
      <c r="O534" s="2">
        <f t="shared" si="228"/>
        <v>62.861781799016384</v>
      </c>
      <c r="P534" s="5">
        <f t="shared" si="229"/>
        <v>0.37067099297153849</v>
      </c>
      <c r="Q534" s="4">
        <f t="shared" si="230"/>
        <v>0.32884984377087245</v>
      </c>
      <c r="R534" s="4">
        <f t="shared" si="231"/>
        <v>0.27278181109155702</v>
      </c>
      <c r="S534" s="4">
        <f t="shared" si="249"/>
        <v>0</v>
      </c>
      <c r="T534" s="4">
        <f t="shared" si="250"/>
        <v>0</v>
      </c>
      <c r="U534" s="5">
        <f t="shared" si="251"/>
        <v>5.3547606747944325</v>
      </c>
      <c r="V534" s="5">
        <f t="shared" si="252"/>
        <v>-9.0772171325674371</v>
      </c>
      <c r="W534" s="5">
        <f t="shared" si="253"/>
        <v>13.238482249213098</v>
      </c>
      <c r="X534" s="5">
        <f t="shared" si="232"/>
        <v>2393.5974442028883</v>
      </c>
      <c r="Y534" s="5">
        <f t="shared" si="233"/>
        <v>-11.809055176852002</v>
      </c>
      <c r="Z534" s="5">
        <f t="shared" si="234"/>
        <v>-1.977016609249616</v>
      </c>
      <c r="AA534" s="5">
        <f t="shared" si="235"/>
        <v>3.4210005632122753</v>
      </c>
      <c r="AB534" s="5">
        <f t="shared" si="236"/>
        <v>-6.4542945020575697</v>
      </c>
      <c r="AC534" s="5">
        <f t="shared" si="237"/>
        <v>-11.054233741817054</v>
      </c>
      <c r="AD534" s="5">
        <f t="shared" si="238"/>
        <v>-15.514517187574626</v>
      </c>
      <c r="AE534">
        <f t="shared" si="254"/>
        <v>0</v>
      </c>
    </row>
    <row r="535" spans="1:31" x14ac:dyDescent="0.2">
      <c r="A535">
        <f t="shared" si="224"/>
        <v>5.0299999999999372</v>
      </c>
      <c r="B535" s="5">
        <f t="shared" si="239"/>
        <v>-66.591873971346473</v>
      </c>
      <c r="C535" s="5">
        <f t="shared" si="240"/>
        <v>411.94389053260034</v>
      </c>
      <c r="D535" s="5">
        <f t="shared" si="241"/>
        <v>-54.597932712584097</v>
      </c>
      <c r="E535" s="2">
        <f t="shared" si="242"/>
        <v>417.29156069366019</v>
      </c>
      <c r="F535" s="2">
        <f t="shared" si="243"/>
        <v>-9.182586464127553</v>
      </c>
      <c r="G535" s="3">
        <f t="shared" si="244"/>
        <v>-29.247272325677422</v>
      </c>
      <c r="H535" s="3">
        <f t="shared" si="245"/>
        <v>49.359076791609809</v>
      </c>
      <c r="I535" s="3">
        <f t="shared" si="246"/>
        <v>-72.303102541463787</v>
      </c>
      <c r="J535" s="2">
        <f t="shared" si="225"/>
        <v>92.300921107721337</v>
      </c>
      <c r="K535" s="2">
        <f t="shared" si="247"/>
        <v>62.918146631030218</v>
      </c>
      <c r="L535" s="6">
        <f t="shared" si="226"/>
        <v>2393.9342484110839</v>
      </c>
      <c r="M535" s="2">
        <f t="shared" si="227"/>
        <v>30.339791689932138</v>
      </c>
      <c r="N535" s="2">
        <f t="shared" si="248"/>
        <v>92.300921107721337</v>
      </c>
      <c r="O535" s="2">
        <f t="shared" si="228"/>
        <v>62.918146631030218</v>
      </c>
      <c r="P535" s="5">
        <f t="shared" si="229"/>
        <v>0.37068076081084278</v>
      </c>
      <c r="Q535" s="4">
        <f t="shared" si="230"/>
        <v>0.32860117710800679</v>
      </c>
      <c r="R535" s="4">
        <f t="shared" si="231"/>
        <v>0.27269270851193189</v>
      </c>
      <c r="S535" s="4">
        <f t="shared" si="249"/>
        <v>0</v>
      </c>
      <c r="T535" s="4">
        <f t="shared" si="250"/>
        <v>0</v>
      </c>
      <c r="U535" s="5">
        <f t="shared" si="251"/>
        <v>5.3715572034817143</v>
      </c>
      <c r="V535" s="5">
        <f t="shared" si="252"/>
        <v>-9.0652933902627701</v>
      </c>
      <c r="W535" s="5">
        <f t="shared" si="253"/>
        <v>13.279195644843139</v>
      </c>
      <c r="X535" s="5">
        <f t="shared" si="232"/>
        <v>2393.9342484110839</v>
      </c>
      <c r="Y535" s="5">
        <f t="shared" si="233"/>
        <v>-11.824823504312956</v>
      </c>
      <c r="Z535" s="5">
        <f t="shared" si="234"/>
        <v>-1.9822390386893542</v>
      </c>
      <c r="AA535" s="5">
        <f t="shared" si="235"/>
        <v>3.4300373785688545</v>
      </c>
      <c r="AB535" s="5">
        <f t="shared" si="236"/>
        <v>-6.4532663008312419</v>
      </c>
      <c r="AC535" s="5">
        <f t="shared" si="237"/>
        <v>-11.047532428952124</v>
      </c>
      <c r="AD535" s="5">
        <f t="shared" si="238"/>
        <v>-15.464766976588006</v>
      </c>
      <c r="AE535">
        <f t="shared" si="254"/>
        <v>0</v>
      </c>
    </row>
    <row r="536" spans="1:31" x14ac:dyDescent="0.2">
      <c r="A536">
        <f t="shared" si="224"/>
        <v>5.039999999999937</v>
      </c>
      <c r="B536" s="5">
        <f t="shared" si="239"/>
        <v>-66.884669357918298</v>
      </c>
      <c r="C536" s="5">
        <f t="shared" si="240"/>
        <v>412.43692892389498</v>
      </c>
      <c r="D536" s="5">
        <f t="shared" si="241"/>
        <v>-55.321736976347559</v>
      </c>
      <c r="E536" s="2">
        <f t="shared" si="242"/>
        <v>417.82505829029935</v>
      </c>
      <c r="F536" s="2">
        <f t="shared" si="243"/>
        <v>-9.211433327064432</v>
      </c>
      <c r="G536" s="3">
        <f t="shared" si="244"/>
        <v>-29.311804988685733</v>
      </c>
      <c r="H536" s="3">
        <f t="shared" si="245"/>
        <v>49.248601467320285</v>
      </c>
      <c r="I536" s="3">
        <f t="shared" si="246"/>
        <v>-72.457750211229666</v>
      </c>
      <c r="J536" s="2">
        <f t="shared" si="225"/>
        <v>92.383614477106477</v>
      </c>
      <c r="K536" s="2">
        <f t="shared" si="247"/>
        <v>62.974515662649267</v>
      </c>
      <c r="L536" s="6">
        <f t="shared" si="226"/>
        <v>2394.2607894882317</v>
      </c>
      <c r="M536" s="2">
        <f t="shared" si="227"/>
        <v>30.343930144555713</v>
      </c>
      <c r="N536" s="2">
        <f t="shared" si="248"/>
        <v>92.383614477106477</v>
      </c>
      <c r="O536" s="2">
        <f t="shared" si="228"/>
        <v>62.974515662649267</v>
      </c>
      <c r="P536" s="5">
        <f t="shared" si="229"/>
        <v>0.37069022896367843</v>
      </c>
      <c r="Q536" s="4">
        <f t="shared" si="230"/>
        <v>0.32835152572432147</v>
      </c>
      <c r="R536" s="4">
        <f t="shared" si="231"/>
        <v>0.27260317599510936</v>
      </c>
      <c r="S536" s="4">
        <f t="shared" si="249"/>
        <v>0</v>
      </c>
      <c r="T536" s="4">
        <f t="shared" si="250"/>
        <v>0</v>
      </c>
      <c r="U536" s="5">
        <f t="shared" si="251"/>
        <v>5.3883699620498424</v>
      </c>
      <c r="V536" s="5">
        <f t="shared" si="252"/>
        <v>-9.0533382342678763</v>
      </c>
      <c r="W536" s="5">
        <f t="shared" si="253"/>
        <v>13.319860885626287</v>
      </c>
      <c r="X536" s="5">
        <f t="shared" si="232"/>
        <v>2394.2607894882321</v>
      </c>
      <c r="Y536" s="5">
        <f t="shared" si="233"/>
        <v>-11.84057169752384</v>
      </c>
      <c r="Z536" s="5">
        <f t="shared" si="234"/>
        <v>-1.9874686369245014</v>
      </c>
      <c r="AA536" s="5">
        <f t="shared" si="235"/>
        <v>3.4390865987039372</v>
      </c>
      <c r="AB536" s="5">
        <f t="shared" si="236"/>
        <v>-6.4522017354739978</v>
      </c>
      <c r="AC536" s="5">
        <f t="shared" si="237"/>
        <v>-11.040806871192377</v>
      </c>
      <c r="AD536" s="5">
        <f t="shared" si="238"/>
        <v>-15.415052515669775</v>
      </c>
      <c r="AE536">
        <f t="shared" si="254"/>
        <v>0</v>
      </c>
    </row>
    <row r="537" spans="1:31" x14ac:dyDescent="0.2">
      <c r="A537">
        <f t="shared" si="224"/>
        <v>5.0499999999999368</v>
      </c>
      <c r="B537" s="5">
        <f t="shared" si="239"/>
        <v>-67.178110017891925</v>
      </c>
      <c r="C537" s="5">
        <f t="shared" si="240"/>
        <v>412.92886289822462</v>
      </c>
      <c r="D537" s="5">
        <f t="shared" si="241"/>
        <v>-56.047085231085639</v>
      </c>
      <c r="E537" s="2">
        <f t="shared" si="242"/>
        <v>418.35767505807371</v>
      </c>
      <c r="F537" s="2">
        <f t="shared" si="243"/>
        <v>-9.2403181243239683</v>
      </c>
      <c r="G537" s="3">
        <f t="shared" si="244"/>
        <v>-29.376327006040473</v>
      </c>
      <c r="H537" s="3">
        <f t="shared" si="245"/>
        <v>49.138193398608358</v>
      </c>
      <c r="I537" s="3">
        <f t="shared" si="246"/>
        <v>-72.61190073638636</v>
      </c>
      <c r="J537" s="2">
        <f t="shared" si="225"/>
        <v>92.466311526932259</v>
      </c>
      <c r="K537" s="2">
        <f t="shared" si="247"/>
        <v>63.03088720308947</v>
      </c>
      <c r="L537" s="6">
        <f t="shared" si="226"/>
        <v>2394.5771691553355</v>
      </c>
      <c r="M537" s="2">
        <f t="shared" si="227"/>
        <v>30.347939817420045</v>
      </c>
      <c r="N537" s="2">
        <f t="shared" si="248"/>
        <v>92.466311526932259</v>
      </c>
      <c r="O537" s="2">
        <f t="shared" si="228"/>
        <v>63.03088720308947</v>
      </c>
      <c r="P537" s="5">
        <f t="shared" si="229"/>
        <v>0.37069940040072974</v>
      </c>
      <c r="Q537" s="4">
        <f t="shared" si="230"/>
        <v>0.32810091505695388</v>
      </c>
      <c r="R537" s="4">
        <f t="shared" si="231"/>
        <v>0.27251322166075775</v>
      </c>
      <c r="S537" s="4">
        <f t="shared" si="249"/>
        <v>0</v>
      </c>
      <c r="T537" s="4">
        <f t="shared" si="250"/>
        <v>0</v>
      </c>
      <c r="U537" s="5">
        <f t="shared" si="251"/>
        <v>5.4051987402758792</v>
      </c>
      <c r="V537" s="5">
        <f t="shared" si="252"/>
        <v>-9.0413515958947617</v>
      </c>
      <c r="W537" s="5">
        <f t="shared" si="253"/>
        <v>13.360477445279294</v>
      </c>
      <c r="X537" s="5">
        <f t="shared" si="232"/>
        <v>2394.5771691553355</v>
      </c>
      <c r="Y537" s="5">
        <f t="shared" si="233"/>
        <v>-11.856299347716584</v>
      </c>
      <c r="Z537" s="5">
        <f t="shared" si="234"/>
        <v>-1.9927053276118394</v>
      </c>
      <c r="AA537" s="5">
        <f t="shared" si="235"/>
        <v>3.4481480915143345</v>
      </c>
      <c r="AB537" s="5">
        <f t="shared" si="236"/>
        <v>-6.4511006074407051</v>
      </c>
      <c r="AC537" s="5">
        <f t="shared" si="237"/>
        <v>-11.034056923506601</v>
      </c>
      <c r="AD537" s="5">
        <f t="shared" si="238"/>
        <v>-15.365374463206372</v>
      </c>
      <c r="AE537">
        <f t="shared" si="254"/>
        <v>0</v>
      </c>
    </row>
    <row r="538" spans="1:31" x14ac:dyDescent="0.2">
      <c r="A538">
        <f t="shared" si="224"/>
        <v>5.0599999999999365</v>
      </c>
      <c r="B538" s="5">
        <f t="shared" si="239"/>
        <v>-67.4721958429827</v>
      </c>
      <c r="C538" s="5">
        <f t="shared" si="240"/>
        <v>413.41969312936453</v>
      </c>
      <c r="D538" s="5">
        <f t="shared" si="241"/>
        <v>-56.773972507172665</v>
      </c>
      <c r="E538" s="2">
        <f t="shared" si="242"/>
        <v>418.88941246951055</v>
      </c>
      <c r="F538" s="2">
        <f t="shared" si="243"/>
        <v>-9.269240871199969</v>
      </c>
      <c r="G538" s="3">
        <f t="shared" si="244"/>
        <v>-29.440838012114881</v>
      </c>
      <c r="H538" s="3">
        <f t="shared" si="245"/>
        <v>49.027852829373295</v>
      </c>
      <c r="I538" s="3">
        <f t="shared" si="246"/>
        <v>-72.765554481018427</v>
      </c>
      <c r="J538" s="2">
        <f t="shared" si="225"/>
        <v>92.549009799372442</v>
      </c>
      <c r="K538" s="2">
        <f t="shared" si="247"/>
        <v>63.087259576940994</v>
      </c>
      <c r="L538" s="6">
        <f t="shared" si="226"/>
        <v>2394.8834883553991</v>
      </c>
      <c r="M538" s="2">
        <f t="shared" si="227"/>
        <v>30.351821987837521</v>
      </c>
      <c r="N538" s="2">
        <f t="shared" si="248"/>
        <v>92.549009799372442</v>
      </c>
      <c r="O538" s="2">
        <f t="shared" si="228"/>
        <v>63.087259576940994</v>
      </c>
      <c r="P538" s="5">
        <f t="shared" si="229"/>
        <v>0.37070827806996143</v>
      </c>
      <c r="Q538" s="4">
        <f t="shared" si="230"/>
        <v>0.32784937023909733</v>
      </c>
      <c r="R538" s="4">
        <f t="shared" si="231"/>
        <v>0.27242285354496859</v>
      </c>
      <c r="S538" s="4">
        <f t="shared" si="249"/>
        <v>0</v>
      </c>
      <c r="T538" s="4">
        <f t="shared" si="250"/>
        <v>0</v>
      </c>
      <c r="U538" s="5">
        <f t="shared" si="251"/>
        <v>5.4220433274661062</v>
      </c>
      <c r="V538" s="5">
        <f t="shared" si="252"/>
        <v>-9.0293334104180207</v>
      </c>
      <c r="W538" s="5">
        <f t="shared" si="253"/>
        <v>13.401044799771846</v>
      </c>
      <c r="X538" s="5">
        <f t="shared" si="232"/>
        <v>2394.8834883553991</v>
      </c>
      <c r="Y538" s="5">
        <f t="shared" si="233"/>
        <v>-11.872006049556589</v>
      </c>
      <c r="Z538" s="5">
        <f t="shared" si="234"/>
        <v>-1.9979490343415507</v>
      </c>
      <c r="AA538" s="5">
        <f t="shared" si="235"/>
        <v>3.4572217247816197</v>
      </c>
      <c r="AB538" s="5">
        <f t="shared" si="236"/>
        <v>-6.4499627220904827</v>
      </c>
      <c r="AC538" s="5">
        <f t="shared" si="237"/>
        <v>-11.027282444759571</v>
      </c>
      <c r="AD538" s="5">
        <f t="shared" si="238"/>
        <v>-15.315733475446535</v>
      </c>
      <c r="AE538">
        <f t="shared" si="254"/>
        <v>0</v>
      </c>
    </row>
    <row r="539" spans="1:31" x14ac:dyDescent="0.2">
      <c r="A539">
        <f t="shared" ref="A539:A600" si="255">A538+dt</f>
        <v>5.0699999999999363</v>
      </c>
      <c r="B539" s="5">
        <f t="shared" si="239"/>
        <v>-67.766926721239955</v>
      </c>
      <c r="C539" s="5">
        <f t="shared" si="240"/>
        <v>413.90942029353602</v>
      </c>
      <c r="D539" s="5">
        <f t="shared" si="241"/>
        <v>-57.502393838656623</v>
      </c>
      <c r="E539" s="2">
        <f t="shared" si="242"/>
        <v>419.42027200049944</v>
      </c>
      <c r="F539" s="2">
        <f t="shared" si="243"/>
        <v>-9.2982015825267936</v>
      </c>
      <c r="G539" s="3">
        <f t="shared" si="244"/>
        <v>-29.505337639335785</v>
      </c>
      <c r="H539" s="3">
        <f t="shared" si="245"/>
        <v>48.917580004925696</v>
      </c>
      <c r="I539" s="3">
        <f t="shared" si="246"/>
        <v>-72.918711815772895</v>
      </c>
      <c r="J539" s="2">
        <f t="shared" si="225"/>
        <v>92.631706859051505</v>
      </c>
      <c r="K539" s="2">
        <f t="shared" si="247"/>
        <v>63.143631124097816</v>
      </c>
      <c r="L539" s="6">
        <f t="shared" si="226"/>
        <v>2395.1798472556366</v>
      </c>
      <c r="M539" s="2">
        <f t="shared" si="227"/>
        <v>30.355577925288447</v>
      </c>
      <c r="N539" s="2">
        <f t="shared" si="248"/>
        <v>92.631706859051505</v>
      </c>
      <c r="O539" s="2">
        <f t="shared" si="228"/>
        <v>63.143631124097816</v>
      </c>
      <c r="P539" s="5">
        <f t="shared" si="229"/>
        <v>0.3707168648966831</v>
      </c>
      <c r="Q539" s="4">
        <f t="shared" si="230"/>
        <v>0.32759691610207242</v>
      </c>
      <c r="R539" s="4">
        <f t="shared" si="231"/>
        <v>0.27233207960089745</v>
      </c>
      <c r="S539" s="4">
        <f t="shared" si="249"/>
        <v>0</v>
      </c>
      <c r="T539" s="4">
        <f t="shared" si="250"/>
        <v>0</v>
      </c>
      <c r="U539" s="5">
        <f t="shared" si="251"/>
        <v>5.4389035124695493</v>
      </c>
      <c r="V539" s="5">
        <f t="shared" si="252"/>
        <v>-9.0172836170360799</v>
      </c>
      <c r="W539" s="5">
        <f t="shared" si="253"/>
        <v>13.441562427363232</v>
      </c>
      <c r="X539" s="5">
        <f t="shared" si="232"/>
        <v>2395.1798472556366</v>
      </c>
      <c r="Y539" s="5">
        <f t="shared" si="233"/>
        <v>-11.887691401146169</v>
      </c>
      <c r="Z539" s="5">
        <f t="shared" si="234"/>
        <v>-2.003199680642004</v>
      </c>
      <c r="AA539" s="5">
        <f t="shared" si="235"/>
        <v>3.4663073661804029</v>
      </c>
      <c r="AB539" s="5">
        <f t="shared" si="236"/>
        <v>-6.4487878886766197</v>
      </c>
      <c r="AC539" s="5">
        <f t="shared" si="237"/>
        <v>-11.020483297678084</v>
      </c>
      <c r="AD539" s="5">
        <f t="shared" si="238"/>
        <v>-15.266130206456364</v>
      </c>
      <c r="AE539">
        <f t="shared" si="254"/>
        <v>0</v>
      </c>
    </row>
    <row r="540" spans="1:31" x14ac:dyDescent="0.2">
      <c r="A540">
        <f t="shared" si="255"/>
        <v>5.0799999999999361</v>
      </c>
      <c r="B540" s="5">
        <f t="shared" si="239"/>
        <v>-68.062302537027747</v>
      </c>
      <c r="C540" s="5">
        <f t="shared" si="240"/>
        <v>414.39804506942039</v>
      </c>
      <c r="D540" s="5">
        <f t="shared" si="241"/>
        <v>-58.232344263324677</v>
      </c>
      <c r="E540" s="2">
        <f t="shared" si="242"/>
        <v>419.95025513029429</v>
      </c>
      <c r="F540" s="2">
        <f t="shared" si="243"/>
        <v>-9.3272002726776524</v>
      </c>
      <c r="G540" s="3">
        <f t="shared" si="244"/>
        <v>-29.569825518222551</v>
      </c>
      <c r="H540" s="3">
        <f t="shared" si="245"/>
        <v>48.807375171948912</v>
      </c>
      <c r="I540" s="3">
        <f t="shared" si="246"/>
        <v>-73.071373117837453</v>
      </c>
      <c r="J540" s="2">
        <f t="shared" si="225"/>
        <v>92.714400292941107</v>
      </c>
      <c r="K540" s="2">
        <f t="shared" si="247"/>
        <v>63.200000199687189</v>
      </c>
      <c r="L540" s="6">
        <f t="shared" si="226"/>
        <v>2395.4663452497648</v>
      </c>
      <c r="M540" s="2">
        <f t="shared" si="227"/>
        <v>30.359208889450144</v>
      </c>
      <c r="N540" s="2">
        <f t="shared" si="248"/>
        <v>92.714400292941107</v>
      </c>
      <c r="O540" s="2">
        <f t="shared" si="228"/>
        <v>63.200000199687189</v>
      </c>
      <c r="P540" s="5">
        <f t="shared" si="229"/>
        <v>0.37072516378361631</v>
      </c>
      <c r="Q540" s="4">
        <f t="shared" si="230"/>
        <v>0.32734357717741502</v>
      </c>
      <c r="R540" s="4">
        <f t="shared" si="231"/>
        <v>0.27224090769940201</v>
      </c>
      <c r="S540" s="4">
        <f t="shared" si="249"/>
        <v>0</v>
      </c>
      <c r="T540" s="4">
        <f t="shared" si="250"/>
        <v>0</v>
      </c>
      <c r="U540" s="5">
        <f t="shared" si="251"/>
        <v>5.4557790836914419</v>
      </c>
      <c r="V540" s="5">
        <f t="shared" si="252"/>
        <v>-9.0052021588325619</v>
      </c>
      <c r="W540" s="5">
        <f t="shared" si="253"/>
        <v>13.482029808638327</v>
      </c>
      <c r="X540" s="5">
        <f t="shared" si="232"/>
        <v>2395.4663452497653</v>
      </c>
      <c r="Y540" s="5">
        <f t="shared" si="233"/>
        <v>-11.903355004027549</v>
      </c>
      <c r="Z540" s="5">
        <f t="shared" si="234"/>
        <v>-2.0084571899844934</v>
      </c>
      <c r="AA540" s="5">
        <f t="shared" si="235"/>
        <v>3.4754048832865316</v>
      </c>
      <c r="AB540" s="5">
        <f t="shared" si="236"/>
        <v>-6.4475759203361074</v>
      </c>
      <c r="AC540" s="5">
        <f t="shared" si="237"/>
        <v>-11.013659348817056</v>
      </c>
      <c r="AD540" s="5">
        <f t="shared" si="238"/>
        <v>-15.21656530807514</v>
      </c>
      <c r="AE540">
        <f t="shared" si="254"/>
        <v>0</v>
      </c>
    </row>
    <row r="541" spans="1:31" x14ac:dyDescent="0.2">
      <c r="A541">
        <f t="shared" si="255"/>
        <v>5.0899999999999359</v>
      </c>
      <c r="B541" s="5">
        <f t="shared" si="239"/>
        <v>-68.358323171005992</v>
      </c>
      <c r="C541" s="5">
        <f t="shared" si="240"/>
        <v>414.8855681381724</v>
      </c>
      <c r="D541" s="5">
        <f t="shared" si="241"/>
        <v>-58.963818822768459</v>
      </c>
      <c r="E541" s="2">
        <f t="shared" si="242"/>
        <v>420.47936334151501</v>
      </c>
      <c r="F541" s="2">
        <f t="shared" si="243"/>
        <v>-9.3562369555628901</v>
      </c>
      <c r="G541" s="3">
        <f t="shared" si="244"/>
        <v>-29.634301277425912</v>
      </c>
      <c r="H541" s="3">
        <f t="shared" si="245"/>
        <v>48.697238578460741</v>
      </c>
      <c r="I541" s="3">
        <f t="shared" si="246"/>
        <v>-73.223538770918211</v>
      </c>
      <c r="J541" s="2">
        <f t="shared" si="225"/>
        <v>92.797087710255937</v>
      </c>
      <c r="K541" s="2">
        <f t="shared" si="247"/>
        <v>63.256365173998589</v>
      </c>
      <c r="L541" s="6">
        <f t="shared" si="226"/>
        <v>2395.7430809603907</v>
      </c>
      <c r="M541" s="2">
        <f t="shared" si="227"/>
        <v>30.36271613022717</v>
      </c>
      <c r="N541" s="2">
        <f t="shared" si="248"/>
        <v>92.797087710255937</v>
      </c>
      <c r="O541" s="2">
        <f t="shared" si="228"/>
        <v>63.256365173998589</v>
      </c>
      <c r="P541" s="5">
        <f t="shared" si="229"/>
        <v>0.37073317761096425</v>
      </c>
      <c r="Q541" s="4">
        <f t="shared" si="230"/>
        <v>0.32708937769898166</v>
      </c>
      <c r="R541" s="4">
        <f t="shared" si="231"/>
        <v>0.27214934562967791</v>
      </c>
      <c r="S541" s="4">
        <f t="shared" si="249"/>
        <v>0</v>
      </c>
      <c r="T541" s="4">
        <f t="shared" si="250"/>
        <v>0</v>
      </c>
      <c r="U541" s="5">
        <f t="shared" si="251"/>
        <v>5.47266982910664</v>
      </c>
      <c r="V541" s="5">
        <f t="shared" si="252"/>
        <v>-8.9930889827377438</v>
      </c>
      <c r="W541" s="5">
        <f t="shared" si="253"/>
        <v>13.522446426542924</v>
      </c>
      <c r="X541" s="5">
        <f t="shared" si="232"/>
        <v>2395.7430809603907</v>
      </c>
      <c r="Y541" s="5">
        <f t="shared" si="233"/>
        <v>-11.918996463185337</v>
      </c>
      <c r="Z541" s="5">
        <f t="shared" si="234"/>
        <v>-2.013721485787908</v>
      </c>
      <c r="AA541" s="5">
        <f t="shared" si="235"/>
        <v>3.4845141435851752</v>
      </c>
      <c r="AB541" s="5">
        <f t="shared" si="236"/>
        <v>-6.4463266340786971</v>
      </c>
      <c r="AC541" s="5">
        <f t="shared" si="237"/>
        <v>-11.006810468525652</v>
      </c>
      <c r="AD541" s="5">
        <f t="shared" si="238"/>
        <v>-15.167039429871899</v>
      </c>
      <c r="AE541">
        <f t="shared" si="254"/>
        <v>0</v>
      </c>
    </row>
    <row r="542" spans="1:31" x14ac:dyDescent="0.2">
      <c r="A542">
        <f t="shared" si="255"/>
        <v>5.0999999999999357</v>
      </c>
      <c r="B542" s="5">
        <f t="shared" si="239"/>
        <v>-68.654988500111955</v>
      </c>
      <c r="C542" s="5">
        <f t="shared" si="240"/>
        <v>415.37199018343358</v>
      </c>
      <c r="D542" s="5">
        <f t="shared" si="241"/>
        <v>-59.696812562449132</v>
      </c>
      <c r="E542" s="2">
        <f t="shared" si="242"/>
        <v>421.00759812014905</v>
      </c>
      <c r="F542" s="2">
        <f t="shared" si="243"/>
        <v>-9.3853116446283842</v>
      </c>
      <c r="G542" s="3">
        <f t="shared" si="244"/>
        <v>-29.6987645437667</v>
      </c>
      <c r="H542" s="3">
        <f t="shared" si="245"/>
        <v>48.587170473775487</v>
      </c>
      <c r="I542" s="3">
        <f t="shared" si="246"/>
        <v>-73.37520916521693</v>
      </c>
      <c r="J542" s="2">
        <f t="shared" si="225"/>
        <v>92.879766742348934</v>
      </c>
      <c r="K542" s="2">
        <f t="shared" si="247"/>
        <v>63.312724432412359</v>
      </c>
      <c r="L542" s="6">
        <f t="shared" si="226"/>
        <v>2396.010152241478</v>
      </c>
      <c r="M542" s="2">
        <f t="shared" si="227"/>
        <v>30.366100887782618</v>
      </c>
      <c r="N542" s="2">
        <f t="shared" si="248"/>
        <v>92.879766742348934</v>
      </c>
      <c r="O542" s="2">
        <f t="shared" si="228"/>
        <v>63.312724432412359</v>
      </c>
      <c r="P542" s="5">
        <f t="shared" si="229"/>
        <v>0.37074090923648367</v>
      </c>
      <c r="Q542" s="4">
        <f t="shared" si="230"/>
        <v>0.32683434160507174</v>
      </c>
      <c r="R542" s="4">
        <f t="shared" si="231"/>
        <v>0.27205740109989357</v>
      </c>
      <c r="S542" s="4">
        <f t="shared" si="249"/>
        <v>0</v>
      </c>
      <c r="T542" s="4">
        <f t="shared" si="250"/>
        <v>0</v>
      </c>
      <c r="U542" s="5">
        <f t="shared" si="251"/>
        <v>5.4895755362729837</v>
      </c>
      <c r="V542" s="5">
        <f t="shared" si="252"/>
        <v>-8.9809440394901507</v>
      </c>
      <c r="W542" s="5">
        <f t="shared" si="253"/>
        <v>13.562811766418383</v>
      </c>
      <c r="X542" s="5">
        <f t="shared" si="232"/>
        <v>2396.010152241478</v>
      </c>
      <c r="Y542" s="5">
        <f t="shared" si="233"/>
        <v>-11.934615387048595</v>
      </c>
      <c r="Z542" s="5">
        <f t="shared" si="234"/>
        <v>-2.0189924914233712</v>
      </c>
      <c r="AA542" s="5">
        <f t="shared" si="235"/>
        <v>3.4936350144788499</v>
      </c>
      <c r="AB542" s="5">
        <f t="shared" si="236"/>
        <v>-6.4450398507756113</v>
      </c>
      <c r="AC542" s="5">
        <f t="shared" si="237"/>
        <v>-10.999936530913523</v>
      </c>
      <c r="AD542" s="5">
        <f t="shared" si="238"/>
        <v>-15.117553219102767</v>
      </c>
      <c r="AE542">
        <f t="shared" si="254"/>
        <v>0</v>
      </c>
    </row>
    <row r="543" spans="1:31" x14ac:dyDescent="0.2">
      <c r="A543">
        <f t="shared" si="255"/>
        <v>5.1099999999999355</v>
      </c>
      <c r="B543" s="5">
        <f t="shared" si="239"/>
        <v>-68.952298397542165</v>
      </c>
      <c r="C543" s="5">
        <f t="shared" si="240"/>
        <v>415.85731189134481</v>
      </c>
      <c r="D543" s="5">
        <f t="shared" si="241"/>
        <v>-60.43132053176226</v>
      </c>
      <c r="E543" s="2">
        <f t="shared" si="242"/>
        <v>421.53496095555221</v>
      </c>
      <c r="F543" s="2">
        <f t="shared" si="243"/>
        <v>-9.4144243528539509</v>
      </c>
      <c r="G543" s="3">
        <f t="shared" si="244"/>
        <v>-29.763214942274455</v>
      </c>
      <c r="H543" s="3">
        <f t="shared" si="245"/>
        <v>48.477171108466351</v>
      </c>
      <c r="I543" s="3">
        <f t="shared" si="246"/>
        <v>-73.526384697407963</v>
      </c>
      <c r="J543" s="2">
        <f t="shared" si="225"/>
        <v>92.962435042606231</v>
      </c>
      <c r="K543" s="2">
        <f t="shared" si="247"/>
        <v>63.369076375328035</v>
      </c>
      <c r="L543" s="6">
        <f t="shared" si="226"/>
        <v>2396.2676561808989</v>
      </c>
      <c r="M543" s="2">
        <f t="shared" si="227"/>
        <v>30.369364392570418</v>
      </c>
      <c r="N543" s="2">
        <f t="shared" si="248"/>
        <v>92.962435042606231</v>
      </c>
      <c r="O543" s="2">
        <f t="shared" si="228"/>
        <v>63.369076375328035</v>
      </c>
      <c r="P543" s="5">
        <f t="shared" si="229"/>
        <v>0.37074836149555956</v>
      </c>
      <c r="Q543" s="4">
        <f t="shared" si="230"/>
        <v>0.32657849254056343</v>
      </c>
      <c r="R543" s="4">
        <f t="shared" si="231"/>
        <v>0.2719650817378213</v>
      </c>
      <c r="S543" s="4">
        <f t="shared" si="249"/>
        <v>0</v>
      </c>
      <c r="T543" s="4">
        <f t="shared" si="250"/>
        <v>0</v>
      </c>
      <c r="U543" s="5">
        <f t="shared" si="251"/>
        <v>5.5064959923446075</v>
      </c>
      <c r="V543" s="5">
        <f t="shared" si="252"/>
        <v>-8.9687672835982521</v>
      </c>
      <c r="W543" s="5">
        <f t="shared" si="253"/>
        <v>13.603125316035673</v>
      </c>
      <c r="X543" s="5">
        <f t="shared" si="232"/>
        <v>2396.2676561808989</v>
      </c>
      <c r="Y543" s="5">
        <f t="shared" si="233"/>
        <v>-11.95021138749248</v>
      </c>
      <c r="Z543" s="5">
        <f t="shared" si="234"/>
        <v>-2.0242701302188255</v>
      </c>
      <c r="AA543" s="5">
        <f t="shared" si="235"/>
        <v>3.5027673632953484</v>
      </c>
      <c r="AB543" s="5">
        <f t="shared" si="236"/>
        <v>-6.4437153951478727</v>
      </c>
      <c r="AC543" s="5">
        <f t="shared" si="237"/>
        <v>-10.993037413817078</v>
      </c>
      <c r="AD543" s="5">
        <f t="shared" si="238"/>
        <v>-15.068107320668979</v>
      </c>
      <c r="AE543">
        <f t="shared" si="254"/>
        <v>0</v>
      </c>
    </row>
    <row r="544" spans="1:31" x14ac:dyDescent="0.2">
      <c r="A544">
        <f t="shared" si="255"/>
        <v>5.1199999999999353</v>
      </c>
      <c r="B544" s="5">
        <f t="shared" si="239"/>
        <v>-69.250252732734666</v>
      </c>
      <c r="C544" s="5">
        <f t="shared" si="240"/>
        <v>416.34153395055876</v>
      </c>
      <c r="D544" s="5">
        <f t="shared" si="241"/>
        <v>-61.167337784102372</v>
      </c>
      <c r="E544" s="2">
        <f t="shared" si="242"/>
        <v>422.06145334044885</v>
      </c>
      <c r="F544" s="2">
        <f t="shared" si="243"/>
        <v>-9.4435750927518161</v>
      </c>
      <c r="G544" s="3">
        <f t="shared" si="244"/>
        <v>-29.827652096225933</v>
      </c>
      <c r="H544" s="3">
        <f t="shared" si="245"/>
        <v>48.367240734328178</v>
      </c>
      <c r="I544" s="3">
        <f t="shared" si="246"/>
        <v>-73.677065770614647</v>
      </c>
      <c r="J544" s="2">
        <f t="shared" ref="J544:J607" si="256">SQRT(G544^2+H544^2+I544^2)</f>
        <v>93.045090286341392</v>
      </c>
      <c r="K544" s="2">
        <f t="shared" si="247"/>
        <v>63.425419418092289</v>
      </c>
      <c r="L544" s="6">
        <f t="shared" ref="L544:L607" si="257">SQRT(spin^2-flag*((30/PI())*(wx*G544+wy*H544+wz*I544)/J544)^2)</f>
        <v>2396.5156891030642</v>
      </c>
      <c r="M544" s="2">
        <f t="shared" ref="M544:M607" si="258">(L544*PI()/30)*(circ/(2*PI()))/12</f>
        <v>30.372507865368693</v>
      </c>
      <c r="N544" s="2">
        <f t="shared" si="248"/>
        <v>93.045090286341392</v>
      </c>
      <c r="O544" s="2">
        <f t="shared" ref="O544:O607" si="259">J544/1.467</f>
        <v>63.425419418092289</v>
      </c>
      <c r="P544" s="5">
        <f t="shared" ref="P544:P607" si="260">cd0+(cdspin*L544/1000)*EXP(-A544/(tau*146.7/N544))</f>
        <v>0.37075553720128179</v>
      </c>
      <c r="Q544" s="4">
        <f t="shared" ref="Q544:Q607" si="261">(M544/N544)*EXP(-A544/(tau*146.7/N544))</f>
        <v>0.32632185385906481</v>
      </c>
      <c r="R544" s="4">
        <f t="shared" ref="R544:R607" si="262">cl2_*Q544/(cl0+cl1_*Q544)</f>
        <v>0.27187239509146705</v>
      </c>
      <c r="S544" s="4">
        <f t="shared" si="249"/>
        <v>0</v>
      </c>
      <c r="T544" s="4">
        <f t="shared" si="250"/>
        <v>0</v>
      </c>
      <c r="U544" s="5">
        <f t="shared" si="251"/>
        <v>5.5234309840852029</v>
      </c>
      <c r="V544" s="5">
        <f t="shared" si="252"/>
        <v>-8.956558673302311</v>
      </c>
      <c r="W544" s="5">
        <f t="shared" si="253"/>
        <v>13.643386565628722</v>
      </c>
      <c r="X544" s="5">
        <f t="shared" ref="X544:X607" si="263">M544/romega</f>
        <v>2396.5156891030642</v>
      </c>
      <c r="Y544" s="5">
        <f t="shared" ref="Y544:Y607" si="264">const*($R544/omega)*N544*(wy*I544-wz*(H544-T544))/X544</f>
        <v>-11.965784079839372</v>
      </c>
      <c r="Z544" s="5">
        <f t="shared" ref="Z544:Z607" si="265">const*($R544/omega)*N544*(wz*(G544-S544)-wx*I544)/X544</f>
        <v>-2.0295543254635549</v>
      </c>
      <c r="AA544" s="5">
        <f t="shared" ref="AA544:AA607" si="266">const*($R544/omega)*N544*(wx*(H544-T544)-wy*(G544-S544))/X544</f>
        <v>3.5119110572955754</v>
      </c>
      <c r="AB544" s="5">
        <f t="shared" ref="AB544:AB607" si="267">U544+Y544</f>
        <v>-6.4423530957541688</v>
      </c>
      <c r="AC544" s="5">
        <f t="shared" ref="AC544:AC607" si="268">V544+Z544</f>
        <v>-10.986112998765865</v>
      </c>
      <c r="AD544" s="5">
        <f t="shared" ref="AD544:AD607" si="269">W544+AA544-32.174</f>
        <v>-15.018702377075702</v>
      </c>
      <c r="AE544">
        <f t="shared" si="254"/>
        <v>0</v>
      </c>
    </row>
    <row r="545" spans="1:31" x14ac:dyDescent="0.2">
      <c r="A545">
        <f t="shared" si="255"/>
        <v>5.1299999999999351</v>
      </c>
      <c r="B545" s="5">
        <f t="shared" ref="B545:B608" si="270">B544+G544*dt+0.5*AB544*dt*dt</f>
        <v>-69.548851371351716</v>
      </c>
      <c r="C545" s="5">
        <f t="shared" ref="C545:C608" si="271">C544+H544*dt+0.5*AC544*dt*dt</f>
        <v>416.82465705225212</v>
      </c>
      <c r="D545" s="5">
        <f t="shared" ref="D545:D608" si="272">D544+I544*dt+0.5*AD544*dt*dt</f>
        <v>-61.904859376927369</v>
      </c>
      <c r="E545" s="2">
        <f t="shared" ref="E545:E608" si="273">SQRT(B545^2+C545^2)</f>
        <v>422.58707677093247</v>
      </c>
      <c r="F545" s="2">
        <f t="shared" ref="F545:F608" si="274">ATAN2(C545,B545)*180/PI()</f>
        <v>-9.4727638763651463</v>
      </c>
      <c r="G545" s="3">
        <f t="shared" ref="G545:G608" si="275">G544+AB544*dt</f>
        <v>-29.892075627183473</v>
      </c>
      <c r="H545" s="3">
        <f t="shared" ref="H545:H608" si="276">H544+AC544*dt</f>
        <v>48.257379604340521</v>
      </c>
      <c r="I545" s="3">
        <f t="shared" ref="I545:I608" si="277">I544+AD544*dt</f>
        <v>-73.827252794385402</v>
      </c>
      <c r="J545" s="2">
        <f t="shared" si="256"/>
        <v>93.12773017068956</v>
      </c>
      <c r="K545" s="2">
        <f t="shared" ref="K545:K608" si="278">J545/1.467</f>
        <v>63.48175199092676</v>
      </c>
      <c r="L545" s="6">
        <f t="shared" si="257"/>
        <v>2396.754346571628</v>
      </c>
      <c r="M545" s="2">
        <f t="shared" si="258"/>
        <v>30.375532517314038</v>
      </c>
      <c r="N545" s="2">
        <f t="shared" ref="N545:N608" si="279">IF(D545&gt;=hwind,SQRT((G545-vxw)^2+(H545-vyw)^2+I545^2),J545)</f>
        <v>93.12773017068956</v>
      </c>
      <c r="O545" s="2">
        <f t="shared" si="259"/>
        <v>63.48175199092676</v>
      </c>
      <c r="P545" s="5">
        <f t="shared" si="260"/>
        <v>0.37076243914452406</v>
      </c>
      <c r="Q545" s="4">
        <f t="shared" si="261"/>
        <v>0.32606444862507639</v>
      </c>
      <c r="R545" s="4">
        <f t="shared" si="262"/>
        <v>0.27177934862969783</v>
      </c>
      <c r="S545" s="4">
        <f t="shared" si="249"/>
        <v>0</v>
      </c>
      <c r="T545" s="4">
        <f t="shared" si="250"/>
        <v>0</v>
      </c>
      <c r="U545" s="5">
        <f t="shared" si="251"/>
        <v>5.5403802978812218</v>
      </c>
      <c r="V545" s="5">
        <f t="shared" si="252"/>
        <v>-8.9443181705363308</v>
      </c>
      <c r="W545" s="5">
        <f t="shared" si="253"/>
        <v>13.683595007927172</v>
      </c>
      <c r="X545" s="5">
        <f t="shared" si="263"/>
        <v>2396.7543465716285</v>
      </c>
      <c r="Y545" s="5">
        <f t="shared" si="264"/>
        <v>-11.981333082859694</v>
      </c>
      <c r="Z545" s="5">
        <f t="shared" si="265"/>
        <v>-2.0348450004126888</v>
      </c>
      <c r="AA545" s="5">
        <f t="shared" si="266"/>
        <v>3.5210659636813286</v>
      </c>
      <c r="AB545" s="5">
        <f t="shared" si="267"/>
        <v>-6.4409527849784718</v>
      </c>
      <c r="AC545" s="5">
        <f t="shared" si="268"/>
        <v>-10.97916317094902</v>
      </c>
      <c r="AD545" s="5">
        <f t="shared" si="269"/>
        <v>-14.969339028391499</v>
      </c>
      <c r="AE545">
        <f t="shared" si="254"/>
        <v>0</v>
      </c>
    </row>
    <row r="546" spans="1:31" x14ac:dyDescent="0.2">
      <c r="A546">
        <f t="shared" si="255"/>
        <v>5.1399999999999348</v>
      </c>
      <c r="B546" s="5">
        <f t="shared" si="270"/>
        <v>-69.848094175262801</v>
      </c>
      <c r="C546" s="5">
        <f t="shared" si="271"/>
        <v>417.30668189013699</v>
      </c>
      <c r="D546" s="5">
        <f t="shared" si="272"/>
        <v>-62.643880371822647</v>
      </c>
      <c r="E546" s="2">
        <f t="shared" si="273"/>
        <v>423.11183274646476</v>
      </c>
      <c r="F546" s="2">
        <f t="shared" si="274"/>
        <v>-9.5019907152666043</v>
      </c>
      <c r="G546" s="3">
        <f t="shared" si="275"/>
        <v>-29.95648515503326</v>
      </c>
      <c r="H546" s="3">
        <f t="shared" si="276"/>
        <v>48.14758797263103</v>
      </c>
      <c r="I546" s="3">
        <f t="shared" si="277"/>
        <v>-73.976946184669316</v>
      </c>
      <c r="J546" s="2">
        <f t="shared" si="256"/>
        <v>93.21035241450079</v>
      </c>
      <c r="K546" s="2">
        <f t="shared" si="278"/>
        <v>63.538072538855339</v>
      </c>
      <c r="L546" s="6">
        <f t="shared" si="257"/>
        <v>2396.9837233922703</v>
      </c>
      <c r="M546" s="2">
        <f t="shared" si="258"/>
        <v>30.378439549936758</v>
      </c>
      <c r="N546" s="2">
        <f t="shared" si="279"/>
        <v>93.21035241450079</v>
      </c>
      <c r="O546" s="2">
        <f t="shared" si="259"/>
        <v>63.538072538855339</v>
      </c>
      <c r="P546" s="5">
        <f t="shared" si="260"/>
        <v>0.37076907009402532</v>
      </c>
      <c r="Q546" s="4">
        <f t="shared" si="261"/>
        <v>0.32580629961616703</v>
      </c>
      <c r="R546" s="4">
        <f t="shared" si="262"/>
        <v>0.27168594974286658</v>
      </c>
      <c r="S546" s="4">
        <f t="shared" ref="S546:S609" si="280">IF(D546&gt;=hwind,vxw,0)</f>
        <v>0</v>
      </c>
      <c r="T546" s="4">
        <f t="shared" ref="T546:T609" si="281">IF(D546&gt;=hwind,vyw,0)</f>
        <v>0</v>
      </c>
      <c r="U546" s="5">
        <f t="shared" ref="U546:U609" si="282">-const*$P546*$N546*(G546-S546)</f>
        <v>5.5573437197550311</v>
      </c>
      <c r="V546" s="5">
        <f t="shared" ref="V546:V609" si="283">-const*$P546*$N546*(H546-T546)</f>
        <v>-8.9320457408901532</v>
      </c>
      <c r="W546" s="5">
        <f t="shared" ref="W546:W609" si="284">-const*$P546*$N546*I546</f>
        <v>13.72375013818845</v>
      </c>
      <c r="X546" s="5">
        <f t="shared" si="263"/>
        <v>2396.9837233922703</v>
      </c>
      <c r="Y546" s="5">
        <f t="shared" si="264"/>
        <v>-11.996858018772222</v>
      </c>
      <c r="Z546" s="5">
        <f t="shared" si="265"/>
        <v>-2.04014207829163</v>
      </c>
      <c r="AA546" s="5">
        <f t="shared" si="266"/>
        <v>3.5302319496029715</v>
      </c>
      <c r="AB546" s="5">
        <f t="shared" si="267"/>
        <v>-6.4395142990171914</v>
      </c>
      <c r="AC546" s="5">
        <f t="shared" si="268"/>
        <v>-10.972187819181784</v>
      </c>
      <c r="AD546" s="5">
        <f t="shared" si="269"/>
        <v>-14.920017912208579</v>
      </c>
      <c r="AE546">
        <f t="shared" si="254"/>
        <v>0</v>
      </c>
    </row>
    <row r="547" spans="1:31" x14ac:dyDescent="0.2">
      <c r="A547">
        <f t="shared" si="255"/>
        <v>5.1499999999999346</v>
      </c>
      <c r="B547" s="5">
        <f t="shared" si="270"/>
        <v>-70.147981002528084</v>
      </c>
      <c r="C547" s="5">
        <f t="shared" si="271"/>
        <v>417.78760916047236</v>
      </c>
      <c r="D547" s="5">
        <f t="shared" si="272"/>
        <v>-63.384395834564948</v>
      </c>
      <c r="E547" s="2">
        <f t="shared" si="273"/>
        <v>423.63572276987531</v>
      </c>
      <c r="F547" s="2">
        <f t="shared" si="274"/>
        <v>-9.5312556205569852</v>
      </c>
      <c r="G547" s="3">
        <f t="shared" si="275"/>
        <v>-30.020880298023432</v>
      </c>
      <c r="H547" s="3">
        <f t="shared" si="276"/>
        <v>48.03786609443921</v>
      </c>
      <c r="I547" s="3">
        <f t="shared" si="277"/>
        <v>-74.126146363791406</v>
      </c>
      <c r="J547" s="2">
        <f t="shared" si="256"/>
        <v>93.292954758233208</v>
      </c>
      <c r="K547" s="2">
        <f t="shared" si="278"/>
        <v>63.59437952163136</v>
      </c>
      <c r="L547" s="6">
        <f t="shared" si="257"/>
        <v>2397.2039136155468</v>
      </c>
      <c r="M547" s="2">
        <f t="shared" si="258"/>
        <v>30.381230155197034</v>
      </c>
      <c r="N547" s="2">
        <f t="shared" si="279"/>
        <v>93.292954758233208</v>
      </c>
      <c r="O547" s="2">
        <f t="shared" si="259"/>
        <v>63.59437952163136</v>
      </c>
      <c r="P547" s="5">
        <f t="shared" si="260"/>
        <v>0.37077543279647285</v>
      </c>
      <c r="Q547" s="4">
        <f t="shared" si="261"/>
        <v>0.32554742932516056</v>
      </c>
      <c r="R547" s="4">
        <f t="shared" si="262"/>
        <v>0.27159220574343468</v>
      </c>
      <c r="S547" s="4">
        <f t="shared" si="280"/>
        <v>0</v>
      </c>
      <c r="T547" s="4">
        <f t="shared" si="281"/>
        <v>0</v>
      </c>
      <c r="U547" s="5">
        <f t="shared" si="282"/>
        <v>5.5743210353779995</v>
      </c>
      <c r="V547" s="5">
        <f t="shared" si="283"/>
        <v>-8.9197413535716521</v>
      </c>
      <c r="W547" s="5">
        <f t="shared" si="284"/>
        <v>13.76385145422921</v>
      </c>
      <c r="X547" s="5">
        <f t="shared" si="263"/>
        <v>2397.2039136155472</v>
      </c>
      <c r="Y547" s="5">
        <f t="shared" si="264"/>
        <v>-12.012358513244003</v>
      </c>
      <c r="Z547" s="5">
        <f t="shared" si="265"/>
        <v>-2.0454454823004462</v>
      </c>
      <c r="AA547" s="5">
        <f t="shared" si="266"/>
        <v>3.5394088821670282</v>
      </c>
      <c r="AB547" s="5">
        <f t="shared" si="267"/>
        <v>-6.4380374778660032</v>
      </c>
      <c r="AC547" s="5">
        <f t="shared" si="268"/>
        <v>-10.965186835872098</v>
      </c>
      <c r="AD547" s="5">
        <f t="shared" si="269"/>
        <v>-14.870739663603761</v>
      </c>
      <c r="AE547">
        <f t="shared" si="254"/>
        <v>0</v>
      </c>
    </row>
    <row r="548" spans="1:31" x14ac:dyDescent="0.2">
      <c r="A548">
        <f t="shared" si="255"/>
        <v>5.1599999999999344</v>
      </c>
      <c r="B548" s="5">
        <f t="shared" si="270"/>
        <v>-70.44851170738221</v>
      </c>
      <c r="C548" s="5">
        <f t="shared" si="271"/>
        <v>418.26743956207497</v>
      </c>
      <c r="D548" s="5">
        <f t="shared" si="272"/>
        <v>-64.126400835186047</v>
      </c>
      <c r="E548" s="2">
        <f t="shared" si="273"/>
        <v>424.15874834736013</v>
      </c>
      <c r="F548" s="2">
        <f t="shared" si="274"/>
        <v>-9.5605586028638712</v>
      </c>
      <c r="G548" s="3">
        <f t="shared" si="275"/>
        <v>-30.085260672802093</v>
      </c>
      <c r="H548" s="3">
        <f t="shared" si="276"/>
        <v>47.928214226080492</v>
      </c>
      <c r="I548" s="3">
        <f t="shared" si="277"/>
        <v>-74.274853760427447</v>
      </c>
      <c r="J548" s="2">
        <f t="shared" si="256"/>
        <v>93.375534963845865</v>
      </c>
      <c r="K548" s="2">
        <f t="shared" si="278"/>
        <v>63.650671413664526</v>
      </c>
      <c r="L548" s="6">
        <f t="shared" si="257"/>
        <v>2397.4150105398121</v>
      </c>
      <c r="M548" s="2">
        <f t="shared" si="258"/>
        <v>30.383905515521928</v>
      </c>
      <c r="N548" s="2">
        <f t="shared" si="279"/>
        <v>93.375534963845865</v>
      </c>
      <c r="O548" s="2">
        <f t="shared" si="259"/>
        <v>63.650671413664526</v>
      </c>
      <c r="P548" s="5">
        <f t="shared" si="260"/>
        <v>0.37078152997658764</v>
      </c>
      <c r="Q548" s="4">
        <f t="shared" si="261"/>
        <v>0.32528785996233128</v>
      </c>
      <c r="R548" s="4">
        <f t="shared" si="262"/>
        <v>0.27149812386659167</v>
      </c>
      <c r="S548" s="4">
        <f t="shared" si="280"/>
        <v>0</v>
      </c>
      <c r="T548" s="4">
        <f t="shared" si="281"/>
        <v>0</v>
      </c>
      <c r="U548" s="5">
        <f t="shared" si="282"/>
        <v>5.5913120300835617</v>
      </c>
      <c r="V548" s="5">
        <f t="shared" si="283"/>
        <v>-8.9074049813691243</v>
      </c>
      <c r="W548" s="5">
        <f t="shared" si="284"/>
        <v>13.803898456456201</v>
      </c>
      <c r="X548" s="5">
        <f t="shared" si="263"/>
        <v>2397.4150105398126</v>
      </c>
      <c r="Y548" s="5">
        <f t="shared" si="264"/>
        <v>-12.027834195389888</v>
      </c>
      <c r="Z548" s="5">
        <f t="shared" si="265"/>
        <v>-2.050755135618223</v>
      </c>
      <c r="AA548" s="5">
        <f t="shared" si="266"/>
        <v>3.548596628443712</v>
      </c>
      <c r="AB548" s="5">
        <f t="shared" si="267"/>
        <v>-6.436522165306326</v>
      </c>
      <c r="AC548" s="5">
        <f t="shared" si="268"/>
        <v>-10.958160116987347</v>
      </c>
      <c r="AD548" s="5">
        <f t="shared" si="269"/>
        <v>-14.821504915100085</v>
      </c>
      <c r="AE548">
        <f t="shared" si="254"/>
        <v>0</v>
      </c>
    </row>
    <row r="549" spans="1:31" x14ac:dyDescent="0.2">
      <c r="A549">
        <f t="shared" si="255"/>
        <v>5.1699999999999342</v>
      </c>
      <c r="B549" s="5">
        <f t="shared" si="270"/>
        <v>-70.749686140218486</v>
      </c>
      <c r="C549" s="5">
        <f t="shared" si="271"/>
        <v>418.74617379632991</v>
      </c>
      <c r="D549" s="5">
        <f t="shared" si="272"/>
        <v>-64.869890448036074</v>
      </c>
      <c r="E549" s="2">
        <f t="shared" si="273"/>
        <v>424.68091098848032</v>
      </c>
      <c r="F549" s="2">
        <f t="shared" si="274"/>
        <v>-9.5898996723403638</v>
      </c>
      <c r="G549" s="3">
        <f t="shared" si="275"/>
        <v>-30.149625894455156</v>
      </c>
      <c r="H549" s="3">
        <f t="shared" si="276"/>
        <v>47.81863262491062</v>
      </c>
      <c r="I549" s="3">
        <f t="shared" si="277"/>
        <v>-74.423068809578453</v>
      </c>
      <c r="J549" s="2">
        <f t="shared" si="256"/>
        <v>93.458090814690934</v>
      </c>
      <c r="K549" s="2">
        <f t="shared" si="278"/>
        <v>63.706946703947466</v>
      </c>
      <c r="L549" s="6">
        <f t="shared" si="257"/>
        <v>2397.6171067142081</v>
      </c>
      <c r="M549" s="2">
        <f t="shared" si="258"/>
        <v>30.386466803843259</v>
      </c>
      <c r="N549" s="2">
        <f t="shared" si="279"/>
        <v>93.458090814690934</v>
      </c>
      <c r="O549" s="2">
        <f t="shared" si="259"/>
        <v>63.706946703947466</v>
      </c>
      <c r="P549" s="5">
        <f t="shared" si="260"/>
        <v>0.37078736433721166</v>
      </c>
      <c r="Q549" s="4">
        <f t="shared" si="261"/>
        <v>0.32502761345761083</v>
      </c>
      <c r="R549" s="4">
        <f t="shared" si="262"/>
        <v>0.27140371127087332</v>
      </c>
      <c r="S549" s="4">
        <f t="shared" si="280"/>
        <v>0</v>
      </c>
      <c r="T549" s="4">
        <f t="shared" si="281"/>
        <v>0</v>
      </c>
      <c r="U549" s="5">
        <f t="shared" si="282"/>
        <v>5.6083164888801837</v>
      </c>
      <c r="V549" s="5">
        <f t="shared" si="283"/>
        <v>-8.8950366006137322</v>
      </c>
      <c r="W549" s="5">
        <f t="shared" si="284"/>
        <v>13.843890647896417</v>
      </c>
      <c r="X549" s="5">
        <f t="shared" si="263"/>
        <v>2397.6171067142081</v>
      </c>
      <c r="Y549" s="5">
        <f t="shared" si="264"/>
        <v>-12.043284697771645</v>
      </c>
      <c r="Z549" s="5">
        <f t="shared" si="265"/>
        <v>-2.0560709614073565</v>
      </c>
      <c r="AA549" s="5">
        <f t="shared" si="266"/>
        <v>3.5577950554743603</v>
      </c>
      <c r="AB549" s="5">
        <f t="shared" si="267"/>
        <v>-6.434968208891461</v>
      </c>
      <c r="AC549" s="5">
        <f t="shared" si="268"/>
        <v>-10.95110756202109</v>
      </c>
      <c r="AD549" s="5">
        <f t="shared" si="269"/>
        <v>-14.772314296629222</v>
      </c>
      <c r="AE549">
        <f t="shared" si="254"/>
        <v>0</v>
      </c>
    </row>
    <row r="550" spans="1:31" x14ac:dyDescent="0.2">
      <c r="A550">
        <f t="shared" si="255"/>
        <v>5.179999999999934</v>
      </c>
      <c r="B550" s="5">
        <f t="shared" si="270"/>
        <v>-71.051504147573482</v>
      </c>
      <c r="C550" s="5">
        <f t="shared" si="271"/>
        <v>419.22381256720092</v>
      </c>
      <c r="D550" s="5">
        <f t="shared" si="272"/>
        <v>-65.614859751846694</v>
      </c>
      <c r="E550" s="2">
        <f t="shared" si="273"/>
        <v>425.20221220615991</v>
      </c>
      <c r="F550" s="2">
        <f t="shared" si="274"/>
        <v>-9.6192788386638277</v>
      </c>
      <c r="G550" s="3">
        <f t="shared" si="275"/>
        <v>-30.213975576544069</v>
      </c>
      <c r="H550" s="3">
        <f t="shared" si="276"/>
        <v>47.709121549290408</v>
      </c>
      <c r="I550" s="3">
        <f t="shared" si="277"/>
        <v>-74.570791952544752</v>
      </c>
      <c r="J550" s="2">
        <f t="shared" si="256"/>
        <v>93.540620115405915</v>
      </c>
      <c r="K550" s="2">
        <f t="shared" si="278"/>
        <v>63.763203895982215</v>
      </c>
      <c r="L550" s="6">
        <f t="shared" si="257"/>
        <v>2397.8102939417126</v>
      </c>
      <c r="M550" s="2">
        <f t="shared" si="258"/>
        <v>30.388915183636286</v>
      </c>
      <c r="N550" s="2">
        <f t="shared" si="279"/>
        <v>93.540620115405915</v>
      </c>
      <c r="O550" s="2">
        <f t="shared" si="259"/>
        <v>63.763203895982215</v>
      </c>
      <c r="P550" s="5">
        <f t="shared" si="260"/>
        <v>0.37079293855939688</v>
      </c>
      <c r="Q550" s="4">
        <f t="shared" si="261"/>
        <v>0.32476671146280145</v>
      </c>
      <c r="R550" s="4">
        <f t="shared" si="262"/>
        <v>0.27130897503877638</v>
      </c>
      <c r="S550" s="4">
        <f t="shared" si="280"/>
        <v>0</v>
      </c>
      <c r="T550" s="4">
        <f t="shared" si="281"/>
        <v>0</v>
      </c>
      <c r="U550" s="5">
        <f t="shared" si="282"/>
        <v>5.6253341964643182</v>
      </c>
      <c r="V550" s="5">
        <f t="shared" si="283"/>
        <v>-8.8826361911421721</v>
      </c>
      <c r="W550" s="5">
        <f t="shared" si="284"/>
        <v>13.883827534226718</v>
      </c>
      <c r="X550" s="5">
        <f t="shared" si="263"/>
        <v>2397.8102939417126</v>
      </c>
      <c r="Y550" s="5">
        <f t="shared" si="264"/>
        <v>-12.05870965639671</v>
      </c>
      <c r="Z550" s="5">
        <f t="shared" si="265"/>
        <v>-2.0613928828178123</v>
      </c>
      <c r="AA550" s="5">
        <f t="shared" si="266"/>
        <v>3.567004030278802</v>
      </c>
      <c r="AB550" s="5">
        <f t="shared" si="267"/>
        <v>-6.4333754599323916</v>
      </c>
      <c r="AC550" s="5">
        <f t="shared" si="268"/>
        <v>-10.944029073959985</v>
      </c>
      <c r="AD550" s="5">
        <f t="shared" si="269"/>
        <v>-14.723168435494479</v>
      </c>
      <c r="AE550">
        <f t="shared" si="254"/>
        <v>0</v>
      </c>
    </row>
    <row r="551" spans="1:31" x14ac:dyDescent="0.2">
      <c r="A551">
        <f t="shared" si="255"/>
        <v>5.1899999999999338</v>
      </c>
      <c r="B551" s="5">
        <f t="shared" si="270"/>
        <v>-71.353965572111917</v>
      </c>
      <c r="C551" s="5">
        <f t="shared" si="271"/>
        <v>419.70035658124016</v>
      </c>
      <c r="D551" s="5">
        <f t="shared" si="272"/>
        <v>-66.361303829793911</v>
      </c>
      <c r="E551" s="2">
        <f t="shared" si="273"/>
        <v>425.72265351668364</v>
      </c>
      <c r="F551" s="2">
        <f t="shared" si="274"/>
        <v>-9.6486961110347131</v>
      </c>
      <c r="G551" s="3">
        <f t="shared" si="275"/>
        <v>-30.278309331143394</v>
      </c>
      <c r="H551" s="3">
        <f t="shared" si="276"/>
        <v>47.59968125855081</v>
      </c>
      <c r="I551" s="3">
        <f t="shared" si="277"/>
        <v>-74.718023636899702</v>
      </c>
      <c r="J551" s="2">
        <f t="shared" si="256"/>
        <v>93.623120691805298</v>
      </c>
      <c r="K551" s="2">
        <f t="shared" si="278"/>
        <v>63.819441507706401</v>
      </c>
      <c r="L551" s="6">
        <f t="shared" si="257"/>
        <v>2397.994663282258</v>
      </c>
      <c r="M551" s="2">
        <f t="shared" si="258"/>
        <v>30.391251808959172</v>
      </c>
      <c r="N551" s="2">
        <f t="shared" si="279"/>
        <v>93.623120691805298</v>
      </c>
      <c r="O551" s="2">
        <f t="shared" si="259"/>
        <v>63.819441507706401</v>
      </c>
      <c r="P551" s="5">
        <f t="shared" si="260"/>
        <v>0.37079825530249633</v>
      </c>
      <c r="Q551" s="4">
        <f t="shared" si="261"/>
        <v>0.32450517535379758</v>
      </c>
      <c r="R551" s="4">
        <f t="shared" si="262"/>
        <v>0.27121392217737095</v>
      </c>
      <c r="S551" s="4">
        <f t="shared" si="280"/>
        <v>0</v>
      </c>
      <c r="T551" s="4">
        <f t="shared" si="281"/>
        <v>0</v>
      </c>
      <c r="U551" s="5">
        <f t="shared" si="282"/>
        <v>5.6423649372332685</v>
      </c>
      <c r="V551" s="5">
        <f t="shared" si="283"/>
        <v>-8.8702037362594215</v>
      </c>
      <c r="W551" s="5">
        <f t="shared" si="284"/>
        <v>13.923708623802781</v>
      </c>
      <c r="X551" s="5">
        <f t="shared" si="263"/>
        <v>2397.9946632822584</v>
      </c>
      <c r="Y551" s="5">
        <f t="shared" si="264"/>
        <v>-12.074108710716514</v>
      </c>
      <c r="Z551" s="5">
        <f t="shared" si="265"/>
        <v>-2.0667208229913325</v>
      </c>
      <c r="AA551" s="5">
        <f t="shared" si="266"/>
        <v>3.576223419862631</v>
      </c>
      <c r="AB551" s="5">
        <f t="shared" si="267"/>
        <v>-6.4317437734832454</v>
      </c>
      <c r="AC551" s="5">
        <f t="shared" si="268"/>
        <v>-10.936924559250754</v>
      </c>
      <c r="AD551" s="5">
        <f t="shared" si="269"/>
        <v>-14.674067956334586</v>
      </c>
      <c r="AE551">
        <f t="shared" si="254"/>
        <v>0</v>
      </c>
    </row>
    <row r="552" spans="1:31" x14ac:dyDescent="0.2">
      <c r="A552">
        <f t="shared" si="255"/>
        <v>5.1999999999999336</v>
      </c>
      <c r="B552" s="5">
        <f t="shared" si="270"/>
        <v>-71.65707025261203</v>
      </c>
      <c r="C552" s="5">
        <f t="shared" si="271"/>
        <v>420.17580654759769</v>
      </c>
      <c r="D552" s="5">
        <f t="shared" si="272"/>
        <v>-67.109217769560715</v>
      </c>
      <c r="E552" s="2">
        <f t="shared" si="273"/>
        <v>426.24223643969401</v>
      </c>
      <c r="F552" s="2">
        <f t="shared" si="274"/>
        <v>-9.6781514981754189</v>
      </c>
      <c r="G552" s="3">
        <f t="shared" si="275"/>
        <v>-30.342626768878226</v>
      </c>
      <c r="H552" s="3">
        <f t="shared" si="276"/>
        <v>47.490312012958299</v>
      </c>
      <c r="I552" s="3">
        <f t="shared" si="277"/>
        <v>-74.864764316463052</v>
      </c>
      <c r="J552" s="2">
        <f t="shared" si="256"/>
        <v>93.705590390771974</v>
      </c>
      <c r="K552" s="2">
        <f t="shared" si="278"/>
        <v>63.875658071419203</v>
      </c>
      <c r="L552" s="6">
        <f t="shared" si="257"/>
        <v>2398.1703050559013</v>
      </c>
      <c r="M552" s="2">
        <f t="shared" si="258"/>
        <v>30.393477824493193</v>
      </c>
      <c r="N552" s="2">
        <f t="shared" si="279"/>
        <v>93.705590390771974</v>
      </c>
      <c r="O552" s="2">
        <f t="shared" si="259"/>
        <v>63.875658071419203</v>
      </c>
      <c r="P552" s="5">
        <f t="shared" si="260"/>
        <v>0.37080331720425663</v>
      </c>
      <c r="Q552" s="4">
        <f t="shared" si="261"/>
        <v>0.32424302623281392</v>
      </c>
      <c r="R552" s="4">
        <f t="shared" si="262"/>
        <v>0.27111855961891029</v>
      </c>
      <c r="S552" s="4">
        <f t="shared" si="280"/>
        <v>0</v>
      </c>
      <c r="T552" s="4">
        <f t="shared" si="281"/>
        <v>0</v>
      </c>
      <c r="U552" s="5">
        <f t="shared" si="282"/>
        <v>5.6594084952980168</v>
      </c>
      <c r="V552" s="5">
        <f t="shared" si="283"/>
        <v>-8.8577392227016478</v>
      </c>
      <c r="W552" s="5">
        <f t="shared" si="284"/>
        <v>13.963533427687439</v>
      </c>
      <c r="X552" s="5">
        <f t="shared" si="263"/>
        <v>2398.1703050559017</v>
      </c>
      <c r="Y552" s="5">
        <f t="shared" si="264"/>
        <v>-12.089481503624484</v>
      </c>
      <c r="Z552" s="5">
        <f t="shared" si="265"/>
        <v>-2.0720547050656033</v>
      </c>
      <c r="AA552" s="5">
        <f t="shared" si="266"/>
        <v>3.5854530912244282</v>
      </c>
      <c r="AB552" s="5">
        <f t="shared" si="267"/>
        <v>-6.4300730083264668</v>
      </c>
      <c r="AC552" s="5">
        <f t="shared" si="268"/>
        <v>-10.929793927767252</v>
      </c>
      <c r="AD552" s="5">
        <f t="shared" si="269"/>
        <v>-14.625013481088132</v>
      </c>
      <c r="AE552">
        <f t="shared" si="254"/>
        <v>0</v>
      </c>
    </row>
    <row r="553" spans="1:31" x14ac:dyDescent="0.2">
      <c r="A553">
        <f t="shared" si="255"/>
        <v>5.2099999999999334</v>
      </c>
      <c r="B553" s="5">
        <f t="shared" si="270"/>
        <v>-71.960818023951219</v>
      </c>
      <c r="C553" s="5">
        <f t="shared" si="271"/>
        <v>420.65016317803088</v>
      </c>
      <c r="D553" s="5">
        <f t="shared" si="272"/>
        <v>-67.858596663399396</v>
      </c>
      <c r="E553" s="2">
        <f t="shared" si="273"/>
        <v>426.76096249818852</v>
      </c>
      <c r="F553" s="2">
        <f t="shared" si="274"/>
        <v>-9.7076450083291821</v>
      </c>
      <c r="G553" s="3">
        <f t="shared" si="275"/>
        <v>-30.40692749896149</v>
      </c>
      <c r="H553" s="3">
        <f t="shared" si="276"/>
        <v>47.381014073680625</v>
      </c>
      <c r="I553" s="3">
        <f t="shared" si="277"/>
        <v>-75.011014451273937</v>
      </c>
      <c r="J553" s="2">
        <f t="shared" si="256"/>
        <v>93.788027080148396</v>
      </c>
      <c r="K553" s="2">
        <f t="shared" si="278"/>
        <v>63.931852133707153</v>
      </c>
      <c r="L553" s="6">
        <f t="shared" si="257"/>
        <v>2398.3373088460585</v>
      </c>
      <c r="M553" s="2">
        <f t="shared" si="258"/>
        <v>30.395594365583722</v>
      </c>
      <c r="N553" s="2">
        <f t="shared" si="279"/>
        <v>93.788027080148396</v>
      </c>
      <c r="O553" s="2">
        <f t="shared" si="259"/>
        <v>63.931852133707153</v>
      </c>
      <c r="P553" s="5">
        <f t="shared" si="260"/>
        <v>0.37080812688091258</v>
      </c>
      <c r="Q553" s="4">
        <f t="shared" si="261"/>
        <v>0.32398028493061998</v>
      </c>
      <c r="R553" s="4">
        <f t="shared" si="262"/>
        <v>0.27102289422143838</v>
      </c>
      <c r="S553" s="4">
        <f t="shared" si="280"/>
        <v>0</v>
      </c>
      <c r="T553" s="4">
        <f t="shared" si="281"/>
        <v>0</v>
      </c>
      <c r="U553" s="5">
        <f t="shared" si="282"/>
        <v>5.6764646544959882</v>
      </c>
      <c r="V553" s="5">
        <f t="shared" si="283"/>
        <v>-8.845242640599281</v>
      </c>
      <c r="W553" s="5">
        <f t="shared" si="284"/>
        <v>14.003301459678452</v>
      </c>
      <c r="X553" s="5">
        <f t="shared" si="263"/>
        <v>2398.3373088460585</v>
      </c>
      <c r="Y553" s="5">
        <f t="shared" si="264"/>
        <v>-12.104827681453619</v>
      </c>
      <c r="Z553" s="5">
        <f t="shared" si="265"/>
        <v>-2.077394452178372</v>
      </c>
      <c r="AA553" s="5">
        <f t="shared" si="266"/>
        <v>3.5946929113628783</v>
      </c>
      <c r="AB553" s="5">
        <f t="shared" si="267"/>
        <v>-6.4283630269576308</v>
      </c>
      <c r="AC553" s="5">
        <f t="shared" si="268"/>
        <v>-10.922637092777652</v>
      </c>
      <c r="AD553" s="5">
        <f t="shared" si="269"/>
        <v>-14.576005628958669</v>
      </c>
      <c r="AE553">
        <f t="shared" si="254"/>
        <v>0</v>
      </c>
    </row>
    <row r="554" spans="1:31" x14ac:dyDescent="0.2">
      <c r="A554">
        <f t="shared" si="255"/>
        <v>5.2199999999999331</v>
      </c>
      <c r="B554" s="5">
        <f t="shared" si="270"/>
        <v>-72.265208717092179</v>
      </c>
      <c r="C554" s="5">
        <f t="shared" si="271"/>
        <v>421.12342718691303</v>
      </c>
      <c r="D554" s="5">
        <f t="shared" si="272"/>
        <v>-68.609435608193593</v>
      </c>
      <c r="E554" s="2">
        <f t="shared" si="273"/>
        <v>427.27883321851567</v>
      </c>
      <c r="F554" s="2">
        <f t="shared" si="274"/>
        <v>-9.7371766492590357</v>
      </c>
      <c r="G554" s="3">
        <f t="shared" si="275"/>
        <v>-30.471211129231065</v>
      </c>
      <c r="H554" s="3">
        <f t="shared" si="276"/>
        <v>47.271787702752846</v>
      </c>
      <c r="I554" s="3">
        <f t="shared" si="277"/>
        <v>-75.156774507563526</v>
      </c>
      <c r="J554" s="2">
        <f t="shared" si="256"/>
        <v>93.870428648627467</v>
      </c>
      <c r="K554" s="2">
        <f t="shared" si="278"/>
        <v>63.988022255369778</v>
      </c>
      <c r="L554" s="6">
        <f t="shared" si="257"/>
        <v>2398.4957635027895</v>
      </c>
      <c r="M554" s="2">
        <f t="shared" si="258"/>
        <v>30.397602558281879</v>
      </c>
      <c r="N554" s="2">
        <f t="shared" si="279"/>
        <v>93.870428648627467</v>
      </c>
      <c r="O554" s="2">
        <f t="shared" si="259"/>
        <v>63.988022255369778</v>
      </c>
      <c r="P554" s="5">
        <f t="shared" si="260"/>
        <v>0.37081268692728275</v>
      </c>
      <c r="Q554" s="4">
        <f t="shared" si="261"/>
        <v>0.32371697200877853</v>
      </c>
      <c r="R554" s="4">
        <f t="shared" si="262"/>
        <v>0.27092693276939361</v>
      </c>
      <c r="S554" s="4">
        <f t="shared" si="280"/>
        <v>0</v>
      </c>
      <c r="T554" s="4">
        <f t="shared" si="281"/>
        <v>0</v>
      </c>
      <c r="U554" s="5">
        <f t="shared" si="282"/>
        <v>5.6935331984037552</v>
      </c>
      <c r="V554" s="5">
        <f t="shared" si="283"/>
        <v>-8.8327139834401951</v>
      </c>
      <c r="W554" s="5">
        <f t="shared" si="284"/>
        <v>14.04301223633562</v>
      </c>
      <c r="X554" s="5">
        <f t="shared" si="263"/>
        <v>2398.4957635027895</v>
      </c>
      <c r="Y554" s="5">
        <f t="shared" si="264"/>
        <v>-12.120146893973716</v>
      </c>
      <c r="Z554" s="5">
        <f t="shared" si="265"/>
        <v>-2.0827399874715233</v>
      </c>
      <c r="AA554" s="5">
        <f t="shared" si="266"/>
        <v>3.6039427472838228</v>
      </c>
      <c r="AB554" s="5">
        <f t="shared" si="267"/>
        <v>-6.4266136955699613</v>
      </c>
      <c r="AC554" s="5">
        <f t="shared" si="268"/>
        <v>-10.915453970911718</v>
      </c>
      <c r="AD554" s="5">
        <f t="shared" si="269"/>
        <v>-14.527045016380555</v>
      </c>
      <c r="AE554">
        <f t="shared" si="254"/>
        <v>0</v>
      </c>
    </row>
    <row r="555" spans="1:31" x14ac:dyDescent="0.2">
      <c r="A555">
        <f t="shared" si="255"/>
        <v>5.2299999999999329</v>
      </c>
      <c r="B555" s="5">
        <f t="shared" si="270"/>
        <v>-72.570242159069267</v>
      </c>
      <c r="C555" s="5">
        <f t="shared" si="271"/>
        <v>421.59559929124202</v>
      </c>
      <c r="D555" s="5">
        <f t="shared" si="272"/>
        <v>-69.361729705520048</v>
      </c>
      <c r="E555" s="2">
        <f t="shared" si="273"/>
        <v>427.79585013037172</v>
      </c>
      <c r="F555" s="2">
        <f t="shared" si="274"/>
        <v>-9.7667464282468064</v>
      </c>
      <c r="G555" s="3">
        <f t="shared" si="275"/>
        <v>-30.535477266186764</v>
      </c>
      <c r="H555" s="3">
        <f t="shared" si="276"/>
        <v>47.162633163043729</v>
      </c>
      <c r="I555" s="3">
        <f t="shared" si="277"/>
        <v>-75.302044957727333</v>
      </c>
      <c r="J555" s="2">
        <f t="shared" si="256"/>
        <v>93.952793005643144</v>
      </c>
      <c r="K555" s="2">
        <f t="shared" si="278"/>
        <v>64.04416701134501</v>
      </c>
      <c r="L555" s="6">
        <f t="shared" si="257"/>
        <v>2398.6457571461378</v>
      </c>
      <c r="M555" s="2">
        <f t="shared" si="258"/>
        <v>30.399503519386812</v>
      </c>
      <c r="N555" s="2">
        <f t="shared" si="279"/>
        <v>93.952793005643144</v>
      </c>
      <c r="O555" s="2">
        <f t="shared" si="259"/>
        <v>64.04416701134501</v>
      </c>
      <c r="P555" s="5">
        <f t="shared" si="260"/>
        <v>0.37081699991686728</v>
      </c>
      <c r="Q555" s="4">
        <f t="shared" si="261"/>
        <v>0.32345310776188901</v>
      </c>
      <c r="R555" s="4">
        <f t="shared" si="262"/>
        <v>0.27083068197421134</v>
      </c>
      <c r="S555" s="4">
        <f t="shared" si="280"/>
        <v>0</v>
      </c>
      <c r="T555" s="4">
        <f t="shared" si="281"/>
        <v>0</v>
      </c>
      <c r="U555" s="5">
        <f t="shared" si="282"/>
        <v>5.7106139103496938</v>
      </c>
      <c r="V555" s="5">
        <f t="shared" si="283"/>
        <v>-8.8201532480330744</v>
      </c>
      <c r="W555" s="5">
        <f t="shared" si="284"/>
        <v>14.082665277007353</v>
      </c>
      <c r="X555" s="5">
        <f t="shared" si="263"/>
        <v>2398.6457571461378</v>
      </c>
      <c r="Y555" s="5">
        <f t="shared" si="264"/>
        <v>-12.135438794388314</v>
      </c>
      <c r="Z555" s="5">
        <f t="shared" si="265"/>
        <v>-2.0880912340951201</v>
      </c>
      <c r="AA555" s="5">
        <f t="shared" si="266"/>
        <v>3.6132024660072593</v>
      </c>
      <c r="AB555" s="5">
        <f t="shared" si="267"/>
        <v>-6.4248248840386202</v>
      </c>
      <c r="AC555" s="5">
        <f t="shared" si="268"/>
        <v>-10.908244482128195</v>
      </c>
      <c r="AD555" s="5">
        <f t="shared" si="269"/>
        <v>-14.478132256985386</v>
      </c>
      <c r="AE555">
        <f t="shared" si="254"/>
        <v>0</v>
      </c>
    </row>
    <row r="556" spans="1:31" x14ac:dyDescent="0.2">
      <c r="A556">
        <f t="shared" si="255"/>
        <v>5.2399999999999327</v>
      </c>
      <c r="B556" s="5">
        <f t="shared" si="270"/>
        <v>-72.875918172975346</v>
      </c>
      <c r="C556" s="5">
        <f t="shared" si="271"/>
        <v>422.06668021064837</v>
      </c>
      <c r="D556" s="5">
        <f t="shared" si="272"/>
        <v>-70.115474061710174</v>
      </c>
      <c r="E556" s="2">
        <f t="shared" si="273"/>
        <v>428.31201476679581</v>
      </c>
      <c r="F556" s="2">
        <f t="shared" si="274"/>
        <v>-9.7963543520921395</v>
      </c>
      <c r="G556" s="3">
        <f t="shared" si="275"/>
        <v>-30.599725515027149</v>
      </c>
      <c r="H556" s="3">
        <f t="shared" si="276"/>
        <v>47.053550718222446</v>
      </c>
      <c r="I556" s="3">
        <f t="shared" si="277"/>
        <v>-75.446826280297188</v>
      </c>
      <c r="J556" s="2">
        <f t="shared" si="256"/>
        <v>94.03511808126089</v>
      </c>
      <c r="K556" s="2">
        <f t="shared" si="278"/>
        <v>64.100284990634549</v>
      </c>
      <c r="L556" s="6">
        <f t="shared" si="257"/>
        <v>2398.7873771695231</v>
      </c>
      <c r="M556" s="2">
        <f t="shared" si="258"/>
        <v>30.401298356488748</v>
      </c>
      <c r="N556" s="2">
        <f t="shared" si="279"/>
        <v>94.03511808126089</v>
      </c>
      <c r="O556" s="2">
        <f t="shared" si="259"/>
        <v>64.100284990634549</v>
      </c>
      <c r="P556" s="5">
        <f t="shared" si="260"/>
        <v>0.37082106840194695</v>
      </c>
      <c r="Q556" s="4">
        <f t="shared" si="261"/>
        <v>0.32318871221983475</v>
      </c>
      <c r="R556" s="4">
        <f t="shared" si="262"/>
        <v>0.27073414847492222</v>
      </c>
      <c r="S556" s="4">
        <f t="shared" si="280"/>
        <v>0</v>
      </c>
      <c r="T556" s="4">
        <f t="shared" si="281"/>
        <v>0</v>
      </c>
      <c r="U556" s="5">
        <f t="shared" si="282"/>
        <v>5.7277065734265786</v>
      </c>
      <c r="V556" s="5">
        <f t="shared" si="283"/>
        <v>-8.8075604344709255</v>
      </c>
      <c r="W556" s="5">
        <f t="shared" si="284"/>
        <v>14.122260103856618</v>
      </c>
      <c r="X556" s="5">
        <f t="shared" si="263"/>
        <v>2398.7873771695236</v>
      </c>
      <c r="Y556" s="5">
        <f t="shared" si="264"/>
        <v>-12.150703039331159</v>
      </c>
      <c r="Z556" s="5">
        <f t="shared" si="265"/>
        <v>-2.0934481152113857</v>
      </c>
      <c r="AA556" s="5">
        <f t="shared" si="266"/>
        <v>3.6224719345742229</v>
      </c>
      <c r="AB556" s="5">
        <f t="shared" si="267"/>
        <v>-6.4229964659045802</v>
      </c>
      <c r="AC556" s="5">
        <f t="shared" si="268"/>
        <v>-10.901008549682311</v>
      </c>
      <c r="AD556" s="5">
        <f t="shared" si="269"/>
        <v>-14.42926796156916</v>
      </c>
      <c r="AE556">
        <f t="shared" si="254"/>
        <v>0</v>
      </c>
    </row>
    <row r="557" spans="1:31" x14ac:dyDescent="0.2">
      <c r="A557">
        <f t="shared" si="255"/>
        <v>5.2499999999999325</v>
      </c>
      <c r="B557" s="5">
        <f t="shared" si="270"/>
        <v>-73.182236577948913</v>
      </c>
      <c r="C557" s="5">
        <f t="shared" si="271"/>
        <v>422.53667066740309</v>
      </c>
      <c r="D557" s="5">
        <f t="shared" si="272"/>
        <v>-70.870663787911226</v>
      </c>
      <c r="E557" s="2">
        <f t="shared" si="273"/>
        <v>428.82732866416563</v>
      </c>
      <c r="F557" s="2">
        <f t="shared" si="274"/>
        <v>-9.8260004271115928</v>
      </c>
      <c r="G557" s="3">
        <f t="shared" si="275"/>
        <v>-30.663955479686194</v>
      </c>
      <c r="H557" s="3">
        <f t="shared" si="276"/>
        <v>46.944540632725626</v>
      </c>
      <c r="I557" s="3">
        <f t="shared" si="277"/>
        <v>-75.591118959912876</v>
      </c>
      <c r="J557" s="2">
        <f t="shared" si="256"/>
        <v>94.117401826067777</v>
      </c>
      <c r="K557" s="2">
        <f t="shared" si="278"/>
        <v>64.156374796228889</v>
      </c>
      <c r="L557" s="6">
        <f t="shared" si="257"/>
        <v>2398.9207102431787</v>
      </c>
      <c r="M557" s="2">
        <f t="shared" si="258"/>
        <v>30.402988168012502</v>
      </c>
      <c r="N557" s="2">
        <f t="shared" si="279"/>
        <v>94.117401826067777</v>
      </c>
      <c r="O557" s="2">
        <f t="shared" si="259"/>
        <v>64.156374796228889</v>
      </c>
      <c r="P557" s="5">
        <f t="shared" si="260"/>
        <v>0.37082489491368342</v>
      </c>
      <c r="Q557" s="4">
        <f t="shared" si="261"/>
        <v>0.32292380515003238</v>
      </c>
      <c r="R557" s="4">
        <f t="shared" si="262"/>
        <v>0.27063733883874852</v>
      </c>
      <c r="S557" s="4">
        <f t="shared" si="280"/>
        <v>0</v>
      </c>
      <c r="T557" s="4">
        <f t="shared" si="281"/>
        <v>0</v>
      </c>
      <c r="U557" s="5">
        <f t="shared" si="282"/>
        <v>5.7448109705041048</v>
      </c>
      <c r="V557" s="5">
        <f t="shared" si="283"/>
        <v>-8.7949355460947132</v>
      </c>
      <c r="W557" s="5">
        <f t="shared" si="284"/>
        <v>14.161796241886286</v>
      </c>
      <c r="X557" s="5">
        <f t="shared" si="263"/>
        <v>2398.9207102431787</v>
      </c>
      <c r="Y557" s="5">
        <f t="shared" si="264"/>
        <v>-12.165939288862431</v>
      </c>
      <c r="Z557" s="5">
        <f t="shared" si="265"/>
        <v>-2.098810553998657</v>
      </c>
      <c r="AA557" s="5">
        <f t="shared" si="266"/>
        <v>3.6317510200536356</v>
      </c>
      <c r="AB557" s="5">
        <f t="shared" si="267"/>
        <v>-6.4211283183583259</v>
      </c>
      <c r="AC557" s="5">
        <f t="shared" si="268"/>
        <v>-10.89374610009337</v>
      </c>
      <c r="AD557" s="5">
        <f t="shared" si="269"/>
        <v>-14.380452738060079</v>
      </c>
      <c r="AE557">
        <f t="shared" si="254"/>
        <v>0</v>
      </c>
    </row>
    <row r="558" spans="1:31" x14ac:dyDescent="0.2">
      <c r="A558">
        <f t="shared" si="255"/>
        <v>5.2599999999999323</v>
      </c>
      <c r="B558" s="5">
        <f t="shared" si="270"/>
        <v>-73.489197189161686</v>
      </c>
      <c r="C558" s="5">
        <f t="shared" si="271"/>
        <v>423.00557138642534</v>
      </c>
      <c r="D558" s="5">
        <f t="shared" si="272"/>
        <v>-71.627294000147259</v>
      </c>
      <c r="E558" s="2">
        <f t="shared" si="273"/>
        <v>429.34179336219256</v>
      </c>
      <c r="F558" s="2">
        <f t="shared" si="274"/>
        <v>-9.8556846591377596</v>
      </c>
      <c r="G558" s="3">
        <f t="shared" si="275"/>
        <v>-30.728166762869776</v>
      </c>
      <c r="H558" s="3">
        <f t="shared" si="276"/>
        <v>46.835603171724692</v>
      </c>
      <c r="I558" s="3">
        <f t="shared" si="277"/>
        <v>-75.734923487293472</v>
      </c>
      <c r="J558" s="2">
        <f t="shared" si="256"/>
        <v>94.199642211062553</v>
      </c>
      <c r="K558" s="2">
        <f t="shared" si="278"/>
        <v>64.212435045032407</v>
      </c>
      <c r="L558" s="6">
        <f t="shared" si="257"/>
        <v>2399.0458423176392</v>
      </c>
      <c r="M558" s="2">
        <f t="shared" si="258"/>
        <v>30.404574043261746</v>
      </c>
      <c r="N558" s="2">
        <f t="shared" si="279"/>
        <v>94.199642211062553</v>
      </c>
      <c r="O558" s="2">
        <f t="shared" si="259"/>
        <v>64.212435045032407</v>
      </c>
      <c r="P558" s="5">
        <f t="shared" si="260"/>
        <v>0.37082848196222107</v>
      </c>
      <c r="Q558" s="4">
        <f t="shared" si="261"/>
        <v>0.32265840605968416</v>
      </c>
      <c r="R558" s="4">
        <f t="shared" si="262"/>
        <v>0.2705402595616978</v>
      </c>
      <c r="S558" s="4">
        <f t="shared" si="280"/>
        <v>0</v>
      </c>
      <c r="T558" s="4">
        <f t="shared" si="281"/>
        <v>0</v>
      </c>
      <c r="U558" s="5">
        <f t="shared" si="282"/>
        <v>5.7619268842413804</v>
      </c>
      <c r="V558" s="5">
        <f t="shared" si="283"/>
        <v>-8.7822785894571922</v>
      </c>
      <c r="W558" s="5">
        <f t="shared" si="284"/>
        <v>14.201273218963934</v>
      </c>
      <c r="X558" s="5">
        <f t="shared" si="263"/>
        <v>2399.0458423176397</v>
      </c>
      <c r="Y558" s="5">
        <f t="shared" si="264"/>
        <v>-12.181147206464578</v>
      </c>
      <c r="Z558" s="5">
        <f t="shared" si="265"/>
        <v>-2.1041784736552902</v>
      </c>
      <c r="AA558" s="5">
        <f t="shared" si="266"/>
        <v>3.6410395895490582</v>
      </c>
      <c r="AB558" s="5">
        <f t="shared" si="267"/>
        <v>-6.4192203222231976</v>
      </c>
      <c r="AC558" s="5">
        <f t="shared" si="268"/>
        <v>-10.886457063112482</v>
      </c>
      <c r="AD558" s="5">
        <f t="shared" si="269"/>
        <v>-14.331687191487006</v>
      </c>
      <c r="AE558">
        <f t="shared" si="254"/>
        <v>0</v>
      </c>
    </row>
    <row r="559" spans="1:31" x14ac:dyDescent="0.2">
      <c r="A559">
        <f t="shared" si="255"/>
        <v>5.2699999999999321</v>
      </c>
      <c r="B559" s="5">
        <f t="shared" si="270"/>
        <v>-73.796799817806502</v>
      </c>
      <c r="C559" s="5">
        <f t="shared" si="271"/>
        <v>423.47338309528942</v>
      </c>
      <c r="D559" s="5">
        <f t="shared" si="272"/>
        <v>-72.385359819379772</v>
      </c>
      <c r="E559" s="2">
        <f t="shared" si="273"/>
        <v>429.85541040391615</v>
      </c>
      <c r="F559" s="2">
        <f t="shared" si="274"/>
        <v>-9.885407053518442</v>
      </c>
      <c r="G559" s="3">
        <f t="shared" si="275"/>
        <v>-30.792358966092007</v>
      </c>
      <c r="H559" s="3">
        <f t="shared" si="276"/>
        <v>46.726738601093565</v>
      </c>
      <c r="I559" s="3">
        <f t="shared" si="277"/>
        <v>-75.878240359208348</v>
      </c>
      <c r="J559" s="2">
        <f t="shared" si="256"/>
        <v>94.281837227545523</v>
      </c>
      <c r="K559" s="2">
        <f t="shared" si="278"/>
        <v>64.268464367788354</v>
      </c>
      <c r="L559" s="6">
        <f t="shared" si="257"/>
        <v>2399.1628586272736</v>
      </c>
      <c r="M559" s="2">
        <f t="shared" si="258"/>
        <v>30.406057062463713</v>
      </c>
      <c r="N559" s="2">
        <f t="shared" si="279"/>
        <v>94.281837227545523</v>
      </c>
      <c r="O559" s="2">
        <f t="shared" si="259"/>
        <v>64.268464367788354</v>
      </c>
      <c r="P559" s="5">
        <f t="shared" si="260"/>
        <v>0.37083183203679021</v>
      </c>
      <c r="Q559" s="4">
        <f t="shared" si="261"/>
        <v>0.32239253419803066</v>
      </c>
      <c r="R559" s="4">
        <f t="shared" si="262"/>
        <v>0.27044291706915291</v>
      </c>
      <c r="S559" s="4">
        <f t="shared" si="280"/>
        <v>0</v>
      </c>
      <c r="T559" s="4">
        <f t="shared" si="281"/>
        <v>0</v>
      </c>
      <c r="U559" s="5">
        <f t="shared" si="282"/>
        <v>5.7790540970993325</v>
      </c>
      <c r="V559" s="5">
        <f t="shared" si="283"/>
        <v>-8.7695895742868704</v>
      </c>
      <c r="W559" s="5">
        <f t="shared" si="284"/>
        <v>14.240690565846034</v>
      </c>
      <c r="X559" s="5">
        <f t="shared" si="263"/>
        <v>2399.1628586272741</v>
      </c>
      <c r="Y559" s="5">
        <f t="shared" si="264"/>
        <v>-12.196326459037873</v>
      </c>
      <c r="Z559" s="5">
        <f t="shared" si="265"/>
        <v>-2.1095517974035269</v>
      </c>
      <c r="AA559" s="5">
        <f t="shared" si="266"/>
        <v>3.6503375102053837</v>
      </c>
      <c r="AB559" s="5">
        <f t="shared" si="267"/>
        <v>-6.417272361938541</v>
      </c>
      <c r="AC559" s="5">
        <f t="shared" si="268"/>
        <v>-10.879141371690398</v>
      </c>
      <c r="AD559" s="5">
        <f t="shared" si="269"/>
        <v>-14.282971923948583</v>
      </c>
      <c r="AE559">
        <f t="shared" si="254"/>
        <v>0</v>
      </c>
    </row>
    <row r="560" spans="1:31" x14ac:dyDescent="0.2">
      <c r="A560">
        <f t="shared" si="255"/>
        <v>5.2799999999999319</v>
      </c>
      <c r="B560" s="5">
        <f t="shared" si="270"/>
        <v>-74.105044271085518</v>
      </c>
      <c r="C560" s="5">
        <f t="shared" si="271"/>
        <v>423.94010652423174</v>
      </c>
      <c r="D560" s="5">
        <f t="shared" si="272"/>
        <v>-73.144856371568054</v>
      </c>
      <c r="E560" s="2">
        <f t="shared" si="273"/>
        <v>430.3681813356983</v>
      </c>
      <c r="F560" s="2">
        <f t="shared" si="274"/>
        <v>-9.9151676151158501</v>
      </c>
      <c r="G560" s="3">
        <f t="shared" si="275"/>
        <v>-30.856531689711392</v>
      </c>
      <c r="H560" s="3">
        <f t="shared" si="276"/>
        <v>46.617947187376664</v>
      </c>
      <c r="I560" s="3">
        <f t="shared" si="277"/>
        <v>-76.021070078447835</v>
      </c>
      <c r="J560" s="2">
        <f t="shared" si="256"/>
        <v>94.36398488700803</v>
      </c>
      <c r="K560" s="2">
        <f t="shared" si="278"/>
        <v>64.324461409003419</v>
      </c>
      <c r="L560" s="6">
        <f t="shared" si="257"/>
        <v>2399.2718436938567</v>
      </c>
      <c r="M560" s="2">
        <f t="shared" si="258"/>
        <v>30.407438296814501</v>
      </c>
      <c r="N560" s="2">
        <f t="shared" si="279"/>
        <v>94.36398488700803</v>
      </c>
      <c r="O560" s="2">
        <f t="shared" si="259"/>
        <v>64.324461409003419</v>
      </c>
      <c r="P560" s="5">
        <f t="shared" si="260"/>
        <v>0.37083494760581143</v>
      </c>
      <c r="Q560" s="4">
        <f t="shared" si="261"/>
        <v>0.32212620855860524</v>
      </c>
      <c r="R560" s="4">
        <f t="shared" si="262"/>
        <v>0.27034531771645981</v>
      </c>
      <c r="S560" s="4">
        <f t="shared" si="280"/>
        <v>0</v>
      </c>
      <c r="T560" s="4">
        <f t="shared" si="281"/>
        <v>0</v>
      </c>
      <c r="U560" s="5">
        <f t="shared" si="282"/>
        <v>5.7961923913530695</v>
      </c>
      <c r="V560" s="5">
        <f t="shared" si="283"/>
        <v>-8.7568685134521402</v>
      </c>
      <c r="W560" s="5">
        <f t="shared" si="284"/>
        <v>14.280047816201575</v>
      </c>
      <c r="X560" s="5">
        <f t="shared" si="263"/>
        <v>2399.2718436938567</v>
      </c>
      <c r="Y560" s="5">
        <f t="shared" si="264"/>
        <v>-12.211476716895556</v>
      </c>
      <c r="Z560" s="5">
        <f t="shared" si="265"/>
        <v>-2.1149304484933165</v>
      </c>
      <c r="AA560" s="5">
        <f t="shared" si="266"/>
        <v>3.6596446492154486</v>
      </c>
      <c r="AB560" s="5">
        <f t="shared" si="267"/>
        <v>-6.4152843255424861</v>
      </c>
      <c r="AC560" s="5">
        <f t="shared" si="268"/>
        <v>-10.871798961945457</v>
      </c>
      <c r="AD560" s="5">
        <f t="shared" si="269"/>
        <v>-14.234307534582975</v>
      </c>
      <c r="AE560">
        <f t="shared" si="254"/>
        <v>0</v>
      </c>
    </row>
    <row r="561" spans="1:31" x14ac:dyDescent="0.2">
      <c r="A561">
        <f t="shared" si="255"/>
        <v>5.2899999999999316</v>
      </c>
      <c r="B561" s="5">
        <f t="shared" si="270"/>
        <v>-74.413930352198918</v>
      </c>
      <c r="C561" s="5">
        <f t="shared" si="271"/>
        <v>424.4057424061574</v>
      </c>
      <c r="D561" s="5">
        <f t="shared" si="272"/>
        <v>-73.905778787729261</v>
      </c>
      <c r="E561" s="2">
        <f t="shared" si="273"/>
        <v>430.88010770721775</v>
      </c>
      <c r="F561" s="2">
        <f t="shared" si="274"/>
        <v>-9.9449663483058632</v>
      </c>
      <c r="G561" s="3">
        <f t="shared" si="275"/>
        <v>-30.920684532966817</v>
      </c>
      <c r="H561" s="3">
        <f t="shared" si="276"/>
        <v>46.509229197757207</v>
      </c>
      <c r="I561" s="3">
        <f t="shared" si="277"/>
        <v>-76.16341315379367</v>
      </c>
      <c r="J561" s="2">
        <f t="shared" si="256"/>
        <v>94.446083221022121</v>
      </c>
      <c r="K561" s="2">
        <f t="shared" si="278"/>
        <v>64.380424826872613</v>
      </c>
      <c r="L561" s="6">
        <f t="shared" si="257"/>
        <v>2399.3728813301891</v>
      </c>
      <c r="M561" s="2">
        <f t="shared" si="258"/>
        <v>30.408718808524966</v>
      </c>
      <c r="N561" s="2">
        <f t="shared" si="279"/>
        <v>94.446083221022121</v>
      </c>
      <c r="O561" s="2">
        <f t="shared" si="259"/>
        <v>64.380424826872613</v>
      </c>
      <c r="P561" s="5">
        <f t="shared" si="260"/>
        <v>0.37083783111700119</v>
      </c>
      <c r="Q561" s="4">
        <f t="shared" si="261"/>
        <v>0.32185944788148857</v>
      </c>
      <c r="R561" s="4">
        <f t="shared" si="262"/>
        <v>0.27024746778951209</v>
      </c>
      <c r="S561" s="4">
        <f t="shared" si="280"/>
        <v>0</v>
      </c>
      <c r="T561" s="4">
        <f t="shared" si="281"/>
        <v>0</v>
      </c>
      <c r="U561" s="5">
        <f t="shared" si="282"/>
        <v>5.813341549104174</v>
      </c>
      <c r="V561" s="5">
        <f t="shared" si="283"/>
        <v>-8.7441154229255602</v>
      </c>
      <c r="W561" s="5">
        <f t="shared" si="284"/>
        <v>14.319344506635126</v>
      </c>
      <c r="X561" s="5">
        <f t="shared" si="263"/>
        <v>2399.3728813301896</v>
      </c>
      <c r="Y561" s="5">
        <f t="shared" si="264"/>
        <v>-12.226597653758745</v>
      </c>
      <c r="Z561" s="5">
        <f t="shared" si="265"/>
        <v>-2.1203143502060966</v>
      </c>
      <c r="AA561" s="5">
        <f t="shared" si="266"/>
        <v>3.6689608738265758</v>
      </c>
      <c r="AB561" s="5">
        <f t="shared" si="267"/>
        <v>-6.4132561046545709</v>
      </c>
      <c r="AC561" s="5">
        <f t="shared" si="268"/>
        <v>-10.864429773131658</v>
      </c>
      <c r="AD561" s="5">
        <f t="shared" si="269"/>
        <v>-14.185694619538296</v>
      </c>
      <c r="AE561">
        <f t="shared" si="254"/>
        <v>0</v>
      </c>
    </row>
    <row r="562" spans="1:31" x14ac:dyDescent="0.2">
      <c r="A562">
        <f t="shared" si="255"/>
        <v>5.2999999999999314</v>
      </c>
      <c r="B562" s="5">
        <f t="shared" si="270"/>
        <v>-74.723457860333824</v>
      </c>
      <c r="C562" s="5">
        <f t="shared" si="271"/>
        <v>424.87029147664629</v>
      </c>
      <c r="D562" s="5">
        <f t="shared" si="272"/>
        <v>-74.668122203998166</v>
      </c>
      <c r="E562" s="2">
        <f t="shared" si="273"/>
        <v>431.39119107146291</v>
      </c>
      <c r="F562" s="2">
        <f t="shared" si="274"/>
        <v>-9.9748032569773386</v>
      </c>
      <c r="G562" s="3">
        <f t="shared" si="275"/>
        <v>-30.984817094013362</v>
      </c>
      <c r="H562" s="3">
        <f t="shared" si="276"/>
        <v>46.400584900025891</v>
      </c>
      <c r="I562" s="3">
        <f t="shared" si="277"/>
        <v>-76.305270099989059</v>
      </c>
      <c r="J562" s="2">
        <f t="shared" si="256"/>
        <v>94.528130281129847</v>
      </c>
      <c r="K562" s="2">
        <f t="shared" si="278"/>
        <v>64.436353293203709</v>
      </c>
      <c r="L562" s="6">
        <f t="shared" si="257"/>
        <v>2399.4660546437481</v>
      </c>
      <c r="M562" s="2">
        <f t="shared" si="258"/>
        <v>30.409899650866947</v>
      </c>
      <c r="N562" s="2">
        <f t="shared" si="279"/>
        <v>94.528130281129847</v>
      </c>
      <c r="O562" s="2">
        <f t="shared" si="259"/>
        <v>64.436353293203709</v>
      </c>
      <c r="P562" s="5">
        <f t="shared" si="260"/>
        <v>0.3708404849974784</v>
      </c>
      <c r="Q562" s="4">
        <f t="shared" si="261"/>
        <v>0.32159227065556195</v>
      </c>
      <c r="R562" s="4">
        <f t="shared" si="262"/>
        <v>0.27014937350533291</v>
      </c>
      <c r="S562" s="4">
        <f t="shared" si="280"/>
        <v>0</v>
      </c>
      <c r="T562" s="4">
        <f t="shared" si="281"/>
        <v>0</v>
      </c>
      <c r="U562" s="5">
        <f t="shared" si="282"/>
        <v>5.8305013522929405</v>
      </c>
      <c r="V562" s="5">
        <f t="shared" si="283"/>
        <v>-8.7313303217483131</v>
      </c>
      <c r="W562" s="5">
        <f t="shared" si="284"/>
        <v>14.358580176709317</v>
      </c>
      <c r="X562" s="5">
        <f t="shared" si="263"/>
        <v>2399.4660546437485</v>
      </c>
      <c r="Y562" s="5">
        <f t="shared" si="264"/>
        <v>-12.241688946751022</v>
      </c>
      <c r="Z562" s="5">
        <f t="shared" si="265"/>
        <v>-2.1257034258585432</v>
      </c>
      <c r="AA562" s="5">
        <f t="shared" si="266"/>
        <v>3.6782860513470683</v>
      </c>
      <c r="AB562" s="5">
        <f t="shared" si="267"/>
        <v>-6.4111875944580818</v>
      </c>
      <c r="AC562" s="5">
        <f t="shared" si="268"/>
        <v>-10.857033747606856</v>
      </c>
      <c r="AD562" s="5">
        <f t="shared" si="269"/>
        <v>-14.137133771943613</v>
      </c>
      <c r="AE562">
        <f t="shared" si="254"/>
        <v>0</v>
      </c>
    </row>
    <row r="563" spans="1:31" x14ac:dyDescent="0.2">
      <c r="A563">
        <f t="shared" si="255"/>
        <v>5.3099999999999312</v>
      </c>
      <c r="B563" s="5">
        <f t="shared" si="270"/>
        <v>-75.033626590653668</v>
      </c>
      <c r="C563" s="5">
        <f t="shared" si="271"/>
        <v>425.33375447395917</v>
      </c>
      <c r="D563" s="5">
        <f t="shared" si="272"/>
        <v>-75.431881761686654</v>
      </c>
      <c r="E563" s="2">
        <f t="shared" si="273"/>
        <v>431.90143298472611</v>
      </c>
      <c r="F563" s="2">
        <f t="shared" si="274"/>
        <v>-10.004678344531415</v>
      </c>
      <c r="G563" s="3">
        <f t="shared" si="275"/>
        <v>-31.048928969957942</v>
      </c>
      <c r="H563" s="3">
        <f t="shared" si="276"/>
        <v>46.292014562549824</v>
      </c>
      <c r="I563" s="3">
        <f t="shared" si="277"/>
        <v>-76.446641437708493</v>
      </c>
      <c r="J563" s="2">
        <f t="shared" si="256"/>
        <v>94.610124138732573</v>
      </c>
      <c r="K563" s="2">
        <f t="shared" si="278"/>
        <v>64.492245493341898</v>
      </c>
      <c r="L563" s="6">
        <f t="shared" si="257"/>
        <v>2399.5514460403838</v>
      </c>
      <c r="M563" s="2">
        <f t="shared" si="258"/>
        <v>30.410981868220137</v>
      </c>
      <c r="N563" s="2">
        <f t="shared" si="279"/>
        <v>94.610124138732573</v>
      </c>
      <c r="O563" s="2">
        <f t="shared" si="259"/>
        <v>64.492245493341898</v>
      </c>
      <c r="P563" s="5">
        <f t="shared" si="260"/>
        <v>0.37084291165387256</v>
      </c>
      <c r="Q563" s="4">
        <f t="shared" si="261"/>
        <v>0.32132469512076012</v>
      </c>
      <c r="R563" s="4">
        <f t="shared" si="262"/>
        <v>0.27005104101265354</v>
      </c>
      <c r="S563" s="4">
        <f t="shared" si="280"/>
        <v>0</v>
      </c>
      <c r="T563" s="4">
        <f t="shared" si="281"/>
        <v>0</v>
      </c>
      <c r="U563" s="5">
        <f t="shared" si="282"/>
        <v>5.8476715827105572</v>
      </c>
      <c r="V563" s="5">
        <f t="shared" si="283"/>
        <v>-8.7185132319948302</v>
      </c>
      <c r="W563" s="5">
        <f t="shared" si="284"/>
        <v>14.397754368966785</v>
      </c>
      <c r="X563" s="5">
        <f t="shared" si="263"/>
        <v>2399.5514460403838</v>
      </c>
      <c r="Y563" s="5">
        <f t="shared" si="264"/>
        <v>-12.256750276392653</v>
      </c>
      <c r="Z563" s="5">
        <f t="shared" si="265"/>
        <v>-2.131097598806265</v>
      </c>
      <c r="AA563" s="5">
        <f t="shared" si="266"/>
        <v>3.687620049152593</v>
      </c>
      <c r="AB563" s="5">
        <f t="shared" si="267"/>
        <v>-6.4090786936820958</v>
      </c>
      <c r="AC563" s="5">
        <f t="shared" si="268"/>
        <v>-10.849610830801096</v>
      </c>
      <c r="AD563" s="5">
        <f t="shared" si="269"/>
        <v>-14.088625581880621</v>
      </c>
      <c r="AE563">
        <f t="shared" si="254"/>
        <v>0</v>
      </c>
    </row>
    <row r="564" spans="1:31" x14ac:dyDescent="0.2">
      <c r="A564">
        <f t="shared" si="255"/>
        <v>5.319999999999931</v>
      </c>
      <c r="B564" s="5">
        <f t="shared" si="270"/>
        <v>-75.344436334287934</v>
      </c>
      <c r="C564" s="5">
        <f t="shared" si="271"/>
        <v>425.79613213904315</v>
      </c>
      <c r="D564" s="5">
        <f t="shared" si="272"/>
        <v>-76.197052607342826</v>
      </c>
      <c r="E564" s="2">
        <f t="shared" si="273"/>
        <v>432.41083500659539</v>
      </c>
      <c r="F564" s="2">
        <f t="shared" si="274"/>
        <v>-10.034591613880929</v>
      </c>
      <c r="G564" s="3">
        <f t="shared" si="275"/>
        <v>-31.113019756894762</v>
      </c>
      <c r="H564" s="3">
        <f t="shared" si="276"/>
        <v>46.183518454241813</v>
      </c>
      <c r="I564" s="3">
        <f t="shared" si="277"/>
        <v>-76.587527693527306</v>
      </c>
      <c r="J564" s="2">
        <f t="shared" si="256"/>
        <v>94.692062884980118</v>
      </c>
      <c r="K564" s="2">
        <f t="shared" si="278"/>
        <v>64.548100126094141</v>
      </c>
      <c r="L564" s="6">
        <f t="shared" si="257"/>
        <v>2399.6291372280448</v>
      </c>
      <c r="M564" s="2">
        <f t="shared" si="258"/>
        <v>30.411966496119316</v>
      </c>
      <c r="N564" s="2">
        <f t="shared" si="279"/>
        <v>94.692062884980118</v>
      </c>
      <c r="O564" s="2">
        <f t="shared" si="259"/>
        <v>64.548100126094141</v>
      </c>
      <c r="P564" s="5">
        <f t="shared" si="260"/>
        <v>0.37084511347243226</v>
      </c>
      <c r="Q564" s="4">
        <f t="shared" si="261"/>
        <v>0.32105673927032269</v>
      </c>
      <c r="R564" s="4">
        <f t="shared" si="262"/>
        <v>0.26995247639248915</v>
      </c>
      <c r="S564" s="4">
        <f t="shared" si="280"/>
        <v>0</v>
      </c>
      <c r="T564" s="4">
        <f t="shared" si="281"/>
        <v>0</v>
      </c>
      <c r="U564" s="5">
        <f t="shared" si="282"/>
        <v>5.8648520220112159</v>
      </c>
      <c r="V564" s="5">
        <f t="shared" si="283"/>
        <v>-8.7056641787375497</v>
      </c>
      <c r="W564" s="5">
        <f t="shared" si="284"/>
        <v>14.436866628951529</v>
      </c>
      <c r="X564" s="5">
        <f t="shared" si="263"/>
        <v>2399.6291372280448</v>
      </c>
      <c r="Y564" s="5">
        <f t="shared" si="264"/>
        <v>-12.271781326594576</v>
      </c>
      <c r="Z564" s="5">
        <f t="shared" si="265"/>
        <v>-2.1364967924474723</v>
      </c>
      <c r="AA564" s="5">
        <f t="shared" si="266"/>
        <v>3.6969627346925353</v>
      </c>
      <c r="AB564" s="5">
        <f t="shared" si="267"/>
        <v>-6.4069293045833602</v>
      </c>
      <c r="AC564" s="5">
        <f t="shared" si="268"/>
        <v>-10.842160971185022</v>
      </c>
      <c r="AD564" s="5">
        <f t="shared" si="269"/>
        <v>-14.040170636355935</v>
      </c>
      <c r="AE564">
        <f t="shared" si="254"/>
        <v>0</v>
      </c>
    </row>
    <row r="565" spans="1:31" x14ac:dyDescent="0.2">
      <c r="A565">
        <f t="shared" si="255"/>
        <v>5.3299999999999308</v>
      </c>
      <c r="B565" s="5">
        <f t="shared" si="270"/>
        <v>-75.655886878322107</v>
      </c>
      <c r="C565" s="5">
        <f t="shared" si="271"/>
        <v>426.25742521553701</v>
      </c>
      <c r="D565" s="5">
        <f t="shared" si="272"/>
        <v>-76.963629892809919</v>
      </c>
      <c r="E565" s="2">
        <f t="shared" si="273"/>
        <v>432.91939869994809</v>
      </c>
      <c r="F565" s="2">
        <f t="shared" si="274"/>
        <v>-10.064543067449804</v>
      </c>
      <c r="G565" s="3">
        <f t="shared" si="275"/>
        <v>-31.177089049940594</v>
      </c>
      <c r="H565" s="3">
        <f t="shared" si="276"/>
        <v>46.075096844529966</v>
      </c>
      <c r="I565" s="3">
        <f t="shared" si="277"/>
        <v>-76.727929399890868</v>
      </c>
      <c r="J565" s="2">
        <f t="shared" si="256"/>
        <v>94.773944630659841</v>
      </c>
      <c r="K565" s="2">
        <f t="shared" si="278"/>
        <v>64.603915903653601</v>
      </c>
      <c r="L565" s="6">
        <f t="shared" si="257"/>
        <v>2399.6992092205428</v>
      </c>
      <c r="M565" s="2">
        <f t="shared" si="258"/>
        <v>30.412854561302016</v>
      </c>
      <c r="N565" s="2">
        <f t="shared" si="279"/>
        <v>94.773944630659841</v>
      </c>
      <c r="O565" s="2">
        <f t="shared" si="259"/>
        <v>64.603915903653601</v>
      </c>
      <c r="P565" s="5">
        <f t="shared" si="260"/>
        <v>0.37084709281913542</v>
      </c>
      <c r="Q565" s="4">
        <f t="shared" si="261"/>
        <v>0.32078842085304249</v>
      </c>
      <c r="R565" s="4">
        <f t="shared" si="262"/>
        <v>0.26985368565871165</v>
      </c>
      <c r="S565" s="4">
        <f t="shared" si="280"/>
        <v>0</v>
      </c>
      <c r="T565" s="4">
        <f t="shared" si="281"/>
        <v>0</v>
      </c>
      <c r="U565" s="5">
        <f t="shared" si="282"/>
        <v>5.8820424517241658</v>
      </c>
      <c r="V565" s="5">
        <f t="shared" si="283"/>
        <v>-8.692783190011891</v>
      </c>
      <c r="W565" s="5">
        <f t="shared" si="284"/>
        <v>14.475916505229749</v>
      </c>
      <c r="X565" s="5">
        <f t="shared" si="263"/>
        <v>2399.6992092205428</v>
      </c>
      <c r="Y565" s="5">
        <f t="shared" si="264"/>
        <v>-12.286781784652062</v>
      </c>
      <c r="Z565" s="5">
        <f t="shared" si="265"/>
        <v>-2.1419009302265968</v>
      </c>
      <c r="AA565" s="5">
        <f t="shared" si="266"/>
        <v>3.7063139754962617</v>
      </c>
      <c r="AB565" s="5">
        <f t="shared" si="267"/>
        <v>-6.4047393329278961</v>
      </c>
      <c r="AC565" s="5">
        <f t="shared" si="268"/>
        <v>-10.834684120238489</v>
      </c>
      <c r="AD565" s="5">
        <f t="shared" si="269"/>
        <v>-13.991769519273987</v>
      </c>
      <c r="AE565">
        <f t="shared" si="254"/>
        <v>0</v>
      </c>
    </row>
    <row r="566" spans="1:31" x14ac:dyDescent="0.2">
      <c r="A566">
        <f t="shared" si="255"/>
        <v>5.3399999999999306</v>
      </c>
      <c r="B566" s="5">
        <f t="shared" si="270"/>
        <v>-75.967978005788154</v>
      </c>
      <c r="C566" s="5">
        <f t="shared" si="271"/>
        <v>426.71763444977631</v>
      </c>
      <c r="D566" s="5">
        <f t="shared" si="272"/>
        <v>-77.731608775284798</v>
      </c>
      <c r="E566" s="2">
        <f t="shared" si="273"/>
        <v>433.42712563094256</v>
      </c>
      <c r="F566" s="2">
        <f t="shared" si="274"/>
        <v>-10.094532707172519</v>
      </c>
      <c r="G566" s="3">
        <f t="shared" si="275"/>
        <v>-31.241136443269873</v>
      </c>
      <c r="H566" s="3">
        <f t="shared" si="276"/>
        <v>45.966750003327583</v>
      </c>
      <c r="I566" s="3">
        <f t="shared" si="277"/>
        <v>-76.867847095083604</v>
      </c>
      <c r="J566" s="2">
        <f t="shared" si="256"/>
        <v>94.855767506085655</v>
      </c>
      <c r="K566" s="2">
        <f t="shared" si="278"/>
        <v>64.659691551523963</v>
      </c>
      <c r="L566" s="6">
        <f t="shared" si="257"/>
        <v>2399.7617423413444</v>
      </c>
      <c r="M566" s="2">
        <f t="shared" si="258"/>
        <v>30.413647081756622</v>
      </c>
      <c r="N566" s="2">
        <f t="shared" si="279"/>
        <v>94.855767506085655</v>
      </c>
      <c r="O566" s="2">
        <f t="shared" si="259"/>
        <v>64.659691551523963</v>
      </c>
      <c r="P566" s="5">
        <f t="shared" si="260"/>
        <v>0.37084885203979956</v>
      </c>
      <c r="Q566" s="4">
        <f t="shared" si="261"/>
        <v>0.32051975737551197</v>
      </c>
      <c r="R566" s="4">
        <f t="shared" si="262"/>
        <v>0.26975467475861936</v>
      </c>
      <c r="S566" s="4">
        <f t="shared" si="280"/>
        <v>0</v>
      </c>
      <c r="T566" s="4">
        <f t="shared" si="281"/>
        <v>0</v>
      </c>
      <c r="U566" s="5">
        <f t="shared" si="282"/>
        <v>5.8992426532657012</v>
      </c>
      <c r="V566" s="5">
        <f t="shared" si="283"/>
        <v>-8.6798702967813455</v>
      </c>
      <c r="W566" s="5">
        <f t="shared" si="284"/>
        <v>14.514903549410104</v>
      </c>
      <c r="X566" s="5">
        <f t="shared" si="263"/>
        <v>2399.7617423413449</v>
      </c>
      <c r="Y566" s="5">
        <f t="shared" si="264"/>
        <v>-12.301751341238093</v>
      </c>
      <c r="Z566" s="5">
        <f t="shared" si="265"/>
        <v>-2.1473099356378795</v>
      </c>
      <c r="AA566" s="5">
        <f t="shared" si="266"/>
        <v>3.7156736391793301</v>
      </c>
      <c r="AB566" s="5">
        <f t="shared" si="267"/>
        <v>-6.402508687972392</v>
      </c>
      <c r="AC566" s="5">
        <f t="shared" si="268"/>
        <v>-10.827180232419225</v>
      </c>
      <c r="AD566" s="5">
        <f t="shared" si="269"/>
        <v>-13.943422811410567</v>
      </c>
      <c r="AE566">
        <f t="shared" si="254"/>
        <v>0</v>
      </c>
    </row>
    <row r="567" spans="1:31" x14ac:dyDescent="0.2">
      <c r="A567">
        <f t="shared" si="255"/>
        <v>5.3499999999999304</v>
      </c>
      <c r="B567" s="5">
        <f t="shared" si="270"/>
        <v>-76.280709495655259</v>
      </c>
      <c r="C567" s="5">
        <f t="shared" si="271"/>
        <v>427.17676059079798</v>
      </c>
      <c r="D567" s="5">
        <f t="shared" si="272"/>
        <v>-78.500984417376202</v>
      </c>
      <c r="E567" s="2">
        <f t="shared" si="273"/>
        <v>433.93401736901023</v>
      </c>
      <c r="F567" s="2">
        <f t="shared" si="274"/>
        <v>-10.1245605344936</v>
      </c>
      <c r="G567" s="3">
        <f t="shared" si="275"/>
        <v>-31.305161530149597</v>
      </c>
      <c r="H567" s="3">
        <f t="shared" si="276"/>
        <v>45.858478201003393</v>
      </c>
      <c r="I567" s="3">
        <f t="shared" si="277"/>
        <v>-77.007281323197716</v>
      </c>
      <c r="J567" s="2">
        <f t="shared" si="256"/>
        <v>94.937529660986954</v>
      </c>
      <c r="K567" s="2">
        <f t="shared" si="278"/>
        <v>64.715425808443726</v>
      </c>
      <c r="L567" s="6">
        <f t="shared" si="257"/>
        <v>2399.8168162273987</v>
      </c>
      <c r="M567" s="2">
        <f t="shared" si="258"/>
        <v>30.414345066770849</v>
      </c>
      <c r="N567" s="2">
        <f t="shared" si="279"/>
        <v>94.937529660986954</v>
      </c>
      <c r="O567" s="2">
        <f t="shared" si="259"/>
        <v>64.715425808443726</v>
      </c>
      <c r="P567" s="5">
        <f t="shared" si="260"/>
        <v>0.37085039346019411</v>
      </c>
      <c r="Q567" s="4">
        <f t="shared" si="261"/>
        <v>0.32025076610436559</v>
      </c>
      <c r="R567" s="4">
        <f t="shared" si="262"/>
        <v>0.2696554495735034</v>
      </c>
      <c r="S567" s="4">
        <f t="shared" si="280"/>
        <v>0</v>
      </c>
      <c r="T567" s="4">
        <f t="shared" si="281"/>
        <v>0</v>
      </c>
      <c r="U567" s="5">
        <f t="shared" si="282"/>
        <v>5.9164524079510992</v>
      </c>
      <c r="V567" s="5">
        <f t="shared" si="283"/>
        <v>-8.6669255329027841</v>
      </c>
      <c r="W567" s="5">
        <f t="shared" si="284"/>
        <v>14.553827316163463</v>
      </c>
      <c r="X567" s="5">
        <f t="shared" si="263"/>
        <v>2399.8168162273987</v>
      </c>
      <c r="Y567" s="5">
        <f t="shared" si="264"/>
        <v>-12.316689690396469</v>
      </c>
      <c r="Z567" s="5">
        <f t="shared" si="265"/>
        <v>-2.1527237322289148</v>
      </c>
      <c r="AA567" s="5">
        <f t="shared" si="266"/>
        <v>3.7250415934496171</v>
      </c>
      <c r="AB567" s="5">
        <f t="shared" si="267"/>
        <v>-6.4002372824453699</v>
      </c>
      <c r="AC567" s="5">
        <f t="shared" si="268"/>
        <v>-10.819649265131698</v>
      </c>
      <c r="AD567" s="5">
        <f t="shared" si="269"/>
        <v>-13.895131090386919</v>
      </c>
      <c r="AE567">
        <f t="shared" si="254"/>
        <v>0</v>
      </c>
    </row>
    <row r="568" spans="1:31" x14ac:dyDescent="0.2">
      <c r="A568">
        <f t="shared" si="255"/>
        <v>5.3599999999999302</v>
      </c>
      <c r="B568" s="5">
        <f t="shared" si="270"/>
        <v>-76.594081122820867</v>
      </c>
      <c r="C568" s="5">
        <f t="shared" si="271"/>
        <v>427.63480439034475</v>
      </c>
      <c r="D568" s="5">
        <f t="shared" si="272"/>
        <v>-79.271751987162702</v>
      </c>
      <c r="E568" s="2">
        <f t="shared" si="273"/>
        <v>434.44007548684743</v>
      </c>
      <c r="F568" s="2">
        <f t="shared" si="274"/>
        <v>-10.154626550367155</v>
      </c>
      <c r="G568" s="3">
        <f t="shared" si="275"/>
        <v>-31.369163902974051</v>
      </c>
      <c r="H568" s="3">
        <f t="shared" si="276"/>
        <v>45.750281708352077</v>
      </c>
      <c r="I568" s="3">
        <f t="shared" si="277"/>
        <v>-77.14623263410158</v>
      </c>
      <c r="J568" s="2">
        <f t="shared" si="256"/>
        <v>95.019229264397552</v>
      </c>
      <c r="K568" s="2">
        <f t="shared" si="278"/>
        <v>64.771117426310525</v>
      </c>
      <c r="L568" s="6">
        <f t="shared" si="257"/>
        <v>2399.8645098329894</v>
      </c>
      <c r="M568" s="2">
        <f t="shared" si="258"/>
        <v>30.414949516980595</v>
      </c>
      <c r="N568" s="2">
        <f t="shared" si="279"/>
        <v>95.019229264397552</v>
      </c>
      <c r="O568" s="2">
        <f t="shared" si="259"/>
        <v>64.771117426310525</v>
      </c>
      <c r="P568" s="5">
        <f t="shared" si="260"/>
        <v>0.37085171938615247</v>
      </c>
      <c r="Q568" s="4">
        <f t="shared" si="261"/>
        <v>0.31998146406851924</v>
      </c>
      <c r="R568" s="4">
        <f t="shared" si="262"/>
        <v>0.26955601591921186</v>
      </c>
      <c r="S568" s="4">
        <f t="shared" si="280"/>
        <v>0</v>
      </c>
      <c r="T568" s="4">
        <f t="shared" si="281"/>
        <v>0</v>
      </c>
      <c r="U568" s="5">
        <f t="shared" si="282"/>
        <v>5.9336714970064808</v>
      </c>
      <c r="V568" s="5">
        <f t="shared" si="283"/>
        <v>-8.6539489350919041</v>
      </c>
      <c r="W568" s="5">
        <f t="shared" si="284"/>
        <v>14.592687363242103</v>
      </c>
      <c r="X568" s="5">
        <f t="shared" si="263"/>
        <v>2399.8645098329898</v>
      </c>
      <c r="Y568" s="5">
        <f t="shared" si="264"/>
        <v>-12.331596529534609</v>
      </c>
      <c r="Z568" s="5">
        <f t="shared" si="265"/>
        <v>-2.1581422436041593</v>
      </c>
      <c r="AA568" s="5">
        <f t="shared" si="266"/>
        <v>3.7344177061133936</v>
      </c>
      <c r="AB568" s="5">
        <f t="shared" si="267"/>
        <v>-6.3979250325281285</v>
      </c>
      <c r="AC568" s="5">
        <f t="shared" si="268"/>
        <v>-10.812091178696063</v>
      </c>
      <c r="AD568" s="5">
        <f t="shared" si="269"/>
        <v>-13.846894930644503</v>
      </c>
      <c r="AE568">
        <f t="shared" si="254"/>
        <v>0</v>
      </c>
    </row>
    <row r="569" spans="1:31" x14ac:dyDescent="0.2">
      <c r="A569">
        <f t="shared" si="255"/>
        <v>5.3699999999999299</v>
      </c>
      <c r="B569" s="5">
        <f t="shared" si="270"/>
        <v>-76.908092658102234</v>
      </c>
      <c r="C569" s="5">
        <f t="shared" si="271"/>
        <v>428.09176660286937</v>
      </c>
      <c r="D569" s="5">
        <f t="shared" si="272"/>
        <v>-80.043906658250236</v>
      </c>
      <c r="E569" s="2">
        <f t="shared" si="273"/>
        <v>434.94530156040639</v>
      </c>
      <c r="F569" s="2">
        <f t="shared" si="274"/>
        <v>-10.18473075525646</v>
      </c>
      <c r="G569" s="3">
        <f t="shared" si="275"/>
        <v>-31.433143153299334</v>
      </c>
      <c r="H569" s="3">
        <f t="shared" si="276"/>
        <v>45.642160796565115</v>
      </c>
      <c r="I569" s="3">
        <f t="shared" si="277"/>
        <v>-77.284701583408022</v>
      </c>
      <c r="J569" s="2">
        <f t="shared" si="256"/>
        <v>95.10086450454456</v>
      </c>
      <c r="K569" s="2">
        <f t="shared" si="278"/>
        <v>64.826765170105361</v>
      </c>
      <c r="L569" s="6">
        <f t="shared" si="257"/>
        <v>2399.9049014336165</v>
      </c>
      <c r="M569" s="2">
        <f t="shared" si="258"/>
        <v>30.415461424419096</v>
      </c>
      <c r="N569" s="2">
        <f t="shared" si="279"/>
        <v>95.10086450454456</v>
      </c>
      <c r="O569" s="2">
        <f t="shared" si="259"/>
        <v>64.826765170105361</v>
      </c>
      <c r="P569" s="5">
        <f t="shared" si="260"/>
        <v>0.37085283210368558</v>
      </c>
      <c r="Q569" s="4">
        <f t="shared" si="261"/>
        <v>0.31971186806140395</v>
      </c>
      <c r="R569" s="4">
        <f t="shared" si="262"/>
        <v>0.26945637954670953</v>
      </c>
      <c r="S569" s="4">
        <f t="shared" si="280"/>
        <v>0</v>
      </c>
      <c r="T569" s="4">
        <f t="shared" si="281"/>
        <v>0</v>
      </c>
      <c r="U569" s="5">
        <f t="shared" si="282"/>
        <v>5.9508997015806111</v>
      </c>
      <c r="V569" s="5">
        <f t="shared" si="283"/>
        <v>-8.6409405428888615</v>
      </c>
      <c r="W569" s="5">
        <f t="shared" si="284"/>
        <v>14.631483251498356</v>
      </c>
      <c r="X569" s="5">
        <f t="shared" si="263"/>
        <v>2399.9049014336165</v>
      </c>
      <c r="Y569" s="5">
        <f t="shared" si="264"/>
        <v>-12.346471559416136</v>
      </c>
      <c r="Z569" s="5">
        <f t="shared" si="265"/>
        <v>-2.1635653934284043</v>
      </c>
      <c r="AA569" s="5">
        <f t="shared" si="266"/>
        <v>3.7438018450813355</v>
      </c>
      <c r="AB569" s="5">
        <f t="shared" si="267"/>
        <v>-6.3955718578355247</v>
      </c>
      <c r="AC569" s="5">
        <f t="shared" si="268"/>
        <v>-10.804505936317266</v>
      </c>
      <c r="AD569" s="5">
        <f t="shared" si="269"/>
        <v>-13.798714903420308</v>
      </c>
      <c r="AE569">
        <f t="shared" si="254"/>
        <v>0</v>
      </c>
    </row>
    <row r="570" spans="1:31" x14ac:dyDescent="0.2">
      <c r="A570">
        <f t="shared" si="255"/>
        <v>5.3799999999999297</v>
      </c>
      <c r="B570" s="5">
        <f t="shared" si="270"/>
        <v>-77.222743868228122</v>
      </c>
      <c r="C570" s="5">
        <f t="shared" si="271"/>
        <v>428.54764798553822</v>
      </c>
      <c r="D570" s="5">
        <f t="shared" si="272"/>
        <v>-80.817443609829482</v>
      </c>
      <c r="E570" s="2">
        <f t="shared" si="273"/>
        <v>435.44969716888625</v>
      </c>
      <c r="F570" s="2">
        <f t="shared" si="274"/>
        <v>-10.214873149133554</v>
      </c>
      <c r="G570" s="3">
        <f t="shared" si="275"/>
        <v>-31.497098871877689</v>
      </c>
      <c r="H570" s="3">
        <f t="shared" si="276"/>
        <v>45.534115737201944</v>
      </c>
      <c r="I570" s="3">
        <f t="shared" si="277"/>
        <v>-77.422688732442225</v>
      </c>
      <c r="J570" s="2">
        <f t="shared" si="256"/>
        <v>95.18243358873724</v>
      </c>
      <c r="K570" s="2">
        <f t="shared" si="278"/>
        <v>64.8823678178168</v>
      </c>
      <c r="L570" s="6">
        <f t="shared" si="257"/>
        <v>2399.938068629905</v>
      </c>
      <c r="M570" s="2">
        <f t="shared" si="258"/>
        <v>30.415881772566504</v>
      </c>
      <c r="N570" s="2">
        <f t="shared" si="279"/>
        <v>95.18243358873724</v>
      </c>
      <c r="O570" s="2">
        <f t="shared" si="259"/>
        <v>64.8823678178168</v>
      </c>
      <c r="P570" s="5">
        <f t="shared" si="260"/>
        <v>0.37085373387909593</v>
      </c>
      <c r="Q570" s="4">
        <f t="shared" si="261"/>
        <v>0.31944199464319667</v>
      </c>
      <c r="R570" s="4">
        <f t="shared" si="262"/>
        <v>0.26935654614263582</v>
      </c>
      <c r="S570" s="4">
        <f t="shared" si="280"/>
        <v>0</v>
      </c>
      <c r="T570" s="4">
        <f t="shared" si="281"/>
        <v>0</v>
      </c>
      <c r="U570" s="5">
        <f t="shared" si="282"/>
        <v>5.9681368027566464</v>
      </c>
      <c r="V570" s="5">
        <f t="shared" si="283"/>
        <v>-8.6279003986240781</v>
      </c>
      <c r="W570" s="5">
        <f t="shared" si="284"/>
        <v>14.670214544902773</v>
      </c>
      <c r="X570" s="5">
        <f t="shared" si="263"/>
        <v>2399.938068629905</v>
      </c>
      <c r="Y570" s="5">
        <f t="shared" si="264"/>
        <v>-12.361314484153114</v>
      </c>
      <c r="Z570" s="5">
        <f t="shared" si="265"/>
        <v>-2.1689931054302027</v>
      </c>
      <c r="AA570" s="5">
        <f t="shared" si="266"/>
        <v>3.7531938783744474</v>
      </c>
      <c r="AB570" s="5">
        <f t="shared" si="267"/>
        <v>-6.3931776813964678</v>
      </c>
      <c r="AC570" s="5">
        <f t="shared" si="268"/>
        <v>-10.796893504054282</v>
      </c>
      <c r="AD570" s="5">
        <f t="shared" si="269"/>
        <v>-13.75059157672278</v>
      </c>
      <c r="AE570">
        <f t="shared" si="254"/>
        <v>0</v>
      </c>
    </row>
    <row r="571" spans="1:31" x14ac:dyDescent="0.2">
      <c r="A571">
        <f t="shared" si="255"/>
        <v>5.3899999999999295</v>
      </c>
      <c r="B571" s="5">
        <f t="shared" si="270"/>
        <v>-77.538034515830972</v>
      </c>
      <c r="C571" s="5">
        <f t="shared" si="271"/>
        <v>429.00244929823504</v>
      </c>
      <c r="D571" s="5">
        <f t="shared" si="272"/>
        <v>-81.59235802673274</v>
      </c>
      <c r="E571" s="2">
        <f t="shared" si="273"/>
        <v>435.95326389472405</v>
      </c>
      <c r="F571" s="2">
        <f t="shared" si="274"/>
        <v>-10.245053731478897</v>
      </c>
      <c r="G571" s="3">
        <f t="shared" si="275"/>
        <v>-31.561030648691656</v>
      </c>
      <c r="H571" s="3">
        <f t="shared" si="276"/>
        <v>45.426146802161398</v>
      </c>
      <c r="I571" s="3">
        <f t="shared" si="277"/>
        <v>-77.560194648209446</v>
      </c>
      <c r="J571" s="2">
        <f t="shared" si="256"/>
        <v>95.263934743255859</v>
      </c>
      <c r="K571" s="2">
        <f t="shared" si="278"/>
        <v>64.93792416036527</v>
      </c>
      <c r="L571" s="6">
        <f t="shared" si="257"/>
        <v>2399.9640883515344</v>
      </c>
      <c r="M571" s="2">
        <f t="shared" si="258"/>
        <v>30.416211536399654</v>
      </c>
      <c r="N571" s="2">
        <f t="shared" si="279"/>
        <v>95.263934743255859</v>
      </c>
      <c r="O571" s="2">
        <f t="shared" si="259"/>
        <v>64.93792416036527</v>
      </c>
      <c r="P571" s="5">
        <f t="shared" si="260"/>
        <v>0.37085442695909243</v>
      </c>
      <c r="Q571" s="4">
        <f t="shared" si="261"/>
        <v>0.31917186014304388</v>
      </c>
      <c r="R571" s="4">
        <f t="shared" si="262"/>
        <v>0.26925652132985867</v>
      </c>
      <c r="S571" s="4">
        <f t="shared" si="280"/>
        <v>0</v>
      </c>
      <c r="T571" s="4">
        <f t="shared" si="281"/>
        <v>0</v>
      </c>
      <c r="U571" s="5">
        <f t="shared" si="282"/>
        <v>5.9853825815638002</v>
      </c>
      <c r="V571" s="5">
        <f t="shared" si="283"/>
        <v>-8.6148285473842137</v>
      </c>
      <c r="W571" s="5">
        <f t="shared" si="284"/>
        <v>14.708880810561711</v>
      </c>
      <c r="X571" s="5">
        <f t="shared" si="263"/>
        <v>2399.9640883515349</v>
      </c>
      <c r="Y571" s="5">
        <f t="shared" si="264"/>
        <v>-12.376125011198109</v>
      </c>
      <c r="Z571" s="5">
        <f t="shared" si="265"/>
        <v>-2.174425303405271</v>
      </c>
      <c r="AA571" s="5">
        <f t="shared" si="266"/>
        <v>3.762593674129953</v>
      </c>
      <c r="AB571" s="5">
        <f t="shared" si="267"/>
        <v>-6.3907424296343089</v>
      </c>
      <c r="AC571" s="5">
        <f t="shared" si="268"/>
        <v>-10.789253850789486</v>
      </c>
      <c r="AD571" s="5">
        <f t="shared" si="269"/>
        <v>-13.702525515308334</v>
      </c>
      <c r="AE571">
        <f t="shared" si="254"/>
        <v>0</v>
      </c>
    </row>
    <row r="572" spans="1:31" x14ac:dyDescent="0.2">
      <c r="A572">
        <f t="shared" si="255"/>
        <v>5.3999999999999293</v>
      </c>
      <c r="B572" s="5">
        <f t="shared" si="270"/>
        <v>-77.853964359439374</v>
      </c>
      <c r="C572" s="5">
        <f t="shared" si="271"/>
        <v>429.45617130356413</v>
      </c>
      <c r="D572" s="5">
        <f t="shared" si="272"/>
        <v>-82.368645099490607</v>
      </c>
      <c r="E572" s="2">
        <f t="shared" si="273"/>
        <v>436.45600332358481</v>
      </c>
      <c r="F572" s="2">
        <f t="shared" si="274"/>
        <v>-10.275272501281052</v>
      </c>
      <c r="G572" s="3">
        <f t="shared" si="275"/>
        <v>-31.624938072987998</v>
      </c>
      <c r="H572" s="3">
        <f t="shared" si="276"/>
        <v>45.3182542636535</v>
      </c>
      <c r="I572" s="3">
        <f t="shared" si="277"/>
        <v>-77.697219903362523</v>
      </c>
      <c r="J572" s="2">
        <f t="shared" si="256"/>
        <v>95.345366213240524</v>
      </c>
      <c r="K572" s="2">
        <f t="shared" si="278"/>
        <v>64.993433001527279</v>
      </c>
      <c r="L572" s="6">
        <f t="shared" si="257"/>
        <v>2399.9830368611952</v>
      </c>
      <c r="M572" s="2">
        <f t="shared" si="258"/>
        <v>30.416451682442229</v>
      </c>
      <c r="N572" s="2">
        <f t="shared" si="279"/>
        <v>95.345366213240524</v>
      </c>
      <c r="O572" s="2">
        <f t="shared" si="259"/>
        <v>64.993433001527279</v>
      </c>
      <c r="P572" s="5">
        <f t="shared" si="260"/>
        <v>0.37085491357090572</v>
      </c>
      <c r="Q572" s="4">
        <f t="shared" si="261"/>
        <v>0.3189014806612811</v>
      </c>
      <c r="R572" s="4">
        <f t="shared" si="262"/>
        <v>0.26915631066802592</v>
      </c>
      <c r="S572" s="4">
        <f t="shared" si="280"/>
        <v>0</v>
      </c>
      <c r="T572" s="4">
        <f t="shared" si="281"/>
        <v>0</v>
      </c>
      <c r="U572" s="5">
        <f t="shared" si="282"/>
        <v>6.0026368189889592</v>
      </c>
      <c r="V572" s="5">
        <f t="shared" si="283"/>
        <v>-8.6017250369783245</v>
      </c>
      <c r="W572" s="5">
        <f t="shared" si="284"/>
        <v>14.747481618734447</v>
      </c>
      <c r="X572" s="5">
        <f t="shared" si="263"/>
        <v>2399.9830368611956</v>
      </c>
      <c r="Y572" s="5">
        <f t="shared" si="264"/>
        <v>-12.390902851335948</v>
      </c>
      <c r="Z572" s="5">
        <f t="shared" si="265"/>
        <v>-2.1798619112198425</v>
      </c>
      <c r="AA572" s="5">
        <f t="shared" si="266"/>
        <v>3.7720011006070995</v>
      </c>
      <c r="AB572" s="5">
        <f t="shared" si="267"/>
        <v>-6.3882660323469889</v>
      </c>
      <c r="AC572" s="5">
        <f t="shared" si="268"/>
        <v>-10.781586948198168</v>
      </c>
      <c r="AD572" s="5">
        <f t="shared" si="269"/>
        <v>-13.654517280658453</v>
      </c>
      <c r="AE572">
        <f t="shared" si="254"/>
        <v>0</v>
      </c>
    </row>
    <row r="573" spans="1:31" x14ac:dyDescent="0.2">
      <c r="A573">
        <f t="shared" si="255"/>
        <v>5.4099999999999291</v>
      </c>
      <c r="B573" s="5">
        <f t="shared" si="270"/>
        <v>-78.170533153470871</v>
      </c>
      <c r="C573" s="5">
        <f t="shared" si="271"/>
        <v>429.90881476685325</v>
      </c>
      <c r="D573" s="5">
        <f t="shared" si="272"/>
        <v>-83.146300024388268</v>
      </c>
      <c r="E573" s="2">
        <f t="shared" si="273"/>
        <v>436.95791704435157</v>
      </c>
      <c r="F573" s="2">
        <f t="shared" si="274"/>
        <v>-10.305529457036403</v>
      </c>
      <c r="G573" s="3">
        <f t="shared" si="275"/>
        <v>-31.688820733311466</v>
      </c>
      <c r="H573" s="3">
        <f t="shared" si="276"/>
        <v>45.210438394171518</v>
      </c>
      <c r="I573" s="3">
        <f t="shared" si="277"/>
        <v>-77.833765076169101</v>
      </c>
      <c r="J573" s="2">
        <f t="shared" si="256"/>
        <v>95.426726262580175</v>
      </c>
      <c r="K573" s="2">
        <f t="shared" si="278"/>
        <v>65.048893157859695</v>
      </c>
      <c r="L573" s="6">
        <f t="shared" si="257"/>
        <v>2399.9949897585611</v>
      </c>
      <c r="M573" s="2">
        <f t="shared" si="258"/>
        <v>30.416603168815097</v>
      </c>
      <c r="N573" s="2">
        <f t="shared" si="279"/>
        <v>95.426726262580175</v>
      </c>
      <c r="O573" s="2">
        <f t="shared" si="259"/>
        <v>65.048893157859695</v>
      </c>
      <c r="P573" s="5">
        <f t="shared" si="260"/>
        <v>0.37085519592240446</v>
      </c>
      <c r="Q573" s="4">
        <f t="shared" si="261"/>
        <v>0.31863087207164459</v>
      </c>
      <c r="R573" s="4">
        <f t="shared" si="262"/>
        <v>0.2690559196541128</v>
      </c>
      <c r="S573" s="4">
        <f t="shared" si="280"/>
        <v>0</v>
      </c>
      <c r="T573" s="4">
        <f t="shared" si="281"/>
        <v>0</v>
      </c>
      <c r="U573" s="5">
        <f t="shared" si="282"/>
        <v>6.0198992959882354</v>
      </c>
      <c r="V573" s="5">
        <f t="shared" si="283"/>
        <v>-8.5885899179042049</v>
      </c>
      <c r="W573" s="5">
        <f t="shared" si="284"/>
        <v>14.786016542849769</v>
      </c>
      <c r="X573" s="5">
        <f t="shared" si="263"/>
        <v>2399.9949897585616</v>
      </c>
      <c r="Y573" s="5">
        <f t="shared" si="264"/>
        <v>-12.405647718675249</v>
      </c>
      <c r="Z573" s="5">
        <f t="shared" si="265"/>
        <v>-2.1853028528139942</v>
      </c>
      <c r="AA573" s="5">
        <f t="shared" si="266"/>
        <v>3.7814160261929106</v>
      </c>
      <c r="AB573" s="5">
        <f t="shared" si="267"/>
        <v>-6.3857484226870138</v>
      </c>
      <c r="AC573" s="5">
        <f t="shared" si="268"/>
        <v>-10.773892770718199</v>
      </c>
      <c r="AD573" s="5">
        <f t="shared" si="269"/>
        <v>-13.60656743095732</v>
      </c>
      <c r="AE573">
        <f t="shared" si="254"/>
        <v>0</v>
      </c>
    </row>
    <row r="574" spans="1:31" x14ac:dyDescent="0.2">
      <c r="A574">
        <f t="shared" si="255"/>
        <v>5.4199999999999289</v>
      </c>
      <c r="B574" s="5">
        <f t="shared" si="270"/>
        <v>-78.487740648225113</v>
      </c>
      <c r="C574" s="5">
        <f t="shared" si="271"/>
        <v>430.36038045615646</v>
      </c>
      <c r="D574" s="5">
        <f t="shared" si="272"/>
        <v>-83.925318003521497</v>
      </c>
      <c r="E574" s="2">
        <f t="shared" si="273"/>
        <v>437.45900664911539</v>
      </c>
      <c r="F574" s="2">
        <f t="shared" si="274"/>
        <v>-10.335824596748937</v>
      </c>
      <c r="G574" s="3">
        <f t="shared" si="275"/>
        <v>-31.752678217538335</v>
      </c>
      <c r="H574" s="3">
        <f t="shared" si="276"/>
        <v>45.102699466464337</v>
      </c>
      <c r="I574" s="3">
        <f t="shared" si="277"/>
        <v>-77.969830750478678</v>
      </c>
      <c r="J574" s="2">
        <f t="shared" si="256"/>
        <v>95.50801317380143</v>
      </c>
      <c r="K574" s="2">
        <f t="shared" si="278"/>
        <v>65.104303458624017</v>
      </c>
      <c r="L574" s="6">
        <f t="shared" si="257"/>
        <v>2400.0000219842891</v>
      </c>
      <c r="M574" s="2">
        <f t="shared" si="258"/>
        <v>30.416666945286995</v>
      </c>
      <c r="N574" s="2">
        <f t="shared" si="279"/>
        <v>95.50801317380143</v>
      </c>
      <c r="O574" s="2">
        <f t="shared" si="259"/>
        <v>65.104303458624017</v>
      </c>
      <c r="P574" s="5">
        <f t="shared" si="260"/>
        <v>0.37085527620221181</v>
      </c>
      <c r="Q574" s="4">
        <f t="shared" si="261"/>
        <v>0.31836005002347811</v>
      </c>
      <c r="R574" s="4">
        <f t="shared" si="262"/>
        <v>0.26895535372296714</v>
      </c>
      <c r="S574" s="4">
        <f t="shared" si="280"/>
        <v>0</v>
      </c>
      <c r="T574" s="4">
        <f t="shared" si="281"/>
        <v>0</v>
      </c>
      <c r="U574" s="5">
        <f t="shared" si="282"/>
        <v>6.037169793498439</v>
      </c>
      <c r="V574" s="5">
        <f t="shared" si="283"/>
        <v>-8.5754232433148907</v>
      </c>
      <c r="W574" s="5">
        <f t="shared" si="284"/>
        <v>14.824485159522034</v>
      </c>
      <c r="X574" s="5">
        <f t="shared" si="263"/>
        <v>2400.0000219842891</v>
      </c>
      <c r="Y574" s="5">
        <f t="shared" si="264"/>
        <v>-12.420359330639677</v>
      </c>
      <c r="Z574" s="5">
        <f t="shared" si="265"/>
        <v>-2.1907480522049285</v>
      </c>
      <c r="AA574" s="5">
        <f t="shared" si="266"/>
        <v>3.7908383194078672</v>
      </c>
      <c r="AB574" s="5">
        <f t="shared" si="267"/>
        <v>-6.3831895371412379</v>
      </c>
      <c r="AC574" s="5">
        <f t="shared" si="268"/>
        <v>-10.766171295519818</v>
      </c>
      <c r="AD574" s="5">
        <f t="shared" si="269"/>
        <v>-13.558676521070097</v>
      </c>
      <c r="AE574">
        <f t="shared" si="254"/>
        <v>0</v>
      </c>
    </row>
    <row r="575" spans="1:31" x14ac:dyDescent="0.2">
      <c r="A575">
        <f t="shared" si="255"/>
        <v>5.4299999999999287</v>
      </c>
      <c r="B575" s="5">
        <f t="shared" si="270"/>
        <v>-78.80558658987735</v>
      </c>
      <c r="C575" s="5">
        <f t="shared" si="271"/>
        <v>430.81086914225631</v>
      </c>
      <c r="D575" s="5">
        <f t="shared" si="272"/>
        <v>-84.705694244852339</v>
      </c>
      <c r="E575" s="2">
        <f t="shared" si="273"/>
        <v>437.95927373316454</v>
      </c>
      <c r="F575" s="2">
        <f t="shared" si="274"/>
        <v>-10.366157917930007</v>
      </c>
      <c r="G575" s="3">
        <f t="shared" si="275"/>
        <v>-31.816510112909747</v>
      </c>
      <c r="H575" s="3">
        <f t="shared" si="276"/>
        <v>44.995037753509138</v>
      </c>
      <c r="I575" s="3">
        <f t="shared" si="277"/>
        <v>-78.105417515689382</v>
      </c>
      <c r="J575" s="2">
        <f t="shared" si="256"/>
        <v>95.589225247957515</v>
      </c>
      <c r="K575" s="2">
        <f t="shared" si="278"/>
        <v>65.159662745710634</v>
      </c>
      <c r="L575" s="6">
        <f t="shared" si="257"/>
        <v>2399.9982078240305</v>
      </c>
      <c r="M575" s="2">
        <f t="shared" si="258"/>
        <v>30.416643953325387</v>
      </c>
      <c r="N575" s="2">
        <f t="shared" si="279"/>
        <v>95.589225247957515</v>
      </c>
      <c r="O575" s="2">
        <f t="shared" si="259"/>
        <v>65.159662745710634</v>
      </c>
      <c r="P575" s="5">
        <f t="shared" si="260"/>
        <v>0.37085515657982288</v>
      </c>
      <c r="Q575" s="4">
        <f t="shared" si="261"/>
        <v>0.31808902994393173</v>
      </c>
      <c r="R575" s="4">
        <f t="shared" si="262"/>
        <v>0.26885461824785067</v>
      </c>
      <c r="S575" s="4">
        <f t="shared" si="280"/>
        <v>0</v>
      </c>
      <c r="T575" s="4">
        <f t="shared" si="281"/>
        <v>0</v>
      </c>
      <c r="U575" s="5">
        <f t="shared" si="282"/>
        <v>6.0544480924484967</v>
      </c>
      <c r="V575" s="5">
        <f t="shared" si="283"/>
        <v>-8.5622250689853416</v>
      </c>
      <c r="W575" s="5">
        <f t="shared" si="284"/>
        <v>14.862887048566739</v>
      </c>
      <c r="X575" s="5">
        <f t="shared" si="263"/>
        <v>2399.9982078240309</v>
      </c>
      <c r="Y575" s="5">
        <f t="shared" si="264"/>
        <v>-12.435037407958999</v>
      </c>
      <c r="Z575" s="5">
        <f t="shared" si="265"/>
        <v>-2.1961974334902243</v>
      </c>
      <c r="AA575" s="5">
        <f t="shared" si="266"/>
        <v>3.8002678489115329</v>
      </c>
      <c r="AB575" s="5">
        <f t="shared" si="267"/>
        <v>-6.3805893155105027</v>
      </c>
      <c r="AC575" s="5">
        <f t="shared" si="268"/>
        <v>-10.758422502475566</v>
      </c>
      <c r="AD575" s="5">
        <f t="shared" si="269"/>
        <v>-13.510845102521728</v>
      </c>
      <c r="AE575">
        <f t="shared" si="254"/>
        <v>0</v>
      </c>
    </row>
    <row r="576" spans="1:31" x14ac:dyDescent="0.2">
      <c r="A576">
        <f t="shared" si="255"/>
        <v>5.4399999999999284</v>
      </c>
      <c r="B576" s="5">
        <f t="shared" si="270"/>
        <v>-79.124070720472218</v>
      </c>
      <c r="C576" s="5">
        <f t="shared" si="271"/>
        <v>431.26028159866632</v>
      </c>
      <c r="D576" s="5">
        <f t="shared" si="272"/>
        <v>-85.487423962264359</v>
      </c>
      <c r="E576" s="2">
        <f t="shared" si="273"/>
        <v>438.45871989497402</v>
      </c>
      <c r="F576" s="2">
        <f t="shared" si="274"/>
        <v>-10.396529417598176</v>
      </c>
      <c r="G576" s="3">
        <f t="shared" si="275"/>
        <v>-31.880316006064852</v>
      </c>
      <c r="H576" s="3">
        <f t="shared" si="276"/>
        <v>44.887453528484379</v>
      </c>
      <c r="I576" s="3">
        <f t="shared" si="277"/>
        <v>-78.2405259667146</v>
      </c>
      <c r="J576" s="2">
        <f t="shared" si="256"/>
        <v>95.670360804517415</v>
      </c>
      <c r="K576" s="2">
        <f t="shared" si="278"/>
        <v>65.214969873563334</v>
      </c>
      <c r="L576" s="6">
        <f t="shared" si="257"/>
        <v>2399.9896209124636</v>
      </c>
      <c r="M576" s="2">
        <f t="shared" si="258"/>
        <v>30.41653512614754</v>
      </c>
      <c r="N576" s="2">
        <f t="shared" si="279"/>
        <v>95.670360804517415</v>
      </c>
      <c r="O576" s="2">
        <f t="shared" si="259"/>
        <v>65.214969873563334</v>
      </c>
      <c r="P576" s="5">
        <f t="shared" si="260"/>
        <v>0.37085483920572221</v>
      </c>
      <c r="Q576" s="4">
        <f t="shared" si="261"/>
        <v>0.31781782704015288</v>
      </c>
      <c r="R576" s="4">
        <f t="shared" si="262"/>
        <v>0.2687537185409774</v>
      </c>
      <c r="S576" s="4">
        <f t="shared" si="280"/>
        <v>0</v>
      </c>
      <c r="T576" s="4">
        <f t="shared" si="281"/>
        <v>0</v>
      </c>
      <c r="U576" s="5">
        <f t="shared" si="282"/>
        <v>6.071733973770808</v>
      </c>
      <c r="V576" s="5">
        <f t="shared" si="283"/>
        <v>-8.5489954532793391</v>
      </c>
      <c r="W576" s="5">
        <f t="shared" si="284"/>
        <v>14.901221793015615</v>
      </c>
      <c r="X576" s="5">
        <f t="shared" si="263"/>
        <v>2399.9896209124636</v>
      </c>
      <c r="Y576" s="5">
        <f t="shared" si="264"/>
        <v>-12.44968167465991</v>
      </c>
      <c r="Z576" s="5">
        <f t="shared" si="265"/>
        <v>-2.2016509208510548</v>
      </c>
      <c r="AA576" s="5">
        <f t="shared" si="266"/>
        <v>3.8097044835081197</v>
      </c>
      <c r="AB576" s="5">
        <f t="shared" si="267"/>
        <v>-6.3779477008891021</v>
      </c>
      <c r="AC576" s="5">
        <f t="shared" si="268"/>
        <v>-10.750646374130394</v>
      </c>
      <c r="AD576" s="5">
        <f t="shared" si="269"/>
        <v>-13.463073723476263</v>
      </c>
      <c r="AE576">
        <f t="shared" si="254"/>
        <v>0</v>
      </c>
    </row>
    <row r="577" spans="1:31" x14ac:dyDescent="0.2">
      <c r="A577">
        <f t="shared" si="255"/>
        <v>5.4499999999999282</v>
      </c>
      <c r="B577" s="5">
        <f t="shared" si="270"/>
        <v>-79.443192777917915</v>
      </c>
      <c r="C577" s="5">
        <f t="shared" si="271"/>
        <v>431.70861860163245</v>
      </c>
      <c r="D577" s="5">
        <f t="shared" si="272"/>
        <v>-86.270502375617681</v>
      </c>
      <c r="E577" s="2">
        <f t="shared" si="273"/>
        <v>438.95734673619393</v>
      </c>
      <c r="F577" s="2">
        <f t="shared" si="274"/>
        <v>-10.426939092279092</v>
      </c>
      <c r="G577" s="3">
        <f t="shared" si="275"/>
        <v>-31.944095483073742</v>
      </c>
      <c r="H577" s="3">
        <f t="shared" si="276"/>
        <v>44.779947064743077</v>
      </c>
      <c r="I577" s="3">
        <f t="shared" si="277"/>
        <v>-78.375156703949358</v>
      </c>
      <c r="J577" s="2">
        <f t="shared" si="256"/>
        <v>95.751418181254863</v>
      </c>
      <c r="K577" s="2">
        <f t="shared" si="278"/>
        <v>65.270223709103519</v>
      </c>
      <c r="L577" s="6">
        <f t="shared" si="257"/>
        <v>2399.9743342373413</v>
      </c>
      <c r="M577" s="2">
        <f t="shared" si="258"/>
        <v>30.416341388771858</v>
      </c>
      <c r="N577" s="2">
        <f t="shared" si="279"/>
        <v>95.751418181254863</v>
      </c>
      <c r="O577" s="2">
        <f t="shared" si="259"/>
        <v>65.270223709103519</v>
      </c>
      <c r="P577" s="5">
        <f t="shared" si="260"/>
        <v>0.37085432621150205</v>
      </c>
      <c r="Q577" s="4">
        <f t="shared" si="261"/>
        <v>0.31754645630147132</v>
      </c>
      <c r="R577" s="4">
        <f t="shared" si="262"/>
        <v>0.26865265985404896</v>
      </c>
      <c r="S577" s="4">
        <f t="shared" si="280"/>
        <v>0</v>
      </c>
      <c r="T577" s="4">
        <f t="shared" si="281"/>
        <v>0</v>
      </c>
      <c r="U577" s="5">
        <f t="shared" si="282"/>
        <v>6.089027218412518</v>
      </c>
      <c r="V577" s="5">
        <f t="shared" si="283"/>
        <v>-8.5357344571165079</v>
      </c>
      <c r="W577" s="5">
        <f t="shared" si="284"/>
        <v>14.939488979131172</v>
      </c>
      <c r="X577" s="5">
        <f t="shared" si="263"/>
        <v>2399.9743342373413</v>
      </c>
      <c r="Y577" s="5">
        <f t="shared" si="264"/>
        <v>-12.464291858056566</v>
      </c>
      <c r="Z577" s="5">
        <f t="shared" si="265"/>
        <v>-2.2071084385553594</v>
      </c>
      <c r="AA577" s="5">
        <f t="shared" si="266"/>
        <v>3.8191480921519818</v>
      </c>
      <c r="AB577" s="5">
        <f t="shared" si="267"/>
        <v>-6.3752646396440475</v>
      </c>
      <c r="AC577" s="5">
        <f t="shared" si="268"/>
        <v>-10.742842895671867</v>
      </c>
      <c r="AD577" s="5">
        <f t="shared" si="269"/>
        <v>-13.415362928716846</v>
      </c>
      <c r="AE577">
        <f t="shared" si="254"/>
        <v>0</v>
      </c>
    </row>
    <row r="578" spans="1:31" x14ac:dyDescent="0.2">
      <c r="A578">
        <f t="shared" si="255"/>
        <v>5.459999999999928</v>
      </c>
      <c r="B578" s="5">
        <f t="shared" si="270"/>
        <v>-79.762952495980642</v>
      </c>
      <c r="C578" s="5">
        <f t="shared" si="271"/>
        <v>432.15588093013514</v>
      </c>
      <c r="D578" s="5">
        <f t="shared" si="272"/>
        <v>-87.054924710803604</v>
      </c>
      <c r="E578" s="2">
        <f t="shared" si="273"/>
        <v>439.45515586163873</v>
      </c>
      <c r="F578" s="2">
        <f t="shared" si="274"/>
        <v>-10.45738693800536</v>
      </c>
      <c r="G578" s="3">
        <f t="shared" si="275"/>
        <v>-32.007848129470183</v>
      </c>
      <c r="H578" s="3">
        <f t="shared" si="276"/>
        <v>44.672518635786361</v>
      </c>
      <c r="I578" s="3">
        <f t="shared" si="277"/>
        <v>-78.509310333236527</v>
      </c>
      <c r="J578" s="2">
        <f t="shared" si="256"/>
        <v>95.832395734137563</v>
      </c>
      <c r="K578" s="2">
        <f t="shared" si="278"/>
        <v>65.325423131654773</v>
      </c>
      <c r="L578" s="6">
        <f t="shared" si="257"/>
        <v>2399.952420143552</v>
      </c>
      <c r="M578" s="2">
        <f t="shared" si="258"/>
        <v>30.416063658069323</v>
      </c>
      <c r="N578" s="2">
        <f t="shared" si="279"/>
        <v>95.832395734137563</v>
      </c>
      <c r="O578" s="2">
        <f t="shared" si="259"/>
        <v>65.325423131654773</v>
      </c>
      <c r="P578" s="5">
        <f t="shared" si="260"/>
        <v>0.37085361970998099</v>
      </c>
      <c r="Q578" s="4">
        <f t="shared" si="261"/>
        <v>0.31727493250157357</v>
      </c>
      <c r="R578" s="4">
        <f t="shared" si="262"/>
        <v>0.26855144737878633</v>
      </c>
      <c r="S578" s="4">
        <f t="shared" si="280"/>
        <v>0</v>
      </c>
      <c r="T578" s="4">
        <f t="shared" si="281"/>
        <v>0</v>
      </c>
      <c r="U578" s="5">
        <f t="shared" si="282"/>
        <v>6.1063276073467518</v>
      </c>
      <c r="V578" s="5">
        <f t="shared" si="283"/>
        <v>-8.5224421439395854</v>
      </c>
      <c r="W578" s="5">
        <f t="shared" si="284"/>
        <v>14.977688196420821</v>
      </c>
      <c r="X578" s="5">
        <f t="shared" si="263"/>
        <v>2399.9524201435524</v>
      </c>
      <c r="Y578" s="5">
        <f t="shared" si="264"/>
        <v>-12.478867688740971</v>
      </c>
      <c r="Z578" s="5">
        <f t="shared" si="265"/>
        <v>-2.2125699109609949</v>
      </c>
      <c r="AA578" s="5">
        <f t="shared" si="266"/>
        <v>3.8285985439530617</v>
      </c>
      <c r="AB578" s="5">
        <f t="shared" si="267"/>
        <v>-6.3725400813942192</v>
      </c>
      <c r="AC578" s="5">
        <f t="shared" si="268"/>
        <v>-10.735012054900579</v>
      </c>
      <c r="AD578" s="5">
        <f t="shared" si="269"/>
        <v>-13.367713259626115</v>
      </c>
      <c r="AE578">
        <f t="shared" si="254"/>
        <v>0</v>
      </c>
    </row>
    <row r="579" spans="1:31" x14ac:dyDescent="0.2">
      <c r="A579">
        <f t="shared" si="255"/>
        <v>5.4699999999999278</v>
      </c>
      <c r="B579" s="5">
        <f t="shared" si="270"/>
        <v>-80.083349604279405</v>
      </c>
      <c r="C579" s="5">
        <f t="shared" si="271"/>
        <v>432.60206936589026</v>
      </c>
      <c r="D579" s="5">
        <f t="shared" si="272"/>
        <v>-87.840686199798952</v>
      </c>
      <c r="E579" s="2">
        <f t="shared" si="273"/>
        <v>439.95214887927506</v>
      </c>
      <c r="F579" s="2">
        <f t="shared" si="274"/>
        <v>-10.487872950316509</v>
      </c>
      <c r="G579" s="3">
        <f t="shared" si="275"/>
        <v>-32.071573530284127</v>
      </c>
      <c r="H579" s="3">
        <f t="shared" si="276"/>
        <v>44.565168515237353</v>
      </c>
      <c r="I579" s="3">
        <f t="shared" si="277"/>
        <v>-78.642987465832789</v>
      </c>
      <c r="J579" s="2">
        <f t="shared" si="256"/>
        <v>95.913291837216477</v>
      </c>
      <c r="K579" s="2">
        <f t="shared" si="278"/>
        <v>65.380567032867404</v>
      </c>
      <c r="L579" s="6">
        <f t="shared" si="257"/>
        <v>2399.9239503371969</v>
      </c>
      <c r="M579" s="2">
        <f t="shared" si="258"/>
        <v>30.415702842815168</v>
      </c>
      <c r="N579" s="2">
        <f t="shared" si="279"/>
        <v>95.913291837216477</v>
      </c>
      <c r="O579" s="2">
        <f t="shared" si="259"/>
        <v>65.380567032867404</v>
      </c>
      <c r="P579" s="5">
        <f t="shared" si="260"/>
        <v>0.37085272179532303</v>
      </c>
      <c r="Q579" s="4">
        <f t="shared" si="261"/>
        <v>0.31700327020067109</v>
      </c>
      <c r="R579" s="4">
        <f t="shared" si="262"/>
        <v>0.26845008624745864</v>
      </c>
      <c r="S579" s="4">
        <f t="shared" si="280"/>
        <v>0</v>
      </c>
      <c r="T579" s="4">
        <f t="shared" si="281"/>
        <v>0</v>
      </c>
      <c r="U579" s="5">
        <f t="shared" si="282"/>
        <v>6.123634921583748</v>
      </c>
      <c r="V579" s="5">
        <f t="shared" si="283"/>
        <v>-8.509118579681811</v>
      </c>
      <c r="W579" s="5">
        <f t="shared" si="284"/>
        <v>15.01581903765045</v>
      </c>
      <c r="X579" s="5">
        <f t="shared" si="263"/>
        <v>2399.9239503371973</v>
      </c>
      <c r="Y579" s="5">
        <f t="shared" si="264"/>
        <v>-12.493408900573121</v>
      </c>
      <c r="Z579" s="5">
        <f t="shared" si="265"/>
        <v>-2.2180352625188404</v>
      </c>
      <c r="AA579" s="5">
        <f t="shared" si="266"/>
        <v>3.8380557081822677</v>
      </c>
      <c r="AB579" s="5">
        <f t="shared" si="267"/>
        <v>-6.3697739789893726</v>
      </c>
      <c r="AC579" s="5">
        <f t="shared" si="268"/>
        <v>-10.727153842200652</v>
      </c>
      <c r="AD579" s="5">
        <f t="shared" si="269"/>
        <v>-13.32012525416728</v>
      </c>
      <c r="AE579">
        <f t="shared" si="254"/>
        <v>0</v>
      </c>
    </row>
    <row r="580" spans="1:31" x14ac:dyDescent="0.2">
      <c r="A580">
        <f t="shared" si="255"/>
        <v>5.4799999999999276</v>
      </c>
      <c r="B580" s="5">
        <f t="shared" si="270"/>
        <v>-80.404383828281198</v>
      </c>
      <c r="C580" s="5">
        <f t="shared" si="271"/>
        <v>433.04718469335052</v>
      </c>
      <c r="D580" s="5">
        <f t="shared" si="272"/>
        <v>-88.627782080719982</v>
      </c>
      <c r="E580" s="2">
        <f t="shared" si="273"/>
        <v>440.44832740020979</v>
      </c>
      <c r="F580" s="2">
        <f t="shared" si="274"/>
        <v>-10.518397124258923</v>
      </c>
      <c r="G580" s="3">
        <f t="shared" si="275"/>
        <v>-32.135271270074021</v>
      </c>
      <c r="H580" s="3">
        <f t="shared" si="276"/>
        <v>44.457896976815348</v>
      </c>
      <c r="I580" s="3">
        <f t="shared" si="277"/>
        <v>-78.776188718374456</v>
      </c>
      <c r="J580" s="2">
        <f t="shared" si="256"/>
        <v>95.994104882515146</v>
      </c>
      <c r="K580" s="2">
        <f t="shared" si="278"/>
        <v>65.435654316642911</v>
      </c>
      <c r="L580" s="6">
        <f t="shared" si="257"/>
        <v>2399.8889958896752</v>
      </c>
      <c r="M580" s="2">
        <f t="shared" si="258"/>
        <v>30.415259843740674</v>
      </c>
      <c r="N580" s="2">
        <f t="shared" si="279"/>
        <v>95.994104882515146</v>
      </c>
      <c r="O580" s="2">
        <f t="shared" si="259"/>
        <v>65.435654316642911</v>
      </c>
      <c r="P580" s="5">
        <f t="shared" si="260"/>
        <v>0.37085163454315673</v>
      </c>
      <c r="Q580" s="4">
        <f t="shared" si="261"/>
        <v>0.31673148374765814</v>
      </c>
      <c r="R580" s="4">
        <f t="shared" si="262"/>
        <v>0.26834858153340835</v>
      </c>
      <c r="S580" s="4">
        <f t="shared" si="280"/>
        <v>0</v>
      </c>
      <c r="T580" s="4">
        <f t="shared" si="281"/>
        <v>0</v>
      </c>
      <c r="U580" s="5">
        <f t="shared" si="282"/>
        <v>6.1409489421819599</v>
      </c>
      <c r="V580" s="5">
        <f t="shared" si="283"/>
        <v>-8.495763832734557</v>
      </c>
      <c r="W580" s="5">
        <f t="shared" si="284"/>
        <v>15.053881098857572</v>
      </c>
      <c r="X580" s="5">
        <f t="shared" si="263"/>
        <v>2399.8889958896752</v>
      </c>
      <c r="Y580" s="5">
        <f t="shared" si="264"/>
        <v>-12.507915230670886</v>
      </c>
      <c r="Z580" s="5">
        <f t="shared" si="265"/>
        <v>-2.2235044177758723</v>
      </c>
      <c r="AA580" s="5">
        <f t="shared" si="266"/>
        <v>3.8475194542767941</v>
      </c>
      <c r="AB580" s="5">
        <f t="shared" si="267"/>
        <v>-6.3669662884889258</v>
      </c>
      <c r="AC580" s="5">
        <f t="shared" si="268"/>
        <v>-10.71926825051043</v>
      </c>
      <c r="AD580" s="5">
        <f t="shared" si="269"/>
        <v>-13.272599446865634</v>
      </c>
      <c r="AE580">
        <f t="shared" si="254"/>
        <v>0</v>
      </c>
    </row>
    <row r="581" spans="1:31" x14ac:dyDescent="0.2">
      <c r="A581">
        <f t="shared" si="255"/>
        <v>5.4899999999999274</v>
      </c>
      <c r="B581" s="5">
        <f t="shared" si="270"/>
        <v>-80.726054889296364</v>
      </c>
      <c r="C581" s="5">
        <f t="shared" si="271"/>
        <v>433.49122769970614</v>
      </c>
      <c r="D581" s="5">
        <f t="shared" si="272"/>
        <v>-89.416207597876067</v>
      </c>
      <c r="E581" s="2">
        <f t="shared" si="273"/>
        <v>440.9436930386783</v>
      </c>
      <c r="F581" s="2">
        <f t="shared" si="274"/>
        <v>-10.548959454385875</v>
      </c>
      <c r="G581" s="3">
        <f t="shared" si="275"/>
        <v>-32.198940932958912</v>
      </c>
      <c r="H581" s="3">
        <f t="shared" si="276"/>
        <v>44.350704294310248</v>
      </c>
      <c r="I581" s="3">
        <f t="shared" si="277"/>
        <v>-78.908914712843114</v>
      </c>
      <c r="J581" s="2">
        <f t="shared" si="256"/>
        <v>96.074833279919218</v>
      </c>
      <c r="K581" s="2">
        <f t="shared" si="278"/>
        <v>65.490683899058766</v>
      </c>
      <c r="L581" s="6">
        <f t="shared" si="257"/>
        <v>2399.8476272417861</v>
      </c>
      <c r="M581" s="2">
        <f t="shared" si="258"/>
        <v>30.414735553585132</v>
      </c>
      <c r="N581" s="2">
        <f t="shared" si="279"/>
        <v>96.074833279919218</v>
      </c>
      <c r="O581" s="2">
        <f t="shared" si="259"/>
        <v>65.490683899058766</v>
      </c>
      <c r="P581" s="5">
        <f t="shared" si="260"/>
        <v>0.37085036001069521</v>
      </c>
      <c r="Q581" s="4">
        <f t="shared" si="261"/>
        <v>0.31645958728226176</v>
      </c>
      <c r="R581" s="4">
        <f t="shared" si="262"/>
        <v>0.26824693825157431</v>
      </c>
      <c r="S581" s="4">
        <f t="shared" si="280"/>
        <v>0</v>
      </c>
      <c r="T581" s="4">
        <f t="shared" si="281"/>
        <v>0</v>
      </c>
      <c r="U581" s="5">
        <f t="shared" si="282"/>
        <v>6.1582694502590574</v>
      </c>
      <c r="V581" s="5">
        <f t="shared" si="283"/>
        <v>-8.4823779739150993</v>
      </c>
      <c r="W581" s="5">
        <f t="shared" si="284"/>
        <v>15.091873979363944</v>
      </c>
      <c r="X581" s="5">
        <f t="shared" si="263"/>
        <v>2399.8476272417861</v>
      </c>
      <c r="Y581" s="5">
        <f t="shared" si="264"/>
        <v>-12.522386419399787</v>
      </c>
      <c r="Z581" s="5">
        <f t="shared" si="265"/>
        <v>-2.2289773013782073</v>
      </c>
      <c r="AA581" s="5">
        <f t="shared" si="266"/>
        <v>3.8569896518453861</v>
      </c>
      <c r="AB581" s="5">
        <f t="shared" si="267"/>
        <v>-6.3641169691407296</v>
      </c>
      <c r="AC581" s="5">
        <f t="shared" si="268"/>
        <v>-10.711355275293307</v>
      </c>
      <c r="AD581" s="5">
        <f t="shared" si="269"/>
        <v>-13.225136368790668</v>
      </c>
      <c r="AE581">
        <f t="shared" ref="AE581:AE644" si="285">IF(($D581-height)*($D582-height)&lt;0,1,0)</f>
        <v>0</v>
      </c>
    </row>
    <row r="582" spans="1:31" x14ac:dyDescent="0.2">
      <c r="A582">
        <f t="shared" si="255"/>
        <v>5.4999999999999272</v>
      </c>
      <c r="B582" s="5">
        <f t="shared" si="270"/>
        <v>-81.048362504474412</v>
      </c>
      <c r="C582" s="5">
        <f t="shared" si="271"/>
        <v>433.93419917488546</v>
      </c>
      <c r="D582" s="5">
        <f t="shared" si="272"/>
        <v>-90.20595800182295</v>
      </c>
      <c r="E582" s="2">
        <f t="shared" si="273"/>
        <v>441.43824741203144</v>
      </c>
      <c r="F582" s="2">
        <f t="shared" si="274"/>
        <v>-10.579559934757532</v>
      </c>
      <c r="G582" s="3">
        <f t="shared" si="275"/>
        <v>-32.26258210265032</v>
      </c>
      <c r="H582" s="3">
        <f t="shared" si="276"/>
        <v>44.243590741557313</v>
      </c>
      <c r="I582" s="3">
        <f t="shared" si="277"/>
        <v>-79.041166076531027</v>
      </c>
      <c r="J582" s="2">
        <f t="shared" si="256"/>
        <v>96.155475457066032</v>
      </c>
      <c r="K582" s="2">
        <f t="shared" si="278"/>
        <v>65.545654708293128</v>
      </c>
      <c r="L582" s="6">
        <f t="shared" si="257"/>
        <v>2399.7999142078329</v>
      </c>
      <c r="M582" s="2">
        <f t="shared" si="258"/>
        <v>30.414130857147882</v>
      </c>
      <c r="N582" s="2">
        <f t="shared" si="279"/>
        <v>96.155475457066032</v>
      </c>
      <c r="O582" s="2">
        <f t="shared" si="259"/>
        <v>65.545654708293128</v>
      </c>
      <c r="P582" s="5">
        <f t="shared" si="260"/>
        <v>0.37084890023685568</v>
      </c>
      <c r="Q582" s="4">
        <f t="shared" si="261"/>
        <v>0.31618759473718072</v>
      </c>
      <c r="R582" s="4">
        <f t="shared" si="262"/>
        <v>0.26814516135900984</v>
      </c>
      <c r="S582" s="4">
        <f t="shared" si="280"/>
        <v>0</v>
      </c>
      <c r="T582" s="4">
        <f t="shared" si="281"/>
        <v>0</v>
      </c>
      <c r="U582" s="5">
        <f t="shared" si="282"/>
        <v>6.1755962270028881</v>
      </c>
      <c r="V582" s="5">
        <f t="shared" si="283"/>
        <v>-8.4689610764346046</v>
      </c>
      <c r="W582" s="5">
        <f t="shared" si="284"/>
        <v>15.129797281787773</v>
      </c>
      <c r="X582" s="5">
        <f t="shared" si="263"/>
        <v>2399.7999142078334</v>
      </c>
      <c r="Y582" s="5">
        <f t="shared" si="264"/>
        <v>-12.536822210362454</v>
      </c>
      <c r="Z582" s="5">
        <f t="shared" si="265"/>
        <v>-2.2344538380741055</v>
      </c>
      <c r="AA582" s="5">
        <f t="shared" si="266"/>
        <v>3.866466170673537</v>
      </c>
      <c r="AB582" s="5">
        <f t="shared" si="267"/>
        <v>-6.3612259833595655</v>
      </c>
      <c r="AC582" s="5">
        <f t="shared" si="268"/>
        <v>-10.703414914508709</v>
      </c>
      <c r="AD582" s="5">
        <f t="shared" si="269"/>
        <v>-13.177736547538689</v>
      </c>
      <c r="AE582">
        <f t="shared" si="285"/>
        <v>0</v>
      </c>
    </row>
    <row r="583" spans="1:31" x14ac:dyDescent="0.2">
      <c r="A583">
        <f t="shared" si="255"/>
        <v>5.509999999999927</v>
      </c>
      <c r="B583" s="5">
        <f t="shared" si="270"/>
        <v>-81.371306386800086</v>
      </c>
      <c r="C583" s="5">
        <f t="shared" si="271"/>
        <v>434.37609991155534</v>
      </c>
      <c r="D583" s="5">
        <f t="shared" si="272"/>
        <v>-90.997028549415646</v>
      </c>
      <c r="E583" s="2">
        <f t="shared" si="273"/>
        <v>441.93199214072297</v>
      </c>
      <c r="F583" s="2">
        <f t="shared" si="274"/>
        <v>-10.61019855894102</v>
      </c>
      <c r="G583" s="3">
        <f t="shared" si="275"/>
        <v>-32.326194362483918</v>
      </c>
      <c r="H583" s="3">
        <f t="shared" si="276"/>
        <v>44.136556592412227</v>
      </c>
      <c r="I583" s="3">
        <f t="shared" si="277"/>
        <v>-79.172943442006414</v>
      </c>
      <c r="J583" s="2">
        <f t="shared" si="256"/>
        <v>96.236029859234336</v>
      </c>
      <c r="K583" s="2">
        <f t="shared" si="278"/>
        <v>65.60056568454965</v>
      </c>
      <c r="L583" s="6">
        <f t="shared" si="257"/>
        <v>2399.7459259797447</v>
      </c>
      <c r="M583" s="2">
        <f t="shared" si="258"/>
        <v>30.413446631340516</v>
      </c>
      <c r="N583" s="2">
        <f t="shared" si="279"/>
        <v>96.236029859234336</v>
      </c>
      <c r="O583" s="2">
        <f t="shared" si="259"/>
        <v>65.60056568454965</v>
      </c>
      <c r="P583" s="5">
        <f t="shared" si="260"/>
        <v>0.3708472572423801</v>
      </c>
      <c r="Q583" s="4">
        <f t="shared" si="261"/>
        <v>0.31591551984021632</v>
      </c>
      <c r="R583" s="4">
        <f t="shared" si="262"/>
        <v>0.26804325575539883</v>
      </c>
      <c r="S583" s="4">
        <f t="shared" si="280"/>
        <v>0</v>
      </c>
      <c r="T583" s="4">
        <f t="shared" si="281"/>
        <v>0</v>
      </c>
      <c r="U583" s="5">
        <f t="shared" si="282"/>
        <v>6.1929290536823478</v>
      </c>
      <c r="V583" s="5">
        <f t="shared" si="283"/>
        <v>-8.4555132158662811</v>
      </c>
      <c r="W583" s="5">
        <f t="shared" si="284"/>
        <v>15.167650612055393</v>
      </c>
      <c r="X583" s="5">
        <f t="shared" si="263"/>
        <v>2399.7459259797452</v>
      </c>
      <c r="Y583" s="5">
        <f t="shared" si="264"/>
        <v>-12.551222350387956</v>
      </c>
      <c r="Z583" s="5">
        <f t="shared" si="265"/>
        <v>-2.2399339527169455</v>
      </c>
      <c r="AA583" s="5">
        <f t="shared" si="266"/>
        <v>3.8759488807286342</v>
      </c>
      <c r="AB583" s="5">
        <f t="shared" si="267"/>
        <v>-6.3582932967056083</v>
      </c>
      <c r="AC583" s="5">
        <f t="shared" si="268"/>
        <v>-10.695447168583227</v>
      </c>
      <c r="AD583" s="5">
        <f t="shared" si="269"/>
        <v>-13.130400507215974</v>
      </c>
      <c r="AE583">
        <f t="shared" si="285"/>
        <v>0</v>
      </c>
    </row>
    <row r="584" spans="1:31" x14ac:dyDescent="0.2">
      <c r="A584">
        <f t="shared" si="255"/>
        <v>5.5199999999999267</v>
      </c>
      <c r="B584" s="5">
        <f t="shared" si="270"/>
        <v>-81.694886245089762</v>
      </c>
      <c r="C584" s="5">
        <f t="shared" si="271"/>
        <v>434.81693070512102</v>
      </c>
      <c r="D584" s="5">
        <f t="shared" si="272"/>
        <v>-91.789414503861067</v>
      </c>
      <c r="E584" s="2">
        <f t="shared" si="273"/>
        <v>442.42492884829647</v>
      </c>
      <c r="F584" s="2">
        <f t="shared" si="274"/>
        <v>-10.640875320010558</v>
      </c>
      <c r="G584" s="3">
        <f t="shared" si="275"/>
        <v>-32.389777295450976</v>
      </c>
      <c r="H584" s="3">
        <f t="shared" si="276"/>
        <v>44.029602120726395</v>
      </c>
      <c r="I584" s="3">
        <f t="shared" si="277"/>
        <v>-79.304247447078581</v>
      </c>
      <c r="J584" s="2">
        <f t="shared" si="256"/>
        <v>96.316494949234198</v>
      </c>
      <c r="K584" s="2">
        <f t="shared" si="278"/>
        <v>65.655415779982405</v>
      </c>
      <c r="L584" s="6">
        <f t="shared" si="257"/>
        <v>2399.6857311311969</v>
      </c>
      <c r="M584" s="2">
        <f t="shared" si="258"/>
        <v>30.412683745239125</v>
      </c>
      <c r="N584" s="2">
        <f t="shared" si="279"/>
        <v>96.316494949234198</v>
      </c>
      <c r="O584" s="2">
        <f t="shared" si="259"/>
        <v>65.655415779982405</v>
      </c>
      <c r="P584" s="5">
        <f t="shared" si="260"/>
        <v>0.37084543302995543</v>
      </c>
      <c r="Q584" s="4">
        <f t="shared" si="261"/>
        <v>0.31564337611639193</v>
      </c>
      <c r="R584" s="4">
        <f t="shared" si="262"/>
        <v>0.26794122628356815</v>
      </c>
      <c r="S584" s="4">
        <f t="shared" si="280"/>
        <v>0</v>
      </c>
      <c r="T584" s="4">
        <f t="shared" si="281"/>
        <v>0</v>
      </c>
      <c r="U584" s="5">
        <f t="shared" si="282"/>
        <v>6.2102677116582017</v>
      </c>
      <c r="V584" s="5">
        <f t="shared" si="283"/>
        <v>-8.4420344701137431</v>
      </c>
      <c r="W584" s="5">
        <f t="shared" si="284"/>
        <v>15.205433579412551</v>
      </c>
      <c r="X584" s="5">
        <f t="shared" si="263"/>
        <v>2399.6857311311969</v>
      </c>
      <c r="Y584" s="5">
        <f t="shared" si="264"/>
        <v>-12.565586589520947</v>
      </c>
      <c r="Z584" s="5">
        <f t="shared" si="265"/>
        <v>-2.2454175702681671</v>
      </c>
      <c r="AA584" s="5">
        <f t="shared" si="266"/>
        <v>3.8854376521650504</v>
      </c>
      <c r="AB584" s="5">
        <f t="shared" si="267"/>
        <v>-6.3553188778627456</v>
      </c>
      <c r="AC584" s="5">
        <f t="shared" si="268"/>
        <v>-10.68745204038191</v>
      </c>
      <c r="AD584" s="5">
        <f t="shared" si="269"/>
        <v>-13.083128768422398</v>
      </c>
      <c r="AE584">
        <f t="shared" si="285"/>
        <v>0</v>
      </c>
    </row>
    <row r="585" spans="1:31" x14ac:dyDescent="0.2">
      <c r="A585">
        <f t="shared" si="255"/>
        <v>5.5299999999999265</v>
      </c>
      <c r="B585" s="5">
        <f t="shared" si="270"/>
        <v>-82.019101783988162</v>
      </c>
      <c r="C585" s="5">
        <f t="shared" si="271"/>
        <v>435.25669235372624</v>
      </c>
      <c r="D585" s="5">
        <f t="shared" si="272"/>
        <v>-92.583111134770263</v>
      </c>
      <c r="E585" s="2">
        <f t="shared" si="273"/>
        <v>442.91705916137221</v>
      </c>
      <c r="F585" s="2">
        <f t="shared" si="274"/>
        <v>-10.671590210547532</v>
      </c>
      <c r="G585" s="3">
        <f t="shared" si="275"/>
        <v>-32.453330484229603</v>
      </c>
      <c r="H585" s="3">
        <f t="shared" si="276"/>
        <v>43.922727600322574</v>
      </c>
      <c r="I585" s="3">
        <f t="shared" si="277"/>
        <v>-79.435078734762811</v>
      </c>
      <c r="J585" s="2">
        <f t="shared" si="256"/>
        <v>96.39686920729703</v>
      </c>
      <c r="K585" s="2">
        <f t="shared" si="278"/>
        <v>65.710203958621008</v>
      </c>
      <c r="L585" s="6">
        <f t="shared" si="257"/>
        <v>2399.619397621746</v>
      </c>
      <c r="M585" s="2">
        <f t="shared" si="258"/>
        <v>30.411843060136714</v>
      </c>
      <c r="N585" s="2">
        <f t="shared" si="279"/>
        <v>96.39686920729703</v>
      </c>
      <c r="O585" s="2">
        <f t="shared" si="259"/>
        <v>65.710203958621008</v>
      </c>
      <c r="P585" s="5">
        <f t="shared" si="260"/>
        <v>0.37084342958433403</v>
      </c>
      <c r="Q585" s="4">
        <f t="shared" si="261"/>
        <v>0.31537117689006333</v>
      </c>
      <c r="R585" s="4">
        <f t="shared" si="262"/>
        <v>0.26783907772999721</v>
      </c>
      <c r="S585" s="4">
        <f t="shared" si="280"/>
        <v>0</v>
      </c>
      <c r="T585" s="4">
        <f t="shared" si="281"/>
        <v>0</v>
      </c>
      <c r="U585" s="5">
        <f t="shared" si="282"/>
        <v>6.2276119823938236</v>
      </c>
      <c r="V585" s="5">
        <f t="shared" si="283"/>
        <v>-8.4285249193795373</v>
      </c>
      <c r="W585" s="5">
        <f t="shared" si="284"/>
        <v>15.243145796435165</v>
      </c>
      <c r="X585" s="5">
        <f t="shared" si="263"/>
        <v>2399.6193976217464</v>
      </c>
      <c r="Y585" s="5">
        <f t="shared" si="264"/>
        <v>-12.579914681010559</v>
      </c>
      <c r="Z585" s="5">
        <f t="shared" si="265"/>
        <v>-2.2509046158001711</v>
      </c>
      <c r="AA585" s="5">
        <f t="shared" si="266"/>
        <v>3.8949323553291704</v>
      </c>
      <c r="AB585" s="5">
        <f t="shared" si="267"/>
        <v>-6.352302698616735</v>
      </c>
      <c r="AC585" s="5">
        <f t="shared" si="268"/>
        <v>-10.679429535179707</v>
      </c>
      <c r="AD585" s="5">
        <f t="shared" si="269"/>
        <v>-13.035921848235663</v>
      </c>
      <c r="AE585">
        <f t="shared" si="285"/>
        <v>0</v>
      </c>
    </row>
    <row r="586" spans="1:31" x14ac:dyDescent="0.2">
      <c r="A586">
        <f t="shared" si="255"/>
        <v>5.5399999999999263</v>
      </c>
      <c r="B586" s="5">
        <f t="shared" si="270"/>
        <v>-82.343952703965385</v>
      </c>
      <c r="C586" s="5">
        <f t="shared" si="271"/>
        <v>435.69538565825269</v>
      </c>
      <c r="D586" s="5">
        <f t="shared" si="272"/>
        <v>-93.378113718210301</v>
      </c>
      <c r="E586" s="2">
        <f t="shared" si="273"/>
        <v>443.40838470963359</v>
      </c>
      <c r="F586" s="2">
        <f t="shared" si="274"/>
        <v>-10.702343222640694</v>
      </c>
      <c r="G586" s="3">
        <f t="shared" si="275"/>
        <v>-32.516853511215771</v>
      </c>
      <c r="H586" s="3">
        <f t="shared" si="276"/>
        <v>43.815933304970777</v>
      </c>
      <c r="I586" s="3">
        <f t="shared" si="277"/>
        <v>-79.565437953245166</v>
      </c>
      <c r="J586" s="2">
        <f t="shared" si="256"/>
        <v>96.477151130965822</v>
      </c>
      <c r="K586" s="2">
        <f t="shared" si="278"/>
        <v>65.764929196295711</v>
      </c>
      <c r="L586" s="6">
        <f t="shared" si="257"/>
        <v>2399.5469928009634</v>
      </c>
      <c r="M586" s="2">
        <f t="shared" si="258"/>
        <v>30.41092542959554</v>
      </c>
      <c r="N586" s="2">
        <f t="shared" si="279"/>
        <v>96.477151130965822</v>
      </c>
      <c r="O586" s="2">
        <f t="shared" si="259"/>
        <v>65.764929196295711</v>
      </c>
      <c r="P586" s="5">
        <f t="shared" si="260"/>
        <v>0.37084124887245506</v>
      </c>
      <c r="Q586" s="4">
        <f t="shared" si="261"/>
        <v>0.31509893528701688</v>
      </c>
      <c r="R586" s="4">
        <f t="shared" si="262"/>
        <v>0.26773681482532302</v>
      </c>
      <c r="S586" s="4">
        <f t="shared" si="280"/>
        <v>0</v>
      </c>
      <c r="T586" s="4">
        <f t="shared" si="281"/>
        <v>0</v>
      </c>
      <c r="U586" s="5">
        <f t="shared" si="282"/>
        <v>6.2449616474658791</v>
      </c>
      <c r="V586" s="5">
        <f t="shared" si="283"/>
        <v>-8.4149846461338829</v>
      </c>
      <c r="W586" s="5">
        <f t="shared" si="284"/>
        <v>15.280786879039704</v>
      </c>
      <c r="X586" s="5">
        <f t="shared" si="263"/>
        <v>2399.5469928009634</v>
      </c>
      <c r="Y586" s="5">
        <f t="shared" si="264"/>
        <v>-12.594206381299154</v>
      </c>
      <c r="Z586" s="5">
        <f t="shared" si="265"/>
        <v>-2.2563950144991987</v>
      </c>
      <c r="AA586" s="5">
        <f t="shared" si="266"/>
        <v>3.9044328607643579</v>
      </c>
      <c r="AB586" s="5">
        <f t="shared" si="267"/>
        <v>-6.3492447338332747</v>
      </c>
      <c r="AC586" s="5">
        <f t="shared" si="268"/>
        <v>-10.671379660633082</v>
      </c>
      <c r="AD586" s="5">
        <f t="shared" si="269"/>
        <v>-12.988780260195938</v>
      </c>
      <c r="AE586">
        <f t="shared" si="285"/>
        <v>0</v>
      </c>
    </row>
    <row r="587" spans="1:31" x14ac:dyDescent="0.2">
      <c r="A587">
        <f t="shared" si="255"/>
        <v>5.5499999999999261</v>
      </c>
      <c r="B587" s="5">
        <f t="shared" si="270"/>
        <v>-82.669438701314235</v>
      </c>
      <c r="C587" s="5">
        <f t="shared" si="271"/>
        <v>436.13301142231938</v>
      </c>
      <c r="D587" s="5">
        <f t="shared" si="272"/>
        <v>-94.174417536755755</v>
      </c>
      <c r="E587" s="2">
        <f t="shared" si="273"/>
        <v>443.8989071258132</v>
      </c>
      <c r="F587" s="2">
        <f t="shared" si="274"/>
        <v>-10.733134347886331</v>
      </c>
      <c r="G587" s="3">
        <f t="shared" si="275"/>
        <v>-32.580345958554105</v>
      </c>
      <c r="H587" s="3">
        <f t="shared" si="276"/>
        <v>43.709219508364448</v>
      </c>
      <c r="I587" s="3">
        <f t="shared" si="277"/>
        <v>-79.695325755847122</v>
      </c>
      <c r="J587" s="2">
        <f t="shared" si="256"/>
        <v>96.557339234985392</v>
      </c>
      <c r="K587" s="2">
        <f t="shared" si="278"/>
        <v>65.819590480562638</v>
      </c>
      <c r="L587" s="6">
        <f t="shared" si="257"/>
        <v>2399.4685834125794</v>
      </c>
      <c r="M587" s="2">
        <f t="shared" si="258"/>
        <v>30.409931699499705</v>
      </c>
      <c r="N587" s="2">
        <f t="shared" si="279"/>
        <v>96.557339234985392</v>
      </c>
      <c r="O587" s="2">
        <f t="shared" si="259"/>
        <v>65.819590480562638</v>
      </c>
      <c r="P587" s="5">
        <f t="shared" si="260"/>
        <v>0.37083889284356475</v>
      </c>
      <c r="Q587" s="4">
        <f t="shared" si="261"/>
        <v>0.31482666423655919</v>
      </c>
      <c r="R587" s="4">
        <f t="shared" si="262"/>
        <v>0.26763444224484384</v>
      </c>
      <c r="S587" s="4">
        <f t="shared" si="280"/>
        <v>0</v>
      </c>
      <c r="T587" s="4">
        <f t="shared" si="281"/>
        <v>0</v>
      </c>
      <c r="U587" s="5">
        <f t="shared" si="282"/>
        <v>6.262316488574915</v>
      </c>
      <c r="V587" s="5">
        <f t="shared" si="283"/>
        <v>-8.4014137350835725</v>
      </c>
      <c r="W587" s="5">
        <f t="shared" si="284"/>
        <v>15.318356446493032</v>
      </c>
      <c r="X587" s="5">
        <f t="shared" si="263"/>
        <v>2399.4685834125798</v>
      </c>
      <c r="Y587" s="5">
        <f t="shared" si="264"/>
        <v>-12.608461450010918</v>
      </c>
      <c r="Z587" s="5">
        <f t="shared" si="265"/>
        <v>-2.2618886916681697</v>
      </c>
      <c r="AA587" s="5">
        <f t="shared" si="266"/>
        <v>3.9139390392158835</v>
      </c>
      <c r="AB587" s="5">
        <f t="shared" si="267"/>
        <v>-6.3461449614360026</v>
      </c>
      <c r="AC587" s="5">
        <f t="shared" si="268"/>
        <v>-10.663302426751741</v>
      </c>
      <c r="AD587" s="5">
        <f t="shared" si="269"/>
        <v>-12.941704514291082</v>
      </c>
      <c r="AE587">
        <f t="shared" si="285"/>
        <v>0</v>
      </c>
    </row>
    <row r="588" spans="1:31" x14ac:dyDescent="0.2">
      <c r="A588">
        <f t="shared" si="255"/>
        <v>5.5599999999999259</v>
      </c>
      <c r="B588" s="5">
        <f t="shared" si="270"/>
        <v>-82.995559468147846</v>
      </c>
      <c r="C588" s="5">
        <f t="shared" si="271"/>
        <v>436.56957045228171</v>
      </c>
      <c r="D588" s="5">
        <f t="shared" si="272"/>
        <v>-94.972017879539933</v>
      </c>
      <c r="E588" s="2">
        <f t="shared" si="273"/>
        <v>444.38862804567879</v>
      </c>
      <c r="F588" s="2">
        <f t="shared" si="274"/>
        <v>-10.763963577388504</v>
      </c>
      <c r="G588" s="3">
        <f t="shared" si="275"/>
        <v>-32.643807408168463</v>
      </c>
      <c r="H588" s="3">
        <f t="shared" si="276"/>
        <v>43.602586484096932</v>
      </c>
      <c r="I588" s="3">
        <f t="shared" si="277"/>
        <v>-79.824742800990037</v>
      </c>
      <c r="J588" s="2">
        <f t="shared" si="256"/>
        <v>96.637432051193073</v>
      </c>
      <c r="K588" s="2">
        <f t="shared" si="278"/>
        <v>65.874186810629226</v>
      </c>
      <c r="L588" s="6">
        <f t="shared" si="257"/>
        <v>2399.3842355986253</v>
      </c>
      <c r="M588" s="2">
        <f t="shared" si="258"/>
        <v>30.408862708107577</v>
      </c>
      <c r="N588" s="2">
        <f t="shared" si="279"/>
        <v>96.637432051193073</v>
      </c>
      <c r="O588" s="2">
        <f t="shared" si="259"/>
        <v>65.874186810629226</v>
      </c>
      <c r="P588" s="5">
        <f t="shared" si="260"/>
        <v>0.37083636342933773</v>
      </c>
      <c r="Q588" s="4">
        <f t="shared" si="261"/>
        <v>0.31455437647359319</v>
      </c>
      <c r="R588" s="4">
        <f t="shared" si="262"/>
        <v>0.2675319646090179</v>
      </c>
      <c r="S588" s="4">
        <f t="shared" si="280"/>
        <v>0</v>
      </c>
      <c r="T588" s="4">
        <f t="shared" si="281"/>
        <v>0</v>
      </c>
      <c r="U588" s="5">
        <f t="shared" si="282"/>
        <v>6.27967628755591</v>
      </c>
      <c r="V588" s="5">
        <f t="shared" si="283"/>
        <v>-8.3878122731410851</v>
      </c>
      <c r="W588" s="5">
        <f t="shared" si="284"/>
        <v>15.355854121421901</v>
      </c>
      <c r="X588" s="5">
        <f t="shared" si="263"/>
        <v>2399.3842355986258</v>
      </c>
      <c r="Y588" s="5">
        <f t="shared" si="264"/>
        <v>-12.622679649940222</v>
      </c>
      <c r="Z588" s="5">
        <f t="shared" si="265"/>
        <v>-2.2673855727294949</v>
      </c>
      <c r="AA588" s="5">
        <f t="shared" si="266"/>
        <v>3.9234507616357779</v>
      </c>
      <c r="AB588" s="5">
        <f t="shared" si="267"/>
        <v>-6.3430033623843123</v>
      </c>
      <c r="AC588" s="5">
        <f t="shared" si="268"/>
        <v>-10.65519784587058</v>
      </c>
      <c r="AD588" s="5">
        <f t="shared" si="269"/>
        <v>-12.894695116942319</v>
      </c>
      <c r="AE588">
        <f t="shared" si="285"/>
        <v>0</v>
      </c>
    </row>
    <row r="589" spans="1:31" x14ac:dyDescent="0.2">
      <c r="A589">
        <f t="shared" si="255"/>
        <v>5.5699999999999257</v>
      </c>
      <c r="B589" s="5">
        <f t="shared" si="270"/>
        <v>-83.32231469239764</v>
      </c>
      <c r="C589" s="5">
        <f t="shared" si="271"/>
        <v>437.00506355723041</v>
      </c>
      <c r="D589" s="5">
        <f t="shared" si="272"/>
        <v>-95.770910042305687</v>
      </c>
      <c r="E589" s="2">
        <f t="shared" si="273"/>
        <v>444.87754910801908</v>
      </c>
      <c r="F589" s="2">
        <f t="shared" si="274"/>
        <v>-10.794830901759271</v>
      </c>
      <c r="G589" s="3">
        <f t="shared" si="275"/>
        <v>-32.707237441792309</v>
      </c>
      <c r="H589" s="3">
        <f t="shared" si="276"/>
        <v>43.496034505638228</v>
      </c>
      <c r="I589" s="3">
        <f t="shared" si="277"/>
        <v>-79.953689752159463</v>
      </c>
      <c r="J589" s="2">
        <f t="shared" si="256"/>
        <v>96.717428128409324</v>
      </c>
      <c r="K589" s="2">
        <f t="shared" si="278"/>
        <v>65.928717197279695</v>
      </c>
      <c r="L589" s="6">
        <f t="shared" si="257"/>
        <v>2399.2940149035826</v>
      </c>
      <c r="M589" s="2">
        <f t="shared" si="258"/>
        <v>30.407719286104435</v>
      </c>
      <c r="N589" s="2">
        <f t="shared" si="279"/>
        <v>96.717428128409324</v>
      </c>
      <c r="O589" s="2">
        <f t="shared" si="259"/>
        <v>65.928717197279695</v>
      </c>
      <c r="P589" s="5">
        <f t="shared" si="260"/>
        <v>0.37083366254399824</v>
      </c>
      <c r="Q589" s="4">
        <f t="shared" si="261"/>
        <v>0.3142820845406849</v>
      </c>
      <c r="R589" s="4">
        <f t="shared" si="262"/>
        <v>0.26742938648395975</v>
      </c>
      <c r="S589" s="4">
        <f t="shared" si="280"/>
        <v>0</v>
      </c>
      <c r="T589" s="4">
        <f t="shared" si="281"/>
        <v>0</v>
      </c>
      <c r="U589" s="5">
        <f t="shared" si="282"/>
        <v>6.2970408263887379</v>
      </c>
      <c r="V589" s="5">
        <f t="shared" si="283"/>
        <v>-8.3741803493938889</v>
      </c>
      <c r="W589" s="5">
        <f t="shared" si="284"/>
        <v>15.393279529821932</v>
      </c>
      <c r="X589" s="5">
        <f t="shared" si="263"/>
        <v>2399.294014903583</v>
      </c>
      <c r="Y589" s="5">
        <f t="shared" si="264"/>
        <v>-12.636860747039833</v>
      </c>
      <c r="Z589" s="5">
        <f t="shared" si="265"/>
        <v>-2.272885583227847</v>
      </c>
      <c r="AA589" s="5">
        <f t="shared" si="266"/>
        <v>3.9329678991876369</v>
      </c>
      <c r="AB589" s="5">
        <f t="shared" si="267"/>
        <v>-6.3398199206510952</v>
      </c>
      <c r="AC589" s="5">
        <f t="shared" si="268"/>
        <v>-10.647065932621736</v>
      </c>
      <c r="AD589" s="5">
        <f t="shared" si="269"/>
        <v>-12.84775257099043</v>
      </c>
      <c r="AE589">
        <f t="shared" si="285"/>
        <v>0</v>
      </c>
    </row>
    <row r="590" spans="1:31" x14ac:dyDescent="0.2">
      <c r="A590">
        <f t="shared" si="255"/>
        <v>5.5799999999999255</v>
      </c>
      <c r="B590" s="5">
        <f t="shared" si="270"/>
        <v>-83.64970405781159</v>
      </c>
      <c r="C590" s="5">
        <f t="shared" si="271"/>
        <v>437.43949154899013</v>
      </c>
      <c r="D590" s="5">
        <f t="shared" si="272"/>
        <v>-96.571089327455823</v>
      </c>
      <c r="E590" s="2">
        <f t="shared" si="273"/>
        <v>445.36567195462925</v>
      </c>
      <c r="F590" s="2">
        <f t="shared" si="274"/>
        <v>-10.825736311118995</v>
      </c>
      <c r="G590" s="3">
        <f t="shared" si="275"/>
        <v>-32.770635640998819</v>
      </c>
      <c r="H590" s="3">
        <f t="shared" si="276"/>
        <v>43.389563846312008</v>
      </c>
      <c r="I590" s="3">
        <f t="shared" si="277"/>
        <v>-80.082167277869374</v>
      </c>
      <c r="J590" s="2">
        <f t="shared" si="256"/>
        <v>96.797326032328712</v>
      </c>
      <c r="K590" s="2">
        <f t="shared" si="278"/>
        <v>65.983180662800748</v>
      </c>
      <c r="L590" s="6">
        <f t="shared" si="257"/>
        <v>2399.1979862785302</v>
      </c>
      <c r="M590" s="2">
        <f t="shared" si="258"/>
        <v>30.406502256654985</v>
      </c>
      <c r="N590" s="2">
        <f t="shared" si="279"/>
        <v>96.797326032328712</v>
      </c>
      <c r="O590" s="2">
        <f t="shared" si="259"/>
        <v>65.983180662800748</v>
      </c>
      <c r="P590" s="5">
        <f t="shared" si="260"/>
        <v>0.37083079208444114</v>
      </c>
      <c r="Q590" s="4">
        <f t="shared" si="261"/>
        <v>0.31400980079011731</v>
      </c>
      <c r="R590" s="4">
        <f t="shared" si="262"/>
        <v>0.26732671238193295</v>
      </c>
      <c r="S590" s="4">
        <f t="shared" si="280"/>
        <v>0</v>
      </c>
      <c r="T590" s="4">
        <f t="shared" si="281"/>
        <v>0</v>
      </c>
      <c r="U590" s="5">
        <f t="shared" si="282"/>
        <v>6.314409887208563</v>
      </c>
      <c r="V590" s="5">
        <f t="shared" si="283"/>
        <v>-8.3605180550739266</v>
      </c>
      <c r="W590" s="5">
        <f t="shared" si="284"/>
        <v>15.430632301066224</v>
      </c>
      <c r="X590" s="5">
        <f t="shared" si="263"/>
        <v>2399.1979862785306</v>
      </c>
      <c r="Y590" s="5">
        <f t="shared" si="264"/>
        <v>-12.651004510408988</v>
      </c>
      <c r="Z590" s="5">
        <f t="shared" si="265"/>
        <v>-2.278388648832911</v>
      </c>
      <c r="AA590" s="5">
        <f t="shared" si="266"/>
        <v>3.9424903232513695</v>
      </c>
      <c r="AB590" s="5">
        <f t="shared" si="267"/>
        <v>-6.3365946232004253</v>
      </c>
      <c r="AC590" s="5">
        <f t="shared" si="268"/>
        <v>-10.638906703906837</v>
      </c>
      <c r="AD590" s="5">
        <f t="shared" si="269"/>
        <v>-12.800877375682408</v>
      </c>
      <c r="AE590">
        <f t="shared" si="285"/>
        <v>0</v>
      </c>
    </row>
    <row r="591" spans="1:31" x14ac:dyDescent="0.2">
      <c r="A591">
        <f t="shared" si="255"/>
        <v>5.5899999999999253</v>
      </c>
      <c r="B591" s="5">
        <f t="shared" si="270"/>
        <v>-83.977727243952742</v>
      </c>
      <c r="C591" s="5">
        <f t="shared" si="271"/>
        <v>437.87285524211808</v>
      </c>
      <c r="D591" s="5">
        <f t="shared" si="272"/>
        <v>-97.372551044103304</v>
      </c>
      <c r="E591" s="2">
        <f t="shared" si="273"/>
        <v>445.85299823029635</v>
      </c>
      <c r="F591" s="2">
        <f t="shared" si="274"/>
        <v>-10.856679795096628</v>
      </c>
      <c r="G591" s="3">
        <f t="shared" si="275"/>
        <v>-32.834001587230823</v>
      </c>
      <c r="H591" s="3">
        <f t="shared" si="276"/>
        <v>43.28317477927294</v>
      </c>
      <c r="I591" s="3">
        <f t="shared" si="277"/>
        <v>-80.210176051626192</v>
      </c>
      <c r="J591" s="2">
        <f t="shared" si="256"/>
        <v>96.877124345411048</v>
      </c>
      <c r="K591" s="2">
        <f t="shared" si="278"/>
        <v>66.037576240907327</v>
      </c>
      <c r="L591" s="6">
        <f t="shared" si="257"/>
        <v>2399.0962140852953</v>
      </c>
      <c r="M591" s="2">
        <f t="shared" si="258"/>
        <v>30.405212435455997</v>
      </c>
      <c r="N591" s="2">
        <f t="shared" si="279"/>
        <v>96.877124345411048</v>
      </c>
      <c r="O591" s="2">
        <f t="shared" si="259"/>
        <v>66.037576240907327</v>
      </c>
      <c r="P591" s="5">
        <f t="shared" si="260"/>
        <v>0.37082775393035294</v>
      </c>
      <c r="Q591" s="4">
        <f t="shared" si="261"/>
        <v>0.31373753738593346</v>
      </c>
      <c r="R591" s="4">
        <f t="shared" si="262"/>
        <v>0.26722394676183997</v>
      </c>
      <c r="S591" s="4">
        <f t="shared" si="280"/>
        <v>0</v>
      </c>
      <c r="T591" s="4">
        <f t="shared" si="281"/>
        <v>0</v>
      </c>
      <c r="U591" s="5">
        <f t="shared" si="282"/>
        <v>6.3317832523161623</v>
      </c>
      <c r="V591" s="5">
        <f t="shared" si="283"/>
        <v>-8.3468254835272901</v>
      </c>
      <c r="W591" s="5">
        <f t="shared" si="284"/>
        <v>15.467912067913471</v>
      </c>
      <c r="X591" s="5">
        <f t="shared" si="263"/>
        <v>2399.0962140852953</v>
      </c>
      <c r="Y591" s="5">
        <f t="shared" si="264"/>
        <v>-12.665110712281272</v>
      </c>
      <c r="Z591" s="5">
        <f t="shared" si="265"/>
        <v>-2.2838946953420969</v>
      </c>
      <c r="AA591" s="5">
        <f t="shared" si="266"/>
        <v>3.9520179054279025</v>
      </c>
      <c r="AB591" s="5">
        <f t="shared" si="267"/>
        <v>-6.3333274599651102</v>
      </c>
      <c r="AC591" s="5">
        <f t="shared" si="268"/>
        <v>-10.630720178869387</v>
      </c>
      <c r="AD591" s="5">
        <f t="shared" si="269"/>
        <v>-12.754070026658628</v>
      </c>
      <c r="AE591">
        <f t="shared" si="285"/>
        <v>0</v>
      </c>
    </row>
    <row r="592" spans="1:31" x14ac:dyDescent="0.2">
      <c r="A592">
        <f t="shared" si="255"/>
        <v>5.599999999999925</v>
      </c>
      <c r="B592" s="5">
        <f t="shared" si="270"/>
        <v>-84.306383926198052</v>
      </c>
      <c r="C592" s="5">
        <f t="shared" si="271"/>
        <v>438.30515545390182</v>
      </c>
      <c r="D592" s="5">
        <f t="shared" si="272"/>
        <v>-98.175290508120895</v>
      </c>
      <c r="E592" s="2">
        <f t="shared" si="273"/>
        <v>446.3395295827836</v>
      </c>
      <c r="F592" s="2">
        <f t="shared" si="274"/>
        <v>-10.887661342830077</v>
      </c>
      <c r="G592" s="3">
        <f t="shared" si="275"/>
        <v>-32.897334861830473</v>
      </c>
      <c r="H592" s="3">
        <f t="shared" si="276"/>
        <v>43.176867577484245</v>
      </c>
      <c r="I592" s="3">
        <f t="shared" si="277"/>
        <v>-80.337716751892785</v>
      </c>
      <c r="J592" s="2">
        <f t="shared" si="256"/>
        <v>96.95682166677274</v>
      </c>
      <c r="K592" s="2">
        <f t="shared" si="278"/>
        <v>66.091902976668536</v>
      </c>
      <c r="L592" s="6">
        <f t="shared" si="257"/>
        <v>2398.988762100601</v>
      </c>
      <c r="M592" s="2">
        <f t="shared" si="258"/>
        <v>30.403850630788863</v>
      </c>
      <c r="N592" s="2">
        <f t="shared" si="279"/>
        <v>96.95682166677274</v>
      </c>
      <c r="O592" s="2">
        <f t="shared" si="259"/>
        <v>66.091902976668536</v>
      </c>
      <c r="P592" s="5">
        <f t="shared" si="260"/>
        <v>0.37082454994433317</v>
      </c>
      <c r="Q592" s="4">
        <f t="shared" si="261"/>
        <v>0.31346530630596697</v>
      </c>
      <c r="R592" s="4">
        <f t="shared" si="262"/>
        <v>0.26712109402970768</v>
      </c>
      <c r="S592" s="4">
        <f t="shared" si="280"/>
        <v>0</v>
      </c>
      <c r="T592" s="4">
        <f t="shared" si="281"/>
        <v>0</v>
      </c>
      <c r="U592" s="5">
        <f t="shared" si="282"/>
        <v>6.3491607041881881</v>
      </c>
      <c r="V592" s="5">
        <f t="shared" si="283"/>
        <v>-8.3331027301840983</v>
      </c>
      <c r="W592" s="5">
        <f t="shared" si="284"/>
        <v>15.505118466515713</v>
      </c>
      <c r="X592" s="5">
        <f t="shared" si="263"/>
        <v>2398.988762100601</v>
      </c>
      <c r="Y592" s="5">
        <f t="shared" si="264"/>
        <v>-12.679179128012322</v>
      </c>
      <c r="Z592" s="5">
        <f t="shared" si="265"/>
        <v>-2.2894036486832152</v>
      </c>
      <c r="AA592" s="5">
        <f t="shared" si="266"/>
        <v>3.9615505175438064</v>
      </c>
      <c r="AB592" s="5">
        <f t="shared" si="267"/>
        <v>-6.3300184238241339</v>
      </c>
      <c r="AC592" s="5">
        <f t="shared" si="268"/>
        <v>-10.622506378867314</v>
      </c>
      <c r="AD592" s="5">
        <f t="shared" si="269"/>
        <v>-12.707331015940479</v>
      </c>
      <c r="AE592">
        <f t="shared" si="285"/>
        <v>0</v>
      </c>
    </row>
    <row r="593" spans="1:31" x14ac:dyDescent="0.2">
      <c r="A593">
        <f t="shared" si="255"/>
        <v>5.6099999999999248</v>
      </c>
      <c r="B593" s="5">
        <f t="shared" si="270"/>
        <v>-84.635673775737544</v>
      </c>
      <c r="C593" s="5">
        <f t="shared" si="271"/>
        <v>438.73639300435769</v>
      </c>
      <c r="D593" s="5">
        <f t="shared" si="272"/>
        <v>-98.979303042190622</v>
      </c>
      <c r="E593" s="2">
        <f t="shared" si="273"/>
        <v>446.82526766281615</v>
      </c>
      <c r="F593" s="2">
        <f t="shared" si="274"/>
        <v>-10.918680942966532</v>
      </c>
      <c r="G593" s="3">
        <f t="shared" si="275"/>
        <v>-32.960635046068717</v>
      </c>
      <c r="H593" s="3">
        <f t="shared" si="276"/>
        <v>43.070642513695574</v>
      </c>
      <c r="I593" s="3">
        <f t="shared" si="277"/>
        <v>-80.464790062052188</v>
      </c>
      <c r="J593" s="2">
        <f t="shared" si="256"/>
        <v>97.036416612078298</v>
      </c>
      <c r="K593" s="2">
        <f t="shared" si="278"/>
        <v>66.146159926433739</v>
      </c>
      <c r="L593" s="6">
        <f t="shared" si="257"/>
        <v>2398.8756935202164</v>
      </c>
      <c r="M593" s="2">
        <f t="shared" si="258"/>
        <v>30.402417643572182</v>
      </c>
      <c r="N593" s="2">
        <f t="shared" si="279"/>
        <v>97.036416612078298</v>
      </c>
      <c r="O593" s="2">
        <f t="shared" si="259"/>
        <v>66.146159926433739</v>
      </c>
      <c r="P593" s="5">
        <f t="shared" si="260"/>
        <v>0.37082118197201547</v>
      </c>
      <c r="Q593" s="4">
        <f t="shared" si="261"/>
        <v>0.31319311934386113</v>
      </c>
      <c r="R593" s="4">
        <f t="shared" si="262"/>
        <v>0.26701815853917138</v>
      </c>
      <c r="S593" s="4">
        <f t="shared" si="280"/>
        <v>0</v>
      </c>
      <c r="T593" s="4">
        <f t="shared" si="281"/>
        <v>0</v>
      </c>
      <c r="U593" s="5">
        <f t="shared" si="282"/>
        <v>6.3665420254873437</v>
      </c>
      <c r="V593" s="5">
        <f t="shared" si="283"/>
        <v>-8.3193498925285567</v>
      </c>
      <c r="W593" s="5">
        <f t="shared" si="284"/>
        <v>15.542251136425621</v>
      </c>
      <c r="X593" s="5">
        <f t="shared" si="263"/>
        <v>2398.8756935202164</v>
      </c>
      <c r="Y593" s="5">
        <f t="shared" si="264"/>
        <v>-12.693209536067441</v>
      </c>
      <c r="Z593" s="5">
        <f t="shared" si="265"/>
        <v>-2.2949154349171383</v>
      </c>
      <c r="AA593" s="5">
        <f t="shared" si="266"/>
        <v>3.971088031655897</v>
      </c>
      <c r="AB593" s="5">
        <f t="shared" si="267"/>
        <v>-6.3266675105800969</v>
      </c>
      <c r="AC593" s="5">
        <f t="shared" si="268"/>
        <v>-10.614265327445695</v>
      </c>
      <c r="AD593" s="5">
        <f t="shared" si="269"/>
        <v>-12.660660831918481</v>
      </c>
      <c r="AE593">
        <f t="shared" si="285"/>
        <v>0</v>
      </c>
    </row>
    <row r="594" spans="1:31" x14ac:dyDescent="0.2">
      <c r="A594">
        <f t="shared" si="255"/>
        <v>5.6199999999999246</v>
      </c>
      <c r="B594" s="5">
        <f t="shared" si="270"/>
        <v>-84.96559645957376</v>
      </c>
      <c r="C594" s="5">
        <f t="shared" si="271"/>
        <v>439.16656871622831</v>
      </c>
      <c r="D594" s="5">
        <f t="shared" si="272"/>
        <v>-99.78458397585274</v>
      </c>
      <c r="E594" s="2">
        <f t="shared" si="273"/>
        <v>447.31021412406494</v>
      </c>
      <c r="F594" s="2">
        <f t="shared" si="274"/>
        <v>-10.949738583662889</v>
      </c>
      <c r="G594" s="3">
        <f t="shared" si="275"/>
        <v>-33.023901721174518</v>
      </c>
      <c r="H594" s="3">
        <f t="shared" si="276"/>
        <v>42.964499860421114</v>
      </c>
      <c r="I594" s="3">
        <f t="shared" si="277"/>
        <v>-80.591396670371367</v>
      </c>
      <c r="J594" s="2">
        <f t="shared" si="256"/>
        <v>97.115907813432216</v>
      </c>
      <c r="K594" s="2">
        <f t="shared" si="278"/>
        <v>66.20034615775883</v>
      </c>
      <c r="L594" s="6">
        <f t="shared" si="257"/>
        <v>2398.7570709631009</v>
      </c>
      <c r="M594" s="2">
        <f t="shared" si="258"/>
        <v>30.400914267414297</v>
      </c>
      <c r="N594" s="2">
        <f t="shared" si="279"/>
        <v>97.115907813432216</v>
      </c>
      <c r="O594" s="2">
        <f t="shared" si="259"/>
        <v>66.20034615775883</v>
      </c>
      <c r="P594" s="5">
        <f t="shared" si="260"/>
        <v>0.37081765184218862</v>
      </c>
      <c r="Q594" s="4">
        <f t="shared" si="261"/>
        <v>0.3129209881110746</v>
      </c>
      <c r="R594" s="4">
        <f t="shared" si="262"/>
        <v>0.26691514459195359</v>
      </c>
      <c r="S594" s="4">
        <f t="shared" si="280"/>
        <v>0</v>
      </c>
      <c r="T594" s="4">
        <f t="shared" si="281"/>
        <v>0</v>
      </c>
      <c r="U594" s="5">
        <f t="shared" si="282"/>
        <v>6.3839269990725089</v>
      </c>
      <c r="V594" s="5">
        <f t="shared" si="283"/>
        <v>-8.3055670700692215</v>
      </c>
      <c r="W594" s="5">
        <f t="shared" si="284"/>
        <v>15.579309720603415</v>
      </c>
      <c r="X594" s="5">
        <f t="shared" si="263"/>
        <v>2398.7570709631009</v>
      </c>
      <c r="Y594" s="5">
        <f t="shared" si="264"/>
        <v>-12.707201718008998</v>
      </c>
      <c r="Z594" s="5">
        <f t="shared" si="265"/>
        <v>-2.3004299802404136</v>
      </c>
      <c r="AA594" s="5">
        <f t="shared" si="266"/>
        <v>3.9806303200557624</v>
      </c>
      <c r="AB594" s="5">
        <f t="shared" si="267"/>
        <v>-6.3232747189364886</v>
      </c>
      <c r="AC594" s="5">
        <f t="shared" si="268"/>
        <v>-10.605997050309636</v>
      </c>
      <c r="AD594" s="5">
        <f t="shared" si="269"/>
        <v>-12.614059959340821</v>
      </c>
      <c r="AE594">
        <f t="shared" si="285"/>
        <v>0</v>
      </c>
    </row>
    <row r="595" spans="1:31" x14ac:dyDescent="0.2">
      <c r="A595">
        <f t="shared" si="255"/>
        <v>5.6299999999999244</v>
      </c>
      <c r="B595" s="5">
        <f t="shared" si="270"/>
        <v>-85.296151640521444</v>
      </c>
      <c r="C595" s="5">
        <f t="shared" si="271"/>
        <v>439.59568341497999</v>
      </c>
      <c r="D595" s="5">
        <f t="shared" si="272"/>
        <v>-100.59112864555442</v>
      </c>
      <c r="E595" s="2">
        <f t="shared" si="273"/>
        <v>447.79437062313116</v>
      </c>
      <c r="F595" s="2">
        <f t="shared" si="274"/>
        <v>-10.980834252586176</v>
      </c>
      <c r="G595" s="3">
        <f t="shared" si="275"/>
        <v>-33.087134468363885</v>
      </c>
      <c r="H595" s="3">
        <f t="shared" si="276"/>
        <v>42.858439889918017</v>
      </c>
      <c r="I595" s="3">
        <f t="shared" si="277"/>
        <v>-80.71753726996478</v>
      </c>
      <c r="J595" s="2">
        <f t="shared" si="256"/>
        <v>97.195293919270924</v>
      </c>
      <c r="K595" s="2">
        <f t="shared" si="278"/>
        <v>66.254460749332594</v>
      </c>
      <c r="L595" s="6">
        <f t="shared" si="257"/>
        <v>2398.6329564755488</v>
      </c>
      <c r="M595" s="2">
        <f t="shared" si="258"/>
        <v>30.399341288665809</v>
      </c>
      <c r="N595" s="2">
        <f t="shared" si="279"/>
        <v>97.195293919270924</v>
      </c>
      <c r="O595" s="2">
        <f t="shared" si="259"/>
        <v>66.254460749332594</v>
      </c>
      <c r="P595" s="5">
        <f t="shared" si="260"/>
        <v>0.37081396136691741</v>
      </c>
      <c r="Q595" s="4">
        <f t="shared" si="261"/>
        <v>0.3126489240388759</v>
      </c>
      <c r="R595" s="4">
        <f t="shared" si="262"/>
        <v>0.26681205643834116</v>
      </c>
      <c r="S595" s="4">
        <f t="shared" si="280"/>
        <v>0</v>
      </c>
      <c r="T595" s="4">
        <f t="shared" si="281"/>
        <v>0</v>
      </c>
      <c r="U595" s="5">
        <f t="shared" si="282"/>
        <v>6.4013154080087622</v>
      </c>
      <c r="V595" s="5">
        <f t="shared" si="283"/>
        <v>-8.2917543643094405</v>
      </c>
      <c r="W595" s="5">
        <f t="shared" si="284"/>
        <v>15.616293865423311</v>
      </c>
      <c r="X595" s="5">
        <f t="shared" si="263"/>
        <v>2398.6329564755492</v>
      </c>
      <c r="Y595" s="5">
        <f t="shared" si="264"/>
        <v>-12.721155458483699</v>
      </c>
      <c r="Z595" s="5">
        <f t="shared" si="265"/>
        <v>-2.3059472109878532</v>
      </c>
      <c r="AA595" s="5">
        <f t="shared" si="266"/>
        <v>3.9901772552742418</v>
      </c>
      <c r="AB595" s="5">
        <f t="shared" si="267"/>
        <v>-6.3198400504749364</v>
      </c>
      <c r="AC595" s="5">
        <f t="shared" si="268"/>
        <v>-10.597701575297293</v>
      </c>
      <c r="AD595" s="5">
        <f t="shared" si="269"/>
        <v>-12.567528879302447</v>
      </c>
      <c r="AE595">
        <f t="shared" si="285"/>
        <v>0</v>
      </c>
    </row>
    <row r="596" spans="1:31" x14ac:dyDescent="0.2">
      <c r="A596">
        <f t="shared" si="255"/>
        <v>5.6399999999999242</v>
      </c>
      <c r="B596" s="5">
        <f t="shared" si="270"/>
        <v>-85.627338977207614</v>
      </c>
      <c r="C596" s="5">
        <f t="shared" si="271"/>
        <v>440.02373792880041</v>
      </c>
      <c r="D596" s="5">
        <f t="shared" si="272"/>
        <v>-101.39893239469804</v>
      </c>
      <c r="E596" s="2">
        <f t="shared" si="273"/>
        <v>448.2777388195305</v>
      </c>
      <c r="F596" s="2">
        <f t="shared" si="274"/>
        <v>-11.011967936913967</v>
      </c>
      <c r="G596" s="3">
        <f t="shared" si="275"/>
        <v>-33.150332868868638</v>
      </c>
      <c r="H596" s="3">
        <f t="shared" si="276"/>
        <v>42.752462874165047</v>
      </c>
      <c r="I596" s="3">
        <f t="shared" si="277"/>
        <v>-80.843212558757799</v>
      </c>
      <c r="J596" s="2">
        <f t="shared" si="256"/>
        <v>97.274573594255074</v>
      </c>
      <c r="K596" s="2">
        <f t="shared" si="278"/>
        <v>66.308502790903248</v>
      </c>
      <c r="L596" s="6">
        <f t="shared" si="257"/>
        <v>2398.5034115353292</v>
      </c>
      <c r="M596" s="2">
        <f t="shared" si="258"/>
        <v>30.39769948647205</v>
      </c>
      <c r="N596" s="2">
        <f t="shared" si="279"/>
        <v>97.274573594255074</v>
      </c>
      <c r="O596" s="2">
        <f t="shared" si="259"/>
        <v>66.308502790903248</v>
      </c>
      <c r="P596" s="5">
        <f t="shared" si="260"/>
        <v>0.37081011234166389</v>
      </c>
      <c r="Q596" s="4">
        <f t="shared" si="261"/>
        <v>0.31237693838032438</v>
      </c>
      <c r="R596" s="4">
        <f t="shared" si="262"/>
        <v>0.26670889827765792</v>
      </c>
      <c r="S596" s="4">
        <f t="shared" si="280"/>
        <v>0</v>
      </c>
      <c r="T596" s="4">
        <f t="shared" si="281"/>
        <v>0</v>
      </c>
      <c r="U596" s="5">
        <f t="shared" si="282"/>
        <v>6.4187070355773752</v>
      </c>
      <c r="V596" s="5">
        <f t="shared" si="283"/>
        <v>-8.2779118787180082</v>
      </c>
      <c r="W596" s="5">
        <f t="shared" si="284"/>
        <v>15.653203220679616</v>
      </c>
      <c r="X596" s="5">
        <f t="shared" si="263"/>
        <v>2398.5034115353292</v>
      </c>
      <c r="Y596" s="5">
        <f t="shared" si="264"/>
        <v>-12.735070545209739</v>
      </c>
      <c r="Z596" s="5">
        <f t="shared" si="265"/>
        <v>-2.3114670536350967</v>
      </c>
      <c r="AA596" s="5">
        <f t="shared" si="266"/>
        <v>3.9997287100858574</v>
      </c>
      <c r="AB596" s="5">
        <f t="shared" si="267"/>
        <v>-6.3163635096323638</v>
      </c>
      <c r="AC596" s="5">
        <f t="shared" si="268"/>
        <v>-10.589378932353105</v>
      </c>
      <c r="AD596" s="5">
        <f t="shared" si="269"/>
        <v>-12.521068069234527</v>
      </c>
      <c r="AE596">
        <f t="shared" si="285"/>
        <v>0</v>
      </c>
    </row>
    <row r="597" spans="1:31" x14ac:dyDescent="0.2">
      <c r="A597">
        <f t="shared" si="255"/>
        <v>5.649999999999924</v>
      </c>
      <c r="B597" s="5">
        <f t="shared" si="270"/>
        <v>-85.959158124071777</v>
      </c>
      <c r="C597" s="5">
        <f t="shared" si="271"/>
        <v>440.45073308859543</v>
      </c>
      <c r="D597" s="5">
        <f t="shared" si="272"/>
        <v>-102.20799057368907</v>
      </c>
      <c r="E597" s="2">
        <f t="shared" si="273"/>
        <v>448.76032037567705</v>
      </c>
      <c r="F597" s="2">
        <f t="shared" si="274"/>
        <v>-11.043139623334898</v>
      </c>
      <c r="G597" s="3">
        <f t="shared" si="275"/>
        <v>-33.213496503964961</v>
      </c>
      <c r="H597" s="3">
        <f t="shared" si="276"/>
        <v>42.646569084841516</v>
      </c>
      <c r="I597" s="3">
        <f t="shared" si="277"/>
        <v>-80.968423239450146</v>
      </c>
      <c r="J597" s="2">
        <f t="shared" si="256"/>
        <v>97.353745519162146</v>
      </c>
      <c r="K597" s="2">
        <f t="shared" si="278"/>
        <v>66.362471383205275</v>
      </c>
      <c r="L597" s="6">
        <f t="shared" si="257"/>
        <v>2398.368497055822</v>
      </c>
      <c r="M597" s="2">
        <f t="shared" si="258"/>
        <v>30.395989632825518</v>
      </c>
      <c r="N597" s="2">
        <f t="shared" si="279"/>
        <v>97.353745519162146</v>
      </c>
      <c r="O597" s="2">
        <f t="shared" si="259"/>
        <v>66.362471383205275</v>
      </c>
      <c r="P597" s="5">
        <f t="shared" si="260"/>
        <v>0.37080610654540769</v>
      </c>
      <c r="Q597" s="4">
        <f t="shared" si="261"/>
        <v>0.31210504221223873</v>
      </c>
      <c r="R597" s="4">
        <f t="shared" si="262"/>
        <v>0.26660567425873483</v>
      </c>
      <c r="S597" s="4">
        <f t="shared" si="280"/>
        <v>0</v>
      </c>
      <c r="T597" s="4">
        <f t="shared" si="281"/>
        <v>0</v>
      </c>
      <c r="U597" s="5">
        <f t="shared" si="282"/>
        <v>6.4361016652856886</v>
      </c>
      <c r="V597" s="5">
        <f t="shared" si="283"/>
        <v>-8.2640397186999888</v>
      </c>
      <c r="W597" s="5">
        <f t="shared" si="284"/>
        <v>15.6900374395924</v>
      </c>
      <c r="X597" s="5">
        <f t="shared" si="263"/>
        <v>2398.368497055822</v>
      </c>
      <c r="Y597" s="5">
        <f t="shared" si="264"/>
        <v>-12.748946768963762</v>
      </c>
      <c r="Z597" s="5">
        <f t="shared" si="265"/>
        <v>-2.3169894348011311</v>
      </c>
      <c r="AA597" s="5">
        <f t="shared" si="266"/>
        <v>4.0092845575131832</v>
      </c>
      <c r="AB597" s="5">
        <f t="shared" si="267"/>
        <v>-6.3128451036780735</v>
      </c>
      <c r="AC597" s="5">
        <f t="shared" si="268"/>
        <v>-10.58102915350112</v>
      </c>
      <c r="AD597" s="5">
        <f t="shared" si="269"/>
        <v>-12.474678002894414</v>
      </c>
      <c r="AE597">
        <f t="shared" si="285"/>
        <v>0</v>
      </c>
    </row>
    <row r="598" spans="1:31" x14ac:dyDescent="0.2">
      <c r="A598">
        <f t="shared" si="255"/>
        <v>5.6599999999999238</v>
      </c>
      <c r="B598" s="5">
        <f t="shared" si="270"/>
        <v>-86.291608731366608</v>
      </c>
      <c r="C598" s="5">
        <f t="shared" si="271"/>
        <v>440.87666972798621</v>
      </c>
      <c r="D598" s="5">
        <f t="shared" si="272"/>
        <v>-103.01829853998372</v>
      </c>
      <c r="E598" s="2">
        <f t="shared" si="273"/>
        <v>449.24211695686671</v>
      </c>
      <c r="F598" s="2">
        <f t="shared" si="274"/>
        <v>-11.074349298049134</v>
      </c>
      <c r="G598" s="3">
        <f t="shared" si="275"/>
        <v>-33.276624955001743</v>
      </c>
      <c r="H598" s="3">
        <f t="shared" si="276"/>
        <v>42.540758793306509</v>
      </c>
      <c r="I598" s="3">
        <f t="shared" si="277"/>
        <v>-81.093170019479089</v>
      </c>
      <c r="J598" s="2">
        <f t="shared" si="256"/>
        <v>97.432808390779101</v>
      </c>
      <c r="K598" s="2">
        <f t="shared" si="278"/>
        <v>66.41636563788623</v>
      </c>
      <c r="L598" s="6">
        <f t="shared" si="257"/>
        <v>2398.228273390147</v>
      </c>
      <c r="M598" s="2">
        <f t="shared" si="258"/>
        <v>30.39421249261818</v>
      </c>
      <c r="N598" s="2">
        <f t="shared" si="279"/>
        <v>97.432808390779101</v>
      </c>
      <c r="O598" s="2">
        <f t="shared" si="259"/>
        <v>66.41636563788623</v>
      </c>
      <c r="P598" s="5">
        <f t="shared" si="260"/>
        <v>0.37080194574076702</v>
      </c>
      <c r="Q598" s="4">
        <f t="shared" si="261"/>
        <v>0.31183324643715249</v>
      </c>
      <c r="R598" s="4">
        <f t="shared" si="262"/>
        <v>0.26650238848037655</v>
      </c>
      <c r="S598" s="4">
        <f t="shared" si="280"/>
        <v>0</v>
      </c>
      <c r="T598" s="4">
        <f t="shared" si="281"/>
        <v>0</v>
      </c>
      <c r="U598" s="5">
        <f t="shared" si="282"/>
        <v>6.4534990808769548</v>
      </c>
      <c r="V598" s="5">
        <f t="shared" si="283"/>
        <v>-8.2501379915677635</v>
      </c>
      <c r="W598" s="5">
        <f t="shared" si="284"/>
        <v>15.726796178812766</v>
      </c>
      <c r="X598" s="5">
        <f t="shared" si="263"/>
        <v>2398.228273390147</v>
      </c>
      <c r="Y598" s="5">
        <f t="shared" si="264"/>
        <v>-12.762783923567767</v>
      </c>
      <c r="Z598" s="5">
        <f t="shared" si="265"/>
        <v>-2.3225142812508017</v>
      </c>
      <c r="AA598" s="5">
        <f t="shared" si="266"/>
        <v>4.0188446708311778</v>
      </c>
      <c r="AB598" s="5">
        <f t="shared" si="267"/>
        <v>-6.3092848426908121</v>
      </c>
      <c r="AC598" s="5">
        <f t="shared" si="268"/>
        <v>-10.572652272818566</v>
      </c>
      <c r="AD598" s="5">
        <f t="shared" si="269"/>
        <v>-12.428359150356055</v>
      </c>
      <c r="AE598">
        <f t="shared" si="285"/>
        <v>0</v>
      </c>
    </row>
    <row r="599" spans="1:31" x14ac:dyDescent="0.2">
      <c r="A599">
        <f t="shared" si="255"/>
        <v>5.6699999999999235</v>
      </c>
      <c r="B599" s="5">
        <f t="shared" si="270"/>
        <v>-86.624690445158762</v>
      </c>
      <c r="C599" s="5">
        <f t="shared" si="271"/>
        <v>441.30154868330567</v>
      </c>
      <c r="D599" s="5">
        <f t="shared" si="272"/>
        <v>-103.82985165813602</v>
      </c>
      <c r="E599" s="2">
        <f t="shared" si="273"/>
        <v>449.72313023126082</v>
      </c>
      <c r="F599" s="2">
        <f t="shared" si="274"/>
        <v>-11.105596946768927</v>
      </c>
      <c r="G599" s="3">
        <f t="shared" si="275"/>
        <v>-33.339717803428648</v>
      </c>
      <c r="H599" s="3">
        <f t="shared" si="276"/>
        <v>42.435032270578326</v>
      </c>
      <c r="I599" s="3">
        <f t="shared" si="277"/>
        <v>-81.217453610982645</v>
      </c>
      <c r="J599" s="2">
        <f t="shared" si="256"/>
        <v>97.511760921795485</v>
      </c>
      <c r="K599" s="2">
        <f t="shared" si="278"/>
        <v>66.470184677433863</v>
      </c>
      <c r="L599" s="6">
        <f t="shared" si="257"/>
        <v>2398.0828003352908</v>
      </c>
      <c r="M599" s="2">
        <f t="shared" si="258"/>
        <v>30.39236882369379</v>
      </c>
      <c r="N599" s="2">
        <f t="shared" si="279"/>
        <v>97.511760921795485</v>
      </c>
      <c r="O599" s="2">
        <f t="shared" si="259"/>
        <v>66.470184677433863</v>
      </c>
      <c r="P599" s="5">
        <f t="shared" si="260"/>
        <v>0.37079763167411878</v>
      </c>
      <c r="Q599" s="4">
        <f t="shared" si="261"/>
        <v>0.31156156178525662</v>
      </c>
      <c r="R599" s="4">
        <f t="shared" si="262"/>
        <v>0.26639904499182482</v>
      </c>
      <c r="S599" s="4">
        <f t="shared" si="280"/>
        <v>0</v>
      </c>
      <c r="T599" s="4">
        <f t="shared" si="281"/>
        <v>0</v>
      </c>
      <c r="U599" s="5">
        <f t="shared" si="282"/>
        <v>6.4708990663400785</v>
      </c>
      <c r="V599" s="5">
        <f t="shared" si="283"/>
        <v>-8.2362068065122411</v>
      </c>
      <c r="W599" s="5">
        <f t="shared" si="284"/>
        <v>15.763479098427725</v>
      </c>
      <c r="X599" s="5">
        <f t="shared" si="263"/>
        <v>2398.0828003352913</v>
      </c>
      <c r="Y599" s="5">
        <f t="shared" si="264"/>
        <v>-12.776581805875784</v>
      </c>
      <c r="Z599" s="5">
        <f t="shared" si="265"/>
        <v>-2.328041519897269</v>
      </c>
      <c r="AA599" s="5">
        <f t="shared" si="266"/>
        <v>4.0284089235714484</v>
      </c>
      <c r="AB599" s="5">
        <f t="shared" si="267"/>
        <v>-6.3056827395357056</v>
      </c>
      <c r="AC599" s="5">
        <f t="shared" si="268"/>
        <v>-10.56424832640951</v>
      </c>
      <c r="AD599" s="5">
        <f t="shared" si="269"/>
        <v>-12.382111978000825</v>
      </c>
      <c r="AE599">
        <f t="shared" si="285"/>
        <v>0</v>
      </c>
    </row>
    <row r="600" spans="1:31" x14ac:dyDescent="0.2">
      <c r="A600">
        <f t="shared" si="255"/>
        <v>5.6799999999999233</v>
      </c>
      <c r="B600" s="5">
        <f t="shared" si="270"/>
        <v>-86.958402907330026</v>
      </c>
      <c r="C600" s="5">
        <f t="shared" si="271"/>
        <v>441.72537079359512</v>
      </c>
      <c r="D600" s="5">
        <f t="shared" si="272"/>
        <v>-104.64264529984474</v>
      </c>
      <c r="E600" s="2">
        <f t="shared" si="273"/>
        <v>450.20336186986947</v>
      </c>
      <c r="F600" s="2">
        <f t="shared" si="274"/>
        <v>-11.136882554719149</v>
      </c>
      <c r="G600" s="3">
        <f t="shared" si="275"/>
        <v>-33.402774630824005</v>
      </c>
      <c r="H600" s="3">
        <f t="shared" si="276"/>
        <v>42.329389787314227</v>
      </c>
      <c r="I600" s="3">
        <f t="shared" si="277"/>
        <v>-81.341274730762649</v>
      </c>
      <c r="J600" s="2">
        <f t="shared" si="256"/>
        <v>97.590601840696777</v>
      </c>
      <c r="K600" s="2">
        <f t="shared" si="278"/>
        <v>66.523927635103462</v>
      </c>
      <c r="L600" s="6">
        <f t="shared" si="257"/>
        <v>2397.9321371362239</v>
      </c>
      <c r="M600" s="2">
        <f t="shared" si="258"/>
        <v>30.390459376900058</v>
      </c>
      <c r="N600" s="2">
        <f t="shared" si="279"/>
        <v>97.590601840696777</v>
      </c>
      <c r="O600" s="2">
        <f t="shared" si="259"/>
        <v>66.523927635103462</v>
      </c>
      <c r="P600" s="5">
        <f t="shared" si="260"/>
        <v>0.37079316607571911</v>
      </c>
      <c r="Q600" s="4">
        <f t="shared" si="261"/>
        <v>0.31128999881632852</v>
      </c>
      <c r="R600" s="4">
        <f t="shared" si="262"/>
        <v>0.26629564779321857</v>
      </c>
      <c r="S600" s="4">
        <f t="shared" si="280"/>
        <v>0</v>
      </c>
      <c r="T600" s="4">
        <f t="shared" si="281"/>
        <v>0</v>
      </c>
      <c r="U600" s="5">
        <f t="shared" si="282"/>
        <v>6.488301405919306</v>
      </c>
      <c r="V600" s="5">
        <f t="shared" si="283"/>
        <v>-8.2222462745742888</v>
      </c>
      <c r="W600" s="5">
        <f t="shared" si="284"/>
        <v>15.800085861964709</v>
      </c>
      <c r="X600" s="5">
        <f t="shared" si="263"/>
        <v>2397.9321371362239</v>
      </c>
      <c r="Y600" s="5">
        <f t="shared" si="264"/>
        <v>-12.790340215760542</v>
      </c>
      <c r="Z600" s="5">
        <f t="shared" si="265"/>
        <v>-2.3335710778044607</v>
      </c>
      <c r="AA600" s="5">
        <f t="shared" si="266"/>
        <v>4.0379771895264804</v>
      </c>
      <c r="AB600" s="5">
        <f t="shared" si="267"/>
        <v>-6.3020388098412363</v>
      </c>
      <c r="AC600" s="5">
        <f t="shared" si="268"/>
        <v>-10.55581735237875</v>
      </c>
      <c r="AD600" s="5">
        <f t="shared" si="269"/>
        <v>-12.33593694850881</v>
      </c>
      <c r="AE600">
        <f t="shared" si="285"/>
        <v>0</v>
      </c>
    </row>
    <row r="601" spans="1:31" x14ac:dyDescent="0.2">
      <c r="A601">
        <f t="shared" ref="A601:A664" si="286">A600+dt</f>
        <v>5.6899999999999231</v>
      </c>
      <c r="B601" s="5">
        <f t="shared" si="270"/>
        <v>-87.29274575557875</v>
      </c>
      <c r="C601" s="5">
        <f t="shared" si="271"/>
        <v>442.1481369006006</v>
      </c>
      <c r="D601" s="5">
        <f t="shared" si="272"/>
        <v>-105.45667484399979</v>
      </c>
      <c r="E601" s="2">
        <f t="shared" si="273"/>
        <v>450.68281354653448</v>
      </c>
      <c r="F601" s="2">
        <f t="shared" si="274"/>
        <v>-11.168206106637877</v>
      </c>
      <c r="G601" s="3">
        <f t="shared" si="275"/>
        <v>-33.465795018922421</v>
      </c>
      <c r="H601" s="3">
        <f t="shared" si="276"/>
        <v>42.223831613790438</v>
      </c>
      <c r="I601" s="3">
        <f t="shared" si="277"/>
        <v>-81.464634100247736</v>
      </c>
      <c r="J601" s="2">
        <f t="shared" si="256"/>
        <v>97.669329891657938</v>
      </c>
      <c r="K601" s="2">
        <f t="shared" si="278"/>
        <v>66.577593654845217</v>
      </c>
      <c r="L601" s="6">
        <f t="shared" si="257"/>
        <v>2397.7763424900136</v>
      </c>
      <c r="M601" s="2">
        <f t="shared" si="258"/>
        <v>30.388484896140795</v>
      </c>
      <c r="N601" s="2">
        <f t="shared" si="279"/>
        <v>97.669329891657938</v>
      </c>
      <c r="O601" s="2">
        <f t="shared" si="259"/>
        <v>66.577593654845217</v>
      </c>
      <c r="P601" s="5">
        <f t="shared" si="260"/>
        <v>0.37078855065982325</v>
      </c>
      <c r="Q601" s="4">
        <f t="shared" si="261"/>
        <v>0.3110185679216485</v>
      </c>
      <c r="R601" s="4">
        <f t="shared" si="262"/>
        <v>0.26619220083605072</v>
      </c>
      <c r="S601" s="4">
        <f t="shared" si="280"/>
        <v>0</v>
      </c>
      <c r="T601" s="4">
        <f t="shared" si="281"/>
        <v>0</v>
      </c>
      <c r="U601" s="5">
        <f t="shared" si="282"/>
        <v>6.5057058841238335</v>
      </c>
      <c r="V601" s="5">
        <f t="shared" si="283"/>
        <v>-8.2082565086163441</v>
      </c>
      <c r="W601" s="5">
        <f t="shared" si="284"/>
        <v>15.836616136395675</v>
      </c>
      <c r="X601" s="5">
        <f t="shared" si="263"/>
        <v>2397.7763424900136</v>
      </c>
      <c r="Y601" s="5">
        <f t="shared" si="264"/>
        <v>-12.804058956099871</v>
      </c>
      <c r="Z601" s="5">
        <f t="shared" si="265"/>
        <v>-2.3391028821894664</v>
      </c>
      <c r="AA601" s="5">
        <f t="shared" si="266"/>
        <v>4.0475493427537952</v>
      </c>
      <c r="AB601" s="5">
        <f t="shared" si="267"/>
        <v>-6.2983530719760372</v>
      </c>
      <c r="AC601" s="5">
        <f t="shared" si="268"/>
        <v>-10.547359390805811</v>
      </c>
      <c r="AD601" s="5">
        <f t="shared" si="269"/>
        <v>-12.28983452085053</v>
      </c>
      <c r="AE601">
        <f t="shared" si="285"/>
        <v>0</v>
      </c>
    </row>
    <row r="602" spans="1:31" x14ac:dyDescent="0.2">
      <c r="A602">
        <f t="shared" si="286"/>
        <v>5.6999999999999229</v>
      </c>
      <c r="B602" s="5">
        <f t="shared" si="270"/>
        <v>-87.627718623421572</v>
      </c>
      <c r="C602" s="5">
        <f t="shared" si="271"/>
        <v>442.56984784876897</v>
      </c>
      <c r="D602" s="5">
        <f t="shared" si="272"/>
        <v>-106.2719356767283</v>
      </c>
      <c r="E602" s="2">
        <f t="shared" si="273"/>
        <v>451.16148693791234</v>
      </c>
      <c r="F602" s="2">
        <f t="shared" si="274"/>
        <v>-11.199567586777007</v>
      </c>
      <c r="G602" s="3">
        <f t="shared" si="275"/>
        <v>-33.528778549642183</v>
      </c>
      <c r="H602" s="3">
        <f t="shared" si="276"/>
        <v>42.118358019882379</v>
      </c>
      <c r="I602" s="3">
        <f t="shared" si="277"/>
        <v>-81.587532445456247</v>
      </c>
      <c r="J602" s="2">
        <f t="shared" si="256"/>
        <v>97.747943834437308</v>
      </c>
      <c r="K602" s="2">
        <f t="shared" si="278"/>
        <v>66.631181891231975</v>
      </c>
      <c r="L602" s="6">
        <f t="shared" si="257"/>
        <v>2397.6154745499248</v>
      </c>
      <c r="M602" s="2">
        <f t="shared" si="258"/>
        <v>30.386446118427866</v>
      </c>
      <c r="N602" s="2">
        <f t="shared" si="279"/>
        <v>97.747943834437308</v>
      </c>
      <c r="O602" s="2">
        <f t="shared" si="259"/>
        <v>66.631181891231975</v>
      </c>
      <c r="P602" s="5">
        <f t="shared" si="260"/>
        <v>0.37078378712480553</v>
      </c>
      <c r="Q602" s="4">
        <f t="shared" si="261"/>
        <v>0.31074727932590135</v>
      </c>
      <c r="R602" s="4">
        <f t="shared" si="262"/>
        <v>0.26608870802362161</v>
      </c>
      <c r="S602" s="4">
        <f t="shared" si="280"/>
        <v>0</v>
      </c>
      <c r="T602" s="4">
        <f t="shared" si="281"/>
        <v>0</v>
      </c>
      <c r="U602" s="5">
        <f t="shared" si="282"/>
        <v>6.5231122857373407</v>
      </c>
      <c r="V602" s="5">
        <f t="shared" si="283"/>
        <v>-8.1942376232942316</v>
      </c>
      <c r="W602" s="5">
        <f t="shared" si="284"/>
        <v>15.873069592140844</v>
      </c>
      <c r="X602" s="5">
        <f t="shared" si="263"/>
        <v>2397.6154745499252</v>
      </c>
      <c r="Y602" s="5">
        <f t="shared" si="264"/>
        <v>-12.81773783276312</v>
      </c>
      <c r="Z602" s="5">
        <f t="shared" si="265"/>
        <v>-2.3446368604249299</v>
      </c>
      <c r="AA602" s="5">
        <f t="shared" si="266"/>
        <v>4.0571252575800809</v>
      </c>
      <c r="AB602" s="5">
        <f t="shared" si="267"/>
        <v>-6.2946255470257793</v>
      </c>
      <c r="AC602" s="5">
        <f t="shared" si="268"/>
        <v>-10.538874483719162</v>
      </c>
      <c r="AD602" s="5">
        <f t="shared" si="269"/>
        <v>-12.243805150279073</v>
      </c>
      <c r="AE602">
        <f t="shared" si="285"/>
        <v>0</v>
      </c>
    </row>
    <row r="603" spans="1:31" x14ac:dyDescent="0.2">
      <c r="A603">
        <f t="shared" si="286"/>
        <v>5.7099999999999227</v>
      </c>
      <c r="B603" s="5">
        <f t="shared" si="270"/>
        <v>-87.963321140195347</v>
      </c>
      <c r="C603" s="5">
        <f t="shared" si="271"/>
        <v>442.9905044852436</v>
      </c>
      <c r="D603" s="5">
        <f t="shared" si="272"/>
        <v>-107.08842319144038</v>
      </c>
      <c r="E603" s="2">
        <f t="shared" si="273"/>
        <v>451.63938372345666</v>
      </c>
      <c r="F603" s="2">
        <f t="shared" si="274"/>
        <v>-11.230966978902872</v>
      </c>
      <c r="G603" s="3">
        <f t="shared" si="275"/>
        <v>-33.591724805112442</v>
      </c>
      <c r="H603" s="3">
        <f t="shared" si="276"/>
        <v>42.012969275045187</v>
      </c>
      <c r="I603" s="3">
        <f t="shared" si="277"/>
        <v>-81.709970496959045</v>
      </c>
      <c r="J603" s="2">
        <f t="shared" si="256"/>
        <v>97.826442444270739</v>
      </c>
      <c r="K603" s="2">
        <f t="shared" si="278"/>
        <v>66.684691509387008</v>
      </c>
      <c r="L603" s="6">
        <f t="shared" si="257"/>
        <v>2397.4495909295179</v>
      </c>
      <c r="M603" s="2">
        <f t="shared" si="258"/>
        <v>30.384343773933125</v>
      </c>
      <c r="N603" s="2">
        <f t="shared" si="279"/>
        <v>97.826442444270739</v>
      </c>
      <c r="O603" s="2">
        <f t="shared" si="259"/>
        <v>66.684691509387008</v>
      </c>
      <c r="P603" s="5">
        <f t="shared" si="260"/>
        <v>0.37077887715327884</v>
      </c>
      <c r="Q603" s="4">
        <f t="shared" si="261"/>
        <v>0.31047614308906618</v>
      </c>
      <c r="R603" s="4">
        <f t="shared" si="262"/>
        <v>0.2659851732114899</v>
      </c>
      <c r="S603" s="4">
        <f t="shared" si="280"/>
        <v>0</v>
      </c>
      <c r="T603" s="4">
        <f t="shared" si="281"/>
        <v>0</v>
      </c>
      <c r="U603" s="5">
        <f t="shared" si="282"/>
        <v>6.5405203958274463</v>
      </c>
      <c r="V603" s="5">
        <f t="shared" si="283"/>
        <v>-8.1801897350291508</v>
      </c>
      <c r="W603" s="5">
        <f t="shared" si="284"/>
        <v>15.90944590307204</v>
      </c>
      <c r="X603" s="5">
        <f t="shared" si="263"/>
        <v>2397.4495909295183</v>
      </c>
      <c r="Y603" s="5">
        <f t="shared" si="264"/>
        <v>-12.831376654597367</v>
      </c>
      <c r="Z603" s="5">
        <f t="shared" si="265"/>
        <v>-2.3501729400413995</v>
      </c>
      <c r="AA603" s="5">
        <f t="shared" si="266"/>
        <v>4.0667048086052588</v>
      </c>
      <c r="AB603" s="5">
        <f t="shared" si="267"/>
        <v>-6.2908562587699208</v>
      </c>
      <c r="AC603" s="5">
        <f t="shared" si="268"/>
        <v>-10.530362675070551</v>
      </c>
      <c r="AD603" s="5">
        <f t="shared" si="269"/>
        <v>-12.197849288322701</v>
      </c>
      <c r="AE603">
        <f t="shared" si="285"/>
        <v>0</v>
      </c>
    </row>
    <row r="604" spans="1:31" x14ac:dyDescent="0.2">
      <c r="A604">
        <f t="shared" si="286"/>
        <v>5.7199999999999225</v>
      </c>
      <c r="B604" s="5">
        <f t="shared" si="270"/>
        <v>-88.299552931059409</v>
      </c>
      <c r="C604" s="5">
        <f t="shared" si="271"/>
        <v>443.41010765986027</v>
      </c>
      <c r="D604" s="5">
        <f t="shared" si="272"/>
        <v>-107.90613278887439</v>
      </c>
      <c r="E604" s="2">
        <f t="shared" si="273"/>
        <v>452.11650558540089</v>
      </c>
      <c r="F604" s="2">
        <f t="shared" si="274"/>
        <v>-11.262404266296894</v>
      </c>
      <c r="G604" s="3">
        <f t="shared" si="275"/>
        <v>-33.654633367700143</v>
      </c>
      <c r="H604" s="3">
        <f t="shared" si="276"/>
        <v>41.907665648294483</v>
      </c>
      <c r="I604" s="3">
        <f t="shared" si="277"/>
        <v>-81.831948989842275</v>
      </c>
      <c r="J604" s="2">
        <f t="shared" si="256"/>
        <v>97.904824511766037</v>
      </c>
      <c r="K604" s="2">
        <f t="shared" si="278"/>
        <v>66.738121684912088</v>
      </c>
      <c r="L604" s="6">
        <f t="shared" si="257"/>
        <v>2397.2787487067335</v>
      </c>
      <c r="M604" s="2">
        <f t="shared" si="258"/>
        <v>30.382178586040197</v>
      </c>
      <c r="N604" s="2">
        <f t="shared" si="279"/>
        <v>97.904824511766037</v>
      </c>
      <c r="O604" s="2">
        <f t="shared" si="259"/>
        <v>66.738121684912088</v>
      </c>
      <c r="P604" s="5">
        <f t="shared" si="260"/>
        <v>0.37077382241221379</v>
      </c>
      <c r="Q604" s="4">
        <f t="shared" si="261"/>
        <v>0.31020516910829182</v>
      </c>
      <c r="R604" s="4">
        <f t="shared" si="262"/>
        <v>0.26588160020791907</v>
      </c>
      <c r="S604" s="4">
        <f t="shared" si="280"/>
        <v>0</v>
      </c>
      <c r="T604" s="4">
        <f t="shared" si="281"/>
        <v>0</v>
      </c>
      <c r="U604" s="5">
        <f t="shared" si="282"/>
        <v>6.5579299997551059</v>
      </c>
      <c r="V604" s="5">
        <f t="shared" si="283"/>
        <v>-8.166112961979886</v>
      </c>
      <c r="W604" s="5">
        <f t="shared" si="284"/>
        <v>15.945744746515691</v>
      </c>
      <c r="X604" s="5">
        <f t="shared" si="263"/>
        <v>2397.2787487067335</v>
      </c>
      <c r="Y604" s="5">
        <f t="shared" si="264"/>
        <v>-12.844975233413555</v>
      </c>
      <c r="Z604" s="5">
        <f t="shared" si="265"/>
        <v>-2.3557110487296442</v>
      </c>
      <c r="AA604" s="5">
        <f t="shared" si="266"/>
        <v>4.0762878707064951</v>
      </c>
      <c r="AB604" s="5">
        <f t="shared" si="267"/>
        <v>-6.287045233658449</v>
      </c>
      <c r="AC604" s="5">
        <f t="shared" si="268"/>
        <v>-10.52182401070953</v>
      </c>
      <c r="AD604" s="5">
        <f t="shared" si="269"/>
        <v>-12.151967382777812</v>
      </c>
      <c r="AE604">
        <f t="shared" si="285"/>
        <v>0</v>
      </c>
    </row>
    <row r="605" spans="1:31" x14ac:dyDescent="0.2">
      <c r="A605">
        <f t="shared" si="286"/>
        <v>5.7299999999999223</v>
      </c>
      <c r="B605" s="5">
        <f t="shared" si="270"/>
        <v>-88.636413616998098</v>
      </c>
      <c r="C605" s="5">
        <f t="shared" si="271"/>
        <v>443.8286582251427</v>
      </c>
      <c r="D605" s="5">
        <f t="shared" si="272"/>
        <v>-108.72505987714196</v>
      </c>
      <c r="E605" s="2">
        <f t="shared" si="273"/>
        <v>452.59285420874033</v>
      </c>
      <c r="F605" s="2">
        <f t="shared" si="274"/>
        <v>-11.293879431756272</v>
      </c>
      <c r="G605" s="3">
        <f t="shared" si="275"/>
        <v>-33.717503820036725</v>
      </c>
      <c r="H605" s="3">
        <f t="shared" si="276"/>
        <v>41.80244740818739</v>
      </c>
      <c r="I605" s="3">
        <f t="shared" si="277"/>
        <v>-81.953468663670051</v>
      </c>
      <c r="J605" s="2">
        <f t="shared" si="256"/>
        <v>97.983088842797841</v>
      </c>
      <c r="K605" s="2">
        <f t="shared" si="278"/>
        <v>66.791471603815836</v>
      </c>
      <c r="L605" s="6">
        <f t="shared" si="257"/>
        <v>2397.1030044279701</v>
      </c>
      <c r="M605" s="2">
        <f t="shared" si="258"/>
        <v>30.379951271396141</v>
      </c>
      <c r="N605" s="2">
        <f t="shared" si="279"/>
        <v>97.983088842797841</v>
      </c>
      <c r="O605" s="2">
        <f t="shared" si="259"/>
        <v>66.791471603815836</v>
      </c>
      <c r="P605" s="5">
        <f t="shared" si="260"/>
        <v>0.37076862455305826</v>
      </c>
      <c r="Q605" s="4">
        <f t="shared" si="261"/>
        <v>0.30993436711975758</v>
      </c>
      <c r="R605" s="4">
        <f t="shared" si="262"/>
        <v>0.26577799277432157</v>
      </c>
      <c r="S605" s="4">
        <f t="shared" si="280"/>
        <v>0</v>
      </c>
      <c r="T605" s="4">
        <f t="shared" si="281"/>
        <v>0</v>
      </c>
      <c r="U605" s="5">
        <f t="shared" si="282"/>
        <v>6.5753408831839266</v>
      </c>
      <c r="V605" s="5">
        <f t="shared" si="283"/>
        <v>-8.1520074240152081</v>
      </c>
      <c r="W605" s="5">
        <f t="shared" si="284"/>
        <v>15.981965803255466</v>
      </c>
      <c r="X605" s="5">
        <f t="shared" si="263"/>
        <v>2397.1030044279696</v>
      </c>
      <c r="Y605" s="5">
        <f t="shared" si="264"/>
        <v>-12.858533383972508</v>
      </c>
      <c r="Z605" s="5">
        <f t="shared" si="265"/>
        <v>-2.361251114342954</v>
      </c>
      <c r="AA605" s="5">
        <f t="shared" si="266"/>
        <v>4.0858743190421816</v>
      </c>
      <c r="AB605" s="5">
        <f t="shared" si="267"/>
        <v>-6.2831925007885818</v>
      </c>
      <c r="AC605" s="5">
        <f t="shared" si="268"/>
        <v>-10.513258538358162</v>
      </c>
      <c r="AD605" s="5">
        <f t="shared" si="269"/>
        <v>-12.106159877702353</v>
      </c>
      <c r="AE605">
        <f t="shared" si="285"/>
        <v>0</v>
      </c>
    </row>
    <row r="606" spans="1:31" x14ac:dyDescent="0.2">
      <c r="A606">
        <f t="shared" si="286"/>
        <v>5.7399999999999221</v>
      </c>
      <c r="B606" s="5">
        <f t="shared" si="270"/>
        <v>-88.973902814823504</v>
      </c>
      <c r="C606" s="5">
        <f t="shared" si="271"/>
        <v>444.24615703629763</v>
      </c>
      <c r="D606" s="5">
        <f t="shared" si="272"/>
        <v>-109.54519987177254</v>
      </c>
      <c r="E606" s="2">
        <f t="shared" si="273"/>
        <v>453.06843128121437</v>
      </c>
      <c r="F606" s="2">
        <f t="shared" si="274"/>
        <v>-11.325392457594678</v>
      </c>
      <c r="G606" s="3">
        <f t="shared" si="275"/>
        <v>-33.78033574504461</v>
      </c>
      <c r="H606" s="3">
        <f t="shared" si="276"/>
        <v>41.697314822803811</v>
      </c>
      <c r="I606" s="3">
        <f t="shared" si="277"/>
        <v>-82.07453026244707</v>
      </c>
      <c r="J606" s="2">
        <f t="shared" si="256"/>
        <v>98.061234258402507</v>
      </c>
      <c r="K606" s="2">
        <f t="shared" si="278"/>
        <v>66.844740462442061</v>
      </c>
      <c r="L606" s="6">
        <f t="shared" si="257"/>
        <v>2396.9224141121476</v>
      </c>
      <c r="M606" s="2">
        <f t="shared" si="258"/>
        <v>30.377662539962984</v>
      </c>
      <c r="N606" s="2">
        <f t="shared" si="279"/>
        <v>98.061234258402507</v>
      </c>
      <c r="O606" s="2">
        <f t="shared" si="259"/>
        <v>66.844740462442061</v>
      </c>
      <c r="P606" s="5">
        <f t="shared" si="260"/>
        <v>0.37076328521185548</v>
      </c>
      <c r="Q606" s="4">
        <f t="shared" si="261"/>
        <v>0.30966374670052194</v>
      </c>
      <c r="R606" s="4">
        <f t="shared" si="262"/>
        <v>0.26567435462569955</v>
      </c>
      <c r="S606" s="4">
        <f t="shared" si="280"/>
        <v>0</v>
      </c>
      <c r="T606" s="4">
        <f t="shared" si="281"/>
        <v>0</v>
      </c>
      <c r="U606" s="5">
        <f t="shared" si="282"/>
        <v>6.5927528320893956</v>
      </c>
      <c r="V606" s="5">
        <f t="shared" si="283"/>
        <v>-8.1378732426864442</v>
      </c>
      <c r="W606" s="5">
        <f t="shared" si="284"/>
        <v>16.018108757534499</v>
      </c>
      <c r="X606" s="5">
        <f t="shared" si="263"/>
        <v>2396.9224141121481</v>
      </c>
      <c r="Y606" s="5">
        <f t="shared" si="264"/>
        <v>-12.872050923970844</v>
      </c>
      <c r="Z606" s="5">
        <f t="shared" si="265"/>
        <v>-2.3667930648994036</v>
      </c>
      <c r="AA606" s="5">
        <f t="shared" si="266"/>
        <v>4.0954640290558491</v>
      </c>
      <c r="AB606" s="5">
        <f t="shared" si="267"/>
        <v>-6.2792980918814489</v>
      </c>
      <c r="AC606" s="5">
        <f t="shared" si="268"/>
        <v>-10.504666307585847</v>
      </c>
      <c r="AD606" s="5">
        <f t="shared" si="269"/>
        <v>-12.060427213409653</v>
      </c>
      <c r="AE606">
        <f t="shared" si="285"/>
        <v>0</v>
      </c>
    </row>
    <row r="607" spans="1:31" x14ac:dyDescent="0.2">
      <c r="A607">
        <f t="shared" si="286"/>
        <v>5.7499999999999218</v>
      </c>
      <c r="B607" s="5">
        <f t="shared" si="270"/>
        <v>-89.312020137178536</v>
      </c>
      <c r="C607" s="5">
        <f t="shared" si="271"/>
        <v>444.66260495121026</v>
      </c>
      <c r="D607" s="5">
        <f t="shared" si="272"/>
        <v>-110.36654819575769</v>
      </c>
      <c r="E607" s="2">
        <f t="shared" si="273"/>
        <v>453.54323849328841</v>
      </c>
      <c r="F607" s="2">
        <f t="shared" si="274"/>
        <v>-11.356943325642979</v>
      </c>
      <c r="G607" s="3">
        <f t="shared" si="275"/>
        <v>-33.843128725963425</v>
      </c>
      <c r="H607" s="3">
        <f t="shared" si="276"/>
        <v>41.592268159727951</v>
      </c>
      <c r="I607" s="3">
        <f t="shared" si="277"/>
        <v>-82.195134534581172</v>
      </c>
      <c r="J607" s="2">
        <f t="shared" si="256"/>
        <v>98.139259594673675</v>
      </c>
      <c r="K607" s="2">
        <f t="shared" si="278"/>
        <v>66.897927467398546</v>
      </c>
      <c r="L607" s="6">
        <f t="shared" si="257"/>
        <v>2396.7370332547653</v>
      </c>
      <c r="M607" s="2">
        <f t="shared" si="258"/>
        <v>30.375313095069071</v>
      </c>
      <c r="N607" s="2">
        <f t="shared" si="279"/>
        <v>98.139259594673675</v>
      </c>
      <c r="O607" s="2">
        <f t="shared" si="259"/>
        <v>66.897927467398546</v>
      </c>
      <c r="P607" s="5">
        <f t="shared" si="260"/>
        <v>0.37075780600936292</v>
      </c>
      <c r="Q607" s="4">
        <f t="shared" si="261"/>
        <v>0.30939331727035546</v>
      </c>
      <c r="R607" s="4">
        <f t="shared" si="262"/>
        <v>0.26557068943108214</v>
      </c>
      <c r="S607" s="4">
        <f t="shared" si="280"/>
        <v>0</v>
      </c>
      <c r="T607" s="4">
        <f t="shared" si="281"/>
        <v>0</v>
      </c>
      <c r="U607" s="5">
        <f t="shared" si="282"/>
        <v>6.6101656327680676</v>
      </c>
      <c r="V607" s="5">
        <f t="shared" si="283"/>
        <v>-8.1237105412002855</v>
      </c>
      <c r="W607" s="5">
        <f t="shared" si="284"/>
        <v>16.054173297057339</v>
      </c>
      <c r="X607" s="5">
        <f t="shared" si="263"/>
        <v>2396.7370332547653</v>
      </c>
      <c r="Y607" s="5">
        <f t="shared" si="264"/>
        <v>-12.885527674026807</v>
      </c>
      <c r="Z607" s="5">
        <f t="shared" si="265"/>
        <v>-2.3723368285840931</v>
      </c>
      <c r="AA607" s="5">
        <f t="shared" si="266"/>
        <v>4.1050568764800488</v>
      </c>
      <c r="AB607" s="5">
        <f t="shared" si="267"/>
        <v>-6.2753620412587399</v>
      </c>
      <c r="AC607" s="5">
        <f t="shared" si="268"/>
        <v>-10.496047369784378</v>
      </c>
      <c r="AD607" s="5">
        <f t="shared" si="269"/>
        <v>-12.014769826462611</v>
      </c>
      <c r="AE607">
        <f t="shared" si="285"/>
        <v>0</v>
      </c>
    </row>
    <row r="608" spans="1:31" x14ac:dyDescent="0.2">
      <c r="A608">
        <f t="shared" si="286"/>
        <v>5.7599999999999216</v>
      </c>
      <c r="B608" s="5">
        <f t="shared" si="270"/>
        <v>-89.650765192540234</v>
      </c>
      <c r="C608" s="5">
        <f t="shared" si="271"/>
        <v>445.07800283043906</v>
      </c>
      <c r="D608" s="5">
        <f t="shared" si="272"/>
        <v>-111.18910027959483</v>
      </c>
      <c r="E608" s="2">
        <f t="shared" si="273"/>
        <v>454.01727753813543</v>
      </c>
      <c r="F608" s="2">
        <f t="shared" si="274"/>
        <v>-11.388532017249982</v>
      </c>
      <c r="G608" s="3">
        <f t="shared" si="275"/>
        <v>-33.905882346376011</v>
      </c>
      <c r="H608" s="3">
        <f t="shared" si="276"/>
        <v>41.487307686030107</v>
      </c>
      <c r="I608" s="3">
        <f t="shared" si="277"/>
        <v>-82.315282232845803</v>
      </c>
      <c r="J608" s="2">
        <f t="shared" ref="J608:J671" si="287">SQRT(G608^2+H608^2+I608^2)</f>
        <v>98.217163702657814</v>
      </c>
      <c r="K608" s="2">
        <f t="shared" si="278"/>
        <v>66.951031835485892</v>
      </c>
      <c r="L608" s="6">
        <f t="shared" ref="L608:L671" si="288">SQRT(spin^2-flag*((30/PI())*(wx*G608+wy*H608+wz*I608)/J608)^2)</f>
        <v>2396.5469168319451</v>
      </c>
      <c r="M608" s="2">
        <f t="shared" ref="M608:M671" si="289">(L608*PI()/30)*(circ/(2*PI()))/12</f>
        <v>30.372903633460414</v>
      </c>
      <c r="N608" s="2">
        <f t="shared" si="279"/>
        <v>98.217163702657814</v>
      </c>
      <c r="O608" s="2">
        <f t="shared" ref="O608:O671" si="290">J608/1.467</f>
        <v>66.951031835485892</v>
      </c>
      <c r="P608" s="5">
        <f t="shared" ref="P608:P671" si="291">cd0+(cdspin*L608/1000)*EXP(-A608/(tau*146.7/N608))</f>
        <v>0.3707521885511702</v>
      </c>
      <c r="Q608" s="4">
        <f t="shared" ref="Q608:Q671" si="292">(M608/N608)*EXP(-A608/(tau*146.7/N608))</f>
        <v>0.30912308809356209</v>
      </c>
      <c r="R608" s="4">
        <f t="shared" ref="R608:R671" si="293">cl2_*Q608/(cl0+cl1_*Q608)</f>
        <v>0.26546700081395974</v>
      </c>
      <c r="S608" s="4">
        <f t="shared" si="280"/>
        <v>0</v>
      </c>
      <c r="T608" s="4">
        <f t="shared" si="281"/>
        <v>0</v>
      </c>
      <c r="U608" s="5">
        <f t="shared" si="282"/>
        <v>6.6275790718466405</v>
      </c>
      <c r="V608" s="5">
        <f t="shared" si="283"/>
        <v>-8.1095194443917542</v>
      </c>
      <c r="W608" s="5">
        <f t="shared" si="284"/>
        <v>16.090159112991465</v>
      </c>
      <c r="X608" s="5">
        <f t="shared" ref="X608:X671" si="294">M608/romega</f>
        <v>2396.5469168319455</v>
      </c>
      <c r="Y608" s="5">
        <f t="shared" ref="Y608:Y671" si="295">const*($R608/omega)*N608*(wy*I608-wz*(H608-T608))/X608</f>
        <v>-12.898963457665939</v>
      </c>
      <c r="Z608" s="5">
        <f t="shared" ref="Z608:Z671" si="296">const*($R608/omega)*N608*(wz*(G608-S608)-wx*I608)/X608</f>
        <v>-2.3778823337513537</v>
      </c>
      <c r="AA608" s="5">
        <f t="shared" ref="AA608:AA671" si="297">const*($R608/omega)*N608*(wx*(H608-T608)-wy*(G608-S608))/X608</f>
        <v>4.1146527373401627</v>
      </c>
      <c r="AB608" s="5">
        <f t="shared" ref="AB608:AB671" si="298">U608+Y608</f>
        <v>-6.2713843858192986</v>
      </c>
      <c r="AC608" s="5">
        <f t="shared" ref="AC608:AC671" si="299">V608+Z608</f>
        <v>-10.487401778143107</v>
      </c>
      <c r="AD608" s="5">
        <f t="shared" ref="AD608:AD671" si="300">W608+AA608-32.174</f>
        <v>-11.969188149668373</v>
      </c>
      <c r="AE608">
        <f t="shared" si="285"/>
        <v>0</v>
      </c>
    </row>
    <row r="609" spans="1:31" x14ac:dyDescent="0.2">
      <c r="A609">
        <f t="shared" si="286"/>
        <v>5.7699999999999214</v>
      </c>
      <c r="B609" s="5">
        <f t="shared" ref="B609:B672" si="301">B608+G608*dt+0.5*AB608*dt*dt</f>
        <v>-89.99013758522328</v>
      </c>
      <c r="C609" s="5">
        <f t="shared" ref="C609:C672" si="302">C608+H608*dt+0.5*AC608*dt*dt</f>
        <v>445.49235153721048</v>
      </c>
      <c r="D609" s="5">
        <f t="shared" ref="D609:D672" si="303">D608+I608*dt+0.5*AD608*dt*dt</f>
        <v>-112.01285156133076</v>
      </c>
      <c r="E609" s="2">
        <f t="shared" ref="E609:E672" si="304">SQRT(B609^2+C609^2)</f>
        <v>454.49055011161778</v>
      </c>
      <c r="F609" s="2">
        <f t="shared" ref="F609:F672" si="305">ATAN2(C609,B609)*180/PI()</f>
        <v>-11.420158513283225</v>
      </c>
      <c r="G609" s="3">
        <f t="shared" ref="G609:G672" si="306">G608+AB608*dt</f>
        <v>-33.968596190234202</v>
      </c>
      <c r="H609" s="3">
        <f t="shared" ref="H609:H672" si="307">H608+AC608*dt</f>
        <v>41.382433668248673</v>
      </c>
      <c r="I609" s="3">
        <f t="shared" ref="I609:I672" si="308">I608+AD608*dt</f>
        <v>-82.434974114342481</v>
      </c>
      <c r="J609" s="2">
        <f t="shared" si="287"/>
        <v>98.294945448250346</v>
      </c>
      <c r="K609" s="2">
        <f t="shared" ref="K609:K672" si="309">J609/1.467</f>
        <v>67.004052793626684</v>
      </c>
      <c r="L609" s="6">
        <f t="shared" si="288"/>
        <v>2396.3521193044644</v>
      </c>
      <c r="M609" s="2">
        <f t="shared" si="289"/>
        <v>30.370434845351713</v>
      </c>
      <c r="N609" s="2">
        <f t="shared" ref="N609:N672" si="310">IF(D609&gt;=hwind,SQRT((G609-vxw)^2+(H609-vyw)^2+I609^2),J609)</f>
        <v>98.294945448250346</v>
      </c>
      <c r="O609" s="2">
        <f t="shared" si="290"/>
        <v>67.004052793626684</v>
      </c>
      <c r="P609" s="5">
        <f t="shared" si="291"/>
        <v>0.37074643442781685</v>
      </c>
      <c r="Q609" s="4">
        <f t="shared" si="292"/>
        <v>0.30885306828078385</v>
      </c>
      <c r="R609" s="4">
        <f t="shared" si="293"/>
        <v>0.26536329235271516</v>
      </c>
      <c r="S609" s="4">
        <f t="shared" si="280"/>
        <v>0</v>
      </c>
      <c r="T609" s="4">
        <f t="shared" si="281"/>
        <v>0</v>
      </c>
      <c r="U609" s="5">
        <f t="shared" si="282"/>
        <v>6.6449929362909854</v>
      </c>
      <c r="V609" s="5">
        <f t="shared" si="283"/>
        <v>-8.0953000786973863</v>
      </c>
      <c r="W609" s="5">
        <f t="shared" si="284"/>
        <v>16.126065899968509</v>
      </c>
      <c r="X609" s="5">
        <f t="shared" si="294"/>
        <v>2396.3521193044644</v>
      </c>
      <c r="Y609" s="5">
        <f t="shared" si="295"/>
        <v>-12.912358101306731</v>
      </c>
      <c r="Z609" s="5">
        <f t="shared" si="296"/>
        <v>-2.3834295089269331</v>
      </c>
      <c r="AA609" s="5">
        <f t="shared" si="297"/>
        <v>4.1242514879581949</v>
      </c>
      <c r="AB609" s="5">
        <f t="shared" si="298"/>
        <v>-6.2673651650157458</v>
      </c>
      <c r="AC609" s="5">
        <f t="shared" si="299"/>
        <v>-10.478729587624318</v>
      </c>
      <c r="AD609" s="5">
        <f t="shared" si="300"/>
        <v>-11.923682612073296</v>
      </c>
      <c r="AE609">
        <f t="shared" si="285"/>
        <v>0</v>
      </c>
    </row>
    <row r="610" spans="1:31" x14ac:dyDescent="0.2">
      <c r="A610">
        <f t="shared" si="286"/>
        <v>5.7799999999999212</v>
      </c>
      <c r="B610" s="5">
        <f t="shared" si="301"/>
        <v>-90.330136915383875</v>
      </c>
      <c r="C610" s="5">
        <f t="shared" si="302"/>
        <v>445.90565193741355</v>
      </c>
      <c r="D610" s="5">
        <f t="shared" si="303"/>
        <v>-112.83779748660479</v>
      </c>
      <c r="E610" s="2">
        <f t="shared" si="304"/>
        <v>454.96305791226808</v>
      </c>
      <c r="F610" s="2">
        <f t="shared" si="305"/>
        <v>-11.451822794129741</v>
      </c>
      <c r="G610" s="3">
        <f t="shared" si="306"/>
        <v>-34.03126984188436</v>
      </c>
      <c r="H610" s="3">
        <f t="shared" si="307"/>
        <v>41.277646372372431</v>
      </c>
      <c r="I610" s="3">
        <f t="shared" si="308"/>
        <v>-82.554210940463207</v>
      </c>
      <c r="J610" s="2">
        <f t="shared" si="287"/>
        <v>98.372603712091887</v>
      </c>
      <c r="K610" s="2">
        <f t="shared" si="309"/>
        <v>67.056989578794742</v>
      </c>
      <c r="L610" s="6">
        <f t="shared" si="288"/>
        <v>2396.1526946217746</v>
      </c>
      <c r="M610" s="2">
        <f t="shared" si="289"/>
        <v>30.367907414477347</v>
      </c>
      <c r="N610" s="2">
        <f t="shared" si="310"/>
        <v>98.372603712091887</v>
      </c>
      <c r="O610" s="2">
        <f t="shared" si="290"/>
        <v>67.056989578794742</v>
      </c>
      <c r="P610" s="5">
        <f t="shared" si="291"/>
        <v>0.37074054521490973</v>
      </c>
      <c r="Q610" s="4">
        <f t="shared" si="292"/>
        <v>0.30858326679079351</v>
      </c>
      <c r="R610" s="4">
        <f t="shared" si="293"/>
        <v>0.26525956758105151</v>
      </c>
      <c r="S610" s="4">
        <f t="shared" ref="S610:S673" si="311">IF(D610&gt;=hwind,vxw,0)</f>
        <v>0</v>
      </c>
      <c r="T610" s="4">
        <f t="shared" ref="T610:T673" si="312">IF(D610&gt;=hwind,vyw,0)</f>
        <v>0</v>
      </c>
      <c r="U610" s="5">
        <f t="shared" ref="U610:U673" si="313">-const*$P610*$N610*(G610-S610)</f>
        <v>6.6624070134150797</v>
      </c>
      <c r="V610" s="5">
        <f t="shared" ref="V610:V673" si="314">-const*$P610*$N610*(H610-T610)</f>
        <v>-8.0810525721285877</v>
      </c>
      <c r="W610" s="5">
        <f t="shared" ref="W610:W673" si="315">-const*$P610*$N610*I610</f>
        <v>16.161893356085098</v>
      </c>
      <c r="X610" s="5">
        <f t="shared" si="294"/>
        <v>2396.1526946217746</v>
      </c>
      <c r="Y610" s="5">
        <f t="shared" si="295"/>
        <v>-12.925711434246121</v>
      </c>
      <c r="Z610" s="5">
        <f t="shared" si="296"/>
        <v>-2.3889782828101453</v>
      </c>
      <c r="AA610" s="5">
        <f t="shared" si="297"/>
        <v>4.1338530049564826</v>
      </c>
      <c r="AB610" s="5">
        <f t="shared" si="298"/>
        <v>-6.2633044208310418</v>
      </c>
      <c r="AC610" s="5">
        <f t="shared" si="299"/>
        <v>-10.470030854938733</v>
      </c>
      <c r="AD610" s="5">
        <f t="shared" si="300"/>
        <v>-11.878253638958419</v>
      </c>
      <c r="AE610">
        <f t="shared" si="285"/>
        <v>0</v>
      </c>
    </row>
    <row r="611" spans="1:31" x14ac:dyDescent="0.2">
      <c r="A611">
        <f t="shared" si="286"/>
        <v>5.789999999999921</v>
      </c>
      <c r="B611" s="5">
        <f t="shared" si="301"/>
        <v>-90.670762779023761</v>
      </c>
      <c r="C611" s="5">
        <f t="shared" si="302"/>
        <v>446.31790489959451</v>
      </c>
      <c r="D611" s="5">
        <f t="shared" si="303"/>
        <v>-113.66393350869137</v>
      </c>
      <c r="E611" s="2">
        <f t="shared" si="304"/>
        <v>455.43480264127101</v>
      </c>
      <c r="F611" s="2">
        <f t="shared" si="305"/>
        <v>-11.483524839696893</v>
      </c>
      <c r="G611" s="3">
        <f t="shared" si="306"/>
        <v>-34.093902886092671</v>
      </c>
      <c r="H611" s="3">
        <f t="shared" si="307"/>
        <v>41.172946063823041</v>
      </c>
      <c r="I611" s="3">
        <f t="shared" si="308"/>
        <v>-82.672993476852795</v>
      </c>
      <c r="J611" s="2">
        <f t="shared" si="287"/>
        <v>98.450137389465056</v>
      </c>
      <c r="K611" s="2">
        <f t="shared" si="309"/>
        <v>67.109841437944823</v>
      </c>
      <c r="L611" s="6">
        <f t="shared" si="288"/>
        <v>2395.9486962260089</v>
      </c>
      <c r="M611" s="2">
        <f t="shared" si="289"/>
        <v>30.365322018142123</v>
      </c>
      <c r="N611" s="2">
        <f t="shared" si="310"/>
        <v>98.450137389465056</v>
      </c>
      <c r="O611" s="2">
        <f t="shared" si="290"/>
        <v>67.109841437944823</v>
      </c>
      <c r="P611" s="5">
        <f t="shared" si="291"/>
        <v>0.37073452247324001</v>
      </c>
      <c r="Q611" s="4">
        <f t="shared" si="292"/>
        <v>0.30831369243227164</v>
      </c>
      <c r="R611" s="4">
        <f t="shared" si="293"/>
        <v>0.26515582998841636</v>
      </c>
      <c r="S611" s="4">
        <f t="shared" si="311"/>
        <v>0</v>
      </c>
      <c r="T611" s="4">
        <f t="shared" si="312"/>
        <v>0</v>
      </c>
      <c r="U611" s="5">
        <f t="shared" si="313"/>
        <v>6.6798210908898925</v>
      </c>
      <c r="V611" s="5">
        <f t="shared" si="314"/>
        <v>-8.0667770542452164</v>
      </c>
      <c r="W611" s="5">
        <f t="shared" si="315"/>
        <v>16.1976411829034</v>
      </c>
      <c r="X611" s="5">
        <f t="shared" si="294"/>
        <v>2395.9486962260089</v>
      </c>
      <c r="Y611" s="5">
        <f t="shared" si="295"/>
        <v>-12.93902328864495</v>
      </c>
      <c r="Z611" s="5">
        <f t="shared" si="296"/>
        <v>-2.3945285842760038</v>
      </c>
      <c r="AA611" s="5">
        <f t="shared" si="297"/>
        <v>4.143457165261391</v>
      </c>
      <c r="AB611" s="5">
        <f t="shared" si="298"/>
        <v>-6.2592021977550578</v>
      </c>
      <c r="AC611" s="5">
        <f t="shared" si="299"/>
        <v>-10.461305638521221</v>
      </c>
      <c r="AD611" s="5">
        <f t="shared" si="300"/>
        <v>-11.832901651835208</v>
      </c>
      <c r="AE611">
        <f t="shared" si="285"/>
        <v>0</v>
      </c>
    </row>
    <row r="612" spans="1:31" x14ac:dyDescent="0.2">
      <c r="A612">
        <f t="shared" si="286"/>
        <v>5.7999999999999208</v>
      </c>
      <c r="B612" s="5">
        <f t="shared" si="301"/>
        <v>-91.012014767994586</v>
      </c>
      <c r="C612" s="5">
        <f t="shared" si="302"/>
        <v>446.72911129495083</v>
      </c>
      <c r="D612" s="5">
        <f t="shared" si="303"/>
        <v>-114.49125508854249</v>
      </c>
      <c r="E612" s="2">
        <f t="shared" si="304"/>
        <v>455.90578600244396</v>
      </c>
      <c r="F612" s="2">
        <f t="shared" si="305"/>
        <v>-11.515264629413196</v>
      </c>
      <c r="G612" s="3">
        <f t="shared" si="306"/>
        <v>-34.156494908070222</v>
      </c>
      <c r="H612" s="3">
        <f t="shared" si="307"/>
        <v>41.068333007437829</v>
      </c>
      <c r="I612" s="3">
        <f t="shared" si="308"/>
        <v>-82.79132249337114</v>
      </c>
      <c r="J612" s="2">
        <f t="shared" si="287"/>
        <v>98.527545390191349</v>
      </c>
      <c r="K612" s="2">
        <f t="shared" si="309"/>
        <v>67.162607627942293</v>
      </c>
      <c r="L612" s="6">
        <f t="shared" si="288"/>
        <v>2395.7401770559763</v>
      </c>
      <c r="M612" s="2">
        <f t="shared" si="289"/>
        <v>30.362679327271923</v>
      </c>
      <c r="N612" s="2">
        <f t="shared" si="310"/>
        <v>98.527545390191349</v>
      </c>
      <c r="O612" s="2">
        <f t="shared" si="290"/>
        <v>67.162607627942293</v>
      </c>
      <c r="P612" s="5">
        <f t="shared" si="291"/>
        <v>0.37072836774889978</v>
      </c>
      <c r="Q612" s="4">
        <f t="shared" si="292"/>
        <v>0.30804435386557072</v>
      </c>
      <c r="R612" s="4">
        <f t="shared" si="293"/>
        <v>0.26505208302042399</v>
      </c>
      <c r="S612" s="4">
        <f t="shared" si="311"/>
        <v>0</v>
      </c>
      <c r="T612" s="4">
        <f t="shared" si="312"/>
        <v>0</v>
      </c>
      <c r="U612" s="5">
        <f t="shared" si="313"/>
        <v>6.6972349567521618</v>
      </c>
      <c r="V612" s="5">
        <f t="shared" si="314"/>
        <v>-8.0524736561293366</v>
      </c>
      <c r="W612" s="5">
        <f t="shared" si="315"/>
        <v>16.233309085451282</v>
      </c>
      <c r="X612" s="5">
        <f t="shared" si="294"/>
        <v>2395.7401770559768</v>
      </c>
      <c r="Y612" s="5">
        <f t="shared" si="295"/>
        <v>-12.952293499513287</v>
      </c>
      <c r="Z612" s="5">
        <f t="shared" si="296"/>
        <v>-2.4000803423773145</v>
      </c>
      <c r="AA612" s="5">
        <f t="shared" si="297"/>
        <v>4.1530638461069369</v>
      </c>
      <c r="AB612" s="5">
        <f t="shared" si="298"/>
        <v>-6.2550585427611249</v>
      </c>
      <c r="AC612" s="5">
        <f t="shared" si="299"/>
        <v>-10.452553998506652</v>
      </c>
      <c r="AD612" s="5">
        <f t="shared" si="300"/>
        <v>-11.787627068441779</v>
      </c>
      <c r="AE612">
        <f t="shared" si="285"/>
        <v>0</v>
      </c>
    </row>
    <row r="613" spans="1:31" x14ac:dyDescent="0.2">
      <c r="A613">
        <f t="shared" si="286"/>
        <v>5.8099999999999206</v>
      </c>
      <c r="B613" s="5">
        <f t="shared" si="301"/>
        <v>-91.353892470002435</v>
      </c>
      <c r="C613" s="5">
        <f t="shared" si="302"/>
        <v>447.1392719973253</v>
      </c>
      <c r="D613" s="5">
        <f t="shared" si="303"/>
        <v>-115.31975769482962</v>
      </c>
      <c r="E613" s="2">
        <f t="shared" si="304"/>
        <v>456.37600970221786</v>
      </c>
      <c r="F613" s="2">
        <f t="shared" si="305"/>
        <v>-11.547042142229182</v>
      </c>
      <c r="G613" s="3">
        <f t="shared" si="306"/>
        <v>-34.219045493497831</v>
      </c>
      <c r="H613" s="3">
        <f t="shared" si="307"/>
        <v>40.96380746745276</v>
      </c>
      <c r="I613" s="3">
        <f t="shared" si="308"/>
        <v>-82.90919876405556</v>
      </c>
      <c r="J613" s="2">
        <f t="shared" si="287"/>
        <v>98.604826638528635</v>
      </c>
      <c r="K613" s="2">
        <f t="shared" si="309"/>
        <v>67.215287415493279</v>
      </c>
      <c r="L613" s="6">
        <f t="shared" si="288"/>
        <v>2395.527189551141</v>
      </c>
      <c r="M613" s="2">
        <f t="shared" si="289"/>
        <v>30.359980006464113</v>
      </c>
      <c r="N613" s="2">
        <f t="shared" si="310"/>
        <v>98.604826638528635</v>
      </c>
      <c r="O613" s="2">
        <f t="shared" si="290"/>
        <v>67.215287415493279</v>
      </c>
      <c r="P613" s="5">
        <f t="shared" si="291"/>
        <v>0.37072208257339823</v>
      </c>
      <c r="Q613" s="4">
        <f t="shared" si="292"/>
        <v>0.30777525960446389</v>
      </c>
      <c r="R613" s="4">
        <f t="shared" si="293"/>
        <v>0.26494833007927304</v>
      </c>
      <c r="S613" s="4">
        <f t="shared" si="311"/>
        <v>0</v>
      </c>
      <c r="T613" s="4">
        <f t="shared" si="312"/>
        <v>0</v>
      </c>
      <c r="U613" s="5">
        <f t="shared" si="313"/>
        <v>6.7146483994131305</v>
      </c>
      <c r="V613" s="5">
        <f t="shared" si="314"/>
        <v>-8.0381425103591706</v>
      </c>
      <c r="W613" s="5">
        <f t="shared" si="315"/>
        <v>16.268896772222181</v>
      </c>
      <c r="X613" s="5">
        <f t="shared" si="294"/>
        <v>2395.5271895511414</v>
      </c>
      <c r="Y613" s="5">
        <f t="shared" si="295"/>
        <v>-12.96552190469572</v>
      </c>
      <c r="Z613" s="5">
        <f t="shared" si="296"/>
        <v>-2.4056334863467566</v>
      </c>
      <c r="AA613" s="5">
        <f t="shared" si="297"/>
        <v>4.1626729250383807</v>
      </c>
      <c r="AB613" s="5">
        <f t="shared" si="298"/>
        <v>-6.2508735052825894</v>
      </c>
      <c r="AC613" s="5">
        <f t="shared" si="299"/>
        <v>-10.443775996705927</v>
      </c>
      <c r="AD613" s="5">
        <f t="shared" si="300"/>
        <v>-11.742430302739436</v>
      </c>
      <c r="AE613">
        <f t="shared" si="285"/>
        <v>0</v>
      </c>
    </row>
    <row r="614" spans="1:31" x14ac:dyDescent="0.2">
      <c r="A614">
        <f t="shared" si="286"/>
        <v>5.8199999999999203</v>
      </c>
      <c r="B614" s="5">
        <f t="shared" si="301"/>
        <v>-91.696395468612678</v>
      </c>
      <c r="C614" s="5">
        <f t="shared" si="302"/>
        <v>447.54838788320001</v>
      </c>
      <c r="D614" s="5">
        <f t="shared" si="303"/>
        <v>-116.14943680398531</v>
      </c>
      <c r="E614" s="2">
        <f t="shared" si="304"/>
        <v>456.84547544961794</v>
      </c>
      <c r="F614" s="2">
        <f t="shared" si="305"/>
        <v>-11.578857356618293</v>
      </c>
      <c r="G614" s="3">
        <f t="shared" si="306"/>
        <v>-34.281554228550654</v>
      </c>
      <c r="H614" s="3">
        <f t="shared" si="307"/>
        <v>40.859369707485698</v>
      </c>
      <c r="I614" s="3">
        <f t="shared" si="308"/>
        <v>-83.026623067082951</v>
      </c>
      <c r="J614" s="2">
        <f t="shared" si="287"/>
        <v>98.681980073068701</v>
      </c>
      <c r="K614" s="2">
        <f t="shared" si="309"/>
        <v>67.267880077074778</v>
      </c>
      <c r="L614" s="6">
        <f t="shared" si="288"/>
        <v>2395.3097856555892</v>
      </c>
      <c r="M614" s="2">
        <f t="shared" si="289"/>
        <v>30.357224714037844</v>
      </c>
      <c r="N614" s="2">
        <f t="shared" si="310"/>
        <v>98.681980073068701</v>
      </c>
      <c r="O614" s="2">
        <f t="shared" si="290"/>
        <v>67.267880077074778</v>
      </c>
      <c r="P614" s="5">
        <f t="shared" si="291"/>
        <v>0.37071566846377763</v>
      </c>
      <c r="Q614" s="4">
        <f t="shared" si="292"/>
        <v>0.30750641801788081</v>
      </c>
      <c r="R614" s="4">
        <f t="shared" si="293"/>
        <v>0.2648445745241621</v>
      </c>
      <c r="S614" s="4">
        <f t="shared" si="311"/>
        <v>0</v>
      </c>
      <c r="T614" s="4">
        <f t="shared" si="312"/>
        <v>0</v>
      </c>
      <c r="U614" s="5">
        <f t="shared" si="313"/>
        <v>6.7320612076671811</v>
      </c>
      <c r="V614" s="5">
        <f t="shared" si="314"/>
        <v>-8.0237837509832541</v>
      </c>
      <c r="W614" s="5">
        <f t="shared" si="315"/>
        <v>16.304403955174614</v>
      </c>
      <c r="X614" s="5">
        <f t="shared" si="294"/>
        <v>2395.3097856555892</v>
      </c>
      <c r="Y614" s="5">
        <f t="shared" si="295"/>
        <v>-12.978708344856498</v>
      </c>
      <c r="Z614" s="5">
        <f t="shared" si="296"/>
        <v>-2.4111879455989169</v>
      </c>
      <c r="AA614" s="5">
        <f t="shared" si="297"/>
        <v>4.1722842799157664</v>
      </c>
      <c r="AB614" s="5">
        <f t="shared" si="298"/>
        <v>-6.2466471371893171</v>
      </c>
      <c r="AC614" s="5">
        <f t="shared" si="299"/>
        <v>-10.434971696582171</v>
      </c>
      <c r="AD614" s="5">
        <f t="shared" si="300"/>
        <v>-11.697311764909621</v>
      </c>
      <c r="AE614">
        <f t="shared" si="285"/>
        <v>0</v>
      </c>
    </row>
    <row r="615" spans="1:31" x14ac:dyDescent="0.2">
      <c r="A615">
        <f t="shared" si="286"/>
        <v>5.8299999999999201</v>
      </c>
      <c r="B615" s="5">
        <f t="shared" si="301"/>
        <v>-92.039523343255041</v>
      </c>
      <c r="C615" s="5">
        <f t="shared" si="302"/>
        <v>447.95645983169004</v>
      </c>
      <c r="D615" s="5">
        <f t="shared" si="303"/>
        <v>-116.98028790024439</v>
      </c>
      <c r="E615" s="2">
        <f t="shared" si="304"/>
        <v>457.31418495624445</v>
      </c>
      <c r="F615" s="2">
        <f t="shared" si="305"/>
        <v>-11.610710250577752</v>
      </c>
      <c r="G615" s="3">
        <f t="shared" si="306"/>
        <v>-34.344020699922545</v>
      </c>
      <c r="H615" s="3">
        <f t="shared" si="307"/>
        <v>40.755019990519877</v>
      </c>
      <c r="I615" s="3">
        <f t="shared" si="308"/>
        <v>-83.143596184732047</v>
      </c>
      <c r="J615" s="2">
        <f t="shared" si="287"/>
        <v>98.759004646635503</v>
      </c>
      <c r="K615" s="2">
        <f t="shared" si="309"/>
        <v>67.32038489886537</v>
      </c>
      <c r="L615" s="6">
        <f t="shared" si="288"/>
        <v>2395.0880168219783</v>
      </c>
      <c r="M615" s="2">
        <f t="shared" si="289"/>
        <v>30.354414102084096</v>
      </c>
      <c r="N615" s="2">
        <f t="shared" si="310"/>
        <v>98.759004646635503</v>
      </c>
      <c r="O615" s="2">
        <f t="shared" si="290"/>
        <v>67.32038489886537</v>
      </c>
      <c r="P615" s="5">
        <f t="shared" si="291"/>
        <v>0.3707091269227285</v>
      </c>
      <c r="Q615" s="4">
        <f t="shared" si="292"/>
        <v>0.30723783733162752</v>
      </c>
      <c r="R615" s="4">
        <f t="shared" si="293"/>
        <v>0.2647408196717016</v>
      </c>
      <c r="S615" s="4">
        <f t="shared" si="311"/>
        <v>0</v>
      </c>
      <c r="T615" s="4">
        <f t="shared" si="312"/>
        <v>0</v>
      </c>
      <c r="U615" s="5">
        <f t="shared" si="313"/>
        <v>6.7494731707004103</v>
      </c>
      <c r="V615" s="5">
        <f t="shared" si="314"/>
        <v>-8.0093975134947772</v>
      </c>
      <c r="W615" s="5">
        <f t="shared" si="315"/>
        <v>16.339830349731404</v>
      </c>
      <c r="X615" s="5">
        <f t="shared" si="294"/>
        <v>2395.0880168219783</v>
      </c>
      <c r="Y615" s="5">
        <f t="shared" si="295"/>
        <v>-12.991852663464698</v>
      </c>
      <c r="Z615" s="5">
        <f t="shared" si="296"/>
        <v>-2.4167436497323203</v>
      </c>
      <c r="AA615" s="5">
        <f t="shared" si="297"/>
        <v>4.1818977889174063</v>
      </c>
      <c r="AB615" s="5">
        <f t="shared" si="298"/>
        <v>-6.2423794927642877</v>
      </c>
      <c r="AC615" s="5">
        <f t="shared" si="299"/>
        <v>-10.426141163227097</v>
      </c>
      <c r="AD615" s="5">
        <f t="shared" si="300"/>
        <v>-11.652271861351188</v>
      </c>
      <c r="AE615">
        <f t="shared" si="285"/>
        <v>0</v>
      </c>
    </row>
    <row r="616" spans="1:31" x14ac:dyDescent="0.2">
      <c r="A616">
        <f t="shared" si="286"/>
        <v>5.8399999999999199</v>
      </c>
      <c r="B616" s="5">
        <f t="shared" si="301"/>
        <v>-92.383275669228894</v>
      </c>
      <c r="C616" s="5">
        <f t="shared" si="302"/>
        <v>448.36348872453709</v>
      </c>
      <c r="D616" s="5">
        <f t="shared" si="303"/>
        <v>-117.81230647568478</v>
      </c>
      <c r="E616" s="2">
        <f t="shared" si="304"/>
        <v>457.78213993625269</v>
      </c>
      <c r="F616" s="2">
        <f t="shared" si="305"/>
        <v>-11.642600801629502</v>
      </c>
      <c r="G616" s="3">
        <f t="shared" si="306"/>
        <v>-34.406444494850192</v>
      </c>
      <c r="H616" s="3">
        <f t="shared" si="307"/>
        <v>40.650758578887604</v>
      </c>
      <c r="I616" s="3">
        <f t="shared" si="308"/>
        <v>-83.260118903345557</v>
      </c>
      <c r="J616" s="2">
        <f t="shared" si="287"/>
        <v>98.835899326183352</v>
      </c>
      <c r="K616" s="2">
        <f t="shared" si="309"/>
        <v>67.372801176675765</v>
      </c>
      <c r="L616" s="6">
        <f t="shared" si="288"/>
        <v>2394.8619340154746</v>
      </c>
      <c r="M616" s="2">
        <f t="shared" si="289"/>
        <v>30.35154881651556</v>
      </c>
      <c r="N616" s="2">
        <f t="shared" si="310"/>
        <v>98.835899326183352</v>
      </c>
      <c r="O616" s="2">
        <f t="shared" si="290"/>
        <v>67.372801176675765</v>
      </c>
      <c r="P616" s="5">
        <f t="shared" si="291"/>
        <v>0.37070245943870456</v>
      </c>
      <c r="Q616" s="4">
        <f t="shared" si="292"/>
        <v>0.3069695256300935</v>
      </c>
      <c r="R616" s="4">
        <f t="shared" si="293"/>
        <v>0.26463706879632248</v>
      </c>
      <c r="S616" s="4">
        <f t="shared" si="311"/>
        <v>0</v>
      </c>
      <c r="T616" s="4">
        <f t="shared" si="312"/>
        <v>0</v>
      </c>
      <c r="U616" s="5">
        <f t="shared" si="313"/>
        <v>6.766884078099122</v>
      </c>
      <c r="V616" s="5">
        <f t="shared" si="314"/>
        <v>-7.9949839348061218</v>
      </c>
      <c r="W616" s="5">
        <f t="shared" si="315"/>
        <v>16.375175674778536</v>
      </c>
      <c r="X616" s="5">
        <f t="shared" si="294"/>
        <v>2394.8619340154746</v>
      </c>
      <c r="Y616" s="5">
        <f t="shared" si="295"/>
        <v>-13.004954706779181</v>
      </c>
      <c r="Z616" s="5">
        <f t="shared" si="296"/>
        <v>-2.4223005285314132</v>
      </c>
      <c r="AA616" s="5">
        <f t="shared" si="297"/>
        <v>4.1915133305433381</v>
      </c>
      <c r="AB616" s="5">
        <f t="shared" si="298"/>
        <v>-6.2380706286800587</v>
      </c>
      <c r="AC616" s="5">
        <f t="shared" si="299"/>
        <v>-10.417284463337534</v>
      </c>
      <c r="AD616" s="5">
        <f t="shared" si="300"/>
        <v>-11.607310994678127</v>
      </c>
      <c r="AE616">
        <f t="shared" si="285"/>
        <v>0</v>
      </c>
    </row>
    <row r="617" spans="1:31" x14ac:dyDescent="0.2">
      <c r="A617">
        <f t="shared" si="286"/>
        <v>5.8499999999999197</v>
      </c>
      <c r="B617" s="5">
        <f t="shared" si="301"/>
        <v>-92.727652017708834</v>
      </c>
      <c r="C617" s="5">
        <f t="shared" si="302"/>
        <v>448.76947544610277</v>
      </c>
      <c r="D617" s="5">
        <f t="shared" si="303"/>
        <v>-118.64548803026797</v>
      </c>
      <c r="E617" s="2">
        <f t="shared" si="304"/>
        <v>458.24934210633359</v>
      </c>
      <c r="F617" s="2">
        <f t="shared" si="305"/>
        <v>-11.674528986821143</v>
      </c>
      <c r="G617" s="3">
        <f t="shared" si="306"/>
        <v>-34.468825201136994</v>
      </c>
      <c r="H617" s="3">
        <f t="shared" si="307"/>
        <v>40.546585734254229</v>
      </c>
      <c r="I617" s="3">
        <f t="shared" si="308"/>
        <v>-83.376192013292339</v>
      </c>
      <c r="J617" s="2">
        <f t="shared" si="287"/>
        <v>98.912663092695865</v>
      </c>
      <c r="K617" s="2">
        <f t="shared" si="309"/>
        <v>67.425128215879937</v>
      </c>
      <c r="L617" s="6">
        <f t="shared" si="288"/>
        <v>2394.6315877176735</v>
      </c>
      <c r="M617" s="2">
        <f t="shared" si="289"/>
        <v>30.348629497116345</v>
      </c>
      <c r="N617" s="2">
        <f t="shared" si="310"/>
        <v>98.912663092695865</v>
      </c>
      <c r="O617" s="2">
        <f t="shared" si="290"/>
        <v>67.425128215879937</v>
      </c>
      <c r="P617" s="5">
        <f t="shared" si="291"/>
        <v>0.37069566748603744</v>
      </c>
      <c r="Q617" s="4">
        <f t="shared" si="292"/>
        <v>0.30670149085794346</v>
      </c>
      <c r="R617" s="4">
        <f t="shared" si="293"/>
        <v>0.2645333251306824</v>
      </c>
      <c r="S617" s="4">
        <f t="shared" si="311"/>
        <v>0</v>
      </c>
      <c r="T617" s="4">
        <f t="shared" si="312"/>
        <v>0</v>
      </c>
      <c r="U617" s="5">
        <f t="shared" si="313"/>
        <v>6.7842937198582476</v>
      </c>
      <c r="V617" s="5">
        <f t="shared" si="314"/>
        <v>-7.9805431532236017</v>
      </c>
      <c r="W617" s="5">
        <f t="shared" si="315"/>
        <v>16.410439652663765</v>
      </c>
      <c r="X617" s="5">
        <f t="shared" si="294"/>
        <v>2394.6315877176735</v>
      </c>
      <c r="Y617" s="5">
        <f t="shared" si="295"/>
        <v>-13.018014323833638</v>
      </c>
      <c r="Z617" s="5">
        <f t="shared" si="296"/>
        <v>-2.4278585119685347</v>
      </c>
      <c r="AA617" s="5">
        <f t="shared" si="297"/>
        <v>4.2011307836187255</v>
      </c>
      <c r="AB617" s="5">
        <f t="shared" si="298"/>
        <v>-6.2337206039753905</v>
      </c>
      <c r="AC617" s="5">
        <f t="shared" si="299"/>
        <v>-10.408401665192137</v>
      </c>
      <c r="AD617" s="5">
        <f t="shared" si="300"/>
        <v>-11.562429563717508</v>
      </c>
      <c r="AE617">
        <f t="shared" si="285"/>
        <v>0</v>
      </c>
    </row>
    <row r="618" spans="1:31" x14ac:dyDescent="0.2">
      <c r="A618">
        <f t="shared" si="286"/>
        <v>5.8599999999999195</v>
      </c>
      <c r="B618" s="5">
        <f t="shared" si="301"/>
        <v>-93.072651955750402</v>
      </c>
      <c r="C618" s="5">
        <f t="shared" si="302"/>
        <v>449.17442088336207</v>
      </c>
      <c r="D618" s="5">
        <f t="shared" si="303"/>
        <v>-119.47982807187908</v>
      </c>
      <c r="E618" s="2">
        <f t="shared" si="304"/>
        <v>458.71579318569354</v>
      </c>
      <c r="F618" s="2">
        <f t="shared" si="305"/>
        <v>-11.706494782726891</v>
      </c>
      <c r="G618" s="3">
        <f t="shared" si="306"/>
        <v>-34.531162407176751</v>
      </c>
      <c r="H618" s="3">
        <f t="shared" si="307"/>
        <v>40.442501717602305</v>
      </c>
      <c r="I618" s="3">
        <f t="shared" si="308"/>
        <v>-83.491816308929515</v>
      </c>
      <c r="J618" s="2">
        <f t="shared" si="287"/>
        <v>98.989294941084964</v>
      </c>
      <c r="K618" s="2">
        <f t="shared" si="309"/>
        <v>67.477365331346263</v>
      </c>
      <c r="L618" s="6">
        <f t="shared" si="288"/>
        <v>2394.3970279305031</v>
      </c>
      <c r="M618" s="2">
        <f t="shared" si="289"/>
        <v>30.345656777591444</v>
      </c>
      <c r="N618" s="2">
        <f t="shared" si="310"/>
        <v>98.989294941084964</v>
      </c>
      <c r="O618" s="2">
        <f t="shared" si="290"/>
        <v>67.477365331346263</v>
      </c>
      <c r="P618" s="5">
        <f t="shared" si="291"/>
        <v>0.3706887525250504</v>
      </c>
      <c r="Q618" s="4">
        <f t="shared" si="292"/>
        <v>0.30643374082179531</v>
      </c>
      <c r="R618" s="4">
        <f t="shared" si="293"/>
        <v>0.26442959186606807</v>
      </c>
      <c r="S618" s="4">
        <f t="shared" si="311"/>
        <v>0</v>
      </c>
      <c r="T618" s="4">
        <f t="shared" si="312"/>
        <v>0</v>
      </c>
      <c r="U618" s="5">
        <f t="shared" si="313"/>
        <v>6.8017018863896856</v>
      </c>
      <c r="V618" s="5">
        <f t="shared" si="314"/>
        <v>-7.9660753084223757</v>
      </c>
      <c r="W618" s="5">
        <f t="shared" si="315"/>
        <v>16.445622009194825</v>
      </c>
      <c r="X618" s="5">
        <f t="shared" si="294"/>
        <v>2394.3970279305031</v>
      </c>
      <c r="Y618" s="5">
        <f t="shared" si="295"/>
        <v>-13.031031366421427</v>
      </c>
      <c r="Z618" s="5">
        <f t="shared" si="296"/>
        <v>-2.4334175302058578</v>
      </c>
      <c r="AA618" s="5">
        <f t="shared" si="297"/>
        <v>4.2107500272972116</v>
      </c>
      <c r="AB618" s="5">
        <f t="shared" si="298"/>
        <v>-6.2293294800317414</v>
      </c>
      <c r="AC618" s="5">
        <f t="shared" si="299"/>
        <v>-10.399492838628234</v>
      </c>
      <c r="AD618" s="5">
        <f t="shared" si="300"/>
        <v>-11.517627963507962</v>
      </c>
      <c r="AE618">
        <f t="shared" si="285"/>
        <v>0</v>
      </c>
    </row>
    <row r="619" spans="1:31" x14ac:dyDescent="0.2">
      <c r="A619">
        <f t="shared" si="286"/>
        <v>5.8699999999999193</v>
      </c>
      <c r="B619" s="5">
        <f t="shared" si="301"/>
        <v>-93.418275046296174</v>
      </c>
      <c r="C619" s="5">
        <f t="shared" si="302"/>
        <v>449.57832592589619</v>
      </c>
      <c r="D619" s="5">
        <f t="shared" si="303"/>
        <v>-120.31532211636656</v>
      </c>
      <c r="E619" s="2">
        <f t="shared" si="304"/>
        <v>459.18149489603434</v>
      </c>
      <c r="F619" s="2">
        <f t="shared" si="305"/>
        <v>-11.738498165448554</v>
      </c>
      <c r="G619" s="3">
        <f t="shared" si="306"/>
        <v>-34.593455701977071</v>
      </c>
      <c r="H619" s="3">
        <f t="shared" si="307"/>
        <v>40.338506789216019</v>
      </c>
      <c r="I619" s="3">
        <f t="shared" si="308"/>
        <v>-83.606992588564594</v>
      </c>
      <c r="J619" s="2">
        <f t="shared" si="287"/>
        <v>99.065793880090482</v>
      </c>
      <c r="K619" s="2">
        <f t="shared" si="309"/>
        <v>67.529511847369108</v>
      </c>
      <c r="L619" s="6">
        <f t="shared" si="288"/>
        <v>2394.158304180115</v>
      </c>
      <c r="M619" s="2">
        <f t="shared" si="289"/>
        <v>30.34263128561604</v>
      </c>
      <c r="N619" s="2">
        <f t="shared" si="310"/>
        <v>99.065793880090482</v>
      </c>
      <c r="O619" s="2">
        <f t="shared" si="290"/>
        <v>67.529511847369108</v>
      </c>
      <c r="P619" s="5">
        <f t="shared" si="291"/>
        <v>0.37068171600217215</v>
      </c>
      <c r="Q619" s="4">
        <f t="shared" si="292"/>
        <v>0.30616628319188349</v>
      </c>
      <c r="R619" s="4">
        <f t="shared" si="293"/>
        <v>0.26432587215279474</v>
      </c>
      <c r="S619" s="4">
        <f t="shared" si="311"/>
        <v>0</v>
      </c>
      <c r="T619" s="4">
        <f t="shared" si="312"/>
        <v>0</v>
      </c>
      <c r="U619" s="5">
        <f t="shared" si="313"/>
        <v>6.819108368530582</v>
      </c>
      <c r="V619" s="5">
        <f t="shared" si="314"/>
        <v>-7.951580541421591</v>
      </c>
      <c r="W619" s="5">
        <f t="shared" si="315"/>
        <v>16.480722473637453</v>
      </c>
      <c r="X619" s="5">
        <f t="shared" si="294"/>
        <v>2394.1583041801155</v>
      </c>
      <c r="Y619" s="5">
        <f t="shared" si="295"/>
        <v>-13.044005689080407</v>
      </c>
      <c r="Z619" s="5">
        <f t="shared" si="296"/>
        <v>-2.4389775135972926</v>
      </c>
      <c r="AA619" s="5">
        <f t="shared" si="297"/>
        <v>4.2203709410642283</v>
      </c>
      <c r="AB619" s="5">
        <f t="shared" si="298"/>
        <v>-6.2248973205498253</v>
      </c>
      <c r="AC619" s="5">
        <f t="shared" si="299"/>
        <v>-10.390558055018884</v>
      </c>
      <c r="AD619" s="5">
        <f t="shared" si="300"/>
        <v>-11.472906585298318</v>
      </c>
      <c r="AE619">
        <f t="shared" si="285"/>
        <v>0</v>
      </c>
    </row>
    <row r="620" spans="1:31" x14ac:dyDescent="0.2">
      <c r="A620">
        <f t="shared" si="286"/>
        <v>5.8799999999999191</v>
      </c>
      <c r="B620" s="5">
        <f t="shared" si="301"/>
        <v>-93.764520848181974</v>
      </c>
      <c r="C620" s="5">
        <f t="shared" si="302"/>
        <v>449.98119146588562</v>
      </c>
      <c r="D620" s="5">
        <f t="shared" si="303"/>
        <v>-121.15196568758148</v>
      </c>
      <c r="E620" s="2">
        <f t="shared" si="304"/>
        <v>459.646448961533</v>
      </c>
      <c r="F620" s="2">
        <f t="shared" si="305"/>
        <v>-11.770539110616538</v>
      </c>
      <c r="G620" s="3">
        <f t="shared" si="306"/>
        <v>-34.655704675182569</v>
      </c>
      <c r="H620" s="3">
        <f t="shared" si="307"/>
        <v>40.234601208665829</v>
      </c>
      <c r="I620" s="3">
        <f t="shared" si="308"/>
        <v>-83.721721654417578</v>
      </c>
      <c r="J620" s="2">
        <f t="shared" si="287"/>
        <v>99.142158932179896</v>
      </c>
      <c r="K620" s="2">
        <f t="shared" si="309"/>
        <v>67.58156709760047</v>
      </c>
      <c r="L620" s="6">
        <f t="shared" si="288"/>
        <v>2393.915465520754</v>
      </c>
      <c r="M620" s="2">
        <f t="shared" si="289"/>
        <v>30.339553642884553</v>
      </c>
      <c r="N620" s="2">
        <f t="shared" si="310"/>
        <v>99.142158932179896</v>
      </c>
      <c r="O620" s="2">
        <f t="shared" si="290"/>
        <v>67.58156709760047</v>
      </c>
      <c r="P620" s="5">
        <f t="shared" si="291"/>
        <v>0.37067455935004961</v>
      </c>
      <c r="Q620" s="4">
        <f t="shared" si="292"/>
        <v>0.30589912550370801</v>
      </c>
      <c r="R620" s="4">
        <f t="shared" si="293"/>
        <v>0.26422216910060287</v>
      </c>
      <c r="S620" s="4">
        <f t="shared" si="311"/>
        <v>0</v>
      </c>
      <c r="T620" s="4">
        <f t="shared" si="312"/>
        <v>0</v>
      </c>
      <c r="U620" s="5">
        <f t="shared" si="313"/>
        <v>6.8365129575515038</v>
      </c>
      <c r="V620" s="5">
        <f t="shared" si="314"/>
        <v>-7.9370589945596679</v>
      </c>
      <c r="W620" s="5">
        <f t="shared" si="315"/>
        <v>16.51574077871296</v>
      </c>
      <c r="X620" s="5">
        <f t="shared" si="294"/>
        <v>2393.915465520754</v>
      </c>
      <c r="Y620" s="5">
        <f t="shared" si="295"/>
        <v>-13.056937149077722</v>
      </c>
      <c r="Z620" s="5">
        <f t="shared" si="296"/>
        <v>-2.4445383926903883</v>
      </c>
      <c r="AA620" s="5">
        <f t="shared" si="297"/>
        <v>4.229993404740271</v>
      </c>
      <c r="AB620" s="5">
        <f t="shared" si="298"/>
        <v>-6.2204241915262184</v>
      </c>
      <c r="AC620" s="5">
        <f t="shared" si="299"/>
        <v>-10.381597387250057</v>
      </c>
      <c r="AD620" s="5">
        <f t="shared" si="300"/>
        <v>-11.428265816546769</v>
      </c>
      <c r="AE620">
        <f t="shared" si="285"/>
        <v>0</v>
      </c>
    </row>
    <row r="621" spans="1:31" x14ac:dyDescent="0.2">
      <c r="A621">
        <f t="shared" si="286"/>
        <v>5.8899999999999189</v>
      </c>
      <c r="B621" s="5">
        <f t="shared" si="301"/>
        <v>-94.111388916143383</v>
      </c>
      <c r="C621" s="5">
        <f t="shared" si="302"/>
        <v>450.38301839810288</v>
      </c>
      <c r="D621" s="5">
        <f t="shared" si="303"/>
        <v>-121.98975431741648</v>
      </c>
      <c r="E621" s="2">
        <f t="shared" si="304"/>
        <v>460.11065710882144</v>
      </c>
      <c r="F621" s="2">
        <f t="shared" si="305"/>
        <v>-11.802617593390865</v>
      </c>
      <c r="G621" s="3">
        <f t="shared" si="306"/>
        <v>-34.71790891709783</v>
      </c>
      <c r="H621" s="3">
        <f t="shared" si="307"/>
        <v>40.130785234793329</v>
      </c>
      <c r="I621" s="3">
        <f t="shared" si="308"/>
        <v>-83.836004312583043</v>
      </c>
      <c r="J621" s="2">
        <f t="shared" si="287"/>
        <v>99.218389133448696</v>
      </c>
      <c r="K621" s="2">
        <f t="shared" si="309"/>
        <v>67.633530424982069</v>
      </c>
      <c r="L621" s="6">
        <f t="shared" si="288"/>
        <v>2393.6685605386156</v>
      </c>
      <c r="M621" s="2">
        <f t="shared" si="289"/>
        <v>30.336424465159535</v>
      </c>
      <c r="N621" s="2">
        <f t="shared" si="310"/>
        <v>99.218389133448696</v>
      </c>
      <c r="O621" s="2">
        <f t="shared" si="290"/>
        <v>67.633530424982069</v>
      </c>
      <c r="P621" s="5">
        <f t="shared" si="291"/>
        <v>0.3706672839876608</v>
      </c>
      <c r="Q621" s="4">
        <f t="shared" si="292"/>
        <v>0.30563227515966923</v>
      </c>
      <c r="R621" s="4">
        <f t="shared" si="293"/>
        <v>0.26411848577905156</v>
      </c>
      <c r="S621" s="4">
        <f t="shared" si="311"/>
        <v>0</v>
      </c>
      <c r="T621" s="4">
        <f t="shared" si="312"/>
        <v>0</v>
      </c>
      <c r="U621" s="5">
        <f t="shared" si="313"/>
        <v>6.8539154451645725</v>
      </c>
      <c r="V621" s="5">
        <f t="shared" si="314"/>
        <v>-7.9225108114698299</v>
      </c>
      <c r="W621" s="5">
        <f t="shared" si="315"/>
        <v>16.550676660595649</v>
      </c>
      <c r="X621" s="5">
        <f t="shared" si="294"/>
        <v>2393.6685605386156</v>
      </c>
      <c r="Y621" s="5">
        <f t="shared" si="295"/>
        <v>-13.069825606394494</v>
      </c>
      <c r="Z621" s="5">
        <f t="shared" si="296"/>
        <v>-2.4501000982281855</v>
      </c>
      <c r="AA621" s="5">
        <f t="shared" si="297"/>
        <v>4.2396172984841112</v>
      </c>
      <c r="AB621" s="5">
        <f t="shared" si="298"/>
        <v>-6.215910161229921</v>
      </c>
      <c r="AC621" s="5">
        <f t="shared" si="299"/>
        <v>-10.372610909698015</v>
      </c>
      <c r="AD621" s="5">
        <f t="shared" si="300"/>
        <v>-11.383706040920238</v>
      </c>
      <c r="AE621">
        <f t="shared" si="285"/>
        <v>0</v>
      </c>
    </row>
    <row r="622" spans="1:31" x14ac:dyDescent="0.2">
      <c r="A622">
        <f t="shared" si="286"/>
        <v>5.8999999999999186</v>
      </c>
      <c r="B622" s="5">
        <f t="shared" si="301"/>
        <v>-94.458878800822418</v>
      </c>
      <c r="C622" s="5">
        <f t="shared" si="302"/>
        <v>450.78380761990536</v>
      </c>
      <c r="D622" s="5">
        <f t="shared" si="303"/>
        <v>-122.82868354584436</v>
      </c>
      <c r="E622" s="2">
        <f t="shared" si="304"/>
        <v>460.57412106696603</v>
      </c>
      <c r="F622" s="2">
        <f t="shared" si="305"/>
        <v>-11.834733588462186</v>
      </c>
      <c r="G622" s="3">
        <f t="shared" si="306"/>
        <v>-34.780068018710132</v>
      </c>
      <c r="H622" s="3">
        <f t="shared" si="307"/>
        <v>40.027059125696347</v>
      </c>
      <c r="I622" s="3">
        <f t="shared" si="308"/>
        <v>-83.949841372992239</v>
      </c>
      <c r="J622" s="2">
        <f t="shared" si="287"/>
        <v>99.294483533520904</v>
      </c>
      <c r="K622" s="2">
        <f t="shared" si="309"/>
        <v>67.685401181677506</v>
      </c>
      <c r="L622" s="6">
        <f t="shared" si="288"/>
        <v>2393.4176373556807</v>
      </c>
      <c r="M622" s="2">
        <f t="shared" si="289"/>
        <v>30.333244362320258</v>
      </c>
      <c r="N622" s="2">
        <f t="shared" si="310"/>
        <v>99.294483533520904</v>
      </c>
      <c r="O622" s="2">
        <f t="shared" si="290"/>
        <v>67.685401181677506</v>
      </c>
      <c r="P622" s="5">
        <f t="shared" si="291"/>
        <v>0.37065989132042676</v>
      </c>
      <c r="Q622" s="4">
        <f t="shared" si="292"/>
        <v>0.30536573943068807</v>
      </c>
      <c r="R622" s="4">
        <f t="shared" si="293"/>
        <v>0.26401482521790848</v>
      </c>
      <c r="S622" s="4">
        <f t="shared" si="311"/>
        <v>0</v>
      </c>
      <c r="T622" s="4">
        <f t="shared" si="312"/>
        <v>0</v>
      </c>
      <c r="U622" s="5">
        <f t="shared" si="313"/>
        <v>6.8713156235315047</v>
      </c>
      <c r="V622" s="5">
        <f t="shared" si="314"/>
        <v>-7.9079361370558008</v>
      </c>
      <c r="W622" s="5">
        <f t="shared" si="315"/>
        <v>16.585529858909869</v>
      </c>
      <c r="X622" s="5">
        <f t="shared" si="294"/>
        <v>2393.4176373556811</v>
      </c>
      <c r="Y622" s="5">
        <f t="shared" si="295"/>
        <v>-13.082670923710468</v>
      </c>
      <c r="Z622" s="5">
        <f t="shared" si="296"/>
        <v>-2.4556625611510565</v>
      </c>
      <c r="AA622" s="5">
        <f t="shared" si="297"/>
        <v>4.2492425027959815</v>
      </c>
      <c r="AB622" s="5">
        <f t="shared" si="298"/>
        <v>-6.2113553001789636</v>
      </c>
      <c r="AC622" s="5">
        <f t="shared" si="299"/>
        <v>-10.363598698206857</v>
      </c>
      <c r="AD622" s="5">
        <f t="shared" si="300"/>
        <v>-11.339227638294147</v>
      </c>
      <c r="AE622">
        <f t="shared" si="285"/>
        <v>0</v>
      </c>
    </row>
    <row r="623" spans="1:31" x14ac:dyDescent="0.2">
      <c r="A623">
        <f t="shared" si="286"/>
        <v>5.9099999999999184</v>
      </c>
      <c r="B623" s="5">
        <f t="shared" si="301"/>
        <v>-94.806990048774537</v>
      </c>
      <c r="C623" s="5">
        <f t="shared" si="302"/>
        <v>451.18356003122744</v>
      </c>
      <c r="D623" s="5">
        <f t="shared" si="303"/>
        <v>-123.6687489209562</v>
      </c>
      <c r="E623" s="2">
        <f t="shared" si="304"/>
        <v>461.03684256744668</v>
      </c>
      <c r="F623" s="2">
        <f t="shared" si="305"/>
        <v>-11.866887070052877</v>
      </c>
      <c r="G623" s="3">
        <f t="shared" si="306"/>
        <v>-34.842181571711919</v>
      </c>
      <c r="H623" s="3">
        <f t="shared" si="307"/>
        <v>39.923423138714277</v>
      </c>
      <c r="I623" s="3">
        <f t="shared" si="308"/>
        <v>-84.063233649375178</v>
      </c>
      <c r="J623" s="2">
        <f t="shared" si="287"/>
        <v>99.370441195450127</v>
      </c>
      <c r="K623" s="2">
        <f t="shared" si="309"/>
        <v>67.737178729004853</v>
      </c>
      <c r="L623" s="6">
        <f t="shared" si="288"/>
        <v>2393.1627436335402</v>
      </c>
      <c r="M623" s="2">
        <f t="shared" si="289"/>
        <v>30.330013938411184</v>
      </c>
      <c r="N623" s="2">
        <f t="shared" si="310"/>
        <v>99.370441195450127</v>
      </c>
      <c r="O623" s="2">
        <f t="shared" si="290"/>
        <v>67.737178729004853</v>
      </c>
      <c r="P623" s="5">
        <f t="shared" si="291"/>
        <v>0.37065238274032314</v>
      </c>
      <c r="Q623" s="4">
        <f t="shared" si="292"/>
        <v>0.30509952545781188</v>
      </c>
      <c r="R623" s="4">
        <f t="shared" si="293"/>
        <v>0.26391119040753741</v>
      </c>
      <c r="S623" s="4">
        <f t="shared" si="311"/>
        <v>0</v>
      </c>
      <c r="T623" s="4">
        <f t="shared" si="312"/>
        <v>0</v>
      </c>
      <c r="U623" s="5">
        <f t="shared" si="313"/>
        <v>6.8887132852715594</v>
      </c>
      <c r="V623" s="5">
        <f t="shared" si="314"/>
        <v>-7.8933351174676822</v>
      </c>
      <c r="W623" s="5">
        <f t="shared" si="315"/>
        <v>16.620300116726742</v>
      </c>
      <c r="X623" s="5">
        <f t="shared" si="294"/>
        <v>2393.1627436335402</v>
      </c>
      <c r="Y623" s="5">
        <f t="shared" si="295"/>
        <v>-13.095472966388622</v>
      </c>
      <c r="Z623" s="5">
        <f t="shared" si="296"/>
        <v>-2.4612257125985146</v>
      </c>
      <c r="AA623" s="5">
        <f t="shared" si="297"/>
        <v>4.2588688985207055</v>
      </c>
      <c r="AB623" s="5">
        <f t="shared" si="298"/>
        <v>-6.2067596811170622</v>
      </c>
      <c r="AC623" s="5">
        <f t="shared" si="299"/>
        <v>-10.354560830066196</v>
      </c>
      <c r="AD623" s="5">
        <f t="shared" si="300"/>
        <v>-11.294830984752551</v>
      </c>
      <c r="AE623">
        <f t="shared" si="285"/>
        <v>0</v>
      </c>
    </row>
    <row r="624" spans="1:31" x14ac:dyDescent="0.2">
      <c r="A624">
        <f t="shared" si="286"/>
        <v>5.9199999999999182</v>
      </c>
      <c r="B624" s="5">
        <f t="shared" si="301"/>
        <v>-95.155722202475715</v>
      </c>
      <c r="C624" s="5">
        <f t="shared" si="302"/>
        <v>451.58227653457305</v>
      </c>
      <c r="D624" s="5">
        <f t="shared" si="303"/>
        <v>-124.5099459989992</v>
      </c>
      <c r="E624" s="2">
        <f t="shared" si="304"/>
        <v>461.49882334413633</v>
      </c>
      <c r="F624" s="2">
        <f t="shared" si="305"/>
        <v>-11.899078011918078</v>
      </c>
      <c r="G624" s="3">
        <f t="shared" si="306"/>
        <v>-34.904249168523087</v>
      </c>
      <c r="H624" s="3">
        <f t="shared" si="307"/>
        <v>39.819877530413613</v>
      </c>
      <c r="I624" s="3">
        <f t="shared" si="308"/>
        <v>-84.176181959222703</v>
      </c>
      <c r="J624" s="2">
        <f t="shared" si="287"/>
        <v>99.446261195620892</v>
      </c>
      <c r="K624" s="2">
        <f t="shared" si="309"/>
        <v>67.788862437369389</v>
      </c>
      <c r="L624" s="6">
        <f t="shared" si="288"/>
        <v>2392.9039265771944</v>
      </c>
      <c r="M624" s="2">
        <f t="shared" si="289"/>
        <v>30.326733791690135</v>
      </c>
      <c r="N624" s="2">
        <f t="shared" si="310"/>
        <v>99.446261195620892</v>
      </c>
      <c r="O624" s="2">
        <f t="shared" si="290"/>
        <v>67.788862437369389</v>
      </c>
      <c r="P624" s="5">
        <f t="shared" si="291"/>
        <v>0.37064475962599108</v>
      </c>
      <c r="Q624" s="4">
        <f t="shared" si="292"/>
        <v>0.30483364025380638</v>
      </c>
      <c r="R624" s="4">
        <f t="shared" si="293"/>
        <v>0.26380758429928269</v>
      </c>
      <c r="S624" s="4">
        <f t="shared" si="311"/>
        <v>0</v>
      </c>
      <c r="T624" s="4">
        <f t="shared" si="312"/>
        <v>0</v>
      </c>
      <c r="U624" s="5">
        <f t="shared" si="313"/>
        <v>6.9061082234694471</v>
      </c>
      <c r="V624" s="5">
        <f t="shared" si="314"/>
        <v>-7.8787079000780551</v>
      </c>
      <c r="W624" s="5">
        <f t="shared" si="315"/>
        <v>16.654987180560699</v>
      </c>
      <c r="X624" s="5">
        <f t="shared" si="294"/>
        <v>2392.9039265771944</v>
      </c>
      <c r="Y624" s="5">
        <f t="shared" si="295"/>
        <v>-13.108231602459691</v>
      </c>
      <c r="Z624" s="5">
        <f t="shared" si="296"/>
        <v>-2.4667894839110032</v>
      </c>
      <c r="AA624" s="5">
        <f t="shared" si="297"/>
        <v>4.2684963668507931</v>
      </c>
      <c r="AB624" s="5">
        <f t="shared" si="298"/>
        <v>-6.2021233789902439</v>
      </c>
      <c r="AC624" s="5">
        <f t="shared" si="299"/>
        <v>-10.345497383989059</v>
      </c>
      <c r="AD624" s="5">
        <f t="shared" si="300"/>
        <v>-11.250516452588506</v>
      </c>
      <c r="AE624">
        <f t="shared" si="285"/>
        <v>0</v>
      </c>
    </row>
    <row r="625" spans="1:31" x14ac:dyDescent="0.2">
      <c r="A625">
        <f t="shared" si="286"/>
        <v>5.929999999999918</v>
      </c>
      <c r="B625" s="5">
        <f t="shared" si="301"/>
        <v>-95.505074800329893</v>
      </c>
      <c r="C625" s="5">
        <f t="shared" si="302"/>
        <v>451.979958035008</v>
      </c>
      <c r="D625" s="5">
        <f t="shared" si="303"/>
        <v>-125.35227034441405</v>
      </c>
      <c r="E625" s="2">
        <f t="shared" si="304"/>
        <v>461.9600651332799</v>
      </c>
      <c r="F625" s="2">
        <f t="shared" si="305"/>
        <v>-11.931306387346792</v>
      </c>
      <c r="G625" s="3">
        <f t="shared" si="306"/>
        <v>-34.966270402312986</v>
      </c>
      <c r="H625" s="3">
        <f t="shared" si="307"/>
        <v>39.716422556573725</v>
      </c>
      <c r="I625" s="3">
        <f t="shared" si="308"/>
        <v>-84.288687123748588</v>
      </c>
      <c r="J625" s="2">
        <f t="shared" si="287"/>
        <v>99.521942623650418</v>
      </c>
      <c r="K625" s="2">
        <f t="shared" si="309"/>
        <v>67.840451686196602</v>
      </c>
      <c r="L625" s="6">
        <f t="shared" si="288"/>
        <v>2392.6412329388386</v>
      </c>
      <c r="M625" s="2">
        <f t="shared" si="289"/>
        <v>30.323404514676252</v>
      </c>
      <c r="N625" s="2">
        <f t="shared" si="310"/>
        <v>99.521942623650418</v>
      </c>
      <c r="O625" s="2">
        <f t="shared" si="290"/>
        <v>67.840451686196602</v>
      </c>
      <c r="P625" s="5">
        <f t="shared" si="291"/>
        <v>0.37063702334284809</v>
      </c>
      <c r="Q625" s="4">
        <f t="shared" si="292"/>
        <v>0.30456809070473262</v>
      </c>
      <c r="R625" s="4">
        <f t="shared" si="293"/>
        <v>0.26370400980584979</v>
      </c>
      <c r="S625" s="4">
        <f t="shared" si="311"/>
        <v>0</v>
      </c>
      <c r="T625" s="4">
        <f t="shared" si="312"/>
        <v>0</v>
      </c>
      <c r="U625" s="5">
        <f t="shared" si="313"/>
        <v>6.9235002316831329</v>
      </c>
      <c r="V625" s="5">
        <f t="shared" si="314"/>
        <v>-7.8640546334582471</v>
      </c>
      <c r="W625" s="5">
        <f t="shared" si="315"/>
        <v>16.68959080036565</v>
      </c>
      <c r="X625" s="5">
        <f t="shared" si="294"/>
        <v>2392.641232938839</v>
      </c>
      <c r="Y625" s="5">
        <f t="shared" si="295"/>
        <v>-13.120946702606659</v>
      </c>
      <c r="Z625" s="5">
        <f t="shared" si="296"/>
        <v>-2.4723538066316508</v>
      </c>
      <c r="AA625" s="5">
        <f t="shared" si="297"/>
        <v>4.2781247893294774</v>
      </c>
      <c r="AB625" s="5">
        <f t="shared" si="298"/>
        <v>-6.1974464709235262</v>
      </c>
      <c r="AC625" s="5">
        <f t="shared" si="299"/>
        <v>-10.336408440089897</v>
      </c>
      <c r="AD625" s="5">
        <f t="shared" si="300"/>
        <v>-11.206284410304871</v>
      </c>
      <c r="AE625">
        <f t="shared" si="285"/>
        <v>0</v>
      </c>
    </row>
    <row r="626" spans="1:31" x14ac:dyDescent="0.2">
      <c r="A626">
        <f t="shared" si="286"/>
        <v>5.9399999999999178</v>
      </c>
      <c r="B626" s="5">
        <f t="shared" si="301"/>
        <v>-95.855047376676566</v>
      </c>
      <c r="C626" s="5">
        <f t="shared" si="302"/>
        <v>452.37660544015176</v>
      </c>
      <c r="D626" s="5">
        <f t="shared" si="303"/>
        <v>-126.19571752987206</v>
      </c>
      <c r="E626" s="2">
        <f t="shared" si="304"/>
        <v>462.42056967347338</v>
      </c>
      <c r="F626" s="2">
        <f t="shared" si="305"/>
        <v>-11.963572169162999</v>
      </c>
      <c r="G626" s="3">
        <f t="shared" si="306"/>
        <v>-35.028244867022224</v>
      </c>
      <c r="H626" s="3">
        <f t="shared" si="307"/>
        <v>39.613058472172824</v>
      </c>
      <c r="I626" s="3">
        <f t="shared" si="308"/>
        <v>-84.400749967851638</v>
      </c>
      <c r="J626" s="2">
        <f t="shared" si="287"/>
        <v>99.597484582290832</v>
      </c>
      <c r="K626" s="2">
        <f t="shared" si="309"/>
        <v>67.891945863865601</v>
      </c>
      <c r="L626" s="6">
        <f t="shared" si="288"/>
        <v>2392.3747090216307</v>
      </c>
      <c r="M626" s="2">
        <f t="shared" si="289"/>
        <v>30.32002669419775</v>
      </c>
      <c r="N626" s="2">
        <f t="shared" si="310"/>
        <v>99.597484582290832</v>
      </c>
      <c r="O626" s="2">
        <f t="shared" si="290"/>
        <v>67.891945863865601</v>
      </c>
      <c r="P626" s="5">
        <f t="shared" si="291"/>
        <v>0.37062917524319772</v>
      </c>
      <c r="Q626" s="4">
        <f t="shared" si="292"/>
        <v>0.30430288357151009</v>
      </c>
      <c r="R626" s="4">
        <f t="shared" si="293"/>
        <v>0.26360046980168389</v>
      </c>
      <c r="S626" s="4">
        <f t="shared" si="311"/>
        <v>0</v>
      </c>
      <c r="T626" s="4">
        <f t="shared" si="312"/>
        <v>0</v>
      </c>
      <c r="U626" s="5">
        <f t="shared" si="313"/>
        <v>6.9408891039515828</v>
      </c>
      <c r="V626" s="5">
        <f t="shared" si="314"/>
        <v>-7.8493754673548102</v>
      </c>
      <c r="W626" s="5">
        <f t="shared" si="315"/>
        <v>16.724110729530938</v>
      </c>
      <c r="X626" s="5">
        <f t="shared" si="294"/>
        <v>2392.3747090216311</v>
      </c>
      <c r="Y626" s="5">
        <f t="shared" si="295"/>
        <v>-13.133618140149212</v>
      </c>
      <c r="Z626" s="5">
        <f t="shared" si="296"/>
        <v>-2.4779186125080139</v>
      </c>
      <c r="AA626" s="5">
        <f t="shared" si="297"/>
        <v>4.2877540478537286</v>
      </c>
      <c r="AB626" s="5">
        <f t="shared" si="298"/>
        <v>-6.1927290361976288</v>
      </c>
      <c r="AC626" s="5">
        <f t="shared" si="299"/>
        <v>-10.327294079862824</v>
      </c>
      <c r="AD626" s="5">
        <f t="shared" si="300"/>
        <v>-11.162135222615333</v>
      </c>
      <c r="AE626">
        <f t="shared" si="285"/>
        <v>0</v>
      </c>
    </row>
    <row r="627" spans="1:31" x14ac:dyDescent="0.2">
      <c r="A627">
        <f t="shared" si="286"/>
        <v>5.9499999999999176</v>
      </c>
      <c r="B627" s="5">
        <f t="shared" si="301"/>
        <v>-96.205639461798597</v>
      </c>
      <c r="C627" s="5">
        <f t="shared" si="302"/>
        <v>452.77221966016953</v>
      </c>
      <c r="D627" s="5">
        <f t="shared" si="303"/>
        <v>-127.0402831363117</v>
      </c>
      <c r="E627" s="2">
        <f t="shared" si="304"/>
        <v>462.88033870564254</v>
      </c>
      <c r="F627" s="2">
        <f t="shared" si="305"/>
        <v>-11.995875329726777</v>
      </c>
      <c r="G627" s="3">
        <f t="shared" si="306"/>
        <v>-35.090172157384202</v>
      </c>
      <c r="H627" s="3">
        <f t="shared" si="307"/>
        <v>39.509785531374199</v>
      </c>
      <c r="I627" s="3">
        <f t="shared" si="308"/>
        <v>-84.51237132007779</v>
      </c>
      <c r="J627" s="2">
        <f t="shared" si="287"/>
        <v>99.672886187331585</v>
      </c>
      <c r="K627" s="2">
        <f t="shared" si="309"/>
        <v>67.943344367642524</v>
      </c>
      <c r="L627" s="6">
        <f t="shared" si="288"/>
        <v>2392.1044006834359</v>
      </c>
      <c r="M627" s="2">
        <f t="shared" si="289"/>
        <v>30.316600911439377</v>
      </c>
      <c r="N627" s="2">
        <f t="shared" si="310"/>
        <v>99.672886187331585</v>
      </c>
      <c r="O627" s="2">
        <f t="shared" si="290"/>
        <v>67.943344367642524</v>
      </c>
      <c r="P627" s="5">
        <f t="shared" si="291"/>
        <v>0.37062121666633902</v>
      </c>
      <c r="Q627" s="4">
        <f t="shared" si="292"/>
        <v>0.30403802549146547</v>
      </c>
      <c r="R627" s="4">
        <f t="shared" si="293"/>
        <v>0.26349696712334525</v>
      </c>
      <c r="S627" s="4">
        <f t="shared" si="311"/>
        <v>0</v>
      </c>
      <c r="T627" s="4">
        <f t="shared" si="312"/>
        <v>0</v>
      </c>
      <c r="U627" s="5">
        <f t="shared" si="313"/>
        <v>6.9582746348024047</v>
      </c>
      <c r="V627" s="5">
        <f t="shared" si="314"/>
        <v>-7.8346705526661644</v>
      </c>
      <c r="W627" s="5">
        <f t="shared" si="315"/>
        <v>16.758546724876954</v>
      </c>
      <c r="X627" s="5">
        <f t="shared" si="294"/>
        <v>2392.1044006834359</v>
      </c>
      <c r="Y627" s="5">
        <f t="shared" si="295"/>
        <v>-13.146245791028161</v>
      </c>
      <c r="Z627" s="5">
        <f t="shared" si="296"/>
        <v>-2.4834838334937839</v>
      </c>
      <c r="AA627" s="5">
        <f t="shared" si="297"/>
        <v>4.297384024677215</v>
      </c>
      <c r="AB627" s="5">
        <f t="shared" si="298"/>
        <v>-6.187971156225756</v>
      </c>
      <c r="AC627" s="5">
        <f t="shared" si="299"/>
        <v>-10.318154386159948</v>
      </c>
      <c r="AD627" s="5">
        <f t="shared" si="300"/>
        <v>-11.118069250445831</v>
      </c>
      <c r="AE627">
        <f t="shared" si="285"/>
        <v>0</v>
      </c>
    </row>
    <row r="628" spans="1:31" x14ac:dyDescent="0.2">
      <c r="A628">
        <f t="shared" si="286"/>
        <v>5.9599999999999174</v>
      </c>
      <c r="B628" s="5">
        <f t="shared" si="301"/>
        <v>-96.556850581930263</v>
      </c>
      <c r="C628" s="5">
        <f t="shared" si="302"/>
        <v>453.16680160776394</v>
      </c>
      <c r="D628" s="5">
        <f t="shared" si="303"/>
        <v>-127.885962752975</v>
      </c>
      <c r="E628" s="2">
        <f t="shared" si="304"/>
        <v>463.33937397302174</v>
      </c>
      <c r="F628" s="2">
        <f t="shared" si="305"/>
        <v>-12.028215840935447</v>
      </c>
      <c r="G628" s="3">
        <f t="shared" si="306"/>
        <v>-35.152051868946458</v>
      </c>
      <c r="H628" s="3">
        <f t="shared" si="307"/>
        <v>39.406603987512597</v>
      </c>
      <c r="I628" s="3">
        <f t="shared" si="308"/>
        <v>-84.623552012582252</v>
      </c>
      <c r="J628" s="2">
        <f t="shared" si="287"/>
        <v>99.748146567502502</v>
      </c>
      <c r="K628" s="2">
        <f t="shared" si="309"/>
        <v>67.994646603614513</v>
      </c>
      <c r="L628" s="6">
        <f t="shared" si="288"/>
        <v>2391.8303533405583</v>
      </c>
      <c r="M628" s="2">
        <f t="shared" si="289"/>
        <v>30.313127741989714</v>
      </c>
      <c r="N628" s="2">
        <f t="shared" si="310"/>
        <v>99.748146567502502</v>
      </c>
      <c r="O628" s="2">
        <f t="shared" si="290"/>
        <v>67.994646603614513</v>
      </c>
      <c r="P628" s="5">
        <f t="shared" si="291"/>
        <v>0.37061314893867553</v>
      </c>
      <c r="Q628" s="4">
        <f t="shared" si="292"/>
        <v>0.30377352297986704</v>
      </c>
      <c r="R628" s="4">
        <f t="shared" si="293"/>
        <v>0.26339350456988087</v>
      </c>
      <c r="S628" s="4">
        <f t="shared" si="311"/>
        <v>0</v>
      </c>
      <c r="T628" s="4">
        <f t="shared" si="312"/>
        <v>0</v>
      </c>
      <c r="U628" s="5">
        <f t="shared" si="313"/>
        <v>6.9756566192594525</v>
      </c>
      <c r="V628" s="5">
        <f t="shared" si="314"/>
        <v>-7.8199400414194598</v>
      </c>
      <c r="W628" s="5">
        <f t="shared" si="315"/>
        <v>16.792898546650555</v>
      </c>
      <c r="X628" s="5">
        <f t="shared" si="294"/>
        <v>2391.8303533405588</v>
      </c>
      <c r="Y628" s="5">
        <f t="shared" si="295"/>
        <v>-13.158829533789733</v>
      </c>
      <c r="Z628" s="5">
        <f t="shared" si="296"/>
        <v>-2.4890494017504716</v>
      </c>
      <c r="AA628" s="5">
        <f t="shared" si="297"/>
        <v>4.307014602413207</v>
      </c>
      <c r="AB628" s="5">
        <f t="shared" si="298"/>
        <v>-6.1831729145302807</v>
      </c>
      <c r="AC628" s="5">
        <f t="shared" si="299"/>
        <v>-10.308989443169931</v>
      </c>
      <c r="AD628" s="5">
        <f t="shared" si="300"/>
        <v>-11.074086850936236</v>
      </c>
      <c r="AE628">
        <f t="shared" si="285"/>
        <v>0</v>
      </c>
    </row>
    <row r="629" spans="1:31" x14ac:dyDescent="0.2">
      <c r="A629">
        <f t="shared" si="286"/>
        <v>5.9699999999999172</v>
      </c>
      <c r="B629" s="5">
        <f t="shared" si="301"/>
        <v>-96.908680259265452</v>
      </c>
      <c r="C629" s="5">
        <f t="shared" si="302"/>
        <v>453.56035219816687</v>
      </c>
      <c r="D629" s="5">
        <f t="shared" si="303"/>
        <v>-128.73275197744337</v>
      </c>
      <c r="E629" s="2">
        <f t="shared" si="304"/>
        <v>463.7976772211324</v>
      </c>
      <c r="F629" s="2">
        <f t="shared" si="305"/>
        <v>-12.060593674224725</v>
      </c>
      <c r="G629" s="3">
        <f t="shared" si="306"/>
        <v>-35.213883598091762</v>
      </c>
      <c r="H629" s="3">
        <f t="shared" si="307"/>
        <v>39.303514093080899</v>
      </c>
      <c r="I629" s="3">
        <f t="shared" si="308"/>
        <v>-84.734292881091619</v>
      </c>
      <c r="J629" s="2">
        <f t="shared" si="287"/>
        <v>99.82326486437708</v>
      </c>
      <c r="K629" s="2">
        <f t="shared" si="309"/>
        <v>68.045851986623774</v>
      </c>
      <c r="L629" s="6">
        <f t="shared" si="288"/>
        <v>2391.5526119714482</v>
      </c>
      <c r="M629" s="2">
        <f t="shared" si="289"/>
        <v>30.309607755888141</v>
      </c>
      <c r="N629" s="2">
        <f t="shared" si="310"/>
        <v>99.82326486437708</v>
      </c>
      <c r="O629" s="2">
        <f t="shared" si="290"/>
        <v>68.045851986623774</v>
      </c>
      <c r="P629" s="5">
        <f t="shared" si="291"/>
        <v>0.37060497337382364</v>
      </c>
      <c r="Q629" s="4">
        <f t="shared" si="292"/>
        <v>0.3035093824314446</v>
      </c>
      <c r="R629" s="4">
        <f t="shared" si="293"/>
        <v>0.26329008490319394</v>
      </c>
      <c r="S629" s="4">
        <f t="shared" si="311"/>
        <v>0</v>
      </c>
      <c r="T629" s="4">
        <f t="shared" si="312"/>
        <v>0</v>
      </c>
      <c r="U629" s="5">
        <f t="shared" si="313"/>
        <v>6.9930348528503288</v>
      </c>
      <c r="V629" s="5">
        <f t="shared" si="314"/>
        <v>-7.8051840867476194</v>
      </c>
      <c r="W629" s="5">
        <f t="shared" si="315"/>
        <v>16.827165958520162</v>
      </c>
      <c r="X629" s="5">
        <f t="shared" si="294"/>
        <v>2391.5526119714482</v>
      </c>
      <c r="Y629" s="5">
        <f t="shared" si="295"/>
        <v>-13.171369249569974</v>
      </c>
      <c r="Z629" s="5">
        <f t="shared" si="296"/>
        <v>-2.4946152496490761</v>
      </c>
      <c r="AA629" s="5">
        <f t="shared" si="297"/>
        <v>4.3166456640374715</v>
      </c>
      <c r="AB629" s="5">
        <f t="shared" si="298"/>
        <v>-6.1783343967196451</v>
      </c>
      <c r="AC629" s="5">
        <f t="shared" si="299"/>
        <v>-10.299799336396696</v>
      </c>
      <c r="AD629" s="5">
        <f t="shared" si="300"/>
        <v>-11.030188377442364</v>
      </c>
      <c r="AE629">
        <f t="shared" si="285"/>
        <v>0</v>
      </c>
    </row>
    <row r="630" spans="1:31" x14ac:dyDescent="0.2">
      <c r="A630">
        <f t="shared" si="286"/>
        <v>5.9799999999999169</v>
      </c>
      <c r="B630" s="5">
        <f t="shared" si="301"/>
        <v>-97.261128011966207</v>
      </c>
      <c r="C630" s="5">
        <f t="shared" si="302"/>
        <v>453.95287234913087</v>
      </c>
      <c r="D630" s="5">
        <f t="shared" si="303"/>
        <v>-129.58064641567316</v>
      </c>
      <c r="E630" s="2">
        <f t="shared" si="304"/>
        <v>464.25525019776177</v>
      </c>
      <c r="F630" s="2">
        <f t="shared" si="305"/>
        <v>-12.093008800569894</v>
      </c>
      <c r="G630" s="3">
        <f t="shared" si="306"/>
        <v>-35.275666942058962</v>
      </c>
      <c r="H630" s="3">
        <f t="shared" si="307"/>
        <v>39.200516099716936</v>
      </c>
      <c r="I630" s="3">
        <f t="shared" si="308"/>
        <v>-84.844594764866045</v>
      </c>
      <c r="J630" s="2">
        <f t="shared" si="287"/>
        <v>99.898240232276223</v>
      </c>
      <c r="K630" s="2">
        <f t="shared" si="309"/>
        <v>68.096959940201927</v>
      </c>
      <c r="L630" s="6">
        <f t="shared" si="288"/>
        <v>2391.2712211203948</v>
      </c>
      <c r="M630" s="2">
        <f t="shared" si="289"/>
        <v>30.30604151767167</v>
      </c>
      <c r="N630" s="2">
        <f t="shared" si="310"/>
        <v>99.898240232276223</v>
      </c>
      <c r="O630" s="2">
        <f t="shared" si="290"/>
        <v>68.096959940201927</v>
      </c>
      <c r="P630" s="5">
        <f t="shared" si="291"/>
        <v>0.3705966912727201</v>
      </c>
      <c r="Q630" s="4">
        <f t="shared" si="292"/>
        <v>0.30324561012189583</v>
      </c>
      <c r="R630" s="4">
        <f t="shared" si="293"/>
        <v>0.26318671084841017</v>
      </c>
      <c r="S630" s="4">
        <f t="shared" si="311"/>
        <v>0</v>
      </c>
      <c r="T630" s="4">
        <f t="shared" si="312"/>
        <v>0</v>
      </c>
      <c r="U630" s="5">
        <f t="shared" si="313"/>
        <v>7.0104091316138133</v>
      </c>
      <c r="V630" s="5">
        <f t="shared" si="314"/>
        <v>-7.7904028428665555</v>
      </c>
      <c r="W630" s="5">
        <f t="shared" si="315"/>
        <v>16.861348727570608</v>
      </c>
      <c r="X630" s="5">
        <f t="shared" si="294"/>
        <v>2391.2712211203952</v>
      </c>
      <c r="Y630" s="5">
        <f t="shared" si="295"/>
        <v>-13.183864822078954</v>
      </c>
      <c r="Z630" s="5">
        <f t="shared" si="296"/>
        <v>-2.5001813097717118</v>
      </c>
      <c r="AA630" s="5">
        <f t="shared" si="297"/>
        <v>4.3262770928910905</v>
      </c>
      <c r="AB630" s="5">
        <f t="shared" si="298"/>
        <v>-6.1734556904651408</v>
      </c>
      <c r="AC630" s="5">
        <f t="shared" si="299"/>
        <v>-10.290584152638267</v>
      </c>
      <c r="AD630" s="5">
        <f t="shared" si="300"/>
        <v>-10.986374179538302</v>
      </c>
      <c r="AE630">
        <f t="shared" si="285"/>
        <v>0</v>
      </c>
    </row>
    <row r="631" spans="1:31" x14ac:dyDescent="0.2">
      <c r="A631">
        <f t="shared" si="286"/>
        <v>5.9899999999999167</v>
      </c>
      <c r="B631" s="5">
        <f t="shared" si="301"/>
        <v>-97.61419335417132</v>
      </c>
      <c r="C631" s="5">
        <f t="shared" si="302"/>
        <v>454.34436298092038</v>
      </c>
      <c r="D631" s="5">
        <f t="shared" si="303"/>
        <v>-130.42964168203079</v>
      </c>
      <c r="E631" s="2">
        <f t="shared" si="304"/>
        <v>464.71209465294089</v>
      </c>
      <c r="F631" s="2">
        <f t="shared" si="305"/>
        <v>-12.125461190487011</v>
      </c>
      <c r="G631" s="3">
        <f t="shared" si="306"/>
        <v>-35.337401498963615</v>
      </c>
      <c r="H631" s="3">
        <f t="shared" si="307"/>
        <v>39.097610258190549</v>
      </c>
      <c r="I631" s="3">
        <f t="shared" si="308"/>
        <v>-84.954458506661425</v>
      </c>
      <c r="J631" s="2">
        <f t="shared" si="287"/>
        <v>99.973071838172416</v>
      </c>
      <c r="K631" s="2">
        <f t="shared" si="309"/>
        <v>68.147969896504705</v>
      </c>
      <c r="L631" s="6">
        <f t="shared" si="288"/>
        <v>2390.9862249011944</v>
      </c>
      <c r="M631" s="2">
        <f t="shared" si="289"/>
        <v>30.302429586421383</v>
      </c>
      <c r="N631" s="2">
        <f t="shared" si="310"/>
        <v>99.973071838172416</v>
      </c>
      <c r="O631" s="2">
        <f t="shared" si="290"/>
        <v>68.147969896504705</v>
      </c>
      <c r="P631" s="5">
        <f t="shared" si="291"/>
        <v>0.3705883039237296</v>
      </c>
      <c r="Q631" s="4">
        <f t="shared" si="292"/>
        <v>0.30298221220937777</v>
      </c>
      <c r="R631" s="4">
        <f t="shared" si="293"/>
        <v>0.26308338509424095</v>
      </c>
      <c r="S631" s="4">
        <f t="shared" si="311"/>
        <v>0</v>
      </c>
      <c r="T631" s="4">
        <f t="shared" si="312"/>
        <v>0</v>
      </c>
      <c r="U631" s="5">
        <f t="shared" si="313"/>
        <v>7.0277792521072273</v>
      </c>
      <c r="V631" s="5">
        <f t="shared" si="314"/>
        <v>-7.7755964650526082</v>
      </c>
      <c r="W631" s="5">
        <f t="shared" si="315"/>
        <v>16.895446624297762</v>
      </c>
      <c r="X631" s="5">
        <f t="shared" si="294"/>
        <v>2390.9862249011944</v>
      </c>
      <c r="Y631" s="5">
        <f t="shared" si="295"/>
        <v>-13.196316137585105</v>
      </c>
      <c r="Z631" s="5">
        <f t="shared" si="296"/>
        <v>-2.5057475149132387</v>
      </c>
      <c r="AA631" s="5">
        <f t="shared" si="297"/>
        <v>4.3359087726832728</v>
      </c>
      <c r="AB631" s="5">
        <f t="shared" si="298"/>
        <v>-6.1685368854778782</v>
      </c>
      <c r="AC631" s="5">
        <f t="shared" si="299"/>
        <v>-10.281343979965847</v>
      </c>
      <c r="AD631" s="5">
        <f t="shared" si="300"/>
        <v>-10.942644603018966</v>
      </c>
      <c r="AE631">
        <f t="shared" si="285"/>
        <v>0</v>
      </c>
    </row>
    <row r="632" spans="1:31" x14ac:dyDescent="0.2">
      <c r="A632">
        <f t="shared" si="286"/>
        <v>5.9999999999999165</v>
      </c>
      <c r="B632" s="5">
        <f t="shared" si="301"/>
        <v>-97.967875796005231</v>
      </c>
      <c r="C632" s="5">
        <f t="shared" si="302"/>
        <v>454.73482501630332</v>
      </c>
      <c r="D632" s="5">
        <f t="shared" si="303"/>
        <v>-131.27973339932754</v>
      </c>
      <c r="E632" s="2">
        <f t="shared" si="304"/>
        <v>465.16821233892318</v>
      </c>
      <c r="F632" s="2">
        <f t="shared" si="305"/>
        <v>-12.157950814034098</v>
      </c>
      <c r="G632" s="3">
        <f t="shared" si="306"/>
        <v>-35.399086867818397</v>
      </c>
      <c r="H632" s="3">
        <f t="shared" si="307"/>
        <v>38.994796818390888</v>
      </c>
      <c r="I632" s="3">
        <f t="shared" si="308"/>
        <v>-85.063884952691609</v>
      </c>
      <c r="J632" s="2">
        <f t="shared" si="287"/>
        <v>100.04775886159418</v>
      </c>
      <c r="K632" s="2">
        <f t="shared" si="309"/>
        <v>68.198881296246881</v>
      </c>
      <c r="L632" s="6">
        <f t="shared" si="288"/>
        <v>2390.6976670008039</v>
      </c>
      <c r="M632" s="2">
        <f t="shared" si="289"/>
        <v>30.298772515808796</v>
      </c>
      <c r="N632" s="2">
        <f t="shared" si="310"/>
        <v>100.04775886159418</v>
      </c>
      <c r="O632" s="2">
        <f t="shared" si="290"/>
        <v>68.198881296246881</v>
      </c>
      <c r="P632" s="5">
        <f t="shared" si="291"/>
        <v>0.37057981260275102</v>
      </c>
      <c r="Q632" s="4">
        <f t="shared" si="292"/>
        <v>0.30271919473598496</v>
      </c>
      <c r="R632" s="4">
        <f t="shared" si="293"/>
        <v>0.26298011029334378</v>
      </c>
      <c r="S632" s="4">
        <f t="shared" si="311"/>
        <v>0</v>
      </c>
      <c r="T632" s="4">
        <f t="shared" si="312"/>
        <v>0</v>
      </c>
      <c r="U632" s="5">
        <f t="shared" si="313"/>
        <v>7.0451450114137009</v>
      </c>
      <c r="V632" s="5">
        <f t="shared" si="314"/>
        <v>-7.760765109620138</v>
      </c>
      <c r="W632" s="5">
        <f t="shared" si="315"/>
        <v>16.929459422602832</v>
      </c>
      <c r="X632" s="5">
        <f t="shared" si="294"/>
        <v>2390.6976670008039</v>
      </c>
      <c r="Y632" s="5">
        <f t="shared" si="295"/>
        <v>-13.208723084899326</v>
      </c>
      <c r="Z632" s="5">
        <f t="shared" si="296"/>
        <v>-2.5113137980828308</v>
      </c>
      <c r="AA632" s="5">
        <f t="shared" si="297"/>
        <v>4.3455405874940753</v>
      </c>
      <c r="AB632" s="5">
        <f t="shared" si="298"/>
        <v>-6.1635780734856249</v>
      </c>
      <c r="AC632" s="5">
        <f t="shared" si="299"/>
        <v>-10.272078907702969</v>
      </c>
      <c r="AD632" s="5">
        <f t="shared" si="300"/>
        <v>-10.898999989903093</v>
      </c>
      <c r="AE632">
        <f t="shared" si="285"/>
        <v>0</v>
      </c>
    </row>
    <row r="633" spans="1:31" x14ac:dyDescent="0.2">
      <c r="A633">
        <f t="shared" si="286"/>
        <v>6.0099999999999163</v>
      </c>
      <c r="B633" s="5">
        <f t="shared" si="301"/>
        <v>-98.322174843587092</v>
      </c>
      <c r="C633" s="5">
        <f t="shared" si="302"/>
        <v>455.12425938054184</v>
      </c>
      <c r="D633" s="5">
        <f t="shared" si="303"/>
        <v>-132.13091719885395</v>
      </c>
      <c r="E633" s="2">
        <f t="shared" si="304"/>
        <v>465.62360501016229</v>
      </c>
      <c r="F633" s="2">
        <f t="shared" si="305"/>
        <v>-12.190477640812377</v>
      </c>
      <c r="G633" s="3">
        <f t="shared" si="306"/>
        <v>-35.460722648553251</v>
      </c>
      <c r="H633" s="3">
        <f t="shared" si="307"/>
        <v>38.892076029313856</v>
      </c>
      <c r="I633" s="3">
        <f t="shared" si="308"/>
        <v>-85.172874952590647</v>
      </c>
      <c r="J633" s="2">
        <f t="shared" si="287"/>
        <v>100.12230049453115</v>
      </c>
      <c r="K633" s="2">
        <f t="shared" si="309"/>
        <v>68.249693588637456</v>
      </c>
      <c r="L633" s="6">
        <f t="shared" si="288"/>
        <v>2390.405590682969</v>
      </c>
      <c r="M633" s="2">
        <f t="shared" si="289"/>
        <v>30.295070854141795</v>
      </c>
      <c r="N633" s="2">
        <f t="shared" si="310"/>
        <v>100.12230049453115</v>
      </c>
      <c r="O633" s="2">
        <f t="shared" si="290"/>
        <v>68.249693588637456</v>
      </c>
      <c r="P633" s="5">
        <f t="shared" si="291"/>
        <v>0.37057121857332359</v>
      </c>
      <c r="Q633" s="4">
        <f t="shared" si="292"/>
        <v>0.30245656362921208</v>
      </c>
      <c r="R633" s="4">
        <f t="shared" si="293"/>
        <v>0.26287688906267953</v>
      </c>
      <c r="S633" s="4">
        <f t="shared" si="311"/>
        <v>0</v>
      </c>
      <c r="T633" s="4">
        <f t="shared" si="312"/>
        <v>0</v>
      </c>
      <c r="U633" s="5">
        <f t="shared" si="313"/>
        <v>7.0625062071493865</v>
      </c>
      <c r="V633" s="5">
        <f t="shared" si="314"/>
        <v>-7.7459089338993312</v>
      </c>
      <c r="W633" s="5">
        <f t="shared" si="315"/>
        <v>16.963386899786482</v>
      </c>
      <c r="X633" s="5">
        <f t="shared" si="294"/>
        <v>2390.4055906829694</v>
      </c>
      <c r="Y633" s="5">
        <f t="shared" si="295"/>
        <v>-13.221085555359263</v>
      </c>
      <c r="Z633" s="5">
        <f t="shared" si="296"/>
        <v>-2.5168800925055588</v>
      </c>
      <c r="AA633" s="5">
        <f t="shared" si="297"/>
        <v>4.3551724217771408</v>
      </c>
      <c r="AB633" s="5">
        <f t="shared" si="298"/>
        <v>-6.1585793482098765</v>
      </c>
      <c r="AC633" s="5">
        <f t="shared" si="299"/>
        <v>-10.26278902640489</v>
      </c>
      <c r="AD633" s="5">
        <f t="shared" si="300"/>
        <v>-10.855440678436377</v>
      </c>
      <c r="AE633">
        <f t="shared" si="285"/>
        <v>0</v>
      </c>
    </row>
    <row r="634" spans="1:31" x14ac:dyDescent="0.2">
      <c r="A634">
        <f t="shared" si="286"/>
        <v>6.0199999999999161</v>
      </c>
      <c r="B634" s="5">
        <f t="shared" si="301"/>
        <v>-98.677089999040035</v>
      </c>
      <c r="C634" s="5">
        <f t="shared" si="302"/>
        <v>455.5126670013837</v>
      </c>
      <c r="D634" s="5">
        <f t="shared" si="303"/>
        <v>-132.98318872041378</v>
      </c>
      <c r="E634" s="2">
        <f t="shared" si="304"/>
        <v>466.07827442329057</v>
      </c>
      <c r="F634" s="2">
        <f t="shared" si="305"/>
        <v>-12.223041639967489</v>
      </c>
      <c r="G634" s="3">
        <f t="shared" si="306"/>
        <v>-35.522308442035353</v>
      </c>
      <c r="H634" s="3">
        <f t="shared" si="307"/>
        <v>38.78944813904981</v>
      </c>
      <c r="I634" s="3">
        <f t="shared" si="308"/>
        <v>-85.281429359375011</v>
      </c>
      <c r="J634" s="2">
        <f t="shared" si="287"/>
        <v>100.19669594133931</v>
      </c>
      <c r="K634" s="2">
        <f t="shared" si="309"/>
        <v>68.300406231315137</v>
      </c>
      <c r="L634" s="6">
        <f t="shared" si="288"/>
        <v>2390.1100387918386</v>
      </c>
      <c r="M634" s="2">
        <f t="shared" si="289"/>
        <v>30.291325144410454</v>
      </c>
      <c r="N634" s="2">
        <f t="shared" si="310"/>
        <v>100.19669594133931</v>
      </c>
      <c r="O634" s="2">
        <f t="shared" si="290"/>
        <v>68.300406231315137</v>
      </c>
      <c r="P634" s="5">
        <f t="shared" si="291"/>
        <v>0.37056252308673249</v>
      </c>
      <c r="Q634" s="4">
        <f t="shared" si="292"/>
        <v>0.30219432470340479</v>
      </c>
      <c r="R634" s="4">
        <f t="shared" si="293"/>
        <v>0.26277372398386722</v>
      </c>
      <c r="S634" s="4">
        <f t="shared" si="311"/>
        <v>0</v>
      </c>
      <c r="T634" s="4">
        <f t="shared" si="312"/>
        <v>0</v>
      </c>
      <c r="U634" s="5">
        <f t="shared" si="313"/>
        <v>7.0798626374705842</v>
      </c>
      <c r="V634" s="5">
        <f t="shared" si="314"/>
        <v>-7.7310280962141844</v>
      </c>
      <c r="W634" s="5">
        <f t="shared" si="315"/>
        <v>16.997228836542661</v>
      </c>
      <c r="X634" s="5">
        <f t="shared" si="294"/>
        <v>2390.1100387918391</v>
      </c>
      <c r="Y634" s="5">
        <f t="shared" si="295"/>
        <v>-13.233403442813412</v>
      </c>
      <c r="Z634" s="5">
        <f t="shared" si="296"/>
        <v>-2.5224463316239261</v>
      </c>
      <c r="AA634" s="5">
        <f t="shared" si="297"/>
        <v>4.3648041603623486</v>
      </c>
      <c r="AB634" s="5">
        <f t="shared" si="298"/>
        <v>-6.1535408053428275</v>
      </c>
      <c r="AC634" s="5">
        <f t="shared" si="299"/>
        <v>-10.25347442783811</v>
      </c>
      <c r="AD634" s="5">
        <f t="shared" si="300"/>
        <v>-10.811967003094992</v>
      </c>
      <c r="AE634">
        <f t="shared" si="285"/>
        <v>0</v>
      </c>
    </row>
    <row r="635" spans="1:31" x14ac:dyDescent="0.2">
      <c r="A635">
        <f t="shared" si="286"/>
        <v>6.0299999999999159</v>
      </c>
      <c r="B635" s="5">
        <f t="shared" si="301"/>
        <v>-99.032620760500663</v>
      </c>
      <c r="C635" s="5">
        <f t="shared" si="302"/>
        <v>455.90004880905281</v>
      </c>
      <c r="D635" s="5">
        <f t="shared" si="303"/>
        <v>-133.83654361235767</v>
      </c>
      <c r="E635" s="2">
        <f t="shared" si="304"/>
        <v>466.5322223370963</v>
      </c>
      <c r="F635" s="2">
        <f t="shared" si="305"/>
        <v>-12.255642780190774</v>
      </c>
      <c r="G635" s="3">
        <f t="shared" si="306"/>
        <v>-35.583843850088783</v>
      </c>
      <c r="H635" s="3">
        <f t="shared" si="307"/>
        <v>38.68691339477143</v>
      </c>
      <c r="I635" s="3">
        <f t="shared" si="308"/>
        <v>-85.389549029405956</v>
      </c>
      <c r="J635" s="2">
        <f t="shared" si="287"/>
        <v>100.27094441864686</v>
      </c>
      <c r="K635" s="2">
        <f t="shared" si="309"/>
        <v>68.35101869028415</v>
      </c>
      <c r="L635" s="6">
        <f t="shared" si="288"/>
        <v>2389.8110537555517</v>
      </c>
      <c r="M635" s="2">
        <f t="shared" si="289"/>
        <v>30.287535924332513</v>
      </c>
      <c r="N635" s="2">
        <f t="shared" si="310"/>
        <v>100.27094441864686</v>
      </c>
      <c r="O635" s="2">
        <f t="shared" si="290"/>
        <v>68.35101869028415</v>
      </c>
      <c r="P635" s="5">
        <f t="shared" si="291"/>
        <v>0.3705537273821134</v>
      </c>
      <c r="Q635" s="4">
        <f t="shared" si="292"/>
        <v>0.30193248366119418</v>
      </c>
      <c r="R635" s="4">
        <f t="shared" si="293"/>
        <v>0.26267061760353549</v>
      </c>
      <c r="S635" s="4">
        <f t="shared" si="311"/>
        <v>0</v>
      </c>
      <c r="T635" s="4">
        <f t="shared" si="312"/>
        <v>0</v>
      </c>
      <c r="U635" s="5">
        <f t="shared" si="313"/>
        <v>7.0972141010807839</v>
      </c>
      <c r="V635" s="5">
        <f t="shared" si="314"/>
        <v>-7.7161227558606704</v>
      </c>
      <c r="W635" s="5">
        <f t="shared" si="315"/>
        <v>17.030985016952204</v>
      </c>
      <c r="X635" s="5">
        <f t="shared" si="294"/>
        <v>2389.8110537555522</v>
      </c>
      <c r="Y635" s="5">
        <f t="shared" si="295"/>
        <v>-13.245676643605268</v>
      </c>
      <c r="Z635" s="5">
        <f t="shared" si="296"/>
        <v>-2.5280124490993843</v>
      </c>
      <c r="AA635" s="5">
        <f t="shared" si="297"/>
        <v>4.3744356884584512</v>
      </c>
      <c r="AB635" s="5">
        <f t="shared" si="298"/>
        <v>-6.1484625425244843</v>
      </c>
      <c r="AC635" s="5">
        <f t="shared" si="299"/>
        <v>-10.244135204960054</v>
      </c>
      <c r="AD635" s="5">
        <f t="shared" si="300"/>
        <v>-10.768579294589344</v>
      </c>
      <c r="AE635">
        <f t="shared" si="285"/>
        <v>0</v>
      </c>
    </row>
    <row r="636" spans="1:31" x14ac:dyDescent="0.2">
      <c r="A636">
        <f t="shared" si="286"/>
        <v>6.0399999999999157</v>
      </c>
      <c r="B636" s="5">
        <f t="shared" si="301"/>
        <v>-99.388766622128671</v>
      </c>
      <c r="C636" s="5">
        <f t="shared" si="302"/>
        <v>456.28640573624028</v>
      </c>
      <c r="D636" s="5">
        <f t="shared" si="303"/>
        <v>-134.69097753161645</v>
      </c>
      <c r="E636" s="2">
        <f t="shared" si="304"/>
        <v>466.98545051250244</v>
      </c>
      <c r="F636" s="2">
        <f t="shared" si="305"/>
        <v>-12.288281029720505</v>
      </c>
      <c r="G636" s="3">
        <f t="shared" si="306"/>
        <v>-35.645328475514027</v>
      </c>
      <c r="H636" s="3">
        <f t="shared" si="307"/>
        <v>38.584472042721828</v>
      </c>
      <c r="I636" s="3">
        <f t="shared" si="308"/>
        <v>-85.497234822351842</v>
      </c>
      <c r="J636" s="2">
        <f t="shared" si="287"/>
        <v>100.34504515526038</v>
      </c>
      <c r="K636" s="2">
        <f t="shared" si="309"/>
        <v>68.401530439850291</v>
      </c>
      <c r="L636" s="6">
        <f t="shared" si="288"/>
        <v>2389.5086775898108</v>
      </c>
      <c r="M636" s="2">
        <f t="shared" si="289"/>
        <v>30.283703726398642</v>
      </c>
      <c r="N636" s="2">
        <f t="shared" si="310"/>
        <v>100.34504515526038</v>
      </c>
      <c r="O636" s="2">
        <f t="shared" si="290"/>
        <v>68.401530439850291</v>
      </c>
      <c r="P636" s="5">
        <f t="shared" si="291"/>
        <v>0.37054483268655702</v>
      </c>
      <c r="Q636" s="4">
        <f t="shared" si="292"/>
        <v>0.30167104609491879</v>
      </c>
      <c r="R636" s="4">
        <f t="shared" si="293"/>
        <v>0.26256757243367124</v>
      </c>
      <c r="S636" s="4">
        <f t="shared" si="311"/>
        <v>0</v>
      </c>
      <c r="T636" s="4">
        <f t="shared" si="312"/>
        <v>0</v>
      </c>
      <c r="U636" s="5">
        <f t="shared" si="313"/>
        <v>7.1145603972376588</v>
      </c>
      <c r="V636" s="5">
        <f t="shared" si="314"/>
        <v>-7.7011930730851184</v>
      </c>
      <c r="W636" s="5">
        <f t="shared" si="315"/>
        <v>17.064655228476223</v>
      </c>
      <c r="X636" s="5">
        <f t="shared" si="294"/>
        <v>2389.5086775898108</v>
      </c>
      <c r="Y636" s="5">
        <f t="shared" si="295"/>
        <v>-13.257905056557435</v>
      </c>
      <c r="Z636" s="5">
        <f t="shared" si="296"/>
        <v>-2.5335783788138309</v>
      </c>
      <c r="AA636" s="5">
        <f t="shared" si="297"/>
        <v>4.3840668916556513</v>
      </c>
      <c r="AB636" s="5">
        <f t="shared" si="298"/>
        <v>-6.1433446593197765</v>
      </c>
      <c r="AC636" s="5">
        <f t="shared" si="299"/>
        <v>-10.234771451898949</v>
      </c>
      <c r="AD636" s="5">
        <f t="shared" si="300"/>
        <v>-10.725277879868123</v>
      </c>
      <c r="AE636">
        <f t="shared" si="285"/>
        <v>0</v>
      </c>
    </row>
    <row r="637" spans="1:31" x14ac:dyDescent="0.2">
      <c r="A637">
        <f t="shared" si="286"/>
        <v>6.0499999999999154</v>
      </c>
      <c r="B637" s="5">
        <f t="shared" si="301"/>
        <v>-99.745527074116765</v>
      </c>
      <c r="C637" s="5">
        <f t="shared" si="302"/>
        <v>456.6717387180949</v>
      </c>
      <c r="D637" s="5">
        <f t="shared" si="303"/>
        <v>-135.54648614373397</v>
      </c>
      <c r="E637" s="2">
        <f t="shared" si="304"/>
        <v>467.43796071254343</v>
      </c>
      <c r="F637" s="2">
        <f t="shared" si="305"/>
        <v>-12.320956356343197</v>
      </c>
      <c r="G637" s="3">
        <f t="shared" si="306"/>
        <v>-35.706761922107226</v>
      </c>
      <c r="H637" s="3">
        <f t="shared" si="307"/>
        <v>38.482124328202836</v>
      </c>
      <c r="I637" s="3">
        <f t="shared" si="308"/>
        <v>-85.604487601150524</v>
      </c>
      <c r="J637" s="2">
        <f t="shared" si="287"/>
        <v>100.41899739207139</v>
      </c>
      <c r="K637" s="2">
        <f t="shared" si="309"/>
        <v>68.451940962557174</v>
      </c>
      <c r="L637" s="6">
        <f t="shared" si="288"/>
        <v>2389.20295190143</v>
      </c>
      <c r="M637" s="2">
        <f t="shared" si="289"/>
        <v>30.279829077917427</v>
      </c>
      <c r="N637" s="2">
        <f t="shared" si="310"/>
        <v>100.41899739207139</v>
      </c>
      <c r="O637" s="2">
        <f t="shared" si="290"/>
        <v>68.451940962557174</v>
      </c>
      <c r="P637" s="5">
        <f t="shared" si="291"/>
        <v>0.37053584021521263</v>
      </c>
      <c r="Q637" s="4">
        <f t="shared" si="292"/>
        <v>0.30141001748803242</v>
      </c>
      <c r="R637" s="4">
        <f t="shared" si="293"/>
        <v>0.262464590951966</v>
      </c>
      <c r="S637" s="4">
        <f t="shared" si="311"/>
        <v>0</v>
      </c>
      <c r="T637" s="4">
        <f t="shared" si="312"/>
        <v>0</v>
      </c>
      <c r="U637" s="5">
        <f t="shared" si="313"/>
        <v>7.1319013257599444</v>
      </c>
      <c r="V637" s="5">
        <f t="shared" si="314"/>
        <v>-7.6862392090627347</v>
      </c>
      <c r="W637" s="5">
        <f t="shared" si="315"/>
        <v>17.098239261949189</v>
      </c>
      <c r="X637" s="5">
        <f t="shared" si="294"/>
        <v>2389.20295190143</v>
      </c>
      <c r="Y637" s="5">
        <f t="shared" si="295"/>
        <v>-13.270088582955712</v>
      </c>
      <c r="Z637" s="5">
        <f t="shared" si="296"/>
        <v>-2.5391440548710853</v>
      </c>
      <c r="AA637" s="5">
        <f t="shared" si="297"/>
        <v>4.3936976559281637</v>
      </c>
      <c r="AB637" s="5">
        <f t="shared" si="298"/>
        <v>-6.1381872571957672</v>
      </c>
      <c r="AC637" s="5">
        <f t="shared" si="299"/>
        <v>-10.22538326393382</v>
      </c>
      <c r="AD637" s="5">
        <f t="shared" si="300"/>
        <v>-10.682063082122646</v>
      </c>
      <c r="AE637">
        <f t="shared" si="285"/>
        <v>0</v>
      </c>
    </row>
    <row r="638" spans="1:31" x14ac:dyDescent="0.2">
      <c r="A638">
        <f t="shared" si="286"/>
        <v>6.0599999999999152</v>
      </c>
      <c r="B638" s="5">
        <f t="shared" si="301"/>
        <v>-100.1029016027007</v>
      </c>
      <c r="C638" s="5">
        <f t="shared" si="302"/>
        <v>457.05604869221372</v>
      </c>
      <c r="D638" s="5">
        <f t="shared" si="303"/>
        <v>-136.40306512289959</v>
      </c>
      <c r="E638" s="2">
        <f t="shared" si="304"/>
        <v>467.88975470234351</v>
      </c>
      <c r="F638" s="2">
        <f t="shared" si="305"/>
        <v>-12.353668727394897</v>
      </c>
      <c r="G638" s="3">
        <f t="shared" si="306"/>
        <v>-35.768143794679183</v>
      </c>
      <c r="H638" s="3">
        <f t="shared" si="307"/>
        <v>38.379870495563495</v>
      </c>
      <c r="I638" s="3">
        <f t="shared" si="308"/>
        <v>-85.711308231971756</v>
      </c>
      <c r="J638" s="2">
        <f t="shared" si="287"/>
        <v>100.49280038196339</v>
      </c>
      <c r="K638" s="2">
        <f t="shared" si="309"/>
        <v>68.502249749122967</v>
      </c>
      <c r="L638" s="6">
        <f t="shared" si="288"/>
        <v>2388.8939178918631</v>
      </c>
      <c r="M638" s="2">
        <f t="shared" si="289"/>
        <v>30.275912501060066</v>
      </c>
      <c r="N638" s="2">
        <f t="shared" si="310"/>
        <v>100.49280038196339</v>
      </c>
      <c r="O638" s="2">
        <f t="shared" si="290"/>
        <v>68.502249749122967</v>
      </c>
      <c r="P638" s="5">
        <f t="shared" si="291"/>
        <v>0.37052675117139106</v>
      </c>
      <c r="Q638" s="4">
        <f t="shared" si="292"/>
        <v>0.3011494032164978</v>
      </c>
      <c r="R638" s="4">
        <f t="shared" si="293"/>
        <v>0.26236167560215823</v>
      </c>
      <c r="S638" s="4">
        <f t="shared" si="311"/>
        <v>0</v>
      </c>
      <c r="T638" s="4">
        <f t="shared" si="312"/>
        <v>0</v>
      </c>
      <c r="U638" s="5">
        <f t="shared" si="313"/>
        <v>7.1492366870342705</v>
      </c>
      <c r="V638" s="5">
        <f t="shared" si="314"/>
        <v>-7.6712613258763538</v>
      </c>
      <c r="W638" s="5">
        <f t="shared" si="315"/>
        <v>17.131736911571849</v>
      </c>
      <c r="X638" s="5">
        <f t="shared" si="294"/>
        <v>2388.8939178918631</v>
      </c>
      <c r="Y638" s="5">
        <f t="shared" si="295"/>
        <v>-13.282227126533135</v>
      </c>
      <c r="Z638" s="5">
        <f t="shared" si="296"/>
        <v>-2.5447094115983266</v>
      </c>
      <c r="AA638" s="5">
        <f t="shared" si="297"/>
        <v>4.4033278676367011</v>
      </c>
      <c r="AB638" s="5">
        <f t="shared" si="298"/>
        <v>-6.1329904394988644</v>
      </c>
      <c r="AC638" s="5">
        <f t="shared" si="299"/>
        <v>-10.215970737474681</v>
      </c>
      <c r="AD638" s="5">
        <f t="shared" si="300"/>
        <v>-10.638935220791449</v>
      </c>
      <c r="AE638">
        <f t="shared" si="285"/>
        <v>0</v>
      </c>
    </row>
    <row r="639" spans="1:31" x14ac:dyDescent="0.2">
      <c r="A639">
        <f t="shared" si="286"/>
        <v>6.069999999999915</v>
      </c>
      <c r="B639" s="5">
        <f t="shared" si="301"/>
        <v>-100.46088969016947</v>
      </c>
      <c r="C639" s="5">
        <f t="shared" si="302"/>
        <v>457.43933659863245</v>
      </c>
      <c r="D639" s="5">
        <f t="shared" si="303"/>
        <v>-137.26071015198036</v>
      </c>
      <c r="E639" s="2">
        <f t="shared" si="304"/>
        <v>468.34083424909403</v>
      </c>
      <c r="F639" s="2">
        <f t="shared" si="305"/>
        <v>-12.386418109762486</v>
      </c>
      <c r="G639" s="3">
        <f t="shared" si="306"/>
        <v>-35.829473699074171</v>
      </c>
      <c r="H639" s="3">
        <f t="shared" si="307"/>
        <v>38.277710788188749</v>
      </c>
      <c r="I639" s="3">
        <f t="shared" si="308"/>
        <v>-85.817697584179669</v>
      </c>
      <c r="J639" s="2">
        <f t="shared" si="287"/>
        <v>100.56645338971931</v>
      </c>
      <c r="K639" s="2">
        <f t="shared" si="309"/>
        <v>68.552456298377166</v>
      </c>
      <c r="L639" s="6">
        <f t="shared" si="288"/>
        <v>2388.5816163607137</v>
      </c>
      <c r="M639" s="2">
        <f t="shared" si="289"/>
        <v>30.27195451290488</v>
      </c>
      <c r="N639" s="2">
        <f t="shared" si="310"/>
        <v>100.56645338971931</v>
      </c>
      <c r="O639" s="2">
        <f t="shared" si="290"/>
        <v>68.552456298377166</v>
      </c>
      <c r="P639" s="5">
        <f t="shared" si="291"/>
        <v>0.37051756674666725</v>
      </c>
      <c r="Q639" s="4">
        <f t="shared" si="292"/>
        <v>0.30088920855016665</v>
      </c>
      <c r="R639" s="4">
        <f t="shared" si="293"/>
        <v>0.26225882879437434</v>
      </c>
      <c r="S639" s="4">
        <f t="shared" si="311"/>
        <v>0</v>
      </c>
      <c r="T639" s="4">
        <f t="shared" si="312"/>
        <v>0</v>
      </c>
      <c r="U639" s="5">
        <f t="shared" si="313"/>
        <v>7.1665662820219023</v>
      </c>
      <c r="V639" s="5">
        <f t="shared" si="314"/>
        <v>-7.6562595864953469</v>
      </c>
      <c r="W639" s="5">
        <f t="shared" si="315"/>
        <v>17.165147974903871</v>
      </c>
      <c r="X639" s="5">
        <f t="shared" si="294"/>
        <v>2388.5816163607142</v>
      </c>
      <c r="Y639" s="5">
        <f t="shared" si="295"/>
        <v>-13.29432059345406</v>
      </c>
      <c r="Z639" s="5">
        <f t="shared" si="296"/>
        <v>-2.5502743835475292</v>
      </c>
      <c r="AA639" s="5">
        <f t="shared" si="297"/>
        <v>4.4129574135309602</v>
      </c>
      <c r="AB639" s="5">
        <f t="shared" si="298"/>
        <v>-6.1277543114321578</v>
      </c>
      <c r="AC639" s="5">
        <f t="shared" si="299"/>
        <v>-10.206533970042877</v>
      </c>
      <c r="AD639" s="5">
        <f t="shared" si="300"/>
        <v>-10.595894611565168</v>
      </c>
      <c r="AE639">
        <f t="shared" si="285"/>
        <v>0</v>
      </c>
    </row>
    <row r="640" spans="1:31" x14ac:dyDescent="0.2">
      <c r="A640">
        <f t="shared" si="286"/>
        <v>6.0799999999999148</v>
      </c>
      <c r="B640" s="5">
        <f t="shared" si="301"/>
        <v>-100.81949081487578</v>
      </c>
      <c r="C640" s="5">
        <f t="shared" si="302"/>
        <v>457.82160337981588</v>
      </c>
      <c r="D640" s="5">
        <f t="shared" si="303"/>
        <v>-138.11941692255272</v>
      </c>
      <c r="E640" s="2">
        <f t="shared" si="304"/>
        <v>468.79120112203071</v>
      </c>
      <c r="F640" s="2">
        <f t="shared" si="305"/>
        <v>-12.419204469884997</v>
      </c>
      <c r="G640" s="3">
        <f t="shared" si="306"/>
        <v>-35.890751242188493</v>
      </c>
      <c r="H640" s="3">
        <f t="shared" si="307"/>
        <v>38.175645448488318</v>
      </c>
      <c r="I640" s="3">
        <f t="shared" si="308"/>
        <v>-85.923656530295318</v>
      </c>
      <c r="J640" s="2">
        <f t="shared" si="287"/>
        <v>100.63995569192934</v>
      </c>
      <c r="K640" s="2">
        <f t="shared" si="309"/>
        <v>68.60256011719791</v>
      </c>
      <c r="L640" s="6">
        <f t="shared" si="288"/>
        <v>2388.2660877092189</v>
      </c>
      <c r="M640" s="2">
        <f t="shared" si="289"/>
        <v>30.26795562548142</v>
      </c>
      <c r="N640" s="2">
        <f t="shared" si="310"/>
        <v>100.63995569192934</v>
      </c>
      <c r="O640" s="2">
        <f t="shared" si="290"/>
        <v>68.60256011719791</v>
      </c>
      <c r="P640" s="5">
        <f t="shared" si="291"/>
        <v>0.37050828812098191</v>
      </c>
      <c r="Q640" s="4">
        <f t="shared" si="292"/>
        <v>0.30062943865414588</v>
      </c>
      <c r="R640" s="4">
        <f t="shared" si="293"/>
        <v>0.26215605290546529</v>
      </c>
      <c r="S640" s="4">
        <f t="shared" si="311"/>
        <v>0</v>
      </c>
      <c r="T640" s="4">
        <f t="shared" si="312"/>
        <v>0</v>
      </c>
      <c r="U640" s="5">
        <f t="shared" si="313"/>
        <v>7.1838899122654123</v>
      </c>
      <c r="V640" s="5">
        <f t="shared" si="314"/>
        <v>-7.6412341547547236</v>
      </c>
      <c r="W640" s="5">
        <f t="shared" si="315"/>
        <v>17.198472252856302</v>
      </c>
      <c r="X640" s="5">
        <f t="shared" si="294"/>
        <v>2388.2660877092194</v>
      </c>
      <c r="Y640" s="5">
        <f t="shared" si="295"/>
        <v>-13.306368892298186</v>
      </c>
      <c r="Z640" s="5">
        <f t="shared" si="296"/>
        <v>-2.5558389054968611</v>
      </c>
      <c r="AA640" s="5">
        <f t="shared" si="297"/>
        <v>4.4225861807520399</v>
      </c>
      <c r="AB640" s="5">
        <f t="shared" si="298"/>
        <v>-6.1224789800327741</v>
      </c>
      <c r="AC640" s="5">
        <f t="shared" si="299"/>
        <v>-10.197073060251585</v>
      </c>
      <c r="AD640" s="5">
        <f t="shared" si="300"/>
        <v>-10.552941566391659</v>
      </c>
      <c r="AE640">
        <f t="shared" si="285"/>
        <v>0</v>
      </c>
    </row>
    <row r="641" spans="1:31" x14ac:dyDescent="0.2">
      <c r="A641">
        <f t="shared" si="286"/>
        <v>6.0899999999999146</v>
      </c>
      <c r="B641" s="5">
        <f t="shared" si="301"/>
        <v>-101.17870445124666</v>
      </c>
      <c r="C641" s="5">
        <f t="shared" si="302"/>
        <v>458.20284998064778</v>
      </c>
      <c r="D641" s="5">
        <f t="shared" si="303"/>
        <v>-138.97918113493398</v>
      </c>
      <c r="E641" s="2">
        <f t="shared" si="304"/>
        <v>469.24085709241126</v>
      </c>
      <c r="F641" s="2">
        <f t="shared" si="305"/>
        <v>-12.452027773754981</v>
      </c>
      <c r="G641" s="3">
        <f t="shared" si="306"/>
        <v>-35.951976031988821</v>
      </c>
      <c r="H641" s="3">
        <f t="shared" si="307"/>
        <v>38.073674717885801</v>
      </c>
      <c r="I641" s="3">
        <f t="shared" si="308"/>
        <v>-86.029185945959242</v>
      </c>
      <c r="J641" s="2">
        <f t="shared" si="287"/>
        <v>100.7133065768993</v>
      </c>
      <c r="K641" s="2">
        <f t="shared" si="309"/>
        <v>68.652560720449415</v>
      </c>
      <c r="L641" s="6">
        <f t="shared" si="288"/>
        <v>2387.9473719437187</v>
      </c>
      <c r="M641" s="2">
        <f t="shared" si="289"/>
        <v>30.26391634581449</v>
      </c>
      <c r="N641" s="2">
        <f t="shared" si="310"/>
        <v>100.7133065768993</v>
      </c>
      <c r="O641" s="2">
        <f t="shared" si="290"/>
        <v>68.652560720449415</v>
      </c>
      <c r="P641" s="5">
        <f t="shared" si="291"/>
        <v>0.37049891646274297</v>
      </c>
      <c r="Q641" s="4">
        <f t="shared" si="292"/>
        <v>0.30037009859015046</v>
      </c>
      <c r="R641" s="4">
        <f t="shared" si="293"/>
        <v>0.26205335027934185</v>
      </c>
      <c r="S641" s="4">
        <f t="shared" si="311"/>
        <v>0</v>
      </c>
      <c r="T641" s="4">
        <f t="shared" si="312"/>
        <v>0</v>
      </c>
      <c r="U641" s="5">
        <f t="shared" si="313"/>
        <v>7.2012073798952825</v>
      </c>
      <c r="V641" s="5">
        <f t="shared" si="314"/>
        <v>-7.6261851953344379</v>
      </c>
      <c r="W641" s="5">
        <f t="shared" si="315"/>
        <v>17.23170954968381</v>
      </c>
      <c r="X641" s="5">
        <f t="shared" si="294"/>
        <v>2387.9473719437192</v>
      </c>
      <c r="Y641" s="5">
        <f t="shared" si="295"/>
        <v>-13.318371934044578</v>
      </c>
      <c r="Z641" s="5">
        <f t="shared" si="296"/>
        <v>-2.5614029124520656</v>
      </c>
      <c r="AA641" s="5">
        <f t="shared" si="297"/>
        <v>4.4322140568348294</v>
      </c>
      <c r="AB641" s="5">
        <f t="shared" si="298"/>
        <v>-6.1171645541492952</v>
      </c>
      <c r="AC641" s="5">
        <f t="shared" si="299"/>
        <v>-10.187588107786503</v>
      </c>
      <c r="AD641" s="5">
        <f t="shared" si="300"/>
        <v>-10.510076393481359</v>
      </c>
      <c r="AE641">
        <f t="shared" si="285"/>
        <v>0</v>
      </c>
    </row>
    <row r="642" spans="1:31" x14ac:dyDescent="0.2">
      <c r="A642">
        <f t="shared" si="286"/>
        <v>6.0999999999999144</v>
      </c>
      <c r="B642" s="5">
        <f t="shared" si="301"/>
        <v>-101.53853006979425</v>
      </c>
      <c r="C642" s="5">
        <f t="shared" si="302"/>
        <v>458.58307734842123</v>
      </c>
      <c r="D642" s="5">
        <f t="shared" si="303"/>
        <v>-139.83999849821325</v>
      </c>
      <c r="E642" s="2">
        <f t="shared" si="304"/>
        <v>469.68980393349244</v>
      </c>
      <c r="F642" s="2">
        <f t="shared" si="305"/>
        <v>-12.484887986919832</v>
      </c>
      <c r="G642" s="3">
        <f t="shared" si="306"/>
        <v>-36.013147677530313</v>
      </c>
      <c r="H642" s="3">
        <f t="shared" si="307"/>
        <v>37.971798836807935</v>
      </c>
      <c r="I642" s="3">
        <f t="shared" si="308"/>
        <v>-86.134286709894056</v>
      </c>
      <c r="J642" s="2">
        <f t="shared" si="287"/>
        <v>100.78650534455915</v>
      </c>
      <c r="K642" s="2">
        <f t="shared" si="309"/>
        <v>68.702457630919653</v>
      </c>
      <c r="L642" s="6">
        <f t="shared" si="288"/>
        <v>2387.625508679097</v>
      </c>
      <c r="M642" s="2">
        <f t="shared" si="289"/>
        <v>30.259837175967721</v>
      </c>
      <c r="N642" s="2">
        <f t="shared" si="310"/>
        <v>100.78650534455915</v>
      </c>
      <c r="O642" s="2">
        <f t="shared" si="290"/>
        <v>68.702457630919653</v>
      </c>
      <c r="P642" s="5">
        <f t="shared" si="291"/>
        <v>0.37048945292892588</v>
      </c>
      <c r="Q642" s="4">
        <f t="shared" si="292"/>
        <v>0.30011119331784231</v>
      </c>
      <c r="R642" s="4">
        <f t="shared" si="293"/>
        <v>0.26195072322730589</v>
      </c>
      <c r="S642" s="4">
        <f t="shared" si="311"/>
        <v>0</v>
      </c>
      <c r="T642" s="4">
        <f t="shared" si="312"/>
        <v>0</v>
      </c>
      <c r="U642" s="5">
        <f t="shared" si="313"/>
        <v>7.2185184876364046</v>
      </c>
      <c r="V642" s="5">
        <f t="shared" si="314"/>
        <v>-7.6111128737388292</v>
      </c>
      <c r="W642" s="5">
        <f t="shared" si="315"/>
        <v>17.264859672976623</v>
      </c>
      <c r="X642" s="5">
        <f t="shared" si="294"/>
        <v>2387.625508679097</v>
      </c>
      <c r="Y642" s="5">
        <f t="shared" si="295"/>
        <v>-13.330329632055642</v>
      </c>
      <c r="Z642" s="5">
        <f t="shared" si="296"/>
        <v>-2.5669663396478155</v>
      </c>
      <c r="AA642" s="5">
        <f t="shared" si="297"/>
        <v>4.4418409297103558</v>
      </c>
      <c r="AB642" s="5">
        <f t="shared" si="298"/>
        <v>-6.1118111444192378</v>
      </c>
      <c r="AC642" s="5">
        <f t="shared" si="299"/>
        <v>-10.178079213386646</v>
      </c>
      <c r="AD642" s="5">
        <f t="shared" si="300"/>
        <v>-10.46729939731302</v>
      </c>
      <c r="AE642">
        <f t="shared" si="285"/>
        <v>0</v>
      </c>
    </row>
    <row r="643" spans="1:31" x14ac:dyDescent="0.2">
      <c r="A643">
        <f t="shared" si="286"/>
        <v>6.1099999999999142</v>
      </c>
      <c r="B643" s="5">
        <f t="shared" si="301"/>
        <v>-101.89896713712677</v>
      </c>
      <c r="C643" s="5">
        <f t="shared" si="302"/>
        <v>458.96228643282865</v>
      </c>
      <c r="D643" s="5">
        <f t="shared" si="303"/>
        <v>-140.70186473028204</v>
      </c>
      <c r="E643" s="2">
        <f t="shared" si="304"/>
        <v>470.13804342050759</v>
      </c>
      <c r="F643" s="2">
        <f t="shared" si="305"/>
        <v>-12.517785074483148</v>
      </c>
      <c r="G643" s="3">
        <f t="shared" si="306"/>
        <v>-36.074265788974508</v>
      </c>
      <c r="H643" s="3">
        <f t="shared" si="307"/>
        <v>37.870018044674069</v>
      </c>
      <c r="I643" s="3">
        <f t="shared" si="308"/>
        <v>-86.238959703867181</v>
      </c>
      <c r="J643" s="2">
        <f t="shared" si="287"/>
        <v>100.85955130637228</v>
      </c>
      <c r="K643" s="2">
        <f t="shared" si="309"/>
        <v>68.752250379258541</v>
      </c>
      <c r="L643" s="6">
        <f t="shared" si="288"/>
        <v>2387.3005371422073</v>
      </c>
      <c r="M643" s="2">
        <f t="shared" si="289"/>
        <v>30.255718613087002</v>
      </c>
      <c r="N643" s="2">
        <f t="shared" si="310"/>
        <v>100.85955130637228</v>
      </c>
      <c r="O643" s="2">
        <f t="shared" si="290"/>
        <v>68.752250379258541</v>
      </c>
      <c r="P643" s="5">
        <f t="shared" si="291"/>
        <v>0.37047989866517383</v>
      </c>
      <c r="Q643" s="4">
        <f t="shared" si="292"/>
        <v>0.29985272769615612</v>
      </c>
      <c r="R643" s="4">
        <f t="shared" si="293"/>
        <v>0.26184817402838001</v>
      </c>
      <c r="S643" s="4">
        <f t="shared" si="311"/>
        <v>0</v>
      </c>
      <c r="T643" s="4">
        <f t="shared" si="312"/>
        <v>0</v>
      </c>
      <c r="U643" s="5">
        <f t="shared" si="313"/>
        <v>7.2358230388145319</v>
      </c>
      <c r="V643" s="5">
        <f t="shared" si="314"/>
        <v>-7.5960173562762989</v>
      </c>
      <c r="W643" s="5">
        <f t="shared" si="315"/>
        <v>17.297922433652367</v>
      </c>
      <c r="X643" s="5">
        <f t="shared" si="294"/>
        <v>2387.3005371422078</v>
      </c>
      <c r="Y643" s="5">
        <f t="shared" si="295"/>
        <v>-13.342241902061186</v>
      </c>
      <c r="Z643" s="5">
        <f t="shared" si="296"/>
        <v>-2.5725291225490521</v>
      </c>
      <c r="AA643" s="5">
        <f t="shared" si="297"/>
        <v>4.4514666877080993</v>
      </c>
      <c r="AB643" s="5">
        <f t="shared" si="298"/>
        <v>-6.1064188632466543</v>
      </c>
      <c r="AC643" s="5">
        <f t="shared" si="299"/>
        <v>-10.168546478825352</v>
      </c>
      <c r="AD643" s="5">
        <f t="shared" si="300"/>
        <v>-10.424610878639534</v>
      </c>
      <c r="AE643">
        <f t="shared" si="285"/>
        <v>0</v>
      </c>
    </row>
    <row r="644" spans="1:31" x14ac:dyDescent="0.2">
      <c r="A644">
        <f t="shared" si="286"/>
        <v>6.119999999999914</v>
      </c>
      <c r="B644" s="5">
        <f t="shared" si="301"/>
        <v>-102.26001511595967</v>
      </c>
      <c r="C644" s="5">
        <f t="shared" si="302"/>
        <v>459.34047818595144</v>
      </c>
      <c r="D644" s="5">
        <f t="shared" si="303"/>
        <v>-141.56477555786466</v>
      </c>
      <c r="E644" s="2">
        <f t="shared" si="304"/>
        <v>470.58557733064328</v>
      </c>
      <c r="F644" s="2">
        <f t="shared" si="305"/>
        <v>-12.550719001106133</v>
      </c>
      <c r="G644" s="3">
        <f t="shared" si="306"/>
        <v>-36.135329977606972</v>
      </c>
      <c r="H644" s="3">
        <f t="shared" si="307"/>
        <v>37.768332579885815</v>
      </c>
      <c r="I644" s="3">
        <f t="shared" si="308"/>
        <v>-86.343205812653579</v>
      </c>
      <c r="J644" s="2">
        <f t="shared" si="287"/>
        <v>100.9324437852451</v>
      </c>
      <c r="K644" s="2">
        <f t="shared" si="309"/>
        <v>68.801938503916219</v>
      </c>
      <c r="L644" s="6">
        <f t="shared" si="288"/>
        <v>2386.9724961752731</v>
      </c>
      <c r="M644" s="2">
        <f t="shared" si="289"/>
        <v>30.251561149443564</v>
      </c>
      <c r="N644" s="2">
        <f t="shared" si="310"/>
        <v>100.9324437852451</v>
      </c>
      <c r="O644" s="2">
        <f t="shared" si="290"/>
        <v>68.801938503916219</v>
      </c>
      <c r="P644" s="5">
        <f t="shared" si="291"/>
        <v>0.37047025480589685</v>
      </c>
      <c r="Q644" s="4">
        <f t="shared" si="292"/>
        <v>0.29959470648461056</v>
      </c>
      <c r="R644" s="4">
        <f t="shared" si="293"/>
        <v>0.26174570492963284</v>
      </c>
      <c r="S644" s="4">
        <f t="shared" si="311"/>
        <v>0</v>
      </c>
      <c r="T644" s="4">
        <f t="shared" si="312"/>
        <v>0</v>
      </c>
      <c r="U644" s="5">
        <f t="shared" si="313"/>
        <v>7.2531208373626486</v>
      </c>
      <c r="V644" s="5">
        <f t="shared" si="314"/>
        <v>-7.580898810039141</v>
      </c>
      <c r="W644" s="5">
        <f t="shared" si="315"/>
        <v>17.330897645947626</v>
      </c>
      <c r="X644" s="5">
        <f t="shared" si="294"/>
        <v>2386.9724961752731</v>
      </c>
      <c r="Y644" s="5">
        <f t="shared" si="295"/>
        <v>-13.354108662142366</v>
      </c>
      <c r="Z644" s="5">
        <f t="shared" si="296"/>
        <v>-2.5780911968522942</v>
      </c>
      <c r="AA644" s="5">
        <f t="shared" si="297"/>
        <v>4.461091219558261</v>
      </c>
      <c r="AB644" s="5">
        <f t="shared" si="298"/>
        <v>-6.1009878247797174</v>
      </c>
      <c r="AC644" s="5">
        <f t="shared" si="299"/>
        <v>-10.158990006891436</v>
      </c>
      <c r="AD644" s="5">
        <f t="shared" si="300"/>
        <v>-10.382011134494114</v>
      </c>
      <c r="AE644">
        <f t="shared" si="285"/>
        <v>0</v>
      </c>
    </row>
    <row r="645" spans="1:31" x14ac:dyDescent="0.2">
      <c r="A645">
        <f t="shared" si="286"/>
        <v>6.1299999999999137</v>
      </c>
      <c r="B645" s="5">
        <f t="shared" si="301"/>
        <v>-102.62167346512699</v>
      </c>
      <c r="C645" s="5">
        <f t="shared" si="302"/>
        <v>459.71765356224995</v>
      </c>
      <c r="D645" s="5">
        <f t="shared" si="303"/>
        <v>-142.42872671654791</v>
      </c>
      <c r="E645" s="2">
        <f t="shared" si="304"/>
        <v>471.03240744301661</v>
      </c>
      <c r="F645" s="2">
        <f t="shared" si="305"/>
        <v>-12.58368973100896</v>
      </c>
      <c r="G645" s="3">
        <f t="shared" si="306"/>
        <v>-36.196339855854767</v>
      </c>
      <c r="H645" s="3">
        <f t="shared" si="307"/>
        <v>37.666742679816899</v>
      </c>
      <c r="I645" s="3">
        <f t="shared" si="308"/>
        <v>-86.447025923998524</v>
      </c>
      <c r="J645" s="2">
        <f t="shared" si="287"/>
        <v>101.0051821154368</v>
      </c>
      <c r="K645" s="2">
        <f t="shared" si="309"/>
        <v>68.85152155108166</v>
      </c>
      <c r="L645" s="6">
        <f t="shared" si="288"/>
        <v>2386.641424239268</v>
      </c>
      <c r="M645" s="2">
        <f t="shared" si="289"/>
        <v>30.247365272476831</v>
      </c>
      <c r="N645" s="2">
        <f t="shared" si="310"/>
        <v>101.0051821154368</v>
      </c>
      <c r="O645" s="2">
        <f t="shared" si="290"/>
        <v>68.85152155108166</v>
      </c>
      <c r="P645" s="5">
        <f t="shared" si="291"/>
        <v>0.37046052247437078</v>
      </c>
      <c r="Q645" s="4">
        <f t="shared" si="292"/>
        <v>0.29933713434460785</v>
      </c>
      <c r="R645" s="4">
        <f t="shared" si="293"/>
        <v>0.26164331814650349</v>
      </c>
      <c r="S645" s="4">
        <f t="shared" si="311"/>
        <v>0</v>
      </c>
      <c r="T645" s="4">
        <f t="shared" si="312"/>
        <v>0</v>
      </c>
      <c r="U645" s="5">
        <f t="shared" si="313"/>
        <v>7.2704116878272513</v>
      </c>
      <c r="V645" s="5">
        <f t="shared" si="314"/>
        <v>-7.5657574028835564</v>
      </c>
      <c r="W645" s="5">
        <f t="shared" si="315"/>
        <v>17.363785127409322</v>
      </c>
      <c r="X645" s="5">
        <f t="shared" si="294"/>
        <v>2386.641424239268</v>
      </c>
      <c r="Y645" s="5">
        <f t="shared" si="295"/>
        <v>-13.365929832715675</v>
      </c>
      <c r="Z645" s="5">
        <f t="shared" si="296"/>
        <v>-2.5836524984869311</v>
      </c>
      <c r="AA645" s="5">
        <f t="shared" si="297"/>
        <v>4.4707144143939921</v>
      </c>
      <c r="AB645" s="5">
        <f t="shared" si="298"/>
        <v>-6.0955181448884241</v>
      </c>
      <c r="AC645" s="5">
        <f t="shared" si="299"/>
        <v>-10.149409901370488</v>
      </c>
      <c r="AD645" s="5">
        <f t="shared" si="300"/>
        <v>-10.339500458196685</v>
      </c>
      <c r="AE645">
        <f t="shared" ref="AE645:AE708" si="316">IF(($D645-height)*($D646-height)&lt;0,1,0)</f>
        <v>0</v>
      </c>
    </row>
    <row r="646" spans="1:31" x14ac:dyDescent="0.2">
      <c r="A646">
        <f t="shared" si="286"/>
        <v>6.1399999999999135</v>
      </c>
      <c r="B646" s="5">
        <f t="shared" si="301"/>
        <v>-102.98394163959277</v>
      </c>
      <c r="C646" s="5">
        <f t="shared" si="302"/>
        <v>460.09381351855308</v>
      </c>
      <c r="D646" s="5">
        <f t="shared" si="303"/>
        <v>-143.29371395081083</v>
      </c>
      <c r="E646" s="2">
        <f t="shared" si="304"/>
        <v>471.47853553865224</v>
      </c>
      <c r="F646" s="2">
        <f t="shared" si="305"/>
        <v>-12.616697227972182</v>
      </c>
      <c r="G646" s="3">
        <f t="shared" si="306"/>
        <v>-36.257295037303649</v>
      </c>
      <c r="H646" s="3">
        <f t="shared" si="307"/>
        <v>37.565248580803193</v>
      </c>
      <c r="I646" s="3">
        <f t="shared" si="308"/>
        <v>-86.550420928580493</v>
      </c>
      <c r="J646" s="2">
        <f t="shared" si="287"/>
        <v>101.07776564246998</v>
      </c>
      <c r="K646" s="2">
        <f t="shared" si="309"/>
        <v>68.900999074621666</v>
      </c>
      <c r="L646" s="6">
        <f t="shared" si="288"/>
        <v>2386.3073594172747</v>
      </c>
      <c r="M646" s="2">
        <f t="shared" si="289"/>
        <v>30.243131464836988</v>
      </c>
      <c r="N646" s="2">
        <f t="shared" si="310"/>
        <v>101.07776564246998</v>
      </c>
      <c r="O646" s="2">
        <f t="shared" si="290"/>
        <v>68.900999074621666</v>
      </c>
      <c r="P646" s="5">
        <f t="shared" si="291"/>
        <v>0.37045070278283498</v>
      </c>
      <c r="Q646" s="4">
        <f t="shared" si="292"/>
        <v>0.29908001584071842</v>
      </c>
      <c r="R646" s="4">
        <f t="shared" si="293"/>
        <v>0.26154101586312206</v>
      </c>
      <c r="S646" s="4">
        <f t="shared" si="311"/>
        <v>0</v>
      </c>
      <c r="T646" s="4">
        <f t="shared" si="312"/>
        <v>0</v>
      </c>
      <c r="U646" s="5">
        <f t="shared" si="313"/>
        <v>7.2876953953745636</v>
      </c>
      <c r="V646" s="5">
        <f t="shared" si="314"/>
        <v>-7.5505933034098547</v>
      </c>
      <c r="W646" s="5">
        <f t="shared" si="315"/>
        <v>17.396584698885846</v>
      </c>
      <c r="X646" s="5">
        <f t="shared" si="294"/>
        <v>2386.3073594172752</v>
      </c>
      <c r="Y646" s="5">
        <f t="shared" si="295"/>
        <v>-13.377705336516938</v>
      </c>
      <c r="Z646" s="5">
        <f t="shared" si="296"/>
        <v>-2.5892129636164896</v>
      </c>
      <c r="AA646" s="5">
        <f t="shared" si="297"/>
        <v>4.4803361617535966</v>
      </c>
      <c r="AB646" s="5">
        <f t="shared" si="298"/>
        <v>-6.090009941142374</v>
      </c>
      <c r="AC646" s="5">
        <f t="shared" si="299"/>
        <v>-10.139806267026344</v>
      </c>
      <c r="AD646" s="5">
        <f t="shared" si="300"/>
        <v>-10.297079139360555</v>
      </c>
      <c r="AE646">
        <f t="shared" si="316"/>
        <v>0</v>
      </c>
    </row>
    <row r="647" spans="1:31" x14ac:dyDescent="0.2">
      <c r="A647">
        <f t="shared" si="286"/>
        <v>6.1499999999999133</v>
      </c>
      <c r="B647" s="5">
        <f t="shared" si="301"/>
        <v>-103.34681909046286</v>
      </c>
      <c r="C647" s="5">
        <f t="shared" si="302"/>
        <v>460.46895901404775</v>
      </c>
      <c r="D647" s="5">
        <f t="shared" si="303"/>
        <v>-144.15973301405359</v>
      </c>
      <c r="E647" s="2">
        <f t="shared" si="304"/>
        <v>471.92396340045889</v>
      </c>
      <c r="F647" s="2">
        <f t="shared" si="305"/>
        <v>-12.64974145533815</v>
      </c>
      <c r="G647" s="3">
        <f t="shared" si="306"/>
        <v>-36.318195136715076</v>
      </c>
      <c r="H647" s="3">
        <f t="shared" si="307"/>
        <v>37.463850518132929</v>
      </c>
      <c r="I647" s="3">
        <f t="shared" si="308"/>
        <v>-86.653391719974096</v>
      </c>
      <c r="J647" s="2">
        <f t="shared" si="287"/>
        <v>101.15019372304138</v>
      </c>
      <c r="K647" s="2">
        <f t="shared" si="309"/>
        <v>68.950370636020025</v>
      </c>
      <c r="L647" s="6">
        <f t="shared" si="288"/>
        <v>2385.9703394178218</v>
      </c>
      <c r="M647" s="2">
        <f t="shared" si="289"/>
        <v>30.238860204427255</v>
      </c>
      <c r="N647" s="2">
        <f t="shared" si="310"/>
        <v>101.15019372304138</v>
      </c>
      <c r="O647" s="2">
        <f t="shared" si="290"/>
        <v>68.950370636020025</v>
      </c>
      <c r="P647" s="5">
        <f t="shared" si="291"/>
        <v>0.37044079683259012</v>
      </c>
      <c r="Q647" s="4">
        <f t="shared" si="292"/>
        <v>0.29882335544195299</v>
      </c>
      <c r="R647" s="4">
        <f t="shared" si="293"/>
        <v>0.26143880023262739</v>
      </c>
      <c r="S647" s="4">
        <f t="shared" si="311"/>
        <v>0</v>
      </c>
      <c r="T647" s="4">
        <f t="shared" si="312"/>
        <v>0</v>
      </c>
      <c r="U647" s="5">
        <f t="shared" si="313"/>
        <v>7.3049717657966857</v>
      </c>
      <c r="V647" s="5">
        <f t="shared" si="314"/>
        <v>-7.5354066809428417</v>
      </c>
      <c r="W647" s="5">
        <f t="shared" si="315"/>
        <v>17.42929618451808</v>
      </c>
      <c r="X647" s="5">
        <f t="shared" si="294"/>
        <v>2385.9703394178218</v>
      </c>
      <c r="Y647" s="5">
        <f t="shared" si="295"/>
        <v>-13.389435098585297</v>
      </c>
      <c r="Z647" s="5">
        <f t="shared" si="296"/>
        <v>-2.5947725286398833</v>
      </c>
      <c r="AA647" s="5">
        <f t="shared" si="297"/>
        <v>4.4899563515826868</v>
      </c>
      <c r="AB647" s="5">
        <f t="shared" si="298"/>
        <v>-6.0844633327886113</v>
      </c>
      <c r="AC647" s="5">
        <f t="shared" si="299"/>
        <v>-10.130179209582725</v>
      </c>
      <c r="AD647" s="5">
        <f t="shared" si="300"/>
        <v>-10.254747463899232</v>
      </c>
      <c r="AE647">
        <f t="shared" si="316"/>
        <v>0</v>
      </c>
    </row>
    <row r="648" spans="1:31" x14ac:dyDescent="0.2">
      <c r="A648">
        <f t="shared" si="286"/>
        <v>6.1599999999999131</v>
      </c>
      <c r="B648" s="5">
        <f t="shared" si="301"/>
        <v>-103.71030526499665</v>
      </c>
      <c r="C648" s="5">
        <f t="shared" si="302"/>
        <v>460.84309101026861</v>
      </c>
      <c r="D648" s="5">
        <f t="shared" si="303"/>
        <v>-145.02677966862652</v>
      </c>
      <c r="E648" s="2">
        <f t="shared" si="304"/>
        <v>472.36869281320656</v>
      </c>
      <c r="F648" s="2">
        <f t="shared" si="305"/>
        <v>-12.682822376012433</v>
      </c>
      <c r="G648" s="3">
        <f t="shared" si="306"/>
        <v>-36.379039770042965</v>
      </c>
      <c r="H648" s="3">
        <f t="shared" si="307"/>
        <v>37.362548726037105</v>
      </c>
      <c r="I648" s="3">
        <f t="shared" si="308"/>
        <v>-86.755939194613092</v>
      </c>
      <c r="J648" s="2">
        <f t="shared" si="287"/>
        <v>101.22246572493317</v>
      </c>
      <c r="K648" s="2">
        <f t="shared" si="309"/>
        <v>68.999635804317094</v>
      </c>
      <c r="L648" s="6">
        <f t="shared" si="288"/>
        <v>2385.630401578198</v>
      </c>
      <c r="M648" s="2">
        <f t="shared" si="289"/>
        <v>30.23455196444591</v>
      </c>
      <c r="N648" s="2">
        <f t="shared" si="310"/>
        <v>101.22246572493317</v>
      </c>
      <c r="O648" s="2">
        <f t="shared" si="290"/>
        <v>68.999635804317094</v>
      </c>
      <c r="P648" s="5">
        <f t="shared" si="291"/>
        <v>0.37043080571409487</v>
      </c>
      <c r="Q648" s="4">
        <f t="shared" si="292"/>
        <v>0.2985671575230216</v>
      </c>
      <c r="R648" s="4">
        <f t="shared" si="293"/>
        <v>0.26133667337748295</v>
      </c>
      <c r="S648" s="4">
        <f t="shared" si="311"/>
        <v>0</v>
      </c>
      <c r="T648" s="4">
        <f t="shared" si="312"/>
        <v>0</v>
      </c>
      <c r="U648" s="5">
        <f t="shared" si="313"/>
        <v>7.3222406055176394</v>
      </c>
      <c r="V648" s="5">
        <f t="shared" si="314"/>
        <v>-7.5201977055123663</v>
      </c>
      <c r="W648" s="5">
        <f t="shared" si="315"/>
        <v>17.461919411730118</v>
      </c>
      <c r="X648" s="5">
        <f t="shared" si="294"/>
        <v>2385.630401578198</v>
      </c>
      <c r="Y648" s="5">
        <f t="shared" si="295"/>
        <v>-13.401119046247187</v>
      </c>
      <c r="Z648" s="5">
        <f t="shared" si="296"/>
        <v>-2.6003311301926342</v>
      </c>
      <c r="AA648" s="5">
        <f t="shared" si="297"/>
        <v>4.4995748742362993</v>
      </c>
      <c r="AB648" s="5">
        <f t="shared" si="298"/>
        <v>-6.0788784407295475</v>
      </c>
      <c r="AC648" s="5">
        <f t="shared" si="299"/>
        <v>-10.120528835705001</v>
      </c>
      <c r="AD648" s="5">
        <f t="shared" si="300"/>
        <v>-10.212505714033583</v>
      </c>
      <c r="AE648">
        <f t="shared" si="316"/>
        <v>0</v>
      </c>
    </row>
    <row r="649" spans="1:31" x14ac:dyDescent="0.2">
      <c r="A649">
        <f t="shared" si="286"/>
        <v>6.1699999999999129</v>
      </c>
      <c r="B649" s="5">
        <f t="shared" si="301"/>
        <v>-104.07439960661911</v>
      </c>
      <c r="C649" s="5">
        <f t="shared" si="302"/>
        <v>461.21621047108721</v>
      </c>
      <c r="D649" s="5">
        <f t="shared" si="303"/>
        <v>-145.89484968585836</v>
      </c>
      <c r="E649" s="2">
        <f t="shared" si="304"/>
        <v>472.81272556350308</v>
      </c>
      <c r="F649" s="2">
        <f t="shared" si="305"/>
        <v>-12.71593995246525</v>
      </c>
      <c r="G649" s="3">
        <f t="shared" si="306"/>
        <v>-36.439828554450258</v>
      </c>
      <c r="H649" s="3">
        <f t="shared" si="307"/>
        <v>37.261343437680054</v>
      </c>
      <c r="I649" s="3">
        <f t="shared" si="308"/>
        <v>-86.858064251753433</v>
      </c>
      <c r="J649" s="2">
        <f t="shared" si="287"/>
        <v>101.29458102692463</v>
      </c>
      <c r="K649" s="2">
        <f t="shared" si="309"/>
        <v>69.04879415604951</v>
      </c>
      <c r="L649" s="6">
        <f t="shared" si="288"/>
        <v>2385.2875828677461</v>
      </c>
      <c r="M649" s="2">
        <f t="shared" si="289"/>
        <v>30.230207213428031</v>
      </c>
      <c r="N649" s="2">
        <f t="shared" si="310"/>
        <v>101.29458102692463</v>
      </c>
      <c r="O649" s="2">
        <f t="shared" si="290"/>
        <v>69.04879415604951</v>
      </c>
      <c r="P649" s="5">
        <f t="shared" si="291"/>
        <v>0.37042073050706187</v>
      </c>
      <c r="Q649" s="4">
        <f t="shared" si="292"/>
        <v>0.29831142636557895</v>
      </c>
      <c r="R649" s="4">
        <f t="shared" si="293"/>
        <v>0.26123463738978919</v>
      </c>
      <c r="S649" s="4">
        <f t="shared" si="311"/>
        <v>0</v>
      </c>
      <c r="T649" s="4">
        <f t="shared" si="312"/>
        <v>0</v>
      </c>
      <c r="U649" s="5">
        <f t="shared" si="313"/>
        <v>7.339501721599361</v>
      </c>
      <c r="V649" s="5">
        <f t="shared" si="314"/>
        <v>-7.5049665478340675</v>
      </c>
      <c r="W649" s="5">
        <f t="shared" si="315"/>
        <v>17.494454211219868</v>
      </c>
      <c r="X649" s="5">
        <f t="shared" si="294"/>
        <v>2385.2875828677461</v>
      </c>
      <c r="Y649" s="5">
        <f t="shared" si="295"/>
        <v>-13.41275710910028</v>
      </c>
      <c r="Z649" s="5">
        <f t="shared" si="296"/>
        <v>-2.6058887051480744</v>
      </c>
      <c r="AA649" s="5">
        <f t="shared" si="297"/>
        <v>4.509191620480971</v>
      </c>
      <c r="AB649" s="5">
        <f t="shared" si="298"/>
        <v>-6.073255387500919</v>
      </c>
      <c r="AC649" s="5">
        <f t="shared" si="299"/>
        <v>-10.110855252982141</v>
      </c>
      <c r="AD649" s="5">
        <f t="shared" si="300"/>
        <v>-10.170354168299163</v>
      </c>
      <c r="AE649">
        <f t="shared" si="316"/>
        <v>0</v>
      </c>
    </row>
    <row r="650" spans="1:31" x14ac:dyDescent="0.2">
      <c r="A650">
        <f t="shared" si="286"/>
        <v>6.1799999999999127</v>
      </c>
      <c r="B650" s="5">
        <f t="shared" si="301"/>
        <v>-104.43910155493298</v>
      </c>
      <c r="C650" s="5">
        <f t="shared" si="302"/>
        <v>461.58831836270133</v>
      </c>
      <c r="D650" s="5">
        <f t="shared" si="303"/>
        <v>-146.76393884608433</v>
      </c>
      <c r="E650" s="2">
        <f t="shared" si="304"/>
        <v>473.25606343977051</v>
      </c>
      <c r="F650" s="2">
        <f t="shared" si="305"/>
        <v>-12.749094146732935</v>
      </c>
      <c r="G650" s="3">
        <f t="shared" si="306"/>
        <v>-36.500561108325265</v>
      </c>
      <c r="H650" s="3">
        <f t="shared" si="307"/>
        <v>37.160234885150231</v>
      </c>
      <c r="I650" s="3">
        <f t="shared" si="308"/>
        <v>-86.959767793436427</v>
      </c>
      <c r="J650" s="2">
        <f t="shared" si="287"/>
        <v>101.36653901870433</v>
      </c>
      <c r="K650" s="2">
        <f t="shared" si="309"/>
        <v>69.097845275190409</v>
      </c>
      <c r="L650" s="6">
        <f t="shared" si="288"/>
        <v>2384.9419198911346</v>
      </c>
      <c r="M650" s="2">
        <f t="shared" si="289"/>
        <v>30.225826415286949</v>
      </c>
      <c r="N650" s="2">
        <f t="shared" si="310"/>
        <v>101.36653901870433</v>
      </c>
      <c r="O650" s="2">
        <f t="shared" si="290"/>
        <v>69.097845275190409</v>
      </c>
      <c r="P650" s="5">
        <f t="shared" si="291"/>
        <v>0.37041057228055363</v>
      </c>
      <c r="Q650" s="4">
        <f t="shared" si="292"/>
        <v>0.2980561661594574</v>
      </c>
      <c r="R650" s="4">
        <f t="shared" si="293"/>
        <v>0.26113269433159397</v>
      </c>
      <c r="S650" s="4">
        <f t="shared" si="311"/>
        <v>0</v>
      </c>
      <c r="T650" s="4">
        <f t="shared" si="312"/>
        <v>0</v>
      </c>
      <c r="U650" s="5">
        <f t="shared" si="313"/>
        <v>7.3567549217476262</v>
      </c>
      <c r="V650" s="5">
        <f t="shared" si="314"/>
        <v>-7.489713379290297</v>
      </c>
      <c r="W650" s="5">
        <f t="shared" si="315"/>
        <v>17.526900416949427</v>
      </c>
      <c r="X650" s="5">
        <f t="shared" si="294"/>
        <v>2384.9419198911351</v>
      </c>
      <c r="Y650" s="5">
        <f t="shared" si="295"/>
        <v>-13.42434921899754</v>
      </c>
      <c r="Z650" s="5">
        <f t="shared" si="296"/>
        <v>-2.6114451906185354</v>
      </c>
      <c r="AA650" s="5">
        <f t="shared" si="297"/>
        <v>4.518806481496803</v>
      </c>
      <c r="AB650" s="5">
        <f t="shared" si="298"/>
        <v>-6.0675942972499133</v>
      </c>
      <c r="AC650" s="5">
        <f t="shared" si="299"/>
        <v>-10.101158569908833</v>
      </c>
      <c r="AD650" s="5">
        <f t="shared" si="300"/>
        <v>-10.128293101553769</v>
      </c>
      <c r="AE650">
        <f t="shared" si="316"/>
        <v>0</v>
      </c>
    </row>
    <row r="651" spans="1:31" x14ac:dyDescent="0.2">
      <c r="A651">
        <f t="shared" si="286"/>
        <v>6.1899999999999125</v>
      </c>
      <c r="B651" s="5">
        <f t="shared" si="301"/>
        <v>-104.80441054573109</v>
      </c>
      <c r="C651" s="5">
        <f t="shared" si="302"/>
        <v>461.95941565362438</v>
      </c>
      <c r="D651" s="5">
        <f t="shared" si="303"/>
        <v>-147.63404293867376</v>
      </c>
      <c r="E651" s="2">
        <f t="shared" si="304"/>
        <v>473.69870823222249</v>
      </c>
      <c r="F651" s="2">
        <f t="shared" si="305"/>
        <v>-12.782284920419372</v>
      </c>
      <c r="G651" s="3">
        <f t="shared" si="306"/>
        <v>-36.561237051297766</v>
      </c>
      <c r="H651" s="3">
        <f t="shared" si="307"/>
        <v>37.059223299451141</v>
      </c>
      <c r="I651" s="3">
        <f t="shared" si="308"/>
        <v>-87.06105072445196</v>
      </c>
      <c r="J651" s="2">
        <f t="shared" si="287"/>
        <v>101.43833910078264</v>
      </c>
      <c r="K651" s="2">
        <f t="shared" si="309"/>
        <v>69.146788753089737</v>
      </c>
      <c r="L651" s="6">
        <f t="shared" si="288"/>
        <v>2384.5934488916059</v>
      </c>
      <c r="M651" s="2">
        <f t="shared" si="289"/>
        <v>30.221410029355422</v>
      </c>
      <c r="N651" s="2">
        <f t="shared" si="310"/>
        <v>101.43833910078264</v>
      </c>
      <c r="O651" s="2">
        <f t="shared" si="290"/>
        <v>69.146788753089737</v>
      </c>
      <c r="P651" s="5">
        <f t="shared" si="291"/>
        <v>0.37040033209307704</v>
      </c>
      <c r="Q651" s="4">
        <f t="shared" si="292"/>
        <v>0.2978013810038862</v>
      </c>
      <c r="R651" s="4">
        <f t="shared" si="293"/>
        <v>0.26103084623519923</v>
      </c>
      <c r="S651" s="4">
        <f t="shared" si="311"/>
        <v>0</v>
      </c>
      <c r="T651" s="4">
        <f t="shared" si="312"/>
        <v>0</v>
      </c>
      <c r="U651" s="5">
        <f t="shared" si="313"/>
        <v>7.3740000143178683</v>
      </c>
      <c r="V651" s="5">
        <f t="shared" si="314"/>
        <v>-7.4744383719112077</v>
      </c>
      <c r="W651" s="5">
        <f t="shared" si="315"/>
        <v>17.559257866135294</v>
      </c>
      <c r="X651" s="5">
        <f t="shared" si="294"/>
        <v>2384.5934488916064</v>
      </c>
      <c r="Y651" s="5">
        <f t="shared" si="295"/>
        <v>-13.435895310031134</v>
      </c>
      <c r="Z651" s="5">
        <f t="shared" si="296"/>
        <v>-2.6170005239565</v>
      </c>
      <c r="AA651" s="5">
        <f t="shared" si="297"/>
        <v>4.5284193488794502</v>
      </c>
      <c r="AB651" s="5">
        <f t="shared" si="298"/>
        <v>-6.0618952957132652</v>
      </c>
      <c r="AC651" s="5">
        <f t="shared" si="299"/>
        <v>-10.091438895867707</v>
      </c>
      <c r="AD651" s="5">
        <f t="shared" si="300"/>
        <v>-10.086322784985256</v>
      </c>
      <c r="AE651">
        <f t="shared" si="316"/>
        <v>0</v>
      </c>
    </row>
    <row r="652" spans="1:31" x14ac:dyDescent="0.2">
      <c r="A652">
        <f t="shared" si="286"/>
        <v>6.1999999999999122</v>
      </c>
      <c r="B652" s="5">
        <f t="shared" si="301"/>
        <v>-105.17032601100885</v>
      </c>
      <c r="C652" s="5">
        <f t="shared" si="302"/>
        <v>462.32950331467407</v>
      </c>
      <c r="D652" s="5">
        <f t="shared" si="303"/>
        <v>-148.50515776205754</v>
      </c>
      <c r="E652" s="2">
        <f t="shared" si="304"/>
        <v>474.1406617328397</v>
      </c>
      <c r="F652" s="2">
        <f t="shared" si="305"/>
        <v>-12.81551223469749</v>
      </c>
      <c r="G652" s="3">
        <f t="shared" si="306"/>
        <v>-36.621856004254902</v>
      </c>
      <c r="H652" s="3">
        <f t="shared" si="307"/>
        <v>36.958308910492462</v>
      </c>
      <c r="I652" s="3">
        <f t="shared" si="308"/>
        <v>-87.161913952301816</v>
      </c>
      <c r="J652" s="2">
        <f t="shared" si="287"/>
        <v>101.50998068440478</v>
      </c>
      <c r="K652" s="2">
        <f t="shared" si="309"/>
        <v>69.195624188414982</v>
      </c>
      <c r="L652" s="6">
        <f t="shared" si="288"/>
        <v>2384.2422057542049</v>
      </c>
      <c r="M652" s="2">
        <f t="shared" si="289"/>
        <v>30.216958510426551</v>
      </c>
      <c r="N652" s="2">
        <f t="shared" si="310"/>
        <v>101.50998068440478</v>
      </c>
      <c r="O652" s="2">
        <f t="shared" si="290"/>
        <v>69.195624188414982</v>
      </c>
      <c r="P652" s="5">
        <f t="shared" si="291"/>
        <v>0.37039001099267799</v>
      </c>
      <c r="Q652" s="4">
        <f t="shared" si="292"/>
        <v>0.29754707490869858</v>
      </c>
      <c r="R652" s="4">
        <f t="shared" si="293"/>
        <v>0.26092909510346662</v>
      </c>
      <c r="S652" s="4">
        <f t="shared" si="311"/>
        <v>0</v>
      </c>
      <c r="T652" s="4">
        <f t="shared" si="312"/>
        <v>0</v>
      </c>
      <c r="U652" s="5">
        <f t="shared" si="313"/>
        <v>7.3912368083209481</v>
      </c>
      <c r="V652" s="5">
        <f t="shared" si="314"/>
        <v>-7.4591416983560315</v>
      </c>
      <c r="W652" s="5">
        <f t="shared" si="315"/>
        <v>17.591526399238372</v>
      </c>
      <c r="X652" s="5">
        <f t="shared" si="294"/>
        <v>2384.2422057542049</v>
      </c>
      <c r="Y652" s="5">
        <f t="shared" si="295"/>
        <v>-13.447395318516486</v>
      </c>
      <c r="Z652" s="5">
        <f t="shared" si="296"/>
        <v>-2.6225546427557456</v>
      </c>
      <c r="AA652" s="5">
        <f t="shared" si="297"/>
        <v>4.5380301146421012</v>
      </c>
      <c r="AB652" s="5">
        <f t="shared" si="298"/>
        <v>-6.0561585101955382</v>
      </c>
      <c r="AC652" s="5">
        <f t="shared" si="299"/>
        <v>-10.081696341111776</v>
      </c>
      <c r="AD652" s="5">
        <f t="shared" si="300"/>
        <v>-10.044443486119526</v>
      </c>
      <c r="AE652">
        <f t="shared" si="316"/>
        <v>0</v>
      </c>
    </row>
    <row r="653" spans="1:31" x14ac:dyDescent="0.2">
      <c r="A653">
        <f t="shared" si="286"/>
        <v>6.209999999999912</v>
      </c>
      <c r="B653" s="5">
        <f t="shared" si="301"/>
        <v>-105.53684737897692</v>
      </c>
      <c r="C653" s="5">
        <f t="shared" si="302"/>
        <v>462.69858231896194</v>
      </c>
      <c r="D653" s="5">
        <f t="shared" si="303"/>
        <v>-149.37727912375485</v>
      </c>
      <c r="E653" s="2">
        <f t="shared" si="304"/>
        <v>474.58192573534728</v>
      </c>
      <c r="F653" s="2">
        <f t="shared" si="305"/>
        <v>-12.848776050310724</v>
      </c>
      <c r="G653" s="3">
        <f t="shared" si="306"/>
        <v>-36.682417589356859</v>
      </c>
      <c r="H653" s="3">
        <f t="shared" si="307"/>
        <v>36.857491947081343</v>
      </c>
      <c r="I653" s="3">
        <f t="shared" si="308"/>
        <v>-87.262358387163005</v>
      </c>
      <c r="J653" s="2">
        <f t="shared" si="287"/>
        <v>101.58146319146424</v>
      </c>
      <c r="K653" s="2">
        <f t="shared" si="309"/>
        <v>69.244351187092178</v>
      </c>
      <c r="L653" s="6">
        <f t="shared" si="288"/>
        <v>2383.8882260089836</v>
      </c>
      <c r="M653" s="2">
        <f t="shared" si="289"/>
        <v>30.212472308794414</v>
      </c>
      <c r="N653" s="2">
        <f t="shared" si="310"/>
        <v>101.58146319146424</v>
      </c>
      <c r="O653" s="2">
        <f t="shared" si="290"/>
        <v>69.244351187092178</v>
      </c>
      <c r="P653" s="5">
        <f t="shared" si="291"/>
        <v>0.37037961001703451</v>
      </c>
      <c r="Q653" s="4">
        <f t="shared" si="292"/>
        <v>0.29729325179552563</v>
      </c>
      <c r="R653" s="4">
        <f t="shared" si="293"/>
        <v>0.26082744291011922</v>
      </c>
      <c r="S653" s="4">
        <f t="shared" si="311"/>
        <v>0</v>
      </c>
      <c r="T653" s="4">
        <f t="shared" si="312"/>
        <v>0</v>
      </c>
      <c r="U653" s="5">
        <f t="shared" si="313"/>
        <v>7.4084651134288384</v>
      </c>
      <c r="V653" s="5">
        <f t="shared" si="314"/>
        <v>-7.4438235318945312</v>
      </c>
      <c r="W653" s="5">
        <f t="shared" si="315"/>
        <v>17.623705859953819</v>
      </c>
      <c r="X653" s="5">
        <f t="shared" si="294"/>
        <v>2383.888226008984</v>
      </c>
      <c r="Y653" s="5">
        <f t="shared" si="295"/>
        <v>-13.45884918297625</v>
      </c>
      <c r="Z653" s="5">
        <f t="shared" si="296"/>
        <v>-2.628107484852463</v>
      </c>
      <c r="AA653" s="5">
        <f t="shared" si="297"/>
        <v>4.5476386712174088</v>
      </c>
      <c r="AB653" s="5">
        <f t="shared" si="298"/>
        <v>-6.0503840695474116</v>
      </c>
      <c r="AC653" s="5">
        <f t="shared" si="299"/>
        <v>-10.071931016746994</v>
      </c>
      <c r="AD653" s="5">
        <f t="shared" si="300"/>
        <v>-10.00265546882877</v>
      </c>
      <c r="AE653">
        <f t="shared" si="316"/>
        <v>0</v>
      </c>
    </row>
    <row r="654" spans="1:31" x14ac:dyDescent="0.2">
      <c r="A654">
        <f t="shared" si="286"/>
        <v>6.2199999999999118</v>
      </c>
      <c r="B654" s="5">
        <f t="shared" si="301"/>
        <v>-105.90397407407396</v>
      </c>
      <c r="C654" s="5">
        <f t="shared" si="302"/>
        <v>463.06665364188189</v>
      </c>
      <c r="D654" s="5">
        <f t="shared" si="303"/>
        <v>-150.25040284039994</v>
      </c>
      <c r="E654" s="2">
        <f t="shared" si="304"/>
        <v>475.02250203519071</v>
      </c>
      <c r="F654" s="2">
        <f t="shared" si="305"/>
        <v>-12.882076327574518</v>
      </c>
      <c r="G654" s="3">
        <f t="shared" si="306"/>
        <v>-36.742921430052334</v>
      </c>
      <c r="H654" s="3">
        <f t="shared" si="307"/>
        <v>36.756772636913873</v>
      </c>
      <c r="I654" s="3">
        <f t="shared" si="308"/>
        <v>-87.362384941851289</v>
      </c>
      <c r="J654" s="2">
        <f t="shared" si="287"/>
        <v>101.65278605441655</v>
      </c>
      <c r="K654" s="2">
        <f t="shared" si="309"/>
        <v>69.292969362247135</v>
      </c>
      <c r="L654" s="6">
        <f t="shared" si="288"/>
        <v>2383.5315448341858</v>
      </c>
      <c r="M654" s="2">
        <f t="shared" si="289"/>
        <v>30.207951870294366</v>
      </c>
      <c r="N654" s="2">
        <f t="shared" si="310"/>
        <v>101.65278605441655</v>
      </c>
      <c r="O654" s="2">
        <f t="shared" si="290"/>
        <v>69.292969362247135</v>
      </c>
      <c r="P654" s="5">
        <f t="shared" si="291"/>
        <v>0.37036913019355022</v>
      </c>
      <c r="Q654" s="4">
        <f t="shared" si="292"/>
        <v>0.29703991549897724</v>
      </c>
      <c r="R654" s="4">
        <f t="shared" si="293"/>
        <v>0.26072589160004084</v>
      </c>
      <c r="S654" s="4">
        <f t="shared" si="311"/>
        <v>0</v>
      </c>
      <c r="T654" s="4">
        <f t="shared" si="312"/>
        <v>0</v>
      </c>
      <c r="U654" s="5">
        <f t="shared" si="313"/>
        <v>7.4256847399802259</v>
      </c>
      <c r="V654" s="5">
        <f t="shared" si="314"/>
        <v>-7.4284840463886139</v>
      </c>
      <c r="W654" s="5">
        <f t="shared" si="315"/>
        <v>17.655796095200678</v>
      </c>
      <c r="X654" s="5">
        <f t="shared" si="294"/>
        <v>2383.5315448341858</v>
      </c>
      <c r="Y654" s="5">
        <f t="shared" si="295"/>
        <v>-13.470256844124313</v>
      </c>
      <c r="Z654" s="5">
        <f t="shared" si="296"/>
        <v>-2.6336589883263479</v>
      </c>
      <c r="AA654" s="5">
        <f t="shared" si="297"/>
        <v>4.5572449114593878</v>
      </c>
      <c r="AB654" s="5">
        <f t="shared" si="298"/>
        <v>-6.0445721041440867</v>
      </c>
      <c r="AC654" s="5">
        <f t="shared" si="299"/>
        <v>-10.062143034714962</v>
      </c>
      <c r="AD654" s="5">
        <f t="shared" si="300"/>
        <v>-9.9609589933399327</v>
      </c>
      <c r="AE654">
        <f t="shared" si="316"/>
        <v>0</v>
      </c>
    </row>
    <row r="655" spans="1:31" x14ac:dyDescent="0.2">
      <c r="A655">
        <f t="shared" si="286"/>
        <v>6.2299999999999116</v>
      </c>
      <c r="B655" s="5">
        <f t="shared" si="301"/>
        <v>-106.27170551697969</v>
      </c>
      <c r="C655" s="5">
        <f t="shared" si="302"/>
        <v>463.43371826109927</v>
      </c>
      <c r="D655" s="5">
        <f t="shared" si="303"/>
        <v>-151.12452473776813</v>
      </c>
      <c r="E655" s="2">
        <f t="shared" si="304"/>
        <v>475.46239242951231</v>
      </c>
      <c r="F655" s="2">
        <f t="shared" si="305"/>
        <v>-12.915413026377824</v>
      </c>
      <c r="G655" s="3">
        <f t="shared" si="306"/>
        <v>-36.803367151093774</v>
      </c>
      <c r="H655" s="3">
        <f t="shared" si="307"/>
        <v>36.656151206566726</v>
      </c>
      <c r="I655" s="3">
        <f t="shared" si="308"/>
        <v>-87.461994531784683</v>
      </c>
      <c r="J655" s="2">
        <f t="shared" si="287"/>
        <v>101.72394871619379</v>
      </c>
      <c r="K655" s="2">
        <f t="shared" si="309"/>
        <v>69.341478334147098</v>
      </c>
      <c r="L655" s="6">
        <f t="shared" si="288"/>
        <v>2383.1721970594072</v>
      </c>
      <c r="M655" s="2">
        <f t="shared" si="289"/>
        <v>30.20339763634318</v>
      </c>
      <c r="N655" s="2">
        <f t="shared" si="310"/>
        <v>101.72394871619379</v>
      </c>
      <c r="O655" s="2">
        <f t="shared" si="290"/>
        <v>69.341478334147098</v>
      </c>
      <c r="P655" s="5">
        <f t="shared" si="291"/>
        <v>0.37035857253944643</v>
      </c>
      <c r="Q655" s="4">
        <f t="shared" si="292"/>
        <v>0.29678706976781144</v>
      </c>
      <c r="R655" s="4">
        <f t="shared" si="293"/>
        <v>0.26062444308957378</v>
      </c>
      <c r="S655" s="4">
        <f t="shared" si="311"/>
        <v>0</v>
      </c>
      <c r="T655" s="4">
        <f t="shared" si="312"/>
        <v>0</v>
      </c>
      <c r="U655" s="5">
        <f t="shared" si="313"/>
        <v>7.4428954989860685</v>
      </c>
      <c r="V655" s="5">
        <f t="shared" si="314"/>
        <v>-7.4131234162741535</v>
      </c>
      <c r="W655" s="5">
        <f t="shared" si="315"/>
        <v>17.687796955111427</v>
      </c>
      <c r="X655" s="5">
        <f t="shared" si="294"/>
        <v>2383.1721970594072</v>
      </c>
      <c r="Y655" s="5">
        <f t="shared" si="295"/>
        <v>-13.48161824484985</v>
      </c>
      <c r="Z655" s="5">
        <f t="shared" si="296"/>
        <v>-2.6392090915016873</v>
      </c>
      <c r="AA655" s="5">
        <f t="shared" si="297"/>
        <v>4.5668487286452883</v>
      </c>
      <c r="AB655" s="5">
        <f t="shared" si="298"/>
        <v>-6.0387227458637813</v>
      </c>
      <c r="AC655" s="5">
        <f t="shared" si="299"/>
        <v>-10.052332507775841</v>
      </c>
      <c r="AD655" s="5">
        <f t="shared" si="300"/>
        <v>-9.919354316243286</v>
      </c>
      <c r="AE655">
        <f t="shared" si="316"/>
        <v>0</v>
      </c>
    </row>
    <row r="656" spans="1:31" x14ac:dyDescent="0.2">
      <c r="A656">
        <f t="shared" si="286"/>
        <v>6.2399999999999114</v>
      </c>
      <c r="B656" s="5">
        <f t="shared" si="301"/>
        <v>-106.64004112462793</v>
      </c>
      <c r="C656" s="5">
        <f t="shared" si="302"/>
        <v>463.79977715653956</v>
      </c>
      <c r="D656" s="5">
        <f t="shared" si="303"/>
        <v>-151.99964065080178</v>
      </c>
      <c r="E656" s="2">
        <f t="shared" si="304"/>
        <v>475.9015987171278</v>
      </c>
      <c r="F656" s="2">
        <f t="shared" si="305"/>
        <v>-12.948786106184619</v>
      </c>
      <c r="G656" s="3">
        <f t="shared" si="306"/>
        <v>-36.863754378552414</v>
      </c>
      <c r="H656" s="3">
        <f t="shared" si="307"/>
        <v>36.555627881488967</v>
      </c>
      <c r="I656" s="3">
        <f t="shared" si="308"/>
        <v>-87.561188074947111</v>
      </c>
      <c r="J656" s="2">
        <f t="shared" si="287"/>
        <v>101.79495063011915</v>
      </c>
      <c r="K656" s="2">
        <f t="shared" si="309"/>
        <v>69.389877730142558</v>
      </c>
      <c r="L656" s="6">
        <f t="shared" si="288"/>
        <v>2382.8102171687356</v>
      </c>
      <c r="M656" s="2">
        <f t="shared" si="289"/>
        <v>30.198810043978764</v>
      </c>
      <c r="N656" s="2">
        <f t="shared" si="310"/>
        <v>101.79495063011915</v>
      </c>
      <c r="O656" s="2">
        <f t="shared" si="290"/>
        <v>69.389877730142558</v>
      </c>
      <c r="P656" s="5">
        <f t="shared" si="291"/>
        <v>0.37034793806185362</v>
      </c>
      <c r="Q656" s="4">
        <f t="shared" si="292"/>
        <v>0.29653471826608929</v>
      </c>
      <c r="R656" s="4">
        <f t="shared" si="293"/>
        <v>0.26052309926681233</v>
      </c>
      <c r="S656" s="4">
        <f t="shared" si="311"/>
        <v>0</v>
      </c>
      <c r="T656" s="4">
        <f t="shared" si="312"/>
        <v>0</v>
      </c>
      <c r="U656" s="5">
        <f t="shared" si="313"/>
        <v>7.4600972021350378</v>
      </c>
      <c r="V656" s="5">
        <f t="shared" si="314"/>
        <v>-7.3977418165429487</v>
      </c>
      <c r="W656" s="5">
        <f t="shared" si="315"/>
        <v>17.719708293021228</v>
      </c>
      <c r="X656" s="5">
        <f t="shared" si="294"/>
        <v>2382.8102171687356</v>
      </c>
      <c r="Y656" s="5">
        <f t="shared" si="295"/>
        <v>-13.492933330201335</v>
      </c>
      <c r="Z656" s="5">
        <f t="shared" si="296"/>
        <v>-2.6447577329484044</v>
      </c>
      <c r="AA656" s="5">
        <f t="shared" si="297"/>
        <v>4.5764500164774065</v>
      </c>
      <c r="AB656" s="5">
        <f t="shared" si="298"/>
        <v>-6.0328361280662977</v>
      </c>
      <c r="AC656" s="5">
        <f t="shared" si="299"/>
        <v>-10.042499549491353</v>
      </c>
      <c r="AD656" s="5">
        <f t="shared" si="300"/>
        <v>-9.8778416905013664</v>
      </c>
      <c r="AE656">
        <f t="shared" si="316"/>
        <v>0</v>
      </c>
    </row>
    <row r="657" spans="1:31" x14ac:dyDescent="0.2">
      <c r="A657">
        <f t="shared" si="286"/>
        <v>6.2499999999999112</v>
      </c>
      <c r="B657" s="5">
        <f t="shared" si="301"/>
        <v>-107.00898031021985</v>
      </c>
      <c r="C657" s="5">
        <f t="shared" si="302"/>
        <v>464.164831310377</v>
      </c>
      <c r="D657" s="5">
        <f t="shared" si="303"/>
        <v>-152.87574642363577</v>
      </c>
      <c r="E657" s="2">
        <f t="shared" si="304"/>
        <v>476.34012269850183</v>
      </c>
      <c r="F657" s="2">
        <f t="shared" si="305"/>
        <v>-12.982195526035417</v>
      </c>
      <c r="G657" s="3">
        <f t="shared" si="306"/>
        <v>-36.924082739833075</v>
      </c>
      <c r="H657" s="3">
        <f t="shared" si="307"/>
        <v>36.455202885994055</v>
      </c>
      <c r="I657" s="3">
        <f t="shared" si="308"/>
        <v>-87.659966491852131</v>
      </c>
      <c r="J657" s="2">
        <f t="shared" si="287"/>
        <v>101.86579125982219</v>
      </c>
      <c r="K657" s="2">
        <f t="shared" si="309"/>
        <v>69.438167184609526</v>
      </c>
      <c r="L657" s="6">
        <f t="shared" si="288"/>
        <v>2382.4456393038668</v>
      </c>
      <c r="M657" s="2">
        <f t="shared" si="289"/>
        <v>30.194189525899702</v>
      </c>
      <c r="N657" s="2">
        <f t="shared" si="310"/>
        <v>101.86579125982219</v>
      </c>
      <c r="O657" s="2">
        <f t="shared" si="290"/>
        <v>69.438167184609526</v>
      </c>
      <c r="P657" s="5">
        <f t="shared" si="291"/>
        <v>0.37033722775790284</v>
      </c>
      <c r="Q657" s="4">
        <f t="shared" si="292"/>
        <v>0.29628286457431935</v>
      </c>
      <c r="R657" s="4">
        <f t="shared" si="293"/>
        <v>0.2604218619918951</v>
      </c>
      <c r="S657" s="4">
        <f t="shared" si="311"/>
        <v>0</v>
      </c>
      <c r="T657" s="4">
        <f t="shared" si="312"/>
        <v>0</v>
      </c>
      <c r="U657" s="5">
        <f t="shared" si="313"/>
        <v>7.4772896617989035</v>
      </c>
      <c r="V657" s="5">
        <f t="shared" si="314"/>
        <v>-7.3823394227248773</v>
      </c>
      <c r="W657" s="5">
        <f t="shared" si="315"/>
        <v>17.751529965457102</v>
      </c>
      <c r="X657" s="5">
        <f t="shared" si="294"/>
        <v>2382.4456393038672</v>
      </c>
      <c r="Y657" s="5">
        <f t="shared" si="295"/>
        <v>-13.504202047370587</v>
      </c>
      <c r="Z657" s="5">
        <f t="shared" si="296"/>
        <v>-2.6503048514831002</v>
      </c>
      <c r="AA657" s="5">
        <f t="shared" si="297"/>
        <v>4.5860486690848843</v>
      </c>
      <c r="AB657" s="5">
        <f t="shared" si="298"/>
        <v>-6.0269123855716833</v>
      </c>
      <c r="AC657" s="5">
        <f t="shared" si="299"/>
        <v>-10.032644274207978</v>
      </c>
      <c r="AD657" s="5">
        <f t="shared" si="300"/>
        <v>-9.8364213654580119</v>
      </c>
      <c r="AE657">
        <f t="shared" si="316"/>
        <v>0</v>
      </c>
    </row>
    <row r="658" spans="1:31" x14ac:dyDescent="0.2">
      <c r="A658">
        <f t="shared" si="286"/>
        <v>6.259999999999911</v>
      </c>
      <c r="B658" s="5">
        <f t="shared" si="301"/>
        <v>-107.37852248323746</v>
      </c>
      <c r="C658" s="5">
        <f t="shared" si="302"/>
        <v>464.52888170702323</v>
      </c>
      <c r="D658" s="5">
        <f t="shared" si="303"/>
        <v>-153.75283790962257</v>
      </c>
      <c r="E658" s="2">
        <f t="shared" si="304"/>
        <v>476.77796617572494</v>
      </c>
      <c r="F658" s="2">
        <f t="shared" si="305"/>
        <v>-13.015641244548803</v>
      </c>
      <c r="G658" s="3">
        <f t="shared" si="306"/>
        <v>-36.984351863688794</v>
      </c>
      <c r="H658" s="3">
        <f t="shared" si="307"/>
        <v>36.354876443251975</v>
      </c>
      <c r="I658" s="3">
        <f t="shared" si="308"/>
        <v>-87.758330705506708</v>
      </c>
      <c r="J658" s="2">
        <f t="shared" si="287"/>
        <v>101.93647007915439</v>
      </c>
      <c r="K658" s="2">
        <f t="shared" si="309"/>
        <v>69.486346338891877</v>
      </c>
      <c r="L658" s="6">
        <f t="shared" si="288"/>
        <v>2382.0784972672018</v>
      </c>
      <c r="M658" s="2">
        <f t="shared" si="289"/>
        <v>30.189536510504464</v>
      </c>
      <c r="N658" s="2">
        <f t="shared" si="310"/>
        <v>101.93647007915439</v>
      </c>
      <c r="O658" s="2">
        <f t="shared" si="290"/>
        <v>69.486346338891877</v>
      </c>
      <c r="P658" s="5">
        <f t="shared" si="291"/>
        <v>0.37032644261481584</v>
      </c>
      <c r="Q658" s="4">
        <f t="shared" si="292"/>
        <v>0.2960315121905881</v>
      </c>
      <c r="R658" s="4">
        <f t="shared" si="293"/>
        <v>0.26032073309729437</v>
      </c>
      <c r="S658" s="4">
        <f t="shared" si="311"/>
        <v>0</v>
      </c>
      <c r="T658" s="4">
        <f t="shared" si="312"/>
        <v>0</v>
      </c>
      <c r="U658" s="5">
        <f t="shared" si="313"/>
        <v>7.494472691037859</v>
      </c>
      <c r="V658" s="5">
        <f t="shared" si="314"/>
        <v>-7.3669164108702176</v>
      </c>
      <c r="W658" s="5">
        <f t="shared" si="315"/>
        <v>17.783261832126925</v>
      </c>
      <c r="X658" s="5">
        <f t="shared" si="294"/>
        <v>2382.0784972672018</v>
      </c>
      <c r="Y658" s="5">
        <f t="shared" si="295"/>
        <v>-13.515424345676852</v>
      </c>
      <c r="Z658" s="5">
        <f t="shared" si="296"/>
        <v>-2.655850386170068</v>
      </c>
      <c r="AA658" s="5">
        <f t="shared" si="297"/>
        <v>4.5956445810254669</v>
      </c>
      <c r="AB658" s="5">
        <f t="shared" si="298"/>
        <v>-6.020951654638993</v>
      </c>
      <c r="AC658" s="5">
        <f t="shared" si="299"/>
        <v>-10.022766797040285</v>
      </c>
      <c r="AD658" s="5">
        <f t="shared" si="300"/>
        <v>-9.7950935868476066</v>
      </c>
      <c r="AE658">
        <f t="shared" si="316"/>
        <v>0</v>
      </c>
    </row>
    <row r="659" spans="1:31" x14ac:dyDescent="0.2">
      <c r="A659">
        <f t="shared" si="286"/>
        <v>6.2699999999999108</v>
      </c>
      <c r="B659" s="5">
        <f t="shared" si="301"/>
        <v>-107.74866704945708</v>
      </c>
      <c r="C659" s="5">
        <f t="shared" si="302"/>
        <v>464.89192933311585</v>
      </c>
      <c r="D659" s="5">
        <f t="shared" si="303"/>
        <v>-154.63091097135697</v>
      </c>
      <c r="E659" s="2">
        <f t="shared" si="304"/>
        <v>477.21513095248935</v>
      </c>
      <c r="F659" s="2">
        <f t="shared" si="305"/>
        <v>-13.049123219922988</v>
      </c>
      <c r="G659" s="3">
        <f t="shared" si="306"/>
        <v>-37.04456138023518</v>
      </c>
      <c r="H659" s="3">
        <f t="shared" si="307"/>
        <v>36.254648775281574</v>
      </c>
      <c r="I659" s="3">
        <f t="shared" si="308"/>
        <v>-87.85628164137519</v>
      </c>
      <c r="J659" s="2">
        <f t="shared" si="287"/>
        <v>102.00698657210533</v>
      </c>
      <c r="K659" s="2">
        <f t="shared" si="309"/>
        <v>69.534414841244256</v>
      </c>
      <c r="L659" s="6">
        <f t="shared" si="288"/>
        <v>2381.7088245249192</v>
      </c>
      <c r="M659" s="2">
        <f t="shared" si="289"/>
        <v>30.1848514219304</v>
      </c>
      <c r="N659" s="2">
        <f t="shared" si="310"/>
        <v>102.00698657210533</v>
      </c>
      <c r="O659" s="2">
        <f t="shared" si="290"/>
        <v>69.534414841244256</v>
      </c>
      <c r="P659" s="5">
        <f t="shared" si="291"/>
        <v>0.37031558360999495</v>
      </c>
      <c r="Q659" s="4">
        <f t="shared" si="292"/>
        <v>0.29578066453167945</v>
      </c>
      <c r="R659" s="4">
        <f t="shared" si="293"/>
        <v>0.26021971438810254</v>
      </c>
      <c r="S659" s="4">
        <f t="shared" si="311"/>
        <v>0</v>
      </c>
      <c r="T659" s="4">
        <f t="shared" si="312"/>
        <v>0</v>
      </c>
      <c r="U659" s="5">
        <f t="shared" si="313"/>
        <v>7.5116461036057558</v>
      </c>
      <c r="V659" s="5">
        <f t="shared" si="314"/>
        <v>-7.351472957532156</v>
      </c>
      <c r="W659" s="5">
        <f t="shared" si="315"/>
        <v>17.814903755908261</v>
      </c>
      <c r="X659" s="5">
        <f t="shared" si="294"/>
        <v>2381.7088245249197</v>
      </c>
      <c r="Y659" s="5">
        <f t="shared" si="295"/>
        <v>-13.526600176550852</v>
      </c>
      <c r="Z659" s="5">
        <f t="shared" si="296"/>
        <v>-2.6613942763222784</v>
      </c>
      <c r="AA659" s="5">
        <f t="shared" si="297"/>
        <v>4.6052376472872103</v>
      </c>
      <c r="AB659" s="5">
        <f t="shared" si="298"/>
        <v>-6.0149540729450965</v>
      </c>
      <c r="AC659" s="5">
        <f t="shared" si="299"/>
        <v>-10.012867233854434</v>
      </c>
      <c r="AD659" s="5">
        <f t="shared" si="300"/>
        <v>-9.7538585968045268</v>
      </c>
      <c r="AE659">
        <f t="shared" si="316"/>
        <v>0</v>
      </c>
    </row>
    <row r="660" spans="1:31" x14ac:dyDescent="0.2">
      <c r="A660">
        <f t="shared" si="286"/>
        <v>6.2799999999999105</v>
      </c>
      <c r="B660" s="5">
        <f t="shared" si="301"/>
        <v>-108.11941341096308</v>
      </c>
      <c r="C660" s="5">
        <f t="shared" si="302"/>
        <v>465.25397517750696</v>
      </c>
      <c r="D660" s="5">
        <f t="shared" si="303"/>
        <v>-155.50996148070058</v>
      </c>
      <c r="E660" s="2">
        <f t="shared" si="304"/>
        <v>477.65161883406506</v>
      </c>
      <c r="F660" s="2">
        <f t="shared" si="305"/>
        <v>-13.082641409937334</v>
      </c>
      <c r="G660" s="3">
        <f t="shared" si="306"/>
        <v>-37.104710920964628</v>
      </c>
      <c r="H660" s="3">
        <f t="shared" si="307"/>
        <v>36.154520102943032</v>
      </c>
      <c r="I660" s="3">
        <f t="shared" si="308"/>
        <v>-87.953820227343229</v>
      </c>
      <c r="J660" s="2">
        <f t="shared" si="287"/>
        <v>102.07734023271901</v>
      </c>
      <c r="K660" s="2">
        <f t="shared" si="309"/>
        <v>69.58237234677506</v>
      </c>
      <c r="L660" s="6">
        <f t="shared" si="288"/>
        <v>2381.3366542100252</v>
      </c>
      <c r="M660" s="2">
        <f t="shared" si="289"/>
        <v>30.180134680092333</v>
      </c>
      <c r="N660" s="2">
        <f t="shared" si="310"/>
        <v>102.07734023271901</v>
      </c>
      <c r="O660" s="2">
        <f t="shared" si="290"/>
        <v>69.58237234677506</v>
      </c>
      <c r="P660" s="5">
        <f t="shared" si="291"/>
        <v>0.37030465171111204</v>
      </c>
      <c r="Q660" s="4">
        <f t="shared" si="292"/>
        <v>0.29553032493418069</v>
      </c>
      <c r="R660" s="4">
        <f t="shared" si="293"/>
        <v>0.26011880764231693</v>
      </c>
      <c r="S660" s="4">
        <f t="shared" si="311"/>
        <v>0</v>
      </c>
      <c r="T660" s="4">
        <f t="shared" si="312"/>
        <v>0</v>
      </c>
      <c r="U660" s="5">
        <f t="shared" si="313"/>
        <v>7.5288097139552566</v>
      </c>
      <c r="V660" s="5">
        <f t="shared" si="314"/>
        <v>-7.3360092397494299</v>
      </c>
      <c r="W660" s="5">
        <f t="shared" si="315"/>
        <v>17.84645560283699</v>
      </c>
      <c r="X660" s="5">
        <f t="shared" si="294"/>
        <v>2381.3366542100257</v>
      </c>
      <c r="Y660" s="5">
        <f t="shared" si="295"/>
        <v>-13.537729493518931</v>
      </c>
      <c r="Z660" s="5">
        <f t="shared" si="296"/>
        <v>-2.6669364615023694</v>
      </c>
      <c r="AA660" s="5">
        <f t="shared" si="297"/>
        <v>4.6148277632901884</v>
      </c>
      <c r="AB660" s="5">
        <f t="shared" si="298"/>
        <v>-6.0089197795636746</v>
      </c>
      <c r="AC660" s="5">
        <f t="shared" si="299"/>
        <v>-10.0029457012518</v>
      </c>
      <c r="AD660" s="5">
        <f t="shared" si="300"/>
        <v>-9.712716633872823</v>
      </c>
      <c r="AE660">
        <f t="shared" si="316"/>
        <v>0</v>
      </c>
    </row>
    <row r="661" spans="1:31" x14ac:dyDescent="0.2">
      <c r="A661">
        <f t="shared" si="286"/>
        <v>6.2899999999999103</v>
      </c>
      <c r="B661" s="5">
        <f t="shared" si="301"/>
        <v>-108.4907609661617</v>
      </c>
      <c r="C661" s="5">
        <f t="shared" si="302"/>
        <v>465.61502023125138</v>
      </c>
      <c r="D661" s="5">
        <f t="shared" si="303"/>
        <v>-156.38998531880571</v>
      </c>
      <c r="E661" s="2">
        <f t="shared" si="304"/>
        <v>478.08743162727615</v>
      </c>
      <c r="F661" s="2">
        <f t="shared" si="305"/>
        <v>-13.116195771953935</v>
      </c>
      <c r="G661" s="3">
        <f t="shared" si="306"/>
        <v>-37.164800118760262</v>
      </c>
      <c r="H661" s="3">
        <f t="shared" si="307"/>
        <v>36.054490645930514</v>
      </c>
      <c r="I661" s="3">
        <f t="shared" si="308"/>
        <v>-88.050947393681952</v>
      </c>
      <c r="J661" s="2">
        <f t="shared" si="287"/>
        <v>102.14753056501091</v>
      </c>
      <c r="K661" s="2">
        <f t="shared" si="309"/>
        <v>69.630218517389849</v>
      </c>
      <c r="L661" s="6">
        <f t="shared" si="288"/>
        <v>2380.962019125383</v>
      </c>
      <c r="M661" s="2">
        <f t="shared" si="289"/>
        <v>30.175386700720995</v>
      </c>
      <c r="N661" s="2">
        <f t="shared" si="310"/>
        <v>102.14753056501091</v>
      </c>
      <c r="O661" s="2">
        <f t="shared" si="290"/>
        <v>69.630218517389849</v>
      </c>
      <c r="P661" s="5">
        <f t="shared" si="291"/>
        <v>0.37029364787619701</v>
      </c>
      <c r="Q661" s="4">
        <f t="shared" si="292"/>
        <v>0.29528049665557715</v>
      </c>
      <c r="R661" s="4">
        <f t="shared" si="293"/>
        <v>0.26001801461112101</v>
      </c>
      <c r="S661" s="4">
        <f t="shared" si="311"/>
        <v>0</v>
      </c>
      <c r="T661" s="4">
        <f t="shared" si="312"/>
        <v>0</v>
      </c>
      <c r="U661" s="5">
        <f t="shared" si="313"/>
        <v>7.54596333724293</v>
      </c>
      <c r="V661" s="5">
        <f t="shared" si="314"/>
        <v>-7.3205254350291762</v>
      </c>
      <c r="W661" s="5">
        <f t="shared" si="315"/>
        <v>17.877917242095851</v>
      </c>
      <c r="X661" s="5">
        <f t="shared" si="294"/>
        <v>2380.962019125383</v>
      </c>
      <c r="Y661" s="5">
        <f t="shared" si="295"/>
        <v>-13.548812252187135</v>
      </c>
      <c r="Z661" s="5">
        <f t="shared" si="296"/>
        <v>-2.6724768815235875</v>
      </c>
      <c r="AA661" s="5">
        <f t="shared" si="297"/>
        <v>4.6244148248881238</v>
      </c>
      <c r="AB661" s="5">
        <f t="shared" si="298"/>
        <v>-6.002848914944205</v>
      </c>
      <c r="AC661" s="5">
        <f t="shared" si="299"/>
        <v>-9.9930023165527633</v>
      </c>
      <c r="AD661" s="5">
        <f t="shared" si="300"/>
        <v>-9.6716679330160247</v>
      </c>
      <c r="AE661">
        <f t="shared" si="316"/>
        <v>0</v>
      </c>
    </row>
    <row r="662" spans="1:31" x14ac:dyDescent="0.2">
      <c r="A662">
        <f t="shared" si="286"/>
        <v>6.2999999999999101</v>
      </c>
      <c r="B662" s="5">
        <f t="shared" si="301"/>
        <v>-108.86270910979506</v>
      </c>
      <c r="C662" s="5">
        <f t="shared" si="302"/>
        <v>465.97506548759486</v>
      </c>
      <c r="D662" s="5">
        <f t="shared" si="303"/>
        <v>-157.2709783761392</v>
      </c>
      <c r="E662" s="2">
        <f t="shared" si="304"/>
        <v>478.52257114047626</v>
      </c>
      <c r="F662" s="2">
        <f t="shared" si="305"/>
        <v>-13.149786262919191</v>
      </c>
      <c r="G662" s="3">
        <f t="shared" si="306"/>
        <v>-37.224828607909707</v>
      </c>
      <c r="H662" s="3">
        <f t="shared" si="307"/>
        <v>35.954560622764987</v>
      </c>
      <c r="I662" s="3">
        <f t="shared" si="308"/>
        <v>-88.147664073012109</v>
      </c>
      <c r="J662" s="2">
        <f t="shared" si="287"/>
        <v>102.21755708288535</v>
      </c>
      <c r="K662" s="2">
        <f t="shared" si="309"/>
        <v>69.677953021735064</v>
      </c>
      <c r="L662" s="6">
        <f t="shared" si="288"/>
        <v>2380.5849517467213</v>
      </c>
      <c r="M662" s="2">
        <f t="shared" si="289"/>
        <v>30.170607895401158</v>
      </c>
      <c r="N662" s="2">
        <f t="shared" si="310"/>
        <v>102.21755708288535</v>
      </c>
      <c r="O662" s="2">
        <f t="shared" si="290"/>
        <v>69.677953021735064</v>
      </c>
      <c r="P662" s="5">
        <f t="shared" si="291"/>
        <v>0.37028257305372581</v>
      </c>
      <c r="Q662" s="4">
        <f t="shared" si="292"/>
        <v>0.29503118287533464</v>
      </c>
      <c r="R662" s="4">
        <f t="shared" si="293"/>
        <v>0.25991733701916414</v>
      </c>
      <c r="S662" s="4">
        <f t="shared" si="311"/>
        <v>0</v>
      </c>
      <c r="T662" s="4">
        <f t="shared" si="312"/>
        <v>0</v>
      </c>
      <c r="U662" s="5">
        <f t="shared" si="313"/>
        <v>7.5631067893342836</v>
      </c>
      <c r="V662" s="5">
        <f t="shared" si="314"/>
        <v>-7.3050217213299513</v>
      </c>
      <c r="W662" s="5">
        <f t="shared" si="315"/>
        <v>17.909288546002827</v>
      </c>
      <c r="X662" s="5">
        <f t="shared" si="294"/>
        <v>2380.5849517467218</v>
      </c>
      <c r="Y662" s="5">
        <f t="shared" si="295"/>
        <v>-13.559848410225355</v>
      </c>
      <c r="Z662" s="5">
        <f t="shared" si="296"/>
        <v>-2.6780154764507245</v>
      </c>
      <c r="AA662" s="5">
        <f t="shared" si="297"/>
        <v>4.633998728370015</v>
      </c>
      <c r="AB662" s="5">
        <f t="shared" si="298"/>
        <v>-5.9967416208910711</v>
      </c>
      <c r="AC662" s="5">
        <f t="shared" si="299"/>
        <v>-9.9830371977806749</v>
      </c>
      <c r="AD662" s="5">
        <f t="shared" si="300"/>
        <v>-9.6307127256271556</v>
      </c>
      <c r="AE662">
        <f t="shared" si="316"/>
        <v>0</v>
      </c>
    </row>
    <row r="663" spans="1:31" x14ac:dyDescent="0.2">
      <c r="A663">
        <f t="shared" si="286"/>
        <v>6.3099999999999099</v>
      </c>
      <c r="B663" s="5">
        <f t="shared" si="301"/>
        <v>-109.23525723295521</v>
      </c>
      <c r="C663" s="5">
        <f t="shared" si="302"/>
        <v>466.33411194196259</v>
      </c>
      <c r="D663" s="5">
        <f t="shared" si="303"/>
        <v>-158.15293655250559</v>
      </c>
      <c r="E663" s="2">
        <f t="shared" si="304"/>
        <v>478.95703918352507</v>
      </c>
      <c r="F663" s="2">
        <f t="shared" si="305"/>
        <v>-13.183412839365349</v>
      </c>
      <c r="G663" s="3">
        <f t="shared" si="306"/>
        <v>-37.28479602411862</v>
      </c>
      <c r="H663" s="3">
        <f t="shared" si="307"/>
        <v>35.854730250787178</v>
      </c>
      <c r="I663" s="3">
        <f t="shared" si="308"/>
        <v>-88.243971200268376</v>
      </c>
      <c r="J663" s="2">
        <f t="shared" si="287"/>
        <v>102.28741931005317</v>
      </c>
      <c r="K663" s="2">
        <f t="shared" si="309"/>
        <v>69.7255755351419</v>
      </c>
      <c r="L663" s="6">
        <f t="shared" si="288"/>
        <v>2380.2054842256175</v>
      </c>
      <c r="M663" s="2">
        <f t="shared" si="289"/>
        <v>30.165798671609384</v>
      </c>
      <c r="N663" s="2">
        <f t="shared" si="310"/>
        <v>102.28741931005317</v>
      </c>
      <c r="O663" s="2">
        <f t="shared" si="290"/>
        <v>69.7255755351419</v>
      </c>
      <c r="P663" s="5">
        <f t="shared" si="291"/>
        <v>0.3702714281827072</v>
      </c>
      <c r="Q663" s="4">
        <f t="shared" si="292"/>
        <v>0.29478238669596957</v>
      </c>
      <c r="R663" s="4">
        <f t="shared" si="293"/>
        <v>0.2598167765648382</v>
      </c>
      <c r="S663" s="4">
        <f t="shared" si="311"/>
        <v>0</v>
      </c>
      <c r="T663" s="4">
        <f t="shared" si="312"/>
        <v>0</v>
      </c>
      <c r="U663" s="5">
        <f t="shared" si="313"/>
        <v>7.5802398868086724</v>
      </c>
      <c r="V663" s="5">
        <f t="shared" si="314"/>
        <v>-7.2894982770448795</v>
      </c>
      <c r="W663" s="5">
        <f t="shared" si="315"/>
        <v>17.9405693899993</v>
      </c>
      <c r="X663" s="5">
        <f t="shared" si="294"/>
        <v>2380.2054842256175</v>
      </c>
      <c r="Y663" s="5">
        <f t="shared" si="295"/>
        <v>-13.570837927351512</v>
      </c>
      <c r="Z663" s="5">
        <f t="shared" si="296"/>
        <v>-2.6835521866010357</v>
      </c>
      <c r="AA663" s="5">
        <f t="shared" si="297"/>
        <v>4.643579370461711</v>
      </c>
      <c r="AB663" s="5">
        <f t="shared" si="298"/>
        <v>-5.9905980405428396</v>
      </c>
      <c r="AC663" s="5">
        <f t="shared" si="299"/>
        <v>-9.9730504636459152</v>
      </c>
      <c r="AD663" s="5">
        <f t="shared" si="300"/>
        <v>-9.5898512395389872</v>
      </c>
      <c r="AE663">
        <f t="shared" si="316"/>
        <v>0</v>
      </c>
    </row>
    <row r="664" spans="1:31" x14ac:dyDescent="0.2">
      <c r="A664">
        <f t="shared" si="286"/>
        <v>6.3199999999999097</v>
      </c>
      <c r="B664" s="5">
        <f t="shared" si="301"/>
        <v>-109.60840472309842</v>
      </c>
      <c r="C664" s="5">
        <f t="shared" si="302"/>
        <v>466.6921605919473</v>
      </c>
      <c r="D664" s="5">
        <f t="shared" si="303"/>
        <v>-159.03585575707024</v>
      </c>
      <c r="E664" s="2">
        <f t="shared" si="304"/>
        <v>479.39083756776421</v>
      </c>
      <c r="F664" s="2">
        <f t="shared" si="305"/>
        <v>-13.217075457412124</v>
      </c>
      <c r="G664" s="3">
        <f t="shared" si="306"/>
        <v>-37.344702004524045</v>
      </c>
      <c r="H664" s="3">
        <f t="shared" si="307"/>
        <v>35.754999746150716</v>
      </c>
      <c r="I664" s="3">
        <f t="shared" si="308"/>
        <v>-88.33986971266377</v>
      </c>
      <c r="J664" s="2">
        <f t="shared" si="287"/>
        <v>102.35711677995015</v>
      </c>
      <c r="K664" s="2">
        <f t="shared" si="309"/>
        <v>69.773085739570647</v>
      </c>
      <c r="L664" s="6">
        <f t="shared" si="288"/>
        <v>2379.8236483924607</v>
      </c>
      <c r="M664" s="2">
        <f t="shared" si="289"/>
        <v>30.160959432751667</v>
      </c>
      <c r="N664" s="2">
        <f t="shared" si="310"/>
        <v>102.35711677995015</v>
      </c>
      <c r="O664" s="2">
        <f t="shared" si="290"/>
        <v>69.773085739570647</v>
      </c>
      <c r="P664" s="5">
        <f t="shared" si="291"/>
        <v>0.37026021419276972</v>
      </c>
      <c r="Q664" s="4">
        <f t="shared" si="292"/>
        <v>0.29453411114410805</v>
      </c>
      <c r="R664" s="4">
        <f t="shared" si="293"/>
        <v>0.25971633492055235</v>
      </c>
      <c r="S664" s="4">
        <f t="shared" si="311"/>
        <v>0</v>
      </c>
      <c r="T664" s="4">
        <f t="shared" si="312"/>
        <v>0</v>
      </c>
      <c r="U664" s="5">
        <f t="shared" si="313"/>
        <v>7.5973624469641914</v>
      </c>
      <c r="V664" s="5">
        <f t="shared" si="314"/>
        <v>-7.2739552809850236</v>
      </c>
      <c r="W664" s="5">
        <f t="shared" si="315"/>
        <v>17.971759652638173</v>
      </c>
      <c r="X664" s="5">
        <f t="shared" si="294"/>
        <v>2379.8236483924607</v>
      </c>
      <c r="Y664" s="5">
        <f t="shared" si="295"/>
        <v>-13.581780765315726</v>
      </c>
      <c r="Z664" s="5">
        <f t="shared" si="296"/>
        <v>-2.6890869525451331</v>
      </c>
      <c r="AA664" s="5">
        <f t="shared" si="297"/>
        <v>4.6531566483274691</v>
      </c>
      <c r="AB664" s="5">
        <f t="shared" si="298"/>
        <v>-5.9844183183515343</v>
      </c>
      <c r="AC664" s="5">
        <f t="shared" si="299"/>
        <v>-9.9630422335301567</v>
      </c>
      <c r="AD664" s="5">
        <f t="shared" si="300"/>
        <v>-9.5490836990343553</v>
      </c>
      <c r="AE664">
        <f t="shared" si="316"/>
        <v>0</v>
      </c>
    </row>
    <row r="665" spans="1:31" x14ac:dyDescent="0.2">
      <c r="A665">
        <f t="shared" ref="A665:A728" si="317">A664+dt</f>
        <v>6.3299999999999095</v>
      </c>
      <c r="B665" s="5">
        <f t="shared" si="301"/>
        <v>-109.98215096405957</v>
      </c>
      <c r="C665" s="5">
        <f t="shared" si="302"/>
        <v>467.04921243729711</v>
      </c>
      <c r="D665" s="5">
        <f t="shared" si="303"/>
        <v>-159.91973190838183</v>
      </c>
      <c r="E665" s="2">
        <f t="shared" si="304"/>
        <v>479.82396810599272</v>
      </c>
      <c r="F665" s="2">
        <f t="shared" si="305"/>
        <v>-13.250774072768289</v>
      </c>
      <c r="G665" s="3">
        <f t="shared" si="306"/>
        <v>-37.40454618770756</v>
      </c>
      <c r="H665" s="3">
        <f t="shared" si="307"/>
        <v>35.655369323815414</v>
      </c>
      <c r="I665" s="3">
        <f t="shared" si="308"/>
        <v>-88.435360549654121</v>
      </c>
      <c r="J665" s="2">
        <f t="shared" si="287"/>
        <v>102.42664903565549</v>
      </c>
      <c r="K665" s="2">
        <f t="shared" si="309"/>
        <v>69.820483323555209</v>
      </c>
      <c r="L665" s="6">
        <f t="shared" si="288"/>
        <v>2379.4394757593927</v>
      </c>
      <c r="M665" s="2">
        <f t="shared" si="289"/>
        <v>30.156090578200637</v>
      </c>
      <c r="N665" s="2">
        <f t="shared" si="310"/>
        <v>102.42664903565549</v>
      </c>
      <c r="O665" s="2">
        <f t="shared" si="290"/>
        <v>69.820483323555209</v>
      </c>
      <c r="P665" s="5">
        <f t="shared" si="291"/>
        <v>0.37024893200424713</v>
      </c>
      <c r="Q665" s="4">
        <f t="shared" si="292"/>
        <v>0.29428635917153217</v>
      </c>
      <c r="R665" s="4">
        <f t="shared" si="293"/>
        <v>0.25961601373300469</v>
      </c>
      <c r="S665" s="4">
        <f t="shared" si="311"/>
        <v>0</v>
      </c>
      <c r="T665" s="4">
        <f t="shared" si="312"/>
        <v>0</v>
      </c>
      <c r="U665" s="5">
        <f t="shared" si="313"/>
        <v>7.6144742878224623</v>
      </c>
      <c r="V665" s="5">
        <f t="shared" si="314"/>
        <v>-7.2583929123628721</v>
      </c>
      <c r="W665" s="5">
        <f t="shared" si="315"/>
        <v>18.00285921557175</v>
      </c>
      <c r="X665" s="5">
        <f t="shared" si="294"/>
        <v>2379.4394757593932</v>
      </c>
      <c r="Y665" s="5">
        <f t="shared" si="295"/>
        <v>-13.592676887884515</v>
      </c>
      <c r="Z665" s="5">
        <f t="shared" si="296"/>
        <v>-2.694619715107855</v>
      </c>
      <c r="AA665" s="5">
        <f t="shared" si="297"/>
        <v>4.6627304595714598</v>
      </c>
      <c r="AB665" s="5">
        <f t="shared" si="298"/>
        <v>-5.978202600062053</v>
      </c>
      <c r="AC665" s="5">
        <f t="shared" si="299"/>
        <v>-9.9530126274707271</v>
      </c>
      <c r="AD665" s="5">
        <f t="shared" si="300"/>
        <v>-9.5084103248567899</v>
      </c>
      <c r="AE665">
        <f t="shared" si="316"/>
        <v>0</v>
      </c>
    </row>
    <row r="666" spans="1:31" x14ac:dyDescent="0.2">
      <c r="A666">
        <f t="shared" si="317"/>
        <v>6.3399999999999093</v>
      </c>
      <c r="B666" s="5">
        <f t="shared" si="301"/>
        <v>-110.35649533606664</v>
      </c>
      <c r="C666" s="5">
        <f t="shared" si="302"/>
        <v>467.4052684799039</v>
      </c>
      <c r="D666" s="5">
        <f t="shared" si="303"/>
        <v>-160.8045609343946</v>
      </c>
      <c r="E666" s="2">
        <f t="shared" si="304"/>
        <v>480.25643261244335</v>
      </c>
      <c r="F666" s="2">
        <f t="shared" si="305"/>
        <v>-13.284508640733252</v>
      </c>
      <c r="G666" s="3">
        <f t="shared" si="306"/>
        <v>-37.464328213708178</v>
      </c>
      <c r="H666" s="3">
        <f t="shared" si="307"/>
        <v>35.555839197540706</v>
      </c>
      <c r="I666" s="3">
        <f t="shared" si="308"/>
        <v>-88.530444652902688</v>
      </c>
      <c r="J666" s="2">
        <f t="shared" si="287"/>
        <v>102.49601562981114</v>
      </c>
      <c r="K666" s="2">
        <f t="shared" si="309"/>
        <v>69.86776798214801</v>
      </c>
      <c r="L666" s="6">
        <f t="shared" si="288"/>
        <v>2379.0529975232294</v>
      </c>
      <c r="M666" s="2">
        <f t="shared" si="289"/>
        <v>30.151192503332595</v>
      </c>
      <c r="N666" s="2">
        <f t="shared" si="310"/>
        <v>102.49601562981114</v>
      </c>
      <c r="O666" s="2">
        <f t="shared" si="290"/>
        <v>69.86776798214801</v>
      </c>
      <c r="P666" s="5">
        <f t="shared" si="291"/>
        <v>0.37023758252826416</v>
      </c>
      <c r="Q666" s="4">
        <f t="shared" si="292"/>
        <v>0.29403913365621492</v>
      </c>
      <c r="R666" s="4">
        <f t="shared" si="293"/>
        <v>0.25951581462345197</v>
      </c>
      <c r="S666" s="4">
        <f t="shared" si="311"/>
        <v>0</v>
      </c>
      <c r="T666" s="4">
        <f t="shared" si="312"/>
        <v>0</v>
      </c>
      <c r="U666" s="5">
        <f t="shared" si="313"/>
        <v>7.6315752281333653</v>
      </c>
      <c r="V666" s="5">
        <f t="shared" si="314"/>
        <v>-7.2428113507760488</v>
      </c>
      <c r="W666" s="5">
        <f t="shared" si="315"/>
        <v>18.033867963539585</v>
      </c>
      <c r="X666" s="5">
        <f t="shared" si="294"/>
        <v>2379.0529975232298</v>
      </c>
      <c r="Y666" s="5">
        <f t="shared" si="295"/>
        <v>-13.603526260825053</v>
      </c>
      <c r="Z666" s="5">
        <f t="shared" si="296"/>
        <v>-2.7001504153691291</v>
      </c>
      <c r="AA666" s="5">
        <f t="shared" si="297"/>
        <v>4.6723007022392542</v>
      </c>
      <c r="AB666" s="5">
        <f t="shared" si="298"/>
        <v>-5.9719510326916874</v>
      </c>
      <c r="AC666" s="5">
        <f t="shared" si="299"/>
        <v>-9.9429617661451779</v>
      </c>
      <c r="AD666" s="5">
        <f t="shared" si="300"/>
        <v>-9.4678313342211595</v>
      </c>
      <c r="AE666">
        <f t="shared" si="316"/>
        <v>0</v>
      </c>
    </row>
    <row r="667" spans="1:31" x14ac:dyDescent="0.2">
      <c r="A667">
        <f t="shared" si="317"/>
        <v>6.3499999999999091</v>
      </c>
      <c r="B667" s="5">
        <f t="shared" si="301"/>
        <v>-110.73143721575536</v>
      </c>
      <c r="C667" s="5">
        <f t="shared" si="302"/>
        <v>467.76032972379102</v>
      </c>
      <c r="D667" s="5">
        <f t="shared" si="303"/>
        <v>-161.69033877249035</v>
      </c>
      <c r="E667" s="2">
        <f t="shared" si="304"/>
        <v>480.68823290275839</v>
      </c>
      <c r="F667" s="2">
        <f t="shared" si="305"/>
        <v>-13.318279116198701</v>
      </c>
      <c r="G667" s="3">
        <f t="shared" si="306"/>
        <v>-37.524047724035093</v>
      </c>
      <c r="H667" s="3">
        <f t="shared" si="307"/>
        <v>35.456409579879256</v>
      </c>
      <c r="I667" s="3">
        <f t="shared" si="308"/>
        <v>-88.625122966244902</v>
      </c>
      <c r="J667" s="2">
        <f t="shared" si="287"/>
        <v>102.56521612454119</v>
      </c>
      <c r="K667" s="2">
        <f t="shared" si="309"/>
        <v>69.914939416865153</v>
      </c>
      <c r="L667" s="6">
        <f t="shared" si="288"/>
        <v>2378.6642445683524</v>
      </c>
      <c r="M667" s="2">
        <f t="shared" si="289"/>
        <v>30.146265599564188</v>
      </c>
      <c r="N667" s="2">
        <f t="shared" si="310"/>
        <v>102.56521612454119</v>
      </c>
      <c r="O667" s="2">
        <f t="shared" si="290"/>
        <v>69.914939416865153</v>
      </c>
      <c r="P667" s="5">
        <f t="shared" si="291"/>
        <v>0.37022616666682051</v>
      </c>
      <c r="Q667" s="4">
        <f t="shared" si="292"/>
        <v>0.29379243740334404</v>
      </c>
      <c r="R667" s="4">
        <f t="shared" si="293"/>
        <v>0.25941573918797678</v>
      </c>
      <c r="S667" s="4">
        <f t="shared" si="311"/>
        <v>0</v>
      </c>
      <c r="T667" s="4">
        <f t="shared" si="312"/>
        <v>0</v>
      </c>
      <c r="U667" s="5">
        <f t="shared" si="313"/>
        <v>7.6486650873796691</v>
      </c>
      <c r="V667" s="5">
        <f t="shared" si="314"/>
        <v>-7.227210776191126</v>
      </c>
      <c r="W667" s="5">
        <f t="shared" si="315"/>
        <v>18.064785784356062</v>
      </c>
      <c r="X667" s="5">
        <f t="shared" si="294"/>
        <v>2378.6642445683528</v>
      </c>
      <c r="Y667" s="5">
        <f t="shared" si="295"/>
        <v>-13.614328851889413</v>
      </c>
      <c r="Z667" s="5">
        <f t="shared" si="296"/>
        <v>-2.7056789946648041</v>
      </c>
      <c r="AA667" s="5">
        <f t="shared" si="297"/>
        <v>4.681867274819262</v>
      </c>
      <c r="AB667" s="5">
        <f t="shared" si="298"/>
        <v>-5.9656637645097437</v>
      </c>
      <c r="AC667" s="5">
        <f t="shared" si="299"/>
        <v>-9.9328897708559296</v>
      </c>
      <c r="AD667" s="5">
        <f t="shared" si="300"/>
        <v>-9.4273469408246768</v>
      </c>
      <c r="AE667">
        <f t="shared" si="316"/>
        <v>0</v>
      </c>
    </row>
    <row r="668" spans="1:31" x14ac:dyDescent="0.2">
      <c r="A668">
        <f t="shared" si="317"/>
        <v>6.3599999999999088</v>
      </c>
      <c r="B668" s="5">
        <f t="shared" si="301"/>
        <v>-111.10697597618395</v>
      </c>
      <c r="C668" s="5">
        <f t="shared" si="302"/>
        <v>468.11439717510126</v>
      </c>
      <c r="D668" s="5">
        <f t="shared" si="303"/>
        <v>-162.57706136949986</v>
      </c>
      <c r="E668" s="2">
        <f t="shared" si="304"/>
        <v>481.119370793965</v>
      </c>
      <c r="F668" s="2">
        <f t="shared" si="305"/>
        <v>-13.352085453650192</v>
      </c>
      <c r="G668" s="3">
        <f t="shared" si="306"/>
        <v>-37.583704361680191</v>
      </c>
      <c r="H668" s="3">
        <f t="shared" si="307"/>
        <v>35.357080682170697</v>
      </c>
      <c r="I668" s="3">
        <f t="shared" si="308"/>
        <v>-88.719396435653152</v>
      </c>
      <c r="J668" s="2">
        <f t="shared" si="287"/>
        <v>102.634250091372</v>
      </c>
      <c r="K668" s="2">
        <f t="shared" si="309"/>
        <v>69.961997335631892</v>
      </c>
      <c r="L668" s="6">
        <f t="shared" si="288"/>
        <v>2378.2732474695904</v>
      </c>
      <c r="M668" s="2">
        <f t="shared" si="289"/>
        <v>30.141310254388902</v>
      </c>
      <c r="N668" s="2">
        <f t="shared" si="310"/>
        <v>102.634250091372</v>
      </c>
      <c r="O668" s="2">
        <f t="shared" si="290"/>
        <v>69.961997335631892</v>
      </c>
      <c r="P668" s="5">
        <f t="shared" si="291"/>
        <v>0.37021468531287527</v>
      </c>
      <c r="Q668" s="4">
        <f t="shared" si="292"/>
        <v>0.29354627314633353</v>
      </c>
      <c r="R668" s="4">
        <f t="shared" si="293"/>
        <v>0.25931578899775282</v>
      </c>
      <c r="S668" s="4">
        <f t="shared" si="311"/>
        <v>0</v>
      </c>
      <c r="T668" s="4">
        <f t="shared" si="312"/>
        <v>0</v>
      </c>
      <c r="U668" s="5">
        <f t="shared" si="313"/>
        <v>7.665743685781627</v>
      </c>
      <c r="V668" s="5">
        <f t="shared" si="314"/>
        <v>-7.2115913689276558</v>
      </c>
      <c r="W668" s="5">
        <f t="shared" si="315"/>
        <v>18.095612568897959</v>
      </c>
      <c r="X668" s="5">
        <f t="shared" si="294"/>
        <v>2378.2732474695904</v>
      </c>
      <c r="Y668" s="5">
        <f t="shared" si="295"/>
        <v>-13.6250846307989</v>
      </c>
      <c r="Z668" s="5">
        <f t="shared" si="296"/>
        <v>-2.7112053945874739</v>
      </c>
      <c r="AA668" s="5">
        <f t="shared" si="297"/>
        <v>4.6914300762441661</v>
      </c>
      <c r="AB668" s="5">
        <f t="shared" si="298"/>
        <v>-5.9593409450172734</v>
      </c>
      <c r="AC668" s="5">
        <f t="shared" si="299"/>
        <v>-9.9227967635151302</v>
      </c>
      <c r="AD668" s="5">
        <f t="shared" si="300"/>
        <v>-9.3869573548578735</v>
      </c>
      <c r="AE668">
        <f t="shared" si="316"/>
        <v>0</v>
      </c>
    </row>
    <row r="669" spans="1:31" x14ac:dyDescent="0.2">
      <c r="A669">
        <f t="shared" si="317"/>
        <v>6.3699999999999086</v>
      </c>
      <c r="B669" s="5">
        <f t="shared" si="301"/>
        <v>-111.48311098684799</v>
      </c>
      <c r="C669" s="5">
        <f t="shared" si="302"/>
        <v>468.46747184208482</v>
      </c>
      <c r="D669" s="5">
        <f t="shared" si="303"/>
        <v>-163.46472468172414</v>
      </c>
      <c r="E669" s="2">
        <f t="shared" si="304"/>
        <v>481.5498481044516</v>
      </c>
      <c r="F669" s="2">
        <f t="shared" si="305"/>
        <v>-13.385927607168794</v>
      </c>
      <c r="G669" s="3">
        <f t="shared" si="306"/>
        <v>-37.643297771130364</v>
      </c>
      <c r="H669" s="3">
        <f t="shared" si="307"/>
        <v>35.257852714535545</v>
      </c>
      <c r="I669" s="3">
        <f t="shared" si="308"/>
        <v>-88.813266009201726</v>
      </c>
      <c r="J669" s="2">
        <f t="shared" si="287"/>
        <v>102.70311711115245</v>
      </c>
      <c r="K669" s="2">
        <f t="shared" si="309"/>
        <v>70.008941452728322</v>
      </c>
      <c r="L669" s="6">
        <f t="shared" si="288"/>
        <v>2377.8800364950685</v>
      </c>
      <c r="M669" s="2">
        <f t="shared" si="289"/>
        <v>30.136326851413191</v>
      </c>
      <c r="N669" s="2">
        <f t="shared" si="310"/>
        <v>102.70311711115245</v>
      </c>
      <c r="O669" s="2">
        <f t="shared" si="290"/>
        <v>70.008941452728322</v>
      </c>
      <c r="P669" s="5">
        <f t="shared" si="291"/>
        <v>0.37020313935043014</v>
      </c>
      <c r="Q669" s="4">
        <f t="shared" si="292"/>
        <v>0.29330064354782476</v>
      </c>
      <c r="R669" s="4">
        <f t="shared" si="293"/>
        <v>0.25921596559930665</v>
      </c>
      <c r="S669" s="4">
        <f t="shared" si="311"/>
        <v>0</v>
      </c>
      <c r="T669" s="4">
        <f t="shared" si="312"/>
        <v>0</v>
      </c>
      <c r="U669" s="5">
        <f t="shared" si="313"/>
        <v>7.6828108443014624</v>
      </c>
      <c r="V669" s="5">
        <f t="shared" si="314"/>
        <v>-7.1959533096423343</v>
      </c>
      <c r="W669" s="5">
        <f t="shared" si="315"/>
        <v>18.126348211091816</v>
      </c>
      <c r="X669" s="5">
        <f t="shared" si="294"/>
        <v>2377.8800364950685</v>
      </c>
      <c r="Y669" s="5">
        <f t="shared" si="295"/>
        <v>-13.635793569228282</v>
      </c>
      <c r="Z669" s="5">
        <f t="shared" si="296"/>
        <v>-2.7167295569872598</v>
      </c>
      <c r="AA669" s="5">
        <f t="shared" si="297"/>
        <v>4.7009890058922652</v>
      </c>
      <c r="AB669" s="5">
        <f t="shared" si="298"/>
        <v>-5.9529827249268195</v>
      </c>
      <c r="AC669" s="5">
        <f t="shared" si="299"/>
        <v>-9.912682866629595</v>
      </c>
      <c r="AD669" s="5">
        <f t="shared" si="300"/>
        <v>-9.346662783015919</v>
      </c>
      <c r="AE669">
        <f t="shared" si="316"/>
        <v>0</v>
      </c>
    </row>
    <row r="670" spans="1:31" x14ac:dyDescent="0.2">
      <c r="A670">
        <f t="shared" si="317"/>
        <v>6.3799999999999084</v>
      </c>
      <c r="B670" s="5">
        <f t="shared" si="301"/>
        <v>-111.85984161369554</v>
      </c>
      <c r="C670" s="5">
        <f t="shared" si="302"/>
        <v>468.81955473508685</v>
      </c>
      <c r="D670" s="5">
        <f t="shared" si="303"/>
        <v>-164.3533246749553</v>
      </c>
      <c r="E670" s="2">
        <f t="shared" si="304"/>
        <v>481.97966665394313</v>
      </c>
      <c r="F670" s="2">
        <f t="shared" si="305"/>
        <v>-13.419805530432702</v>
      </c>
      <c r="G670" s="3">
        <f t="shared" si="306"/>
        <v>-37.702827598379635</v>
      </c>
      <c r="H670" s="3">
        <f t="shared" si="307"/>
        <v>35.158725885869252</v>
      </c>
      <c r="I670" s="3">
        <f t="shared" si="308"/>
        <v>-88.90673263703188</v>
      </c>
      <c r="J670" s="2">
        <f t="shared" si="287"/>
        <v>102.77181677397505</v>
      </c>
      <c r="K670" s="2">
        <f t="shared" si="309"/>
        <v>70.055771488735544</v>
      </c>
      <c r="L670" s="6">
        <f t="shared" si="288"/>
        <v>2377.4846416090404</v>
      </c>
      <c r="M670" s="2">
        <f t="shared" si="289"/>
        <v>30.131315770392352</v>
      </c>
      <c r="N670" s="2">
        <f t="shared" si="310"/>
        <v>102.77181677397505</v>
      </c>
      <c r="O670" s="2">
        <f t="shared" si="290"/>
        <v>70.055771488735544</v>
      </c>
      <c r="P670" s="5">
        <f t="shared" si="291"/>
        <v>0.37019152965461199</v>
      </c>
      <c r="Q670" s="4">
        <f t="shared" si="292"/>
        <v>0.29305555120067467</v>
      </c>
      <c r="R670" s="4">
        <f t="shared" si="293"/>
        <v>0.25911627051477831</v>
      </c>
      <c r="S670" s="4">
        <f t="shared" si="311"/>
        <v>0</v>
      </c>
      <c r="T670" s="4">
        <f t="shared" si="312"/>
        <v>0</v>
      </c>
      <c r="U670" s="5">
        <f t="shared" si="313"/>
        <v>7.6998663846478159</v>
      </c>
      <c r="V670" s="5">
        <f t="shared" si="314"/>
        <v>-7.1802967793133465</v>
      </c>
      <c r="W670" s="5">
        <f t="shared" si="315"/>
        <v>18.156992607901206</v>
      </c>
      <c r="X670" s="5">
        <f t="shared" si="294"/>
        <v>2377.4846416090409</v>
      </c>
      <c r="Y670" s="5">
        <f t="shared" si="295"/>
        <v>-13.646455640790252</v>
      </c>
      <c r="Z670" s="5">
        <f t="shared" si="296"/>
        <v>-2.7222514239726086</v>
      </c>
      <c r="AA670" s="5">
        <f t="shared" si="297"/>
        <v>4.7105439635888686</v>
      </c>
      <c r="AB670" s="5">
        <f t="shared" si="298"/>
        <v>-5.9465892561424365</v>
      </c>
      <c r="AC670" s="5">
        <f t="shared" si="299"/>
        <v>-9.9025482032859546</v>
      </c>
      <c r="AD670" s="5">
        <f t="shared" si="300"/>
        <v>-9.3064634285099253</v>
      </c>
      <c r="AE670">
        <f t="shared" si="316"/>
        <v>0</v>
      </c>
    </row>
    <row r="671" spans="1:31" x14ac:dyDescent="0.2">
      <c r="A671">
        <f t="shared" si="317"/>
        <v>6.3899999999999082</v>
      </c>
      <c r="B671" s="5">
        <f t="shared" si="301"/>
        <v>-112.23716721914214</v>
      </c>
      <c r="C671" s="5">
        <f t="shared" si="302"/>
        <v>469.17064686653538</v>
      </c>
      <c r="D671" s="5">
        <f t="shared" si="303"/>
        <v>-165.24285732449704</v>
      </c>
      <c r="E671" s="2">
        <f t="shared" si="304"/>
        <v>482.40882826347706</v>
      </c>
      <c r="F671" s="2">
        <f t="shared" si="305"/>
        <v>-13.453719176718916</v>
      </c>
      <c r="G671" s="3">
        <f t="shared" si="306"/>
        <v>-37.762293490941062</v>
      </c>
      <c r="H671" s="3">
        <f t="shared" si="307"/>
        <v>35.059700403836395</v>
      </c>
      <c r="I671" s="3">
        <f t="shared" si="308"/>
        <v>-88.999797271316979</v>
      </c>
      <c r="J671" s="2">
        <f t="shared" si="287"/>
        <v>102.84034867909705</v>
      </c>
      <c r="K671" s="2">
        <f t="shared" si="309"/>
        <v>70.102487170481965</v>
      </c>
      <c r="L671" s="6">
        <f t="shared" si="288"/>
        <v>2377.0870924747001</v>
      </c>
      <c r="M671" s="2">
        <f t="shared" si="289"/>
        <v>30.12627738726616</v>
      </c>
      <c r="N671" s="2">
        <f t="shared" si="310"/>
        <v>102.84034867909705</v>
      </c>
      <c r="O671" s="2">
        <f t="shared" si="290"/>
        <v>70.102487170481965</v>
      </c>
      <c r="P671" s="5">
        <f t="shared" si="291"/>
        <v>0.37017985709175505</v>
      </c>
      <c r="Q671" s="4">
        <f t="shared" si="292"/>
        <v>0.29281099862893439</v>
      </c>
      <c r="R671" s="4">
        <f t="shared" si="293"/>
        <v>0.25901670524217912</v>
      </c>
      <c r="S671" s="4">
        <f t="shared" si="311"/>
        <v>0</v>
      </c>
      <c r="T671" s="4">
        <f t="shared" si="312"/>
        <v>0</v>
      </c>
      <c r="U671" s="5">
        <f t="shared" si="313"/>
        <v>7.7169101292800999</v>
      </c>
      <c r="V671" s="5">
        <f t="shared" si="314"/>
        <v>-7.1646219592248688</v>
      </c>
      <c r="W671" s="5">
        <f t="shared" si="315"/>
        <v>18.187545659313866</v>
      </c>
      <c r="X671" s="5">
        <f t="shared" si="294"/>
        <v>2377.0870924747001</v>
      </c>
      <c r="Y671" s="5">
        <f t="shared" si="295"/>
        <v>-13.657070821019744</v>
      </c>
      <c r="Z671" s="5">
        <f t="shared" si="296"/>
        <v>-2.7277709379110431</v>
      </c>
      <c r="AA671" s="5">
        <f t="shared" si="297"/>
        <v>4.7200948496075803</v>
      </c>
      <c r="AB671" s="5">
        <f t="shared" si="298"/>
        <v>-5.9401606917396439</v>
      </c>
      <c r="AC671" s="5">
        <f t="shared" si="299"/>
        <v>-9.8923928971359114</v>
      </c>
      <c r="AD671" s="5">
        <f t="shared" si="300"/>
        <v>-9.2663594910785534</v>
      </c>
      <c r="AE671">
        <f t="shared" si="316"/>
        <v>0</v>
      </c>
    </row>
    <row r="672" spans="1:31" x14ac:dyDescent="0.2">
      <c r="A672">
        <f t="shared" si="317"/>
        <v>6.399999999999908</v>
      </c>
      <c r="B672" s="5">
        <f t="shared" si="301"/>
        <v>-112.61508716208614</v>
      </c>
      <c r="C672" s="5">
        <f t="shared" si="302"/>
        <v>469.52074925092887</v>
      </c>
      <c r="D672" s="5">
        <f t="shared" si="303"/>
        <v>-166.13331861518475</v>
      </c>
      <c r="E672" s="2">
        <f t="shared" si="304"/>
        <v>482.83733475537895</v>
      </c>
      <c r="F672" s="2">
        <f t="shared" si="305"/>
        <v>-13.487668498904833</v>
      </c>
      <c r="G672" s="3">
        <f t="shared" si="306"/>
        <v>-37.821695097858459</v>
      </c>
      <c r="H672" s="3">
        <f t="shared" si="307"/>
        <v>34.960776474865035</v>
      </c>
      <c r="I672" s="3">
        <f t="shared" si="308"/>
        <v>-89.092460866227768</v>
      </c>
      <c r="J672" s="2">
        <f t="shared" ref="J672:J735" si="318">SQRT(G672^2+H672^2+I672^2)</f>
        <v>102.90871243486225</v>
      </c>
      <c r="K672" s="2">
        <f t="shared" si="309"/>
        <v>70.149088230989946</v>
      </c>
      <c r="L672" s="6">
        <f t="shared" ref="L672:L735" si="319">SQRT(spin^2-flag*((30/PI())*(wx*G672+wy*H672+wz*I672)/J672)^2)</f>
        <v>2376.6874184569665</v>
      </c>
      <c r="M672" s="2">
        <f t="shared" ref="M672:M735" si="320">(L672*PI()/30)*(circ/(2*PI()))/12</f>
        <v>30.12121207419419</v>
      </c>
      <c r="N672" s="2">
        <f t="shared" si="310"/>
        <v>102.90871243486225</v>
      </c>
      <c r="O672" s="2">
        <f t="shared" ref="O672:O735" si="321">J672/1.467</f>
        <v>70.149088230989946</v>
      </c>
      <c r="P672" s="5">
        <f t="shared" ref="P672:P735" si="322">cd0+(cdspin*L672/1000)*EXP(-A672/(tau*146.7/N672))</f>
        <v>0.37016812251948217</v>
      </c>
      <c r="Q672" s="4">
        <f t="shared" ref="Q672:Q735" si="323">(M672/N672)*EXP(-A672/(tau*146.7/N672))</f>
        <v>0.29256698828881583</v>
      </c>
      <c r="R672" s="4">
        <f t="shared" ref="R672:R735" si="324">cl2_*Q672/(cl0+cl1_*Q672)</f>
        <v>0.25891727125564717</v>
      </c>
      <c r="S672" s="4">
        <f t="shared" si="311"/>
        <v>0</v>
      </c>
      <c r="T672" s="4">
        <f t="shared" si="312"/>
        <v>0</v>
      </c>
      <c r="U672" s="5">
        <f t="shared" si="313"/>
        <v>7.7339419014127726</v>
      </c>
      <c r="V672" s="5">
        <f t="shared" si="314"/>
        <v>-7.1489290309517184</v>
      </c>
      <c r="W672" s="5">
        <f t="shared" si="315"/>
        <v>18.21800726832868</v>
      </c>
      <c r="X672" s="5">
        <f t="shared" ref="X672:X735" si="325">M672/romega</f>
        <v>2376.6874184569665</v>
      </c>
      <c r="Y672" s="5">
        <f t="shared" ref="Y672:Y735" si="326">const*($R672/omega)*N672*(wy*I672-wz*(H672-T672))/X672</f>
        <v>-13.667639087358364</v>
      </c>
      <c r="Z672" s="5">
        <f t="shared" ref="Z672:Z735" si="327">const*($R672/omega)*N672*(wz*(G672-S672)-wx*I672)/X672</f>
        <v>-2.7332880414299034</v>
      </c>
      <c r="AA672" s="5">
        <f t="shared" ref="AA672:AA735" si="328">const*($R672/omega)*N672*(wx*(H672-T672)-wy*(G672-S672))/X672</f>
        <v>4.7296415646715904</v>
      </c>
      <c r="AB672" s="5">
        <f t="shared" ref="AB672:AB735" si="329">U672+Y672</f>
        <v>-5.9336971859455909</v>
      </c>
      <c r="AC672" s="5">
        <f t="shared" ref="AC672:AC735" si="330">V672+Z672</f>
        <v>-9.8822170723816214</v>
      </c>
      <c r="AD672" s="5">
        <f t="shared" ref="AD672:AD735" si="331">W672+AA672-32.174</f>
        <v>-9.2263511669997271</v>
      </c>
      <c r="AE672">
        <f t="shared" si="316"/>
        <v>0</v>
      </c>
    </row>
    <row r="673" spans="1:31" x14ac:dyDescent="0.2">
      <c r="A673">
        <f t="shared" si="317"/>
        <v>6.4099999999999078</v>
      </c>
      <c r="B673" s="5">
        <f t="shared" ref="B673:B736" si="332">B672+G672*dt+0.5*AB672*dt*dt</f>
        <v>-112.99360079792402</v>
      </c>
      <c r="C673" s="5">
        <f t="shared" ref="C673:C736" si="333">C672+H672*dt+0.5*AC672*dt*dt</f>
        <v>469.86986290482395</v>
      </c>
      <c r="D673" s="5">
        <f t="shared" ref="D673:D736" si="334">D672+I672*dt+0.5*AD672*dt*dt</f>
        <v>-167.02470454140538</v>
      </c>
      <c r="E673" s="2">
        <f t="shared" ref="E673:E736" si="335">SQRT(B673^2+C673^2)</f>
        <v>483.26518795323824</v>
      </c>
      <c r="F673" s="2">
        <f t="shared" ref="F673:F736" si="336">ATAN2(C673,B673)*180/PI()</f>
        <v>-13.521653449469939</v>
      </c>
      <c r="G673" s="3">
        <f t="shared" ref="G673:G736" si="337">G672+AB672*dt</f>
        <v>-37.881032069717918</v>
      </c>
      <c r="H673" s="3">
        <f t="shared" ref="H673:H736" si="338">H672+AC672*dt</f>
        <v>34.861954304141221</v>
      </c>
      <c r="I673" s="3">
        <f t="shared" ref="I673:I736" si="339">I672+AD672*dt</f>
        <v>-89.184724377897766</v>
      </c>
      <c r="J673" s="2">
        <f t="shared" si="318"/>
        <v>102.97690765862326</v>
      </c>
      <c r="K673" s="2">
        <f t="shared" ref="K673:K736" si="340">J673/1.467</f>
        <v>70.195574409422804</v>
      </c>
      <c r="L673" s="6">
        <f t="shared" si="319"/>
        <v>2376.2856486252545</v>
      </c>
      <c r="M673" s="2">
        <f t="shared" si="320"/>
        <v>30.116120199590895</v>
      </c>
      <c r="N673" s="2">
        <f t="shared" ref="N673:N736" si="341">IF(D673&gt;=hwind,SQRT((G673-vxw)^2+(H673-vyw)^2+I673^2),J673)</f>
        <v>102.97690765862326</v>
      </c>
      <c r="O673" s="2">
        <f t="shared" si="321"/>
        <v>70.195574409422804</v>
      </c>
      <c r="P673" s="5">
        <f t="shared" si="322"/>
        <v>0.37015632678678589</v>
      </c>
      <c r="Q673" s="4">
        <f t="shared" si="323"/>
        <v>0.29232352256964717</v>
      </c>
      <c r="R673" s="4">
        <f t="shared" si="324"/>
        <v>0.25881797000570034</v>
      </c>
      <c r="S673" s="4">
        <f t="shared" si="311"/>
        <v>0</v>
      </c>
      <c r="T673" s="4">
        <f t="shared" si="312"/>
        <v>0</v>
      </c>
      <c r="U673" s="5">
        <f t="shared" si="313"/>
        <v>7.7509615250195782</v>
      </c>
      <c r="V673" s="5">
        <f t="shared" si="314"/>
        <v>-7.1332181763441964</v>
      </c>
      <c r="W673" s="5">
        <f t="shared" si="315"/>
        <v>18.248377340942621</v>
      </c>
      <c r="X673" s="5">
        <f t="shared" si="325"/>
        <v>2376.2856486252545</v>
      </c>
      <c r="Y673" s="5">
        <f t="shared" si="326"/>
        <v>-13.678160419138836</v>
      </c>
      <c r="Z673" s="5">
        <f t="shared" si="327"/>
        <v>-2.7388026774170737</v>
      </c>
      <c r="AA673" s="5">
        <f t="shared" si="328"/>
        <v>4.7391840099549318</v>
      </c>
      <c r="AB673" s="5">
        <f t="shared" si="329"/>
        <v>-5.9271988941192575</v>
      </c>
      <c r="AC673" s="5">
        <f t="shared" si="330"/>
        <v>-9.8720208537612706</v>
      </c>
      <c r="AD673" s="5">
        <f t="shared" si="331"/>
        <v>-9.1864386491024455</v>
      </c>
      <c r="AE673">
        <f t="shared" si="316"/>
        <v>0</v>
      </c>
    </row>
    <row r="674" spans="1:31" x14ac:dyDescent="0.2">
      <c r="A674">
        <f t="shared" si="317"/>
        <v>6.4199999999999076</v>
      </c>
      <c r="B674" s="5">
        <f t="shared" si="332"/>
        <v>-113.37270747856591</v>
      </c>
      <c r="C674" s="5">
        <f t="shared" si="333"/>
        <v>470.21798884682266</v>
      </c>
      <c r="D674" s="5">
        <f t="shared" si="334"/>
        <v>-167.91701110711682</v>
      </c>
      <c r="E674" s="2">
        <f t="shared" si="335"/>
        <v>483.69238968188358</v>
      </c>
      <c r="F674" s="2">
        <f t="shared" si="336"/>
        <v>-13.555673980497469</v>
      </c>
      <c r="G674" s="3">
        <f t="shared" si="337"/>
        <v>-37.940304058659109</v>
      </c>
      <c r="H674" s="3">
        <f t="shared" si="338"/>
        <v>34.763234095603607</v>
      </c>
      <c r="I674" s="3">
        <f t="shared" si="339"/>
        <v>-89.276588764388791</v>
      </c>
      <c r="J674" s="2">
        <f t="shared" si="318"/>
        <v>103.04493397666396</v>
      </c>
      <c r="K674" s="2">
        <f t="shared" si="340"/>
        <v>70.241945451032009</v>
      </c>
      <c r="L674" s="6">
        <f t="shared" si="319"/>
        <v>2375.8818117562155</v>
      </c>
      <c r="M674" s="2">
        <f t="shared" si="320"/>
        <v>30.111002128160365</v>
      </c>
      <c r="N674" s="2">
        <f t="shared" si="341"/>
        <v>103.04493397666396</v>
      </c>
      <c r="O674" s="2">
        <f t="shared" si="321"/>
        <v>70.241945451032009</v>
      </c>
      <c r="P674" s="5">
        <f t="shared" si="322"/>
        <v>0.37014447073410822</v>
      </c>
      <c r="Q674" s="4">
        <f t="shared" si="323"/>
        <v>0.29208060379481771</v>
      </c>
      <c r="R674" s="4">
        <f t="shared" si="324"/>
        <v>0.25871880291948729</v>
      </c>
      <c r="S674" s="4">
        <f t="shared" ref="S674:S737" si="342">IF(D674&gt;=hwind,vxw,0)</f>
        <v>0</v>
      </c>
      <c r="T674" s="4">
        <f t="shared" ref="T674:T737" si="343">IF(D674&gt;=hwind,vyw,0)</f>
        <v>0</v>
      </c>
      <c r="U674" s="5">
        <f t="shared" ref="U674:U737" si="344">-const*$P674*$N674*(G674-S674)</f>
        <v>7.7679688248376637</v>
      </c>
      <c r="V674" s="5">
        <f t="shared" ref="V674:V737" si="345">-const*$P674*$N674*(H674-T674)</f>
        <v>-7.1174895775130569</v>
      </c>
      <c r="W674" s="5">
        <f t="shared" ref="W674:W737" si="346">-const*$P674*$N674*I674</f>
        <v>18.278655786137477</v>
      </c>
      <c r="X674" s="5">
        <f t="shared" si="325"/>
        <v>2375.8818117562155</v>
      </c>
      <c r="Y674" s="5">
        <f t="shared" si="326"/>
        <v>-13.688634797569495</v>
      </c>
      <c r="Z674" s="5">
        <f t="shared" si="327"/>
        <v>-2.7443147890216824</v>
      </c>
      <c r="AA674" s="5">
        <f t="shared" si="328"/>
        <v>4.7487220870836877</v>
      </c>
      <c r="AB674" s="5">
        <f t="shared" si="329"/>
        <v>-5.9206659727318316</v>
      </c>
      <c r="AC674" s="5">
        <f t="shared" si="330"/>
        <v>-9.8618043665347397</v>
      </c>
      <c r="AD674" s="5">
        <f t="shared" si="331"/>
        <v>-9.1466221267788335</v>
      </c>
      <c r="AE674">
        <f t="shared" si="316"/>
        <v>0</v>
      </c>
    </row>
    <row r="675" spans="1:31" x14ac:dyDescent="0.2">
      <c r="A675">
        <f t="shared" si="317"/>
        <v>6.4299999999999073</v>
      </c>
      <c r="B675" s="5">
        <f t="shared" si="332"/>
        <v>-113.75240655245115</v>
      </c>
      <c r="C675" s="5">
        <f t="shared" si="333"/>
        <v>470.56512809756038</v>
      </c>
      <c r="D675" s="5">
        <f t="shared" si="334"/>
        <v>-168.81023432586704</v>
      </c>
      <c r="E675" s="2">
        <f t="shared" si="335"/>
        <v>484.11894176735899</v>
      </c>
      <c r="F675" s="2">
        <f t="shared" si="336"/>
        <v>-13.589730043676061</v>
      </c>
      <c r="G675" s="3">
        <f t="shared" si="337"/>
        <v>-37.999510718386425</v>
      </c>
      <c r="H675" s="3">
        <f t="shared" si="338"/>
        <v>34.66461605193826</v>
      </c>
      <c r="I675" s="3">
        <f t="shared" si="339"/>
        <v>-89.368054985656585</v>
      </c>
      <c r="J675" s="2">
        <f t="shared" si="318"/>
        <v>103.11279102412271</v>
      </c>
      <c r="K675" s="2">
        <f t="shared" si="340"/>
        <v>70.288201107104783</v>
      </c>
      <c r="L675" s="6">
        <f t="shared" si="319"/>
        <v>2375.4759363364642</v>
      </c>
      <c r="M675" s="2">
        <f t="shared" si="320"/>
        <v>30.10585822093088</v>
      </c>
      <c r="N675" s="2">
        <f t="shared" si="341"/>
        <v>103.11279102412271</v>
      </c>
      <c r="O675" s="2">
        <f t="shared" si="321"/>
        <v>70.288201107104783</v>
      </c>
      <c r="P675" s="5">
        <f t="shared" si="322"/>
        <v>0.37013255519342059</v>
      </c>
      <c r="Q675" s="4">
        <f t="shared" si="323"/>
        <v>0.29183823422271171</v>
      </c>
      <c r="R675" s="4">
        <f t="shared" si="324"/>
        <v>0.25861977140103659</v>
      </c>
      <c r="S675" s="4">
        <f t="shared" si="342"/>
        <v>0</v>
      </c>
      <c r="T675" s="4">
        <f t="shared" si="343"/>
        <v>0</v>
      </c>
      <c r="U675" s="5">
        <f t="shared" si="344"/>
        <v>7.7849636263716775</v>
      </c>
      <c r="V675" s="5">
        <f t="shared" si="345"/>
        <v>-7.1017434168146663</v>
      </c>
      <c r="W675" s="5">
        <f t="shared" si="346"/>
        <v>18.308842515866566</v>
      </c>
      <c r="X675" s="5">
        <f t="shared" si="325"/>
        <v>2375.4759363364642</v>
      </c>
      <c r="Y675" s="5">
        <f t="shared" si="326"/>
        <v>-13.699062205718823</v>
      </c>
      <c r="Z675" s="5">
        <f t="shared" si="327"/>
        <v>-2.7498243196547962</v>
      </c>
      <c r="AA675" s="5">
        <f t="shared" si="328"/>
        <v>4.7582556981371997</v>
      </c>
      <c r="AB675" s="5">
        <f t="shared" si="329"/>
        <v>-5.9140985793471454</v>
      </c>
      <c r="AC675" s="5">
        <f t="shared" si="330"/>
        <v>-9.8515677364694625</v>
      </c>
      <c r="AD675" s="5">
        <f t="shared" si="331"/>
        <v>-9.1069017859962358</v>
      </c>
      <c r="AE675">
        <f t="shared" si="316"/>
        <v>0</v>
      </c>
    </row>
    <row r="676" spans="1:31" x14ac:dyDescent="0.2">
      <c r="A676">
        <f t="shared" si="317"/>
        <v>6.4399999999999071</v>
      </c>
      <c r="B676" s="5">
        <f t="shared" si="332"/>
        <v>-114.13269736456398</v>
      </c>
      <c r="C676" s="5">
        <f t="shared" si="333"/>
        <v>470.91128167969293</v>
      </c>
      <c r="D676" s="5">
        <f t="shared" si="334"/>
        <v>-169.7043702208129</v>
      </c>
      <c r="E676" s="2">
        <f t="shared" si="335"/>
        <v>484.54484603689912</v>
      </c>
      <c r="F676" s="2">
        <f t="shared" si="336"/>
        <v>-13.623821590301423</v>
      </c>
      <c r="G676" s="3">
        <f t="shared" si="337"/>
        <v>-38.058651704179894</v>
      </c>
      <c r="H676" s="3">
        <f t="shared" si="338"/>
        <v>34.566100374573566</v>
      </c>
      <c r="I676" s="3">
        <f t="shared" si="339"/>
        <v>-89.45912400351655</v>
      </c>
      <c r="J676" s="2">
        <f t="shared" si="318"/>
        <v>103.18047844491574</v>
      </c>
      <c r="K676" s="2">
        <f t="shared" si="340"/>
        <v>70.334341134911881</v>
      </c>
      <c r="L676" s="6">
        <f t="shared" si="319"/>
        <v>2375.0680505652786</v>
      </c>
      <c r="M676" s="2">
        <f t="shared" si="320"/>
        <v>30.10068883528912</v>
      </c>
      <c r="N676" s="2">
        <f t="shared" si="341"/>
        <v>103.18047844491574</v>
      </c>
      <c r="O676" s="2">
        <f t="shared" si="321"/>
        <v>70.334341134911881</v>
      </c>
      <c r="P676" s="5">
        <f t="shared" si="322"/>
        <v>0.37012058098830231</v>
      </c>
      <c r="Q676" s="4">
        <f t="shared" si="323"/>
        <v>0.29159641604763137</v>
      </c>
      <c r="R676" s="4">
        <f t="shared" si="324"/>
        <v>0.25852087683150254</v>
      </c>
      <c r="S676" s="4">
        <f t="shared" si="342"/>
        <v>0</v>
      </c>
      <c r="T676" s="4">
        <f t="shared" si="343"/>
        <v>0</v>
      </c>
      <c r="U676" s="5">
        <f t="shared" si="344"/>
        <v>7.8019457558977514</v>
      </c>
      <c r="V676" s="5">
        <f t="shared" si="345"/>
        <v>-7.0859798768362898</v>
      </c>
      <c r="W676" s="5">
        <f t="shared" si="346"/>
        <v>18.338937445041221</v>
      </c>
      <c r="X676" s="5">
        <f t="shared" si="325"/>
        <v>2375.068050565279</v>
      </c>
      <c r="Y676" s="5">
        <f t="shared" si="326"/>
        <v>-13.709442628499973</v>
      </c>
      <c r="Z676" s="5">
        <f t="shared" si="327"/>
        <v>-2.7553312129900798</v>
      </c>
      <c r="AA676" s="5">
        <f t="shared" si="328"/>
        <v>4.7677847456492</v>
      </c>
      <c r="AB676" s="5">
        <f t="shared" si="329"/>
        <v>-5.9074968726022217</v>
      </c>
      <c r="AC676" s="5">
        <f t="shared" si="330"/>
        <v>-9.8413110898263696</v>
      </c>
      <c r="AD676" s="5">
        <f t="shared" si="331"/>
        <v>-9.0672778093095801</v>
      </c>
      <c r="AE676">
        <f t="shared" si="316"/>
        <v>0</v>
      </c>
    </row>
    <row r="677" spans="1:31" x14ac:dyDescent="0.2">
      <c r="A677">
        <f t="shared" si="317"/>
        <v>6.4499999999999069</v>
      </c>
      <c r="B677" s="5">
        <f t="shared" si="332"/>
        <v>-114.51357925644942</v>
      </c>
      <c r="C677" s="5">
        <f t="shared" si="333"/>
        <v>471.25645061788418</v>
      </c>
      <c r="D677" s="5">
        <f t="shared" si="334"/>
        <v>-170.59941482473855</v>
      </c>
      <c r="E677" s="2">
        <f t="shared" si="335"/>
        <v>484.97010431890482</v>
      </c>
      <c r="F677" s="2">
        <f t="shared" si="336"/>
        <v>-13.657948571278039</v>
      </c>
      <c r="G677" s="3">
        <f t="shared" si="337"/>
        <v>-38.117726672905917</v>
      </c>
      <c r="H677" s="3">
        <f t="shared" si="338"/>
        <v>34.467687263675302</v>
      </c>
      <c r="I677" s="3">
        <f t="shared" si="339"/>
        <v>-89.549796781609643</v>
      </c>
      <c r="J677" s="2">
        <f t="shared" si="318"/>
        <v>103.24799589166112</v>
      </c>
      <c r="K677" s="2">
        <f t="shared" si="340"/>
        <v>70.380365297655842</v>
      </c>
      <c r="L677" s="6">
        <f t="shared" si="319"/>
        <v>2374.658182357281</v>
      </c>
      <c r="M677" s="2">
        <f t="shared" si="320"/>
        <v>30.095494325014148</v>
      </c>
      <c r="N677" s="2">
        <f t="shared" si="341"/>
        <v>103.24799589166112</v>
      </c>
      <c r="O677" s="2">
        <f t="shared" si="321"/>
        <v>70.380365297655842</v>
      </c>
      <c r="P677" s="5">
        <f t="shared" si="322"/>
        <v>0.37010854893401923</v>
      </c>
      <c r="Q677" s="4">
        <f t="shared" si="323"/>
        <v>0.29135515140070911</v>
      </c>
      <c r="R677" s="4">
        <f t="shared" si="324"/>
        <v>0.25842212056940977</v>
      </c>
      <c r="S677" s="4">
        <f t="shared" si="342"/>
        <v>0</v>
      </c>
      <c r="T677" s="4">
        <f t="shared" si="343"/>
        <v>0</v>
      </c>
      <c r="U677" s="5">
        <f t="shared" si="344"/>
        <v>7.8189150404674406</v>
      </c>
      <c r="V677" s="5">
        <f t="shared" si="345"/>
        <v>-7.0701991403815647</v>
      </c>
      <c r="W677" s="5">
        <f t="shared" si="346"/>
        <v>18.3689404915173</v>
      </c>
      <c r="X677" s="5">
        <f t="shared" si="325"/>
        <v>2374.658182357281</v>
      </c>
      <c r="Y677" s="5">
        <f t="shared" si="326"/>
        <v>-13.719776052655405</v>
      </c>
      <c r="Z677" s="5">
        <f t="shared" si="327"/>
        <v>-2.760835412964453</v>
      </c>
      <c r="AA677" s="5">
        <f t="shared" si="328"/>
        <v>4.7773091326089601</v>
      </c>
      <c r="AB677" s="5">
        <f t="shared" si="329"/>
        <v>-5.9008610121879643</v>
      </c>
      <c r="AC677" s="5">
        <f t="shared" si="330"/>
        <v>-9.8310345533460186</v>
      </c>
      <c r="AD677" s="5">
        <f t="shared" si="331"/>
        <v>-9.0277503758737403</v>
      </c>
      <c r="AE677">
        <f t="shared" si="316"/>
        <v>0</v>
      </c>
    </row>
    <row r="678" spans="1:31" x14ac:dyDescent="0.2">
      <c r="A678">
        <f t="shared" si="317"/>
        <v>6.4599999999999067</v>
      </c>
      <c r="B678" s="5">
        <f t="shared" si="332"/>
        <v>-114.89505156622909</v>
      </c>
      <c r="C678" s="5">
        <f t="shared" si="333"/>
        <v>471.60063593879323</v>
      </c>
      <c r="D678" s="5">
        <f t="shared" si="334"/>
        <v>-171.49536418007341</v>
      </c>
      <c r="E678" s="2">
        <f t="shared" si="335"/>
        <v>485.39471844291904</v>
      </c>
      <c r="F678" s="2">
        <f t="shared" si="336"/>
        <v>-13.692110937120832</v>
      </c>
      <c r="G678" s="3">
        <f t="shared" si="337"/>
        <v>-38.176735283027796</v>
      </c>
      <c r="H678" s="3">
        <f t="shared" si="338"/>
        <v>34.369376918141839</v>
      </c>
      <c r="I678" s="3">
        <f t="shared" si="339"/>
        <v>-89.640074285368385</v>
      </c>
      <c r="J678" s="2">
        <f t="shared" si="318"/>
        <v>103.31534302560314</v>
      </c>
      <c r="K678" s="2">
        <f t="shared" si="340"/>
        <v>70.426273364419316</v>
      </c>
      <c r="L678" s="6">
        <f t="shared" si="319"/>
        <v>2374.2463593450975</v>
      </c>
      <c r="M678" s="2">
        <f t="shared" si="320"/>
        <v>30.090275040311131</v>
      </c>
      <c r="N678" s="2">
        <f t="shared" si="341"/>
        <v>103.31534302560314</v>
      </c>
      <c r="O678" s="2">
        <f t="shared" si="321"/>
        <v>70.426273364419316</v>
      </c>
      <c r="P678" s="5">
        <f t="shared" si="322"/>
        <v>0.37009645983760114</v>
      </c>
      <c r="Q678" s="4">
        <f t="shared" si="323"/>
        <v>0.29111444235080941</v>
      </c>
      <c r="R678" s="4">
        <f t="shared" si="324"/>
        <v>0.25832350395089493</v>
      </c>
      <c r="S678" s="4">
        <f t="shared" si="342"/>
        <v>0</v>
      </c>
      <c r="T678" s="4">
        <f t="shared" si="343"/>
        <v>0</v>
      </c>
      <c r="U678" s="5">
        <f t="shared" si="344"/>
        <v>7.8358713079115843</v>
      </c>
      <c r="V678" s="5">
        <f t="shared" si="345"/>
        <v>-7.0544013904561149</v>
      </c>
      <c r="W678" s="5">
        <f t="shared" si="346"/>
        <v>18.398851576081473</v>
      </c>
      <c r="X678" s="5">
        <f t="shared" si="325"/>
        <v>2374.2463593450975</v>
      </c>
      <c r="Y678" s="5">
        <f t="shared" si="326"/>
        <v>-13.730062466741488</v>
      </c>
      <c r="Z678" s="5">
        <f t="shared" si="327"/>
        <v>-2.7663368637787182</v>
      </c>
      <c r="AA678" s="5">
        <f t="shared" si="328"/>
        <v>4.7868287624623616</v>
      </c>
      <c r="AB678" s="5">
        <f t="shared" si="329"/>
        <v>-5.8941911588299041</v>
      </c>
      <c r="AC678" s="5">
        <f t="shared" si="330"/>
        <v>-9.8207382542348327</v>
      </c>
      <c r="AD678" s="5">
        <f t="shared" si="331"/>
        <v>-8.9883196614561669</v>
      </c>
      <c r="AE678">
        <f t="shared" si="316"/>
        <v>0</v>
      </c>
    </row>
    <row r="679" spans="1:31" x14ac:dyDescent="0.2">
      <c r="A679">
        <f t="shared" si="317"/>
        <v>6.4699999999999065</v>
      </c>
      <c r="B679" s="5">
        <f t="shared" si="332"/>
        <v>-115.2771136286173</v>
      </c>
      <c r="C679" s="5">
        <f t="shared" si="333"/>
        <v>471.94383867106194</v>
      </c>
      <c r="D679" s="5">
        <f t="shared" si="334"/>
        <v>-172.39221433891015</v>
      </c>
      <c r="E679" s="2">
        <f t="shared" si="335"/>
        <v>485.81869023960212</v>
      </c>
      <c r="F679" s="2">
        <f t="shared" si="336"/>
        <v>-13.726308637956864</v>
      </c>
      <c r="G679" s="3">
        <f t="shared" si="337"/>
        <v>-38.235677194616095</v>
      </c>
      <c r="H679" s="3">
        <f t="shared" si="338"/>
        <v>34.271169535599491</v>
      </c>
      <c r="I679" s="3">
        <f t="shared" si="339"/>
        <v>-89.72995748198295</v>
      </c>
      <c r="J679" s="2">
        <f t="shared" si="318"/>
        <v>103.38251951653702</v>
      </c>
      <c r="K679" s="2">
        <f t="shared" si="340"/>
        <v>70.472065110113846</v>
      </c>
      <c r="L679" s="6">
        <f t="shared" si="319"/>
        <v>2373.8326088819967</v>
      </c>
      <c r="M679" s="2">
        <f t="shared" si="320"/>
        <v>30.085031327844749</v>
      </c>
      <c r="N679" s="2">
        <f t="shared" si="341"/>
        <v>103.38251951653702</v>
      </c>
      <c r="O679" s="2">
        <f t="shared" si="321"/>
        <v>70.472065110113846</v>
      </c>
      <c r="P679" s="5">
        <f t="shared" si="322"/>
        <v>0.37008431449791901</v>
      </c>
      <c r="Q679" s="4">
        <f t="shared" si="323"/>
        <v>0.29087429090542005</v>
      </c>
      <c r="R679" s="4">
        <f t="shared" si="324"/>
        <v>0.25822502828994687</v>
      </c>
      <c r="S679" s="4">
        <f t="shared" si="342"/>
        <v>0</v>
      </c>
      <c r="T679" s="4">
        <f t="shared" si="343"/>
        <v>0</v>
      </c>
      <c r="U679" s="5">
        <f t="shared" si="344"/>
        <v>7.8528143868440923</v>
      </c>
      <c r="V679" s="5">
        <f t="shared" si="345"/>
        <v>-7.0385868102533236</v>
      </c>
      <c r="W679" s="5">
        <f t="shared" si="346"/>
        <v>18.428670622437483</v>
      </c>
      <c r="X679" s="5">
        <f t="shared" si="325"/>
        <v>2373.8326088819972</v>
      </c>
      <c r="Y679" s="5">
        <f t="shared" si="326"/>
        <v>-13.740301861113185</v>
      </c>
      <c r="Z679" s="5">
        <f t="shared" si="327"/>
        <v>-2.771835509898176</v>
      </c>
      <c r="AA679" s="5">
        <f t="shared" si="328"/>
        <v>4.7963435391129794</v>
      </c>
      <c r="AB679" s="5">
        <f t="shared" si="329"/>
        <v>-5.8874874742690926</v>
      </c>
      <c r="AC679" s="5">
        <f t="shared" si="330"/>
        <v>-9.8104223201514991</v>
      </c>
      <c r="AD679" s="5">
        <f t="shared" si="331"/>
        <v>-8.9489858384495378</v>
      </c>
      <c r="AE679">
        <f t="shared" si="316"/>
        <v>0</v>
      </c>
    </row>
    <row r="680" spans="1:31" x14ac:dyDescent="0.2">
      <c r="A680">
        <f t="shared" si="317"/>
        <v>6.4799999999999063</v>
      </c>
      <c r="B680" s="5">
        <f t="shared" si="332"/>
        <v>-115.65976477493717</v>
      </c>
      <c r="C680" s="5">
        <f t="shared" si="333"/>
        <v>472.28605984530191</v>
      </c>
      <c r="D680" s="5">
        <f t="shared" si="334"/>
        <v>-173.28996136302192</v>
      </c>
      <c r="E680" s="2">
        <f t="shared" si="335"/>
        <v>486.24202154070753</v>
      </c>
      <c r="F680" s="2">
        <f t="shared" si="336"/>
        <v>-13.760541623527041</v>
      </c>
      <c r="G680" s="3">
        <f t="shared" si="337"/>
        <v>-38.294552069358787</v>
      </c>
      <c r="H680" s="3">
        <f t="shared" si="338"/>
        <v>34.173065312397974</v>
      </c>
      <c r="I680" s="3">
        <f t="shared" si="339"/>
        <v>-89.819447340367446</v>
      </c>
      <c r="J680" s="2">
        <f t="shared" si="318"/>
        <v>103.44952504273419</v>
      </c>
      <c r="K680" s="2">
        <f t="shared" si="340"/>
        <v>70.517740315428895</v>
      </c>
      <c r="L680" s="6">
        <f t="shared" si="319"/>
        <v>2373.4169580445059</v>
      </c>
      <c r="M680" s="2">
        <f t="shared" si="320"/>
        <v>30.079763530772382</v>
      </c>
      <c r="N680" s="2">
        <f t="shared" si="341"/>
        <v>103.44952504273419</v>
      </c>
      <c r="O680" s="2">
        <f t="shared" si="321"/>
        <v>70.517740315428895</v>
      </c>
      <c r="P680" s="5">
        <f t="shared" si="322"/>
        <v>0.37007211370576126</v>
      </c>
      <c r="Q680" s="4">
        <f t="shared" si="323"/>
        <v>0.29063469901153299</v>
      </c>
      <c r="R680" s="4">
        <f t="shared" si="324"/>
        <v>0.25812669487864398</v>
      </c>
      <c r="S680" s="4">
        <f t="shared" si="342"/>
        <v>0</v>
      </c>
      <c r="T680" s="4">
        <f t="shared" si="343"/>
        <v>0</v>
      </c>
      <c r="U680" s="5">
        <f t="shared" si="344"/>
        <v>7.8697441066656655</v>
      </c>
      <c r="V680" s="5">
        <f t="shared" si="345"/>
        <v>-7.0227555831402606</v>
      </c>
      <c r="W680" s="5">
        <f t="shared" si="346"/>
        <v>18.458397557192253</v>
      </c>
      <c r="X680" s="5">
        <f t="shared" si="325"/>
        <v>2373.4169580445059</v>
      </c>
      <c r="Y680" s="5">
        <f t="shared" si="326"/>
        <v>-13.750494227908801</v>
      </c>
      <c r="Z680" s="5">
        <f t="shared" si="327"/>
        <v>-2.7773312960532262</v>
      </c>
      <c r="AA680" s="5">
        <f t="shared" si="328"/>
        <v>4.8058533669231034</v>
      </c>
      <c r="AB680" s="5">
        <f t="shared" si="329"/>
        <v>-5.8807501212431355</v>
      </c>
      <c r="AC680" s="5">
        <f t="shared" si="330"/>
        <v>-9.8000868791934863</v>
      </c>
      <c r="AD680" s="5">
        <f t="shared" si="331"/>
        <v>-8.909749075884644</v>
      </c>
      <c r="AE680">
        <f t="shared" si="316"/>
        <v>0</v>
      </c>
    </row>
    <row r="681" spans="1:31" x14ac:dyDescent="0.2">
      <c r="A681">
        <f t="shared" si="317"/>
        <v>6.4899999999999061</v>
      </c>
      <c r="B681" s="5">
        <f t="shared" si="332"/>
        <v>-116.04300433313682</v>
      </c>
      <c r="C681" s="5">
        <f t="shared" si="333"/>
        <v>472.62730049408191</v>
      </c>
      <c r="D681" s="5">
        <f t="shared" si="334"/>
        <v>-174.18860132387937</v>
      </c>
      <c r="E681" s="2">
        <f t="shared" si="335"/>
        <v>486.6647141790574</v>
      </c>
      <c r="F681" s="2">
        <f t="shared" si="336"/>
        <v>-13.794809843187791</v>
      </c>
      <c r="G681" s="3">
        <f t="shared" si="337"/>
        <v>-38.353359570571214</v>
      </c>
      <c r="H681" s="3">
        <f t="shared" si="338"/>
        <v>34.075064443606038</v>
      </c>
      <c r="I681" s="3">
        <f t="shared" si="339"/>
        <v>-89.908544831126292</v>
      </c>
      <c r="J681" s="2">
        <f t="shared" si="318"/>
        <v>103.51635929086802</v>
      </c>
      <c r="K681" s="2">
        <f t="shared" si="340"/>
        <v>70.563298766781202</v>
      </c>
      <c r="L681" s="6">
        <f t="shared" si="319"/>
        <v>2372.9994336350069</v>
      </c>
      <c r="M681" s="2">
        <f t="shared" si="320"/>
        <v>30.074471988776995</v>
      </c>
      <c r="N681" s="2">
        <f t="shared" si="341"/>
        <v>103.51635929086802</v>
      </c>
      <c r="O681" s="2">
        <f t="shared" si="321"/>
        <v>70.563298766781202</v>
      </c>
      <c r="P681" s="5">
        <f t="shared" si="322"/>
        <v>0.37005985824390963</v>
      </c>
      <c r="Q681" s="4">
        <f t="shared" si="323"/>
        <v>0.2903956685565145</v>
      </c>
      <c r="R681" s="4">
        <f t="shared" si="324"/>
        <v>0.25802850498738961</v>
      </c>
      <c r="S681" s="4">
        <f t="shared" si="342"/>
        <v>0</v>
      </c>
      <c r="T681" s="4">
        <f t="shared" si="343"/>
        <v>0</v>
      </c>
      <c r="U681" s="5">
        <f t="shared" si="344"/>
        <v>7.8866602975674498</v>
      </c>
      <c r="V681" s="5">
        <f t="shared" si="345"/>
        <v>-7.0069078926437731</v>
      </c>
      <c r="W681" s="5">
        <f t="shared" si="346"/>
        <v>18.488032309841959</v>
      </c>
      <c r="X681" s="5">
        <f t="shared" si="325"/>
        <v>2372.9994336350069</v>
      </c>
      <c r="Y681" s="5">
        <f t="shared" si="326"/>
        <v>-13.760639561034697</v>
      </c>
      <c r="Z681" s="5">
        <f t="shared" si="327"/>
        <v>-2.7828241672399381</v>
      </c>
      <c r="AA681" s="5">
        <f t="shared" si="328"/>
        <v>4.8153581507147418</v>
      </c>
      <c r="AB681" s="5">
        <f t="shared" si="329"/>
        <v>-5.8739792634672474</v>
      </c>
      <c r="AC681" s="5">
        <f t="shared" si="330"/>
        <v>-9.7897320598837112</v>
      </c>
      <c r="AD681" s="5">
        <f t="shared" si="331"/>
        <v>-8.8706095394433007</v>
      </c>
      <c r="AE681">
        <f t="shared" si="316"/>
        <v>0</v>
      </c>
    </row>
    <row r="682" spans="1:31" x14ac:dyDescent="0.2">
      <c r="A682">
        <f t="shared" si="317"/>
        <v>6.4999999999999059</v>
      </c>
      <c r="B682" s="5">
        <f t="shared" si="332"/>
        <v>-116.42683162780571</v>
      </c>
      <c r="C682" s="5">
        <f t="shared" si="333"/>
        <v>472.96756165191499</v>
      </c>
      <c r="D682" s="5">
        <f t="shared" si="334"/>
        <v>-175.08813030266762</v>
      </c>
      <c r="E682" s="2">
        <f t="shared" si="335"/>
        <v>487.08676998851803</v>
      </c>
      <c r="F682" s="2">
        <f t="shared" si="336"/>
        <v>-13.829113245912803</v>
      </c>
      <c r="G682" s="3">
        <f t="shared" si="337"/>
        <v>-38.41209936320589</v>
      </c>
      <c r="H682" s="3">
        <f t="shared" si="338"/>
        <v>33.977167123007199</v>
      </c>
      <c r="I682" s="3">
        <f t="shared" si="339"/>
        <v>-89.997250926520721</v>
      </c>
      <c r="J682" s="2">
        <f t="shared" si="318"/>
        <v>103.58302195593977</v>
      </c>
      <c r="K682" s="2">
        <f t="shared" si="340"/>
        <v>70.608740256264326</v>
      </c>
      <c r="L682" s="6">
        <f t="shared" si="319"/>
        <v>2372.5800621843105</v>
      </c>
      <c r="M682" s="2">
        <f t="shared" si="320"/>
        <v>30.069157038099764</v>
      </c>
      <c r="N682" s="2">
        <f t="shared" si="341"/>
        <v>103.58302195593977</v>
      </c>
      <c r="O682" s="2">
        <f t="shared" si="321"/>
        <v>70.608740256264326</v>
      </c>
      <c r="P682" s="5">
        <f t="shared" si="322"/>
        <v>0.37004754888721431</v>
      </c>
      <c r="Q682" s="4">
        <f t="shared" si="323"/>
        <v>0.290157201368966</v>
      </c>
      <c r="R682" s="4">
        <f t="shared" si="324"/>
        <v>0.25793045986514584</v>
      </c>
      <c r="S682" s="4">
        <f t="shared" si="342"/>
        <v>0</v>
      </c>
      <c r="T682" s="4">
        <f t="shared" si="343"/>
        <v>0</v>
      </c>
      <c r="U682" s="5">
        <f t="shared" si="344"/>
        <v>7.9035627905346155</v>
      </c>
      <c r="V682" s="5">
        <f t="shared" si="345"/>
        <v>-6.9910439224367158</v>
      </c>
      <c r="W682" s="5">
        <f t="shared" si="346"/>
        <v>18.517574812757925</v>
      </c>
      <c r="X682" s="5">
        <f t="shared" si="325"/>
        <v>2372.5800621843105</v>
      </c>
      <c r="Y682" s="5">
        <f t="shared" si="326"/>
        <v>-13.770737856150118</v>
      </c>
      <c r="Z682" s="5">
        <f t="shared" si="327"/>
        <v>-2.7883140687206254</v>
      </c>
      <c r="AA682" s="5">
        <f t="shared" si="328"/>
        <v>4.8248577957706011</v>
      </c>
      <c r="AB682" s="5">
        <f t="shared" si="329"/>
        <v>-5.8671750656155028</v>
      </c>
      <c r="AC682" s="5">
        <f t="shared" si="330"/>
        <v>-9.7793579911573403</v>
      </c>
      <c r="AD682" s="5">
        <f t="shared" si="331"/>
        <v>-8.8315673914714736</v>
      </c>
      <c r="AE682">
        <f t="shared" si="316"/>
        <v>0</v>
      </c>
    </row>
    <row r="683" spans="1:31" x14ac:dyDescent="0.2">
      <c r="A683">
        <f t="shared" si="317"/>
        <v>6.5099999999999056</v>
      </c>
      <c r="B683" s="5">
        <f t="shared" si="332"/>
        <v>-116.81124598019105</v>
      </c>
      <c r="C683" s="5">
        <f t="shared" si="333"/>
        <v>473.30684435524552</v>
      </c>
      <c r="D683" s="5">
        <f t="shared" si="334"/>
        <v>-175.98854439030239</v>
      </c>
      <c r="E683" s="2">
        <f t="shared" si="335"/>
        <v>487.50819080397542</v>
      </c>
      <c r="F683" s="2">
        <f t="shared" si="336"/>
        <v>-13.863451780294721</v>
      </c>
      <c r="G683" s="3">
        <f t="shared" si="337"/>
        <v>-38.470771113862043</v>
      </c>
      <c r="H683" s="3">
        <f t="shared" si="338"/>
        <v>33.879373543095625</v>
      </c>
      <c r="I683" s="3">
        <f t="shared" si="339"/>
        <v>-90.085566600435442</v>
      </c>
      <c r="J683" s="2">
        <f t="shared" si="318"/>
        <v>103.64951274120521</v>
      </c>
      <c r="K683" s="2">
        <f t="shared" si="340"/>
        <v>70.654064581598647</v>
      </c>
      <c r="L683" s="6">
        <f t="shared" si="319"/>
        <v>2372.1588699542126</v>
      </c>
      <c r="M683" s="2">
        <f t="shared" si="320"/>
        <v>30.063819011572487</v>
      </c>
      <c r="N683" s="2">
        <f t="shared" si="341"/>
        <v>103.64951274120521</v>
      </c>
      <c r="O683" s="2">
        <f t="shared" si="321"/>
        <v>70.654064581598647</v>
      </c>
      <c r="P683" s="5">
        <f t="shared" si="322"/>
        <v>0.37003518640266864</v>
      </c>
      <c r="Q683" s="4">
        <f t="shared" si="323"/>
        <v>0.28991929921957355</v>
      </c>
      <c r="R683" s="4">
        <f t="shared" si="324"/>
        <v>0.25783256073966399</v>
      </c>
      <c r="S683" s="4">
        <f t="shared" si="342"/>
        <v>0</v>
      </c>
      <c r="T683" s="4">
        <f t="shared" si="343"/>
        <v>0</v>
      </c>
      <c r="U683" s="5">
        <f t="shared" si="344"/>
        <v>7.9204514173498648</v>
      </c>
      <c r="V683" s="5">
        <f t="shared" si="345"/>
        <v>-6.9751638563243468</v>
      </c>
      <c r="W683" s="5">
        <f t="shared" si="346"/>
        <v>18.547025001172511</v>
      </c>
      <c r="X683" s="5">
        <f t="shared" si="325"/>
        <v>2372.1588699542131</v>
      </c>
      <c r="Y683" s="5">
        <f t="shared" si="326"/>
        <v>-13.780789110652032</v>
      </c>
      <c r="Z683" s="5">
        <f t="shared" si="327"/>
        <v>-2.793800946024374</v>
      </c>
      <c r="AA683" s="5">
        <f t="shared" si="328"/>
        <v>4.8343522078350123</v>
      </c>
      <c r="AB683" s="5">
        <f t="shared" si="329"/>
        <v>-5.8603376933021671</v>
      </c>
      <c r="AC683" s="5">
        <f t="shared" si="330"/>
        <v>-9.7689648023487212</v>
      </c>
      <c r="AD683" s="5">
        <f t="shared" si="331"/>
        <v>-8.7926227909924748</v>
      </c>
      <c r="AE683">
        <f t="shared" si="316"/>
        <v>0</v>
      </c>
    </row>
    <row r="684" spans="1:31" x14ac:dyDescent="0.2">
      <c r="A684">
        <f t="shared" si="317"/>
        <v>6.5199999999999054</v>
      </c>
      <c r="B684" s="5">
        <f t="shared" si="332"/>
        <v>-117.19624670821433</v>
      </c>
      <c r="C684" s="5">
        <f t="shared" si="333"/>
        <v>473.64514964243637</v>
      </c>
      <c r="D684" s="5">
        <f t="shared" si="334"/>
        <v>-176.88983968744631</v>
      </c>
      <c r="E684" s="2">
        <f t="shared" si="335"/>
        <v>487.92897846131109</v>
      </c>
      <c r="F684" s="2">
        <f t="shared" si="336"/>
        <v>-13.897825394546871</v>
      </c>
      <c r="G684" s="3">
        <f t="shared" si="337"/>
        <v>-38.529374490795064</v>
      </c>
      <c r="H684" s="3">
        <f t="shared" si="338"/>
        <v>33.781683895072135</v>
      </c>
      <c r="I684" s="3">
        <f t="shared" si="339"/>
        <v>-90.17349282834536</v>
      </c>
      <c r="J684" s="2">
        <f t="shared" si="318"/>
        <v>103.71583135810152</v>
      </c>
      <c r="K684" s="2">
        <f t="shared" si="340"/>
        <v>70.699271546081476</v>
      </c>
      <c r="L684" s="6">
        <f t="shared" si="319"/>
        <v>2371.7358829400246</v>
      </c>
      <c r="M684" s="2">
        <f t="shared" si="320"/>
        <v>30.058458238649617</v>
      </c>
      <c r="N684" s="2">
        <f t="shared" si="341"/>
        <v>103.71583135810152</v>
      </c>
      <c r="O684" s="2">
        <f t="shared" si="321"/>
        <v>70.699271546081476</v>
      </c>
      <c r="P684" s="5">
        <f t="shared" si="322"/>
        <v>0.37002277154948299</v>
      </c>
      <c r="Q684" s="4">
        <f t="shared" si="323"/>
        <v>0.28968196382194839</v>
      </c>
      <c r="R684" s="4">
        <f t="shared" si="324"/>
        <v>0.25773480881771393</v>
      </c>
      <c r="S684" s="4">
        <f t="shared" si="342"/>
        <v>0</v>
      </c>
      <c r="T684" s="4">
        <f t="shared" si="343"/>
        <v>0</v>
      </c>
      <c r="U684" s="5">
        <f t="shared" si="344"/>
        <v>7.9373260105968768</v>
      </c>
      <c r="V684" s="5">
        <f t="shared" si="345"/>
        <v>-6.9592678782308619</v>
      </c>
      <c r="W684" s="5">
        <f t="shared" si="346"/>
        <v>18.576382813164823</v>
      </c>
      <c r="X684" s="5">
        <f t="shared" si="325"/>
        <v>2371.735882940025</v>
      </c>
      <c r="Y684" s="5">
        <f t="shared" si="326"/>
        <v>-13.790793323660006</v>
      </c>
      <c r="Z684" s="5">
        <f t="shared" si="327"/>
        <v>-2.7992847449475833</v>
      </c>
      <c r="AA684" s="5">
        <f t="shared" si="328"/>
        <v>4.8438412931148589</v>
      </c>
      <c r="AB684" s="5">
        <f t="shared" si="329"/>
        <v>-5.8534673130631294</v>
      </c>
      <c r="AC684" s="5">
        <f t="shared" si="330"/>
        <v>-9.7585526231784456</v>
      </c>
      <c r="AD684" s="5">
        <f t="shared" si="331"/>
        <v>-8.7537758937203165</v>
      </c>
      <c r="AE684">
        <f t="shared" si="316"/>
        <v>0</v>
      </c>
    </row>
    <row r="685" spans="1:31" x14ac:dyDescent="0.2">
      <c r="A685">
        <f t="shared" si="317"/>
        <v>6.5299999999999052</v>
      </c>
      <c r="B685" s="5">
        <f t="shared" si="332"/>
        <v>-117.58183312648794</v>
      </c>
      <c r="C685" s="5">
        <f t="shared" si="333"/>
        <v>473.98247855375593</v>
      </c>
      <c r="D685" s="5">
        <f t="shared" si="334"/>
        <v>-177.79201230452443</v>
      </c>
      <c r="E685" s="2">
        <f t="shared" si="335"/>
        <v>488.3491347973773</v>
      </c>
      <c r="F685" s="2">
        <f t="shared" si="336"/>
        <v>-13.93223403650498</v>
      </c>
      <c r="G685" s="3">
        <f t="shared" si="337"/>
        <v>-38.587909163925694</v>
      </c>
      <c r="H685" s="3">
        <f t="shared" si="338"/>
        <v>33.684098368840353</v>
      </c>
      <c r="I685" s="3">
        <f t="shared" si="339"/>
        <v>-90.261030587282562</v>
      </c>
      <c r="J685" s="2">
        <f t="shared" si="318"/>
        <v>103.7819775261748</v>
      </c>
      <c r="K685" s="2">
        <f t="shared" si="340"/>
        <v>70.744360958537698</v>
      </c>
      <c r="L685" s="6">
        <f t="shared" si="319"/>
        <v>2371.3111268730863</v>
      </c>
      <c r="M685" s="2">
        <f t="shared" si="320"/>
        <v>30.053075045440153</v>
      </c>
      <c r="N685" s="2">
        <f t="shared" si="341"/>
        <v>103.7819775261748</v>
      </c>
      <c r="O685" s="2">
        <f t="shared" si="321"/>
        <v>70.744360958537698</v>
      </c>
      <c r="P685" s="5">
        <f t="shared" si="322"/>
        <v>0.37001030507915811</v>
      </c>
      <c r="Q685" s="4">
        <f t="shared" si="323"/>
        <v>0.28944519683345643</v>
      </c>
      <c r="R685" s="4">
        <f t="shared" si="324"/>
        <v>0.25763720528531125</v>
      </c>
      <c r="S685" s="4">
        <f t="shared" si="342"/>
        <v>0</v>
      </c>
      <c r="T685" s="4">
        <f t="shared" si="343"/>
        <v>0</v>
      </c>
      <c r="U685" s="5">
        <f t="shared" si="344"/>
        <v>7.9541864036636891</v>
      </c>
      <c r="V685" s="5">
        <f t="shared" si="345"/>
        <v>-6.9433561721861041</v>
      </c>
      <c r="W685" s="5">
        <f t="shared" si="346"/>
        <v>18.605648189646441</v>
      </c>
      <c r="X685" s="5">
        <f t="shared" si="325"/>
        <v>2371.3111268730863</v>
      </c>
      <c r="Y685" s="5">
        <f t="shared" si="326"/>
        <v>-13.800750496001182</v>
      </c>
      <c r="Z685" s="5">
        <f t="shared" si="327"/>
        <v>-2.8047654115544733</v>
      </c>
      <c r="AA685" s="5">
        <f t="shared" si="328"/>
        <v>4.8533249582804565</v>
      </c>
      <c r="AB685" s="5">
        <f t="shared" si="329"/>
        <v>-5.8465640923374931</v>
      </c>
      <c r="AC685" s="5">
        <f t="shared" si="330"/>
        <v>-9.748121583740577</v>
      </c>
      <c r="AD685" s="5">
        <f t="shared" si="331"/>
        <v>-8.7150268520731018</v>
      </c>
      <c r="AE685">
        <f t="shared" si="316"/>
        <v>0</v>
      </c>
    </row>
    <row r="686" spans="1:31" x14ac:dyDescent="0.2">
      <c r="A686">
        <f t="shared" si="317"/>
        <v>6.539999999999905</v>
      </c>
      <c r="B686" s="5">
        <f t="shared" si="332"/>
        <v>-117.96800454633181</v>
      </c>
      <c r="C686" s="5">
        <f t="shared" si="333"/>
        <v>474.31883213136513</v>
      </c>
      <c r="D686" s="5">
        <f t="shared" si="334"/>
        <v>-178.69505836173985</v>
      </c>
      <c r="E686" s="2">
        <f t="shared" si="335"/>
        <v>488.76866164997273</v>
      </c>
      <c r="F686" s="2">
        <f t="shared" si="336"/>
        <v>-13.96667765362891</v>
      </c>
      <c r="G686" s="3">
        <f t="shared" si="337"/>
        <v>-38.646374804849067</v>
      </c>
      <c r="H686" s="3">
        <f t="shared" si="338"/>
        <v>33.586617153002948</v>
      </c>
      <c r="I686" s="3">
        <f t="shared" si="339"/>
        <v>-90.348180855803292</v>
      </c>
      <c r="J686" s="2">
        <f t="shared" si="318"/>
        <v>103.84795097300767</v>
      </c>
      <c r="K686" s="2">
        <f t="shared" si="340"/>
        <v>70.789332633270391</v>
      </c>
      <c r="L686" s="6">
        <f t="shared" si="319"/>
        <v>2370.8846272232604</v>
      </c>
      <c r="M686" s="2">
        <f t="shared" si="320"/>
        <v>30.047669754739232</v>
      </c>
      <c r="N686" s="2">
        <f t="shared" si="341"/>
        <v>103.84795097300767</v>
      </c>
      <c r="O686" s="2">
        <f t="shared" si="321"/>
        <v>70.789332633270391</v>
      </c>
      <c r="P686" s="5">
        <f t="shared" si="322"/>
        <v>0.36999778773555803</v>
      </c>
      <c r="Q686" s="4">
        <f t="shared" si="323"/>
        <v>0.28920899985603971</v>
      </c>
      <c r="R686" s="4">
        <f t="shared" si="324"/>
        <v>0.2575397513079421</v>
      </c>
      <c r="S686" s="4">
        <f t="shared" si="342"/>
        <v>0</v>
      </c>
      <c r="T686" s="4">
        <f t="shared" si="343"/>
        <v>0</v>
      </c>
      <c r="U686" s="5">
        <f t="shared" si="344"/>
        <v>7.9710324307459883</v>
      </c>
      <c r="V686" s="5">
        <f t="shared" si="345"/>
        <v>-6.9274289223123828</v>
      </c>
      <c r="W686" s="5">
        <f t="shared" si="346"/>
        <v>18.634821074346938</v>
      </c>
      <c r="X686" s="5">
        <f t="shared" si="325"/>
        <v>2370.8846272232604</v>
      </c>
      <c r="Y686" s="5">
        <f t="shared" si="326"/>
        <v>-13.810660630195212</v>
      </c>
      <c r="Z686" s="5">
        <f t="shared" si="327"/>
        <v>-2.8102428921775733</v>
      </c>
      <c r="AA686" s="5">
        <f t="shared" si="328"/>
        <v>4.8628031104664018</v>
      </c>
      <c r="AB686" s="5">
        <f t="shared" si="329"/>
        <v>-5.8396281994492236</v>
      </c>
      <c r="AC686" s="5">
        <f t="shared" si="330"/>
        <v>-9.737671814489957</v>
      </c>
      <c r="AD686" s="5">
        <f t="shared" si="331"/>
        <v>-8.6763758151866597</v>
      </c>
      <c r="AE686">
        <f t="shared" si="316"/>
        <v>0</v>
      </c>
    </row>
    <row r="687" spans="1:31" x14ac:dyDescent="0.2">
      <c r="A687">
        <f t="shared" si="317"/>
        <v>6.5499999999999048</v>
      </c>
      <c r="B687" s="5">
        <f t="shared" si="332"/>
        <v>-118.35476027579027</v>
      </c>
      <c r="C687" s="5">
        <f t="shared" si="333"/>
        <v>474.65421141930443</v>
      </c>
      <c r="D687" s="5">
        <f t="shared" si="334"/>
        <v>-179.59897398908865</v>
      </c>
      <c r="E687" s="2">
        <f t="shared" si="335"/>
        <v>489.18756085781814</v>
      </c>
      <c r="F687" s="2">
        <f t="shared" si="336"/>
        <v>-14.001156193004384</v>
      </c>
      <c r="G687" s="3">
        <f t="shared" si="337"/>
        <v>-38.704771086843557</v>
      </c>
      <c r="H687" s="3">
        <f t="shared" si="338"/>
        <v>33.489240434858047</v>
      </c>
      <c r="I687" s="3">
        <f t="shared" si="339"/>
        <v>-90.434944613955153</v>
      </c>
      <c r="J687" s="2">
        <f t="shared" si="318"/>
        <v>103.91375143414767</v>
      </c>
      <c r="K687" s="2">
        <f t="shared" si="340"/>
        <v>70.834186390012036</v>
      </c>
      <c r="L687" s="6">
        <f t="shared" si="319"/>
        <v>2370.4564092013993</v>
      </c>
      <c r="M687" s="2">
        <f t="shared" si="320"/>
        <v>30.042242686059399</v>
      </c>
      <c r="N687" s="2">
        <f t="shared" si="341"/>
        <v>103.91375143414767</v>
      </c>
      <c r="O687" s="2">
        <f t="shared" si="321"/>
        <v>70.834186390012036</v>
      </c>
      <c r="P687" s="5">
        <f t="shared" si="322"/>
        <v>0.36998522025498198</v>
      </c>
      <c r="Q687" s="4">
        <f t="shared" si="323"/>
        <v>0.28897337443702531</v>
      </c>
      <c r="R687" s="4">
        <f t="shared" si="324"/>
        <v>0.25744244803078548</v>
      </c>
      <c r="S687" s="4">
        <f t="shared" si="342"/>
        <v>0</v>
      </c>
      <c r="T687" s="4">
        <f t="shared" si="343"/>
        <v>0</v>
      </c>
      <c r="U687" s="5">
        <f t="shared" si="344"/>
        <v>7.9878639268503555</v>
      </c>
      <c r="V687" s="5">
        <f t="shared" si="345"/>
        <v>-6.9114863128114834</v>
      </c>
      <c r="W687" s="5">
        <f t="shared" si="346"/>
        <v>18.663901413799415</v>
      </c>
      <c r="X687" s="5">
        <f t="shared" si="325"/>
        <v>2370.4564092013993</v>
      </c>
      <c r="Y687" s="5">
        <f t="shared" si="326"/>
        <v>-13.820523730439287</v>
      </c>
      <c r="Z687" s="5">
        <f t="shared" si="327"/>
        <v>-2.8157171334181972</v>
      </c>
      <c r="AA687" s="5">
        <f t="shared" si="328"/>
        <v>4.8722756572723904</v>
      </c>
      <c r="AB687" s="5">
        <f t="shared" si="329"/>
        <v>-5.8326598035889319</v>
      </c>
      <c r="AC687" s="5">
        <f t="shared" si="330"/>
        <v>-9.7272034462296801</v>
      </c>
      <c r="AD687" s="5">
        <f t="shared" si="331"/>
        <v>-8.6378229289281947</v>
      </c>
      <c r="AE687">
        <f t="shared" si="316"/>
        <v>0</v>
      </c>
    </row>
    <row r="688" spans="1:31" x14ac:dyDescent="0.2">
      <c r="A688">
        <f t="shared" si="317"/>
        <v>6.5599999999999046</v>
      </c>
      <c r="B688" s="5">
        <f t="shared" si="332"/>
        <v>-118.74209961964888</v>
      </c>
      <c r="C688" s="5">
        <f t="shared" si="333"/>
        <v>474.98861746348069</v>
      </c>
      <c r="D688" s="5">
        <f t="shared" si="334"/>
        <v>-180.50375532637463</v>
      </c>
      <c r="E688" s="2">
        <f t="shared" si="335"/>
        <v>489.60583426053188</v>
      </c>
      <c r="F688" s="2">
        <f t="shared" si="336"/>
        <v>-14.035669601344727</v>
      </c>
      <c r="G688" s="3">
        <f t="shared" si="337"/>
        <v>-38.763097684879448</v>
      </c>
      <c r="H688" s="3">
        <f t="shared" si="338"/>
        <v>33.391968400395747</v>
      </c>
      <c r="I688" s="3">
        <f t="shared" si="339"/>
        <v>-90.521322843244434</v>
      </c>
      <c r="J688" s="2">
        <f t="shared" si="318"/>
        <v>103.97937865303591</v>
      </c>
      <c r="K688" s="2">
        <f t="shared" si="340"/>
        <v>70.878922053875868</v>
      </c>
      <c r="L688" s="6">
        <f t="shared" si="319"/>
        <v>2370.0264977618003</v>
      </c>
      <c r="M688" s="2">
        <f t="shared" si="320"/>
        <v>30.036794155661706</v>
      </c>
      <c r="N688" s="2">
        <f t="shared" si="341"/>
        <v>103.97937865303591</v>
      </c>
      <c r="O688" s="2">
        <f t="shared" si="321"/>
        <v>70.878922053875868</v>
      </c>
      <c r="P688" s="5">
        <f t="shared" si="322"/>
        <v>0.36997260336623639</v>
      </c>
      <c r="Q688" s="4">
        <f t="shared" si="323"/>
        <v>0.28873832206992711</v>
      </c>
      <c r="R688" s="4">
        <f t="shared" si="324"/>
        <v>0.25734529657893457</v>
      </c>
      <c r="S688" s="4">
        <f t="shared" si="342"/>
        <v>0</v>
      </c>
      <c r="T688" s="4">
        <f t="shared" si="343"/>
        <v>0</v>
      </c>
      <c r="U688" s="5">
        <f t="shared" si="344"/>
        <v>8.0046807277974423</v>
      </c>
      <c r="V688" s="5">
        <f t="shared" si="345"/>
        <v>-6.8955285279518108</v>
      </c>
      <c r="W688" s="5">
        <f t="shared" si="346"/>
        <v>18.692889157325936</v>
      </c>
      <c r="X688" s="5">
        <f t="shared" si="325"/>
        <v>2370.0264977618008</v>
      </c>
      <c r="Y688" s="5">
        <f t="shared" si="326"/>
        <v>-13.830339802593258</v>
      </c>
      <c r="Z688" s="5">
        <f t="shared" si="327"/>
        <v>-2.8211880821469113</v>
      </c>
      <c r="AA688" s="5">
        <f t="shared" si="328"/>
        <v>4.881742506764029</v>
      </c>
      <c r="AB688" s="5">
        <f t="shared" si="329"/>
        <v>-5.8256590747958157</v>
      </c>
      <c r="AC688" s="5">
        <f t="shared" si="330"/>
        <v>-9.7167166100987217</v>
      </c>
      <c r="AD688" s="5">
        <f t="shared" si="331"/>
        <v>-8.5993683359100359</v>
      </c>
      <c r="AE688">
        <f t="shared" si="316"/>
        <v>0</v>
      </c>
    </row>
    <row r="689" spans="1:31" x14ac:dyDescent="0.2">
      <c r="A689">
        <f t="shared" si="317"/>
        <v>6.5699999999999044</v>
      </c>
      <c r="B689" s="5">
        <f t="shared" si="332"/>
        <v>-119.13002187945142</v>
      </c>
      <c r="C689" s="5">
        <f t="shared" si="333"/>
        <v>475.32205131165415</v>
      </c>
      <c r="D689" s="5">
        <f t="shared" si="334"/>
        <v>-181.40939852322387</v>
      </c>
      <c r="E689" s="2">
        <f t="shared" si="335"/>
        <v>490.02348369860533</v>
      </c>
      <c r="F689" s="2">
        <f t="shared" si="336"/>
        <v>-14.070217824992611</v>
      </c>
      <c r="G689" s="3">
        <f t="shared" si="337"/>
        <v>-38.821354275627407</v>
      </c>
      <c r="H689" s="3">
        <f t="shared" si="338"/>
        <v>33.294801234294759</v>
      </c>
      <c r="I689" s="3">
        <f t="shared" si="339"/>
        <v>-90.60731652660354</v>
      </c>
      <c r="J689" s="2">
        <f t="shared" si="318"/>
        <v>104.04483238093611</v>
      </c>
      <c r="K689" s="2">
        <f t="shared" si="340"/>
        <v>70.923539455307505</v>
      </c>
      <c r="L689" s="6">
        <f t="shared" si="319"/>
        <v>2369.5949176046324</v>
      </c>
      <c r="M689" s="2">
        <f t="shared" si="320"/>
        <v>30.031324476586487</v>
      </c>
      <c r="N689" s="2">
        <f t="shared" si="341"/>
        <v>104.04483238093611</v>
      </c>
      <c r="O689" s="2">
        <f t="shared" si="321"/>
        <v>70.923539455307505</v>
      </c>
      <c r="P689" s="5">
        <f t="shared" si="322"/>
        <v>0.36995993779070524</v>
      </c>
      <c r="Q689" s="4">
        <f t="shared" si="323"/>
        <v>0.28850384419523689</v>
      </c>
      <c r="R689" s="4">
        <f t="shared" si="324"/>
        <v>0.2572482980576154</v>
      </c>
      <c r="S689" s="4">
        <f t="shared" si="342"/>
        <v>0</v>
      </c>
      <c r="T689" s="4">
        <f t="shared" si="343"/>
        <v>0</v>
      </c>
      <c r="U689" s="5">
        <f t="shared" si="344"/>
        <v>8.0214826702250566</v>
      </c>
      <c r="V689" s="5">
        <f t="shared" si="345"/>
        <v>-6.8795557520556629</v>
      </c>
      <c r="W689" s="5">
        <f t="shared" si="346"/>
        <v>18.721784257022819</v>
      </c>
      <c r="X689" s="5">
        <f t="shared" si="325"/>
        <v>2369.5949176046329</v>
      </c>
      <c r="Y689" s="5">
        <f t="shared" si="326"/>
        <v>-13.840108854164734</v>
      </c>
      <c r="Z689" s="5">
        <f t="shared" si="327"/>
        <v>-2.8266556855039746</v>
      </c>
      <c r="AA689" s="5">
        <f t="shared" si="328"/>
        <v>4.8912035674735979</v>
      </c>
      <c r="AB689" s="5">
        <f t="shared" si="329"/>
        <v>-5.8186261839396778</v>
      </c>
      <c r="AC689" s="5">
        <f t="shared" si="330"/>
        <v>-9.706211437559638</v>
      </c>
      <c r="AD689" s="5">
        <f t="shared" si="331"/>
        <v>-8.5610121755035848</v>
      </c>
      <c r="AE689">
        <f t="shared" si="316"/>
        <v>0</v>
      </c>
    </row>
    <row r="690" spans="1:31" x14ac:dyDescent="0.2">
      <c r="A690">
        <f t="shared" si="317"/>
        <v>6.5799999999999041</v>
      </c>
      <c r="B690" s="5">
        <f t="shared" si="332"/>
        <v>-119.51852635351689</v>
      </c>
      <c r="C690" s="5">
        <f t="shared" si="333"/>
        <v>475.65451401342523</v>
      </c>
      <c r="D690" s="5">
        <f t="shared" si="334"/>
        <v>-182.31589973909868</v>
      </c>
      <c r="E690" s="2">
        <f t="shared" si="335"/>
        <v>490.44051101337874</v>
      </c>
      <c r="F690" s="2">
        <f t="shared" si="336"/>
        <v>-14.104800809921795</v>
      </c>
      <c r="G690" s="3">
        <f t="shared" si="337"/>
        <v>-38.879540537466802</v>
      </c>
      <c r="H690" s="3">
        <f t="shared" si="338"/>
        <v>33.197739119919163</v>
      </c>
      <c r="I690" s="3">
        <f t="shared" si="339"/>
        <v>-90.692926648358579</v>
      </c>
      <c r="J690" s="2">
        <f t="shared" si="318"/>
        <v>104.11011237686417</v>
      </c>
      <c r="K690" s="2">
        <f t="shared" si="340"/>
        <v>70.968038430036913</v>
      </c>
      <c r="L690" s="6">
        <f t="shared" si="319"/>
        <v>2369.1616931783483</v>
      </c>
      <c r="M690" s="2">
        <f t="shared" si="320"/>
        <v>30.025833958683929</v>
      </c>
      <c r="N690" s="2">
        <f t="shared" si="341"/>
        <v>104.11011237686417</v>
      </c>
      <c r="O690" s="2">
        <f t="shared" si="321"/>
        <v>70.968038430036913</v>
      </c>
      <c r="P690" s="5">
        <f t="shared" si="322"/>
        <v>0.36994722424242099</v>
      </c>
      <c r="Q690" s="4">
        <f t="shared" si="323"/>
        <v>0.28826994220120578</v>
      </c>
      <c r="R690" s="4">
        <f t="shared" si="324"/>
        <v>0.2571514535524031</v>
      </c>
      <c r="S690" s="4">
        <f t="shared" si="342"/>
        <v>0</v>
      </c>
      <c r="T690" s="4">
        <f t="shared" si="343"/>
        <v>0</v>
      </c>
      <c r="U690" s="5">
        <f t="shared" si="344"/>
        <v>8.0382695915912095</v>
      </c>
      <c r="V690" s="5">
        <f t="shared" si="345"/>
        <v>-6.8635681694866779</v>
      </c>
      <c r="W690" s="5">
        <f t="shared" si="346"/>
        <v>18.750586667745939</v>
      </c>
      <c r="X690" s="5">
        <f t="shared" si="325"/>
        <v>2369.1616931783487</v>
      </c>
      <c r="Y690" s="5">
        <f t="shared" si="326"/>
        <v>-13.849830894294216</v>
      </c>
      <c r="Z690" s="5">
        <f t="shared" si="327"/>
        <v>-2.8321198908997585</v>
      </c>
      <c r="AA690" s="5">
        <f t="shared" si="328"/>
        <v>4.9006587484007706</v>
      </c>
      <c r="AB690" s="5">
        <f t="shared" si="329"/>
        <v>-5.8115613027030069</v>
      </c>
      <c r="AC690" s="5">
        <f t="shared" si="330"/>
        <v>-9.6956880603864359</v>
      </c>
      <c r="AD690" s="5">
        <f t="shared" si="331"/>
        <v>-8.5227545838532919</v>
      </c>
      <c r="AE690">
        <f t="shared" si="316"/>
        <v>0</v>
      </c>
    </row>
    <row r="691" spans="1:31" x14ac:dyDescent="0.2">
      <c r="A691">
        <f t="shared" si="317"/>
        <v>6.5899999999999039</v>
      </c>
      <c r="B691" s="5">
        <f t="shared" si="332"/>
        <v>-119.90761233695669</v>
      </c>
      <c r="C691" s="5">
        <f t="shared" si="333"/>
        <v>475.98600662022142</v>
      </c>
      <c r="D691" s="5">
        <f t="shared" si="334"/>
        <v>-183.22325514331146</v>
      </c>
      <c r="E691" s="2">
        <f t="shared" si="335"/>
        <v>490.85691804701639</v>
      </c>
      <c r="F691" s="2">
        <f t="shared" si="336"/>
        <v>-14.139418501738884</v>
      </c>
      <c r="G691" s="3">
        <f t="shared" si="337"/>
        <v>-38.937656150493829</v>
      </c>
      <c r="H691" s="3">
        <f t="shared" si="338"/>
        <v>33.100782239315301</v>
      </c>
      <c r="I691" s="3">
        <f t="shared" si="339"/>
        <v>-90.778154194197114</v>
      </c>
      <c r="J691" s="2">
        <f t="shared" si="318"/>
        <v>104.17521840751806</v>
      </c>
      <c r="K691" s="2">
        <f t="shared" si="340"/>
        <v>71.012418819030714</v>
      </c>
      <c r="L691" s="6">
        <f t="shared" si="319"/>
        <v>2368.7268486820731</v>
      </c>
      <c r="M691" s="2">
        <f t="shared" si="320"/>
        <v>30.020322908644328</v>
      </c>
      <c r="N691" s="2">
        <f t="shared" si="341"/>
        <v>104.17521840751806</v>
      </c>
      <c r="O691" s="2">
        <f t="shared" si="321"/>
        <v>71.012418819030714</v>
      </c>
      <c r="P691" s="5">
        <f t="shared" si="322"/>
        <v>0.36993446342813419</v>
      </c>
      <c r="Q691" s="4">
        <f t="shared" si="323"/>
        <v>0.28803661742461628</v>
      </c>
      <c r="R691" s="4">
        <f t="shared" si="324"/>
        <v>0.25705476412943667</v>
      </c>
      <c r="S691" s="4">
        <f t="shared" si="342"/>
        <v>0</v>
      </c>
      <c r="T691" s="4">
        <f t="shared" si="343"/>
        <v>0</v>
      </c>
      <c r="U691" s="5">
        <f t="shared" si="344"/>
        <v>8.0550413301770778</v>
      </c>
      <c r="V691" s="5">
        <f t="shared" si="345"/>
        <v>-6.8475659646374112</v>
      </c>
      <c r="W691" s="5">
        <f t="shared" si="346"/>
        <v>18.779296347095912</v>
      </c>
      <c r="X691" s="5">
        <f t="shared" si="325"/>
        <v>2368.7268486820735</v>
      </c>
      <c r="Y691" s="5">
        <f t="shared" si="326"/>
        <v>-13.859505933740378</v>
      </c>
      <c r="Z691" s="5">
        <f t="shared" si="327"/>
        <v>-2.8375806460151627</v>
      </c>
      <c r="AA691" s="5">
        <f t="shared" si="328"/>
        <v>4.9101079590133487</v>
      </c>
      <c r="AB691" s="5">
        <f t="shared" si="329"/>
        <v>-5.8044646035633001</v>
      </c>
      <c r="AC691" s="5">
        <f t="shared" si="330"/>
        <v>-9.6851466106525734</v>
      </c>
      <c r="AD691" s="5">
        <f t="shared" si="331"/>
        <v>-8.4845956938907392</v>
      </c>
      <c r="AE691">
        <f t="shared" si="316"/>
        <v>0</v>
      </c>
    </row>
    <row r="692" spans="1:31" x14ac:dyDescent="0.2">
      <c r="A692">
        <f t="shared" si="317"/>
        <v>6.5999999999999037</v>
      </c>
      <c r="B692" s="5">
        <f t="shared" si="332"/>
        <v>-120.2972791216918</v>
      </c>
      <c r="C692" s="5">
        <f t="shared" si="333"/>
        <v>476.31653018528402</v>
      </c>
      <c r="D692" s="5">
        <f t="shared" si="334"/>
        <v>-184.13146091503813</v>
      </c>
      <c r="E692" s="2">
        <f t="shared" si="335"/>
        <v>491.27270664248266</v>
      </c>
      <c r="F692" s="2">
        <f t="shared" si="336"/>
        <v>-14.174070845685076</v>
      </c>
      <c r="G692" s="3">
        <f t="shared" si="337"/>
        <v>-38.995700796529462</v>
      </c>
      <c r="H692" s="3">
        <f t="shared" si="338"/>
        <v>33.003930773208772</v>
      </c>
      <c r="I692" s="3">
        <f t="shared" si="339"/>
        <v>-90.863000151136021</v>
      </c>
      <c r="J692" s="2">
        <f t="shared" si="318"/>
        <v>104.24015024720825</v>
      </c>
      <c r="K692" s="2">
        <f t="shared" si="340"/>
        <v>71.056680468444611</v>
      </c>
      <c r="L692" s="6">
        <f t="shared" si="319"/>
        <v>2368.2904080679759</v>
      </c>
      <c r="M692" s="2">
        <f t="shared" si="320"/>
        <v>30.014791630028167</v>
      </c>
      <c r="N692" s="2">
        <f t="shared" si="341"/>
        <v>104.24015024720825</v>
      </c>
      <c r="O692" s="2">
        <f t="shared" si="321"/>
        <v>71.056680468444611</v>
      </c>
      <c r="P692" s="5">
        <f t="shared" si="322"/>
        <v>0.36992165604738253</v>
      </c>
      <c r="Q692" s="4">
        <f t="shared" si="323"/>
        <v>0.2878038711515461</v>
      </c>
      <c r="R692" s="4">
        <f t="shared" si="324"/>
        <v>0.25695823083563224</v>
      </c>
      <c r="S692" s="4">
        <f t="shared" si="342"/>
        <v>0</v>
      </c>
      <c r="T692" s="4">
        <f t="shared" si="343"/>
        <v>0</v>
      </c>
      <c r="U692" s="5">
        <f t="shared" si="344"/>
        <v>8.0717977250899065</v>
      </c>
      <c r="V692" s="5">
        <f t="shared" si="345"/>
        <v>-6.8315493219170582</v>
      </c>
      <c r="W692" s="5">
        <f t="shared" si="346"/>
        <v>18.8079132554032</v>
      </c>
      <c r="X692" s="5">
        <f t="shared" si="325"/>
        <v>2368.2904080679764</v>
      </c>
      <c r="Y692" s="5">
        <f t="shared" si="326"/>
        <v>-13.869133984865316</v>
      </c>
      <c r="Z692" s="5">
        <f t="shared" si="327"/>
        <v>-2.8430378988020104</v>
      </c>
      <c r="AA692" s="5">
        <f t="shared" si="328"/>
        <v>4.9195511092479265</v>
      </c>
      <c r="AB692" s="5">
        <f t="shared" si="329"/>
        <v>-5.7973362597754097</v>
      </c>
      <c r="AC692" s="5">
        <f t="shared" si="330"/>
        <v>-9.6745872207190686</v>
      </c>
      <c r="AD692" s="5">
        <f t="shared" si="331"/>
        <v>-8.446535635348873</v>
      </c>
      <c r="AE692">
        <f t="shared" si="316"/>
        <v>0</v>
      </c>
    </row>
    <row r="693" spans="1:31" x14ac:dyDescent="0.2">
      <c r="A693">
        <f t="shared" si="317"/>
        <v>6.6099999999999035</v>
      </c>
      <c r="B693" s="5">
        <f t="shared" si="332"/>
        <v>-120.68752599647009</v>
      </c>
      <c r="C693" s="5">
        <f t="shared" si="333"/>
        <v>476.64608576365509</v>
      </c>
      <c r="D693" s="5">
        <f t="shared" si="334"/>
        <v>-185.04051324333128</v>
      </c>
      <c r="E693" s="2">
        <f t="shared" si="335"/>
        <v>491.68787864351742</v>
      </c>
      <c r="F693" s="2">
        <f t="shared" si="336"/>
        <v>-14.208757786637918</v>
      </c>
      <c r="G693" s="3">
        <f t="shared" si="337"/>
        <v>-39.053674159127219</v>
      </c>
      <c r="H693" s="3">
        <f t="shared" si="338"/>
        <v>32.907184901001578</v>
      </c>
      <c r="I693" s="3">
        <f t="shared" si="339"/>
        <v>-90.947465507489511</v>
      </c>
      <c r="J693" s="2">
        <f t="shared" si="318"/>
        <v>104.30490767778849</v>
      </c>
      <c r="K693" s="2">
        <f t="shared" si="340"/>
        <v>71.100823229576335</v>
      </c>
      <c r="L693" s="6">
        <f t="shared" si="319"/>
        <v>2367.8523950436183</v>
      </c>
      <c r="M693" s="2">
        <f t="shared" si="320"/>
        <v>30.009240423295854</v>
      </c>
      <c r="N693" s="2">
        <f t="shared" si="341"/>
        <v>104.30490767778849</v>
      </c>
      <c r="O693" s="2">
        <f t="shared" si="321"/>
        <v>71.100823229576335</v>
      </c>
      <c r="P693" s="5">
        <f t="shared" si="322"/>
        <v>0.36990880279255972</v>
      </c>
      <c r="Q693" s="4">
        <f t="shared" si="323"/>
        <v>0.28757170461812093</v>
      </c>
      <c r="R693" s="4">
        <f t="shared" si="324"/>
        <v>0.25686185469889311</v>
      </c>
      <c r="S693" s="4">
        <f t="shared" si="342"/>
        <v>0</v>
      </c>
      <c r="T693" s="4">
        <f t="shared" si="343"/>
        <v>0</v>
      </c>
      <c r="U693" s="5">
        <f t="shared" si="344"/>
        <v>8.0885386162658435</v>
      </c>
      <c r="V693" s="5">
        <f t="shared" si="345"/>
        <v>-6.8155184257393318</v>
      </c>
      <c r="W693" s="5">
        <f t="shared" si="346"/>
        <v>18.836437355713187</v>
      </c>
      <c r="X693" s="5">
        <f t="shared" si="325"/>
        <v>2367.8523950436183</v>
      </c>
      <c r="Y693" s="5">
        <f t="shared" si="326"/>
        <v>-13.87871506161987</v>
      </c>
      <c r="Z693" s="5">
        <f t="shared" si="327"/>
        <v>-2.8484915974834255</v>
      </c>
      <c r="AA693" s="5">
        <f t="shared" si="328"/>
        <v>4.9289881095105557</v>
      </c>
      <c r="AB693" s="5">
        <f t="shared" si="329"/>
        <v>-5.7901764453540263</v>
      </c>
      <c r="AC693" s="5">
        <f t="shared" si="330"/>
        <v>-9.6640100232227582</v>
      </c>
      <c r="AD693" s="5">
        <f t="shared" si="331"/>
        <v>-8.4085745347762568</v>
      </c>
      <c r="AE693">
        <f t="shared" si="316"/>
        <v>0</v>
      </c>
    </row>
    <row r="694" spans="1:31" x14ac:dyDescent="0.2">
      <c r="A694">
        <f t="shared" si="317"/>
        <v>6.6199999999999033</v>
      </c>
      <c r="B694" s="5">
        <f t="shared" si="332"/>
        <v>-121.07835224688363</v>
      </c>
      <c r="C694" s="5">
        <f t="shared" si="333"/>
        <v>476.97467441216395</v>
      </c>
      <c r="D694" s="5">
        <f t="shared" si="334"/>
        <v>-185.95040832713289</v>
      </c>
      <c r="E694" s="2">
        <f t="shared" si="335"/>
        <v>492.10243589461152</v>
      </c>
      <c r="F694" s="2">
        <f t="shared" si="336"/>
        <v>-14.243479269113074</v>
      </c>
      <c r="G694" s="3">
        <f t="shared" si="337"/>
        <v>-39.111575923580759</v>
      </c>
      <c r="H694" s="3">
        <f t="shared" si="338"/>
        <v>32.81054480076935</v>
      </c>
      <c r="I694" s="3">
        <f t="shared" si="339"/>
        <v>-91.031551252837275</v>
      </c>
      <c r="J694" s="2">
        <f t="shared" si="318"/>
        <v>104.369490488587</v>
      </c>
      <c r="K694" s="2">
        <f t="shared" si="340"/>
        <v>71.144846958818675</v>
      </c>
      <c r="L694" s="6">
        <f t="shared" si="319"/>
        <v>2367.4128330742842</v>
      </c>
      <c r="M694" s="2">
        <f t="shared" si="320"/>
        <v>30.003669585837283</v>
      </c>
      <c r="N694" s="2">
        <f t="shared" si="341"/>
        <v>104.369490488587</v>
      </c>
      <c r="O694" s="2">
        <f t="shared" si="321"/>
        <v>71.144846958818675</v>
      </c>
      <c r="P694" s="5">
        <f t="shared" si="322"/>
        <v>0.36989590434898334</v>
      </c>
      <c r="Q694" s="4">
        <f t="shared" si="323"/>
        <v>0.28734011901125961</v>
      </c>
      <c r="R694" s="4">
        <f t="shared" si="324"/>
        <v>0.25676563672831865</v>
      </c>
      <c r="S694" s="4">
        <f t="shared" si="342"/>
        <v>0</v>
      </c>
      <c r="T694" s="4">
        <f t="shared" si="343"/>
        <v>0</v>
      </c>
      <c r="U694" s="5">
        <f t="shared" si="344"/>
        <v>8.1052638444727059</v>
      </c>
      <c r="V694" s="5">
        <f t="shared" si="345"/>
        <v>-6.7994734605104732</v>
      </c>
      <c r="W694" s="5">
        <f t="shared" si="346"/>
        <v>18.864868613771151</v>
      </c>
      <c r="X694" s="5">
        <f t="shared" si="325"/>
        <v>2367.4128330742847</v>
      </c>
      <c r="Y694" s="5">
        <f t="shared" si="326"/>
        <v>-13.888249179529002</v>
      </c>
      <c r="Z694" s="5">
        <f t="shared" si="327"/>
        <v>-2.8539416905541897</v>
      </c>
      <c r="AA694" s="5">
        <f t="shared" si="328"/>
        <v>4.9384188706773617</v>
      </c>
      <c r="AB694" s="5">
        <f t="shared" si="329"/>
        <v>-5.7829853350562956</v>
      </c>
      <c r="AC694" s="5">
        <f t="shared" si="330"/>
        <v>-9.6534151510646637</v>
      </c>
      <c r="AD694" s="5">
        <f t="shared" si="331"/>
        <v>-8.3707125155514888</v>
      </c>
      <c r="AE694">
        <f t="shared" si="316"/>
        <v>0</v>
      </c>
    </row>
    <row r="695" spans="1:31" x14ac:dyDescent="0.2">
      <c r="A695">
        <f t="shared" si="317"/>
        <v>6.6299999999999031</v>
      </c>
      <c r="B695" s="5">
        <f t="shared" si="332"/>
        <v>-121.46975715538618</v>
      </c>
      <c r="C695" s="5">
        <f t="shared" si="333"/>
        <v>477.30229718941411</v>
      </c>
      <c r="D695" s="5">
        <f t="shared" si="334"/>
        <v>-186.86114237528705</v>
      </c>
      <c r="E695" s="2">
        <f t="shared" si="335"/>
        <v>492.51638024098276</v>
      </c>
      <c r="F695" s="2">
        <f t="shared" si="336"/>
        <v>-14.278235237266088</v>
      </c>
      <c r="G695" s="3">
        <f t="shared" si="337"/>
        <v>-39.16940577693132</v>
      </c>
      <c r="H695" s="3">
        <f t="shared" si="338"/>
        <v>32.714010649258704</v>
      </c>
      <c r="I695" s="3">
        <f t="shared" si="339"/>
        <v>-91.115258377992788</v>
      </c>
      <c r="J695" s="2">
        <f t="shared" si="318"/>
        <v>104.43389847633813</v>
      </c>
      <c r="K695" s="2">
        <f t="shared" si="340"/>
        <v>71.1887515176129</v>
      </c>
      <c r="L695" s="6">
        <f t="shared" si="319"/>
        <v>2366.9717453852904</v>
      </c>
      <c r="M695" s="2">
        <f t="shared" si="320"/>
        <v>29.998079412001076</v>
      </c>
      <c r="N695" s="2">
        <f t="shared" si="341"/>
        <v>104.43389847633813</v>
      </c>
      <c r="O695" s="2">
        <f t="shared" si="321"/>
        <v>71.1887515176129</v>
      </c>
      <c r="P695" s="5">
        <f t="shared" si="322"/>
        <v>0.3698829613949623</v>
      </c>
      <c r="Q695" s="4">
        <f t="shared" si="323"/>
        <v>0.28710911546940893</v>
      </c>
      <c r="R695" s="4">
        <f t="shared" si="324"/>
        <v>0.25666957791441114</v>
      </c>
      <c r="S695" s="4">
        <f t="shared" si="342"/>
        <v>0</v>
      </c>
      <c r="T695" s="4">
        <f t="shared" si="343"/>
        <v>0</v>
      </c>
      <c r="U695" s="5">
        <f t="shared" si="344"/>
        <v>8.1219732513126814</v>
      </c>
      <c r="V695" s="5">
        <f t="shared" si="345"/>
        <v>-6.7834146106173971</v>
      </c>
      <c r="W695" s="5">
        <f t="shared" si="346"/>
        <v>18.893206998007166</v>
      </c>
      <c r="X695" s="5">
        <f t="shared" si="325"/>
        <v>2366.9717453852909</v>
      </c>
      <c r="Y695" s="5">
        <f t="shared" si="326"/>
        <v>-13.897736355677216</v>
      </c>
      <c r="Z695" s="5">
        <f t="shared" si="327"/>
        <v>-2.8593881267810923</v>
      </c>
      <c r="AA695" s="5">
        <f t="shared" si="328"/>
        <v>4.9478433040951488</v>
      </c>
      <c r="AB695" s="5">
        <f t="shared" si="329"/>
        <v>-5.7757631043645343</v>
      </c>
      <c r="AC695" s="5">
        <f t="shared" si="330"/>
        <v>-9.6428027373984904</v>
      </c>
      <c r="AD695" s="5">
        <f t="shared" si="331"/>
        <v>-8.3329496978976856</v>
      </c>
      <c r="AE695">
        <f t="shared" si="316"/>
        <v>0</v>
      </c>
    </row>
    <row r="696" spans="1:31" x14ac:dyDescent="0.2">
      <c r="A696">
        <f t="shared" si="317"/>
        <v>6.6399999999999029</v>
      </c>
      <c r="B696" s="5">
        <f t="shared" si="332"/>
        <v>-121.86174000131071</v>
      </c>
      <c r="C696" s="5">
        <f t="shared" si="333"/>
        <v>477.62895515576986</v>
      </c>
      <c r="D696" s="5">
        <f t="shared" si="334"/>
        <v>-187.77271160655187</v>
      </c>
      <c r="E696" s="2">
        <f t="shared" si="335"/>
        <v>492.92971352855113</v>
      </c>
      <c r="F696" s="2">
        <f t="shared" si="336"/>
        <v>-14.313025634894156</v>
      </c>
      <c r="G696" s="3">
        <f t="shared" si="337"/>
        <v>-39.227163407974963</v>
      </c>
      <c r="H696" s="3">
        <f t="shared" si="338"/>
        <v>32.617582621884722</v>
      </c>
      <c r="I696" s="3">
        <f t="shared" si="339"/>
        <v>-91.198587874971764</v>
      </c>
      <c r="J696" s="2">
        <f t="shared" si="318"/>
        <v>104.49813144511432</v>
      </c>
      <c r="K696" s="2">
        <f t="shared" si="340"/>
        <v>71.232536772402398</v>
      </c>
      <c r="L696" s="6">
        <f t="shared" si="319"/>
        <v>2366.5291549642793</v>
      </c>
      <c r="M696" s="2">
        <f t="shared" si="320"/>
        <v>29.99247019312368</v>
      </c>
      <c r="N696" s="2">
        <f t="shared" si="341"/>
        <v>104.49813144511432</v>
      </c>
      <c r="O696" s="2">
        <f t="shared" si="321"/>
        <v>71.232536772402398</v>
      </c>
      <c r="P696" s="5">
        <f t="shared" si="322"/>
        <v>0.36986997460186399</v>
      </c>
      <c r="Q696" s="4">
        <f t="shared" si="323"/>
        <v>0.28687869508327157</v>
      </c>
      <c r="R696" s="4">
        <f t="shared" si="324"/>
        <v>0.25657367922928093</v>
      </c>
      <c r="S696" s="4">
        <f t="shared" si="342"/>
        <v>0</v>
      </c>
      <c r="T696" s="4">
        <f t="shared" si="343"/>
        <v>0</v>
      </c>
      <c r="U696" s="5">
        <f t="shared" si="344"/>
        <v>8.1386666792249649</v>
      </c>
      <c r="V696" s="5">
        <f t="shared" si="345"/>
        <v>-6.7673420604160013</v>
      </c>
      <c r="W696" s="5">
        <f t="shared" si="346"/>
        <v>18.921452479520983</v>
      </c>
      <c r="X696" s="5">
        <f t="shared" si="325"/>
        <v>2366.5291549642798</v>
      </c>
      <c r="Y696" s="5">
        <f t="shared" si="326"/>
        <v>-13.907176608694058</v>
      </c>
      <c r="Z696" s="5">
        <f t="shared" si="327"/>
        <v>-2.8648308552032602</v>
      </c>
      <c r="AA696" s="5">
        <f t="shared" si="328"/>
        <v>4.957261321581969</v>
      </c>
      <c r="AB696" s="5">
        <f t="shared" si="329"/>
        <v>-5.7685099294690936</v>
      </c>
      <c r="AC696" s="5">
        <f t="shared" si="330"/>
        <v>-9.632172915619261</v>
      </c>
      <c r="AD696" s="5">
        <f t="shared" si="331"/>
        <v>-8.2952861988970454</v>
      </c>
      <c r="AE696">
        <f t="shared" si="316"/>
        <v>0</v>
      </c>
    </row>
    <row r="697" spans="1:31" x14ac:dyDescent="0.2">
      <c r="A697">
        <f t="shared" si="317"/>
        <v>6.6499999999999027</v>
      </c>
      <c r="B697" s="5">
        <f t="shared" si="332"/>
        <v>-122.25430006088693</v>
      </c>
      <c r="C697" s="5">
        <f t="shared" si="333"/>
        <v>477.95464937334293</v>
      </c>
      <c r="D697" s="5">
        <f t="shared" si="334"/>
        <v>-188.68511224961151</v>
      </c>
      <c r="E697" s="2">
        <f t="shared" si="335"/>
        <v>493.34243760391479</v>
      </c>
      <c r="F697" s="2">
        <f t="shared" si="336"/>
        <v>-14.347850405437891</v>
      </c>
      <c r="G697" s="3">
        <f t="shared" si="337"/>
        <v>-39.284848507269658</v>
      </c>
      <c r="H697" s="3">
        <f t="shared" si="338"/>
        <v>32.521260892728527</v>
      </c>
      <c r="I697" s="3">
        <f t="shared" si="339"/>
        <v>-91.281540736960736</v>
      </c>
      <c r="J697" s="2">
        <f t="shared" si="318"/>
        <v>104.56218920625881</v>
      </c>
      <c r="K697" s="2">
        <f t="shared" si="340"/>
        <v>71.276202594586778</v>
      </c>
      <c r="L697" s="6">
        <f t="shared" si="319"/>
        <v>2366.085084563485</v>
      </c>
      <c r="M697" s="2">
        <f t="shared" si="320"/>
        <v>29.986842217558053</v>
      </c>
      <c r="N697" s="2">
        <f t="shared" si="341"/>
        <v>104.56218920625881</v>
      </c>
      <c r="O697" s="2">
        <f t="shared" si="321"/>
        <v>71.276202594586778</v>
      </c>
      <c r="P697" s="5">
        <f t="shared" si="322"/>
        <v>0.36985694463418028</v>
      </c>
      <c r="Q697" s="4">
        <f t="shared" si="323"/>
        <v>0.28664885889652192</v>
      </c>
      <c r="R697" s="4">
        <f t="shared" si="324"/>
        <v>0.25647794162684873</v>
      </c>
      <c r="S697" s="4">
        <f t="shared" si="342"/>
        <v>0</v>
      </c>
      <c r="T697" s="4">
        <f t="shared" si="343"/>
        <v>0</v>
      </c>
      <c r="U697" s="5">
        <f t="shared" si="344"/>
        <v>8.1553439714883442</v>
      </c>
      <c r="V697" s="5">
        <f t="shared" si="345"/>
        <v>-6.7512559942196013</v>
      </c>
      <c r="W697" s="5">
        <f t="shared" si="346"/>
        <v>18.949605032066835</v>
      </c>
      <c r="X697" s="5">
        <f t="shared" si="325"/>
        <v>2366.085084563485</v>
      </c>
      <c r="Y697" s="5">
        <f t="shared" si="326"/>
        <v>-13.916569958739645</v>
      </c>
      <c r="Z697" s="5">
        <f t="shared" si="327"/>
        <v>-2.8702698251324743</v>
      </c>
      <c r="AA697" s="5">
        <f t="shared" si="328"/>
        <v>4.9666728354276719</v>
      </c>
      <c r="AB697" s="5">
        <f t="shared" si="329"/>
        <v>-5.7612259872513008</v>
      </c>
      <c r="AC697" s="5">
        <f t="shared" si="330"/>
        <v>-9.6215258193520761</v>
      </c>
      <c r="AD697" s="5">
        <f t="shared" si="331"/>
        <v>-8.2577221325054921</v>
      </c>
      <c r="AE697">
        <f t="shared" si="316"/>
        <v>0</v>
      </c>
    </row>
    <row r="698" spans="1:31" x14ac:dyDescent="0.2">
      <c r="A698">
        <f t="shared" si="317"/>
        <v>6.6599999999999024</v>
      </c>
      <c r="B698" s="5">
        <f t="shared" si="332"/>
        <v>-122.64743660725898</v>
      </c>
      <c r="C698" s="5">
        <f t="shared" si="333"/>
        <v>478.27938090597928</v>
      </c>
      <c r="D698" s="5">
        <f t="shared" si="334"/>
        <v>-189.59834054308774</v>
      </c>
      <c r="E698" s="2">
        <f t="shared" si="335"/>
        <v>493.75455431432573</v>
      </c>
      <c r="F698" s="2">
        <f t="shared" si="336"/>
        <v>-14.382709491983093</v>
      </c>
      <c r="G698" s="3">
        <f t="shared" si="337"/>
        <v>-39.342460767142171</v>
      </c>
      <c r="H698" s="3">
        <f t="shared" si="338"/>
        <v>32.425045634535003</v>
      </c>
      <c r="I698" s="3">
        <f t="shared" si="339"/>
        <v>-91.364117958285789</v>
      </c>
      <c r="J698" s="2">
        <f t="shared" si="318"/>
        <v>104.62607157831816</v>
      </c>
      <c r="K698" s="2">
        <f t="shared" si="340"/>
        <v>71.319748860475912</v>
      </c>
      <c r="L698" s="6">
        <f t="shared" si="319"/>
        <v>2365.6395567019899</v>
      </c>
      <c r="M698" s="2">
        <f t="shared" si="320"/>
        <v>29.9811957707023</v>
      </c>
      <c r="N698" s="2">
        <f t="shared" si="341"/>
        <v>104.62607157831816</v>
      </c>
      <c r="O698" s="2">
        <f t="shared" si="321"/>
        <v>71.319748860475912</v>
      </c>
      <c r="P698" s="5">
        <f t="shared" si="322"/>
        <v>0.36984387214959347</v>
      </c>
      <c r="Q698" s="4">
        <f t="shared" si="323"/>
        <v>0.28641960790651677</v>
      </c>
      <c r="R698" s="4">
        <f t="shared" si="324"/>
        <v>0.25638236604304737</v>
      </c>
      <c r="S698" s="4">
        <f t="shared" si="342"/>
        <v>0</v>
      </c>
      <c r="T698" s="4">
        <f t="shared" si="343"/>
        <v>0</v>
      </c>
      <c r="U698" s="5">
        <f t="shared" si="344"/>
        <v>8.1720049722236769</v>
      </c>
      <c r="V698" s="5">
        <f t="shared" si="345"/>
        <v>-6.7351565962874975</v>
      </c>
      <c r="W698" s="5">
        <f t="shared" si="346"/>
        <v>18.977664632038138</v>
      </c>
      <c r="X698" s="5">
        <f t="shared" si="325"/>
        <v>2365.6395567019899</v>
      </c>
      <c r="Y698" s="5">
        <f t="shared" si="326"/>
        <v>-13.925916427490227</v>
      </c>
      <c r="Z698" s="5">
        <f t="shared" si="327"/>
        <v>-2.8757049861534627</v>
      </c>
      <c r="AA698" s="5">
        <f t="shared" si="328"/>
        <v>4.9760777583944087</v>
      </c>
      <c r="AB698" s="5">
        <f t="shared" si="329"/>
        <v>-5.7539114552665502</v>
      </c>
      <c r="AC698" s="5">
        <f t="shared" si="330"/>
        <v>-9.6108615824409611</v>
      </c>
      <c r="AD698" s="5">
        <f t="shared" si="331"/>
        <v>-8.2202576095674544</v>
      </c>
      <c r="AE698">
        <f t="shared" si="316"/>
        <v>0</v>
      </c>
    </row>
    <row r="699" spans="1:31" x14ac:dyDescent="0.2">
      <c r="A699">
        <f t="shared" si="317"/>
        <v>6.6699999999999022</v>
      </c>
      <c r="B699" s="5">
        <f t="shared" si="332"/>
        <v>-123.04114891050317</v>
      </c>
      <c r="C699" s="5">
        <f t="shared" si="333"/>
        <v>478.60315081924551</v>
      </c>
      <c r="D699" s="5">
        <f t="shared" si="334"/>
        <v>-190.51239273555109</v>
      </c>
      <c r="E699" s="2">
        <f t="shared" si="335"/>
        <v>494.16606550766522</v>
      </c>
      <c r="F699" s="2">
        <f t="shared" si="336"/>
        <v>-14.417602837262553</v>
      </c>
      <c r="G699" s="3">
        <f t="shared" si="337"/>
        <v>-39.399999881694839</v>
      </c>
      <c r="H699" s="3">
        <f t="shared" si="338"/>
        <v>32.32893701871059</v>
      </c>
      <c r="I699" s="3">
        <f t="shared" si="339"/>
        <v>-91.446320534381456</v>
      </c>
      <c r="J699" s="2">
        <f t="shared" si="318"/>
        <v>104.689778386976</v>
      </c>
      <c r="K699" s="2">
        <f t="shared" si="340"/>
        <v>71.363175451244715</v>
      </c>
      <c r="L699" s="6">
        <f t="shared" si="319"/>
        <v>2365.1925936679536</v>
      </c>
      <c r="M699" s="2">
        <f t="shared" si="320"/>
        <v>29.975531135027882</v>
      </c>
      <c r="N699" s="2">
        <f t="shared" si="341"/>
        <v>104.689778386976</v>
      </c>
      <c r="O699" s="2">
        <f t="shared" si="321"/>
        <v>71.363175451244715</v>
      </c>
      <c r="P699" s="5">
        <f t="shared" si="322"/>
        <v>0.36983075779904129</v>
      </c>
      <c r="Q699" s="4">
        <f t="shared" si="323"/>
        <v>0.2861909430649941</v>
      </c>
      <c r="R699" s="4">
        <f t="shared" si="324"/>
        <v>0.2562869533960202</v>
      </c>
      <c r="S699" s="4">
        <f t="shared" si="342"/>
        <v>0</v>
      </c>
      <c r="T699" s="4">
        <f t="shared" si="343"/>
        <v>0</v>
      </c>
      <c r="U699" s="5">
        <f t="shared" si="344"/>
        <v>8.1886495263963681</v>
      </c>
      <c r="V699" s="5">
        <f t="shared" si="345"/>
        <v>-6.7190440508137081</v>
      </c>
      <c r="W699" s="5">
        <f t="shared" si="346"/>
        <v>19.005631258452222</v>
      </c>
      <c r="X699" s="5">
        <f t="shared" si="325"/>
        <v>2365.1925936679536</v>
      </c>
      <c r="Y699" s="5">
        <f t="shared" si="326"/>
        <v>-13.935216038123876</v>
      </c>
      <c r="Z699" s="5">
        <f t="shared" si="327"/>
        <v>-2.8811362881241891</v>
      </c>
      <c r="AA699" s="5">
        <f t="shared" si="328"/>
        <v>4.9854760037171353</v>
      </c>
      <c r="AB699" s="5">
        <f t="shared" si="329"/>
        <v>-5.746566511727508</v>
      </c>
      <c r="AC699" s="5">
        <f t="shared" si="330"/>
        <v>-9.6001803389378964</v>
      </c>
      <c r="AD699" s="5">
        <f t="shared" si="331"/>
        <v>-8.1828927378306417</v>
      </c>
      <c r="AE699">
        <f t="shared" si="316"/>
        <v>0</v>
      </c>
    </row>
    <row r="700" spans="1:31" x14ac:dyDescent="0.2">
      <c r="A700">
        <f t="shared" si="317"/>
        <v>6.679999999999902</v>
      </c>
      <c r="B700" s="5">
        <f t="shared" si="332"/>
        <v>-123.4354362376457</v>
      </c>
      <c r="C700" s="5">
        <f t="shared" si="333"/>
        <v>478.9259601804157</v>
      </c>
      <c r="D700" s="5">
        <f t="shared" si="334"/>
        <v>-191.42726508553181</v>
      </c>
      <c r="E700" s="2">
        <f t="shared" si="335"/>
        <v>494.57697303241991</v>
      </c>
      <c r="F700" s="2">
        <f t="shared" si="336"/>
        <v>-14.452530383657802</v>
      </c>
      <c r="G700" s="3">
        <f t="shared" si="337"/>
        <v>-39.457465546812116</v>
      </c>
      <c r="H700" s="3">
        <f t="shared" si="338"/>
        <v>32.232935215321213</v>
      </c>
      <c r="I700" s="3">
        <f t="shared" si="339"/>
        <v>-91.528149461759767</v>
      </c>
      <c r="J700" s="2">
        <f t="shared" si="318"/>
        <v>104.75330946498633</v>
      </c>
      <c r="K700" s="2">
        <f t="shared" si="340"/>
        <v>71.406482252887741</v>
      </c>
      <c r="L700" s="6">
        <f t="shared" si="319"/>
        <v>2364.744217520828</v>
      </c>
      <c r="M700" s="2">
        <f t="shared" si="320"/>
        <v>29.969848590107716</v>
      </c>
      <c r="N700" s="2">
        <f t="shared" si="341"/>
        <v>104.75330946498633</v>
      </c>
      <c r="O700" s="2">
        <f t="shared" si="321"/>
        <v>71.406482252887741</v>
      </c>
      <c r="P700" s="5">
        <f t="shared" si="322"/>
        <v>0.36981760222678184</v>
      </c>
      <c r="Q700" s="4">
        <f t="shared" si="323"/>
        <v>0.28596286527876563</v>
      </c>
      <c r="R700" s="4">
        <f t="shared" si="324"/>
        <v>0.25619170458631918</v>
      </c>
      <c r="S700" s="4">
        <f t="shared" si="342"/>
        <v>0</v>
      </c>
      <c r="T700" s="4">
        <f t="shared" si="343"/>
        <v>0</v>
      </c>
      <c r="U700" s="5">
        <f t="shared" si="344"/>
        <v>8.2052774798187222</v>
      </c>
      <c r="V700" s="5">
        <f t="shared" si="345"/>
        <v>-6.7029185419158051</v>
      </c>
      <c r="W700" s="5">
        <f t="shared" si="346"/>
        <v>19.033504892934921</v>
      </c>
      <c r="X700" s="5">
        <f t="shared" si="325"/>
        <v>2364.7442175208284</v>
      </c>
      <c r="Y700" s="5">
        <f t="shared" si="326"/>
        <v>-13.944468815306159</v>
      </c>
      <c r="Z700" s="5">
        <f t="shared" si="327"/>
        <v>-2.8865636811761215</v>
      </c>
      <c r="AA700" s="5">
        <f t="shared" si="328"/>
        <v>4.9948674851040717</v>
      </c>
      <c r="AB700" s="5">
        <f t="shared" si="329"/>
        <v>-5.7391913354874369</v>
      </c>
      <c r="AC700" s="5">
        <f t="shared" si="330"/>
        <v>-9.5894822230919274</v>
      </c>
      <c r="AD700" s="5">
        <f t="shared" si="331"/>
        <v>-8.1456276219610046</v>
      </c>
      <c r="AE700">
        <f t="shared" si="316"/>
        <v>0</v>
      </c>
    </row>
    <row r="701" spans="1:31" x14ac:dyDescent="0.2">
      <c r="A701">
        <f t="shared" si="317"/>
        <v>6.6899999999999018</v>
      </c>
      <c r="B701" s="5">
        <f t="shared" si="332"/>
        <v>-123.8302978526806</v>
      </c>
      <c r="C701" s="5">
        <f t="shared" si="333"/>
        <v>479.24781005845773</v>
      </c>
      <c r="D701" s="5">
        <f t="shared" si="334"/>
        <v>-192.3429538615305</v>
      </c>
      <c r="E701" s="2">
        <f t="shared" si="335"/>
        <v>494.98727873765722</v>
      </c>
      <c r="F701" s="2">
        <f t="shared" si="336"/>
        <v>-14.487492073200917</v>
      </c>
      <c r="G701" s="3">
        <f t="shared" si="337"/>
        <v>-39.514857460166994</v>
      </c>
      <c r="H701" s="3">
        <f t="shared" si="338"/>
        <v>32.137040393090295</v>
      </c>
      <c r="I701" s="3">
        <f t="shared" si="339"/>
        <v>-91.609605737979379</v>
      </c>
      <c r="J701" s="2">
        <f t="shared" si="318"/>
        <v>104.81666465210795</v>
      </c>
      <c r="K701" s="2">
        <f t="shared" si="340"/>
        <v>71.449669156174465</v>
      </c>
      <c r="L701" s="6">
        <f t="shared" si="319"/>
        <v>2364.2944500935491</v>
      </c>
      <c r="M701" s="2">
        <f t="shared" si="320"/>
        <v>29.964148412643937</v>
      </c>
      <c r="N701" s="2">
        <f t="shared" si="341"/>
        <v>104.81666465210795</v>
      </c>
      <c r="O701" s="2">
        <f t="shared" si="321"/>
        <v>71.449669156174465</v>
      </c>
      <c r="P701" s="5">
        <f t="shared" si="322"/>
        <v>0.36980440607045728</v>
      </c>
      <c r="Q701" s="4">
        <f t="shared" si="323"/>
        <v>0.28573537541039906</v>
      </c>
      <c r="R701" s="4">
        <f t="shared" si="324"/>
        <v>0.25609662049709958</v>
      </c>
      <c r="S701" s="4">
        <f t="shared" si="342"/>
        <v>0</v>
      </c>
      <c r="T701" s="4">
        <f t="shared" si="343"/>
        <v>0</v>
      </c>
      <c r="U701" s="5">
        <f t="shared" si="344"/>
        <v>8.2218886791522685</v>
      </c>
      <c r="V701" s="5">
        <f t="shared" si="345"/>
        <v>-6.6867802536239136</v>
      </c>
      <c r="W701" s="5">
        <f t="shared" si="346"/>
        <v>19.06128551970518</v>
      </c>
      <c r="X701" s="5">
        <f t="shared" si="325"/>
        <v>2364.2944500935491</v>
      </c>
      <c r="Y701" s="5">
        <f t="shared" si="326"/>
        <v>-13.953674785175886</v>
      </c>
      <c r="Z701" s="5">
        <f t="shared" si="327"/>
        <v>-2.8919871157144805</v>
      </c>
      <c r="AA701" s="5">
        <f t="shared" si="328"/>
        <v>5.0042521167371437</v>
      </c>
      <c r="AB701" s="5">
        <f t="shared" si="329"/>
        <v>-5.7317861060236179</v>
      </c>
      <c r="AC701" s="5">
        <f t="shared" si="330"/>
        <v>-9.5787673693383937</v>
      </c>
      <c r="AD701" s="5">
        <f t="shared" si="331"/>
        <v>-8.1084623635576776</v>
      </c>
      <c r="AE701">
        <f t="shared" si="316"/>
        <v>0</v>
      </c>
    </row>
    <row r="702" spans="1:31" x14ac:dyDescent="0.2">
      <c r="A702">
        <f t="shared" si="317"/>
        <v>6.6999999999999016</v>
      </c>
      <c r="B702" s="5">
        <f t="shared" si="332"/>
        <v>-124.22573301658757</v>
      </c>
      <c r="C702" s="5">
        <f t="shared" si="333"/>
        <v>479.56870152402018</v>
      </c>
      <c r="D702" s="5">
        <f t="shared" si="334"/>
        <v>-193.25945534202847</v>
      </c>
      <c r="E702" s="2">
        <f t="shared" si="335"/>
        <v>495.39698447300145</v>
      </c>
      <c r="F702" s="2">
        <f t="shared" si="336"/>
        <v>-14.522487847576297</v>
      </c>
      <c r="G702" s="3">
        <f t="shared" si="337"/>
        <v>-39.572175321227228</v>
      </c>
      <c r="H702" s="3">
        <f t="shared" si="338"/>
        <v>32.041252719396908</v>
      </c>
      <c r="I702" s="3">
        <f t="shared" si="339"/>
        <v>-91.690690361614955</v>
      </c>
      <c r="J702" s="2">
        <f t="shared" si="318"/>
        <v>104.87984379503887</v>
      </c>
      <c r="K702" s="2">
        <f t="shared" si="340"/>
        <v>71.492736056604542</v>
      </c>
      <c r="L702" s="6">
        <f t="shared" si="319"/>
        <v>2363.8433129947148</v>
      </c>
      <c r="M702" s="2">
        <f t="shared" si="320"/>
        <v>29.958430876495513</v>
      </c>
      <c r="N702" s="2">
        <f t="shared" si="341"/>
        <v>104.87984379503887</v>
      </c>
      <c r="O702" s="2">
        <f t="shared" si="321"/>
        <v>71.492736056604542</v>
      </c>
      <c r="P702" s="5">
        <f t="shared" si="322"/>
        <v>0.36979116996115768</v>
      </c>
      <c r="Q702" s="4">
        <f t="shared" si="323"/>
        <v>0.28550847427889364</v>
      </c>
      <c r="R702" s="4">
        <f t="shared" si="324"/>
        <v>0.25600170199431416</v>
      </c>
      <c r="S702" s="4">
        <f t="shared" si="342"/>
        <v>0</v>
      </c>
      <c r="T702" s="4">
        <f t="shared" si="343"/>
        <v>0</v>
      </c>
      <c r="U702" s="5">
        <f t="shared" si="344"/>
        <v>8.2384829719100079</v>
      </c>
      <c r="V702" s="5">
        <f t="shared" si="345"/>
        <v>-6.670629369869836</v>
      </c>
      <c r="W702" s="5">
        <f t="shared" si="346"/>
        <v>19.088973125559562</v>
      </c>
      <c r="X702" s="5">
        <f t="shared" si="325"/>
        <v>2363.8433129947148</v>
      </c>
      <c r="Y702" s="5">
        <f t="shared" si="326"/>
        <v>-13.962833975330941</v>
      </c>
      <c r="Z702" s="5">
        <f t="shared" si="327"/>
        <v>-2.8974065424184814</v>
      </c>
      <c r="AA702" s="5">
        <f t="shared" si="328"/>
        <v>5.0136298132723844</v>
      </c>
      <c r="AB702" s="5">
        <f t="shared" si="329"/>
        <v>-5.7243510034209333</v>
      </c>
      <c r="AC702" s="5">
        <f t="shared" si="330"/>
        <v>-9.5680359122883178</v>
      </c>
      <c r="AD702" s="5">
        <f t="shared" si="331"/>
        <v>-8.071397061168053</v>
      </c>
      <c r="AE702">
        <f t="shared" si="316"/>
        <v>0</v>
      </c>
    </row>
    <row r="703" spans="1:31" x14ac:dyDescent="0.2">
      <c r="A703">
        <f t="shared" si="317"/>
        <v>6.7099999999999014</v>
      </c>
      <c r="B703" s="5">
        <f t="shared" si="332"/>
        <v>-124.62174098735001</v>
      </c>
      <c r="C703" s="5">
        <f t="shared" si="333"/>
        <v>479.88863564941857</v>
      </c>
      <c r="D703" s="5">
        <f t="shared" si="334"/>
        <v>-194.17676581549767</v>
      </c>
      <c r="E703" s="2">
        <f t="shared" si="335"/>
        <v>495.80609208860938</v>
      </c>
      <c r="F703" s="2">
        <f t="shared" si="336"/>
        <v>-14.557517648122451</v>
      </c>
      <c r="G703" s="3">
        <f t="shared" si="337"/>
        <v>-39.629418831261439</v>
      </c>
      <c r="H703" s="3">
        <f t="shared" si="338"/>
        <v>31.945572360274024</v>
      </c>
      <c r="I703" s="3">
        <f t="shared" si="339"/>
        <v>-91.771404332226638</v>
      </c>
      <c r="J703" s="2">
        <f t="shared" si="318"/>
        <v>104.94284674735134</v>
      </c>
      <c r="K703" s="2">
        <f t="shared" si="340"/>
        <v>71.535682854363557</v>
      </c>
      <c r="L703" s="6">
        <f t="shared" si="319"/>
        <v>2363.3908276107372</v>
      </c>
      <c r="M703" s="2">
        <f t="shared" si="320"/>
        <v>29.952696252705525</v>
      </c>
      <c r="N703" s="2">
        <f t="shared" si="341"/>
        <v>104.94284674735134</v>
      </c>
      <c r="O703" s="2">
        <f t="shared" si="321"/>
        <v>71.535682854363557</v>
      </c>
      <c r="P703" s="5">
        <f t="shared" si="322"/>
        <v>0.3697778945234837</v>
      </c>
      <c r="Q703" s="4">
        <f t="shared" si="323"/>
        <v>0.2852821626603454</v>
      </c>
      <c r="R703" s="4">
        <f t="shared" si="324"/>
        <v>0.25590694992690433</v>
      </c>
      <c r="S703" s="4">
        <f t="shared" si="342"/>
        <v>0</v>
      </c>
      <c r="T703" s="4">
        <f t="shared" si="343"/>
        <v>0</v>
      </c>
      <c r="U703" s="5">
        <f t="shared" si="344"/>
        <v>8.2550602064586105</v>
      </c>
      <c r="V703" s="5">
        <f t="shared" si="345"/>
        <v>-6.6544660744763178</v>
      </c>
      <c r="W703" s="5">
        <f t="shared" si="346"/>
        <v>19.116567699856756</v>
      </c>
      <c r="X703" s="5">
        <f t="shared" si="325"/>
        <v>2363.3908276107377</v>
      </c>
      <c r="Y703" s="5">
        <f t="shared" si="326"/>
        <v>-13.971946414814145</v>
      </c>
      <c r="Z703" s="5">
        <f t="shared" si="327"/>
        <v>-2.9028219122415555</v>
      </c>
      <c r="AA703" s="5">
        <f t="shared" si="328"/>
        <v>5.0230004898403333</v>
      </c>
      <c r="AB703" s="5">
        <f t="shared" si="329"/>
        <v>-5.7168862083555343</v>
      </c>
      <c r="AC703" s="5">
        <f t="shared" si="330"/>
        <v>-9.5572879867178742</v>
      </c>
      <c r="AD703" s="5">
        <f t="shared" si="331"/>
        <v>-8.0344318103029124</v>
      </c>
      <c r="AE703">
        <f t="shared" si="316"/>
        <v>0</v>
      </c>
    </row>
    <row r="704" spans="1:31" x14ac:dyDescent="0.2">
      <c r="A704">
        <f t="shared" si="317"/>
        <v>6.7199999999999012</v>
      </c>
      <c r="B704" s="5">
        <f t="shared" si="332"/>
        <v>-125.01832101997303</v>
      </c>
      <c r="C704" s="5">
        <f t="shared" si="333"/>
        <v>480.20761350862199</v>
      </c>
      <c r="D704" s="5">
        <f t="shared" si="334"/>
        <v>-195.09488158041046</v>
      </c>
      <c r="E704" s="2">
        <f t="shared" si="335"/>
        <v>496.21460343514588</v>
      </c>
      <c r="F704" s="2">
        <f t="shared" si="336"/>
        <v>-14.592581415833799</v>
      </c>
      <c r="G704" s="3">
        <f t="shared" si="337"/>
        <v>-39.686587693344997</v>
      </c>
      <c r="H704" s="3">
        <f t="shared" si="338"/>
        <v>31.849999480406847</v>
      </c>
      <c r="I704" s="3">
        <f t="shared" si="339"/>
        <v>-91.851748650329668</v>
      </c>
      <c r="J704" s="2">
        <f t="shared" si="318"/>
        <v>105.00567336942713</v>
      </c>
      <c r="K704" s="2">
        <f t="shared" si="340"/>
        <v>71.578509454278887</v>
      </c>
      <c r="L704" s="6">
        <f t="shared" si="319"/>
        <v>2362.9370151079829</v>
      </c>
      <c r="M704" s="2">
        <f t="shared" si="320"/>
        <v>29.946944809528251</v>
      </c>
      <c r="N704" s="2">
        <f t="shared" si="341"/>
        <v>105.00567336942713</v>
      </c>
      <c r="O704" s="2">
        <f t="shared" si="321"/>
        <v>71.578509454278887</v>
      </c>
      <c r="P704" s="5">
        <f t="shared" si="322"/>
        <v>0.36976458037560928</v>
      </c>
      <c r="Q704" s="4">
        <f t="shared" si="323"/>
        <v>0.28505644128860574</v>
      </c>
      <c r="R704" s="4">
        <f t="shared" si="324"/>
        <v>0.25581236512699057</v>
      </c>
      <c r="S704" s="4">
        <f t="shared" si="342"/>
        <v>0</v>
      </c>
      <c r="T704" s="4">
        <f t="shared" si="343"/>
        <v>0</v>
      </c>
      <c r="U704" s="5">
        <f t="shared" si="344"/>
        <v>8.2716202320205223</v>
      </c>
      <c r="V704" s="5">
        <f t="shared" si="345"/>
        <v>-6.638290551146433</v>
      </c>
      <c r="W704" s="5">
        <f t="shared" si="346"/>
        <v>19.144069234501973</v>
      </c>
      <c r="X704" s="5">
        <f t="shared" si="325"/>
        <v>2362.9370151079829</v>
      </c>
      <c r="Y704" s="5">
        <f t="shared" si="326"/>
        <v>-13.981012134099171</v>
      </c>
      <c r="Z704" s="5">
        <f t="shared" si="327"/>
        <v>-2.9082331764115619</v>
      </c>
      <c r="AA704" s="5">
        <f t="shared" si="328"/>
        <v>5.0323640620463896</v>
      </c>
      <c r="AB704" s="5">
        <f t="shared" si="329"/>
        <v>-5.7093919020786483</v>
      </c>
      <c r="AC704" s="5">
        <f t="shared" si="330"/>
        <v>-9.5465237275579948</v>
      </c>
      <c r="AD704" s="5">
        <f t="shared" si="331"/>
        <v>-7.9975667034516356</v>
      </c>
      <c r="AE704">
        <f t="shared" si="316"/>
        <v>0</v>
      </c>
    </row>
    <row r="705" spans="1:31" x14ac:dyDescent="0.2">
      <c r="A705">
        <f t="shared" si="317"/>
        <v>6.729999999999901</v>
      </c>
      <c r="B705" s="5">
        <f t="shared" si="332"/>
        <v>-125.41547236650158</v>
      </c>
      <c r="C705" s="5">
        <f t="shared" si="333"/>
        <v>480.52563617723968</v>
      </c>
      <c r="D705" s="5">
        <f t="shared" si="334"/>
        <v>-196.01379894524894</v>
      </c>
      <c r="E705" s="2">
        <f t="shared" si="335"/>
        <v>496.62252036376043</v>
      </c>
      <c r="F705" s="2">
        <f t="shared" si="336"/>
        <v>-14.627679091362451</v>
      </c>
      <c r="G705" s="3">
        <f t="shared" si="337"/>
        <v>-39.743681612365783</v>
      </c>
      <c r="H705" s="3">
        <f t="shared" si="338"/>
        <v>31.754534243131268</v>
      </c>
      <c r="I705" s="3">
        <f t="shared" si="339"/>
        <v>-91.931724317364186</v>
      </c>
      <c r="J705" s="2">
        <f t="shared" si="318"/>
        <v>105.06832352839341</v>
      </c>
      <c r="K705" s="2">
        <f t="shared" si="340"/>
        <v>71.621215765776</v>
      </c>
      <c r="L705" s="6">
        <f t="shared" si="319"/>
        <v>2362.4818964348897</v>
      </c>
      <c r="M705" s="2">
        <f t="shared" si="320"/>
        <v>29.941176812456064</v>
      </c>
      <c r="N705" s="2">
        <f t="shared" si="341"/>
        <v>105.06832352839341</v>
      </c>
      <c r="O705" s="2">
        <f t="shared" si="321"/>
        <v>71.621215765776</v>
      </c>
      <c r="P705" s="5">
        <f t="shared" si="322"/>
        <v>0.36975122812934313</v>
      </c>
      <c r="Q705" s="4">
        <f t="shared" si="323"/>
        <v>0.28483131085593144</v>
      </c>
      <c r="R705" s="4">
        <f t="shared" si="324"/>
        <v>0.25571794841006051</v>
      </c>
      <c r="S705" s="4">
        <f t="shared" si="342"/>
        <v>0</v>
      </c>
      <c r="T705" s="4">
        <f t="shared" si="343"/>
        <v>0</v>
      </c>
      <c r="U705" s="5">
        <f t="shared" si="344"/>
        <v>8.2881628986760436</v>
      </c>
      <c r="V705" s="5">
        <f t="shared" si="345"/>
        <v>-6.6221029834531233</v>
      </c>
      <c r="W705" s="5">
        <f t="shared" si="346"/>
        <v>19.171477723931385</v>
      </c>
      <c r="X705" s="5">
        <f t="shared" si="325"/>
        <v>2362.4818964348897</v>
      </c>
      <c r="Y705" s="5">
        <f t="shared" si="326"/>
        <v>-13.990031165076545</v>
      </c>
      <c r="Z705" s="5">
        <f t="shared" si="327"/>
        <v>-2.9136402864309736</v>
      </c>
      <c r="AA705" s="5">
        <f t="shared" si="328"/>
        <v>5.041720445971146</v>
      </c>
      <c r="AB705" s="5">
        <f t="shared" si="329"/>
        <v>-5.7018682664005009</v>
      </c>
      <c r="AC705" s="5">
        <f t="shared" si="330"/>
        <v>-9.5357432698840974</v>
      </c>
      <c r="AD705" s="5">
        <f t="shared" si="331"/>
        <v>-7.9608018300974663</v>
      </c>
      <c r="AE705">
        <f t="shared" si="316"/>
        <v>0</v>
      </c>
    </row>
    <row r="706" spans="1:31" x14ac:dyDescent="0.2">
      <c r="A706">
        <f t="shared" si="317"/>
        <v>6.7399999999999007</v>
      </c>
      <c r="B706" s="5">
        <f t="shared" si="332"/>
        <v>-125.81319427603856</v>
      </c>
      <c r="C706" s="5">
        <f t="shared" si="333"/>
        <v>480.84270473250746</v>
      </c>
      <c r="D706" s="5">
        <f t="shared" si="334"/>
        <v>-196.9335142285141</v>
      </c>
      <c r="E706" s="2">
        <f t="shared" si="335"/>
        <v>497.02984472606227</v>
      </c>
      <c r="F706" s="2">
        <f t="shared" si="336"/>
        <v>-14.662810615020019</v>
      </c>
      <c r="G706" s="3">
        <f t="shared" si="337"/>
        <v>-39.800700295029792</v>
      </c>
      <c r="H706" s="3">
        <f t="shared" si="338"/>
        <v>31.659176810432427</v>
      </c>
      <c r="I706" s="3">
        <f t="shared" si="339"/>
        <v>-92.011332335665159</v>
      </c>
      <c r="J706" s="2">
        <f t="shared" si="318"/>
        <v>105.13079709805888</v>
      </c>
      <c r="K706" s="2">
        <f t="shared" si="340"/>
        <v>71.663801702834945</v>
      </c>
      <c r="L706" s="6">
        <f t="shared" si="319"/>
        <v>2362.0254923240673</v>
      </c>
      <c r="M706" s="2">
        <f t="shared" si="320"/>
        <v>29.935392524245994</v>
      </c>
      <c r="N706" s="2">
        <f t="shared" si="341"/>
        <v>105.13079709805888</v>
      </c>
      <c r="O706" s="2">
        <f t="shared" si="321"/>
        <v>71.663801702834945</v>
      </c>
      <c r="P706" s="5">
        <f t="shared" si="322"/>
        <v>0.36973783839019059</v>
      </c>
      <c r="Q706" s="4">
        <f t="shared" si="323"/>
        <v>0.28460677201362572</v>
      </c>
      <c r="R706" s="4">
        <f t="shared" si="324"/>
        <v>0.25562370057515499</v>
      </c>
      <c r="S706" s="4">
        <f t="shared" si="342"/>
        <v>0</v>
      </c>
      <c r="T706" s="4">
        <f t="shared" si="343"/>
        <v>0</v>
      </c>
      <c r="U706" s="5">
        <f t="shared" si="344"/>
        <v>8.3046880573653219</v>
      </c>
      <c r="V706" s="5">
        <f t="shared" si="345"/>
        <v>-6.6059035548288589</v>
      </c>
      <c r="W706" s="5">
        <f t="shared" si="346"/>
        <v>19.198793165096447</v>
      </c>
      <c r="X706" s="5">
        <f t="shared" si="325"/>
        <v>2362.0254923240677</v>
      </c>
      <c r="Y706" s="5">
        <f t="shared" si="326"/>
        <v>-13.999003541039674</v>
      </c>
      <c r="Z706" s="5">
        <f t="shared" si="327"/>
        <v>-2.9190431940770636</v>
      </c>
      <c r="AA706" s="5">
        <f t="shared" si="328"/>
        <v>5.0510695581706999</v>
      </c>
      <c r="AB706" s="5">
        <f t="shared" si="329"/>
        <v>-5.6943154836743517</v>
      </c>
      <c r="AC706" s="5">
        <f t="shared" si="330"/>
        <v>-9.5249467489059221</v>
      </c>
      <c r="AD706" s="5">
        <f t="shared" si="331"/>
        <v>-7.9241372767328535</v>
      </c>
      <c r="AE706">
        <f t="shared" si="316"/>
        <v>0</v>
      </c>
    </row>
    <row r="707" spans="1:31" x14ac:dyDescent="0.2">
      <c r="A707">
        <f t="shared" si="317"/>
        <v>6.7499999999999005</v>
      </c>
      <c r="B707" s="5">
        <f t="shared" si="332"/>
        <v>-126.21148599476304</v>
      </c>
      <c r="C707" s="5">
        <f t="shared" si="333"/>
        <v>481.15882025327437</v>
      </c>
      <c r="D707" s="5">
        <f t="shared" si="334"/>
        <v>-197.85402375873457</v>
      </c>
      <c r="E707" s="2">
        <f t="shared" si="335"/>
        <v>497.43657837409694</v>
      </c>
      <c r="F707" s="2">
        <f t="shared" si="336"/>
        <v>-14.697975926779403</v>
      </c>
      <c r="G707" s="3">
        <f t="shared" si="337"/>
        <v>-39.857643449866536</v>
      </c>
      <c r="H707" s="3">
        <f t="shared" si="338"/>
        <v>31.563927342943369</v>
      </c>
      <c r="I707" s="3">
        <f t="shared" si="339"/>
        <v>-92.090573708432487</v>
      </c>
      <c r="J707" s="2">
        <f t="shared" si="318"/>
        <v>105.19309395885043</v>
      </c>
      <c r="K707" s="2">
        <f t="shared" si="340"/>
        <v>71.706267183947119</v>
      </c>
      <c r="L707" s="6">
        <f t="shared" si="319"/>
        <v>2361.5678232943778</v>
      </c>
      <c r="M707" s="2">
        <f t="shared" si="320"/>
        <v>29.929592204946104</v>
      </c>
      <c r="N707" s="2">
        <f t="shared" si="341"/>
        <v>105.19309395885043</v>
      </c>
      <c r="O707" s="2">
        <f t="shared" si="321"/>
        <v>71.706267183947119</v>
      </c>
      <c r="P707" s="5">
        <f t="shared" si="322"/>
        <v>0.36972441175741377</v>
      </c>
      <c r="Q707" s="4">
        <f t="shared" si="323"/>
        <v>0.28438282537267195</v>
      </c>
      <c r="R707" s="4">
        <f t="shared" si="324"/>
        <v>0.25552962240505278</v>
      </c>
      <c r="S707" s="4">
        <f t="shared" si="342"/>
        <v>0</v>
      </c>
      <c r="T707" s="4">
        <f t="shared" si="343"/>
        <v>0</v>
      </c>
      <c r="U707" s="5">
        <f t="shared" si="344"/>
        <v>8.3211955598902918</v>
      </c>
      <c r="V707" s="5">
        <f t="shared" si="345"/>
        <v>-6.589692448555426</v>
      </c>
      <c r="W707" s="5">
        <f t="shared" si="346"/>
        <v>19.226015557448218</v>
      </c>
      <c r="X707" s="5">
        <f t="shared" si="325"/>
        <v>2361.5678232943778</v>
      </c>
      <c r="Y707" s="5">
        <f t="shared" si="326"/>
        <v>-14.007929296670968</v>
      </c>
      <c r="Z707" s="5">
        <f t="shared" si="327"/>
        <v>-2.9244418514020674</v>
      </c>
      <c r="AA707" s="5">
        <f t="shared" si="328"/>
        <v>5.0604113156769452</v>
      </c>
      <c r="AB707" s="5">
        <f t="shared" si="329"/>
        <v>-5.6867337367806758</v>
      </c>
      <c r="AC707" s="5">
        <f t="shared" si="330"/>
        <v>-9.5141342999574938</v>
      </c>
      <c r="AD707" s="5">
        <f t="shared" si="331"/>
        <v>-7.8875731268748375</v>
      </c>
      <c r="AE707">
        <f t="shared" si="316"/>
        <v>0</v>
      </c>
    </row>
    <row r="708" spans="1:31" x14ac:dyDescent="0.2">
      <c r="A708">
        <f t="shared" si="317"/>
        <v>6.7599999999999003</v>
      </c>
      <c r="B708" s="5">
        <f t="shared" si="332"/>
        <v>-126.61034676594855</v>
      </c>
      <c r="C708" s="5">
        <f t="shared" si="333"/>
        <v>481.4739838199888</v>
      </c>
      <c r="D708" s="5">
        <f t="shared" si="334"/>
        <v>-198.77532387447525</v>
      </c>
      <c r="E708" s="2">
        <f t="shared" si="335"/>
        <v>497.84272316032155</v>
      </c>
      <c r="F708" s="2">
        <f t="shared" si="336"/>
        <v>-14.733174966276595</v>
      </c>
      <c r="G708" s="3">
        <f t="shared" si="337"/>
        <v>-39.914510787234342</v>
      </c>
      <c r="H708" s="3">
        <f t="shared" si="338"/>
        <v>31.468785999943794</v>
      </c>
      <c r="I708" s="3">
        <f t="shared" si="339"/>
        <v>-92.169449439701239</v>
      </c>
      <c r="J708" s="2">
        <f t="shared" si="318"/>
        <v>105.25521399775</v>
      </c>
      <c r="K708" s="2">
        <f t="shared" si="340"/>
        <v>71.748612132072253</v>
      </c>
      <c r="L708" s="6">
        <f t="shared" si="319"/>
        <v>2361.1089096530013</v>
      </c>
      <c r="M708" s="2">
        <f t="shared" si="320"/>
        <v>29.923776111921722</v>
      </c>
      <c r="N708" s="2">
        <f t="shared" si="341"/>
        <v>105.25521399775</v>
      </c>
      <c r="O708" s="2">
        <f t="shared" si="321"/>
        <v>71.748612132072253</v>
      </c>
      <c r="P708" s="5">
        <f t="shared" si="322"/>
        <v>0.3697109488240925</v>
      </c>
      <c r="Q708" s="4">
        <f t="shared" si="323"/>
        <v>0.28415947150436061</v>
      </c>
      <c r="R708" s="4">
        <f t="shared" si="324"/>
        <v>0.25543571466645382</v>
      </c>
      <c r="S708" s="4">
        <f t="shared" si="342"/>
        <v>0</v>
      </c>
      <c r="T708" s="4">
        <f t="shared" si="343"/>
        <v>0</v>
      </c>
      <c r="U708" s="5">
        <f t="shared" si="344"/>
        <v>8.3376852589165544</v>
      </c>
      <c r="V708" s="5">
        <f t="shared" si="345"/>
        <v>-6.5734698477538567</v>
      </c>
      <c r="W708" s="5">
        <f t="shared" si="346"/>
        <v>19.25314490292164</v>
      </c>
      <c r="X708" s="5">
        <f t="shared" si="325"/>
        <v>2361.1089096530018</v>
      </c>
      <c r="Y708" s="5">
        <f t="shared" si="326"/>
        <v>-14.016808468027968</v>
      </c>
      <c r="Z708" s="5">
        <f t="shared" si="327"/>
        <v>-2.9298362107333293</v>
      </c>
      <c r="AA708" s="5">
        <f t="shared" si="328"/>
        <v>5.0697456359978155</v>
      </c>
      <c r="AB708" s="5">
        <f t="shared" si="329"/>
        <v>-5.6791232091114132</v>
      </c>
      <c r="AC708" s="5">
        <f t="shared" si="330"/>
        <v>-9.5033060584871869</v>
      </c>
      <c r="AD708" s="5">
        <f t="shared" si="331"/>
        <v>-7.8511094610805436</v>
      </c>
      <c r="AE708">
        <f t="shared" si="316"/>
        <v>0</v>
      </c>
    </row>
    <row r="709" spans="1:31" x14ac:dyDescent="0.2">
      <c r="A709">
        <f t="shared" si="317"/>
        <v>6.7699999999999001</v>
      </c>
      <c r="B709" s="5">
        <f t="shared" si="332"/>
        <v>-127.00977582998135</v>
      </c>
      <c r="C709" s="5">
        <f t="shared" si="333"/>
        <v>481.7881965146853</v>
      </c>
      <c r="D709" s="5">
        <f t="shared" si="334"/>
        <v>-199.69741092434529</v>
      </c>
      <c r="E709" s="2">
        <f t="shared" si="335"/>
        <v>498.24828093758151</v>
      </c>
      <c r="F709" s="2">
        <f t="shared" si="336"/>
        <v>-14.768407672812478</v>
      </c>
      <c r="G709" s="3">
        <f t="shared" si="337"/>
        <v>-39.971302019325456</v>
      </c>
      <c r="H709" s="3">
        <f t="shared" si="338"/>
        <v>31.373752939358923</v>
      </c>
      <c r="I709" s="3">
        <f t="shared" si="339"/>
        <v>-92.247960534312043</v>
      </c>
      <c r="J709" s="2">
        <f t="shared" si="318"/>
        <v>105.31715710823217</v>
      </c>
      <c r="K709" s="2">
        <f t="shared" si="340"/>
        <v>71.790836474595878</v>
      </c>
      <c r="L709" s="6">
        <f t="shared" si="319"/>
        <v>2360.6487714974787</v>
      </c>
      <c r="M709" s="2">
        <f t="shared" si="320"/>
        <v>29.917944499881241</v>
      </c>
      <c r="N709" s="2">
        <f t="shared" si="341"/>
        <v>105.31715710823217</v>
      </c>
      <c r="O709" s="2">
        <f t="shared" si="321"/>
        <v>71.790836474595878</v>
      </c>
      <c r="P709" s="5">
        <f t="shared" si="322"/>
        <v>0.36969745017718336</v>
      </c>
      <c r="Q709" s="4">
        <f t="shared" si="323"/>
        <v>0.28393671094090539</v>
      </c>
      <c r="R709" s="4">
        <f t="shared" si="324"/>
        <v>0.25534197811015935</v>
      </c>
      <c r="S709" s="4">
        <f t="shared" si="342"/>
        <v>0</v>
      </c>
      <c r="T709" s="4">
        <f t="shared" si="343"/>
        <v>0</v>
      </c>
      <c r="U709" s="5">
        <f t="shared" si="344"/>
        <v>8.3541570079751786</v>
      </c>
      <c r="V709" s="5">
        <f t="shared" si="345"/>
        <v>-6.5572359353744751</v>
      </c>
      <c r="W709" s="5">
        <f t="shared" si="346"/>
        <v>19.280181205919746</v>
      </c>
      <c r="X709" s="5">
        <f t="shared" si="325"/>
        <v>2360.6487714974792</v>
      </c>
      <c r="Y709" s="5">
        <f t="shared" si="326"/>
        <v>-14.02564109252959</v>
      </c>
      <c r="Z709" s="5">
        <f t="shared" si="327"/>
        <v>-2.9352262246734422</v>
      </c>
      <c r="AA709" s="5">
        <f t="shared" si="328"/>
        <v>5.0790724371175315</v>
      </c>
      <c r="AB709" s="5">
        <f t="shared" si="329"/>
        <v>-5.671484084554411</v>
      </c>
      <c r="AC709" s="5">
        <f t="shared" si="330"/>
        <v>-9.4924621600479178</v>
      </c>
      <c r="AD709" s="5">
        <f t="shared" si="331"/>
        <v>-7.814746356962722</v>
      </c>
      <c r="AE709">
        <f t="shared" ref="AE709:AE772" si="347">IF(($D709-height)*($D710-height)&lt;0,1,0)</f>
        <v>0</v>
      </c>
    </row>
    <row r="710" spans="1:31" x14ac:dyDescent="0.2">
      <c r="A710">
        <f t="shared" si="317"/>
        <v>6.7799999999998999</v>
      </c>
      <c r="B710" s="5">
        <f t="shared" si="332"/>
        <v>-127.40977242437884</v>
      </c>
      <c r="C710" s="5">
        <f t="shared" si="333"/>
        <v>482.10145942097085</v>
      </c>
      <c r="D710" s="5">
        <f t="shared" si="334"/>
        <v>-200.62028126700625</v>
      </c>
      <c r="E710" s="2">
        <f t="shared" si="335"/>
        <v>498.6532535590859</v>
      </c>
      <c r="F710" s="2">
        <f t="shared" si="336"/>
        <v>-14.80367398535464</v>
      </c>
      <c r="G710" s="3">
        <f t="shared" si="337"/>
        <v>-40.028016860171</v>
      </c>
      <c r="H710" s="3">
        <f t="shared" si="338"/>
        <v>31.278828317758443</v>
      </c>
      <c r="I710" s="3">
        <f t="shared" si="339"/>
        <v>-92.326107997881664</v>
      </c>
      <c r="J710" s="2">
        <f t="shared" si="318"/>
        <v>105.3789231902018</v>
      </c>
      <c r="K710" s="2">
        <f t="shared" si="340"/>
        <v>71.832940143286848</v>
      </c>
      <c r="L710" s="6">
        <f t="shared" si="319"/>
        <v>2360.1874287177379</v>
      </c>
      <c r="M710" s="2">
        <f t="shared" si="320"/>
        <v>29.912097620901886</v>
      </c>
      <c r="N710" s="2">
        <f t="shared" si="341"/>
        <v>105.3789231902018</v>
      </c>
      <c r="O710" s="2">
        <f t="shared" si="321"/>
        <v>71.832940143286848</v>
      </c>
      <c r="P710" s="5">
        <f t="shared" si="322"/>
        <v>0.36968391639757936</v>
      </c>
      <c r="Q710" s="4">
        <f t="shared" si="323"/>
        <v>0.28371454417605474</v>
      </c>
      <c r="R710" s="4">
        <f t="shared" si="324"/>
        <v>0.25524841347125249</v>
      </c>
      <c r="S710" s="4">
        <f t="shared" si="342"/>
        <v>0</v>
      </c>
      <c r="T710" s="4">
        <f t="shared" si="343"/>
        <v>0</v>
      </c>
      <c r="U710" s="5">
        <f t="shared" si="344"/>
        <v>8.3706106614644789</v>
      </c>
      <c r="V710" s="5">
        <f t="shared" si="345"/>
        <v>-6.5409908941870913</v>
      </c>
      <c r="W710" s="5">
        <f t="shared" si="346"/>
        <v>19.307124473297918</v>
      </c>
      <c r="X710" s="5">
        <f t="shared" si="325"/>
        <v>2360.1874287177379</v>
      </c>
      <c r="Y710" s="5">
        <f t="shared" si="326"/>
        <v>-14.034427208942404</v>
      </c>
      <c r="Z710" s="5">
        <f t="shared" si="327"/>
        <v>-2.9406118461003712</v>
      </c>
      <c r="AA710" s="5">
        <f t="shared" si="328"/>
        <v>5.0883916374968168</v>
      </c>
      <c r="AB710" s="5">
        <f t="shared" si="329"/>
        <v>-5.663816547477925</v>
      </c>
      <c r="AC710" s="5">
        <f t="shared" si="330"/>
        <v>-9.4816027402874621</v>
      </c>
      <c r="AD710" s="5">
        <f t="shared" si="331"/>
        <v>-7.7784838892052655</v>
      </c>
      <c r="AE710">
        <f t="shared" si="347"/>
        <v>0</v>
      </c>
    </row>
    <row r="711" spans="1:31" x14ac:dyDescent="0.2">
      <c r="A711">
        <f t="shared" si="317"/>
        <v>6.7899999999998997</v>
      </c>
      <c r="B711" s="5">
        <f t="shared" si="332"/>
        <v>-127.81033578380793</v>
      </c>
      <c r="C711" s="5">
        <f t="shared" si="333"/>
        <v>482.41377362401147</v>
      </c>
      <c r="D711" s="5">
        <f t="shared" si="334"/>
        <v>-201.54393127117953</v>
      </c>
      <c r="E711" s="2">
        <f t="shared" si="335"/>
        <v>499.05764287838406</v>
      </c>
      <c r="F711" s="2">
        <f t="shared" si="336"/>
        <v>-14.838973842539154</v>
      </c>
      <c r="G711" s="3">
        <f t="shared" si="337"/>
        <v>-40.08465502564578</v>
      </c>
      <c r="H711" s="3">
        <f t="shared" si="338"/>
        <v>31.184012290355568</v>
      </c>
      <c r="I711" s="3">
        <f t="shared" si="339"/>
        <v>-92.403892836773721</v>
      </c>
      <c r="J711" s="2">
        <f t="shared" si="318"/>
        <v>105.44051214993239</v>
      </c>
      <c r="K711" s="2">
        <f t="shared" si="340"/>
        <v>71.874923074255207</v>
      </c>
      <c r="L711" s="6">
        <f t="shared" si="319"/>
        <v>2359.7249009981051</v>
      </c>
      <c r="M711" s="2">
        <f t="shared" si="320"/>
        <v>29.906235724455147</v>
      </c>
      <c r="N711" s="2">
        <f t="shared" si="341"/>
        <v>105.44051214993239</v>
      </c>
      <c r="O711" s="2">
        <f t="shared" si="321"/>
        <v>71.874923074255207</v>
      </c>
      <c r="P711" s="5">
        <f t="shared" si="322"/>
        <v>0.36967034806016852</v>
      </c>
      <c r="Q711" s="4">
        <f t="shared" si="323"/>
        <v>0.2834929716656937</v>
      </c>
      <c r="R711" s="4">
        <f t="shared" si="324"/>
        <v>0.25515502146927505</v>
      </c>
      <c r="S711" s="4">
        <f t="shared" si="342"/>
        <v>0</v>
      </c>
      <c r="T711" s="4">
        <f t="shared" si="343"/>
        <v>0</v>
      </c>
      <c r="U711" s="5">
        <f t="shared" si="344"/>
        <v>8.3870460746516944</v>
      </c>
      <c r="V711" s="5">
        <f t="shared" si="345"/>
        <v>-6.5247349067713056</v>
      </c>
      <c r="W711" s="5">
        <f t="shared" si="346"/>
        <v>19.33397471434802</v>
      </c>
      <c r="X711" s="5">
        <f t="shared" si="325"/>
        <v>2359.7249009981051</v>
      </c>
      <c r="Y711" s="5">
        <f t="shared" si="326"/>
        <v>-14.043166857366989</v>
      </c>
      <c r="Z711" s="5">
        <f t="shared" si="327"/>
        <v>-2.9459930281675555</v>
      </c>
      <c r="AA711" s="5">
        <f t="shared" si="328"/>
        <v>5.0977031560730692</v>
      </c>
      <c r="AB711" s="5">
        <f t="shared" si="329"/>
        <v>-5.6561207827152948</v>
      </c>
      <c r="AC711" s="5">
        <f t="shared" si="330"/>
        <v>-9.4707279349388607</v>
      </c>
      <c r="AD711" s="5">
        <f t="shared" si="331"/>
        <v>-7.7423221295789091</v>
      </c>
      <c r="AE711">
        <f t="shared" si="347"/>
        <v>0</v>
      </c>
    </row>
    <row r="712" spans="1:31" x14ac:dyDescent="0.2">
      <c r="A712">
        <f t="shared" si="317"/>
        <v>6.7999999999998995</v>
      </c>
      <c r="B712" s="5">
        <f t="shared" si="332"/>
        <v>-128.21146514010351</v>
      </c>
      <c r="C712" s="5">
        <f t="shared" si="333"/>
        <v>482.7251402105183</v>
      </c>
      <c r="D712" s="5">
        <f t="shared" si="334"/>
        <v>-202.46835731565375</v>
      </c>
      <c r="E712" s="2">
        <f t="shared" si="335"/>
        <v>499.46145074934111</v>
      </c>
      <c r="F712" s="2">
        <f t="shared" si="336"/>
        <v>-14.874307182672421</v>
      </c>
      <c r="G712" s="3">
        <f t="shared" si="337"/>
        <v>-40.141216233472932</v>
      </c>
      <c r="H712" s="3">
        <f t="shared" si="338"/>
        <v>31.089305011006179</v>
      </c>
      <c r="I712" s="3">
        <f t="shared" si="339"/>
        <v>-92.48131605806951</v>
      </c>
      <c r="J712" s="2">
        <f t="shared" si="318"/>
        <v>105.50192390000454</v>
      </c>
      <c r="K712" s="2">
        <f t="shared" si="340"/>
        <v>71.91678520791038</v>
      </c>
      <c r="L712" s="6">
        <f t="shared" si="319"/>
        <v>2359.2612078192951</v>
      </c>
      <c r="M712" s="2">
        <f t="shared" si="320"/>
        <v>29.900359057432038</v>
      </c>
      <c r="N712" s="2">
        <f t="shared" si="341"/>
        <v>105.50192390000454</v>
      </c>
      <c r="O712" s="2">
        <f t="shared" si="321"/>
        <v>71.91678520791038</v>
      </c>
      <c r="P712" s="5">
        <f t="shared" si="322"/>
        <v>0.36965674573389179</v>
      </c>
      <c r="Q712" s="4">
        <f t="shared" si="323"/>
        <v>0.28327199382843893</v>
      </c>
      <c r="R712" s="4">
        <f t="shared" si="324"/>
        <v>0.25506180280840351</v>
      </c>
      <c r="S712" s="4">
        <f t="shared" si="342"/>
        <v>0</v>
      </c>
      <c r="T712" s="4">
        <f t="shared" si="343"/>
        <v>0</v>
      </c>
      <c r="U712" s="5">
        <f t="shared" si="344"/>
        <v>8.403463103674623</v>
      </c>
      <c r="V712" s="5">
        <f t="shared" si="345"/>
        <v>-6.5084681555069439</v>
      </c>
      <c r="W712" s="5">
        <f t="shared" si="346"/>
        <v>19.360731940782554</v>
      </c>
      <c r="X712" s="5">
        <f t="shared" si="325"/>
        <v>2359.2612078192951</v>
      </c>
      <c r="Y712" s="5">
        <f t="shared" si="326"/>
        <v>-14.051860079224271</v>
      </c>
      <c r="Z712" s="5">
        <f t="shared" si="327"/>
        <v>-2.9513697243040036</v>
      </c>
      <c r="AA712" s="5">
        <f t="shared" si="328"/>
        <v>5.1070069122605251</v>
      </c>
      <c r="AB712" s="5">
        <f t="shared" si="329"/>
        <v>-5.6483969755496481</v>
      </c>
      <c r="AC712" s="5">
        <f t="shared" si="330"/>
        <v>-9.4598378798109479</v>
      </c>
      <c r="AD712" s="5">
        <f t="shared" si="331"/>
        <v>-7.7062611469569191</v>
      </c>
      <c r="AE712">
        <f t="shared" si="347"/>
        <v>0</v>
      </c>
    </row>
    <row r="713" spans="1:31" x14ac:dyDescent="0.2">
      <c r="A713">
        <f t="shared" si="317"/>
        <v>6.8099999999998992</v>
      </c>
      <c r="B713" s="5">
        <f t="shared" si="332"/>
        <v>-128.61315972228704</v>
      </c>
      <c r="C713" s="5">
        <f t="shared" si="333"/>
        <v>483.03556026873434</v>
      </c>
      <c r="D713" s="5">
        <f t="shared" si="334"/>
        <v>-203.39355578929178</v>
      </c>
      <c r="E713" s="2">
        <f t="shared" si="335"/>
        <v>499.86467902611463</v>
      </c>
      <c r="F713" s="2">
        <f t="shared" si="336"/>
        <v>-14.90967394373294</v>
      </c>
      <c r="G713" s="3">
        <f t="shared" si="337"/>
        <v>-40.197700203228429</v>
      </c>
      <c r="H713" s="3">
        <f t="shared" si="338"/>
        <v>30.994706632208068</v>
      </c>
      <c r="I713" s="3">
        <f t="shared" si="339"/>
        <v>-92.558378669539081</v>
      </c>
      <c r="J713" s="2">
        <f t="shared" si="318"/>
        <v>105.56315835924511</v>
      </c>
      <c r="K713" s="2">
        <f t="shared" si="340"/>
        <v>71.958526488919631</v>
      </c>
      <c r="L713" s="6">
        <f t="shared" si="319"/>
        <v>2358.7963684603828</v>
      </c>
      <c r="M713" s="2">
        <f t="shared" si="320"/>
        <v>29.894467864168046</v>
      </c>
      <c r="N713" s="2">
        <f t="shared" si="341"/>
        <v>105.56315835924511</v>
      </c>
      <c r="O713" s="2">
        <f t="shared" si="321"/>
        <v>71.958526488919631</v>
      </c>
      <c r="P713" s="5">
        <f t="shared" si="322"/>
        <v>0.36964310998180089</v>
      </c>
      <c r="Q713" s="4">
        <f t="shared" si="323"/>
        <v>0.28305161104622584</v>
      </c>
      <c r="R713" s="4">
        <f t="shared" si="324"/>
        <v>0.25496875817762366</v>
      </c>
      <c r="S713" s="4">
        <f t="shared" si="342"/>
        <v>0</v>
      </c>
      <c r="T713" s="4">
        <f t="shared" si="343"/>
        <v>0</v>
      </c>
      <c r="U713" s="5">
        <f t="shared" si="344"/>
        <v>8.4198616055432005</v>
      </c>
      <c r="V713" s="5">
        <f t="shared" si="345"/>
        <v>-6.4921908225646288</v>
      </c>
      <c r="W713" s="5">
        <f t="shared" si="346"/>
        <v>19.387396166718762</v>
      </c>
      <c r="X713" s="5">
        <f t="shared" si="325"/>
        <v>2358.7963684603833</v>
      </c>
      <c r="Y713" s="5">
        <f t="shared" si="326"/>
        <v>-14.060506917242082</v>
      </c>
      <c r="Z713" s="5">
        <f t="shared" si="327"/>
        <v>-2.9567418882143777</v>
      </c>
      <c r="AA713" s="5">
        <f t="shared" si="328"/>
        <v>5.1163028259504122</v>
      </c>
      <c r="AB713" s="5">
        <f t="shared" si="329"/>
        <v>-5.6406453116988811</v>
      </c>
      <c r="AC713" s="5">
        <f t="shared" si="330"/>
        <v>-9.4489327107790064</v>
      </c>
      <c r="AD713" s="5">
        <f t="shared" si="331"/>
        <v>-7.6703010073308242</v>
      </c>
      <c r="AE713">
        <f t="shared" si="347"/>
        <v>0</v>
      </c>
    </row>
    <row r="714" spans="1:31" x14ac:dyDescent="0.2">
      <c r="A714">
        <f t="shared" si="317"/>
        <v>6.819999999999899</v>
      </c>
      <c r="B714" s="5">
        <f t="shared" si="332"/>
        <v>-129.01541875658489</v>
      </c>
      <c r="C714" s="5">
        <f t="shared" si="333"/>
        <v>483.34503488842091</v>
      </c>
      <c r="D714" s="5">
        <f t="shared" si="334"/>
        <v>-204.31952309103755</v>
      </c>
      <c r="E714" s="2">
        <f t="shared" si="335"/>
        <v>500.26732956313043</v>
      </c>
      <c r="F714" s="2">
        <f t="shared" si="336"/>
        <v>-14.945074063373147</v>
      </c>
      <c r="G714" s="3">
        <f t="shared" si="337"/>
        <v>-40.254106656345421</v>
      </c>
      <c r="H714" s="3">
        <f t="shared" si="338"/>
        <v>30.900217305100277</v>
      </c>
      <c r="I714" s="3">
        <f t="shared" si="339"/>
        <v>-92.635081679612384</v>
      </c>
      <c r="J714" s="2">
        <f t="shared" si="318"/>
        <v>105.62421545266649</v>
      </c>
      <c r="K714" s="2">
        <f t="shared" si="340"/>
        <v>72.000146866166659</v>
      </c>
      <c r="L714" s="6">
        <f t="shared" si="319"/>
        <v>2358.3304020007622</v>
      </c>
      <c r="M714" s="2">
        <f t="shared" si="320"/>
        <v>29.888562386467992</v>
      </c>
      <c r="N714" s="2">
        <f t="shared" si="341"/>
        <v>105.62421545266649</v>
      </c>
      <c r="O714" s="2">
        <f t="shared" si="321"/>
        <v>72.000146866166659</v>
      </c>
      <c r="P714" s="5">
        <f t="shared" si="322"/>
        <v>0.36962944136111547</v>
      </c>
      <c r="Q714" s="4">
        <f t="shared" si="323"/>
        <v>0.28283182366488885</v>
      </c>
      <c r="R714" s="4">
        <f t="shared" si="324"/>
        <v>0.25487588825090307</v>
      </c>
      <c r="S714" s="4">
        <f t="shared" si="342"/>
        <v>0</v>
      </c>
      <c r="T714" s="4">
        <f t="shared" si="343"/>
        <v>0</v>
      </c>
      <c r="U714" s="5">
        <f t="shared" si="344"/>
        <v>8.4362414381410229</v>
      </c>
      <c r="V714" s="5">
        <f t="shared" si="345"/>
        <v>-6.4759030898964687</v>
      </c>
      <c r="W714" s="5">
        <f t="shared" si="346"/>
        <v>19.413967408662753</v>
      </c>
      <c r="X714" s="5">
        <f t="shared" si="325"/>
        <v>2358.3304020007622</v>
      </c>
      <c r="Y714" s="5">
        <f t="shared" si="326"/>
        <v>-14.069107415441618</v>
      </c>
      <c r="Z714" s="5">
        <f t="shared" si="327"/>
        <v>-2.9621094738790581</v>
      </c>
      <c r="AA714" s="5">
        <f t="shared" si="328"/>
        <v>5.1255908175110561</v>
      </c>
      <c r="AB714" s="5">
        <f t="shared" si="329"/>
        <v>-5.6328659773005949</v>
      </c>
      <c r="AC714" s="5">
        <f t="shared" si="330"/>
        <v>-9.4380125637755263</v>
      </c>
      <c r="AD714" s="5">
        <f t="shared" si="331"/>
        <v>-7.6344417738261896</v>
      </c>
      <c r="AE714">
        <f t="shared" si="347"/>
        <v>0</v>
      </c>
    </row>
    <row r="715" spans="1:31" x14ac:dyDescent="0.2">
      <c r="A715">
        <f t="shared" si="317"/>
        <v>6.8299999999998988</v>
      </c>
      <c r="B715" s="5">
        <f t="shared" si="332"/>
        <v>-129.41824146644723</v>
      </c>
      <c r="C715" s="5">
        <f t="shared" si="333"/>
        <v>483.6535651608437</v>
      </c>
      <c r="D715" s="5">
        <f t="shared" si="334"/>
        <v>-205.24625562992236</v>
      </c>
      <c r="E715" s="2">
        <f t="shared" si="335"/>
        <v>500.66940421505899</v>
      </c>
      <c r="F715" s="2">
        <f t="shared" si="336"/>
        <v>-14.980507478921208</v>
      </c>
      <c r="G715" s="3">
        <f t="shared" si="337"/>
        <v>-40.310435316118429</v>
      </c>
      <c r="H715" s="3">
        <f t="shared" si="338"/>
        <v>30.805837179462522</v>
      </c>
      <c r="I715" s="3">
        <f t="shared" si="339"/>
        <v>-92.711426097350639</v>
      </c>
      <c r="J715" s="2">
        <f t="shared" si="318"/>
        <v>105.68509511140647</v>
      </c>
      <c r="K715" s="2">
        <f t="shared" si="340"/>
        <v>72.04164629271061</v>
      </c>
      <c r="L715" s="6">
        <f t="shared" si="319"/>
        <v>2357.8633273220803</v>
      </c>
      <c r="M715" s="2">
        <f t="shared" si="320"/>
        <v>29.882642863630526</v>
      </c>
      <c r="N715" s="2">
        <f t="shared" si="341"/>
        <v>105.68509511140647</v>
      </c>
      <c r="O715" s="2">
        <f t="shared" si="321"/>
        <v>72.04164629271061</v>
      </c>
      <c r="P715" s="5">
        <f t="shared" si="322"/>
        <v>0.36961574042327938</v>
      </c>
      <c r="Q715" s="4">
        <f t="shared" si="323"/>
        <v>0.28261263199473363</v>
      </c>
      <c r="R715" s="4">
        <f t="shared" si="324"/>
        <v>0.2547831936873618</v>
      </c>
      <c r="S715" s="4">
        <f t="shared" si="342"/>
        <v>0</v>
      </c>
      <c r="T715" s="4">
        <f t="shared" si="343"/>
        <v>0</v>
      </c>
      <c r="U715" s="5">
        <f t="shared" si="344"/>
        <v>8.4526024602267782</v>
      </c>
      <c r="V715" s="5">
        <f t="shared" si="345"/>
        <v>-6.4596051392268592</v>
      </c>
      <c r="W715" s="5">
        <f t="shared" si="346"/>
        <v>19.440445685493497</v>
      </c>
      <c r="X715" s="5">
        <f t="shared" si="325"/>
        <v>2357.8633273220803</v>
      </c>
      <c r="Y715" s="5">
        <f t="shared" si="326"/>
        <v>-14.077661619124024</v>
      </c>
      <c r="Z715" s="5">
        <f t="shared" si="327"/>
        <v>-2.9674724355541899</v>
      </c>
      <c r="AA715" s="5">
        <f t="shared" si="328"/>
        <v>5.1348708077879586</v>
      </c>
      <c r="AB715" s="5">
        <f t="shared" si="329"/>
        <v>-5.6250591588972458</v>
      </c>
      <c r="AC715" s="5">
        <f t="shared" si="330"/>
        <v>-9.4270775747810482</v>
      </c>
      <c r="AD715" s="5">
        <f t="shared" si="331"/>
        <v>-7.5986835067185439</v>
      </c>
      <c r="AE715">
        <f t="shared" si="347"/>
        <v>0</v>
      </c>
    </row>
    <row r="716" spans="1:31" x14ac:dyDescent="0.2">
      <c r="A716">
        <f t="shared" si="317"/>
        <v>6.8399999999998986</v>
      </c>
      <c r="B716" s="5">
        <f t="shared" si="332"/>
        <v>-129.82162707256634</v>
      </c>
      <c r="C716" s="5">
        <f t="shared" si="333"/>
        <v>483.96115217875956</v>
      </c>
      <c r="D716" s="5">
        <f t="shared" si="334"/>
        <v>-206.17374982507118</v>
      </c>
      <c r="E716" s="2">
        <f t="shared" si="335"/>
        <v>501.0709048367915</v>
      </c>
      <c r="F716" s="2">
        <f t="shared" si="336"/>
        <v>-15.015974127382833</v>
      </c>
      <c r="G716" s="3">
        <f t="shared" si="337"/>
        <v>-40.366685907707399</v>
      </c>
      <c r="H716" s="3">
        <f t="shared" si="338"/>
        <v>30.711566403714713</v>
      </c>
      <c r="I716" s="3">
        <f t="shared" si="339"/>
        <v>-92.787412932417823</v>
      </c>
      <c r="J716" s="2">
        <f t="shared" si="318"/>
        <v>105.74579727266847</v>
      </c>
      <c r="K716" s="2">
        <f t="shared" si="340"/>
        <v>72.083024725745375</v>
      </c>
      <c r="L716" s="6">
        <f t="shared" si="319"/>
        <v>2357.3951631101627</v>
      </c>
      <c r="M716" s="2">
        <f t="shared" si="320"/>
        <v>29.876709532472546</v>
      </c>
      <c r="N716" s="2">
        <f t="shared" si="341"/>
        <v>105.74579727266847</v>
      </c>
      <c r="O716" s="2">
        <f t="shared" si="321"/>
        <v>72.083024725745375</v>
      </c>
      <c r="P716" s="5">
        <f t="shared" si="322"/>
        <v>0.36960200771401724</v>
      </c>
      <c r="Q716" s="4">
        <f t="shared" si="323"/>
        <v>0.28239403631110249</v>
      </c>
      <c r="R716" s="4">
        <f t="shared" si="324"/>
        <v>0.25469067513144206</v>
      </c>
      <c r="S716" s="4">
        <f t="shared" si="342"/>
        <v>0</v>
      </c>
      <c r="T716" s="4">
        <f t="shared" si="343"/>
        <v>0</v>
      </c>
      <c r="U716" s="5">
        <f t="shared" si="344"/>
        <v>8.4689445314356764</v>
      </c>
      <c r="V716" s="5">
        <f t="shared" si="345"/>
        <v>-6.4432971520434457</v>
      </c>
      <c r="W716" s="5">
        <f t="shared" si="346"/>
        <v>19.466831018446953</v>
      </c>
      <c r="X716" s="5">
        <f t="shared" si="325"/>
        <v>2357.3951631101627</v>
      </c>
      <c r="Y716" s="5">
        <f t="shared" si="326"/>
        <v>-14.086169574857099</v>
      </c>
      <c r="Z716" s="5">
        <f t="shared" si="327"/>
        <v>-2.9728307277717323</v>
      </c>
      <c r="AA716" s="5">
        <f t="shared" si="328"/>
        <v>5.1441427181038879</v>
      </c>
      <c r="AB716" s="5">
        <f t="shared" si="329"/>
        <v>-5.6172250434214224</v>
      </c>
      <c r="AC716" s="5">
        <f t="shared" si="330"/>
        <v>-9.4161278798151784</v>
      </c>
      <c r="AD716" s="5">
        <f t="shared" si="331"/>
        <v>-7.5630262634491601</v>
      </c>
      <c r="AE716">
        <f t="shared" si="347"/>
        <v>0</v>
      </c>
    </row>
    <row r="717" spans="1:31" x14ac:dyDescent="0.2">
      <c r="A717">
        <f t="shared" si="317"/>
        <v>6.8499999999998984</v>
      </c>
      <c r="B717" s="5">
        <f t="shared" si="332"/>
        <v>-130.2255747928956</v>
      </c>
      <c r="C717" s="5">
        <f t="shared" si="333"/>
        <v>484.26779703640273</v>
      </c>
      <c r="D717" s="5">
        <f t="shared" si="334"/>
        <v>-207.10200210570855</v>
      </c>
      <c r="E717" s="2">
        <f t="shared" si="335"/>
        <v>501.4718332834164</v>
      </c>
      <c r="F717" s="2">
        <f t="shared" si="336"/>
        <v>-15.051473945443103</v>
      </c>
      <c r="G717" s="3">
        <f t="shared" si="337"/>
        <v>-40.422858158141615</v>
      </c>
      <c r="H717" s="3">
        <f t="shared" si="338"/>
        <v>30.617405124916562</v>
      </c>
      <c r="I717" s="3">
        <f t="shared" si="339"/>
        <v>-92.863043195052313</v>
      </c>
      <c r="J717" s="2">
        <f t="shared" si="318"/>
        <v>105.80632187966206</v>
      </c>
      <c r="K717" s="2">
        <f t="shared" si="340"/>
        <v>72.124282126559009</v>
      </c>
      <c r="L717" s="6">
        <f t="shared" si="319"/>
        <v>2356.9259278569125</v>
      </c>
      <c r="M717" s="2">
        <f t="shared" si="320"/>
        <v>29.87076262735323</v>
      </c>
      <c r="N717" s="2">
        <f t="shared" si="341"/>
        <v>105.80632187966206</v>
      </c>
      <c r="O717" s="2">
        <f t="shared" si="321"/>
        <v>72.124282126559009</v>
      </c>
      <c r="P717" s="5">
        <f t="shared" si="322"/>
        <v>0.36958824377338961</v>
      </c>
      <c r="Q717" s="4">
        <f t="shared" si="323"/>
        <v>0.28217603685493214</v>
      </c>
      <c r="R717" s="4">
        <f t="shared" si="324"/>
        <v>0.25459833321307535</v>
      </c>
      <c r="S717" s="4">
        <f t="shared" si="342"/>
        <v>0</v>
      </c>
      <c r="T717" s="4">
        <f t="shared" si="343"/>
        <v>0</v>
      </c>
      <c r="U717" s="5">
        <f t="shared" si="344"/>
        <v>8.4852675122807675</v>
      </c>
      <c r="V717" s="5">
        <f t="shared" si="345"/>
        <v>-6.4269793095881615</v>
      </c>
      <c r="W717" s="5">
        <f t="shared" si="346"/>
        <v>19.493123431100024</v>
      </c>
      <c r="X717" s="5">
        <f t="shared" si="325"/>
        <v>2356.9259278569125</v>
      </c>
      <c r="Y717" s="5">
        <f t="shared" si="326"/>
        <v>-14.094631330461954</v>
      </c>
      <c r="Z717" s="5">
        <f t="shared" si="327"/>
        <v>-2.9781843053394752</v>
      </c>
      <c r="AA717" s="5">
        <f t="shared" si="328"/>
        <v>5.1534064702589113</v>
      </c>
      <c r="AB717" s="5">
        <f t="shared" si="329"/>
        <v>-5.6093638181811869</v>
      </c>
      <c r="AC717" s="5">
        <f t="shared" si="330"/>
        <v>-9.4051636149276376</v>
      </c>
      <c r="AD717" s="5">
        <f t="shared" si="331"/>
        <v>-7.5274700986410643</v>
      </c>
      <c r="AE717">
        <f t="shared" si="347"/>
        <v>0</v>
      </c>
    </row>
    <row r="718" spans="1:31" x14ac:dyDescent="0.2">
      <c r="A718">
        <f t="shared" si="317"/>
        <v>6.8599999999998982</v>
      </c>
      <c r="B718" s="5">
        <f t="shared" si="332"/>
        <v>-130.63008384266791</v>
      </c>
      <c r="C718" s="5">
        <f t="shared" si="333"/>
        <v>484.57350082947113</v>
      </c>
      <c r="D718" s="5">
        <f t="shared" si="334"/>
        <v>-208.03100891116401</v>
      </c>
      <c r="E718" s="2">
        <f t="shared" si="335"/>
        <v>501.87219141019551</v>
      </c>
      <c r="F718" s="2">
        <f t="shared" si="336"/>
        <v>-15.087006869468253</v>
      </c>
      <c r="G718" s="3">
        <f t="shared" si="337"/>
        <v>-40.478951796323429</v>
      </c>
      <c r="H718" s="3">
        <f t="shared" si="338"/>
        <v>30.523353488767285</v>
      </c>
      <c r="I718" s="3">
        <f t="shared" si="339"/>
        <v>-92.938317896038726</v>
      </c>
      <c r="J718" s="2">
        <f t="shared" si="318"/>
        <v>105.86666888154397</v>
      </c>
      <c r="K718" s="2">
        <f t="shared" si="340"/>
        <v>72.165418460493498</v>
      </c>
      <c r="L718" s="6">
        <f t="shared" si="319"/>
        <v>2356.4556398622003</v>
      </c>
      <c r="M718" s="2">
        <f t="shared" si="320"/>
        <v>29.864802380198025</v>
      </c>
      <c r="N718" s="2">
        <f t="shared" si="341"/>
        <v>105.86666888154397</v>
      </c>
      <c r="O718" s="2">
        <f t="shared" si="321"/>
        <v>72.165418460493498</v>
      </c>
      <c r="P718" s="5">
        <f t="shared" si="322"/>
        <v>0.36957444913584825</v>
      </c>
      <c r="Q718" s="4">
        <f t="shared" si="323"/>
        <v>0.28195863383330511</v>
      </c>
      <c r="R718" s="4">
        <f t="shared" si="324"/>
        <v>0.25450616854784913</v>
      </c>
      <c r="S718" s="4">
        <f t="shared" si="342"/>
        <v>0</v>
      </c>
      <c r="T718" s="4">
        <f t="shared" si="343"/>
        <v>0</v>
      </c>
      <c r="U718" s="5">
        <f t="shared" si="344"/>
        <v>8.5015712641542205</v>
      </c>
      <c r="V718" s="5">
        <f t="shared" si="345"/>
        <v>-6.4106517928484159</v>
      </c>
      <c r="W718" s="5">
        <f t="shared" si="346"/>
        <v>19.519322949354557</v>
      </c>
      <c r="X718" s="5">
        <f t="shared" si="325"/>
        <v>2356.4556398622008</v>
      </c>
      <c r="Y718" s="5">
        <f t="shared" si="326"/>
        <v>-14.103046934999789</v>
      </c>
      <c r="Z718" s="5">
        <f t="shared" si="327"/>
        <v>-2.9835331233410596</v>
      </c>
      <c r="AA718" s="5">
        <f t="shared" si="328"/>
        <v>5.1626619865304129</v>
      </c>
      <c r="AB718" s="5">
        <f t="shared" si="329"/>
        <v>-5.6014756708455682</v>
      </c>
      <c r="AC718" s="5">
        <f t="shared" si="330"/>
        <v>-9.3941849161894755</v>
      </c>
      <c r="AD718" s="5">
        <f t="shared" si="331"/>
        <v>-7.49201506411503</v>
      </c>
      <c r="AE718">
        <f t="shared" si="347"/>
        <v>0</v>
      </c>
    </row>
    <row r="719" spans="1:31" x14ac:dyDescent="0.2">
      <c r="A719">
        <f t="shared" si="317"/>
        <v>6.869999999999898</v>
      </c>
      <c r="B719" s="5">
        <f t="shared" si="332"/>
        <v>-131.03515343441467</v>
      </c>
      <c r="C719" s="5">
        <f t="shared" si="333"/>
        <v>484.87826465511301</v>
      </c>
      <c r="D719" s="5">
        <f t="shared" si="334"/>
        <v>-208.96076669087762</v>
      </c>
      <c r="E719" s="2">
        <f t="shared" si="335"/>
        <v>502.27198107254043</v>
      </c>
      <c r="F719" s="2">
        <f t="shared" si="336"/>
        <v>-15.122572835507523</v>
      </c>
      <c r="G719" s="3">
        <f t="shared" si="337"/>
        <v>-40.534966553031886</v>
      </c>
      <c r="H719" s="3">
        <f t="shared" si="338"/>
        <v>30.429411639605391</v>
      </c>
      <c r="I719" s="3">
        <f t="shared" si="339"/>
        <v>-93.013238046679874</v>
      </c>
      <c r="J719" s="2">
        <f t="shared" si="318"/>
        <v>105.92683823335946</v>
      </c>
      <c r="K719" s="2">
        <f t="shared" si="340"/>
        <v>72.206433696904881</v>
      </c>
      <c r="L719" s="6">
        <f t="shared" si="319"/>
        <v>2355.9843172357314</v>
      </c>
      <c r="M719" s="2">
        <f t="shared" si="320"/>
        <v>29.85882902052229</v>
      </c>
      <c r="N719" s="2">
        <f t="shared" si="341"/>
        <v>105.92683823335946</v>
      </c>
      <c r="O719" s="2">
        <f t="shared" si="321"/>
        <v>72.206433696904881</v>
      </c>
      <c r="P719" s="5">
        <f t="shared" si="322"/>
        <v>0.3695606243302908</v>
      </c>
      <c r="Q719" s="4">
        <f t="shared" si="323"/>
        <v>0.28174182741999321</v>
      </c>
      <c r="R719" s="4">
        <f t="shared" si="324"/>
        <v>0.25441418173717084</v>
      </c>
      <c r="S719" s="4">
        <f t="shared" si="342"/>
        <v>0</v>
      </c>
      <c r="T719" s="4">
        <f t="shared" si="343"/>
        <v>0</v>
      </c>
      <c r="U719" s="5">
        <f t="shared" si="344"/>
        <v>8.5178556493285633</v>
      </c>
      <c r="V719" s="5">
        <f t="shared" si="345"/>
        <v>-6.3943147825484088</v>
      </c>
      <c r="W719" s="5">
        <f t="shared" si="346"/>
        <v>19.545429601421372</v>
      </c>
      <c r="X719" s="5">
        <f t="shared" si="325"/>
        <v>2355.9843172357319</v>
      </c>
      <c r="Y719" s="5">
        <f t="shared" si="326"/>
        <v>-14.111416438758784</v>
      </c>
      <c r="Z719" s="5">
        <f t="shared" si="327"/>
        <v>-2.9888771371359728</v>
      </c>
      <c r="AA719" s="5">
        <f t="shared" si="328"/>
        <v>5.1719091896731069</v>
      </c>
      <c r="AB719" s="5">
        <f t="shared" si="329"/>
        <v>-5.5935607894302208</v>
      </c>
      <c r="AC719" s="5">
        <f t="shared" si="330"/>
        <v>-9.383191919684382</v>
      </c>
      <c r="AD719" s="5">
        <f t="shared" si="331"/>
        <v>-7.4566612089055226</v>
      </c>
      <c r="AE719">
        <f t="shared" si="347"/>
        <v>0</v>
      </c>
    </row>
    <row r="720" spans="1:31" x14ac:dyDescent="0.2">
      <c r="A720">
        <f t="shared" si="317"/>
        <v>6.8799999999998978</v>
      </c>
      <c r="B720" s="5">
        <f t="shared" si="332"/>
        <v>-131.44078277798445</v>
      </c>
      <c r="C720" s="5">
        <f t="shared" si="333"/>
        <v>485.18208961191311</v>
      </c>
      <c r="D720" s="5">
        <f t="shared" si="334"/>
        <v>-209.89127190440487</v>
      </c>
      <c r="E720" s="2">
        <f t="shared" si="335"/>
        <v>502.67120412598905</v>
      </c>
      <c r="F720" s="2">
        <f t="shared" si="336"/>
        <v>-15.158171779294944</v>
      </c>
      <c r="G720" s="3">
        <f t="shared" si="337"/>
        <v>-40.590902160926191</v>
      </c>
      <c r="H720" s="3">
        <f t="shared" si="338"/>
        <v>30.335579720408546</v>
      </c>
      <c r="I720" s="3">
        <f t="shared" si="339"/>
        <v>-93.087804658768931</v>
      </c>
      <c r="J720" s="2">
        <f t="shared" si="318"/>
        <v>105.98682989598409</v>
      </c>
      <c r="K720" s="2">
        <f t="shared" si="340"/>
        <v>72.247327809123433</v>
      </c>
      <c r="L720" s="6">
        <f t="shared" si="319"/>
        <v>2355.5119778988992</v>
      </c>
      <c r="M720" s="2">
        <f t="shared" si="320"/>
        <v>29.8528427754548</v>
      </c>
      <c r="N720" s="2">
        <f t="shared" si="341"/>
        <v>105.98682989598409</v>
      </c>
      <c r="O720" s="2">
        <f t="shared" si="321"/>
        <v>72.247327809123433</v>
      </c>
      <c r="P720" s="5">
        <f t="shared" si="322"/>
        <v>0.3695467698801147</v>
      </c>
      <c r="Q720" s="4">
        <f t="shared" si="323"/>
        <v>0.28152561775599455</v>
      </c>
      <c r="R720" s="4">
        <f t="shared" si="324"/>
        <v>0.25432237336843105</v>
      </c>
      <c r="S720" s="4">
        <f t="shared" si="342"/>
        <v>0</v>
      </c>
      <c r="T720" s="4">
        <f t="shared" si="343"/>
        <v>0</v>
      </c>
      <c r="U720" s="5">
        <f t="shared" si="344"/>
        <v>8.5341205309578356</v>
      </c>
      <c r="V720" s="5">
        <f t="shared" si="345"/>
        <v>-6.3779684591405372</v>
      </c>
      <c r="W720" s="5">
        <f t="shared" si="346"/>
        <v>19.571443417804179</v>
      </c>
      <c r="X720" s="5">
        <f t="shared" si="325"/>
        <v>2355.5119778988997</v>
      </c>
      <c r="Y720" s="5">
        <f t="shared" si="326"/>
        <v>-14.119739893240949</v>
      </c>
      <c r="Z720" s="5">
        <f t="shared" si="327"/>
        <v>-2.9942163023595372</v>
      </c>
      <c r="AA720" s="5">
        <f t="shared" si="328"/>
        <v>5.1811480029190049</v>
      </c>
      <c r="AB720" s="5">
        <f t="shared" si="329"/>
        <v>-5.5856193622831132</v>
      </c>
      <c r="AC720" s="5">
        <f t="shared" si="330"/>
        <v>-9.3721847615000744</v>
      </c>
      <c r="AD720" s="5">
        <f t="shared" si="331"/>
        <v>-7.4214085792768145</v>
      </c>
      <c r="AE720">
        <f t="shared" si="347"/>
        <v>0</v>
      </c>
    </row>
    <row r="721" spans="1:31" x14ac:dyDescent="0.2">
      <c r="A721">
        <f t="shared" si="317"/>
        <v>6.8899999999998975</v>
      </c>
      <c r="B721" s="5">
        <f t="shared" si="332"/>
        <v>-131.84697108056181</v>
      </c>
      <c r="C721" s="5">
        <f t="shared" si="333"/>
        <v>485.48497679987912</v>
      </c>
      <c r="D721" s="5">
        <f t="shared" si="334"/>
        <v>-210.82252102142152</v>
      </c>
      <c r="E721" s="2">
        <f t="shared" si="335"/>
        <v>503.069862426182</v>
      </c>
      <c r="F721" s="2">
        <f t="shared" si="336"/>
        <v>-15.193803636251166</v>
      </c>
      <c r="G721" s="3">
        <f t="shared" si="337"/>
        <v>-40.646758354549021</v>
      </c>
      <c r="H721" s="3">
        <f t="shared" si="338"/>
        <v>30.241857872793545</v>
      </c>
      <c r="I721" s="3">
        <f t="shared" si="339"/>
        <v>-93.162018744561706</v>
      </c>
      <c r="J721" s="2">
        <f t="shared" si="318"/>
        <v>106.04664383606588</v>
      </c>
      <c r="K721" s="2">
        <f t="shared" si="340"/>
        <v>72.28810077441436</v>
      </c>
      <c r="L721" s="6">
        <f t="shared" si="319"/>
        <v>2355.0386395866208</v>
      </c>
      <c r="M721" s="2">
        <f t="shared" si="320"/>
        <v>29.846843869760992</v>
      </c>
      <c r="N721" s="2">
        <f t="shared" si="341"/>
        <v>106.04664383606588</v>
      </c>
      <c r="O721" s="2">
        <f t="shared" si="321"/>
        <v>72.28810077441436</v>
      </c>
      <c r="P721" s="5">
        <f t="shared" si="322"/>
        <v>0.36953288630327091</v>
      </c>
      <c r="Q721" s="4">
        <f t="shared" si="323"/>
        <v>0.2813100049500637</v>
      </c>
      <c r="R721" s="4">
        <f t="shared" si="324"/>
        <v>0.25423074401516416</v>
      </c>
      <c r="S721" s="4">
        <f t="shared" si="342"/>
        <v>0</v>
      </c>
      <c r="T721" s="4">
        <f t="shared" si="343"/>
        <v>0</v>
      </c>
      <c r="U721" s="5">
        <f t="shared" si="344"/>
        <v>8.5503657730787115</v>
      </c>
      <c r="V721" s="5">
        <f t="shared" si="345"/>
        <v>-6.3616130027969566</v>
      </c>
      <c r="W721" s="5">
        <f t="shared" si="346"/>
        <v>19.59736443128358</v>
      </c>
      <c r="X721" s="5">
        <f t="shared" si="325"/>
        <v>2355.0386395866212</v>
      </c>
      <c r="Y721" s="5">
        <f t="shared" si="326"/>
        <v>-14.128017351149095</v>
      </c>
      <c r="Z721" s="5">
        <f t="shared" si="327"/>
        <v>-2.9995505749228806</v>
      </c>
      <c r="AA721" s="5">
        <f t="shared" si="328"/>
        <v>5.1903783499773706</v>
      </c>
      <c r="AB721" s="5">
        <f t="shared" si="329"/>
        <v>-5.5776515780703839</v>
      </c>
      <c r="AC721" s="5">
        <f t="shared" si="330"/>
        <v>-9.3611635777198376</v>
      </c>
      <c r="AD721" s="5">
        <f t="shared" si="331"/>
        <v>-7.3862572187390469</v>
      </c>
      <c r="AE721">
        <f t="shared" si="347"/>
        <v>0</v>
      </c>
    </row>
    <row r="722" spans="1:31" x14ac:dyDescent="0.2">
      <c r="A722">
        <f t="shared" si="317"/>
        <v>6.8999999999998973</v>
      </c>
      <c r="B722" s="5">
        <f t="shared" si="332"/>
        <v>-132.2537175466862</v>
      </c>
      <c r="C722" s="5">
        <f t="shared" si="333"/>
        <v>485.78692732042816</v>
      </c>
      <c r="D722" s="5">
        <f t="shared" si="334"/>
        <v>-211.75451052172806</v>
      </c>
      <c r="E722" s="2">
        <f t="shared" si="335"/>
        <v>503.46795782883902</v>
      </c>
      <c r="F722" s="2">
        <f t="shared" si="336"/>
        <v>-15.229468341485278</v>
      </c>
      <c r="G722" s="3">
        <f t="shared" si="337"/>
        <v>-40.702534870329728</v>
      </c>
      <c r="H722" s="3">
        <f t="shared" si="338"/>
        <v>30.148246237016348</v>
      </c>
      <c r="I722" s="3">
        <f t="shared" si="339"/>
        <v>-93.235881316749101</v>
      </c>
      <c r="J722" s="2">
        <f t="shared" si="318"/>
        <v>106.10628002596785</v>
      </c>
      <c r="K722" s="2">
        <f t="shared" si="340"/>
        <v>72.328752573938544</v>
      </c>
      <c r="L722" s="6">
        <f t="shared" si="319"/>
        <v>2354.5643198491553</v>
      </c>
      <c r="M722" s="2">
        <f t="shared" si="320"/>
        <v>29.840832525866031</v>
      </c>
      <c r="N722" s="2">
        <f t="shared" si="341"/>
        <v>106.10628002596785</v>
      </c>
      <c r="O722" s="2">
        <f t="shared" si="321"/>
        <v>72.328752573938544</v>
      </c>
      <c r="P722" s="5">
        <f t="shared" si="322"/>
        <v>0.3695189741123171</v>
      </c>
      <c r="Q722" s="4">
        <f t="shared" si="323"/>
        <v>0.28109498907923453</v>
      </c>
      <c r="R722" s="4">
        <f t="shared" si="324"/>
        <v>0.25413929423720882</v>
      </c>
      <c r="S722" s="4">
        <f t="shared" si="342"/>
        <v>0</v>
      </c>
      <c r="T722" s="4">
        <f t="shared" si="343"/>
        <v>0</v>
      </c>
      <c r="U722" s="5">
        <f t="shared" si="344"/>
        <v>8.5665912406115456</v>
      </c>
      <c r="V722" s="5">
        <f t="shared" si="345"/>
        <v>-6.345248593401231</v>
      </c>
      <c r="W722" s="5">
        <f t="shared" si="346"/>
        <v>19.623192676900967</v>
      </c>
      <c r="X722" s="5">
        <f t="shared" si="325"/>
        <v>2354.5643198491557</v>
      </c>
      <c r="Y722" s="5">
        <f t="shared" si="326"/>
        <v>-14.136248866373883</v>
      </c>
      <c r="Z722" s="5">
        <f t="shared" si="327"/>
        <v>-3.0048799110129032</v>
      </c>
      <c r="AA722" s="5">
        <f t="shared" si="328"/>
        <v>5.1996001550346556</v>
      </c>
      <c r="AB722" s="5">
        <f t="shared" si="329"/>
        <v>-5.5696576257623374</v>
      </c>
      <c r="AC722" s="5">
        <f t="shared" si="330"/>
        <v>-9.3501285044141333</v>
      </c>
      <c r="AD722" s="5">
        <f t="shared" si="331"/>
        <v>-7.3512071680643771</v>
      </c>
      <c r="AE722">
        <f t="shared" si="347"/>
        <v>0</v>
      </c>
    </row>
    <row r="723" spans="1:31" x14ac:dyDescent="0.2">
      <c r="A723">
        <f t="shared" si="317"/>
        <v>6.9099999999998971</v>
      </c>
      <c r="B723" s="5">
        <f t="shared" si="332"/>
        <v>-132.66102137827079</v>
      </c>
      <c r="C723" s="5">
        <f t="shared" si="333"/>
        <v>486.08794227637316</v>
      </c>
      <c r="D723" s="5">
        <f t="shared" si="334"/>
        <v>-212.68723689525396</v>
      </c>
      <c r="E723" s="2">
        <f t="shared" si="335"/>
        <v>503.86549218973579</v>
      </c>
      <c r="F723" s="2">
        <f t="shared" si="336"/>
        <v>-15.265165829796608</v>
      </c>
      <c r="G723" s="3">
        <f t="shared" si="337"/>
        <v>-40.758231446587352</v>
      </c>
      <c r="H723" s="3">
        <f t="shared" si="338"/>
        <v>30.054744951972207</v>
      </c>
      <c r="I723" s="3">
        <f t="shared" si="339"/>
        <v>-93.30939338842974</v>
      </c>
      <c r="J723" s="2">
        <f t="shared" si="318"/>
        <v>106.16573844371081</v>
      </c>
      <c r="K723" s="2">
        <f t="shared" si="340"/>
        <v>72.369283192713567</v>
      </c>
      <c r="L723" s="6">
        <f t="shared" si="319"/>
        <v>2354.0890360539074</v>
      </c>
      <c r="M723" s="2">
        <f t="shared" si="320"/>
        <v>29.834808963877645</v>
      </c>
      <c r="N723" s="2">
        <f t="shared" si="341"/>
        <v>106.16573844371081</v>
      </c>
      <c r="O723" s="2">
        <f t="shared" si="321"/>
        <v>72.369283192713567</v>
      </c>
      <c r="P723" s="5">
        <f t="shared" si="322"/>
        <v>0.36950503381447009</v>
      </c>
      <c r="Q723" s="4">
        <f t="shared" si="323"/>
        <v>0.28088057018933715</v>
      </c>
      <c r="R723" s="4">
        <f t="shared" si="324"/>
        <v>0.25404802458086578</v>
      </c>
      <c r="S723" s="4">
        <f t="shared" si="342"/>
        <v>0</v>
      </c>
      <c r="T723" s="4">
        <f t="shared" si="343"/>
        <v>0</v>
      </c>
      <c r="U723" s="5">
        <f t="shared" si="344"/>
        <v>8.5827967993613594</v>
      </c>
      <c r="V723" s="5">
        <f t="shared" si="345"/>
        <v>-6.3288754105401015</v>
      </c>
      <c r="W723" s="5">
        <f t="shared" si="346"/>
        <v>19.648928191942431</v>
      </c>
      <c r="X723" s="5">
        <f t="shared" si="325"/>
        <v>2354.0890360539074</v>
      </c>
      <c r="Y723" s="5">
        <f t="shared" si="326"/>
        <v>-14.144434493980906</v>
      </c>
      <c r="Z723" s="5">
        <f t="shared" si="327"/>
        <v>-3.0102042670922171</v>
      </c>
      <c r="AA723" s="5">
        <f t="shared" si="328"/>
        <v>5.2088133427544028</v>
      </c>
      <c r="AB723" s="5">
        <f t="shared" si="329"/>
        <v>-5.5616376946195469</v>
      </c>
      <c r="AC723" s="5">
        <f t="shared" si="330"/>
        <v>-9.3390796776323182</v>
      </c>
      <c r="AD723" s="5">
        <f t="shared" si="331"/>
        <v>-7.3162584653031644</v>
      </c>
      <c r="AE723">
        <f t="shared" si="347"/>
        <v>0</v>
      </c>
    </row>
    <row r="724" spans="1:31" x14ac:dyDescent="0.2">
      <c r="A724">
        <f t="shared" si="317"/>
        <v>6.9199999999998969</v>
      </c>
      <c r="B724" s="5">
        <f t="shared" si="332"/>
        <v>-133.06888177462142</v>
      </c>
      <c r="C724" s="5">
        <f t="shared" si="333"/>
        <v>486.38802277190899</v>
      </c>
      <c r="D724" s="5">
        <f t="shared" si="334"/>
        <v>-213.62069664206152</v>
      </c>
      <c r="E724" s="2">
        <f t="shared" si="335"/>
        <v>504.26246736468028</v>
      </c>
      <c r="F724" s="2">
        <f t="shared" si="336"/>
        <v>-15.300896035676564</v>
      </c>
      <c r="G724" s="3">
        <f t="shared" si="337"/>
        <v>-40.81384782353355</v>
      </c>
      <c r="H724" s="3">
        <f t="shared" si="338"/>
        <v>29.961354155195885</v>
      </c>
      <c r="I724" s="3">
        <f t="shared" si="339"/>
        <v>-93.382555973082773</v>
      </c>
      <c r="J724" s="2">
        <f t="shared" si="318"/>
        <v>106.22501907291692</v>
      </c>
      <c r="K724" s="2">
        <f t="shared" si="340"/>
        <v>72.409692619575267</v>
      </c>
      <c r="L724" s="6">
        <f t="shared" si="319"/>
        <v>2353.6128053872117</v>
      </c>
      <c r="M724" s="2">
        <f t="shared" si="320"/>
        <v>29.828773401608757</v>
      </c>
      <c r="N724" s="2">
        <f t="shared" si="341"/>
        <v>106.22501907291692</v>
      </c>
      <c r="O724" s="2">
        <f t="shared" si="321"/>
        <v>72.409692619575267</v>
      </c>
      <c r="P724" s="5">
        <f t="shared" si="322"/>
        <v>0.36949106591165803</v>
      </c>
      <c r="Q724" s="4">
        <f t="shared" si="323"/>
        <v>0.28066674829550703</v>
      </c>
      <c r="R724" s="4">
        <f t="shared" si="324"/>
        <v>0.25395693557905447</v>
      </c>
      <c r="S724" s="4">
        <f t="shared" si="342"/>
        <v>0</v>
      </c>
      <c r="T724" s="4">
        <f t="shared" si="343"/>
        <v>0</v>
      </c>
      <c r="U724" s="5">
        <f t="shared" si="344"/>
        <v>8.5989823160188052</v>
      </c>
      <c r="V724" s="5">
        <f t="shared" si="345"/>
        <v>-6.312493633495408</v>
      </c>
      <c r="W724" s="5">
        <f t="shared" si="346"/>
        <v>19.674571015922751</v>
      </c>
      <c r="X724" s="5">
        <f t="shared" si="325"/>
        <v>2353.6128053872117</v>
      </c>
      <c r="Y724" s="5">
        <f t="shared" si="326"/>
        <v>-14.15257429019786</v>
      </c>
      <c r="Z724" s="5">
        <f t="shared" si="327"/>
        <v>-3.0155235998990952</v>
      </c>
      <c r="AA724" s="5">
        <f t="shared" si="328"/>
        <v>5.2180178382771558</v>
      </c>
      <c r="AB724" s="5">
        <f t="shared" si="329"/>
        <v>-5.5535919741790547</v>
      </c>
      <c r="AC724" s="5">
        <f t="shared" si="330"/>
        <v>-9.3280172333945028</v>
      </c>
      <c r="AD724" s="5">
        <f t="shared" si="331"/>
        <v>-7.2814111458000923</v>
      </c>
      <c r="AE724">
        <f t="shared" si="347"/>
        <v>0</v>
      </c>
    </row>
    <row r="725" spans="1:31" x14ac:dyDescent="0.2">
      <c r="A725">
        <f t="shared" si="317"/>
        <v>6.9299999999998967</v>
      </c>
      <c r="B725" s="5">
        <f t="shared" si="332"/>
        <v>-133.47729793245546</v>
      </c>
      <c r="C725" s="5">
        <f t="shared" si="333"/>
        <v>486.68716991259924</v>
      </c>
      <c r="D725" s="5">
        <f t="shared" si="334"/>
        <v>-214.55488627234962</v>
      </c>
      <c r="E725" s="2">
        <f t="shared" si="335"/>
        <v>504.65888520948954</v>
      </c>
      <c r="F725" s="2">
        <f t="shared" si="336"/>
        <v>-15.336658893310416</v>
      </c>
      <c r="G725" s="3">
        <f t="shared" si="337"/>
        <v>-40.869383743275343</v>
      </c>
      <c r="H725" s="3">
        <f t="shared" si="338"/>
        <v>29.86807398286194</v>
      </c>
      <c r="I725" s="3">
        <f t="shared" si="339"/>
        <v>-93.455370084540775</v>
      </c>
      <c r="J725" s="2">
        <f t="shared" si="318"/>
        <v>106.28412190275314</v>
      </c>
      <c r="K725" s="2">
        <f t="shared" si="340"/>
        <v>72.449980847139159</v>
      </c>
      <c r="L725" s="6">
        <f t="shared" si="319"/>
        <v>2353.1356448561046</v>
      </c>
      <c r="M725" s="2">
        <f t="shared" si="320"/>
        <v>29.822726054599936</v>
      </c>
      <c r="N725" s="2">
        <f t="shared" si="341"/>
        <v>106.28412190275314</v>
      </c>
      <c r="O725" s="2">
        <f t="shared" si="321"/>
        <v>72.449980847139159</v>
      </c>
      <c r="P725" s="5">
        <f t="shared" si="322"/>
        <v>0.36947707090057247</v>
      </c>
      <c r="Q725" s="4">
        <f t="shared" si="323"/>
        <v>0.28045352338268886</v>
      </c>
      <c r="R725" s="4">
        <f t="shared" si="324"/>
        <v>0.2538660277514681</v>
      </c>
      <c r="S725" s="4">
        <f t="shared" si="342"/>
        <v>0</v>
      </c>
      <c r="T725" s="4">
        <f t="shared" si="343"/>
        <v>0</v>
      </c>
      <c r="U725" s="5">
        <f t="shared" si="344"/>
        <v>8.6151476581610478</v>
      </c>
      <c r="V725" s="5">
        <f t="shared" si="345"/>
        <v>-6.2961034412360837</v>
      </c>
      <c r="W725" s="5">
        <f t="shared" si="346"/>
        <v>19.700121190569263</v>
      </c>
      <c r="X725" s="5">
        <f t="shared" si="325"/>
        <v>2353.135644856105</v>
      </c>
      <c r="Y725" s="5">
        <f t="shared" si="326"/>
        <v>-14.160668312401747</v>
      </c>
      <c r="Z725" s="5">
        <f t="shared" si="327"/>
        <v>-3.0208378664473803</v>
      </c>
      <c r="AA725" s="5">
        <f t="shared" si="328"/>
        <v>5.2272135672202946</v>
      </c>
      <c r="AB725" s="5">
        <f t="shared" si="329"/>
        <v>-5.5455206542406987</v>
      </c>
      <c r="AC725" s="5">
        <f t="shared" si="330"/>
        <v>-9.3169413076834644</v>
      </c>
      <c r="AD725" s="5">
        <f t="shared" si="331"/>
        <v>-7.2466652422104403</v>
      </c>
      <c r="AE725">
        <f t="shared" si="347"/>
        <v>0</v>
      </c>
    </row>
    <row r="726" spans="1:31" x14ac:dyDescent="0.2">
      <c r="A726">
        <f t="shared" si="317"/>
        <v>6.9399999999998965</v>
      </c>
      <c r="B726" s="5">
        <f t="shared" si="332"/>
        <v>-133.88626904592093</v>
      </c>
      <c r="C726" s="5">
        <f t="shared" si="333"/>
        <v>486.98538480536251</v>
      </c>
      <c r="D726" s="5">
        <f t="shared" si="334"/>
        <v>-215.48980230645714</v>
      </c>
      <c r="E726" s="2">
        <f t="shared" si="335"/>
        <v>505.05474757996654</v>
      </c>
      <c r="F726" s="2">
        <f t="shared" si="336"/>
        <v>-15.372454336579153</v>
      </c>
      <c r="G726" s="3">
        <f t="shared" si="337"/>
        <v>-40.924838949817747</v>
      </c>
      <c r="H726" s="3">
        <f t="shared" si="338"/>
        <v>29.774904569785104</v>
      </c>
      <c r="I726" s="3">
        <f t="shared" si="339"/>
        <v>-93.527836736962882</v>
      </c>
      <c r="J726" s="2">
        <f t="shared" si="318"/>
        <v>106.34304692787542</v>
      </c>
      <c r="K726" s="2">
        <f t="shared" si="340"/>
        <v>72.490147871762389</v>
      </c>
      <c r="L726" s="6">
        <f t="shared" si="319"/>
        <v>2352.6575712900753</v>
      </c>
      <c r="M726" s="2">
        <f t="shared" si="320"/>
        <v>29.816667136141579</v>
      </c>
      <c r="N726" s="2">
        <f t="shared" si="341"/>
        <v>106.34304692787542</v>
      </c>
      <c r="O726" s="2">
        <f t="shared" si="321"/>
        <v>72.490147871762389</v>
      </c>
      <c r="P726" s="5">
        <f t="shared" si="322"/>
        <v>0.36946304927271878</v>
      </c>
      <c r="Q726" s="4">
        <f t="shared" si="323"/>
        <v>0.28024089540613267</v>
      </c>
      <c r="R726" s="4">
        <f t="shared" si="324"/>
        <v>0.25377530160472739</v>
      </c>
      <c r="S726" s="4">
        <f t="shared" si="342"/>
        <v>0</v>
      </c>
      <c r="T726" s="4">
        <f t="shared" si="343"/>
        <v>0</v>
      </c>
      <c r="U726" s="5">
        <f t="shared" si="344"/>
        <v>8.6312926942525738</v>
      </c>
      <c r="V726" s="5">
        <f t="shared" si="345"/>
        <v>-6.2797050124102736</v>
      </c>
      <c r="W726" s="5">
        <f t="shared" si="346"/>
        <v>19.725578759805728</v>
      </c>
      <c r="X726" s="5">
        <f t="shared" si="325"/>
        <v>2352.6575712900753</v>
      </c>
      <c r="Y726" s="5">
        <f t="shared" si="326"/>
        <v>-14.168716619106194</v>
      </c>
      <c r="Z726" s="5">
        <f t="shared" si="327"/>
        <v>-3.0261470240264075</v>
      </c>
      <c r="AA726" s="5">
        <f t="shared" si="328"/>
        <v>5.236400455677912</v>
      </c>
      <c r="AB726" s="5">
        <f t="shared" si="329"/>
        <v>-5.5374239248536199</v>
      </c>
      <c r="AC726" s="5">
        <f t="shared" si="330"/>
        <v>-9.305852036436681</v>
      </c>
      <c r="AD726" s="5">
        <f t="shared" si="331"/>
        <v>-7.2120207845163584</v>
      </c>
      <c r="AE726">
        <f t="shared" si="347"/>
        <v>0</v>
      </c>
    </row>
    <row r="727" spans="1:31" x14ac:dyDescent="0.2">
      <c r="A727">
        <f t="shared" si="317"/>
        <v>6.9499999999998963</v>
      </c>
      <c r="B727" s="5">
        <f t="shared" si="332"/>
        <v>-134.29579430661533</v>
      </c>
      <c r="C727" s="5">
        <f t="shared" si="333"/>
        <v>487.28266855845857</v>
      </c>
      <c r="D727" s="5">
        <f t="shared" si="334"/>
        <v>-216.42544127486599</v>
      </c>
      <c r="E727" s="2">
        <f t="shared" si="335"/>
        <v>505.45005633187668</v>
      </c>
      <c r="F727" s="2">
        <f t="shared" si="336"/>
        <v>-15.408282299061268</v>
      </c>
      <c r="G727" s="3">
        <f t="shared" si="337"/>
        <v>-40.980213189066284</v>
      </c>
      <c r="H727" s="3">
        <f t="shared" si="338"/>
        <v>29.681846049420738</v>
      </c>
      <c r="I727" s="3">
        <f t="shared" si="339"/>
        <v>-93.599956944808042</v>
      </c>
      <c r="J727" s="2">
        <f t="shared" si="318"/>
        <v>106.40179414837306</v>
      </c>
      <c r="K727" s="2">
        <f t="shared" si="340"/>
        <v>72.530193693505822</v>
      </c>
      <c r="L727" s="6">
        <f t="shared" si="319"/>
        <v>2352.1786013428064</v>
      </c>
      <c r="M727" s="2">
        <f t="shared" si="320"/>
        <v>29.81059685729598</v>
      </c>
      <c r="N727" s="2">
        <f t="shared" si="341"/>
        <v>106.40179414837306</v>
      </c>
      <c r="O727" s="2">
        <f t="shared" si="321"/>
        <v>72.530193693505822</v>
      </c>
      <c r="P727" s="5">
        <f t="shared" si="322"/>
        <v>0.36944900151446791</v>
      </c>
      <c r="Q727" s="4">
        <f t="shared" si="323"/>
        <v>0.28002886429188445</v>
      </c>
      <c r="R727" s="4">
        <f t="shared" si="324"/>
        <v>0.25368475763253256</v>
      </c>
      <c r="S727" s="4">
        <f t="shared" si="342"/>
        <v>0</v>
      </c>
      <c r="T727" s="4">
        <f t="shared" si="343"/>
        <v>0</v>
      </c>
      <c r="U727" s="5">
        <f t="shared" si="344"/>
        <v>8.6474172936460043</v>
      </c>
      <c r="V727" s="5">
        <f t="shared" si="345"/>
        <v>-6.2632985253375972</v>
      </c>
      <c r="W727" s="5">
        <f t="shared" si="346"/>
        <v>19.75094376973631</v>
      </c>
      <c r="X727" s="5">
        <f t="shared" si="325"/>
        <v>2352.1786013428064</v>
      </c>
      <c r="Y727" s="5">
        <f t="shared" si="326"/>
        <v>-14.176719269948762</v>
      </c>
      <c r="Z727" s="5">
        <f t="shared" si="327"/>
        <v>-3.0314510302008935</v>
      </c>
      <c r="AA727" s="5">
        <f t="shared" si="328"/>
        <v>5.2455784302206183</v>
      </c>
      <c r="AB727" s="5">
        <f t="shared" si="329"/>
        <v>-5.529301976302758</v>
      </c>
      <c r="AC727" s="5">
        <f t="shared" si="330"/>
        <v>-9.2947495555384911</v>
      </c>
      <c r="AD727" s="5">
        <f t="shared" si="331"/>
        <v>-7.1774778000430715</v>
      </c>
      <c r="AE727">
        <f t="shared" si="347"/>
        <v>0</v>
      </c>
    </row>
    <row r="728" spans="1:31" x14ac:dyDescent="0.2">
      <c r="A728">
        <f t="shared" si="317"/>
        <v>6.959999999999896</v>
      </c>
      <c r="B728" s="5">
        <f t="shared" si="332"/>
        <v>-134.70587290360481</v>
      </c>
      <c r="C728" s="5">
        <f t="shared" si="333"/>
        <v>487.57902228147498</v>
      </c>
      <c r="D728" s="5">
        <f t="shared" si="334"/>
        <v>-217.36179971820408</v>
      </c>
      <c r="E728" s="2">
        <f t="shared" si="335"/>
        <v>505.84481332092474</v>
      </c>
      <c r="F728" s="2">
        <f t="shared" si="336"/>
        <v>-15.44414271403461</v>
      </c>
      <c r="G728" s="3">
        <f t="shared" si="337"/>
        <v>-41.035506208829311</v>
      </c>
      <c r="H728" s="3">
        <f t="shared" si="338"/>
        <v>29.588898553865352</v>
      </c>
      <c r="I728" s="3">
        <f t="shared" si="339"/>
        <v>-93.671731722808474</v>
      </c>
      <c r="J728" s="2">
        <f t="shared" si="318"/>
        <v>106.46036356971362</v>
      </c>
      <c r="K728" s="2">
        <f t="shared" si="340"/>
        <v>72.57011831609654</v>
      </c>
      <c r="L728" s="6">
        <f t="shared" si="319"/>
        <v>2351.6987514938919</v>
      </c>
      <c r="M728" s="2">
        <f t="shared" si="320"/>
        <v>29.804515426919114</v>
      </c>
      <c r="N728" s="2">
        <f t="shared" si="341"/>
        <v>106.46036356971362</v>
      </c>
      <c r="O728" s="2">
        <f t="shared" si="321"/>
        <v>72.57011831609654</v>
      </c>
      <c r="P728" s="5">
        <f t="shared" si="322"/>
        <v>0.36943492810710565</v>
      </c>
      <c r="Q728" s="4">
        <f t="shared" si="323"/>
        <v>0.27981742993726977</v>
      </c>
      <c r="R728" s="4">
        <f t="shared" si="324"/>
        <v>0.25359439631581393</v>
      </c>
      <c r="S728" s="4">
        <f t="shared" si="342"/>
        <v>0</v>
      </c>
      <c r="T728" s="4">
        <f t="shared" si="343"/>
        <v>0</v>
      </c>
      <c r="U728" s="5">
        <f t="shared" si="344"/>
        <v>8.6635213265827868</v>
      </c>
      <c r="V728" s="5">
        <f t="shared" si="345"/>
        <v>-6.2468841580014765</v>
      </c>
      <c r="W728" s="5">
        <f t="shared" si="346"/>
        <v>19.776216268629391</v>
      </c>
      <c r="X728" s="5">
        <f t="shared" si="325"/>
        <v>2351.6987514938919</v>
      </c>
      <c r="Y728" s="5">
        <f t="shared" si="326"/>
        <v>-14.184676325678408</v>
      </c>
      <c r="Z728" s="5">
        <f t="shared" si="327"/>
        <v>-3.036749842810833</v>
      </c>
      <c r="AA728" s="5">
        <f t="shared" si="328"/>
        <v>5.2547474178953539</v>
      </c>
      <c r="AB728" s="5">
        <f t="shared" si="329"/>
        <v>-5.5211549990956215</v>
      </c>
      <c r="AC728" s="5">
        <f t="shared" si="330"/>
        <v>-9.2836340008123095</v>
      </c>
      <c r="AD728" s="5">
        <f t="shared" si="331"/>
        <v>-7.1430363134752568</v>
      </c>
      <c r="AE728">
        <f t="shared" si="347"/>
        <v>0</v>
      </c>
    </row>
    <row r="729" spans="1:31" x14ac:dyDescent="0.2">
      <c r="A729">
        <f t="shared" ref="A729:A745" si="348">A728+dt</f>
        <v>6.9699999999998958</v>
      </c>
      <c r="B729" s="5">
        <f t="shared" si="332"/>
        <v>-135.11650402344304</v>
      </c>
      <c r="C729" s="5">
        <f t="shared" si="333"/>
        <v>487.87444708531359</v>
      </c>
      <c r="D729" s="5">
        <f t="shared" si="334"/>
        <v>-218.29887418724783</v>
      </c>
      <c r="E729" s="2">
        <f t="shared" si="335"/>
        <v>506.23902040273185</v>
      </c>
      <c r="F729" s="2">
        <f t="shared" si="336"/>
        <v>-15.480035514478157</v>
      </c>
      <c r="G729" s="3">
        <f t="shared" si="337"/>
        <v>-41.090717758820269</v>
      </c>
      <c r="H729" s="3">
        <f t="shared" si="338"/>
        <v>29.496062213857229</v>
      </c>
      <c r="I729" s="3">
        <f t="shared" si="339"/>
        <v>-93.743162085943226</v>
      </c>
      <c r="J729" s="2">
        <f t="shared" si="318"/>
        <v>106.51875520268807</v>
      </c>
      <c r="K729" s="2">
        <f t="shared" si="340"/>
        <v>72.609921746890294</v>
      </c>
      <c r="L729" s="6">
        <f t="shared" si="319"/>
        <v>2351.2180380505451</v>
      </c>
      <c r="M729" s="2">
        <f t="shared" si="320"/>
        <v>29.79842305168226</v>
      </c>
      <c r="N729" s="2">
        <f t="shared" si="341"/>
        <v>106.51875520268807</v>
      </c>
      <c r="O729" s="2">
        <f t="shared" si="321"/>
        <v>72.609921746890294</v>
      </c>
      <c r="P729" s="5">
        <f t="shared" si="322"/>
        <v>0.36942082952688332</v>
      </c>
      <c r="Q729" s="4">
        <f t="shared" si="323"/>
        <v>0.2796065922113713</v>
      </c>
      <c r="R729" s="4">
        <f t="shared" si="324"/>
        <v>0.25350421812288121</v>
      </c>
      <c r="S729" s="4">
        <f t="shared" si="342"/>
        <v>0</v>
      </c>
      <c r="T729" s="4">
        <f t="shared" si="343"/>
        <v>0</v>
      </c>
      <c r="U729" s="5">
        <f t="shared" si="344"/>
        <v>8.6796046641938904</v>
      </c>
      <c r="V729" s="5">
        <f t="shared" si="345"/>
        <v>-6.2304620880416239</v>
      </c>
      <c r="W729" s="5">
        <f t="shared" si="346"/>
        <v>19.801396306901527</v>
      </c>
      <c r="X729" s="5">
        <f t="shared" si="325"/>
        <v>2351.2180380505456</v>
      </c>
      <c r="Y729" s="5">
        <f t="shared" si="326"/>
        <v>-14.192587848142956</v>
      </c>
      <c r="Z729" s="5">
        <f t="shared" si="327"/>
        <v>-3.0420434199713671</v>
      </c>
      <c r="AA729" s="5">
        <f t="shared" si="328"/>
        <v>5.2639073462251771</v>
      </c>
      <c r="AB729" s="5">
        <f t="shared" si="329"/>
        <v>-5.5129831839490659</v>
      </c>
      <c r="AC729" s="5">
        <f t="shared" si="330"/>
        <v>-9.2725055080129906</v>
      </c>
      <c r="AD729" s="5">
        <f t="shared" si="331"/>
        <v>-7.1086963468732947</v>
      </c>
      <c r="AE729">
        <f t="shared" si="347"/>
        <v>0</v>
      </c>
    </row>
    <row r="730" spans="1:31" x14ac:dyDescent="0.2">
      <c r="A730">
        <f t="shared" si="348"/>
        <v>6.9799999999998956</v>
      </c>
      <c r="B730" s="5">
        <f t="shared" si="332"/>
        <v>-135.52768685019043</v>
      </c>
      <c r="C730" s="5">
        <f t="shared" si="333"/>
        <v>488.16894408217672</v>
      </c>
      <c r="D730" s="5">
        <f t="shared" si="334"/>
        <v>-219.23666124292461</v>
      </c>
      <c r="E730" s="2">
        <f t="shared" si="335"/>
        <v>506.63267943281221</v>
      </c>
      <c r="F730" s="2">
        <f t="shared" si="336"/>
        <v>-15.515960633073862</v>
      </c>
      <c r="G730" s="3">
        <f t="shared" si="337"/>
        <v>-41.145847590659763</v>
      </c>
      <c r="H730" s="3">
        <f t="shared" si="338"/>
        <v>29.403337158777099</v>
      </c>
      <c r="I730" s="3">
        <f t="shared" si="339"/>
        <v>-93.814249049411956</v>
      </c>
      <c r="J730" s="2">
        <f t="shared" si="318"/>
        <v>106.57696906335634</v>
      </c>
      <c r="K730" s="2">
        <f t="shared" si="340"/>
        <v>72.649603996834585</v>
      </c>
      <c r="L730" s="6">
        <f t="shared" si="319"/>
        <v>2350.736477149288</v>
      </c>
      <c r="M730" s="2">
        <f t="shared" si="320"/>
        <v>29.792319936093406</v>
      </c>
      <c r="N730" s="2">
        <f t="shared" si="341"/>
        <v>106.57696906335634</v>
      </c>
      <c r="O730" s="2">
        <f t="shared" si="321"/>
        <v>72.649603996834585</v>
      </c>
      <c r="P730" s="5">
        <f t="shared" si="322"/>
        <v>0.36940670624506644</v>
      </c>
      <c r="Q730" s="4">
        <f t="shared" si="323"/>
        <v>0.27939635095549992</v>
      </c>
      <c r="R730" s="4">
        <f t="shared" si="324"/>
        <v>0.25341422350957094</v>
      </c>
      <c r="S730" s="4">
        <f t="shared" si="342"/>
        <v>0</v>
      </c>
      <c r="T730" s="4">
        <f t="shared" si="343"/>
        <v>0</v>
      </c>
      <c r="U730" s="5">
        <f t="shared" si="344"/>
        <v>8.6956671785004023</v>
      </c>
      <c r="V730" s="5">
        <f t="shared" si="345"/>
        <v>-6.2140324927466031</v>
      </c>
      <c r="W730" s="5">
        <f t="shared" si="346"/>
        <v>19.826483937101305</v>
      </c>
      <c r="X730" s="5">
        <f t="shared" si="325"/>
        <v>2350.7364771492885</v>
      </c>
      <c r="Y730" s="5">
        <f t="shared" si="326"/>
        <v>-14.200453900276642</v>
      </c>
      <c r="Z730" s="5">
        <f t="shared" si="327"/>
        <v>-3.0473317200726497</v>
      </c>
      <c r="AA730" s="5">
        <f t="shared" si="328"/>
        <v>5.2730581432090169</v>
      </c>
      <c r="AB730" s="5">
        <f t="shared" si="329"/>
        <v>-5.5047867217762398</v>
      </c>
      <c r="AC730" s="5">
        <f t="shared" si="330"/>
        <v>-9.2613642128192524</v>
      </c>
      <c r="AD730" s="5">
        <f t="shared" si="331"/>
        <v>-7.074457919689678</v>
      </c>
      <c r="AE730">
        <f t="shared" si="347"/>
        <v>0</v>
      </c>
    </row>
    <row r="731" spans="1:31" x14ac:dyDescent="0.2">
      <c r="A731">
        <f t="shared" si="348"/>
        <v>6.9899999999998954</v>
      </c>
      <c r="B731" s="5">
        <f t="shared" si="332"/>
        <v>-135.9394205654331</v>
      </c>
      <c r="C731" s="5">
        <f t="shared" si="333"/>
        <v>488.46251438555385</v>
      </c>
      <c r="D731" s="5">
        <f t="shared" si="334"/>
        <v>-220.17515745631474</v>
      </c>
      <c r="E731" s="2">
        <f t="shared" si="335"/>
        <v>507.02579226655035</v>
      </c>
      <c r="F731" s="2">
        <f t="shared" si="336"/>
        <v>-15.55191800220847</v>
      </c>
      <c r="G731" s="3">
        <f t="shared" si="337"/>
        <v>-41.200895457877522</v>
      </c>
      <c r="H731" s="3">
        <f t="shared" si="338"/>
        <v>29.310723516648906</v>
      </c>
      <c r="I731" s="3">
        <f t="shared" si="339"/>
        <v>-93.884993628608854</v>
      </c>
      <c r="J731" s="2">
        <f t="shared" si="318"/>
        <v>106.63500517299332</v>
      </c>
      <c r="K731" s="2">
        <f t="shared" si="340"/>
        <v>72.689165080431707</v>
      </c>
      <c r="L731" s="6">
        <f t="shared" si="319"/>
        <v>2350.2540847576256</v>
      </c>
      <c r="M731" s="2">
        <f t="shared" si="320"/>
        <v>29.786206282518521</v>
      </c>
      <c r="N731" s="2">
        <f t="shared" si="341"/>
        <v>106.63500517299332</v>
      </c>
      <c r="O731" s="2">
        <f t="shared" si="321"/>
        <v>72.689165080431707</v>
      </c>
      <c r="P731" s="5">
        <f t="shared" si="322"/>
        <v>0.36939255872798399</v>
      </c>
      <c r="Q731" s="4">
        <f t="shared" si="323"/>
        <v>0.27918670598366041</v>
      </c>
      <c r="R731" s="4">
        <f t="shared" si="324"/>
        <v>0.25332441291939278</v>
      </c>
      <c r="S731" s="4">
        <f t="shared" si="342"/>
        <v>0</v>
      </c>
      <c r="T731" s="4">
        <f t="shared" si="343"/>
        <v>0</v>
      </c>
      <c r="U731" s="5">
        <f t="shared" si="344"/>
        <v>8.711708742414098</v>
      </c>
      <c r="V731" s="5">
        <f t="shared" si="345"/>
        <v>-6.1975955490465218</v>
      </c>
      <c r="W731" s="5">
        <f t="shared" si="346"/>
        <v>19.851479213893231</v>
      </c>
      <c r="X731" s="5">
        <f t="shared" si="325"/>
        <v>2350.2540847576261</v>
      </c>
      <c r="Y731" s="5">
        <f t="shared" si="326"/>
        <v>-14.208274546087724</v>
      </c>
      <c r="Z731" s="5">
        <f t="shared" si="327"/>
        <v>-3.0526147017796914</v>
      </c>
      <c r="AA731" s="5">
        <f t="shared" si="328"/>
        <v>5.282199737321414</v>
      </c>
      <c r="AB731" s="5">
        <f t="shared" si="329"/>
        <v>-5.4965658036736258</v>
      </c>
      <c r="AC731" s="5">
        <f t="shared" si="330"/>
        <v>-9.2502102508262141</v>
      </c>
      <c r="AD731" s="5">
        <f t="shared" si="331"/>
        <v>-7.0403210487853549</v>
      </c>
      <c r="AE731">
        <f t="shared" si="347"/>
        <v>0</v>
      </c>
    </row>
    <row r="732" spans="1:31" x14ac:dyDescent="0.2">
      <c r="A732">
        <f t="shared" si="348"/>
        <v>6.9999999999998952</v>
      </c>
      <c r="B732" s="5">
        <f t="shared" si="332"/>
        <v>-136.35170434830204</v>
      </c>
      <c r="C732" s="5">
        <f t="shared" si="333"/>
        <v>488.75515911020779</v>
      </c>
      <c r="D732" s="5">
        <f t="shared" si="334"/>
        <v>-221.11435940865326</v>
      </c>
      <c r="E732" s="2">
        <f t="shared" si="335"/>
        <v>507.41836075917797</v>
      </c>
      <c r="F732" s="2">
        <f t="shared" si="336"/>
        <v>-15.587907553975322</v>
      </c>
      <c r="G732" s="3">
        <f t="shared" si="337"/>
        <v>-41.255861115914257</v>
      </c>
      <c r="H732" s="3">
        <f t="shared" si="338"/>
        <v>29.218221414140643</v>
      </c>
      <c r="I732" s="3">
        <f t="shared" si="339"/>
        <v>-93.955396839096707</v>
      </c>
      <c r="J732" s="2">
        <f t="shared" si="318"/>
        <v>106.6928635580351</v>
      </c>
      <c r="K732" s="2">
        <f t="shared" si="340"/>
        <v>72.728605015702172</v>
      </c>
      <c r="L732" s="6">
        <f t="shared" si="319"/>
        <v>2349.7708766757046</v>
      </c>
      <c r="M732" s="2">
        <f t="shared" si="320"/>
        <v>29.780082291202504</v>
      </c>
      <c r="N732" s="2">
        <f t="shared" si="341"/>
        <v>106.6928635580351</v>
      </c>
      <c r="O732" s="2">
        <f t="shared" si="321"/>
        <v>72.728605015702172</v>
      </c>
      <c r="P732" s="5">
        <f t="shared" si="322"/>
        <v>0.36937838743707674</v>
      </c>
      <c r="Q732" s="4">
        <f t="shared" si="323"/>
        <v>0.27897765708301009</v>
      </c>
      <c r="R732" s="4">
        <f t="shared" si="324"/>
        <v>0.25323478678367461</v>
      </c>
      <c r="S732" s="4">
        <f t="shared" si="342"/>
        <v>0</v>
      </c>
      <c r="T732" s="4">
        <f t="shared" si="343"/>
        <v>0</v>
      </c>
      <c r="U732" s="5">
        <f t="shared" si="344"/>
        <v>8.7277292297379621</v>
      </c>
      <c r="V732" s="5">
        <f t="shared" si="345"/>
        <v>-6.181151433505832</v>
      </c>
      <c r="W732" s="5">
        <f t="shared" si="346"/>
        <v>19.876382194041664</v>
      </c>
      <c r="X732" s="5">
        <f t="shared" si="325"/>
        <v>2349.7708766757046</v>
      </c>
      <c r="Y732" s="5">
        <f t="shared" si="326"/>
        <v>-14.216049850646204</v>
      </c>
      <c r="Z732" s="5">
        <f t="shared" si="327"/>
        <v>-3.0578923240322129</v>
      </c>
      <c r="AA732" s="5">
        <f t="shared" si="328"/>
        <v>5.2913320575122658</v>
      </c>
      <c r="AB732" s="5">
        <f t="shared" si="329"/>
        <v>-5.488320620908242</v>
      </c>
      <c r="AC732" s="5">
        <f t="shared" si="330"/>
        <v>-9.2390437575380453</v>
      </c>
      <c r="AD732" s="5">
        <f t="shared" si="331"/>
        <v>-7.0062857484460679</v>
      </c>
      <c r="AE732">
        <f t="shared" si="347"/>
        <v>0</v>
      </c>
    </row>
    <row r="733" spans="1:31" x14ac:dyDescent="0.2">
      <c r="A733">
        <f t="shared" si="348"/>
        <v>7.009999999999895</v>
      </c>
      <c r="B733" s="5">
        <f t="shared" si="332"/>
        <v>-136.76453737549221</v>
      </c>
      <c r="C733" s="5">
        <f t="shared" si="333"/>
        <v>489.0468793721613</v>
      </c>
      <c r="D733" s="5">
        <f t="shared" si="334"/>
        <v>-222.05426369133164</v>
      </c>
      <c r="E733" s="2">
        <f t="shared" si="335"/>
        <v>507.8103867657511</v>
      </c>
      <c r="F733" s="2">
        <f t="shared" si="336"/>
        <v>-15.623929220176182</v>
      </c>
      <c r="G733" s="3">
        <f t="shared" si="337"/>
        <v>-41.310744322123341</v>
      </c>
      <c r="H733" s="3">
        <f t="shared" si="338"/>
        <v>29.125830976565261</v>
      </c>
      <c r="I733" s="3">
        <f t="shared" si="339"/>
        <v>-94.025459696581166</v>
      </c>
      <c r="J733" s="2">
        <f t="shared" si="318"/>
        <v>106.75054425002574</v>
      </c>
      <c r="K733" s="2">
        <f t="shared" si="340"/>
        <v>72.767923824148426</v>
      </c>
      <c r="L733" s="6">
        <f t="shared" si="319"/>
        <v>2349.2868685379576</v>
      </c>
      <c r="M733" s="2">
        <f t="shared" si="320"/>
        <v>29.77394816029009</v>
      </c>
      <c r="N733" s="2">
        <f t="shared" si="341"/>
        <v>106.75054425002574</v>
      </c>
      <c r="O733" s="2">
        <f t="shared" si="321"/>
        <v>72.767923824148426</v>
      </c>
      <c r="P733" s="5">
        <f t="shared" si="322"/>
        <v>0.3693641928289455</v>
      </c>
      <c r="Q733" s="4">
        <f t="shared" si="323"/>
        <v>0.27876920401431188</v>
      </c>
      <c r="R733" s="4">
        <f t="shared" si="324"/>
        <v>0.25314534552170537</v>
      </c>
      <c r="S733" s="4">
        <f t="shared" si="342"/>
        <v>0</v>
      </c>
      <c r="T733" s="4">
        <f t="shared" si="343"/>
        <v>0</v>
      </c>
      <c r="U733" s="5">
        <f t="shared" si="344"/>
        <v>8.7437285151666302</v>
      </c>
      <c r="V733" s="5">
        <f t="shared" si="345"/>
        <v>-6.1647003223162322</v>
      </c>
      <c r="W733" s="5">
        <f t="shared" si="346"/>
        <v>19.901192936394676</v>
      </c>
      <c r="X733" s="5">
        <f t="shared" si="325"/>
        <v>2349.2868685379581</v>
      </c>
      <c r="Y733" s="5">
        <f t="shared" si="326"/>
        <v>-14.223779880071499</v>
      </c>
      <c r="Z733" s="5">
        <f t="shared" si="327"/>
        <v>-3.0631645460444572</v>
      </c>
      <c r="AA733" s="5">
        <f t="shared" si="328"/>
        <v>5.300455033206493</v>
      </c>
      <c r="AB733" s="5">
        <f t="shared" si="329"/>
        <v>-5.4800513649048685</v>
      </c>
      <c r="AC733" s="5">
        <f t="shared" si="330"/>
        <v>-9.2278648683606903</v>
      </c>
      <c r="AD733" s="5">
        <f t="shared" si="331"/>
        <v>-6.9723520303988309</v>
      </c>
      <c r="AE733">
        <f t="shared" si="347"/>
        <v>0</v>
      </c>
    </row>
    <row r="734" spans="1:31" x14ac:dyDescent="0.2">
      <c r="A734">
        <f t="shared" si="348"/>
        <v>7.0199999999998948</v>
      </c>
      <c r="B734" s="5">
        <f t="shared" si="332"/>
        <v>-137.17791882128168</v>
      </c>
      <c r="C734" s="5">
        <f t="shared" si="333"/>
        <v>489.33767628868355</v>
      </c>
      <c r="D734" s="5">
        <f t="shared" si="334"/>
        <v>-222.99486690589899</v>
      </c>
      <c r="E734" s="2">
        <f t="shared" si="335"/>
        <v>508.20187214112718</v>
      </c>
      <c r="F734" s="2">
        <f t="shared" si="336"/>
        <v>-15.659982932323027</v>
      </c>
      <c r="G734" s="3">
        <f t="shared" si="337"/>
        <v>-41.36554483577239</v>
      </c>
      <c r="H734" s="3">
        <f t="shared" si="338"/>
        <v>29.033552327881655</v>
      </c>
      <c r="I734" s="3">
        <f t="shared" si="339"/>
        <v>-94.095183216885161</v>
      </c>
      <c r="J734" s="2">
        <f t="shared" si="318"/>
        <v>106.80804728556423</v>
      </c>
      <c r="K734" s="2">
        <f t="shared" si="340"/>
        <v>72.807121530718618</v>
      </c>
      <c r="L734" s="6">
        <f t="shared" si="319"/>
        <v>2348.8020758147304</v>
      </c>
      <c r="M734" s="2">
        <f t="shared" si="320"/>
        <v>29.767804085846407</v>
      </c>
      <c r="N734" s="2">
        <f t="shared" si="341"/>
        <v>106.80804728556423</v>
      </c>
      <c r="O734" s="2">
        <f t="shared" si="321"/>
        <v>72.807121530718618</v>
      </c>
      <c r="P734" s="5">
        <f t="shared" si="322"/>
        <v>0.36934997535539815</v>
      </c>
      <c r="Q734" s="4">
        <f t="shared" si="323"/>
        <v>0.27856134651238135</v>
      </c>
      <c r="R734" s="4">
        <f t="shared" si="324"/>
        <v>0.25305608954087755</v>
      </c>
      <c r="S734" s="4">
        <f t="shared" si="342"/>
        <v>0</v>
      </c>
      <c r="T734" s="4">
        <f t="shared" si="343"/>
        <v>0</v>
      </c>
      <c r="U734" s="5">
        <f t="shared" si="344"/>
        <v>8.7597064742868049</v>
      </c>
      <c r="V734" s="5">
        <f t="shared" si="345"/>
        <v>-6.1482423912896786</v>
      </c>
      <c r="W734" s="5">
        <f t="shared" si="346"/>
        <v>19.925911501867965</v>
      </c>
      <c r="X734" s="5">
        <f t="shared" si="325"/>
        <v>2348.8020758147304</v>
      </c>
      <c r="Y734" s="5">
        <f t="shared" si="326"/>
        <v>-14.231464701520363</v>
      </c>
      <c r="Z734" s="5">
        <f t="shared" si="327"/>
        <v>-3.0684313273050181</v>
      </c>
      <c r="AA734" s="5">
        <f t="shared" si="328"/>
        <v>5.3095685943037534</v>
      </c>
      <c r="AB734" s="5">
        <f t="shared" si="329"/>
        <v>-5.4717582272335576</v>
      </c>
      <c r="AC734" s="5">
        <f t="shared" si="330"/>
        <v>-9.2166737185946968</v>
      </c>
      <c r="AD734" s="5">
        <f t="shared" si="331"/>
        <v>-6.9385199038282792</v>
      </c>
      <c r="AE734">
        <f t="shared" si="347"/>
        <v>0</v>
      </c>
    </row>
    <row r="735" spans="1:31" x14ac:dyDescent="0.2">
      <c r="A735">
        <f t="shared" si="348"/>
        <v>7.0299999999998946</v>
      </c>
      <c r="B735" s="5">
        <f t="shared" si="332"/>
        <v>-137.59184785755076</v>
      </c>
      <c r="C735" s="5">
        <f t="shared" si="333"/>
        <v>489.62755097827647</v>
      </c>
      <c r="D735" s="5">
        <f t="shared" si="334"/>
        <v>-223.93616566406303</v>
      </c>
      <c r="E735" s="2">
        <f t="shared" si="335"/>
        <v>508.59281873994263</v>
      </c>
      <c r="F735" s="2">
        <f t="shared" si="336"/>
        <v>-15.696068621639911</v>
      </c>
      <c r="G735" s="3">
        <f t="shared" si="337"/>
        <v>-41.420262418044729</v>
      </c>
      <c r="H735" s="3">
        <f t="shared" si="338"/>
        <v>28.941385590695706</v>
      </c>
      <c r="I735" s="3">
        <f t="shared" si="339"/>
        <v>-94.164568415923441</v>
      </c>
      <c r="J735" s="2">
        <f t="shared" si="318"/>
        <v>106.86537270625197</v>
      </c>
      <c r="K735" s="2">
        <f t="shared" si="340"/>
        <v>72.846198163770936</v>
      </c>
      <c r="L735" s="6">
        <f t="shared" si="319"/>
        <v>2348.3165138138957</v>
      </c>
      <c r="M735" s="2">
        <f t="shared" si="320"/>
        <v>29.761650261877495</v>
      </c>
      <c r="N735" s="2">
        <f t="shared" si="341"/>
        <v>106.86537270625197</v>
      </c>
      <c r="O735" s="2">
        <f t="shared" si="321"/>
        <v>72.846198163770936</v>
      </c>
      <c r="P735" s="5">
        <f t="shared" si="322"/>
        <v>0.36933573546349718</v>
      </c>
      <c r="Q735" s="4">
        <f t="shared" si="323"/>
        <v>0.27835408428652803</v>
      </c>
      <c r="R735" s="4">
        <f t="shared" si="324"/>
        <v>0.25296701923682746</v>
      </c>
      <c r="S735" s="4">
        <f t="shared" si="342"/>
        <v>0</v>
      </c>
      <c r="T735" s="4">
        <f t="shared" si="343"/>
        <v>0</v>
      </c>
      <c r="U735" s="5">
        <f t="shared" si="344"/>
        <v>8.7756629835776092</v>
      </c>
      <c r="V735" s="5">
        <f t="shared" si="345"/>
        <v>-6.1317778158515104</v>
      </c>
      <c r="W735" s="5">
        <f t="shared" si="346"/>
        <v>19.950537953428771</v>
      </c>
      <c r="X735" s="5">
        <f t="shared" si="325"/>
        <v>2348.3165138138957</v>
      </c>
      <c r="Y735" s="5">
        <f t="shared" si="326"/>
        <v>-14.239104383174675</v>
      </c>
      <c r="Z735" s="5">
        <f t="shared" si="327"/>
        <v>-3.0736926275766416</v>
      </c>
      <c r="AA735" s="5">
        <f t="shared" si="328"/>
        <v>5.3186726711780929</v>
      </c>
      <c r="AB735" s="5">
        <f t="shared" si="329"/>
        <v>-5.4634413995970661</v>
      </c>
      <c r="AC735" s="5">
        <f t="shared" si="330"/>
        <v>-9.2054704434281511</v>
      </c>
      <c r="AD735" s="5">
        <f t="shared" si="331"/>
        <v>-6.9047893753931362</v>
      </c>
      <c r="AE735">
        <f t="shared" si="347"/>
        <v>0</v>
      </c>
    </row>
    <row r="736" spans="1:31" x14ac:dyDescent="0.2">
      <c r="A736">
        <f t="shared" si="348"/>
        <v>7.0399999999998943</v>
      </c>
      <c r="B736" s="5">
        <f t="shared" si="332"/>
        <v>-138.00632365380119</v>
      </c>
      <c r="C736" s="5">
        <f t="shared" si="333"/>
        <v>489.91650456066128</v>
      </c>
      <c r="D736" s="5">
        <f t="shared" si="334"/>
        <v>-224.87815658769102</v>
      </c>
      <c r="E736" s="2">
        <f t="shared" si="335"/>
        <v>508.98322841658955</v>
      </c>
      <c r="F736" s="2">
        <f t="shared" si="336"/>
        <v>-15.732186219064729</v>
      </c>
      <c r="G736" s="3">
        <f t="shared" si="337"/>
        <v>-41.474896832040699</v>
      </c>
      <c r="H736" s="3">
        <f t="shared" si="338"/>
        <v>28.849330886261424</v>
      </c>
      <c r="I736" s="3">
        <f t="shared" si="339"/>
        <v>-94.233616309677373</v>
      </c>
      <c r="J736" s="2">
        <f t="shared" ref="J736:J799" si="349">SQRT(G736^2+H736^2+I736^2)</f>
        <v>106.92252055864056</v>
      </c>
      <c r="K736" s="2">
        <f t="shared" si="340"/>
        <v>72.885153755037862</v>
      </c>
      <c r="L736" s="6">
        <f t="shared" ref="L736:L799" si="350">SQRT(spin^2-flag*((30/PI())*(wx*G736+wy*H736+wz*I736)/J736)^2)</f>
        <v>2347.8301976824509</v>
      </c>
      <c r="M736" s="2">
        <f t="shared" ref="M736:M799" si="351">(L736*PI()/30)*(circ/(2*PI()))/12</f>
        <v>29.755486880350503</v>
      </c>
      <c r="N736" s="2">
        <f t="shared" si="341"/>
        <v>106.92252055864056</v>
      </c>
      <c r="O736" s="2">
        <f t="shared" ref="O736:O799" si="352">J736/1.467</f>
        <v>72.885153755037862</v>
      </c>
      <c r="P736" s="5">
        <f t="shared" ref="P736:P799" si="353">cd0+(cdspin*L736/1000)*EXP(-A736/(tau*146.7/N736))</f>
        <v>0.36932147359560624</v>
      </c>
      <c r="Q736" s="4">
        <f t="shared" ref="Q736:Q799" si="354">(M736/N736)*EXP(-A736/(tau*146.7/N736))</f>
        <v>0.27814741702099061</v>
      </c>
      <c r="R736" s="4">
        <f t="shared" ref="R736:R799" si="355">cl2_*Q736/(cl0+cl1_*Q736)</f>
        <v>0.25287813499357431</v>
      </c>
      <c r="S736" s="4">
        <f t="shared" si="342"/>
        <v>0</v>
      </c>
      <c r="T736" s="4">
        <f t="shared" si="343"/>
        <v>0</v>
      </c>
      <c r="U736" s="5">
        <f t="shared" si="344"/>
        <v>8.7915979204108972</v>
      </c>
      <c r="V736" s="5">
        <f t="shared" si="345"/>
        <v>-6.1153067710336799</v>
      </c>
      <c r="W736" s="5">
        <f t="shared" si="346"/>
        <v>19.975072356079806</v>
      </c>
      <c r="X736" s="5">
        <f t="shared" ref="X736:X799" si="356">M736/romega</f>
        <v>2347.8301976824509</v>
      </c>
      <c r="Y736" s="5">
        <f t="shared" ref="Y736:Y799" si="357">const*($R736/omega)*N736*(wy*I736-wz*(H736-T736))/X736</f>
        <v>-14.246698994229437</v>
      </c>
      <c r="Z736" s="5">
        <f t="shared" ref="Z736:Z799" si="358">const*($R736/omega)*N736*(wz*(G736-S736)-wx*I736)/X736</f>
        <v>-3.078948406896016</v>
      </c>
      <c r="AA736" s="5">
        <f t="shared" ref="AA736:AA799" si="359">const*($R736/omega)*N736*(wx*(H736-T736)-wy*(G736-S736))/X736</f>
        <v>5.3277671946775804</v>
      </c>
      <c r="AB736" s="5">
        <f t="shared" ref="AB736:AB799" si="360">U736+Y736</f>
        <v>-5.4551010738185397</v>
      </c>
      <c r="AC736" s="5">
        <f t="shared" ref="AC736:AC799" si="361">V736+Z736</f>
        <v>-9.1942551779296959</v>
      </c>
      <c r="AD736" s="5">
        <f t="shared" ref="AD736:AD799" si="362">W736+AA736-32.174</f>
        <v>-6.8711604492426126</v>
      </c>
      <c r="AE736">
        <f t="shared" si="347"/>
        <v>0</v>
      </c>
    </row>
    <row r="737" spans="1:31" x14ac:dyDescent="0.2">
      <c r="A737">
        <f t="shared" si="348"/>
        <v>7.0499999999998941</v>
      </c>
      <c r="B737" s="5">
        <f t="shared" ref="B737:B800" si="363">B736+G736*dt+0.5*AB736*dt*dt</f>
        <v>-138.42134537717527</v>
      </c>
      <c r="C737" s="5">
        <f t="shared" ref="C737:C800" si="364">C736+H736*dt+0.5*AC736*dt*dt</f>
        <v>490.20453815676501</v>
      </c>
      <c r="D737" s="5">
        <f t="shared" ref="D737:D800" si="365">D736+I736*dt+0.5*AD736*dt*dt</f>
        <v>-225.82083630881024</v>
      </c>
      <c r="E737" s="2">
        <f t="shared" ref="E737:E800" si="366">SQRT(B737^2+C737^2)</f>
        <v>509.37310302519364</v>
      </c>
      <c r="F737" s="2">
        <f t="shared" ref="F737:F800" si="367">ATAN2(C737,B737)*180/PI()</f>
        <v>-15.768335655251056</v>
      </c>
      <c r="G737" s="3">
        <f t="shared" ref="G737:G800" si="368">G736+AB736*dt</f>
        <v>-41.529447842778886</v>
      </c>
      <c r="H737" s="3">
        <f t="shared" ref="H737:H800" si="369">H736+AC736*dt</f>
        <v>28.757388334482126</v>
      </c>
      <c r="I737" s="3">
        <f t="shared" ref="I737:I800" si="370">I736+AD736*dt</f>
        <v>-94.302327914169794</v>
      </c>
      <c r="J737" s="2">
        <f t="shared" si="349"/>
        <v>106.97949089417983</v>
      </c>
      <c r="K737" s="2">
        <f t="shared" ref="K737:K800" si="371">J737/1.467</f>
        <v>72.923988339590878</v>
      </c>
      <c r="L737" s="6">
        <f t="shared" si="350"/>
        <v>2347.3431424081027</v>
      </c>
      <c r="M737" s="2">
        <f t="shared" si="351"/>
        <v>29.749314131213797</v>
      </c>
      <c r="N737" s="2">
        <f t="shared" ref="N737:N800" si="372">IF(D737&gt;=hwind,SQRT((G737-vxw)^2+(H737-vyw)^2+I737^2),J737)</f>
        <v>106.97949089417983</v>
      </c>
      <c r="O737" s="2">
        <f t="shared" si="352"/>
        <v>72.923988339590878</v>
      </c>
      <c r="P737" s="5">
        <f t="shared" si="353"/>
        <v>0.36930719018943642</v>
      </c>
      <c r="Q737" s="4">
        <f t="shared" si="354"/>
        <v>0.27794134437536688</v>
      </c>
      <c r="R737" s="4">
        <f t="shared" si="355"/>
        <v>0.25278943718365854</v>
      </c>
      <c r="S737" s="4">
        <f t="shared" si="342"/>
        <v>0</v>
      </c>
      <c r="T737" s="4">
        <f t="shared" si="343"/>
        <v>0</v>
      </c>
      <c r="U737" s="5">
        <f t="shared" si="344"/>
        <v>8.8075111630514957</v>
      </c>
      <c r="V737" s="5">
        <f t="shared" si="345"/>
        <v>-6.0988294314680749</v>
      </c>
      <c r="W737" s="5">
        <f t="shared" si="346"/>
        <v>19.999514776843149</v>
      </c>
      <c r="X737" s="5">
        <f t="shared" si="356"/>
        <v>2347.3431424081027</v>
      </c>
      <c r="Y737" s="5">
        <f t="shared" si="357"/>
        <v>-14.254248604880789</v>
      </c>
      <c r="Z737" s="5">
        <f t="shared" si="358"/>
        <v>-3.0841986255735621</v>
      </c>
      <c r="AA737" s="5">
        <f t="shared" si="359"/>
        <v>5.3368520961239527</v>
      </c>
      <c r="AB737" s="5">
        <f t="shared" si="360"/>
        <v>-5.4467374418292938</v>
      </c>
      <c r="AC737" s="5">
        <f t="shared" si="361"/>
        <v>-9.1830280570416374</v>
      </c>
      <c r="AD737" s="5">
        <f t="shared" si="362"/>
        <v>-6.8376331270328983</v>
      </c>
      <c r="AE737">
        <f t="shared" si="347"/>
        <v>0</v>
      </c>
    </row>
    <row r="738" spans="1:31" x14ac:dyDescent="0.2">
      <c r="A738">
        <f t="shared" si="348"/>
        <v>7.0599999999998939</v>
      </c>
      <c r="B738" s="5">
        <f t="shared" si="363"/>
        <v>-138.83691219247515</v>
      </c>
      <c r="C738" s="5">
        <f t="shared" si="364"/>
        <v>490.49165288870694</v>
      </c>
      <c r="D738" s="5">
        <f t="shared" si="365"/>
        <v>-226.76420146960828</v>
      </c>
      <c r="E738" s="2">
        <f t="shared" si="366"/>
        <v>509.76244441959119</v>
      </c>
      <c r="F738" s="2">
        <f t="shared" si="367"/>
        <v>-15.804516860569958</v>
      </c>
      <c r="G738" s="3">
        <f t="shared" si="368"/>
        <v>-41.58391521719718</v>
      </c>
      <c r="H738" s="3">
        <f t="shared" si="369"/>
        <v>28.66555805391171</v>
      </c>
      <c r="I738" s="3">
        <f t="shared" si="370"/>
        <v>-94.370704245440123</v>
      </c>
      <c r="J738" s="2">
        <f t="shared" si="349"/>
        <v>107.03628376916659</v>
      </c>
      <c r="K738" s="2">
        <f t="shared" si="371"/>
        <v>72.962701955805443</v>
      </c>
      <c r="L738" s="6">
        <f t="shared" si="350"/>
        <v>2346.8553628208333</v>
      </c>
      <c r="M738" s="2">
        <f t="shared" si="351"/>
        <v>29.743132202416813</v>
      </c>
      <c r="N738" s="2">
        <f t="shared" si="372"/>
        <v>107.03628376916659</v>
      </c>
      <c r="O738" s="2">
        <f t="shared" si="352"/>
        <v>72.962701955805443</v>
      </c>
      <c r="P738" s="5">
        <f t="shared" si="353"/>
        <v>0.36929288567809193</v>
      </c>
      <c r="Q738" s="4">
        <f t="shared" si="354"/>
        <v>0.27773586598503691</v>
      </c>
      <c r="R738" s="4">
        <f t="shared" si="355"/>
        <v>0.25270092616827733</v>
      </c>
      <c r="S738" s="4">
        <f t="shared" ref="S738:S801" si="373">IF(D738&gt;=hwind,vxw,0)</f>
        <v>0</v>
      </c>
      <c r="T738" s="4">
        <f t="shared" ref="T738:T801" si="374">IF(D738&gt;=hwind,vyw,0)</f>
        <v>0</v>
      </c>
      <c r="U738" s="5">
        <f t="shared" ref="U738:U801" si="375">-const*$P738*$N738*(G738-S738)</f>
        <v>8.8234025906574267</v>
      </c>
      <c r="V738" s="5">
        <f t="shared" ref="V738:V801" si="376">-const*$P738*$N738*(H738-T738)</f>
        <v>-6.0823459713799695</v>
      </c>
      <c r="W738" s="5">
        <f t="shared" ref="W738:W801" si="377">-const*$P738*$N738*I738</f>
        <v>20.02386528474424</v>
      </c>
      <c r="X738" s="5">
        <f t="shared" si="356"/>
        <v>2346.8553628208338</v>
      </c>
      <c r="Y738" s="5">
        <f t="shared" si="357"/>
        <v>-14.261753286314052</v>
      </c>
      <c r="Z738" s="5">
        <f t="shared" si="358"/>
        <v>-3.0894432441931978</v>
      </c>
      <c r="AA738" s="5">
        <f t="shared" si="359"/>
        <v>5.3459273073121967</v>
      </c>
      <c r="AB738" s="5">
        <f t="shared" si="360"/>
        <v>-5.4383506956566254</v>
      </c>
      <c r="AC738" s="5">
        <f t="shared" si="361"/>
        <v>-9.1717892155731668</v>
      </c>
      <c r="AD738" s="5">
        <f t="shared" si="362"/>
        <v>-6.804207407943565</v>
      </c>
      <c r="AE738">
        <f t="shared" si="347"/>
        <v>0</v>
      </c>
    </row>
    <row r="739" spans="1:31" x14ac:dyDescent="0.2">
      <c r="A739">
        <f t="shared" si="348"/>
        <v>7.0699999999998937</v>
      </c>
      <c r="B739" s="5">
        <f t="shared" si="363"/>
        <v>-139.2530232621819</v>
      </c>
      <c r="C739" s="5">
        <f t="shared" si="364"/>
        <v>490.77784987978526</v>
      </c>
      <c r="D739" s="5">
        <f t="shared" si="365"/>
        <v>-227.7082487224331</v>
      </c>
      <c r="E739" s="2">
        <f t="shared" si="366"/>
        <v>510.15125445330705</v>
      </c>
      <c r="F739" s="2">
        <f t="shared" si="367"/>
        <v>-15.840729765111787</v>
      </c>
      <c r="G739" s="3">
        <f t="shared" si="368"/>
        <v>-41.638298724153749</v>
      </c>
      <c r="H739" s="3">
        <f t="shared" si="369"/>
        <v>28.573840161755978</v>
      </c>
      <c r="I739" s="3">
        <f t="shared" si="370"/>
        <v>-94.438746319519552</v>
      </c>
      <c r="J739" s="2">
        <f t="shared" si="349"/>
        <v>107.0928992446932</v>
      </c>
      <c r="K739" s="2">
        <f t="shared" si="371"/>
        <v>73.00129464532597</v>
      </c>
      <c r="L739" s="6">
        <f t="shared" si="350"/>
        <v>2346.3668735944566</v>
      </c>
      <c r="M739" s="2">
        <f t="shared" si="351"/>
        <v>29.736941279929741</v>
      </c>
      <c r="N739" s="2">
        <f t="shared" si="372"/>
        <v>107.0928992446932</v>
      </c>
      <c r="O739" s="2">
        <f t="shared" si="352"/>
        <v>73.00129464532597</v>
      </c>
      <c r="P739" s="5">
        <f t="shared" si="353"/>
        <v>0.3692785604901157</v>
      </c>
      <c r="Q739" s="4">
        <f t="shared" si="354"/>
        <v>0.27753098146158223</v>
      </c>
      <c r="R739" s="4">
        <f t="shared" si="355"/>
        <v>0.25261260229742077</v>
      </c>
      <c r="S739" s="4">
        <f t="shared" si="373"/>
        <v>0</v>
      </c>
      <c r="T739" s="4">
        <f t="shared" si="374"/>
        <v>0</v>
      </c>
      <c r="U739" s="5">
        <f t="shared" si="375"/>
        <v>8.8392720832800435</v>
      </c>
      <c r="V739" s="5">
        <f t="shared" si="376"/>
        <v>-6.0658565645815532</v>
      </c>
      <c r="W739" s="5">
        <f t="shared" si="377"/>
        <v>20.048123950795755</v>
      </c>
      <c r="X739" s="5">
        <f t="shared" si="356"/>
        <v>2346.3668735944566</v>
      </c>
      <c r="Y739" s="5">
        <f t="shared" si="357"/>
        <v>-14.269213110691949</v>
      </c>
      <c r="Z739" s="5">
        <f t="shared" si="358"/>
        <v>-3.0946822236121072</v>
      </c>
      <c r="AA739" s="5">
        <f t="shared" si="359"/>
        <v>5.3549927605101582</v>
      </c>
      <c r="AB739" s="5">
        <f t="shared" si="360"/>
        <v>-5.4299410274119051</v>
      </c>
      <c r="AC739" s="5">
        <f t="shared" si="361"/>
        <v>-9.1605387881936604</v>
      </c>
      <c r="AD739" s="5">
        <f t="shared" si="362"/>
        <v>-6.7708832886940868</v>
      </c>
      <c r="AE739">
        <f t="shared" si="347"/>
        <v>0</v>
      </c>
    </row>
    <row r="740" spans="1:31" x14ac:dyDescent="0.2">
      <c r="A740">
        <f t="shared" si="348"/>
        <v>7.0799999999998935</v>
      </c>
      <c r="B740" s="5">
        <f t="shared" si="363"/>
        <v>-139.6696777464748</v>
      </c>
      <c r="C740" s="5">
        <f t="shared" si="364"/>
        <v>491.06313025446343</v>
      </c>
      <c r="D740" s="5">
        <f t="shared" si="365"/>
        <v>-228.65297472979273</v>
      </c>
      <c r="E740" s="2">
        <f t="shared" si="366"/>
        <v>510.53953497953148</v>
      </c>
      <c r="F740" s="2">
        <f t="shared" si="367"/>
        <v>-15.876974298688019</v>
      </c>
      <c r="G740" s="3">
        <f t="shared" si="368"/>
        <v>-41.692598134427868</v>
      </c>
      <c r="H740" s="3">
        <f t="shared" si="369"/>
        <v>28.48223477387404</v>
      </c>
      <c r="I740" s="3">
        <f t="shared" si="370"/>
        <v>-94.506455152406488</v>
      </c>
      <c r="J740" s="2">
        <f t="shared" si="349"/>
        <v>107.14933738659701</v>
      </c>
      <c r="K740" s="2">
        <f t="shared" si="371"/>
        <v>73.039766453031362</v>
      </c>
      <c r="L740" s="6">
        <f t="shared" si="350"/>
        <v>2345.877689248156</v>
      </c>
      <c r="M740" s="2">
        <f t="shared" si="351"/>
        <v>29.730741547763088</v>
      </c>
      <c r="N740" s="2">
        <f t="shared" si="372"/>
        <v>107.14933738659701</v>
      </c>
      <c r="O740" s="2">
        <f t="shared" si="352"/>
        <v>73.039766453031362</v>
      </c>
      <c r="P740" s="5">
        <f t="shared" si="353"/>
        <v>0.36926421504953399</v>
      </c>
      <c r="Q740" s="4">
        <f t="shared" si="354"/>
        <v>0.27732669039319824</v>
      </c>
      <c r="R740" s="4">
        <f t="shared" si="355"/>
        <v>0.25252446591000488</v>
      </c>
      <c r="S740" s="4">
        <f t="shared" si="373"/>
        <v>0</v>
      </c>
      <c r="T740" s="4">
        <f t="shared" si="374"/>
        <v>0</v>
      </c>
      <c r="U740" s="5">
        <f t="shared" si="375"/>
        <v>8.8551195218641414</v>
      </c>
      <c r="V740" s="5">
        <f t="shared" si="376"/>
        <v>-6.0493613844655814</v>
      </c>
      <c r="W740" s="5">
        <f t="shared" si="377"/>
        <v>20.072290847981634</v>
      </c>
      <c r="X740" s="5">
        <f t="shared" si="356"/>
        <v>2345.8776892481565</v>
      </c>
      <c r="Y740" s="5">
        <f t="shared" si="357"/>
        <v>-14.276628151142727</v>
      </c>
      <c r="Z740" s="5">
        <f t="shared" si="358"/>
        <v>-3.0999155249604784</v>
      </c>
      <c r="AA740" s="5">
        <f t="shared" si="359"/>
        <v>5.3640483884580874</v>
      </c>
      <c r="AB740" s="5">
        <f t="shared" si="360"/>
        <v>-5.4215086292785859</v>
      </c>
      <c r="AC740" s="5">
        <f t="shared" si="361"/>
        <v>-9.1492769094260602</v>
      </c>
      <c r="AD740" s="5">
        <f t="shared" si="362"/>
        <v>-6.7376607635602781</v>
      </c>
      <c r="AE740">
        <f t="shared" si="347"/>
        <v>0</v>
      </c>
    </row>
    <row r="741" spans="1:31" x14ac:dyDescent="0.2">
      <c r="A741">
        <f t="shared" si="348"/>
        <v>7.0899999999998933</v>
      </c>
      <c r="B741" s="5">
        <f t="shared" si="363"/>
        <v>-140.08687480325057</v>
      </c>
      <c r="C741" s="5">
        <f t="shared" si="364"/>
        <v>491.34749513835669</v>
      </c>
      <c r="D741" s="5">
        <f t="shared" si="365"/>
        <v>-229.59837616435499</v>
      </c>
      <c r="E741" s="2">
        <f t="shared" si="366"/>
        <v>510.9272878510983</v>
      </c>
      <c r="F741" s="2">
        <f t="shared" si="367"/>
        <v>-15.913250390833051</v>
      </c>
      <c r="G741" s="3">
        <f t="shared" si="368"/>
        <v>-41.746813220720654</v>
      </c>
      <c r="H741" s="3">
        <f t="shared" si="369"/>
        <v>28.390742004779781</v>
      </c>
      <c r="I741" s="3">
        <f t="shared" si="370"/>
        <v>-94.573831760042097</v>
      </c>
      <c r="J741" s="2">
        <f t="shared" si="349"/>
        <v>107.20559826540986</v>
      </c>
      <c r="K741" s="2">
        <f t="shared" si="371"/>
        <v>73.078117427000578</v>
      </c>
      <c r="L741" s="6">
        <f t="shared" si="350"/>
        <v>2345.3878241480088</v>
      </c>
      <c r="M741" s="2">
        <f t="shared" si="351"/>
        <v>29.724533187986918</v>
      </c>
      <c r="N741" s="2">
        <f t="shared" si="372"/>
        <v>107.20559826540986</v>
      </c>
      <c r="O741" s="2">
        <f t="shared" si="352"/>
        <v>73.078117427000578</v>
      </c>
      <c r="P741" s="5">
        <f t="shared" si="353"/>
        <v>0.36924984977590125</v>
      </c>
      <c r="Q741" s="4">
        <f t="shared" si="354"/>
        <v>0.27712299234510096</v>
      </c>
      <c r="R741" s="4">
        <f t="shared" si="355"/>
        <v>0.2524365173340043</v>
      </c>
      <c r="S741" s="4">
        <f t="shared" si="373"/>
        <v>0</v>
      </c>
      <c r="T741" s="4">
        <f t="shared" si="374"/>
        <v>0</v>
      </c>
      <c r="U741" s="5">
        <f t="shared" si="375"/>
        <v>8.8709447882480141</v>
      </c>
      <c r="V741" s="5">
        <f t="shared" si="376"/>
        <v>-6.0328606039991186</v>
      </c>
      <c r="W741" s="5">
        <f t="shared" si="377"/>
        <v>20.096366051241009</v>
      </c>
      <c r="X741" s="5">
        <f t="shared" si="356"/>
        <v>2345.3878241480093</v>
      </c>
      <c r="Y741" s="5">
        <f t="shared" si="357"/>
        <v>-14.283998481748565</v>
      </c>
      <c r="Z741" s="5">
        <f t="shared" si="358"/>
        <v>-3.1051431096412636</v>
      </c>
      <c r="AA741" s="5">
        <f t="shared" si="359"/>
        <v>5.3730941243682127</v>
      </c>
      <c r="AB741" s="5">
        <f t="shared" si="360"/>
        <v>-5.4130536935005509</v>
      </c>
      <c r="AC741" s="5">
        <f t="shared" si="361"/>
        <v>-9.1380037136403818</v>
      </c>
      <c r="AD741" s="5">
        <f t="shared" si="362"/>
        <v>-6.7045398243907783</v>
      </c>
      <c r="AE741">
        <f t="shared" si="347"/>
        <v>0</v>
      </c>
    </row>
    <row r="742" spans="1:31" x14ac:dyDescent="0.2">
      <c r="A742">
        <f t="shared" si="348"/>
        <v>7.0999999999998931</v>
      </c>
      <c r="B742" s="5">
        <f t="shared" si="363"/>
        <v>-140.50461358814243</v>
      </c>
      <c r="C742" s="5">
        <f t="shared" si="364"/>
        <v>491.63094565821882</v>
      </c>
      <c r="D742" s="5">
        <f t="shared" si="365"/>
        <v>-230.54444970894662</v>
      </c>
      <c r="E742" s="2">
        <f t="shared" si="366"/>
        <v>511.31451492046239</v>
      </c>
      <c r="F742" s="2">
        <f t="shared" si="367"/>
        <v>-15.949557970805991</v>
      </c>
      <c r="G742" s="3">
        <f t="shared" si="368"/>
        <v>-41.800943757655659</v>
      </c>
      <c r="H742" s="3">
        <f t="shared" si="369"/>
        <v>28.299361967643378</v>
      </c>
      <c r="I742" s="3">
        <f t="shared" si="370"/>
        <v>-94.640877158286003</v>
      </c>
      <c r="J742" s="2">
        <f t="shared" si="349"/>
        <v>107.26168195630802</v>
      </c>
      <c r="K742" s="2">
        <f t="shared" si="371"/>
        <v>73.116347618478542</v>
      </c>
      <c r="L742" s="6">
        <f t="shared" si="350"/>
        <v>2344.8972925085</v>
      </c>
      <c r="M742" s="2">
        <f t="shared" si="351"/>
        <v>29.718316380750082</v>
      </c>
      <c r="N742" s="2">
        <f t="shared" si="372"/>
        <v>107.26168195630802</v>
      </c>
      <c r="O742" s="2">
        <f t="shared" si="352"/>
        <v>73.116347618478542</v>
      </c>
      <c r="P742" s="5">
        <f t="shared" si="353"/>
        <v>0.36923546508434418</v>
      </c>
      <c r="Q742" s="4">
        <f t="shared" si="354"/>
        <v>0.27691988685992991</v>
      </c>
      <c r="R742" s="4">
        <f t="shared" si="355"/>
        <v>0.25234875688658343</v>
      </c>
      <c r="S742" s="4">
        <f t="shared" si="373"/>
        <v>0</v>
      </c>
      <c r="T742" s="4">
        <f t="shared" si="374"/>
        <v>0</v>
      </c>
      <c r="U742" s="5">
        <f t="shared" si="375"/>
        <v>8.8867477651634701</v>
      </c>
      <c r="V742" s="5">
        <f t="shared" si="376"/>
        <v>-6.0163543957173866</v>
      </c>
      <c r="W742" s="5">
        <f t="shared" si="377"/>
        <v>20.120349637452239</v>
      </c>
      <c r="X742" s="5">
        <f t="shared" si="356"/>
        <v>2344.8972925085</v>
      </c>
      <c r="Y742" s="5">
        <f t="shared" si="357"/>
        <v>-14.291324177533786</v>
      </c>
      <c r="Z742" s="5">
        <f t="shared" si="358"/>
        <v>-3.1103649393298842</v>
      </c>
      <c r="AA742" s="5">
        <f t="shared" si="359"/>
        <v>5.3821299019242499</v>
      </c>
      <c r="AB742" s="5">
        <f t="shared" si="360"/>
        <v>-5.4045764123703162</v>
      </c>
      <c r="AC742" s="5">
        <f t="shared" si="361"/>
        <v>-9.1267193350472713</v>
      </c>
      <c r="AD742" s="5">
        <f t="shared" si="362"/>
        <v>-6.6715204606235119</v>
      </c>
      <c r="AE742">
        <f t="shared" si="347"/>
        <v>0</v>
      </c>
    </row>
    <row r="743" spans="1:31" x14ac:dyDescent="0.2">
      <c r="A743">
        <f t="shared" si="348"/>
        <v>7.1099999999998929</v>
      </c>
      <c r="B743" s="5">
        <f t="shared" si="363"/>
        <v>-140.92289325453962</v>
      </c>
      <c r="C743" s="5">
        <f t="shared" si="364"/>
        <v>491.91348294192852</v>
      </c>
      <c r="D743" s="5">
        <f t="shared" si="365"/>
        <v>-231.49119205655251</v>
      </c>
      <c r="E743" s="2">
        <f t="shared" si="366"/>
        <v>511.70121803967731</v>
      </c>
      <c r="F743" s="2">
        <f t="shared" si="367"/>
        <v>-15.985896967592494</v>
      </c>
      <c r="G743" s="3">
        <f t="shared" si="368"/>
        <v>-41.854989521779359</v>
      </c>
      <c r="H743" s="3">
        <f t="shared" si="369"/>
        <v>28.208094774292906</v>
      </c>
      <c r="I743" s="3">
        <f t="shared" si="370"/>
        <v>-94.707592362892242</v>
      </c>
      <c r="J743" s="2">
        <f t="shared" si="349"/>
        <v>107.31758853906248</v>
      </c>
      <c r="K743" s="2">
        <f t="shared" si="371"/>
        <v>73.154457081842182</v>
      </c>
      <c r="L743" s="6">
        <f t="shared" si="350"/>
        <v>2344.4061083940146</v>
      </c>
      <c r="M743" s="2">
        <f t="shared" si="351"/>
        <v>29.71209130429914</v>
      </c>
      <c r="N743" s="2">
        <f t="shared" si="372"/>
        <v>107.31758853906248</v>
      </c>
      <c r="O743" s="2">
        <f t="shared" si="352"/>
        <v>73.154457081842182</v>
      </c>
      <c r="P743" s="5">
        <f t="shared" si="353"/>
        <v>0.36922106138560529</v>
      </c>
      <c r="Q743" s="4">
        <f t="shared" si="354"/>
        <v>0.27671737345814379</v>
      </c>
      <c r="R743" s="4">
        <f t="shared" si="355"/>
        <v>0.25226118487422616</v>
      </c>
      <c r="S743" s="4">
        <f t="shared" si="373"/>
        <v>0</v>
      </c>
      <c r="T743" s="4">
        <f t="shared" si="374"/>
        <v>0</v>
      </c>
      <c r="U743" s="5">
        <f t="shared" si="375"/>
        <v>8.9025283362357719</v>
      </c>
      <c r="V743" s="5">
        <f t="shared" si="376"/>
        <v>-5.999842931717712</v>
      </c>
      <c r="W743" s="5">
        <f t="shared" si="377"/>
        <v>20.144241685416887</v>
      </c>
      <c r="X743" s="5">
        <f t="shared" si="356"/>
        <v>2344.4061083940146</v>
      </c>
      <c r="Y743" s="5">
        <f t="shared" si="357"/>
        <v>-14.298605314453384</v>
      </c>
      <c r="Z743" s="5">
        <f t="shared" si="358"/>
        <v>-3.1155809759739674</v>
      </c>
      <c r="AA743" s="5">
        <f t="shared" si="359"/>
        <v>5.3911556552809285</v>
      </c>
      <c r="AB743" s="5">
        <f t="shared" si="360"/>
        <v>-5.3960769782176126</v>
      </c>
      <c r="AC743" s="5">
        <f t="shared" si="361"/>
        <v>-9.1154239076916799</v>
      </c>
      <c r="AD743" s="5">
        <f t="shared" si="362"/>
        <v>-6.6386026593021832</v>
      </c>
      <c r="AE743">
        <f t="shared" si="347"/>
        <v>0</v>
      </c>
    </row>
    <row r="744" spans="1:31" x14ac:dyDescent="0.2">
      <c r="A744">
        <f t="shared" si="348"/>
        <v>7.1199999999998926</v>
      </c>
      <c r="B744" s="5">
        <f t="shared" si="363"/>
        <v>-141.3417129536063</v>
      </c>
      <c r="C744" s="5">
        <f t="shared" si="364"/>
        <v>492.19510811847607</v>
      </c>
      <c r="D744" s="5">
        <f t="shared" si="365"/>
        <v>-232.43859991031439</v>
      </c>
      <c r="E744" s="2">
        <f t="shared" si="366"/>
        <v>512.08739906037329</v>
      </c>
      <c r="F744" s="2">
        <f t="shared" si="367"/>
        <v>-16.02226730990655</v>
      </c>
      <c r="G744" s="3">
        <f t="shared" si="368"/>
        <v>-41.908950291561538</v>
      </c>
      <c r="H744" s="3">
        <f t="shared" si="369"/>
        <v>28.116940535215988</v>
      </c>
      <c r="I744" s="3">
        <f t="shared" si="370"/>
        <v>-94.773978389485265</v>
      </c>
      <c r="J744" s="2">
        <f t="shared" si="349"/>
        <v>107.37331809798964</v>
      </c>
      <c r="K744" s="2">
        <f t="shared" si="371"/>
        <v>73.1924458745669</v>
      </c>
      <c r="L744" s="6">
        <f t="shared" si="350"/>
        <v>2343.9142857203224</v>
      </c>
      <c r="M744" s="2">
        <f t="shared" si="351"/>
        <v>29.70585813499714</v>
      </c>
      <c r="N744" s="2">
        <f t="shared" si="372"/>
        <v>107.37331809798964</v>
      </c>
      <c r="O744" s="2">
        <f t="shared" si="352"/>
        <v>73.1924458745669</v>
      </c>
      <c r="P744" s="5">
        <f t="shared" si="353"/>
        <v>0.36920663908608614</v>
      </c>
      <c r="Q744" s="4">
        <f t="shared" si="354"/>
        <v>0.27651545163841157</v>
      </c>
      <c r="R744" s="4">
        <f t="shared" si="355"/>
        <v>0.25217380159286418</v>
      </c>
      <c r="S744" s="4">
        <f t="shared" si="373"/>
        <v>0</v>
      </c>
      <c r="T744" s="4">
        <f t="shared" si="374"/>
        <v>0</v>
      </c>
      <c r="U744" s="5">
        <f t="shared" si="375"/>
        <v>8.918286385983567</v>
      </c>
      <c r="V744" s="5">
        <f t="shared" si="376"/>
        <v>-5.9833263836535737</v>
      </c>
      <c r="W744" s="5">
        <f t="shared" si="377"/>
        <v>20.168042275843749</v>
      </c>
      <c r="X744" s="5">
        <f t="shared" si="356"/>
        <v>2343.9142857203224</v>
      </c>
      <c r="Y744" s="5">
        <f t="shared" si="357"/>
        <v>-14.305841969381445</v>
      </c>
      <c r="Z744" s="5">
        <f t="shared" si="358"/>
        <v>-3.1207911817930447</v>
      </c>
      <c r="AA744" s="5">
        <f t="shared" si="359"/>
        <v>5.4001713190634799</v>
      </c>
      <c r="AB744" s="5">
        <f t="shared" si="360"/>
        <v>-5.3875555833978783</v>
      </c>
      <c r="AC744" s="5">
        <f t="shared" si="361"/>
        <v>-9.104117565446618</v>
      </c>
      <c r="AD744" s="5">
        <f t="shared" si="362"/>
        <v>-6.6057864050927719</v>
      </c>
      <c r="AE744">
        <f t="shared" si="347"/>
        <v>0</v>
      </c>
    </row>
    <row r="745" spans="1:31" x14ac:dyDescent="0.2">
      <c r="A745">
        <f t="shared" si="348"/>
        <v>7.1299999999998924</v>
      </c>
      <c r="B745" s="5">
        <f t="shared" si="363"/>
        <v>-141.76107183430111</v>
      </c>
      <c r="C745" s="5">
        <f t="shared" si="364"/>
        <v>492.47582231794996</v>
      </c>
      <c r="D745" s="5">
        <f t="shared" si="365"/>
        <v>-233.38666998352952</v>
      </c>
      <c r="E745" s="2">
        <f t="shared" si="366"/>
        <v>512.47305983373496</v>
      </c>
      <c r="F745" s="2">
        <f t="shared" si="367"/>
        <v>-16.058668926192308</v>
      </c>
      <c r="G745" s="3">
        <f t="shared" si="368"/>
        <v>-41.962825847395514</v>
      </c>
      <c r="H745" s="3">
        <f t="shared" si="369"/>
        <v>28.025899359561521</v>
      </c>
      <c r="I745" s="3">
        <f t="shared" si="370"/>
        <v>-94.840036253536198</v>
      </c>
      <c r="J745" s="2">
        <f t="shared" si="349"/>
        <v>107.4288707219022</v>
      </c>
      <c r="K745" s="2">
        <f t="shared" si="371"/>
        <v>73.230314057193041</v>
      </c>
      <c r="L745" s="6">
        <f t="shared" si="350"/>
        <v>2343.4218382560466</v>
      </c>
      <c r="M745" s="2">
        <f t="shared" si="351"/>
        <v>29.699617047342258</v>
      </c>
      <c r="N745" s="2">
        <f t="shared" si="372"/>
        <v>107.4288707219022</v>
      </c>
      <c r="O745" s="2">
        <f t="shared" si="352"/>
        <v>73.230314057193041</v>
      </c>
      <c r="P745" s="5">
        <f t="shared" si="353"/>
        <v>0.36919219858789065</v>
      </c>
      <c r="Q745" s="4">
        <f t="shared" si="354"/>
        <v>0.27631412087799928</v>
      </c>
      <c r="R745" s="4">
        <f t="shared" si="355"/>
        <v>0.25208660732800503</v>
      </c>
      <c r="S745" s="4">
        <f t="shared" si="373"/>
        <v>0</v>
      </c>
      <c r="T745" s="4">
        <f t="shared" si="374"/>
        <v>0</v>
      </c>
      <c r="U745" s="5">
        <f t="shared" si="375"/>
        <v>8.9340217998187423</v>
      </c>
      <c r="V745" s="5">
        <f t="shared" si="376"/>
        <v>-5.9668049227287492</v>
      </c>
      <c r="W745" s="5">
        <f t="shared" si="377"/>
        <v>20.191751491332926</v>
      </c>
      <c r="X745" s="5">
        <f t="shared" si="356"/>
        <v>2343.4218382560471</v>
      </c>
      <c r="Y745" s="5">
        <f t="shared" si="357"/>
        <v>-14.313034220099752</v>
      </c>
      <c r="Z745" s="5">
        <f t="shared" si="358"/>
        <v>-3.1259955192782547</v>
      </c>
      <c r="AA745" s="5">
        <f t="shared" si="359"/>
        <v>5.4091768283671202</v>
      </c>
      <c r="AB745" s="5">
        <f t="shared" si="360"/>
        <v>-5.3790124202810095</v>
      </c>
      <c r="AC745" s="5">
        <f t="shared" si="361"/>
        <v>-9.0928004420070039</v>
      </c>
      <c r="AD745" s="5">
        <f t="shared" si="362"/>
        <v>-6.5730716802999538</v>
      </c>
      <c r="AE745">
        <f t="shared" si="347"/>
        <v>0</v>
      </c>
    </row>
    <row r="746" spans="1:31" x14ac:dyDescent="0.2">
      <c r="A746">
        <f t="shared" ref="A746:A809" si="378">A745+dt</f>
        <v>7.1399999999998922</v>
      </c>
      <c r="B746" s="5">
        <f t="shared" si="363"/>
        <v>-142.18096904339606</v>
      </c>
      <c r="C746" s="5">
        <f t="shared" si="364"/>
        <v>492.75562667152349</v>
      </c>
      <c r="D746" s="5">
        <f t="shared" si="365"/>
        <v>-234.33539899964887</v>
      </c>
      <c r="E746" s="2">
        <f t="shared" si="366"/>
        <v>512.85820221047948</v>
      </c>
      <c r="F746" s="2">
        <f t="shared" si="367"/>
        <v>-16.095101744625847</v>
      </c>
      <c r="G746" s="3">
        <f t="shared" si="368"/>
        <v>-42.016615971598327</v>
      </c>
      <c r="H746" s="3">
        <f t="shared" si="369"/>
        <v>27.93497135514145</v>
      </c>
      <c r="I746" s="3">
        <f t="shared" si="370"/>
        <v>-94.905766970339201</v>
      </c>
      <c r="J746" s="2">
        <f t="shared" si="349"/>
        <v>107.48424650406064</v>
      </c>
      <c r="K746" s="2">
        <f t="shared" si="371"/>
        <v>73.268061693292864</v>
      </c>
      <c r="L746" s="6">
        <f t="shared" si="350"/>
        <v>2342.9287796241156</v>
      </c>
      <c r="M746" s="2">
        <f t="shared" si="351"/>
        <v>29.693368213986187</v>
      </c>
      <c r="N746" s="2">
        <f t="shared" si="372"/>
        <v>107.48424650406064</v>
      </c>
      <c r="O746" s="2">
        <f t="shared" si="352"/>
        <v>73.268061693292864</v>
      </c>
      <c r="P746" s="5">
        <f t="shared" si="353"/>
        <v>0.36917774028886702</v>
      </c>
      <c r="Q746" s="4">
        <f t="shared" si="354"/>
        <v>0.27611338063314955</v>
      </c>
      <c r="R746" s="4">
        <f t="shared" si="355"/>
        <v>0.2519996023548568</v>
      </c>
      <c r="S746" s="4">
        <f t="shared" si="373"/>
        <v>0</v>
      </c>
      <c r="T746" s="4">
        <f t="shared" si="374"/>
        <v>0</v>
      </c>
      <c r="U746" s="5">
        <f t="shared" si="375"/>
        <v>8.9497344640462408</v>
      </c>
      <c r="V746" s="5">
        <f t="shared" si="376"/>
        <v>-5.9502787196915579</v>
      </c>
      <c r="W746" s="5">
        <f t="shared" si="377"/>
        <v>20.215369416359859</v>
      </c>
      <c r="X746" s="5">
        <f t="shared" si="356"/>
        <v>2342.928779624116</v>
      </c>
      <c r="Y746" s="5">
        <f t="shared" si="357"/>
        <v>-14.320182145286358</v>
      </c>
      <c r="Z746" s="5">
        <f t="shared" si="358"/>
        <v>-3.1311939511920306</v>
      </c>
      <c r="AA746" s="5">
        <f t="shared" si="359"/>
        <v>5.4181721187565115</v>
      </c>
      <c r="AB746" s="5">
        <f t="shared" si="360"/>
        <v>-5.3704476812401172</v>
      </c>
      <c r="AC746" s="5">
        <f t="shared" si="361"/>
        <v>-9.0814726708835884</v>
      </c>
      <c r="AD746" s="5">
        <f t="shared" si="362"/>
        <v>-6.5404584648836277</v>
      </c>
      <c r="AE746">
        <f t="shared" si="347"/>
        <v>0</v>
      </c>
    </row>
    <row r="747" spans="1:31" x14ac:dyDescent="0.2">
      <c r="A747">
        <f t="shared" si="378"/>
        <v>7.149999999999892</v>
      </c>
      <c r="B747" s="5">
        <f t="shared" si="363"/>
        <v>-142.60140372549611</v>
      </c>
      <c r="C747" s="5">
        <f t="shared" si="364"/>
        <v>493.03452231144138</v>
      </c>
      <c r="D747" s="5">
        <f t="shared" si="365"/>
        <v>-235.28478369227551</v>
      </c>
      <c r="E747" s="2">
        <f t="shared" si="366"/>
        <v>513.24282804083407</v>
      </c>
      <c r="F747" s="2">
        <f t="shared" si="367"/>
        <v>-16.131565693117018</v>
      </c>
      <c r="G747" s="3">
        <f t="shared" si="368"/>
        <v>-42.070320448410726</v>
      </c>
      <c r="H747" s="3">
        <f t="shared" si="369"/>
        <v>27.844156628432614</v>
      </c>
      <c r="I747" s="3">
        <f t="shared" si="370"/>
        <v>-94.971171554988032</v>
      </c>
      <c r="J747" s="2">
        <f t="shared" si="349"/>
        <v>107.53944554212478</v>
      </c>
      <c r="K747" s="2">
        <f t="shared" si="371"/>
        <v>73.305688849437473</v>
      </c>
      <c r="L747" s="6">
        <f t="shared" si="350"/>
        <v>2342.4351233032085</v>
      </c>
      <c r="M747" s="2">
        <f t="shared" si="351"/>
        <v>29.687111805752465</v>
      </c>
      <c r="N747" s="2">
        <f t="shared" si="372"/>
        <v>107.53944554212478</v>
      </c>
      <c r="O747" s="2">
        <f t="shared" si="352"/>
        <v>73.305688849437473</v>
      </c>
      <c r="P747" s="5">
        <f t="shared" si="353"/>
        <v>0.36916326458265025</v>
      </c>
      <c r="Q747" s="4">
        <f t="shared" si="354"/>
        <v>0.27591323033945864</v>
      </c>
      <c r="R747" s="4">
        <f t="shared" si="355"/>
        <v>0.2519127869384542</v>
      </c>
      <c r="S747" s="4">
        <f t="shared" si="373"/>
        <v>0</v>
      </c>
      <c r="T747" s="4">
        <f t="shared" si="374"/>
        <v>0</v>
      </c>
      <c r="U747" s="5">
        <f t="shared" si="375"/>
        <v>8.9654242658638328</v>
      </c>
      <c r="V747" s="5">
        <f t="shared" si="376"/>
        <v>-5.9337479448292001</v>
      </c>
      <c r="W747" s="5">
        <f t="shared" si="377"/>
        <v>20.238896137259442</v>
      </c>
      <c r="X747" s="5">
        <f t="shared" si="356"/>
        <v>2342.4351233032085</v>
      </c>
      <c r="Y747" s="5">
        <f t="shared" si="357"/>
        <v>-14.327285824504319</v>
      </c>
      <c r="Z747" s="5">
        <f t="shared" si="358"/>
        <v>-3.1363864405677768</v>
      </c>
      <c r="AA747" s="5">
        <f t="shared" si="359"/>
        <v>5.4271571262651968</v>
      </c>
      <c r="AB747" s="5">
        <f t="shared" si="360"/>
        <v>-5.3618615586404861</v>
      </c>
      <c r="AC747" s="5">
        <f t="shared" si="361"/>
        <v>-9.070134385396976</v>
      </c>
      <c r="AD747" s="5">
        <f t="shared" si="362"/>
        <v>-6.5079467364753611</v>
      </c>
      <c r="AE747">
        <f t="shared" si="347"/>
        <v>0</v>
      </c>
    </row>
    <row r="748" spans="1:31" x14ac:dyDescent="0.2">
      <c r="A748">
        <f t="shared" si="378"/>
        <v>7.1599999999998918</v>
      </c>
      <c r="B748" s="5">
        <f t="shared" si="363"/>
        <v>-143.02237502305815</v>
      </c>
      <c r="C748" s="5">
        <f t="shared" si="364"/>
        <v>493.3125103710064</v>
      </c>
      <c r="D748" s="5">
        <f t="shared" si="365"/>
        <v>-236.23482080516223</v>
      </c>
      <c r="E748" s="2">
        <f t="shared" si="366"/>
        <v>513.62693917451463</v>
      </c>
      <c r="F748" s="2">
        <f t="shared" si="367"/>
        <v>-16.168060699311201</v>
      </c>
      <c r="G748" s="3">
        <f t="shared" si="368"/>
        <v>-42.123939063997128</v>
      </c>
      <c r="H748" s="3">
        <f t="shared" si="369"/>
        <v>27.753455284578646</v>
      </c>
      <c r="I748" s="3">
        <f t="shared" si="370"/>
        <v>-95.036251022352786</v>
      </c>
      <c r="J748" s="2">
        <f t="shared" si="349"/>
        <v>107.59446793810591</v>
      </c>
      <c r="K748" s="2">
        <f t="shared" si="371"/>
        <v>73.343195595164218</v>
      </c>
      <c r="L748" s="6">
        <f t="shared" si="350"/>
        <v>2341.9408826291769</v>
      </c>
      <c r="M748" s="2">
        <f t="shared" si="351"/>
        <v>29.680847991654499</v>
      </c>
      <c r="N748" s="2">
        <f t="shared" si="372"/>
        <v>107.59446793810591</v>
      </c>
      <c r="O748" s="2">
        <f t="shared" si="352"/>
        <v>73.343195595164218</v>
      </c>
      <c r="P748" s="5">
        <f t="shared" si="353"/>
        <v>0.36914877185870354</v>
      </c>
      <c r="Q748" s="4">
        <f t="shared" si="354"/>
        <v>0.27571366941224568</v>
      </c>
      <c r="R748" s="4">
        <f t="shared" si="355"/>
        <v>0.25182616133378083</v>
      </c>
      <c r="S748" s="4">
        <f t="shared" si="373"/>
        <v>0</v>
      </c>
      <c r="T748" s="4">
        <f t="shared" si="374"/>
        <v>0</v>
      </c>
      <c r="U748" s="5">
        <f t="shared" si="375"/>
        <v>8.9810910933618437</v>
      </c>
      <c r="V748" s="5">
        <f t="shared" si="376"/>
        <v>-5.9172127679621989</v>
      </c>
      <c r="W748" s="5">
        <f t="shared" si="377"/>
        <v>20.262331742210097</v>
      </c>
      <c r="X748" s="5">
        <f t="shared" si="356"/>
        <v>2341.9408826291774</v>
      </c>
      <c r="Y748" s="5">
        <f t="shared" si="357"/>
        <v>-14.334345338190396</v>
      </c>
      <c r="Z748" s="5">
        <f t="shared" si="358"/>
        <v>-3.1415729507095334</v>
      </c>
      <c r="AA748" s="5">
        <f t="shared" si="359"/>
        <v>5.4361317873950226</v>
      </c>
      <c r="AB748" s="5">
        <f t="shared" si="360"/>
        <v>-5.3532542448285518</v>
      </c>
      <c r="AC748" s="5">
        <f t="shared" si="361"/>
        <v>-9.0587857186717322</v>
      </c>
      <c r="AD748" s="5">
        <f t="shared" si="362"/>
        <v>-6.4755364703948786</v>
      </c>
      <c r="AE748">
        <f t="shared" si="347"/>
        <v>0</v>
      </c>
    </row>
    <row r="749" spans="1:31" x14ac:dyDescent="0.2">
      <c r="A749">
        <f t="shared" si="378"/>
        <v>7.1699999999998916</v>
      </c>
      <c r="B749" s="5">
        <f t="shared" si="363"/>
        <v>-143.44388207641038</v>
      </c>
      <c r="C749" s="5">
        <f t="shared" si="364"/>
        <v>493.58959198456625</v>
      </c>
      <c r="D749" s="5">
        <f t="shared" si="365"/>
        <v>-237.18550709220926</v>
      </c>
      <c r="E749" s="2">
        <f t="shared" si="366"/>
        <v>514.01053746070386</v>
      </c>
      <c r="F749" s="2">
        <f t="shared" si="367"/>
        <v>-16.204586690591146</v>
      </c>
      <c r="G749" s="3">
        <f t="shared" si="368"/>
        <v>-42.177471606445415</v>
      </c>
      <c r="H749" s="3">
        <f t="shared" si="369"/>
        <v>27.66286742739193</v>
      </c>
      <c r="I749" s="3">
        <f t="shared" si="370"/>
        <v>-95.101006387056742</v>
      </c>
      <c r="J749" s="2">
        <f t="shared" si="349"/>
        <v>107.64931379831911</v>
      </c>
      <c r="K749" s="2">
        <f t="shared" si="371"/>
        <v>73.38058200294418</v>
      </c>
      <c r="L749" s="6">
        <f t="shared" si="350"/>
        <v>2341.4460707964631</v>
      </c>
      <c r="M749" s="2">
        <f t="shared" si="351"/>
        <v>29.674576938913507</v>
      </c>
      <c r="N749" s="2">
        <f t="shared" si="372"/>
        <v>107.64931379831911</v>
      </c>
      <c r="O749" s="2">
        <f t="shared" si="352"/>
        <v>73.38058200294418</v>
      </c>
      <c r="P749" s="5">
        <f t="shared" si="353"/>
        <v>0.36913426250235964</v>
      </c>
      <c r="Q749" s="4">
        <f t="shared" si="354"/>
        <v>0.27551469724691907</v>
      </c>
      <c r="R749" s="4">
        <f t="shared" si="355"/>
        <v>0.25173972578589221</v>
      </c>
      <c r="S749" s="4">
        <f t="shared" si="373"/>
        <v>0</v>
      </c>
      <c r="T749" s="4">
        <f t="shared" si="374"/>
        <v>0</v>
      </c>
      <c r="U749" s="5">
        <f t="shared" si="375"/>
        <v>8.9967348355228296</v>
      </c>
      <c r="V749" s="5">
        <f t="shared" si="376"/>
        <v>-5.9006733584389268</v>
      </c>
      <c r="W749" s="5">
        <f t="shared" si="377"/>
        <v>20.285676321217956</v>
      </c>
      <c r="X749" s="5">
        <f t="shared" si="356"/>
        <v>2341.4460707964631</v>
      </c>
      <c r="Y749" s="5">
        <f t="shared" si="357"/>
        <v>-14.341360767643941</v>
      </c>
      <c r="Z749" s="5">
        <f t="shared" si="358"/>
        <v>-3.1467534451916439</v>
      </c>
      <c r="AA749" s="5">
        <f t="shared" si="359"/>
        <v>5.4450960391155725</v>
      </c>
      <c r="AB749" s="5">
        <f t="shared" si="360"/>
        <v>-5.3446259321211116</v>
      </c>
      <c r="AC749" s="5">
        <f t="shared" si="361"/>
        <v>-9.0474268036305716</v>
      </c>
      <c r="AD749" s="5">
        <f t="shared" si="362"/>
        <v>-6.4432276396664712</v>
      </c>
      <c r="AE749">
        <f t="shared" si="347"/>
        <v>0</v>
      </c>
    </row>
    <row r="750" spans="1:31" x14ac:dyDescent="0.2">
      <c r="A750">
        <f t="shared" si="378"/>
        <v>7.1799999999998914</v>
      </c>
      <c r="B750" s="5">
        <f t="shared" si="363"/>
        <v>-143.86592402377144</v>
      </c>
      <c r="C750" s="5">
        <f t="shared" si="364"/>
        <v>493.86576828749998</v>
      </c>
      <c r="D750" s="5">
        <f t="shared" si="365"/>
        <v>-238.13683931746181</v>
      </c>
      <c r="E750" s="2">
        <f t="shared" si="366"/>
        <v>514.39362474802908</v>
      </c>
      <c r="F750" s="2">
        <f t="shared" si="367"/>
        <v>-16.241143594078736</v>
      </c>
      <c r="G750" s="3">
        <f t="shared" si="368"/>
        <v>-42.230917865766628</v>
      </c>
      <c r="H750" s="3">
        <f t="shared" si="369"/>
        <v>27.572393159355624</v>
      </c>
      <c r="I750" s="3">
        <f t="shared" si="370"/>
        <v>-95.165438663453401</v>
      </c>
      <c r="J750" s="2">
        <f t="shared" si="349"/>
        <v>107.70398323333599</v>
      </c>
      <c r="K750" s="2">
        <f t="shared" si="371"/>
        <v>73.417848148149957</v>
      </c>
      <c r="L750" s="6">
        <f t="shared" si="350"/>
        <v>2340.9507008594987</v>
      </c>
      <c r="M750" s="2">
        <f t="shared" si="351"/>
        <v>29.668298812976285</v>
      </c>
      <c r="N750" s="2">
        <f t="shared" si="372"/>
        <v>107.70398323333599</v>
      </c>
      <c r="O750" s="2">
        <f t="shared" si="352"/>
        <v>73.417848148149957</v>
      </c>
      <c r="P750" s="5">
        <f t="shared" si="353"/>
        <v>0.36911973689486199</v>
      </c>
      <c r="Q750" s="4">
        <f t="shared" si="354"/>
        <v>0.27531631321933736</v>
      </c>
      <c r="R750" s="4">
        <f t="shared" si="355"/>
        <v>0.25165348053003661</v>
      </c>
      <c r="S750" s="4">
        <f t="shared" si="373"/>
        <v>0</v>
      </c>
      <c r="T750" s="4">
        <f t="shared" si="374"/>
        <v>0</v>
      </c>
      <c r="U750" s="5">
        <f t="shared" si="375"/>
        <v>9.012355382221207</v>
      </c>
      <c r="V750" s="5">
        <f t="shared" si="376"/>
        <v>-5.8841298851302373</v>
      </c>
      <c r="W750" s="5">
        <f t="shared" si="377"/>
        <v>20.308929966100965</v>
      </c>
      <c r="X750" s="5">
        <f t="shared" si="356"/>
        <v>2340.9507008594992</v>
      </c>
      <c r="Y750" s="5">
        <f t="shared" si="357"/>
        <v>-14.348332195015722</v>
      </c>
      <c r="Z750" s="5">
        <f t="shared" si="358"/>
        <v>-3.1519278878583905</v>
      </c>
      <c r="AA750" s="5">
        <f t="shared" si="359"/>
        <v>5.4540498188635169</v>
      </c>
      <c r="AB750" s="5">
        <f t="shared" si="360"/>
        <v>-5.3359768127945149</v>
      </c>
      <c r="AC750" s="5">
        <f t="shared" si="361"/>
        <v>-9.0360577729886273</v>
      </c>
      <c r="AD750" s="5">
        <f t="shared" si="362"/>
        <v>-6.4110202150355171</v>
      </c>
      <c r="AE750">
        <f t="shared" si="347"/>
        <v>0</v>
      </c>
    </row>
    <row r="751" spans="1:31" x14ac:dyDescent="0.2">
      <c r="A751">
        <f t="shared" si="378"/>
        <v>7.1899999999998911</v>
      </c>
      <c r="B751" s="5">
        <f t="shared" si="363"/>
        <v>-144.28850000126974</v>
      </c>
      <c r="C751" s="5">
        <f t="shared" si="364"/>
        <v>494.14104041620487</v>
      </c>
      <c r="D751" s="5">
        <f t="shared" si="365"/>
        <v>-239.08881425510711</v>
      </c>
      <c r="E751" s="2">
        <f t="shared" si="366"/>
        <v>514.77620288454079</v>
      </c>
      <c r="F751" s="2">
        <f t="shared" si="367"/>
        <v>-16.277731336636815</v>
      </c>
      <c r="G751" s="3">
        <f t="shared" si="368"/>
        <v>-42.284277633894575</v>
      </c>
      <c r="H751" s="3">
        <f t="shared" si="369"/>
        <v>27.482032581625738</v>
      </c>
      <c r="I751" s="3">
        <f t="shared" si="370"/>
        <v>-95.229548865603761</v>
      </c>
      <c r="J751" s="2">
        <f t="shared" si="349"/>
        <v>107.75847635793775</v>
      </c>
      <c r="K751" s="2">
        <f t="shared" si="371"/>
        <v>73.454994109023687</v>
      </c>
      <c r="L751" s="6">
        <f t="shared" si="350"/>
        <v>2340.4547857340899</v>
      </c>
      <c r="M751" s="2">
        <f t="shared" si="351"/>
        <v>29.662013777532735</v>
      </c>
      <c r="N751" s="2">
        <f t="shared" si="372"/>
        <v>107.75847635793775</v>
      </c>
      <c r="O751" s="2">
        <f t="shared" si="352"/>
        <v>73.454994109023687</v>
      </c>
      <c r="P751" s="5">
        <f t="shared" si="353"/>
        <v>0.36910519541340475</v>
      </c>
      <c r="Q751" s="4">
        <f t="shared" si="354"/>
        <v>0.27511851668616405</v>
      </c>
      <c r="R751" s="4">
        <f t="shared" si="355"/>
        <v>0.25156742579177466</v>
      </c>
      <c r="S751" s="4">
        <f t="shared" si="373"/>
        <v>0</v>
      </c>
      <c r="T751" s="4">
        <f t="shared" si="374"/>
        <v>0</v>
      </c>
      <c r="U751" s="5">
        <f t="shared" si="375"/>
        <v>9.0279526242228538</v>
      </c>
      <c r="V751" s="5">
        <f t="shared" si="376"/>
        <v>-5.8675825164241857</v>
      </c>
      <c r="W751" s="5">
        <f t="shared" si="377"/>
        <v>20.332092770473118</v>
      </c>
      <c r="X751" s="5">
        <f t="shared" si="356"/>
        <v>2340.4547857340899</v>
      </c>
      <c r="Y751" s="5">
        <f t="shared" si="357"/>
        <v>-14.355259703296966</v>
      </c>
      <c r="Z751" s="5">
        <f t="shared" si="358"/>
        <v>-3.1570962428236498</v>
      </c>
      <c r="AA751" s="5">
        <f t="shared" si="359"/>
        <v>5.4629930645420357</v>
      </c>
      <c r="AB751" s="5">
        <f t="shared" si="360"/>
        <v>-5.3273070790741119</v>
      </c>
      <c r="AC751" s="5">
        <f t="shared" si="361"/>
        <v>-9.0246787592478359</v>
      </c>
      <c r="AD751" s="5">
        <f t="shared" si="362"/>
        <v>-6.3789141649848453</v>
      </c>
      <c r="AE751">
        <f t="shared" si="347"/>
        <v>0</v>
      </c>
    </row>
    <row r="752" spans="1:31" x14ac:dyDescent="0.2">
      <c r="A752">
        <f t="shared" si="378"/>
        <v>7.1999999999998909</v>
      </c>
      <c r="B752" s="5">
        <f t="shared" si="363"/>
        <v>-144.71160914296263</v>
      </c>
      <c r="C752" s="5">
        <f t="shared" si="364"/>
        <v>494.4154095080832</v>
      </c>
      <c r="D752" s="5">
        <f t="shared" si="365"/>
        <v>-240.04142868947139</v>
      </c>
      <c r="E752" s="2">
        <f t="shared" si="366"/>
        <v>515.1582737176908</v>
      </c>
      <c r="F752" s="2">
        <f t="shared" si="367"/>
        <v>-16.314349844870943</v>
      </c>
      <c r="G752" s="3">
        <f t="shared" si="368"/>
        <v>-42.337550704685313</v>
      </c>
      <c r="H752" s="3">
        <f t="shared" si="369"/>
        <v>27.391785794033261</v>
      </c>
      <c r="I752" s="3">
        <f t="shared" si="370"/>
        <v>-95.29333800725361</v>
      </c>
      <c r="J752" s="2">
        <f t="shared" si="349"/>
        <v>107.8127932910686</v>
      </c>
      <c r="K752" s="2">
        <f t="shared" si="371"/>
        <v>73.492019966645259</v>
      </c>
      <c r="L752" s="6">
        <f t="shared" si="350"/>
        <v>2339.9583381987941</v>
      </c>
      <c r="M752" s="2">
        <f t="shared" si="351"/>
        <v>29.655721994533323</v>
      </c>
      <c r="N752" s="2">
        <f t="shared" si="372"/>
        <v>107.8127932910686</v>
      </c>
      <c r="O752" s="2">
        <f t="shared" si="352"/>
        <v>73.492019966645259</v>
      </c>
      <c r="P752" s="5">
        <f t="shared" si="353"/>
        <v>0.3690906384311734</v>
      </c>
      <c r="Q752" s="4">
        <f t="shared" si="354"/>
        <v>0.27492130698521949</v>
      </c>
      <c r="R752" s="4">
        <f t="shared" si="355"/>
        <v>0.25148156178709796</v>
      </c>
      <c r="S752" s="4">
        <f t="shared" si="373"/>
        <v>0</v>
      </c>
      <c r="T752" s="4">
        <f t="shared" si="374"/>
        <v>0</v>
      </c>
      <c r="U752" s="5">
        <f t="shared" si="375"/>
        <v>9.0435264531846364</v>
      </c>
      <c r="V752" s="5">
        <f t="shared" si="376"/>
        <v>-5.8510314202208447</v>
      </c>
      <c r="W752" s="5">
        <f t="shared" si="377"/>
        <v>20.355164829728626</v>
      </c>
      <c r="X752" s="5">
        <f t="shared" si="356"/>
        <v>2339.9583381987941</v>
      </c>
      <c r="Y752" s="5">
        <f t="shared" si="357"/>
        <v>-14.36214337630828</v>
      </c>
      <c r="Z752" s="5">
        <f t="shared" si="358"/>
        <v>-3.1622584744705011</v>
      </c>
      <c r="AA752" s="5">
        <f t="shared" si="359"/>
        <v>5.4719257145201317</v>
      </c>
      <c r="AB752" s="5">
        <f t="shared" si="360"/>
        <v>-5.3186169231236438</v>
      </c>
      <c r="AC752" s="5">
        <f t="shared" si="361"/>
        <v>-9.0132898946913453</v>
      </c>
      <c r="AD752" s="5">
        <f t="shared" si="362"/>
        <v>-6.3469094557512413</v>
      </c>
      <c r="AE752">
        <f t="shared" si="347"/>
        <v>0</v>
      </c>
    </row>
    <row r="753" spans="1:31" x14ac:dyDescent="0.2">
      <c r="A753">
        <f t="shared" si="378"/>
        <v>7.2099999999998907</v>
      </c>
      <c r="B753" s="5">
        <f t="shared" si="363"/>
        <v>-145.13525058085563</v>
      </c>
      <c r="C753" s="5">
        <f t="shared" si="364"/>
        <v>494.68887670152878</v>
      </c>
      <c r="D753" s="5">
        <f t="shared" si="365"/>
        <v>-240.99467941501669</v>
      </c>
      <c r="E753" s="2">
        <f t="shared" si="366"/>
        <v>515.53983909431099</v>
      </c>
      <c r="F753" s="2">
        <f t="shared" si="367"/>
        <v>-16.350999045131232</v>
      </c>
      <c r="G753" s="3">
        <f t="shared" si="368"/>
        <v>-42.390736873916552</v>
      </c>
      <c r="H753" s="3">
        <f t="shared" si="369"/>
        <v>27.301652895086349</v>
      </c>
      <c r="I753" s="3">
        <f t="shared" si="370"/>
        <v>-95.356807101811128</v>
      </c>
      <c r="J753" s="2">
        <f t="shared" si="349"/>
        <v>107.86693415578948</v>
      </c>
      <c r="K753" s="2">
        <f t="shared" si="371"/>
        <v>73.528925804900794</v>
      </c>
      <c r="L753" s="6">
        <f t="shared" si="350"/>
        <v>2339.4613708962802</v>
      </c>
      <c r="M753" s="2">
        <f t="shared" si="351"/>
        <v>29.649423624206324</v>
      </c>
      <c r="N753" s="2">
        <f t="shared" si="372"/>
        <v>107.86693415578948</v>
      </c>
      <c r="O753" s="2">
        <f t="shared" si="352"/>
        <v>73.528925804900794</v>
      </c>
      <c r="P753" s="5">
        <f t="shared" si="353"/>
        <v>0.36907606631738415</v>
      </c>
      <c r="Q753" s="4">
        <f t="shared" si="354"/>
        <v>0.27472468343582668</v>
      </c>
      <c r="R753" s="4">
        <f t="shared" si="355"/>
        <v>0.2513958887225467</v>
      </c>
      <c r="S753" s="4">
        <f t="shared" si="373"/>
        <v>0</v>
      </c>
      <c r="T753" s="4">
        <f t="shared" si="374"/>
        <v>0</v>
      </c>
      <c r="U753" s="5">
        <f t="shared" si="375"/>
        <v>9.0590767616539178</v>
      </c>
      <c r="V753" s="5">
        <f t="shared" si="376"/>
        <v>-5.834476763927201</v>
      </c>
      <c r="W753" s="5">
        <f t="shared" si="377"/>
        <v>20.37814624102618</v>
      </c>
      <c r="X753" s="5">
        <f t="shared" si="356"/>
        <v>2339.4613708962802</v>
      </c>
      <c r="Y753" s="5">
        <f t="shared" si="357"/>
        <v>-14.368983298688832</v>
      </c>
      <c r="Z753" s="5">
        <f t="shared" si="358"/>
        <v>-3.167414547450865</v>
      </c>
      <c r="AA753" s="5">
        <f t="shared" si="359"/>
        <v>5.4808477076320088</v>
      </c>
      <c r="AB753" s="5">
        <f t="shared" si="360"/>
        <v>-5.3099065370349141</v>
      </c>
      <c r="AC753" s="5">
        <f t="shared" si="361"/>
        <v>-9.001891311378067</v>
      </c>
      <c r="AD753" s="5">
        <f t="shared" si="362"/>
        <v>-6.3150060513418111</v>
      </c>
      <c r="AE753">
        <f t="shared" si="347"/>
        <v>0</v>
      </c>
    </row>
    <row r="754" spans="1:31" x14ac:dyDescent="0.2">
      <c r="A754">
        <f t="shared" si="378"/>
        <v>7.2199999999998905</v>
      </c>
      <c r="B754" s="5">
        <f t="shared" si="363"/>
        <v>-145.55942344492166</v>
      </c>
      <c r="C754" s="5">
        <f t="shared" si="364"/>
        <v>494.96144313591407</v>
      </c>
      <c r="D754" s="5">
        <f t="shared" si="365"/>
        <v>-241.94856323633738</v>
      </c>
      <c r="E754" s="2">
        <f t="shared" si="366"/>
        <v>515.92090086059193</v>
      </c>
      <c r="F754" s="2">
        <f t="shared" si="367"/>
        <v>-16.387678863514104</v>
      </c>
      <c r="G754" s="3">
        <f t="shared" si="368"/>
        <v>-42.443835939286899</v>
      </c>
      <c r="H754" s="3">
        <f t="shared" si="369"/>
        <v>27.211633981972568</v>
      </c>
      <c r="I754" s="3">
        <f t="shared" si="370"/>
        <v>-95.41995716232455</v>
      </c>
      <c r="J754" s="2">
        <f t="shared" si="349"/>
        <v>107.9208990792321</v>
      </c>
      <c r="K754" s="2">
        <f t="shared" si="371"/>
        <v>73.565711710451325</v>
      </c>
      <c r="L754" s="6">
        <f t="shared" si="350"/>
        <v>2338.9638963346742</v>
      </c>
      <c r="M754" s="2">
        <f t="shared" si="351"/>
        <v>29.643118825074865</v>
      </c>
      <c r="N754" s="2">
        <f t="shared" si="372"/>
        <v>107.9208990792321</v>
      </c>
      <c r="O754" s="2">
        <f t="shared" si="352"/>
        <v>73.565711710451325</v>
      </c>
      <c r="P754" s="5">
        <f t="shared" si="353"/>
        <v>0.36906147943732359</v>
      </c>
      <c r="Q754" s="4">
        <f t="shared" si="354"/>
        <v>0.27452864533915289</v>
      </c>
      <c r="R754" s="4">
        <f t="shared" si="355"/>
        <v>0.25131040679532596</v>
      </c>
      <c r="S754" s="4">
        <f t="shared" si="373"/>
        <v>0</v>
      </c>
      <c r="T754" s="4">
        <f t="shared" si="374"/>
        <v>0</v>
      </c>
      <c r="U754" s="5">
        <f t="shared" si="375"/>
        <v>9.0746034430680176</v>
      </c>
      <c r="V754" s="5">
        <f t="shared" si="376"/>
        <v>-5.8179187144521718</v>
      </c>
      <c r="W754" s="5">
        <f t="shared" si="377"/>
        <v>20.401037103273215</v>
      </c>
      <c r="X754" s="5">
        <f t="shared" si="356"/>
        <v>2338.9638963346747</v>
      </c>
      <c r="Y754" s="5">
        <f t="shared" si="357"/>
        <v>-14.375779555885481</v>
      </c>
      <c r="Z754" s="5">
        <f t="shared" si="358"/>
        <v>-3.1725644266851067</v>
      </c>
      <c r="AA754" s="5">
        <f t="shared" si="359"/>
        <v>5.4897589831763769</v>
      </c>
      <c r="AB754" s="5">
        <f t="shared" si="360"/>
        <v>-5.3011761128174637</v>
      </c>
      <c r="AC754" s="5">
        <f t="shared" si="361"/>
        <v>-8.990483141137279</v>
      </c>
      <c r="AD754" s="5">
        <f t="shared" si="362"/>
        <v>-6.283203913550409</v>
      </c>
      <c r="AE754">
        <f t="shared" si="347"/>
        <v>0</v>
      </c>
    </row>
    <row r="755" spans="1:31" x14ac:dyDescent="0.2">
      <c r="A755">
        <f t="shared" si="378"/>
        <v>7.2299999999998903</v>
      </c>
      <c r="B755" s="5">
        <f t="shared" si="363"/>
        <v>-145.98412686312017</v>
      </c>
      <c r="C755" s="5">
        <f t="shared" si="364"/>
        <v>495.23310995157675</v>
      </c>
      <c r="D755" s="5">
        <f t="shared" si="365"/>
        <v>-242.90307696815628</v>
      </c>
      <c r="E755" s="2">
        <f t="shared" si="366"/>
        <v>516.30146086206071</v>
      </c>
      <c r="F755" s="2">
        <f t="shared" si="367"/>
        <v>-16.424389225864076</v>
      </c>
      <c r="G755" s="3">
        <f t="shared" si="368"/>
        <v>-42.496847700415074</v>
      </c>
      <c r="H755" s="3">
        <f t="shared" si="369"/>
        <v>27.121729150561194</v>
      </c>
      <c r="I755" s="3">
        <f t="shared" si="370"/>
        <v>-95.482789201460051</v>
      </c>
      <c r="J755" s="2">
        <f t="shared" si="349"/>
        <v>107.9746881925534</v>
      </c>
      <c r="K755" s="2">
        <f t="shared" si="371"/>
        <v>73.602377772701701</v>
      </c>
      <c r="L755" s="6">
        <f t="shared" si="350"/>
        <v>2338.4659268888977</v>
      </c>
      <c r="M755" s="2">
        <f t="shared" si="351"/>
        <v>29.636807753973873</v>
      </c>
      <c r="N755" s="2">
        <f t="shared" si="372"/>
        <v>107.9746881925534</v>
      </c>
      <c r="O755" s="2">
        <f t="shared" si="352"/>
        <v>73.602377772701701</v>
      </c>
      <c r="P755" s="5">
        <f t="shared" si="353"/>
        <v>0.36904687815238729</v>
      </c>
      <c r="Q755" s="4">
        <f t="shared" si="354"/>
        <v>0.27433319197854628</v>
      </c>
      <c r="R755" s="4">
        <f t="shared" si="355"/>
        <v>0.25122511619342003</v>
      </c>
      <c r="S755" s="4">
        <f t="shared" si="373"/>
        <v>0</v>
      </c>
      <c r="T755" s="4">
        <f t="shared" si="374"/>
        <v>0</v>
      </c>
      <c r="U755" s="5">
        <f t="shared" si="375"/>
        <v>9.0901063917536131</v>
      </c>
      <c r="V755" s="5">
        <f t="shared" si="376"/>
        <v>-5.8013574382016717</v>
      </c>
      <c r="W755" s="5">
        <f t="shared" si="377"/>
        <v>20.423837517110183</v>
      </c>
      <c r="X755" s="5">
        <f t="shared" si="356"/>
        <v>2338.4659268888977</v>
      </c>
      <c r="Y755" s="5">
        <f t="shared" si="357"/>
        <v>-14.382532234141987</v>
      </c>
      <c r="Z755" s="5">
        <f t="shared" si="358"/>
        <v>-3.1777080773616326</v>
      </c>
      <c r="AA755" s="5">
        <f t="shared" si="359"/>
        <v>5.4986594809157658</v>
      </c>
      <c r="AB755" s="5">
        <f t="shared" si="360"/>
        <v>-5.2924258423883739</v>
      </c>
      <c r="AC755" s="5">
        <f t="shared" si="361"/>
        <v>-8.9790655155633043</v>
      </c>
      <c r="AD755" s="5">
        <f t="shared" si="362"/>
        <v>-6.2515030019740507</v>
      </c>
      <c r="AE755">
        <f t="shared" si="347"/>
        <v>0</v>
      </c>
    </row>
    <row r="756" spans="1:31" x14ac:dyDescent="0.2">
      <c r="A756">
        <f t="shared" si="378"/>
        <v>7.2399999999998901</v>
      </c>
      <c r="B756" s="5">
        <f t="shared" si="363"/>
        <v>-146.40935996141644</v>
      </c>
      <c r="C756" s="5">
        <f t="shared" si="364"/>
        <v>495.50387828980655</v>
      </c>
      <c r="D756" s="5">
        <f t="shared" si="365"/>
        <v>-243.858217435321</v>
      </c>
      <c r="E756" s="2">
        <f t="shared" si="366"/>
        <v>516.6815209435606</v>
      </c>
      <c r="F756" s="2">
        <f t="shared" si="367"/>
        <v>-16.461130057775577</v>
      </c>
      <c r="G756" s="3">
        <f t="shared" si="368"/>
        <v>-42.54977195883896</v>
      </c>
      <c r="H756" s="3">
        <f t="shared" si="369"/>
        <v>27.031938495405562</v>
      </c>
      <c r="I756" s="3">
        <f t="shared" si="370"/>
        <v>-95.54530423147979</v>
      </c>
      <c r="J756" s="2">
        <f t="shared" si="349"/>
        <v>108.02830163089031</v>
      </c>
      <c r="K756" s="2">
        <f t="shared" si="371"/>
        <v>73.638924083769808</v>
      </c>
      <c r="L756" s="6">
        <f t="shared" si="350"/>
        <v>2337.967474801987</v>
      </c>
      <c r="M756" s="2">
        <f t="shared" si="351"/>
        <v>29.63049056606685</v>
      </c>
      <c r="N756" s="2">
        <f t="shared" si="372"/>
        <v>108.02830163089031</v>
      </c>
      <c r="O756" s="2">
        <f t="shared" si="352"/>
        <v>73.638924083769808</v>
      </c>
      <c r="P756" s="5">
        <f t="shared" si="353"/>
        <v>0.36903226282011892</v>
      </c>
      <c r="Q756" s="4">
        <f t="shared" si="354"/>
        <v>0.27413832261986859</v>
      </c>
      <c r="R756" s="4">
        <f t="shared" si="355"/>
        <v>0.25114001709570721</v>
      </c>
      <c r="S756" s="4">
        <f t="shared" si="373"/>
        <v>0</v>
      </c>
      <c r="T756" s="4">
        <f t="shared" si="374"/>
        <v>0</v>
      </c>
      <c r="U756" s="5">
        <f t="shared" si="375"/>
        <v>9.1055855029261235</v>
      </c>
      <c r="V756" s="5">
        <f t="shared" si="376"/>
        <v>-5.7847931010738103</v>
      </c>
      <c r="W756" s="5">
        <f t="shared" si="377"/>
        <v>20.446547584894919</v>
      </c>
      <c r="X756" s="5">
        <f t="shared" si="356"/>
        <v>2337.9674748019875</v>
      </c>
      <c r="Y756" s="5">
        <f t="shared" si="357"/>
        <v>-14.389241420488345</v>
      </c>
      <c r="Z756" s="5">
        <f t="shared" si="358"/>
        <v>-3.1828454649364906</v>
      </c>
      <c r="AA756" s="5">
        <f t="shared" si="359"/>
        <v>5.5075491410758293</v>
      </c>
      <c r="AB756" s="5">
        <f t="shared" si="360"/>
        <v>-5.2836559175622213</v>
      </c>
      <c r="AC756" s="5">
        <f t="shared" si="361"/>
        <v>-8.9676385660103008</v>
      </c>
      <c r="AD756" s="5">
        <f t="shared" si="362"/>
        <v>-6.2199032740292495</v>
      </c>
      <c r="AE756">
        <f t="shared" si="347"/>
        <v>0</v>
      </c>
    </row>
    <row r="757" spans="1:31" x14ac:dyDescent="0.2">
      <c r="A757">
        <f t="shared" si="378"/>
        <v>7.2499999999998899</v>
      </c>
      <c r="B757" s="5">
        <f t="shared" si="363"/>
        <v>-146.83512186380071</v>
      </c>
      <c r="C757" s="5">
        <f t="shared" si="364"/>
        <v>495.77374929283229</v>
      </c>
      <c r="D757" s="5">
        <f t="shared" si="365"/>
        <v>-244.81398147279947</v>
      </c>
      <c r="E757" s="2">
        <f t="shared" si="366"/>
        <v>517.06108294922888</v>
      </c>
      <c r="F757" s="2">
        <f t="shared" si="367"/>
        <v>-16.497901284594708</v>
      </c>
      <c r="G757" s="3">
        <f t="shared" si="368"/>
        <v>-42.602608518014584</v>
      </c>
      <c r="H757" s="3">
        <f t="shared" si="369"/>
        <v>26.94226210974546</v>
      </c>
      <c r="I757" s="3">
        <f t="shared" si="370"/>
        <v>-95.607503264220085</v>
      </c>
      <c r="J757" s="2">
        <f t="shared" si="349"/>
        <v>108.08173953331473</v>
      </c>
      <c r="K757" s="2">
        <f t="shared" si="371"/>
        <v>73.675350738455847</v>
      </c>
      <c r="L757" s="6">
        <f t="shared" si="350"/>
        <v>2337.4685521864048</v>
      </c>
      <c r="M757" s="2">
        <f t="shared" si="351"/>
        <v>29.624167414862416</v>
      </c>
      <c r="N757" s="2">
        <f t="shared" si="372"/>
        <v>108.08173953331473</v>
      </c>
      <c r="O757" s="2">
        <f t="shared" si="352"/>
        <v>73.675350738455847</v>
      </c>
      <c r="P757" s="5">
        <f t="shared" si="353"/>
        <v>0.36901763379424796</v>
      </c>
      <c r="Q757" s="4">
        <f t="shared" si="354"/>
        <v>0.27394403651182242</v>
      </c>
      <c r="R757" s="4">
        <f t="shared" si="355"/>
        <v>0.25105510967207212</v>
      </c>
      <c r="S757" s="4">
        <f t="shared" si="373"/>
        <v>0</v>
      </c>
      <c r="T757" s="4">
        <f t="shared" si="374"/>
        <v>0</v>
      </c>
      <c r="U757" s="5">
        <f t="shared" si="375"/>
        <v>9.1210406726890216</v>
      </c>
      <c r="V757" s="5">
        <f t="shared" si="376"/>
        <v>-5.7682258684541461</v>
      </c>
      <c r="W757" s="5">
        <f t="shared" si="377"/>
        <v>20.469167410686985</v>
      </c>
      <c r="X757" s="5">
        <f t="shared" si="356"/>
        <v>2337.4685521864048</v>
      </c>
      <c r="Y757" s="5">
        <f t="shared" si="357"/>
        <v>-14.395907202730118</v>
      </c>
      <c r="Z757" s="5">
        <f t="shared" si="358"/>
        <v>-3.1879765551329502</v>
      </c>
      <c r="AA757" s="5">
        <f t="shared" si="359"/>
        <v>5.5164279043446127</v>
      </c>
      <c r="AB757" s="5">
        <f t="shared" si="360"/>
        <v>-5.2748665300410966</v>
      </c>
      <c r="AC757" s="5">
        <f t="shared" si="361"/>
        <v>-8.9562024235870972</v>
      </c>
      <c r="AD757" s="5">
        <f t="shared" si="362"/>
        <v>-6.1884046849684005</v>
      </c>
      <c r="AE757">
        <f t="shared" si="347"/>
        <v>0</v>
      </c>
    </row>
    <row r="758" spans="1:31" x14ac:dyDescent="0.2">
      <c r="A758">
        <f t="shared" si="378"/>
        <v>7.2599999999998897</v>
      </c>
      <c r="B758" s="5">
        <f t="shared" si="363"/>
        <v>-147.26141169230738</v>
      </c>
      <c r="C758" s="5">
        <f t="shared" si="364"/>
        <v>496.04272410380861</v>
      </c>
      <c r="D758" s="5">
        <f t="shared" si="365"/>
        <v>-245.77036592567592</v>
      </c>
      <c r="E758" s="2">
        <f t="shared" si="366"/>
        <v>517.44014872247635</v>
      </c>
      <c r="F758" s="2">
        <f t="shared" si="367"/>
        <v>-16.534702831421029</v>
      </c>
      <c r="G758" s="3">
        <f t="shared" si="368"/>
        <v>-42.655357183314997</v>
      </c>
      <c r="H758" s="3">
        <f t="shared" si="369"/>
        <v>26.852700085509589</v>
      </c>
      <c r="I758" s="3">
        <f t="shared" si="370"/>
        <v>-95.669387311069769</v>
      </c>
      <c r="J758" s="2">
        <f t="shared" si="349"/>
        <v>108.13500204278901</v>
      </c>
      <c r="K758" s="2">
        <f t="shared" si="371"/>
        <v>73.711657834212005</v>
      </c>
      <c r="L758" s="6">
        <f t="shared" si="350"/>
        <v>2336.969171025336</v>
      </c>
      <c r="M758" s="2">
        <f t="shared" si="351"/>
        <v>29.617838452230817</v>
      </c>
      <c r="N758" s="2">
        <f t="shared" si="372"/>
        <v>108.13500204278901</v>
      </c>
      <c r="O758" s="2">
        <f t="shared" si="352"/>
        <v>73.711657834212005</v>
      </c>
      <c r="P758" s="5">
        <f t="shared" si="353"/>
        <v>0.36900299142472798</v>
      </c>
      <c r="Q758" s="4">
        <f t="shared" si="354"/>
        <v>0.27375033288627487</v>
      </c>
      <c r="R758" s="4">
        <f t="shared" si="355"/>
        <v>0.25097039408351723</v>
      </c>
      <c r="S758" s="4">
        <f t="shared" si="373"/>
        <v>0</v>
      </c>
      <c r="T758" s="4">
        <f t="shared" si="374"/>
        <v>0</v>
      </c>
      <c r="U758" s="5">
        <f t="shared" si="375"/>
        <v>9.1364717980331278</v>
      </c>
      <c r="V758" s="5">
        <f t="shared" si="376"/>
        <v>-5.751655905211047</v>
      </c>
      <c r="W758" s="5">
        <f t="shared" si="377"/>
        <v>20.491697100232027</v>
      </c>
      <c r="X758" s="5">
        <f t="shared" si="356"/>
        <v>2336.969171025336</v>
      </c>
      <c r="Y758" s="5">
        <f t="shared" si="357"/>
        <v>-14.402529669437881</v>
      </c>
      <c r="Z758" s="5">
        <f t="shared" si="358"/>
        <v>-3.1931013139410735</v>
      </c>
      <c r="AA758" s="5">
        <f t="shared" si="359"/>
        <v>5.52529571187182</v>
      </c>
      <c r="AB758" s="5">
        <f t="shared" si="360"/>
        <v>-5.2660578714047528</v>
      </c>
      <c r="AC758" s="5">
        <f t="shared" si="361"/>
        <v>-8.9447572191521196</v>
      </c>
      <c r="AD758" s="5">
        <f t="shared" si="362"/>
        <v>-6.1570071878961521</v>
      </c>
      <c r="AE758">
        <f t="shared" si="347"/>
        <v>0</v>
      </c>
    </row>
    <row r="759" spans="1:31" x14ac:dyDescent="0.2">
      <c r="A759">
        <f t="shared" si="378"/>
        <v>7.2699999999998894</v>
      </c>
      <c r="B759" s="5">
        <f t="shared" si="363"/>
        <v>-147.68822856703409</v>
      </c>
      <c r="C759" s="5">
        <f t="shared" si="364"/>
        <v>496.31080386680276</v>
      </c>
      <c r="D759" s="5">
        <f t="shared" si="365"/>
        <v>-246.72736764914603</v>
      </c>
      <c r="E759" s="2">
        <f t="shared" si="366"/>
        <v>517.81872010596567</v>
      </c>
      <c r="F759" s="2">
        <f t="shared" si="367"/>
        <v>-16.57153462310934</v>
      </c>
      <c r="G759" s="3">
        <f t="shared" si="368"/>
        <v>-42.708017762029044</v>
      </c>
      <c r="H759" s="3">
        <f t="shared" si="369"/>
        <v>26.763252513318069</v>
      </c>
      <c r="I759" s="3">
        <f t="shared" si="370"/>
        <v>-95.730957382948731</v>
      </c>
      <c r="J759" s="2">
        <f t="shared" si="349"/>
        <v>108.18808930612168</v>
      </c>
      <c r="K759" s="2">
        <f t="shared" si="371"/>
        <v>73.747845471112257</v>
      </c>
      <c r="L759" s="6">
        <f t="shared" si="350"/>
        <v>2336.4693431739738</v>
      </c>
      <c r="M759" s="2">
        <f t="shared" si="351"/>
        <v>29.611503828420155</v>
      </c>
      <c r="N759" s="2">
        <f t="shared" si="372"/>
        <v>108.18808930612168</v>
      </c>
      <c r="O759" s="2">
        <f t="shared" si="352"/>
        <v>73.747845471112257</v>
      </c>
      <c r="P759" s="5">
        <f t="shared" si="353"/>
        <v>0.36898833605777409</v>
      </c>
      <c r="Q759" s="4">
        <f t="shared" si="354"/>
        <v>0.27355721095857599</v>
      </c>
      <c r="R759" s="4">
        <f t="shared" si="355"/>
        <v>0.25088587048227357</v>
      </c>
      <c r="S759" s="4">
        <f t="shared" si="373"/>
        <v>0</v>
      </c>
      <c r="T759" s="4">
        <f t="shared" si="374"/>
        <v>0</v>
      </c>
      <c r="U759" s="5">
        <f t="shared" si="375"/>
        <v>9.1518787768358578</v>
      </c>
      <c r="V759" s="5">
        <f t="shared" si="376"/>
        <v>-5.7350833756911372</v>
      </c>
      <c r="W759" s="5">
        <f t="shared" si="377"/>
        <v>20.514136760946275</v>
      </c>
      <c r="X759" s="5">
        <f t="shared" si="356"/>
        <v>2336.4693431739743</v>
      </c>
      <c r="Y759" s="5">
        <f t="shared" si="357"/>
        <v>-14.409108909936718</v>
      </c>
      <c r="Z759" s="5">
        <f t="shared" si="358"/>
        <v>-3.1982197076172905</v>
      </c>
      <c r="AA759" s="5">
        <f t="shared" si="359"/>
        <v>5.5341525052680707</v>
      </c>
      <c r="AB759" s="5">
        <f t="shared" si="360"/>
        <v>-5.25723013310086</v>
      </c>
      <c r="AC759" s="5">
        <f t="shared" si="361"/>
        <v>-8.9333030833084273</v>
      </c>
      <c r="AD759" s="5">
        <f t="shared" si="362"/>
        <v>-6.1257107337856525</v>
      </c>
      <c r="AE759">
        <f t="shared" si="347"/>
        <v>0</v>
      </c>
    </row>
    <row r="760" spans="1:31" x14ac:dyDescent="0.2">
      <c r="A760">
        <f t="shared" si="378"/>
        <v>7.2799999999998892</v>
      </c>
      <c r="B760" s="5">
        <f t="shared" si="363"/>
        <v>-148.11557160616104</v>
      </c>
      <c r="C760" s="5">
        <f t="shared" si="364"/>
        <v>496.57798972678177</v>
      </c>
      <c r="D760" s="5">
        <f t="shared" si="365"/>
        <v>-247.6849835085122</v>
      </c>
      <c r="E760" s="2">
        <f t="shared" si="366"/>
        <v>518.19679894159094</v>
      </c>
      <c r="F760" s="2">
        <f t="shared" si="367"/>
        <v>-16.608396584271468</v>
      </c>
      <c r="G760" s="3">
        <f t="shared" si="368"/>
        <v>-42.760590063360056</v>
      </c>
      <c r="H760" s="3">
        <f t="shared" si="369"/>
        <v>26.673919482484983</v>
      </c>
      <c r="I760" s="3">
        <f t="shared" si="370"/>
        <v>-95.792214490286582</v>
      </c>
      <c r="J760" s="2">
        <f t="shared" si="349"/>
        <v>108.2410014739234</v>
      </c>
      <c r="K760" s="2">
        <f t="shared" si="371"/>
        <v>73.783913751822354</v>
      </c>
      <c r="L760" s="6">
        <f t="shared" si="350"/>
        <v>2335.9690803607918</v>
      </c>
      <c r="M760" s="2">
        <f t="shared" si="351"/>
        <v>29.605163692072534</v>
      </c>
      <c r="N760" s="2">
        <f t="shared" si="372"/>
        <v>108.2410014739234</v>
      </c>
      <c r="O760" s="2">
        <f t="shared" si="352"/>
        <v>73.783913751822354</v>
      </c>
      <c r="P760" s="5">
        <f t="shared" si="353"/>
        <v>0.36897366803589993</v>
      </c>
      <c r="Q760" s="4">
        <f t="shared" si="354"/>
        <v>0.27336466992787367</v>
      </c>
      <c r="R760" s="4">
        <f t="shared" si="355"/>
        <v>0.25080153901190999</v>
      </c>
      <c r="S760" s="4">
        <f t="shared" si="373"/>
        <v>0</v>
      </c>
      <c r="T760" s="4">
        <f t="shared" si="374"/>
        <v>0</v>
      </c>
      <c r="U760" s="5">
        <f t="shared" si="375"/>
        <v>9.1672615078604078</v>
      </c>
      <c r="V760" s="5">
        <f t="shared" si="376"/>
        <v>-5.7185084437148168</v>
      </c>
      <c r="W760" s="5">
        <f t="shared" si="377"/>
        <v>20.536486501900914</v>
      </c>
      <c r="X760" s="5">
        <f t="shared" si="356"/>
        <v>2335.9690803607918</v>
      </c>
      <c r="Y760" s="5">
        <f t="shared" si="357"/>
        <v>-14.415645014295791</v>
      </c>
      <c r="Z760" s="5">
        <f t="shared" si="358"/>
        <v>-3.2033317026839416</v>
      </c>
      <c r="AA760" s="5">
        <f t="shared" si="359"/>
        <v>5.5429982266041149</v>
      </c>
      <c r="AB760" s="5">
        <f t="shared" si="360"/>
        <v>-5.248383506435383</v>
      </c>
      <c r="AC760" s="5">
        <f t="shared" si="361"/>
        <v>-8.9218401463987576</v>
      </c>
      <c r="AD760" s="5">
        <f t="shared" si="362"/>
        <v>-6.09451527149497</v>
      </c>
      <c r="AE760">
        <f t="shared" si="347"/>
        <v>0</v>
      </c>
    </row>
    <row r="761" spans="1:31" x14ac:dyDescent="0.2">
      <c r="A761">
        <f t="shared" si="378"/>
        <v>7.289999999999889</v>
      </c>
      <c r="B761" s="5">
        <f t="shared" si="363"/>
        <v>-148.54343992596998</v>
      </c>
      <c r="C761" s="5">
        <f t="shared" si="364"/>
        <v>496.84428282959925</v>
      </c>
      <c r="D761" s="5">
        <f t="shared" si="365"/>
        <v>-248.64321037917864</v>
      </c>
      <c r="E761" s="2">
        <f t="shared" si="366"/>
        <v>518.57438707045594</v>
      </c>
      <c r="F761" s="2">
        <f t="shared" si="367"/>
        <v>-16.645288639278029</v>
      </c>
      <c r="G761" s="3">
        <f t="shared" si="368"/>
        <v>-42.813073898424406</v>
      </c>
      <c r="H761" s="3">
        <f t="shared" si="369"/>
        <v>26.584701081020995</v>
      </c>
      <c r="I761" s="3">
        <f t="shared" si="370"/>
        <v>-95.853159643001533</v>
      </c>
      <c r="J761" s="2">
        <f t="shared" si="349"/>
        <v>108.29373870056351</v>
      </c>
      <c r="K761" s="2">
        <f t="shared" si="371"/>
        <v>73.819862781570208</v>
      </c>
      <c r="L761" s="6">
        <f t="shared" si="350"/>
        <v>2335.4683941888034</v>
      </c>
      <c r="M761" s="2">
        <f t="shared" si="351"/>
        <v>29.598818190240038</v>
      </c>
      <c r="N761" s="2">
        <f t="shared" si="372"/>
        <v>108.29373870056351</v>
      </c>
      <c r="O761" s="2">
        <f t="shared" si="352"/>
        <v>73.819862781570208</v>
      </c>
      <c r="P761" s="5">
        <f t="shared" si="353"/>
        <v>0.36895898769795465</v>
      </c>
      <c r="Q761" s="4">
        <f t="shared" si="354"/>
        <v>0.27317270897742318</v>
      </c>
      <c r="R761" s="4">
        <f t="shared" si="355"/>
        <v>0.25071739980744112</v>
      </c>
      <c r="S761" s="4">
        <f t="shared" si="373"/>
        <v>0</v>
      </c>
      <c r="T761" s="4">
        <f t="shared" si="374"/>
        <v>0</v>
      </c>
      <c r="U761" s="5">
        <f t="shared" si="375"/>
        <v>9.1826198907549319</v>
      </c>
      <c r="V761" s="5">
        <f t="shared" si="376"/>
        <v>-5.7019312725718923</v>
      </c>
      <c r="W761" s="5">
        <f t="shared" si="377"/>
        <v>20.558746433806661</v>
      </c>
      <c r="X761" s="5">
        <f t="shared" si="356"/>
        <v>2335.4683941888034</v>
      </c>
      <c r="Y761" s="5">
        <f t="shared" si="357"/>
        <v>-14.422138073317962</v>
      </c>
      <c r="Z761" s="5">
        <f t="shared" si="358"/>
        <v>-3.2084372659288403</v>
      </c>
      <c r="AA761" s="5">
        <f t="shared" si="359"/>
        <v>5.5518328184100696</v>
      </c>
      <c r="AB761" s="5">
        <f t="shared" si="360"/>
        <v>-5.2395181825630299</v>
      </c>
      <c r="AC761" s="5">
        <f t="shared" si="361"/>
        <v>-8.9103685385007321</v>
      </c>
      <c r="AD761" s="5">
        <f t="shared" si="362"/>
        <v>-6.0634207477832689</v>
      </c>
      <c r="AE761">
        <f t="shared" si="347"/>
        <v>0</v>
      </c>
    </row>
    <row r="762" spans="1:31" x14ac:dyDescent="0.2">
      <c r="A762">
        <f t="shared" si="378"/>
        <v>7.2999999999998888</v>
      </c>
      <c r="B762" s="5">
        <f t="shared" si="363"/>
        <v>-148.97183264086334</v>
      </c>
      <c r="C762" s="5">
        <f t="shared" si="364"/>
        <v>497.10968432198251</v>
      </c>
      <c r="D762" s="5">
        <f t="shared" si="365"/>
        <v>-249.60204514664605</v>
      </c>
      <c r="E762" s="2">
        <f t="shared" si="366"/>
        <v>518.95148633285407</v>
      </c>
      <c r="F762" s="2">
        <f t="shared" si="367"/>
        <v>-16.682210712260183</v>
      </c>
      <c r="G762" s="3">
        <f t="shared" si="368"/>
        <v>-42.865469080250037</v>
      </c>
      <c r="H762" s="3">
        <f t="shared" si="369"/>
        <v>26.495597395635986</v>
      </c>
      <c r="I762" s="3">
        <f t="shared" si="370"/>
        <v>-95.913793850479365</v>
      </c>
      <c r="J762" s="2">
        <f t="shared" si="349"/>
        <v>108.34630114412656</v>
      </c>
      <c r="K762" s="2">
        <f t="shared" si="371"/>
        <v>73.855692668116262</v>
      </c>
      <c r="L762" s="6">
        <f t="shared" si="350"/>
        <v>2334.9672961368096</v>
      </c>
      <c r="M762" s="2">
        <f t="shared" si="351"/>
        <v>29.592467468400539</v>
      </c>
      <c r="N762" s="2">
        <f t="shared" si="372"/>
        <v>108.34630114412656</v>
      </c>
      <c r="O762" s="2">
        <f t="shared" si="352"/>
        <v>73.855692668116262</v>
      </c>
      <c r="P762" s="5">
        <f t="shared" si="353"/>
        <v>0.36894429537915929</v>
      </c>
      <c r="Q762" s="4">
        <f t="shared" si="354"/>
        <v>0.27298132727489371</v>
      </c>
      <c r="R762" s="4">
        <f t="shared" si="355"/>
        <v>0.25063345299543516</v>
      </c>
      <c r="S762" s="4">
        <f t="shared" si="373"/>
        <v>0</v>
      </c>
      <c r="T762" s="4">
        <f t="shared" si="374"/>
        <v>0</v>
      </c>
      <c r="U762" s="5">
        <f t="shared" si="375"/>
        <v>9.1979538260516591</v>
      </c>
      <c r="V762" s="5">
        <f t="shared" si="376"/>
        <v>-5.685352025017262</v>
      </c>
      <c r="W762" s="5">
        <f t="shared" si="377"/>
        <v>20.580916668998242</v>
      </c>
      <c r="X762" s="5">
        <f t="shared" si="356"/>
        <v>2334.9672961368101</v>
      </c>
      <c r="Y762" s="5">
        <f t="shared" si="357"/>
        <v>-14.428588178529505</v>
      </c>
      <c r="Z762" s="5">
        <f t="shared" si="358"/>
        <v>-3.2135363644048045</v>
      </c>
      <c r="AA762" s="5">
        <f t="shared" si="359"/>
        <v>5.5606562236746164</v>
      </c>
      <c r="AB762" s="5">
        <f t="shared" si="360"/>
        <v>-5.2306343524778462</v>
      </c>
      <c r="AC762" s="5">
        <f t="shared" si="361"/>
        <v>-8.8988883894220656</v>
      </c>
      <c r="AD762" s="5">
        <f t="shared" si="362"/>
        <v>-6.0324271073271412</v>
      </c>
      <c r="AE762">
        <f t="shared" si="347"/>
        <v>0</v>
      </c>
    </row>
    <row r="763" spans="1:31" x14ac:dyDescent="0.2">
      <c r="A763">
        <f t="shared" si="378"/>
        <v>7.3099999999998886</v>
      </c>
      <c r="B763" s="5">
        <f t="shared" si="363"/>
        <v>-149.40074886338346</v>
      </c>
      <c r="C763" s="5">
        <f t="shared" si="364"/>
        <v>497.3741953515194</v>
      </c>
      <c r="D763" s="5">
        <f t="shared" si="365"/>
        <v>-250.56148470650621</v>
      </c>
      <c r="E763" s="2">
        <f t="shared" si="366"/>
        <v>519.32809856824724</v>
      </c>
      <c r="F763" s="2">
        <f t="shared" si="367"/>
        <v>-16.719162727111474</v>
      </c>
      <c r="G763" s="3">
        <f t="shared" si="368"/>
        <v>-42.917775423774813</v>
      </c>
      <c r="H763" s="3">
        <f t="shared" si="369"/>
        <v>26.406608511741766</v>
      </c>
      <c r="I763" s="3">
        <f t="shared" si="370"/>
        <v>-95.974118121552635</v>
      </c>
      <c r="J763" s="2">
        <f t="shared" si="349"/>
        <v>108.39868896636942</v>
      </c>
      <c r="K763" s="2">
        <f t="shared" si="371"/>
        <v>73.891403521724214</v>
      </c>
      <c r="L763" s="6">
        <f t="shared" si="350"/>
        <v>2334.4657975606383</v>
      </c>
      <c r="M763" s="2">
        <f t="shared" si="351"/>
        <v>29.586111670473368</v>
      </c>
      <c r="N763" s="2">
        <f t="shared" si="372"/>
        <v>108.39868896636942</v>
      </c>
      <c r="O763" s="2">
        <f t="shared" si="352"/>
        <v>73.891403521724214</v>
      </c>
      <c r="P763" s="5">
        <f t="shared" si="353"/>
        <v>0.36892959141114295</v>
      </c>
      <c r="Q763" s="4">
        <f t="shared" si="354"/>
        <v>0.27279052397266956</v>
      </c>
      <c r="R763" s="4">
        <f t="shared" si="355"/>
        <v>0.25054969869411936</v>
      </c>
      <c r="S763" s="4">
        <f t="shared" si="373"/>
        <v>0</v>
      </c>
      <c r="T763" s="4">
        <f t="shared" si="374"/>
        <v>0</v>
      </c>
      <c r="U763" s="5">
        <f t="shared" si="375"/>
        <v>9.2132632151659664</v>
      </c>
      <c r="V763" s="5">
        <f t="shared" si="376"/>
        <v>-5.6687708632667144</v>
      </c>
      <c r="W763" s="5">
        <f t="shared" si="377"/>
        <v>20.602997321418993</v>
      </c>
      <c r="X763" s="5">
        <f t="shared" si="356"/>
        <v>2334.4657975606387</v>
      </c>
      <c r="Y763" s="5">
        <f t="shared" si="357"/>
        <v>-14.434995422169875</v>
      </c>
      <c r="Z763" s="5">
        <f t="shared" si="358"/>
        <v>-3.2186289654291911</v>
      </c>
      <c r="AA763" s="5">
        <f t="shared" si="359"/>
        <v>5.5694683858441874</v>
      </c>
      <c r="AB763" s="5">
        <f t="shared" si="360"/>
        <v>-5.2217322070039085</v>
      </c>
      <c r="AC763" s="5">
        <f t="shared" si="361"/>
        <v>-8.8873998286959051</v>
      </c>
      <c r="AD763" s="5">
        <f t="shared" si="362"/>
        <v>-6.0015342927368209</v>
      </c>
      <c r="AE763">
        <f t="shared" si="347"/>
        <v>0</v>
      </c>
    </row>
    <row r="764" spans="1:31" x14ac:dyDescent="0.2">
      <c r="A764">
        <f t="shared" si="378"/>
        <v>7.3199999999998884</v>
      </c>
      <c r="B764" s="5">
        <f t="shared" si="363"/>
        <v>-149.83018770423155</v>
      </c>
      <c r="C764" s="5">
        <f t="shared" si="364"/>
        <v>497.63781706664537</v>
      </c>
      <c r="D764" s="5">
        <f t="shared" si="365"/>
        <v>-251.52152596443636</v>
      </c>
      <c r="E764" s="2">
        <f t="shared" si="366"/>
        <v>519.70422561524481</v>
      </c>
      <c r="F764" s="2">
        <f t="shared" si="367"/>
        <v>-16.75614460748951</v>
      </c>
      <c r="G764" s="3">
        <f t="shared" si="368"/>
        <v>-42.969992745844856</v>
      </c>
      <c r="H764" s="3">
        <f t="shared" si="369"/>
        <v>26.317734513454806</v>
      </c>
      <c r="I764" s="3">
        <f t="shared" si="370"/>
        <v>-96.034133464480007</v>
      </c>
      <c r="J764" s="2">
        <f t="shared" si="349"/>
        <v>108.45090233267867</v>
      </c>
      <c r="K764" s="2">
        <f t="shared" si="371"/>
        <v>73.926995455132015</v>
      </c>
      <c r="L764" s="6">
        <f t="shared" si="350"/>
        <v>2333.9639096943647</v>
      </c>
      <c r="M764" s="2">
        <f t="shared" si="351"/>
        <v>29.579750938834831</v>
      </c>
      <c r="N764" s="2">
        <f t="shared" si="372"/>
        <v>108.45090233267867</v>
      </c>
      <c r="O764" s="2">
        <f t="shared" si="352"/>
        <v>73.926995455132015</v>
      </c>
      <c r="P764" s="5">
        <f t="shared" si="353"/>
        <v>0.36891487612197837</v>
      </c>
      <c r="Q764" s="4">
        <f t="shared" si="354"/>
        <v>0.27260029820814746</v>
      </c>
      <c r="R764" s="4">
        <f t="shared" si="355"/>
        <v>0.25046613701348502</v>
      </c>
      <c r="S764" s="4">
        <f t="shared" si="373"/>
        <v>0</v>
      </c>
      <c r="T764" s="4">
        <f t="shared" si="374"/>
        <v>0</v>
      </c>
      <c r="U764" s="5">
        <f t="shared" si="375"/>
        <v>9.2285479603954279</v>
      </c>
      <c r="V764" s="5">
        <f t="shared" si="376"/>
        <v>-5.6521879489927853</v>
      </c>
      <c r="W764" s="5">
        <f t="shared" si="377"/>
        <v>20.624988506605437</v>
      </c>
      <c r="X764" s="5">
        <f t="shared" si="356"/>
        <v>2333.9639096943652</v>
      </c>
      <c r="Y764" s="5">
        <f t="shared" si="357"/>
        <v>-14.44135989718152</v>
      </c>
      <c r="Z764" s="5">
        <f t="shared" si="358"/>
        <v>-3.2237150365834171</v>
      </c>
      <c r="AA764" s="5">
        <f t="shared" si="359"/>
        <v>5.5782692488221413</v>
      </c>
      <c r="AB764" s="5">
        <f t="shared" si="360"/>
        <v>-5.2128119367860926</v>
      </c>
      <c r="AC764" s="5">
        <f t="shared" si="361"/>
        <v>-8.8759029855762019</v>
      </c>
      <c r="AD764" s="5">
        <f t="shared" si="362"/>
        <v>-5.9707422445724205</v>
      </c>
      <c r="AE764">
        <f t="shared" si="347"/>
        <v>0</v>
      </c>
    </row>
    <row r="765" spans="1:31" x14ac:dyDescent="0.2">
      <c r="A765">
        <f t="shared" si="378"/>
        <v>7.3299999999998882</v>
      </c>
      <c r="B765" s="5">
        <f t="shared" si="363"/>
        <v>-150.26014827228684</v>
      </c>
      <c r="C765" s="5">
        <f t="shared" si="364"/>
        <v>497.9005506166306</v>
      </c>
      <c r="D765" s="5">
        <f t="shared" si="365"/>
        <v>-252.48216583619339</v>
      </c>
      <c r="E765" s="2">
        <f t="shared" si="366"/>
        <v>520.07986931158325</v>
      </c>
      <c r="F765" s="2">
        <f t="shared" si="367"/>
        <v>-16.793156276817808</v>
      </c>
      <c r="G765" s="3">
        <f t="shared" si="368"/>
        <v>-43.022120865212713</v>
      </c>
      <c r="H765" s="3">
        <f t="shared" si="369"/>
        <v>26.228975483599044</v>
      </c>
      <c r="I765" s="3">
        <f t="shared" si="370"/>
        <v>-96.093840886925733</v>
      </c>
      <c r="J765" s="2">
        <f t="shared" si="349"/>
        <v>108.50294141202814</v>
      </c>
      <c r="K765" s="2">
        <f t="shared" si="371"/>
        <v>73.96246858352292</v>
      </c>
      <c r="L765" s="6">
        <f t="shared" si="350"/>
        <v>2333.4616436515266</v>
      </c>
      <c r="M765" s="2">
        <f t="shared" si="351"/>
        <v>29.573385414333583</v>
      </c>
      <c r="N765" s="2">
        <f t="shared" si="372"/>
        <v>108.50294141202814</v>
      </c>
      <c r="O765" s="2">
        <f t="shared" si="352"/>
        <v>73.96246858352292</v>
      </c>
      <c r="P765" s="5">
        <f t="shared" si="353"/>
        <v>0.36890014983621755</v>
      </c>
      <c r="Q765" s="4">
        <f t="shared" si="354"/>
        <v>0.27241064910403062</v>
      </c>
      <c r="R765" s="4">
        <f t="shared" si="355"/>
        <v>0.25038276805539195</v>
      </c>
      <c r="S765" s="4">
        <f t="shared" si="373"/>
        <v>0</v>
      </c>
      <c r="T765" s="4">
        <f t="shared" si="374"/>
        <v>0</v>
      </c>
      <c r="U765" s="5">
        <f t="shared" si="375"/>
        <v>9.2438079649188083</v>
      </c>
      <c r="V765" s="5">
        <f t="shared" si="376"/>
        <v>-5.6356034433207212</v>
      </c>
      <c r="W765" s="5">
        <f t="shared" si="377"/>
        <v>20.646890341671977</v>
      </c>
      <c r="X765" s="5">
        <f t="shared" si="356"/>
        <v>2333.4616436515266</v>
      </c>
      <c r="Y765" s="5">
        <f t="shared" si="357"/>
        <v>-14.447681697199815</v>
      </c>
      <c r="Z765" s="5">
        <f t="shared" si="358"/>
        <v>-3.2287945457124776</v>
      </c>
      <c r="AA765" s="5">
        <f t="shared" si="359"/>
        <v>5.5870587569679282</v>
      </c>
      <c r="AB765" s="5">
        <f t="shared" si="360"/>
        <v>-5.2038737322810071</v>
      </c>
      <c r="AC765" s="5">
        <f t="shared" si="361"/>
        <v>-8.8643979890331988</v>
      </c>
      <c r="AD765" s="5">
        <f t="shared" si="362"/>
        <v>-5.9400509013600953</v>
      </c>
      <c r="AE765">
        <f t="shared" si="347"/>
        <v>0</v>
      </c>
    </row>
    <row r="766" spans="1:31" x14ac:dyDescent="0.2">
      <c r="A766">
        <f t="shared" si="378"/>
        <v>7.3399999999998879</v>
      </c>
      <c r="B766" s="5">
        <f t="shared" si="363"/>
        <v>-150.69062967462557</v>
      </c>
      <c r="C766" s="5">
        <f t="shared" si="364"/>
        <v>498.16239715156712</v>
      </c>
      <c r="D766" s="5">
        <f t="shared" si="365"/>
        <v>-253.44340124760771</v>
      </c>
      <c r="E766" s="2">
        <f t="shared" si="366"/>
        <v>520.45503149410592</v>
      </c>
      <c r="F766" s="2">
        <f t="shared" si="367"/>
        <v>-16.830197658287481</v>
      </c>
      <c r="G766" s="3">
        <f t="shared" si="368"/>
        <v>-43.074159602535524</v>
      </c>
      <c r="H766" s="3">
        <f t="shared" si="369"/>
        <v>26.140331503708712</v>
      </c>
      <c r="I766" s="3">
        <f t="shared" si="370"/>
        <v>-96.153241395939332</v>
      </c>
      <c r="J766" s="2">
        <f t="shared" si="349"/>
        <v>108.55480637693694</v>
      </c>
      <c r="K766" s="2">
        <f t="shared" si="371"/>
        <v>73.997823024496881</v>
      </c>
      <c r="L766" s="6">
        <f t="shared" si="350"/>
        <v>2332.9590104263229</v>
      </c>
      <c r="M766" s="2">
        <f t="shared" si="351"/>
        <v>29.567015236305831</v>
      </c>
      <c r="N766" s="2">
        <f t="shared" si="372"/>
        <v>108.55480637693694</v>
      </c>
      <c r="O766" s="2">
        <f t="shared" si="352"/>
        <v>73.997823024496881</v>
      </c>
      <c r="P766" s="5">
        <f t="shared" si="353"/>
        <v>0.36888541287492671</v>
      </c>
      <c r="Q766" s="4">
        <f t="shared" si="354"/>
        <v>0.27222157576861739</v>
      </c>
      <c r="R766" s="4">
        <f t="shared" si="355"/>
        <v>0.25029959191367079</v>
      </c>
      <c r="S766" s="4">
        <f t="shared" si="373"/>
        <v>0</v>
      </c>
      <c r="T766" s="4">
        <f t="shared" si="374"/>
        <v>0</v>
      </c>
      <c r="U766" s="5">
        <f t="shared" si="375"/>
        <v>9.259043132795032</v>
      </c>
      <c r="V766" s="5">
        <f t="shared" si="376"/>
        <v>-5.619017506824501</v>
      </c>
      <c r="W766" s="5">
        <f t="shared" si="377"/>
        <v>20.668702945295514</v>
      </c>
      <c r="X766" s="5">
        <f t="shared" si="356"/>
        <v>2332.9590104263234</v>
      </c>
      <c r="Y766" s="5">
        <f t="shared" si="357"/>
        <v>-14.453960916543002</v>
      </c>
      <c r="Z766" s="5">
        <f t="shared" si="358"/>
        <v>-3.2338674609244484</v>
      </c>
      <c r="AA766" s="5">
        <f t="shared" si="359"/>
        <v>5.5958368550962341</v>
      </c>
      <c r="AB766" s="5">
        <f t="shared" si="360"/>
        <v>-5.1949177837479699</v>
      </c>
      <c r="AC766" s="5">
        <f t="shared" si="361"/>
        <v>-8.852884967748949</v>
      </c>
      <c r="AD766" s="5">
        <f t="shared" si="362"/>
        <v>-5.909460199608251</v>
      </c>
      <c r="AE766">
        <f t="shared" si="347"/>
        <v>0</v>
      </c>
    </row>
    <row r="767" spans="1:31" x14ac:dyDescent="0.2">
      <c r="A767">
        <f t="shared" si="378"/>
        <v>7.3499999999998877</v>
      </c>
      <c r="B767" s="5">
        <f t="shared" si="363"/>
        <v>-151.12163101654011</v>
      </c>
      <c r="C767" s="5">
        <f t="shared" si="364"/>
        <v>498.42335782235585</v>
      </c>
      <c r="D767" s="5">
        <f t="shared" si="365"/>
        <v>-254.40522913457707</v>
      </c>
      <c r="E767" s="2">
        <f t="shared" si="366"/>
        <v>520.82971399874214</v>
      </c>
      <c r="F767" s="2">
        <f t="shared" si="367"/>
        <v>-16.867268674859069</v>
      </c>
      <c r="G767" s="3">
        <f t="shared" si="368"/>
        <v>-43.126108780373002</v>
      </c>
      <c r="H767" s="3">
        <f t="shared" si="369"/>
        <v>26.051802654031221</v>
      </c>
      <c r="I767" s="3">
        <f t="shared" si="370"/>
        <v>-96.212335997935412</v>
      </c>
      <c r="J767" s="2">
        <f t="shared" si="349"/>
        <v>108.60649740342781</v>
      </c>
      <c r="K767" s="2">
        <f t="shared" si="371"/>
        <v>74.033058898042128</v>
      </c>
      <c r="L767" s="6">
        <f t="shared" si="350"/>
        <v>2332.4560208948064</v>
      </c>
      <c r="M767" s="2">
        <f t="shared" si="351"/>
        <v>29.560640542590431</v>
      </c>
      <c r="N767" s="2">
        <f t="shared" si="372"/>
        <v>108.60649740342781</v>
      </c>
      <c r="O767" s="2">
        <f t="shared" si="352"/>
        <v>74.033058898042128</v>
      </c>
      <c r="P767" s="5">
        <f t="shared" si="353"/>
        <v>0.36887066555572107</v>
      </c>
      <c r="Q767" s="4">
        <f t="shared" si="354"/>
        <v>0.27203307729608678</v>
      </c>
      <c r="R767" s="4">
        <f t="shared" si="355"/>
        <v>0.25021660867422479</v>
      </c>
      <c r="S767" s="4">
        <f t="shared" si="373"/>
        <v>0</v>
      </c>
      <c r="T767" s="4">
        <f t="shared" si="374"/>
        <v>0</v>
      </c>
      <c r="U767" s="5">
        <f t="shared" si="375"/>
        <v>9.2742533689621069</v>
      </c>
      <c r="V767" s="5">
        <f t="shared" si="376"/>
        <v>-5.6024302995229629</v>
      </c>
      <c r="W767" s="5">
        <f t="shared" si="377"/>
        <v>20.690426437700253</v>
      </c>
      <c r="X767" s="5">
        <f t="shared" si="356"/>
        <v>2332.4560208948069</v>
      </c>
      <c r="Y767" s="5">
        <f t="shared" si="357"/>
        <v>-14.460197650202247</v>
      </c>
      <c r="Z767" s="5">
        <f t="shared" si="358"/>
        <v>-3.2389337505899913</v>
      </c>
      <c r="AA767" s="5">
        <f t="shared" si="359"/>
        <v>5.6046034884761111</v>
      </c>
      <c r="AB767" s="5">
        <f t="shared" si="360"/>
        <v>-5.1859442812401397</v>
      </c>
      <c r="AC767" s="5">
        <f t="shared" si="361"/>
        <v>-8.8413640501129542</v>
      </c>
      <c r="AD767" s="5">
        <f t="shared" si="362"/>
        <v>-5.8789700738236341</v>
      </c>
      <c r="AE767">
        <f t="shared" si="347"/>
        <v>0</v>
      </c>
    </row>
    <row r="768" spans="1:31" x14ac:dyDescent="0.2">
      <c r="A768">
        <f t="shared" si="378"/>
        <v>7.3599999999998875</v>
      </c>
      <c r="B768" s="5">
        <f t="shared" si="363"/>
        <v>-151.5531514015579</v>
      </c>
      <c r="C768" s="5">
        <f t="shared" si="364"/>
        <v>498.68343378069363</v>
      </c>
      <c r="D768" s="5">
        <f t="shared" si="365"/>
        <v>-255.36764644306012</v>
      </c>
      <c r="E768" s="2">
        <f t="shared" si="366"/>
        <v>521.20391866048647</v>
      </c>
      <c r="F768" s="2">
        <f t="shared" si="367"/>
        <v>-16.90436924926426</v>
      </c>
      <c r="G768" s="3">
        <f t="shared" si="368"/>
        <v>-43.177968223185403</v>
      </c>
      <c r="H768" s="3">
        <f t="shared" si="369"/>
        <v>25.96338901353009</v>
      </c>
      <c r="I768" s="3">
        <f t="shared" si="370"/>
        <v>-96.271125698673643</v>
      </c>
      <c r="J768" s="2">
        <f t="shared" si="349"/>
        <v>108.65801467098561</v>
      </c>
      <c r="K768" s="2">
        <f t="shared" si="371"/>
        <v>74.068176326506887</v>
      </c>
      <c r="L768" s="6">
        <f t="shared" si="350"/>
        <v>2331.9526858160571</v>
      </c>
      <c r="M768" s="2">
        <f t="shared" si="351"/>
        <v>29.554261469543778</v>
      </c>
      <c r="N768" s="2">
        <f t="shared" si="372"/>
        <v>108.65801467098561</v>
      </c>
      <c r="O768" s="2">
        <f t="shared" si="352"/>
        <v>74.068176326506887</v>
      </c>
      <c r="P768" s="5">
        <f t="shared" si="353"/>
        <v>0.36885590819279923</v>
      </c>
      <c r="Q768" s="4">
        <f t="shared" si="354"/>
        <v>0.2718451527667799</v>
      </c>
      <c r="R768" s="4">
        <f t="shared" si="355"/>
        <v>0.25013381841513116</v>
      </c>
      <c r="S768" s="4">
        <f t="shared" si="373"/>
        <v>0</v>
      </c>
      <c r="T768" s="4">
        <f t="shared" si="374"/>
        <v>0</v>
      </c>
      <c r="U768" s="5">
        <f t="shared" si="375"/>
        <v>9.2894385792360037</v>
      </c>
      <c r="V768" s="5">
        <f t="shared" si="376"/>
        <v>-5.5858419808759932</v>
      </c>
      <c r="W768" s="5">
        <f t="shared" si="377"/>
        <v>20.712060940642413</v>
      </c>
      <c r="X768" s="5">
        <f t="shared" si="356"/>
        <v>2331.9526858160575</v>
      </c>
      <c r="Y768" s="5">
        <f t="shared" si="357"/>
        <v>-14.466391993831712</v>
      </c>
      <c r="Z768" s="5">
        <f t="shared" si="358"/>
        <v>-3.2439933833418397</v>
      </c>
      <c r="AA768" s="5">
        <f t="shared" si="359"/>
        <v>5.6133586028301004</v>
      </c>
      <c r="AB768" s="5">
        <f t="shared" si="360"/>
        <v>-5.1769534145957081</v>
      </c>
      <c r="AC768" s="5">
        <f t="shared" si="361"/>
        <v>-8.829835364217832</v>
      </c>
      <c r="AD768" s="5">
        <f t="shared" si="362"/>
        <v>-5.8485804565274861</v>
      </c>
      <c r="AE768">
        <f t="shared" si="347"/>
        <v>0</v>
      </c>
    </row>
    <row r="769" spans="1:31" x14ac:dyDescent="0.2">
      <c r="A769">
        <f t="shared" si="378"/>
        <v>7.3699999999998873</v>
      </c>
      <c r="B769" s="5">
        <f t="shared" si="363"/>
        <v>-151.98518993146047</v>
      </c>
      <c r="C769" s="5">
        <f t="shared" si="364"/>
        <v>498.94262617906077</v>
      </c>
      <c r="D769" s="5">
        <f t="shared" si="365"/>
        <v>-256.33065012906968</v>
      </c>
      <c r="E769" s="2">
        <f t="shared" si="366"/>
        <v>521.57764731337954</v>
      </c>
      <c r="F769" s="2">
        <f t="shared" si="367"/>
        <v>-16.941499304007642</v>
      </c>
      <c r="G769" s="3">
        <f t="shared" si="368"/>
        <v>-43.229737757331357</v>
      </c>
      <c r="H769" s="3">
        <f t="shared" si="369"/>
        <v>25.875090659887913</v>
      </c>
      <c r="I769" s="3">
        <f t="shared" si="370"/>
        <v>-96.329611503238922</v>
      </c>
      <c r="J769" s="2">
        <f t="shared" si="349"/>
        <v>108.70935836251633</v>
      </c>
      <c r="K769" s="2">
        <f t="shared" si="371"/>
        <v>74.103175434571455</v>
      </c>
      <c r="L769" s="6">
        <f t="shared" si="350"/>
        <v>2331.4490158333529</v>
      </c>
      <c r="M769" s="2">
        <f t="shared" si="351"/>
        <v>29.547878152054647</v>
      </c>
      <c r="N769" s="2">
        <f t="shared" si="372"/>
        <v>108.70935836251633</v>
      </c>
      <c r="O769" s="2">
        <f t="shared" si="352"/>
        <v>74.103175434571455</v>
      </c>
      <c r="P769" s="5">
        <f t="shared" si="353"/>
        <v>0.36884114109697719</v>
      </c>
      <c r="Q769" s="4">
        <f t="shared" si="354"/>
        <v>0.27165780124747724</v>
      </c>
      <c r="R769" s="4">
        <f t="shared" si="355"/>
        <v>0.25005122120674023</v>
      </c>
      <c r="S769" s="4">
        <f t="shared" si="373"/>
        <v>0</v>
      </c>
      <c r="T769" s="4">
        <f t="shared" si="374"/>
        <v>0</v>
      </c>
      <c r="U769" s="5">
        <f t="shared" si="375"/>
        <v>9.3045986703095096</v>
      </c>
      <c r="V769" s="5">
        <f t="shared" si="376"/>
        <v>-5.5692527097808018</v>
      </c>
      <c r="W769" s="5">
        <f t="shared" si="377"/>
        <v>20.733606577395051</v>
      </c>
      <c r="X769" s="5">
        <f t="shared" si="356"/>
        <v>2331.4490158333533</v>
      </c>
      <c r="Y769" s="5">
        <f t="shared" si="357"/>
        <v>-14.472544043738781</v>
      </c>
      <c r="Z769" s="5">
        <f t="shared" si="358"/>
        <v>-3.2490463280742836</v>
      </c>
      <c r="AA769" s="5">
        <f t="shared" si="359"/>
        <v>5.6221021443333425</v>
      </c>
      <c r="AB769" s="5">
        <f t="shared" si="360"/>
        <v>-5.1679453734292711</v>
      </c>
      <c r="AC769" s="5">
        <f t="shared" si="361"/>
        <v>-8.8182990378550858</v>
      </c>
      <c r="AD769" s="5">
        <f t="shared" si="362"/>
        <v>-5.8182912782716052</v>
      </c>
      <c r="AE769">
        <f t="shared" si="347"/>
        <v>0</v>
      </c>
    </row>
    <row r="770" spans="1:31" x14ac:dyDescent="0.2">
      <c r="A770">
        <f t="shared" si="378"/>
        <v>7.3799999999998871</v>
      </c>
      <c r="B770" s="5">
        <f t="shared" si="363"/>
        <v>-152.41774570630247</v>
      </c>
      <c r="C770" s="5">
        <f t="shared" si="364"/>
        <v>499.20093617070779</v>
      </c>
      <c r="D770" s="5">
        <f t="shared" si="365"/>
        <v>-257.29423715866596</v>
      </c>
      <c r="E770" s="2">
        <f t="shared" si="366"/>
        <v>521.95090179048657</v>
      </c>
      <c r="F770" s="2">
        <f t="shared" si="367"/>
        <v>-16.978658761368489</v>
      </c>
      <c r="G770" s="3">
        <f t="shared" si="368"/>
        <v>-43.281417211065651</v>
      </c>
      <c r="H770" s="3">
        <f t="shared" si="369"/>
        <v>25.786907669509361</v>
      </c>
      <c r="I770" s="3">
        <f t="shared" si="370"/>
        <v>-96.387794416021634</v>
      </c>
      <c r="J770" s="2">
        <f t="shared" si="349"/>
        <v>108.76052866430626</v>
      </c>
      <c r="K770" s="2">
        <f t="shared" si="371"/>
        <v>74.138056349220349</v>
      </c>
      <c r="L770" s="6">
        <f t="shared" si="350"/>
        <v>2330.9450214753224</v>
      </c>
      <c r="M770" s="2">
        <f t="shared" si="351"/>
        <v>29.54149072355877</v>
      </c>
      <c r="N770" s="2">
        <f t="shared" si="372"/>
        <v>108.76052866430626</v>
      </c>
      <c r="O770" s="2">
        <f t="shared" si="352"/>
        <v>74.138056349220349</v>
      </c>
      <c r="P770" s="5">
        <f t="shared" si="353"/>
        <v>0.36882636457572227</v>
      </c>
      <c r="Q770" s="4">
        <f t="shared" si="354"/>
        <v>0.2714710217916721</v>
      </c>
      <c r="R770" s="4">
        <f t="shared" si="355"/>
        <v>0.24996881711177418</v>
      </c>
      <c r="S770" s="4">
        <f t="shared" si="373"/>
        <v>0</v>
      </c>
      <c r="T770" s="4">
        <f t="shared" si="374"/>
        <v>0</v>
      </c>
      <c r="U770" s="5">
        <f t="shared" si="375"/>
        <v>9.3197335497510441</v>
      </c>
      <c r="V770" s="5">
        <f t="shared" si="376"/>
        <v>-5.5526626445682803</v>
      </c>
      <c r="W770" s="5">
        <f t="shared" si="377"/>
        <v>20.755063472732932</v>
      </c>
      <c r="X770" s="5">
        <f t="shared" si="356"/>
        <v>2330.9450214753224</v>
      </c>
      <c r="Y770" s="5">
        <f t="shared" si="357"/>
        <v>-14.478653896874206</v>
      </c>
      <c r="Z770" s="5">
        <f t="shared" si="358"/>
        <v>-3.254092553942646</v>
      </c>
      <c r="AA770" s="5">
        <f t="shared" si="359"/>
        <v>5.6308340596126554</v>
      </c>
      <c r="AB770" s="5">
        <f t="shared" si="360"/>
        <v>-5.1589203471231624</v>
      </c>
      <c r="AC770" s="5">
        <f t="shared" si="361"/>
        <v>-8.8067551985109258</v>
      </c>
      <c r="AD770" s="5">
        <f t="shared" si="362"/>
        <v>-5.7881024676544115</v>
      </c>
      <c r="AE770">
        <f t="shared" si="347"/>
        <v>0</v>
      </c>
    </row>
    <row r="771" spans="1:31" x14ac:dyDescent="0.2">
      <c r="A771">
        <f t="shared" si="378"/>
        <v>7.3899999999998869</v>
      </c>
      <c r="B771" s="5">
        <f t="shared" si="363"/>
        <v>-152.85081782443046</v>
      </c>
      <c r="C771" s="5">
        <f t="shared" si="364"/>
        <v>499.45836490964297</v>
      </c>
      <c r="D771" s="5">
        <f t="shared" si="365"/>
        <v>-258.25840450794959</v>
      </c>
      <c r="E771" s="2">
        <f t="shared" si="366"/>
        <v>522.32368392387809</v>
      </c>
      <c r="F771" s="2">
        <f t="shared" si="367"/>
        <v>-17.015847543402465</v>
      </c>
      <c r="G771" s="3">
        <f t="shared" si="368"/>
        <v>-43.333006414536882</v>
      </c>
      <c r="H771" s="3">
        <f t="shared" si="369"/>
        <v>25.698840117524252</v>
      </c>
      <c r="I771" s="3">
        <f t="shared" si="370"/>
        <v>-96.445675440698182</v>
      </c>
      <c r="J771" s="2">
        <f t="shared" si="349"/>
        <v>108.81152576598151</v>
      </c>
      <c r="K771" s="2">
        <f t="shared" si="371"/>
        <v>74.172819199714723</v>
      </c>
      <c r="L771" s="6">
        <f t="shared" si="350"/>
        <v>2330.4407131570892</v>
      </c>
      <c r="M771" s="2">
        <f t="shared" si="351"/>
        <v>29.535099316053387</v>
      </c>
      <c r="N771" s="2">
        <f t="shared" si="372"/>
        <v>108.81152576598151</v>
      </c>
      <c r="O771" s="2">
        <f t="shared" si="352"/>
        <v>74.172819199714723</v>
      </c>
      <c r="P771" s="5">
        <f t="shared" si="353"/>
        <v>0.36881157893318622</v>
      </c>
      <c r="Q771" s="4">
        <f t="shared" si="354"/>
        <v>0.27128481343984084</v>
      </c>
      <c r="R771" s="4">
        <f t="shared" si="355"/>
        <v>0.24988660618542535</v>
      </c>
      <c r="S771" s="4">
        <f t="shared" si="373"/>
        <v>0</v>
      </c>
      <c r="T771" s="4">
        <f t="shared" si="374"/>
        <v>0</v>
      </c>
      <c r="U771" s="5">
        <f t="shared" si="375"/>
        <v>9.3348431260034133</v>
      </c>
      <c r="V771" s="5">
        <f t="shared" si="376"/>
        <v>-5.5360719429994303</v>
      </c>
      <c r="W771" s="5">
        <f t="shared" si="377"/>
        <v>20.776431752917404</v>
      </c>
      <c r="X771" s="5">
        <f t="shared" si="356"/>
        <v>2330.4407131570892</v>
      </c>
      <c r="Y771" s="5">
        <f t="shared" si="357"/>
        <v>-14.484721650822506</v>
      </c>
      <c r="Z771" s="5">
        <f t="shared" si="358"/>
        <v>-3.2591320303627502</v>
      </c>
      <c r="AA771" s="5">
        <f t="shared" si="359"/>
        <v>5.6395542957456319</v>
      </c>
      <c r="AB771" s="5">
        <f t="shared" si="360"/>
        <v>-5.1498785248190924</v>
      </c>
      <c r="AC771" s="5">
        <f t="shared" si="361"/>
        <v>-8.795203973362181</v>
      </c>
      <c r="AD771" s="5">
        <f t="shared" si="362"/>
        <v>-5.758013951336963</v>
      </c>
      <c r="AE771">
        <f t="shared" si="347"/>
        <v>0</v>
      </c>
    </row>
    <row r="772" spans="1:31" x14ac:dyDescent="0.2">
      <c r="A772">
        <f t="shared" si="378"/>
        <v>7.3999999999998867</v>
      </c>
      <c r="B772" s="5">
        <f t="shared" si="363"/>
        <v>-153.28440538250206</v>
      </c>
      <c r="C772" s="5">
        <f t="shared" si="364"/>
        <v>499.71491355061954</v>
      </c>
      <c r="D772" s="5">
        <f t="shared" si="365"/>
        <v>-259.22314916305413</v>
      </c>
      <c r="E772" s="2">
        <f t="shared" si="366"/>
        <v>522.69599554460945</v>
      </c>
      <c r="F772" s="2">
        <f t="shared" si="367"/>
        <v>-17.05306557194341</v>
      </c>
      <c r="G772" s="3">
        <f t="shared" si="368"/>
        <v>-43.384505199785075</v>
      </c>
      <c r="H772" s="3">
        <f t="shared" si="369"/>
        <v>25.61088807779063</v>
      </c>
      <c r="I772" s="3">
        <f t="shared" si="370"/>
        <v>-96.503255580211558</v>
      </c>
      <c r="J772" s="2">
        <f t="shared" si="349"/>
        <v>108.86234986046797</v>
      </c>
      <c r="K772" s="2">
        <f t="shared" si="371"/>
        <v>74.207464117565081</v>
      </c>
      <c r="L772" s="6">
        <f t="shared" si="350"/>
        <v>2329.9361011814058</v>
      </c>
      <c r="M772" s="2">
        <f t="shared" si="351"/>
        <v>29.528704060111565</v>
      </c>
      <c r="N772" s="2">
        <f t="shared" si="372"/>
        <v>108.86234986046797</v>
      </c>
      <c r="O772" s="2">
        <f t="shared" si="352"/>
        <v>74.207464117565081</v>
      </c>
      <c r="P772" s="5">
        <f t="shared" si="353"/>
        <v>0.36879678447023856</v>
      </c>
      <c r="Q772" s="4">
        <f t="shared" si="354"/>
        <v>0.27109917521970778</v>
      </c>
      <c r="R772" s="4">
        <f t="shared" si="355"/>
        <v>0.24980458847545184</v>
      </c>
      <c r="S772" s="4">
        <f t="shared" si="373"/>
        <v>0</v>
      </c>
      <c r="T772" s="4">
        <f t="shared" si="374"/>
        <v>0</v>
      </c>
      <c r="U772" s="5">
        <f t="shared" si="375"/>
        <v>9.3499273083825756</v>
      </c>
      <c r="V772" s="5">
        <f t="shared" si="376"/>
        <v>-5.5194807622618827</v>
      </c>
      <c r="W772" s="5">
        <f t="shared" si="377"/>
        <v>20.797711545681363</v>
      </c>
      <c r="X772" s="5">
        <f t="shared" si="356"/>
        <v>2329.9361011814058</v>
      </c>
      <c r="Y772" s="5">
        <f t="shared" si="357"/>
        <v>-14.490747403792238</v>
      </c>
      <c r="Z772" s="5">
        <f t="shared" si="358"/>
        <v>-3.2641647270103764</v>
      </c>
      <c r="AA772" s="5">
        <f t="shared" si="359"/>
        <v>5.6482628002596824</v>
      </c>
      <c r="AB772" s="5">
        <f t="shared" si="360"/>
        <v>-5.1408200954096621</v>
      </c>
      <c r="AC772" s="5">
        <f t="shared" si="361"/>
        <v>-8.78364548927226</v>
      </c>
      <c r="AD772" s="5">
        <f t="shared" si="362"/>
        <v>-5.7280256540589534</v>
      </c>
      <c r="AE772">
        <f t="shared" si="347"/>
        <v>0</v>
      </c>
    </row>
    <row r="773" spans="1:31" x14ac:dyDescent="0.2">
      <c r="A773">
        <f t="shared" si="378"/>
        <v>7.4099999999998865</v>
      </c>
      <c r="B773" s="5">
        <f t="shared" si="363"/>
        <v>-153.71850747550468</v>
      </c>
      <c r="C773" s="5">
        <f t="shared" si="364"/>
        <v>499.97058324912297</v>
      </c>
      <c r="D773" s="5">
        <f t="shared" si="365"/>
        <v>-260.18846812013896</v>
      </c>
      <c r="E773" s="2">
        <f t="shared" si="366"/>
        <v>523.06783848270095</v>
      </c>
      <c r="F773" s="2">
        <f t="shared" si="367"/>
        <v>-17.090312768605074</v>
      </c>
      <c r="G773" s="3">
        <f t="shared" si="368"/>
        <v>-43.435913400739175</v>
      </c>
      <c r="H773" s="3">
        <f t="shared" si="369"/>
        <v>25.523051622897906</v>
      </c>
      <c r="I773" s="3">
        <f t="shared" si="370"/>
        <v>-96.560535836752152</v>
      </c>
      <c r="J773" s="2">
        <f t="shared" si="349"/>
        <v>108.91300114395122</v>
      </c>
      <c r="K773" s="2">
        <f t="shared" si="371"/>
        <v>74.241991236503893</v>
      </c>
      <c r="L773" s="6">
        <f t="shared" si="350"/>
        <v>2329.4311957397749</v>
      </c>
      <c r="M773" s="2">
        <f t="shared" si="351"/>
        <v>29.522305084896455</v>
      </c>
      <c r="N773" s="2">
        <f t="shared" si="372"/>
        <v>108.91300114395122</v>
      </c>
      <c r="O773" s="2">
        <f t="shared" si="352"/>
        <v>74.241991236503893</v>
      </c>
      <c r="P773" s="5">
        <f t="shared" si="353"/>
        <v>0.36878198148449931</v>
      </c>
      <c r="Q773" s="4">
        <f t="shared" si="354"/>
        <v>0.27091410614650896</v>
      </c>
      <c r="R773" s="4">
        <f t="shared" si="355"/>
        <v>0.24972276402227481</v>
      </c>
      <c r="S773" s="4">
        <f t="shared" si="373"/>
        <v>0</v>
      </c>
      <c r="T773" s="4">
        <f t="shared" si="374"/>
        <v>0</v>
      </c>
      <c r="U773" s="5">
        <f t="shared" si="375"/>
        <v>9.3649860070763147</v>
      </c>
      <c r="V773" s="5">
        <f t="shared" si="376"/>
        <v>-5.5028892589664693</v>
      </c>
      <c r="W773" s="5">
        <f t="shared" si="377"/>
        <v>20.818902980214208</v>
      </c>
      <c r="X773" s="5">
        <f t="shared" si="356"/>
        <v>2329.4311957397754</v>
      </c>
      <c r="Y773" s="5">
        <f t="shared" si="357"/>
        <v>-14.496731254606519</v>
      </c>
      <c r="Z773" s="5">
        <f t="shared" si="358"/>
        <v>-3.269190613820725</v>
      </c>
      <c r="AA773" s="5">
        <f t="shared" si="359"/>
        <v>5.6569595211311228</v>
      </c>
      <c r="AB773" s="5">
        <f t="shared" si="360"/>
        <v>-5.1317452475302048</v>
      </c>
      <c r="AC773" s="5">
        <f t="shared" si="361"/>
        <v>-8.7720798727871951</v>
      </c>
      <c r="AD773" s="5">
        <f t="shared" si="362"/>
        <v>-5.6981374986546669</v>
      </c>
      <c r="AE773">
        <f t="shared" ref="AE773:AE836" si="379">IF(($D773-height)*($D774-height)&lt;0,1,0)</f>
        <v>0</v>
      </c>
    </row>
    <row r="774" spans="1:31" x14ac:dyDescent="0.2">
      <c r="A774">
        <f t="shared" si="378"/>
        <v>7.4199999999998862</v>
      </c>
      <c r="B774" s="5">
        <f t="shared" si="363"/>
        <v>-154.15312319677446</v>
      </c>
      <c r="C774" s="5">
        <f t="shared" si="364"/>
        <v>500.22537516135833</v>
      </c>
      <c r="D774" s="5">
        <f t="shared" si="365"/>
        <v>-261.15435838538139</v>
      </c>
      <c r="E774" s="2">
        <f t="shared" si="366"/>
        <v>523.43921456711826</v>
      </c>
      <c r="F774" s="2">
        <f t="shared" si="367"/>
        <v>-17.127589054782845</v>
      </c>
      <c r="G774" s="3">
        <f t="shared" si="368"/>
        <v>-43.487230853214477</v>
      </c>
      <c r="H774" s="3">
        <f t="shared" si="369"/>
        <v>25.435330824170034</v>
      </c>
      <c r="I774" s="3">
        <f t="shared" si="370"/>
        <v>-96.617517211738701</v>
      </c>
      <c r="J774" s="2">
        <f t="shared" si="349"/>
        <v>108.96347981583723</v>
      </c>
      <c r="K774" s="2">
        <f t="shared" si="371"/>
        <v>74.276400692458907</v>
      </c>
      <c r="L774" s="6">
        <f t="shared" si="350"/>
        <v>2328.9260069135603</v>
      </c>
      <c r="M774" s="2">
        <f t="shared" si="351"/>
        <v>29.515902518175327</v>
      </c>
      <c r="N774" s="2">
        <f t="shared" si="372"/>
        <v>108.96347981583723</v>
      </c>
      <c r="O774" s="2">
        <f t="shared" si="352"/>
        <v>74.276400692458907</v>
      </c>
      <c r="P774" s="5">
        <f t="shared" si="353"/>
        <v>0.36876717027037126</v>
      </c>
      <c r="Q774" s="4">
        <f t="shared" si="354"/>
        <v>0.27072960522324901</v>
      </c>
      <c r="R774" s="4">
        <f t="shared" si="355"/>
        <v>0.24964113285907139</v>
      </c>
      <c r="S774" s="4">
        <f t="shared" si="373"/>
        <v>0</v>
      </c>
      <c r="T774" s="4">
        <f t="shared" si="374"/>
        <v>0</v>
      </c>
      <c r="U774" s="5">
        <f t="shared" si="375"/>
        <v>9.3800191331429303</v>
      </c>
      <c r="V774" s="5">
        <f t="shared" si="376"/>
        <v>-5.4862975891439056</v>
      </c>
      <c r="W774" s="5">
        <f t="shared" si="377"/>
        <v>20.840006187146901</v>
      </c>
      <c r="X774" s="5">
        <f t="shared" si="356"/>
        <v>2328.9260069135603</v>
      </c>
      <c r="Y774" s="5">
        <f t="shared" si="357"/>
        <v>-14.50267330269347</v>
      </c>
      <c r="Z774" s="5">
        <f t="shared" si="358"/>
        <v>-3.2742096609878524</v>
      </c>
      <c r="AA774" s="5">
        <f t="shared" si="359"/>
        <v>5.6656444067841818</v>
      </c>
      <c r="AB774" s="5">
        <f t="shared" si="360"/>
        <v>-5.1226541695505396</v>
      </c>
      <c r="AC774" s="5">
        <f t="shared" si="361"/>
        <v>-8.7605072501317576</v>
      </c>
      <c r="AD774" s="5">
        <f t="shared" si="362"/>
        <v>-5.6683494060689164</v>
      </c>
      <c r="AE774">
        <f t="shared" si="379"/>
        <v>0</v>
      </c>
    </row>
    <row r="775" spans="1:31" x14ac:dyDescent="0.2">
      <c r="A775">
        <f t="shared" si="378"/>
        <v>7.429999999999886</v>
      </c>
      <c r="B775" s="5">
        <f t="shared" si="363"/>
        <v>-154.58825163801507</v>
      </c>
      <c r="C775" s="5">
        <f t="shared" si="364"/>
        <v>500.47929044423756</v>
      </c>
      <c r="D775" s="5">
        <f t="shared" si="365"/>
        <v>-262.1208169749691</v>
      </c>
      <c r="E775" s="2">
        <f t="shared" si="366"/>
        <v>523.81012562575165</v>
      </c>
      <c r="F775" s="2">
        <f t="shared" si="367"/>
        <v>-17.164894351655498</v>
      </c>
      <c r="G775" s="3">
        <f t="shared" si="368"/>
        <v>-43.538457394909983</v>
      </c>
      <c r="H775" s="3">
        <f t="shared" si="369"/>
        <v>25.347725751668715</v>
      </c>
      <c r="I775" s="3">
        <f t="shared" si="370"/>
        <v>-96.674200705799393</v>
      </c>
      <c r="J775" s="2">
        <f t="shared" si="349"/>
        <v>109.01378607871293</v>
      </c>
      <c r="K775" s="2">
        <f t="shared" si="371"/>
        <v>74.310692623526194</v>
      </c>
      <c r="L775" s="6">
        <f t="shared" si="350"/>
        <v>2328.4205446750884</v>
      </c>
      <c r="M775" s="2">
        <f t="shared" si="351"/>
        <v>29.509496486333589</v>
      </c>
      <c r="N775" s="2">
        <f t="shared" si="372"/>
        <v>109.01378607871293</v>
      </c>
      <c r="O775" s="2">
        <f t="shared" si="352"/>
        <v>74.310692623526194</v>
      </c>
      <c r="P775" s="5">
        <f t="shared" si="353"/>
        <v>0.36875235111907245</v>
      </c>
      <c r="Q775" s="4">
        <f t="shared" si="354"/>
        <v>0.27054567144095759</v>
      </c>
      <c r="R775" s="4">
        <f t="shared" si="355"/>
        <v>0.24955969501186992</v>
      </c>
      <c r="S775" s="4">
        <f t="shared" si="373"/>
        <v>0</v>
      </c>
      <c r="T775" s="4">
        <f t="shared" si="374"/>
        <v>0</v>
      </c>
      <c r="U775" s="5">
        <f t="shared" si="375"/>
        <v>9.3950265985098458</v>
      </c>
      <c r="V775" s="5">
        <f t="shared" si="376"/>
        <v>-5.4697059082415134</v>
      </c>
      <c r="W775" s="5">
        <f t="shared" si="377"/>
        <v>20.86102129853704</v>
      </c>
      <c r="X775" s="5">
        <f t="shared" si="356"/>
        <v>2328.4205446750889</v>
      </c>
      <c r="Y775" s="5">
        <f t="shared" si="357"/>
        <v>-14.508573648076791</v>
      </c>
      <c r="Z775" s="5">
        <f t="shared" si="358"/>
        <v>-3.2792218389641117</v>
      </c>
      <c r="AA775" s="5">
        <f t="shared" si="359"/>
        <v>5.6743174060900454</v>
      </c>
      <c r="AB775" s="5">
        <f t="shared" si="360"/>
        <v>-5.1135470495669448</v>
      </c>
      <c r="AC775" s="5">
        <f t="shared" si="361"/>
        <v>-8.7489277472056255</v>
      </c>
      <c r="AD775" s="5">
        <f t="shared" si="362"/>
        <v>-5.6386612953729127</v>
      </c>
      <c r="AE775">
        <f t="shared" si="379"/>
        <v>0</v>
      </c>
    </row>
    <row r="776" spans="1:31" x14ac:dyDescent="0.2">
      <c r="A776">
        <f t="shared" si="378"/>
        <v>7.4399999999998858</v>
      </c>
      <c r="B776" s="5">
        <f t="shared" si="363"/>
        <v>-155.02389188931664</v>
      </c>
      <c r="C776" s="5">
        <f t="shared" si="364"/>
        <v>500.73233025536689</v>
      </c>
      <c r="D776" s="5">
        <f t="shared" si="365"/>
        <v>-263.08784091509182</v>
      </c>
      <c r="E776" s="2">
        <f t="shared" si="366"/>
        <v>524.18057348539764</v>
      </c>
      <c r="F776" s="2">
        <f t="shared" si="367"/>
        <v>-17.202228580186947</v>
      </c>
      <c r="G776" s="3">
        <f t="shared" si="368"/>
        <v>-43.589592865405649</v>
      </c>
      <c r="H776" s="3">
        <f t="shared" si="369"/>
        <v>25.26023647419666</v>
      </c>
      <c r="I776" s="3">
        <f t="shared" si="370"/>
        <v>-96.730587318753123</v>
      </c>
      <c r="J776" s="2">
        <f t="shared" si="349"/>
        <v>109.06392013830734</v>
      </c>
      <c r="K776" s="2">
        <f t="shared" si="371"/>
        <v>74.344867169943655</v>
      </c>
      <c r="L776" s="6">
        <f t="shared" si="350"/>
        <v>2327.914818888737</v>
      </c>
      <c r="M776" s="2">
        <f t="shared" si="351"/>
        <v>29.503087114388503</v>
      </c>
      <c r="N776" s="2">
        <f t="shared" si="372"/>
        <v>109.06392013830734</v>
      </c>
      <c r="O776" s="2">
        <f t="shared" si="352"/>
        <v>74.344867169943655</v>
      </c>
      <c r="P776" s="5">
        <f t="shared" si="353"/>
        <v>0.36873752431866763</v>
      </c>
      <c r="Q776" s="4">
        <f t="shared" si="354"/>
        <v>0.27036230377893949</v>
      </c>
      <c r="R776" s="4">
        <f t="shared" si="355"/>
        <v>0.24947845049964201</v>
      </c>
      <c r="S776" s="4">
        <f t="shared" si="373"/>
        <v>0</v>
      </c>
      <c r="T776" s="4">
        <f t="shared" si="374"/>
        <v>0</v>
      </c>
      <c r="U776" s="5">
        <f t="shared" si="375"/>
        <v>9.4100083159722239</v>
      </c>
      <c r="V776" s="5">
        <f t="shared" si="376"/>
        <v>-5.4531143711200478</v>
      </c>
      <c r="W776" s="5">
        <f t="shared" si="377"/>
        <v>20.881948447853976</v>
      </c>
      <c r="X776" s="5">
        <f t="shared" si="356"/>
        <v>2327.914818888737</v>
      </c>
      <c r="Y776" s="5">
        <f t="shared" si="357"/>
        <v>-14.514432391366411</v>
      </c>
      <c r="Z776" s="5">
        <f t="shared" si="358"/>
        <v>-3.2842271184595893</v>
      </c>
      <c r="AA776" s="5">
        <f t="shared" si="359"/>
        <v>5.6829784683658771</v>
      </c>
      <c r="AB776" s="5">
        <f t="shared" si="360"/>
        <v>-5.1044240753941867</v>
      </c>
      <c r="AC776" s="5">
        <f t="shared" si="361"/>
        <v>-8.737341489579638</v>
      </c>
      <c r="AD776" s="5">
        <f t="shared" si="362"/>
        <v>-5.6090730837801459</v>
      </c>
      <c r="AE776">
        <f t="shared" si="379"/>
        <v>0</v>
      </c>
    </row>
    <row r="777" spans="1:31" x14ac:dyDescent="0.2">
      <c r="A777">
        <f t="shared" si="378"/>
        <v>7.4499999999998856</v>
      </c>
      <c r="B777" s="5">
        <f t="shared" si="363"/>
        <v>-155.46004303917445</v>
      </c>
      <c r="C777" s="5">
        <f t="shared" si="364"/>
        <v>500.98449575303437</v>
      </c>
      <c r="D777" s="5">
        <f t="shared" si="365"/>
        <v>-264.0554272419335</v>
      </c>
      <c r="E777" s="2">
        <f t="shared" si="366"/>
        <v>524.55055997173815</v>
      </c>
      <c r="F777" s="2">
        <f t="shared" si="367"/>
        <v>-17.239591661127939</v>
      </c>
      <c r="G777" s="3">
        <f t="shared" si="368"/>
        <v>-43.640637106159588</v>
      </c>
      <c r="H777" s="3">
        <f t="shared" si="369"/>
        <v>25.172863059300862</v>
      </c>
      <c r="I777" s="3">
        <f t="shared" si="370"/>
        <v>-96.786678049590918</v>
      </c>
      <c r="J777" s="2">
        <f t="shared" si="349"/>
        <v>109.11388220345287</v>
      </c>
      <c r="K777" s="2">
        <f t="shared" si="371"/>
        <v>74.378924474064675</v>
      </c>
      <c r="L777" s="6">
        <f t="shared" si="350"/>
        <v>2327.4088393120142</v>
      </c>
      <c r="M777" s="2">
        <f t="shared" si="351"/>
        <v>29.496674526002959</v>
      </c>
      <c r="N777" s="2">
        <f t="shared" si="372"/>
        <v>109.11388220345287</v>
      </c>
      <c r="O777" s="2">
        <f t="shared" si="352"/>
        <v>74.378924474064675</v>
      </c>
      <c r="P777" s="5">
        <f t="shared" si="353"/>
        <v>0.36872269015410003</v>
      </c>
      <c r="Q777" s="4">
        <f t="shared" si="354"/>
        <v>0.27017950120502343</v>
      </c>
      <c r="R777" s="4">
        <f t="shared" si="355"/>
        <v>0.24939739933439439</v>
      </c>
      <c r="S777" s="4">
        <f t="shared" si="373"/>
        <v>0</v>
      </c>
      <c r="T777" s="4">
        <f t="shared" si="374"/>
        <v>0</v>
      </c>
      <c r="U777" s="5">
        <f t="shared" si="375"/>
        <v>9.4249641991915087</v>
      </c>
      <c r="V777" s="5">
        <f t="shared" si="376"/>
        <v>-5.4365231320505707</v>
      </c>
      <c r="W777" s="5">
        <f t="shared" si="377"/>
        <v>20.902787769963986</v>
      </c>
      <c r="X777" s="5">
        <f t="shared" si="356"/>
        <v>2327.4088393120146</v>
      </c>
      <c r="Y777" s="5">
        <f t="shared" si="357"/>
        <v>-14.520249633749154</v>
      </c>
      <c r="Z777" s="5">
        <f t="shared" si="358"/>
        <v>-3.28922547044152</v>
      </c>
      <c r="AA777" s="5">
        <f t="shared" si="359"/>
        <v>5.6916275433738059</v>
      </c>
      <c r="AB777" s="5">
        <f t="shared" si="360"/>
        <v>-5.0952854345576455</v>
      </c>
      <c r="AC777" s="5">
        <f t="shared" si="361"/>
        <v>-8.7257486024920912</v>
      </c>
      <c r="AD777" s="5">
        <f t="shared" si="362"/>
        <v>-5.5795846866622085</v>
      </c>
      <c r="AE777">
        <f t="shared" si="379"/>
        <v>0</v>
      </c>
    </row>
    <row r="778" spans="1:31" x14ac:dyDescent="0.2">
      <c r="A778">
        <f t="shared" si="378"/>
        <v>7.4599999999998854</v>
      </c>
      <c r="B778" s="5">
        <f t="shared" si="363"/>
        <v>-155.89670417450776</v>
      </c>
      <c r="C778" s="5">
        <f t="shared" si="364"/>
        <v>501.23578809619721</v>
      </c>
      <c r="D778" s="5">
        <f t="shared" si="365"/>
        <v>-265.02357300166375</v>
      </c>
      <c r="E778" s="2">
        <f t="shared" si="366"/>
        <v>524.92008690932175</v>
      </c>
      <c r="F778" s="2">
        <f t="shared" si="367"/>
        <v>-17.276983515017832</v>
      </c>
      <c r="G778" s="3">
        <f t="shared" si="368"/>
        <v>-43.691589960505162</v>
      </c>
      <c r="H778" s="3">
        <f t="shared" si="369"/>
        <v>25.085605573275942</v>
      </c>
      <c r="I778" s="3">
        <f t="shared" si="370"/>
        <v>-96.842473896457534</v>
      </c>
      <c r="J778" s="2">
        <f t="shared" si="349"/>
        <v>109.16367248604706</v>
      </c>
      <c r="K778" s="2">
        <f t="shared" si="371"/>
        <v>74.412864680332007</v>
      </c>
      <c r="L778" s="6">
        <f t="shared" si="350"/>
        <v>2326.9026155966276</v>
      </c>
      <c r="M778" s="2">
        <f t="shared" si="351"/>
        <v>29.490258843498921</v>
      </c>
      <c r="N778" s="2">
        <f t="shared" si="372"/>
        <v>109.16367248604706</v>
      </c>
      <c r="O778" s="2">
        <f t="shared" si="352"/>
        <v>74.412864680332007</v>
      </c>
      <c r="P778" s="5">
        <f t="shared" si="353"/>
        <v>0.36870784890722241</v>
      </c>
      <c r="Q778" s="4">
        <f t="shared" si="354"/>
        <v>0.26999726267580526</v>
      </c>
      <c r="R778" s="4">
        <f t="shared" si="355"/>
        <v>0.24931654152126001</v>
      </c>
      <c r="S778" s="4">
        <f t="shared" si="373"/>
        <v>0</v>
      </c>
      <c r="T778" s="4">
        <f t="shared" si="374"/>
        <v>0</v>
      </c>
      <c r="U778" s="5">
        <f t="shared" si="375"/>
        <v>9.4398941626939727</v>
      </c>
      <c r="V778" s="5">
        <f t="shared" si="376"/>
        <v>-5.4199323447114258</v>
      </c>
      <c r="W778" s="5">
        <f t="shared" si="377"/>
        <v>20.923539401115516</v>
      </c>
      <c r="X778" s="5">
        <f t="shared" si="356"/>
        <v>2326.9026155966276</v>
      </c>
      <c r="Y778" s="5">
        <f t="shared" si="357"/>
        <v>-14.526025476979534</v>
      </c>
      <c r="Z778" s="5">
        <f t="shared" si="358"/>
        <v>-3.294216866133719</v>
      </c>
      <c r="AA778" s="5">
        <f t="shared" si="359"/>
        <v>5.7002645813199395</v>
      </c>
      <c r="AB778" s="5">
        <f t="shared" si="360"/>
        <v>-5.0861313142855611</v>
      </c>
      <c r="AC778" s="5">
        <f t="shared" si="361"/>
        <v>-8.7141492108451448</v>
      </c>
      <c r="AD778" s="5">
        <f t="shared" si="362"/>
        <v>-5.5501960175645451</v>
      </c>
      <c r="AE778">
        <f t="shared" si="379"/>
        <v>0</v>
      </c>
    </row>
    <row r="779" spans="1:31" x14ac:dyDescent="0.2">
      <c r="A779">
        <f t="shared" si="378"/>
        <v>7.4699999999998852</v>
      </c>
      <c r="B779" s="5">
        <f t="shared" si="363"/>
        <v>-156.33387438067854</v>
      </c>
      <c r="C779" s="5">
        <f t="shared" si="364"/>
        <v>501.48620844446941</v>
      </c>
      <c r="D779" s="5">
        <f t="shared" si="365"/>
        <v>-265.9922752504292</v>
      </c>
      <c r="E779" s="2">
        <f t="shared" si="366"/>
        <v>525.28915612154378</v>
      </c>
      <c r="F779" s="2">
        <f t="shared" si="367"/>
        <v>-17.314404062186284</v>
      </c>
      <c r="G779" s="3">
        <f t="shared" si="368"/>
        <v>-43.742451273648015</v>
      </c>
      <c r="H779" s="3">
        <f t="shared" si="369"/>
        <v>24.998464081167491</v>
      </c>
      <c r="I779" s="3">
        <f t="shared" si="370"/>
        <v>-96.897975856633181</v>
      </c>
      <c r="J779" s="2">
        <f t="shared" si="349"/>
        <v>109.21329120101436</v>
      </c>
      <c r="K779" s="2">
        <f t="shared" si="371"/>
        <v>74.446687935251774</v>
      </c>
      <c r="L779" s="6">
        <f t="shared" si="350"/>
        <v>2326.3961572895437</v>
      </c>
      <c r="M779" s="2">
        <f t="shared" si="351"/>
        <v>29.483840187870953</v>
      </c>
      <c r="N779" s="2">
        <f t="shared" si="372"/>
        <v>109.21329120101436</v>
      </c>
      <c r="O779" s="2">
        <f t="shared" si="352"/>
        <v>74.446687935251774</v>
      </c>
      <c r="P779" s="5">
        <f t="shared" si="353"/>
        <v>0.3686930008568281</v>
      </c>
      <c r="Q779" s="4">
        <f t="shared" si="354"/>
        <v>0.2698155871368903</v>
      </c>
      <c r="R779" s="4">
        <f t="shared" si="355"/>
        <v>0.24923587705858802</v>
      </c>
      <c r="S779" s="4">
        <f t="shared" si="373"/>
        <v>0</v>
      </c>
      <c r="T779" s="4">
        <f t="shared" si="374"/>
        <v>0</v>
      </c>
      <c r="U779" s="5">
        <f t="shared" si="375"/>
        <v>9.454798121869187</v>
      </c>
      <c r="V779" s="5">
        <f t="shared" si="376"/>
        <v>-5.4033421621852611</v>
      </c>
      <c r="W779" s="5">
        <f t="shared" si="377"/>
        <v>20.944203478924432</v>
      </c>
      <c r="X779" s="5">
        <f t="shared" si="356"/>
        <v>2326.3961572895441</v>
      </c>
      <c r="Y779" s="5">
        <f t="shared" si="357"/>
        <v>-14.531760023370554</v>
      </c>
      <c r="Z779" s="5">
        <f t="shared" si="358"/>
        <v>-3.2992012770159715</v>
      </c>
      <c r="AA779" s="5">
        <f t="shared" si="359"/>
        <v>5.7088895328533216</v>
      </c>
      <c r="AB779" s="5">
        <f t="shared" si="360"/>
        <v>-5.0769619015013667</v>
      </c>
      <c r="AC779" s="5">
        <f t="shared" si="361"/>
        <v>-8.7025434392012322</v>
      </c>
      <c r="AD779" s="5">
        <f t="shared" si="362"/>
        <v>-5.5209069882222437</v>
      </c>
      <c r="AE779">
        <f t="shared" si="379"/>
        <v>0</v>
      </c>
    </row>
    <row r="780" spans="1:31" x14ac:dyDescent="0.2">
      <c r="A780">
        <f t="shared" si="378"/>
        <v>7.479999999999885</v>
      </c>
      <c r="B780" s="5">
        <f t="shared" si="363"/>
        <v>-156.77155274151008</v>
      </c>
      <c r="C780" s="5">
        <f t="shared" si="364"/>
        <v>501.7357579581091</v>
      </c>
      <c r="D780" s="5">
        <f t="shared" si="365"/>
        <v>-266.96153105434496</v>
      </c>
      <c r="E780" s="2">
        <f t="shared" si="366"/>
        <v>525.65776943062713</v>
      </c>
      <c r="F780" s="2">
        <f t="shared" si="367"/>
        <v>-17.351853222754983</v>
      </c>
      <c r="G780" s="3">
        <f t="shared" si="368"/>
        <v>-43.79322089266303</v>
      </c>
      <c r="H780" s="3">
        <f t="shared" si="369"/>
        <v>24.91143864677548</v>
      </c>
      <c r="I780" s="3">
        <f t="shared" si="370"/>
        <v>-96.953184926515405</v>
      </c>
      <c r="J780" s="2">
        <f t="shared" si="349"/>
        <v>109.26273856626847</v>
      </c>
      <c r="K780" s="2">
        <f t="shared" si="371"/>
        <v>74.480394387367724</v>
      </c>
      <c r="L780" s="6">
        <f t="shared" si="350"/>
        <v>2325.8894738340327</v>
      </c>
      <c r="M780" s="2">
        <f t="shared" si="351"/>
        <v>29.477418678799371</v>
      </c>
      <c r="N780" s="2">
        <f t="shared" si="372"/>
        <v>109.26273856626847</v>
      </c>
      <c r="O780" s="2">
        <f t="shared" si="352"/>
        <v>74.480394387367724</v>
      </c>
      <c r="P780" s="5">
        <f t="shared" si="353"/>
        <v>0.36867814627868151</v>
      </c>
      <c r="Q780" s="4">
        <f t="shared" si="354"/>
        <v>0.26963447352312891</v>
      </c>
      <c r="R780" s="4">
        <f t="shared" si="355"/>
        <v>0.24915540593803245</v>
      </c>
      <c r="S780" s="4">
        <f t="shared" si="373"/>
        <v>0</v>
      </c>
      <c r="T780" s="4">
        <f t="shared" si="374"/>
        <v>0</v>
      </c>
      <c r="U780" s="5">
        <f t="shared" si="375"/>
        <v>9.4696759929685008</v>
      </c>
      <c r="V780" s="5">
        <f t="shared" si="376"/>
        <v>-5.3867527369561419</v>
      </c>
      <c r="W780" s="5">
        <f t="shared" si="377"/>
        <v>20.964780142359349</v>
      </c>
      <c r="X780" s="5">
        <f t="shared" si="356"/>
        <v>2325.8894738340327</v>
      </c>
      <c r="Y780" s="5">
        <f t="shared" si="357"/>
        <v>-14.537453375784626</v>
      </c>
      <c r="Z780" s="5">
        <f t="shared" si="358"/>
        <v>-3.3041786748234592</v>
      </c>
      <c r="AA780" s="5">
        <f t="shared" si="359"/>
        <v>5.7175023490649197</v>
      </c>
      <c r="AB780" s="5">
        <f t="shared" si="360"/>
        <v>-5.067777382816125</v>
      </c>
      <c r="AC780" s="5">
        <f t="shared" si="361"/>
        <v>-8.6909314117796015</v>
      </c>
      <c r="AD780" s="5">
        <f t="shared" si="362"/>
        <v>-5.4917175085757322</v>
      </c>
      <c r="AE780">
        <f t="shared" si="379"/>
        <v>0</v>
      </c>
    </row>
    <row r="781" spans="1:31" x14ac:dyDescent="0.2">
      <c r="A781">
        <f t="shared" si="378"/>
        <v>7.4899999999998847</v>
      </c>
      <c r="B781" s="5">
        <f t="shared" si="363"/>
        <v>-157.20973833930586</v>
      </c>
      <c r="C781" s="5">
        <f t="shared" si="364"/>
        <v>501.98443779800624</v>
      </c>
      <c r="D781" s="5">
        <f t="shared" si="365"/>
        <v>-267.93133748948554</v>
      </c>
      <c r="E781" s="2">
        <f t="shared" si="366"/>
        <v>526.02592865760278</v>
      </c>
      <c r="F781" s="2">
        <f t="shared" si="367"/>
        <v>-17.389330916639402</v>
      </c>
      <c r="G781" s="3">
        <f t="shared" si="368"/>
        <v>-43.843898666491192</v>
      </c>
      <c r="H781" s="3">
        <f t="shared" si="369"/>
        <v>24.824529332657683</v>
      </c>
      <c r="I781" s="3">
        <f t="shared" si="370"/>
        <v>-97.008102101601168</v>
      </c>
      <c r="J781" s="2">
        <f t="shared" si="349"/>
        <v>109.31201480267485</v>
      </c>
      <c r="K781" s="2">
        <f t="shared" si="371"/>
        <v>74.513984187235749</v>
      </c>
      <c r="L781" s="6">
        <f t="shared" si="350"/>
        <v>2325.3825745707095</v>
      </c>
      <c r="M781" s="2">
        <f t="shared" si="351"/>
        <v>29.470994434663506</v>
      </c>
      <c r="N781" s="2">
        <f t="shared" si="372"/>
        <v>109.31201480267485</v>
      </c>
      <c r="O781" s="2">
        <f t="shared" si="352"/>
        <v>74.513984187235749</v>
      </c>
      <c r="P781" s="5">
        <f t="shared" si="353"/>
        <v>0.36866328544554855</v>
      </c>
      <c r="Q781" s="4">
        <f t="shared" si="354"/>
        <v>0.26945392075885222</v>
      </c>
      <c r="R781" s="4">
        <f t="shared" si="355"/>
        <v>0.24907512814464075</v>
      </c>
      <c r="S781" s="4">
        <f t="shared" si="373"/>
        <v>0</v>
      </c>
      <c r="T781" s="4">
        <f t="shared" si="374"/>
        <v>0</v>
      </c>
      <c r="U781" s="5">
        <f t="shared" si="375"/>
        <v>9.4845276931034554</v>
      </c>
      <c r="V781" s="5">
        <f t="shared" si="376"/>
        <v>-5.3701642209067195</v>
      </c>
      <c r="W781" s="5">
        <f t="shared" si="377"/>
        <v>20.985269531727003</v>
      </c>
      <c r="X781" s="5">
        <f t="shared" si="356"/>
        <v>2325.3825745707099</v>
      </c>
      <c r="Y781" s="5">
        <f t="shared" si="357"/>
        <v>-14.543105637624496</v>
      </c>
      <c r="Z781" s="5">
        <f t="shared" si="358"/>
        <v>-3.3091490315461396</v>
      </c>
      <c r="AA781" s="5">
        <f t="shared" si="359"/>
        <v>5.726102981486572</v>
      </c>
      <c r="AB781" s="5">
        <f t="shared" si="360"/>
        <v>-5.0585779445210406</v>
      </c>
      <c r="AC781" s="5">
        <f t="shared" si="361"/>
        <v>-8.6793132524528591</v>
      </c>
      <c r="AD781" s="5">
        <f t="shared" si="362"/>
        <v>-5.462627486786424</v>
      </c>
      <c r="AE781">
        <f t="shared" si="379"/>
        <v>0</v>
      </c>
    </row>
    <row r="782" spans="1:31" x14ac:dyDescent="0.2">
      <c r="A782">
        <f t="shared" si="378"/>
        <v>7.4999999999998845</v>
      </c>
      <c r="B782" s="5">
        <f t="shared" si="363"/>
        <v>-157.648430254868</v>
      </c>
      <c r="C782" s="5">
        <f t="shared" si="364"/>
        <v>502.23224912567019</v>
      </c>
      <c r="D782" s="5">
        <f t="shared" si="365"/>
        <v>-268.90169164187591</v>
      </c>
      <c r="E782" s="2">
        <f t="shared" si="366"/>
        <v>526.39363562229096</v>
      </c>
      <c r="F782" s="2">
        <f t="shared" si="367"/>
        <v>-17.426837063550458</v>
      </c>
      <c r="G782" s="3">
        <f t="shared" si="368"/>
        <v>-43.894484445936399</v>
      </c>
      <c r="H782" s="3">
        <f t="shared" si="369"/>
        <v>24.737736200133153</v>
      </c>
      <c r="I782" s="3">
        <f t="shared" si="370"/>
        <v>-97.062728376469025</v>
      </c>
      <c r="J782" s="2">
        <f t="shared" si="349"/>
        <v>109.36112013401352</v>
      </c>
      <c r="K782" s="2">
        <f t="shared" si="371"/>
        <v>74.547457487398447</v>
      </c>
      <c r="L782" s="6">
        <f t="shared" si="350"/>
        <v>2324.8754687385599</v>
      </c>
      <c r="M782" s="2">
        <f t="shared" si="351"/>
        <v>29.464567572554667</v>
      </c>
      <c r="N782" s="2">
        <f t="shared" si="372"/>
        <v>109.36112013401352</v>
      </c>
      <c r="O782" s="2">
        <f t="shared" si="352"/>
        <v>74.547457487398447</v>
      </c>
      <c r="P782" s="5">
        <f t="shared" si="353"/>
        <v>0.36864841862722642</v>
      </c>
      <c r="Q782" s="4">
        <f t="shared" si="354"/>
        <v>0.26927392775810183</v>
      </c>
      <c r="R782" s="4">
        <f t="shared" si="355"/>
        <v>0.24899504365694058</v>
      </c>
      <c r="S782" s="4">
        <f t="shared" si="373"/>
        <v>0</v>
      </c>
      <c r="T782" s="4">
        <f t="shared" si="374"/>
        <v>0</v>
      </c>
      <c r="U782" s="5">
        <f t="shared" si="375"/>
        <v>9.49935314024418</v>
      </c>
      <c r="V782" s="5">
        <f t="shared" si="376"/>
        <v>-5.3535767653154833</v>
      </c>
      <c r="W782" s="5">
        <f t="shared" si="377"/>
        <v>21.005671788657665</v>
      </c>
      <c r="X782" s="5">
        <f t="shared" si="356"/>
        <v>2324.8754687385604</v>
      </c>
      <c r="Y782" s="5">
        <f t="shared" si="357"/>
        <v>-14.548716912824297</v>
      </c>
      <c r="Z782" s="5">
        <f t="shared" si="358"/>
        <v>-3.314112319428149</v>
      </c>
      <c r="AA782" s="5">
        <f t="shared" si="359"/>
        <v>5.7346913820899346</v>
      </c>
      <c r="AB782" s="5">
        <f t="shared" si="360"/>
        <v>-5.0493637725801168</v>
      </c>
      <c r="AC782" s="5">
        <f t="shared" si="361"/>
        <v>-8.6676890847436319</v>
      </c>
      <c r="AD782" s="5">
        <f t="shared" si="362"/>
        <v>-5.4336368292524</v>
      </c>
      <c r="AE782">
        <f t="shared" si="379"/>
        <v>0</v>
      </c>
    </row>
    <row r="783" spans="1:31" x14ac:dyDescent="0.2">
      <c r="A783">
        <f t="shared" si="378"/>
        <v>7.5099999999998843</v>
      </c>
      <c r="B783" s="5">
        <f t="shared" si="363"/>
        <v>-158.08762756751599</v>
      </c>
      <c r="C783" s="5">
        <f t="shared" si="364"/>
        <v>502.47919310321726</v>
      </c>
      <c r="D783" s="5">
        <f t="shared" si="365"/>
        <v>-269.8725906074821</v>
      </c>
      <c r="E783" s="2">
        <f t="shared" si="366"/>
        <v>526.76089214328158</v>
      </c>
      <c r="F783" s="2">
        <f t="shared" si="367"/>
        <v>-17.464371582996279</v>
      </c>
      <c r="G783" s="3">
        <f t="shared" si="368"/>
        <v>-43.9449780836622</v>
      </c>
      <c r="H783" s="3">
        <f t="shared" si="369"/>
        <v>24.651059309285717</v>
      </c>
      <c r="I783" s="3">
        <f t="shared" si="370"/>
        <v>-97.117064744761549</v>
      </c>
      <c r="J783" s="2">
        <f t="shared" si="349"/>
        <v>109.41005478694214</v>
      </c>
      <c r="K783" s="2">
        <f t="shared" si="371"/>
        <v>74.580814442360008</v>
      </c>
      <c r="L783" s="6">
        <f t="shared" si="350"/>
        <v>2324.3681654759589</v>
      </c>
      <c r="M783" s="2">
        <f t="shared" si="351"/>
        <v>29.458138208289061</v>
      </c>
      <c r="N783" s="2">
        <f t="shared" si="372"/>
        <v>109.41005478694214</v>
      </c>
      <c r="O783" s="2">
        <f t="shared" si="352"/>
        <v>74.580814442360008</v>
      </c>
      <c r="P783" s="5">
        <f t="shared" si="353"/>
        <v>0.36863354609057358</v>
      </c>
      <c r="Q783" s="4">
        <f t="shared" si="354"/>
        <v>0.26909449342485764</v>
      </c>
      <c r="R783" s="4">
        <f t="shared" si="355"/>
        <v>0.24891515244702628</v>
      </c>
      <c r="S783" s="4">
        <f t="shared" si="373"/>
        <v>0</v>
      </c>
      <c r="T783" s="4">
        <f t="shared" si="374"/>
        <v>0</v>
      </c>
      <c r="U783" s="5">
        <f t="shared" si="375"/>
        <v>9.5141522532177607</v>
      </c>
      <c r="V783" s="5">
        <f t="shared" si="376"/>
        <v>-5.3369905208540773</v>
      </c>
      <c r="W783" s="5">
        <f t="shared" si="377"/>
        <v>21.025987056090639</v>
      </c>
      <c r="X783" s="5">
        <f t="shared" si="356"/>
        <v>2324.3681654759589</v>
      </c>
      <c r="Y783" s="5">
        <f t="shared" si="357"/>
        <v>-14.554287305840619</v>
      </c>
      <c r="Z783" s="5">
        <f t="shared" si="358"/>
        <v>-3.3190685109671754</v>
      </c>
      <c r="AA783" s="5">
        <f t="shared" si="359"/>
        <v>5.7432675032854137</v>
      </c>
      <c r="AB783" s="5">
        <f t="shared" si="360"/>
        <v>-5.0401350526228583</v>
      </c>
      <c r="AC783" s="5">
        <f t="shared" si="361"/>
        <v>-8.6560590318212522</v>
      </c>
      <c r="AD783" s="5">
        <f t="shared" si="362"/>
        <v>-5.4047454406239481</v>
      </c>
      <c r="AE783">
        <f t="shared" si="379"/>
        <v>0</v>
      </c>
    </row>
    <row r="784" spans="1:31" x14ac:dyDescent="0.2">
      <c r="A784">
        <f t="shared" si="378"/>
        <v>7.5199999999998841</v>
      </c>
      <c r="B784" s="5">
        <f t="shared" si="363"/>
        <v>-158.52732935510522</v>
      </c>
      <c r="C784" s="5">
        <f t="shared" si="364"/>
        <v>502.72527089335853</v>
      </c>
      <c r="D784" s="5">
        <f t="shared" si="365"/>
        <v>-270.84403149220174</v>
      </c>
      <c r="E784" s="2">
        <f t="shared" si="366"/>
        <v>527.12770003791559</v>
      </c>
      <c r="F784" s="2">
        <f t="shared" si="367"/>
        <v>-17.501934394283879</v>
      </c>
      <c r="G784" s="3">
        <f t="shared" si="368"/>
        <v>-43.995379434188429</v>
      </c>
      <c r="H784" s="3">
        <f t="shared" si="369"/>
        <v>24.564498718967503</v>
      </c>
      <c r="I784" s="3">
        <f t="shared" si="370"/>
        <v>-97.171112199167794</v>
      </c>
      <c r="J784" s="2">
        <f t="shared" si="349"/>
        <v>109.45881899095943</v>
      </c>
      <c r="K784" s="2">
        <f t="shared" si="371"/>
        <v>74.614055208561297</v>
      </c>
      <c r="L784" s="6">
        <f t="shared" si="350"/>
        <v>2323.8606738216768</v>
      </c>
      <c r="M784" s="2">
        <f t="shared" si="351"/>
        <v>29.451706456420553</v>
      </c>
      <c r="N784" s="2">
        <f t="shared" si="372"/>
        <v>109.45881899095943</v>
      </c>
      <c r="O784" s="2">
        <f t="shared" si="352"/>
        <v>74.614055208561297</v>
      </c>
      <c r="P784" s="5">
        <f t="shared" si="353"/>
        <v>0.36861866809953919</v>
      </c>
      <c r="Q784" s="4">
        <f t="shared" si="354"/>
        <v>0.26891561665326202</v>
      </c>
      <c r="R784" s="4">
        <f t="shared" si="355"/>
        <v>0.24883545448064437</v>
      </c>
      <c r="S784" s="4">
        <f t="shared" si="373"/>
        <v>0</v>
      </c>
      <c r="T784" s="4">
        <f t="shared" si="374"/>
        <v>0</v>
      </c>
      <c r="U784" s="5">
        <f t="shared" si="375"/>
        <v>9.5289249517065624</v>
      </c>
      <c r="V784" s="5">
        <f t="shared" si="376"/>
        <v>-5.3204056375846829</v>
      </c>
      <c r="W784" s="5">
        <f t="shared" si="377"/>
        <v>21.046215478259764</v>
      </c>
      <c r="X784" s="5">
        <f t="shared" si="356"/>
        <v>2323.8606738216768</v>
      </c>
      <c r="Y784" s="5">
        <f t="shared" si="357"/>
        <v>-14.559816921643659</v>
      </c>
      <c r="Z784" s="5">
        <f t="shared" si="358"/>
        <v>-3.324017578913848</v>
      </c>
      <c r="AA784" s="5">
        <f t="shared" si="359"/>
        <v>5.7518312979210933</v>
      </c>
      <c r="AB784" s="5">
        <f t="shared" si="360"/>
        <v>-5.0308919699370964</v>
      </c>
      <c r="AC784" s="5">
        <f t="shared" si="361"/>
        <v>-8.6444232164985308</v>
      </c>
      <c r="AD784" s="5">
        <f t="shared" si="362"/>
        <v>-5.3759532238191419</v>
      </c>
      <c r="AE784">
        <f t="shared" si="379"/>
        <v>0</v>
      </c>
    </row>
    <row r="785" spans="1:31" x14ac:dyDescent="0.2">
      <c r="A785">
        <f t="shared" si="378"/>
        <v>7.5299999999998839</v>
      </c>
      <c r="B785" s="5">
        <f t="shared" si="363"/>
        <v>-158.96753469404558</v>
      </c>
      <c r="C785" s="5">
        <f t="shared" si="364"/>
        <v>502.97048365938736</v>
      </c>
      <c r="D785" s="5">
        <f t="shared" si="365"/>
        <v>-271.81601141185462</v>
      </c>
      <c r="E785" s="2">
        <f t="shared" si="366"/>
        <v>527.49406112226575</v>
      </c>
      <c r="F785" s="2">
        <f t="shared" si="367"/>
        <v>-17.539525416520902</v>
      </c>
      <c r="G785" s="3">
        <f t="shared" si="368"/>
        <v>-44.045688353887797</v>
      </c>
      <c r="H785" s="3">
        <f t="shared" si="369"/>
        <v>24.478054486802517</v>
      </c>
      <c r="I785" s="3">
        <f t="shared" si="370"/>
        <v>-97.224871731405983</v>
      </c>
      <c r="J785" s="2">
        <f t="shared" si="349"/>
        <v>109.50741297836885</v>
      </c>
      <c r="K785" s="2">
        <f t="shared" si="371"/>
        <v>74.647179944355045</v>
      </c>
      <c r="L785" s="6">
        <f t="shared" si="350"/>
        <v>2323.3530027158795</v>
      </c>
      <c r="M785" s="2">
        <f t="shared" si="351"/>
        <v>29.445272430253336</v>
      </c>
      <c r="N785" s="2">
        <f t="shared" si="372"/>
        <v>109.50741297836885</v>
      </c>
      <c r="O785" s="2">
        <f t="shared" si="352"/>
        <v>74.647179944355045</v>
      </c>
      <c r="P785" s="5">
        <f t="shared" si="353"/>
        <v>0.36860378491519191</v>
      </c>
      <c r="Q785" s="4">
        <f t="shared" si="354"/>
        <v>0.26873729632784082</v>
      </c>
      <c r="R785" s="4">
        <f t="shared" si="355"/>
        <v>0.24875594971727777</v>
      </c>
      <c r="S785" s="4">
        <f t="shared" si="373"/>
        <v>0</v>
      </c>
      <c r="T785" s="4">
        <f t="shared" si="374"/>
        <v>0</v>
      </c>
      <c r="U785" s="5">
        <f t="shared" si="375"/>
        <v>9.5436711562465284</v>
      </c>
      <c r="V785" s="5">
        <f t="shared" si="376"/>
        <v>-5.3038222649574713</v>
      </c>
      <c r="W785" s="5">
        <f t="shared" si="377"/>
        <v>21.066357200679011</v>
      </c>
      <c r="X785" s="5">
        <f t="shared" si="356"/>
        <v>2323.3530027158799</v>
      </c>
      <c r="Y785" s="5">
        <f t="shared" si="357"/>
        <v>-14.565305865708455</v>
      </c>
      <c r="Z785" s="5">
        <f t="shared" si="358"/>
        <v>-3.3289594962711004</v>
      </c>
      <c r="AA785" s="5">
        <f t="shared" si="359"/>
        <v>5.7603827192816484</v>
      </c>
      <c r="AB785" s="5">
        <f t="shared" si="360"/>
        <v>-5.0216347094619262</v>
      </c>
      <c r="AC785" s="5">
        <f t="shared" si="361"/>
        <v>-8.6327817612285713</v>
      </c>
      <c r="AD785" s="5">
        <f t="shared" si="362"/>
        <v>-5.3472600800393408</v>
      </c>
      <c r="AE785">
        <f t="shared" si="379"/>
        <v>0</v>
      </c>
    </row>
    <row r="786" spans="1:31" x14ac:dyDescent="0.2">
      <c r="A786">
        <f t="shared" si="378"/>
        <v>7.5399999999998837</v>
      </c>
      <c r="B786" s="5">
        <f t="shared" si="363"/>
        <v>-159.40824265931994</v>
      </c>
      <c r="C786" s="5">
        <f t="shared" si="364"/>
        <v>503.21483256516734</v>
      </c>
      <c r="D786" s="5">
        <f t="shared" si="365"/>
        <v>-272.7885274921727</v>
      </c>
      <c r="E786" s="2">
        <f t="shared" si="366"/>
        <v>527.85997721111801</v>
      </c>
      <c r="F786" s="2">
        <f t="shared" si="367"/>
        <v>-17.577144568617289</v>
      </c>
      <c r="G786" s="3">
        <f t="shared" si="368"/>
        <v>-44.095904700982416</v>
      </c>
      <c r="H786" s="3">
        <f t="shared" si="369"/>
        <v>24.391726669190231</v>
      </c>
      <c r="I786" s="3">
        <f t="shared" si="370"/>
        <v>-97.278344332206373</v>
      </c>
      <c r="J786" s="2">
        <f t="shared" si="349"/>
        <v>109.5558369842425</v>
      </c>
      <c r="K786" s="2">
        <f t="shared" si="371"/>
        <v>74.680188809981246</v>
      </c>
      <c r="L786" s="6">
        <f t="shared" si="350"/>
        <v>2322.8451610011148</v>
      </c>
      <c r="M786" s="2">
        <f t="shared" si="351"/>
        <v>29.438836241854403</v>
      </c>
      <c r="N786" s="2">
        <f t="shared" si="372"/>
        <v>109.5558369842425</v>
      </c>
      <c r="O786" s="2">
        <f t="shared" si="352"/>
        <v>74.680188809981246</v>
      </c>
      <c r="P786" s="5">
        <f t="shared" si="353"/>
        <v>0.36858889679574919</v>
      </c>
      <c r="Q786" s="4">
        <f t="shared" si="354"/>
        <v>0.2685595313237209</v>
      </c>
      <c r="R786" s="4">
        <f t="shared" si="355"/>
        <v>0.24867663811022961</v>
      </c>
      <c r="S786" s="4">
        <f t="shared" si="373"/>
        <v>0</v>
      </c>
      <c r="T786" s="4">
        <f t="shared" si="374"/>
        <v>0</v>
      </c>
      <c r="U786" s="5">
        <f t="shared" si="375"/>
        <v>9.5583907882254575</v>
      </c>
      <c r="V786" s="5">
        <f t="shared" si="376"/>
        <v>-5.2872405518081331</v>
      </c>
      <c r="W786" s="5">
        <f t="shared" si="377"/>
        <v>21.086412370128102</v>
      </c>
      <c r="X786" s="5">
        <f t="shared" si="356"/>
        <v>2322.8451610011148</v>
      </c>
      <c r="Y786" s="5">
        <f t="shared" si="357"/>
        <v>-14.570754244006148</v>
      </c>
      <c r="Z786" s="5">
        <f t="shared" si="358"/>
        <v>-3.3338942362935398</v>
      </c>
      <c r="AA786" s="5">
        <f t="shared" si="359"/>
        <v>5.768921721087243</v>
      </c>
      <c r="AB786" s="5">
        <f t="shared" si="360"/>
        <v>-5.0123634557806902</v>
      </c>
      <c r="AC786" s="5">
        <f t="shared" si="361"/>
        <v>-8.6211347881016724</v>
      </c>
      <c r="AD786" s="5">
        <f t="shared" si="362"/>
        <v>-5.3186659087846557</v>
      </c>
      <c r="AE786">
        <f t="shared" si="379"/>
        <v>0</v>
      </c>
    </row>
    <row r="787" spans="1:31" x14ac:dyDescent="0.2">
      <c r="A787">
        <f t="shared" si="378"/>
        <v>7.5499999999998835</v>
      </c>
      <c r="B787" s="5">
        <f t="shared" si="363"/>
        <v>-159.84945232450255</v>
      </c>
      <c r="C787" s="5">
        <f t="shared" si="364"/>
        <v>503.45831877511984</v>
      </c>
      <c r="D787" s="5">
        <f t="shared" si="365"/>
        <v>-273.7615768687902</v>
      </c>
      <c r="E787" s="2">
        <f t="shared" si="366"/>
        <v>528.22545011795262</v>
      </c>
      <c r="F787" s="2">
        <f t="shared" si="367"/>
        <v>-17.614791769287006</v>
      </c>
      <c r="G787" s="3">
        <f t="shared" si="368"/>
        <v>-44.146028335540223</v>
      </c>
      <c r="H787" s="3">
        <f t="shared" si="369"/>
        <v>24.305515321309215</v>
      </c>
      <c r="I787" s="3">
        <f t="shared" si="370"/>
        <v>-97.331530991294215</v>
      </c>
      <c r="J787" s="2">
        <f t="shared" si="349"/>
        <v>109.60409124638544</v>
      </c>
      <c r="K787" s="2">
        <f t="shared" si="371"/>
        <v>74.713081967542891</v>
      </c>
      <c r="L787" s="6">
        <f t="shared" si="350"/>
        <v>2322.337157423292</v>
      </c>
      <c r="M787" s="2">
        <f t="shared" si="351"/>
        <v>29.432398002066027</v>
      </c>
      <c r="N787" s="2">
        <f t="shared" si="372"/>
        <v>109.60409124638544</v>
      </c>
      <c r="O787" s="2">
        <f t="shared" si="352"/>
        <v>74.713081967542891</v>
      </c>
      <c r="P787" s="5">
        <f t="shared" si="353"/>
        <v>0.36857400399660556</v>
      </c>
      <c r="Q787" s="4">
        <f t="shared" si="354"/>
        <v>0.26838232050684546</v>
      </c>
      <c r="R787" s="4">
        <f t="shared" si="355"/>
        <v>0.24859751960670592</v>
      </c>
      <c r="S787" s="4">
        <f t="shared" si="373"/>
        <v>0</v>
      </c>
      <c r="T787" s="4">
        <f t="shared" si="374"/>
        <v>0</v>
      </c>
      <c r="U787" s="5">
        <f t="shared" si="375"/>
        <v>9.5730837698812223</v>
      </c>
      <c r="V787" s="5">
        <f t="shared" si="376"/>
        <v>-5.2706606463554548</v>
      </c>
      <c r="W787" s="5">
        <f t="shared" si="377"/>
        <v>21.106381134638209</v>
      </c>
      <c r="X787" s="5">
        <f t="shared" si="356"/>
        <v>2322.3371574232924</v>
      </c>
      <c r="Y787" s="5">
        <f t="shared" si="357"/>
        <v>-14.576162162995322</v>
      </c>
      <c r="Z787" s="5">
        <f t="shared" si="358"/>
        <v>-3.3388217724868023</v>
      </c>
      <c r="AA787" s="5">
        <f t="shared" si="359"/>
        <v>5.7774482574924155</v>
      </c>
      <c r="AB787" s="5">
        <f t="shared" si="360"/>
        <v>-5.0030783931140999</v>
      </c>
      <c r="AC787" s="5">
        <f t="shared" si="361"/>
        <v>-8.6094824188422567</v>
      </c>
      <c r="AD787" s="5">
        <f t="shared" si="362"/>
        <v>-5.2901706078693742</v>
      </c>
      <c r="AE787">
        <f t="shared" si="379"/>
        <v>0</v>
      </c>
    </row>
    <row r="788" spans="1:31" x14ac:dyDescent="0.2">
      <c r="A788">
        <f t="shared" si="378"/>
        <v>7.5599999999998833</v>
      </c>
      <c r="B788" s="5">
        <f t="shared" si="363"/>
        <v>-160.29116276177763</v>
      </c>
      <c r="C788" s="5">
        <f t="shared" si="364"/>
        <v>503.70094345421199</v>
      </c>
      <c r="D788" s="5">
        <f t="shared" si="365"/>
        <v>-274.73515668723354</v>
      </c>
      <c r="E788" s="2">
        <f t="shared" si="366"/>
        <v>528.59048165492538</v>
      </c>
      <c r="F788" s="2">
        <f t="shared" si="367"/>
        <v>-17.65246693704972</v>
      </c>
      <c r="G788" s="3">
        <f t="shared" si="368"/>
        <v>-44.196059119471364</v>
      </c>
      <c r="H788" s="3">
        <f t="shared" si="369"/>
        <v>24.219420497120794</v>
      </c>
      <c r="I788" s="3">
        <f t="shared" si="370"/>
        <v>-97.384432697372915</v>
      </c>
      <c r="J788" s="2">
        <f t="shared" si="349"/>
        <v>109.65217600530012</v>
      </c>
      <c r="K788" s="2">
        <f t="shared" si="371"/>
        <v>74.745859580981673</v>
      </c>
      <c r="L788" s="6">
        <f t="shared" si="350"/>
        <v>2321.8290006326506</v>
      </c>
      <c r="M788" s="2">
        <f t="shared" si="351"/>
        <v>29.425957820517965</v>
      </c>
      <c r="N788" s="2">
        <f t="shared" si="372"/>
        <v>109.65217600530012</v>
      </c>
      <c r="O788" s="2">
        <f t="shared" si="352"/>
        <v>74.745859580981673</v>
      </c>
      <c r="P788" s="5">
        <f t="shared" si="353"/>
        <v>0.36855910677036119</v>
      </c>
      <c r="Q788" s="4">
        <f t="shared" si="354"/>
        <v>0.26820566273418506</v>
      </c>
      <c r="R788" s="4">
        <f t="shared" si="355"/>
        <v>0.24851859414789765</v>
      </c>
      <c r="S788" s="4">
        <f t="shared" si="373"/>
        <v>0</v>
      </c>
      <c r="T788" s="4">
        <f t="shared" si="374"/>
        <v>0</v>
      </c>
      <c r="U788" s="5">
        <f t="shared" si="375"/>
        <v>9.5877500242999982</v>
      </c>
      <c r="V788" s="5">
        <f t="shared" si="376"/>
        <v>-5.2540826961989833</v>
      </c>
      <c r="W788" s="5">
        <f t="shared" si="377"/>
        <v>21.126263643477696</v>
      </c>
      <c r="X788" s="5">
        <f t="shared" si="356"/>
        <v>2321.8290006326506</v>
      </c>
      <c r="Y788" s="5">
        <f t="shared" si="357"/>
        <v>-14.581529729613443</v>
      </c>
      <c r="Z788" s="5">
        <f t="shared" si="358"/>
        <v>-3.3437420786069136</v>
      </c>
      <c r="AA788" s="5">
        <f t="shared" si="359"/>
        <v>5.7859622830849808</v>
      </c>
      <c r="AB788" s="5">
        <f t="shared" si="360"/>
        <v>-4.9937797053134449</v>
      </c>
      <c r="AC788" s="5">
        <f t="shared" si="361"/>
        <v>-8.5978247748058969</v>
      </c>
      <c r="AD788" s="5">
        <f t="shared" si="362"/>
        <v>-5.2617740734373228</v>
      </c>
      <c r="AE788">
        <f t="shared" si="379"/>
        <v>0</v>
      </c>
    </row>
    <row r="789" spans="1:31" x14ac:dyDescent="0.2">
      <c r="A789">
        <f t="shared" si="378"/>
        <v>7.569999999999883</v>
      </c>
      <c r="B789" s="5">
        <f t="shared" si="363"/>
        <v>-160.73337304195761</v>
      </c>
      <c r="C789" s="5">
        <f t="shared" si="364"/>
        <v>503.94270776794446</v>
      </c>
      <c r="D789" s="5">
        <f t="shared" si="365"/>
        <v>-275.70926410291094</v>
      </c>
      <c r="E789" s="2">
        <f t="shared" si="366"/>
        <v>528.95507363284923</v>
      </c>
      <c r="F789" s="2">
        <f t="shared" si="367"/>
        <v>-17.690169990232516</v>
      </c>
      <c r="G789" s="3">
        <f t="shared" si="368"/>
        <v>-44.245996916524497</v>
      </c>
      <c r="H789" s="3">
        <f t="shared" si="369"/>
        <v>24.133442249372735</v>
      </c>
      <c r="I789" s="3">
        <f t="shared" si="370"/>
        <v>-97.437050438107292</v>
      </c>
      <c r="J789" s="2">
        <f t="shared" si="349"/>
        <v>109.7000915041513</v>
      </c>
      <c r="K789" s="2">
        <f t="shared" si="371"/>
        <v>74.778521816054052</v>
      </c>
      <c r="L789" s="6">
        <f t="shared" si="350"/>
        <v>2321.3206991847192</v>
      </c>
      <c r="M789" s="2">
        <f t="shared" si="351"/>
        <v>29.419515805639666</v>
      </c>
      <c r="N789" s="2">
        <f t="shared" si="372"/>
        <v>109.7000915041513</v>
      </c>
      <c r="O789" s="2">
        <f t="shared" si="352"/>
        <v>74.778521816054052</v>
      </c>
      <c r="P789" s="5">
        <f t="shared" si="353"/>
        <v>0.3685442053668494</v>
      </c>
      <c r="Q789" s="4">
        <f t="shared" si="354"/>
        <v>0.26802955685394653</v>
      </c>
      <c r="R789" s="4">
        <f t="shared" si="355"/>
        <v>0.2484398616690614</v>
      </c>
      <c r="S789" s="4">
        <f t="shared" si="373"/>
        <v>0</v>
      </c>
      <c r="T789" s="4">
        <f t="shared" si="374"/>
        <v>0</v>
      </c>
      <c r="U789" s="5">
        <f t="shared" si="375"/>
        <v>9.6023894754144177</v>
      </c>
      <c r="V789" s="5">
        <f t="shared" si="376"/>
        <v>-5.2375068483167393</v>
      </c>
      <c r="W789" s="5">
        <f t="shared" si="377"/>
        <v>21.146060047137897</v>
      </c>
      <c r="X789" s="5">
        <f t="shared" si="356"/>
        <v>2321.3206991847192</v>
      </c>
      <c r="Y789" s="5">
        <f t="shared" si="357"/>
        <v>-14.586857051268302</v>
      </c>
      <c r="Z789" s="5">
        <f t="shared" si="358"/>
        <v>-3.3486551286596269</v>
      </c>
      <c r="AA789" s="5">
        <f t="shared" si="359"/>
        <v>5.7944637528848739</v>
      </c>
      <c r="AB789" s="5">
        <f t="shared" si="360"/>
        <v>-4.9844675758538841</v>
      </c>
      <c r="AC789" s="5">
        <f t="shared" si="361"/>
        <v>-8.5861619769763671</v>
      </c>
      <c r="AD789" s="5">
        <f t="shared" si="362"/>
        <v>-5.233476199977229</v>
      </c>
      <c r="AE789">
        <f t="shared" si="379"/>
        <v>0</v>
      </c>
    </row>
    <row r="790" spans="1:31" x14ac:dyDescent="0.2">
      <c r="A790">
        <f t="shared" si="378"/>
        <v>7.5799999999998828</v>
      </c>
      <c r="B790" s="5">
        <f t="shared" si="363"/>
        <v>-161.17608223450165</v>
      </c>
      <c r="C790" s="5">
        <f t="shared" si="364"/>
        <v>504.18361288233933</v>
      </c>
      <c r="D790" s="5">
        <f t="shared" si="365"/>
        <v>-276.68389628110197</v>
      </c>
      <c r="E790" s="2">
        <f t="shared" si="366"/>
        <v>529.31922786117582</v>
      </c>
      <c r="F790" s="2">
        <f t="shared" si="367"/>
        <v>-17.727900846971568</v>
      </c>
      <c r="G790" s="3">
        <f t="shared" si="368"/>
        <v>-44.295841592283033</v>
      </c>
      <c r="H790" s="3">
        <f t="shared" si="369"/>
        <v>24.047580629602972</v>
      </c>
      <c r="I790" s="3">
        <f t="shared" si="370"/>
        <v>-97.489385200107066</v>
      </c>
      <c r="J790" s="2">
        <f t="shared" si="349"/>
        <v>109.74783798873098</v>
      </c>
      <c r="K790" s="2">
        <f t="shared" si="371"/>
        <v>74.811068840307414</v>
      </c>
      <c r="L790" s="6">
        <f t="shared" si="350"/>
        <v>2320.8122615412667</v>
      </c>
      <c r="M790" s="2">
        <f t="shared" si="351"/>
        <v>29.413072064672303</v>
      </c>
      <c r="N790" s="2">
        <f t="shared" si="372"/>
        <v>109.74783798873098</v>
      </c>
      <c r="O790" s="2">
        <f t="shared" si="352"/>
        <v>74.811068840307414</v>
      </c>
      <c r="P790" s="5">
        <f t="shared" si="353"/>
        <v>0.36852930003316525</v>
      </c>
      <c r="Q790" s="4">
        <f t="shared" si="354"/>
        <v>0.26785400170577878</v>
      </c>
      <c r="R790" s="4">
        <f t="shared" si="355"/>
        <v>0.24836132209959982</v>
      </c>
      <c r="S790" s="4">
        <f t="shared" si="373"/>
        <v>0</v>
      </c>
      <c r="T790" s="4">
        <f t="shared" si="374"/>
        <v>0</v>
      </c>
      <c r="U790" s="5">
        <f t="shared" si="375"/>
        <v>9.6170020480017318</v>
      </c>
      <c r="V790" s="5">
        <f t="shared" si="376"/>
        <v>-5.220933249063008</v>
      </c>
      <c r="W790" s="5">
        <f t="shared" si="377"/>
        <v>21.165770497318984</v>
      </c>
      <c r="X790" s="5">
        <f t="shared" si="356"/>
        <v>2320.8122615412667</v>
      </c>
      <c r="Y790" s="5">
        <f t="shared" si="357"/>
        <v>-14.592144235829535</v>
      </c>
      <c r="Z790" s="5">
        <f t="shared" si="358"/>
        <v>-3.3535608968997681</v>
      </c>
      <c r="AA790" s="5">
        <f t="shared" si="359"/>
        <v>5.8029526223430219</v>
      </c>
      <c r="AB790" s="5">
        <f t="shared" si="360"/>
        <v>-4.975142187827803</v>
      </c>
      <c r="AC790" s="5">
        <f t="shared" si="361"/>
        <v>-8.5744941459627757</v>
      </c>
      <c r="AD790" s="5">
        <f t="shared" si="362"/>
        <v>-5.2052768803379941</v>
      </c>
      <c r="AE790">
        <f t="shared" si="379"/>
        <v>0</v>
      </c>
    </row>
    <row r="791" spans="1:31" x14ac:dyDescent="0.2">
      <c r="A791">
        <f t="shared" si="378"/>
        <v>7.5899999999998826</v>
      </c>
      <c r="B791" s="5">
        <f t="shared" si="363"/>
        <v>-161.61928940753387</v>
      </c>
      <c r="C791" s="5">
        <f t="shared" si="364"/>
        <v>504.42365996392806</v>
      </c>
      <c r="D791" s="5">
        <f t="shared" si="365"/>
        <v>-277.65905039694707</v>
      </c>
      <c r="E791" s="2">
        <f t="shared" si="366"/>
        <v>529.68294614797696</v>
      </c>
      <c r="F791" s="2">
        <f t="shared" si="367"/>
        <v>-17.76565942521384</v>
      </c>
      <c r="G791" s="3">
        <f t="shared" si="368"/>
        <v>-44.345593014161309</v>
      </c>
      <c r="H791" s="3">
        <f t="shared" si="369"/>
        <v>23.961835688143346</v>
      </c>
      <c r="I791" s="3">
        <f t="shared" si="370"/>
        <v>-97.541437968910444</v>
      </c>
      <c r="J791" s="2">
        <f t="shared" si="349"/>
        <v>109.79541570742386</v>
      </c>
      <c r="K791" s="2">
        <f t="shared" si="371"/>
        <v>74.843500823056473</v>
      </c>
      <c r="L791" s="6">
        <f t="shared" si="350"/>
        <v>2320.3036960712416</v>
      </c>
      <c r="M791" s="2">
        <f t="shared" si="351"/>
        <v>29.406626703680661</v>
      </c>
      <c r="N791" s="2">
        <f t="shared" si="372"/>
        <v>109.79541570742386</v>
      </c>
      <c r="O791" s="2">
        <f t="shared" si="352"/>
        <v>74.843500823056473</v>
      </c>
      <c r="P791" s="5">
        <f t="shared" si="353"/>
        <v>0.3685143910136921</v>
      </c>
      <c r="Q791" s="4">
        <f t="shared" si="354"/>
        <v>0.26767899612097446</v>
      </c>
      <c r="R791" s="4">
        <f t="shared" si="355"/>
        <v>0.24828297536314103</v>
      </c>
      <c r="S791" s="4">
        <f t="shared" si="373"/>
        <v>0</v>
      </c>
      <c r="T791" s="4">
        <f t="shared" si="374"/>
        <v>0</v>
      </c>
      <c r="U791" s="5">
        <f t="shared" si="375"/>
        <v>9.6315876676819254</v>
      </c>
      <c r="V791" s="5">
        <f t="shared" si="376"/>
        <v>-5.2043620441661815</v>
      </c>
      <c r="W791" s="5">
        <f t="shared" si="377"/>
        <v>21.185395146915873</v>
      </c>
      <c r="X791" s="5">
        <f t="shared" si="356"/>
        <v>2320.3036960712416</v>
      </c>
      <c r="Y791" s="5">
        <f t="shared" si="357"/>
        <v>-14.597391391620286</v>
      </c>
      <c r="Z791" s="5">
        <f t="shared" si="358"/>
        <v>-3.3584593578305757</v>
      </c>
      <c r="AA791" s="5">
        <f t="shared" si="359"/>
        <v>5.8114288473402054</v>
      </c>
      <c r="AB791" s="5">
        <f t="shared" si="360"/>
        <v>-4.965803723938361</v>
      </c>
      <c r="AC791" s="5">
        <f t="shared" si="361"/>
        <v>-8.5628214019967572</v>
      </c>
      <c r="AD791" s="5">
        <f t="shared" si="362"/>
        <v>-5.1771760057439202</v>
      </c>
      <c r="AE791">
        <f t="shared" si="379"/>
        <v>0</v>
      </c>
    </row>
    <row r="792" spans="1:31" x14ac:dyDescent="0.2">
      <c r="A792">
        <f t="shared" si="378"/>
        <v>7.5999999999998824</v>
      </c>
      <c r="B792" s="5">
        <f t="shared" si="363"/>
        <v>-162.06299362786169</v>
      </c>
      <c r="C792" s="5">
        <f t="shared" si="364"/>
        <v>504.66285017973939</v>
      </c>
      <c r="D792" s="5">
        <f t="shared" si="365"/>
        <v>-278.63472363543644</v>
      </c>
      <c r="E792" s="2">
        <f t="shared" si="366"/>
        <v>530.04623029992626</v>
      </c>
      <c r="F792" s="2">
        <f t="shared" si="367"/>
        <v>-17.803445642718774</v>
      </c>
      <c r="G792" s="3">
        <f t="shared" si="368"/>
        <v>-44.395251051400692</v>
      </c>
      <c r="H792" s="3">
        <f t="shared" si="369"/>
        <v>23.87620747412338</v>
      </c>
      <c r="I792" s="3">
        <f t="shared" si="370"/>
        <v>-97.593209728967878</v>
      </c>
      <c r="J792" s="2">
        <f t="shared" si="349"/>
        <v>109.84282491117291</v>
      </c>
      <c r="K792" s="2">
        <f t="shared" si="371"/>
        <v>74.875817935359848</v>
      </c>
      <c r="L792" s="6">
        <f t="shared" si="350"/>
        <v>2319.7950110517045</v>
      </c>
      <c r="M792" s="2">
        <f t="shared" si="351"/>
        <v>29.400179827565001</v>
      </c>
      <c r="N792" s="2">
        <f t="shared" si="372"/>
        <v>109.84282491117291</v>
      </c>
      <c r="O792" s="2">
        <f t="shared" si="352"/>
        <v>74.875817935359848</v>
      </c>
      <c r="P792" s="5">
        <f t="shared" si="353"/>
        <v>0.36849947855012943</v>
      </c>
      <c r="Q792" s="4">
        <f t="shared" si="354"/>
        <v>0.26750453892267106</v>
      </c>
      <c r="R792" s="4">
        <f t="shared" si="355"/>
        <v>0.24820482137761704</v>
      </c>
      <c r="S792" s="4">
        <f t="shared" si="373"/>
        <v>0</v>
      </c>
      <c r="T792" s="4">
        <f t="shared" si="374"/>
        <v>0</v>
      </c>
      <c r="U792" s="5">
        <f t="shared" si="375"/>
        <v>9.6461462609158062</v>
      </c>
      <c r="V792" s="5">
        <f t="shared" si="376"/>
        <v>-5.1877933787266812</v>
      </c>
      <c r="W792" s="5">
        <f t="shared" si="377"/>
        <v>21.204934150004181</v>
      </c>
      <c r="X792" s="5">
        <f t="shared" si="356"/>
        <v>2319.7950110517045</v>
      </c>
      <c r="Y792" s="5">
        <f t="shared" si="357"/>
        <v>-14.602598627408794</v>
      </c>
      <c r="Z792" s="5">
        <f t="shared" si="358"/>
        <v>-3.3633504862030263</v>
      </c>
      <c r="AA792" s="5">
        <f t="shared" si="359"/>
        <v>5.8198923841858798</v>
      </c>
      <c r="AB792" s="5">
        <f t="shared" si="360"/>
        <v>-4.9564523664929876</v>
      </c>
      <c r="AC792" s="5">
        <f t="shared" si="361"/>
        <v>-8.551143864929708</v>
      </c>
      <c r="AD792" s="5">
        <f t="shared" si="362"/>
        <v>-5.1491734658099375</v>
      </c>
      <c r="AE792">
        <f t="shared" si="379"/>
        <v>0</v>
      </c>
    </row>
    <row r="793" spans="1:31" x14ac:dyDescent="0.2">
      <c r="A793">
        <f t="shared" si="378"/>
        <v>7.6099999999998822</v>
      </c>
      <c r="B793" s="5">
        <f t="shared" si="363"/>
        <v>-162.50719396099402</v>
      </c>
      <c r="C793" s="5">
        <f t="shared" si="364"/>
        <v>504.90118469728742</v>
      </c>
      <c r="D793" s="5">
        <f t="shared" si="365"/>
        <v>-279.61091319139939</v>
      </c>
      <c r="E793" s="2">
        <f t="shared" si="366"/>
        <v>530.40908212228089</v>
      </c>
      <c r="F793" s="2">
        <f t="shared" si="367"/>
        <v>-17.841259417059948</v>
      </c>
      <c r="G793" s="3">
        <f t="shared" si="368"/>
        <v>-44.444815575065618</v>
      </c>
      <c r="H793" s="3">
        <f t="shared" si="369"/>
        <v>23.790696035474081</v>
      </c>
      <c r="I793" s="3">
        <f t="shared" si="370"/>
        <v>-97.644701463625978</v>
      </c>
      <c r="J793" s="2">
        <f t="shared" si="349"/>
        <v>109.89006585344538</v>
      </c>
      <c r="K793" s="2">
        <f t="shared" si="371"/>
        <v>74.908020349996846</v>
      </c>
      <c r="L793" s="6">
        <f t="shared" si="350"/>
        <v>2319.2862146687521</v>
      </c>
      <c r="M793" s="2">
        <f t="shared" si="351"/>
        <v>29.393731540072725</v>
      </c>
      <c r="N793" s="2">
        <f t="shared" si="372"/>
        <v>109.89006585344538</v>
      </c>
      <c r="O793" s="2">
        <f t="shared" si="352"/>
        <v>74.908020349996846</v>
      </c>
      <c r="P793" s="5">
        <f t="shared" si="353"/>
        <v>0.3684845628815196</v>
      </c>
      <c r="Q793" s="4">
        <f t="shared" si="354"/>
        <v>0.26733062892604642</v>
      </c>
      <c r="R793" s="4">
        <f t="shared" si="355"/>
        <v>0.24812686005534124</v>
      </c>
      <c r="S793" s="4">
        <f t="shared" si="373"/>
        <v>0</v>
      </c>
      <c r="T793" s="4">
        <f t="shared" si="374"/>
        <v>0</v>
      </c>
      <c r="U793" s="5">
        <f t="shared" si="375"/>
        <v>9.6606777550030625</v>
      </c>
      <c r="V793" s="5">
        <f t="shared" si="376"/>
        <v>-5.1712273972149267</v>
      </c>
      <c r="W793" s="5">
        <f t="shared" si="377"/>
        <v>21.224387661826263</v>
      </c>
      <c r="X793" s="5">
        <f t="shared" si="356"/>
        <v>2319.2862146687521</v>
      </c>
      <c r="Y793" s="5">
        <f t="shared" si="357"/>
        <v>-14.607766052400178</v>
      </c>
      <c r="Z793" s="5">
        <f t="shared" si="358"/>
        <v>-3.3682342570151582</v>
      </c>
      <c r="AA793" s="5">
        <f t="shared" si="359"/>
        <v>5.828343189617021</v>
      </c>
      <c r="AB793" s="5">
        <f t="shared" si="360"/>
        <v>-4.9470882973971158</v>
      </c>
      <c r="AC793" s="5">
        <f t="shared" si="361"/>
        <v>-8.5394616542300845</v>
      </c>
      <c r="AD793" s="5">
        <f t="shared" si="362"/>
        <v>-5.1212691485567134</v>
      </c>
      <c r="AE793">
        <f t="shared" si="379"/>
        <v>0</v>
      </c>
    </row>
    <row r="794" spans="1:31" x14ac:dyDescent="0.2">
      <c r="A794">
        <f t="shared" si="378"/>
        <v>7.619999999999882</v>
      </c>
      <c r="B794" s="5">
        <f t="shared" si="363"/>
        <v>-162.95188947115955</v>
      </c>
      <c r="C794" s="5">
        <f t="shared" si="364"/>
        <v>505.13866468455944</v>
      </c>
      <c r="D794" s="5">
        <f t="shared" si="365"/>
        <v>-280.58761626949308</v>
      </c>
      <c r="E794" s="2">
        <f t="shared" si="366"/>
        <v>530.77150341886363</v>
      </c>
      <c r="F794" s="2">
        <f t="shared" si="367"/>
        <v>-17.879100665626783</v>
      </c>
      <c r="G794" s="3">
        <f t="shared" si="368"/>
        <v>-44.494286458039589</v>
      </c>
      <c r="H794" s="3">
        <f t="shared" si="369"/>
        <v>23.705301418931779</v>
      </c>
      <c r="I794" s="3">
        <f t="shared" si="370"/>
        <v>-97.695914155111552</v>
      </c>
      <c r="J794" s="2">
        <f t="shared" si="349"/>
        <v>109.93713879019873</v>
      </c>
      <c r="K794" s="2">
        <f t="shared" si="371"/>
        <v>74.94010824144425</v>
      </c>
      <c r="L794" s="6">
        <f t="shared" si="350"/>
        <v>2318.7773150184271</v>
      </c>
      <c r="M794" s="2">
        <f t="shared" si="351"/>
        <v>29.387281943809924</v>
      </c>
      <c r="N794" s="2">
        <f t="shared" si="372"/>
        <v>109.93713879019873</v>
      </c>
      <c r="O794" s="2">
        <f t="shared" si="352"/>
        <v>74.94010824144425</v>
      </c>
      <c r="P794" s="5">
        <f t="shared" si="353"/>
        <v>0.36846964424427453</v>
      </c>
      <c r="Q794" s="4">
        <f t="shared" si="354"/>
        <v>0.26715726493851355</v>
      </c>
      <c r="R794" s="4">
        <f t="shared" si="355"/>
        <v>0.24804909130308564</v>
      </c>
      <c r="S794" s="4">
        <f t="shared" si="373"/>
        <v>0</v>
      </c>
      <c r="T794" s="4">
        <f t="shared" si="374"/>
        <v>0</v>
      </c>
      <c r="U794" s="5">
        <f t="shared" si="375"/>
        <v>9.6751820780802991</v>
      </c>
      <c r="V794" s="5">
        <f t="shared" si="376"/>
        <v>-5.154664243469373</v>
      </c>
      <c r="W794" s="5">
        <f t="shared" si="377"/>
        <v>21.243755838777265</v>
      </c>
      <c r="X794" s="5">
        <f t="shared" si="356"/>
        <v>2318.7773150184271</v>
      </c>
      <c r="Y794" s="5">
        <f t="shared" si="357"/>
        <v>-14.612893776228159</v>
      </c>
      <c r="Z794" s="5">
        <f t="shared" si="358"/>
        <v>-3.3731106455113915</v>
      </c>
      <c r="AA794" s="5">
        <f t="shared" si="359"/>
        <v>5.8367812207969356</v>
      </c>
      <c r="AB794" s="5">
        <f t="shared" si="360"/>
        <v>-4.9377116981478597</v>
      </c>
      <c r="AC794" s="5">
        <f t="shared" si="361"/>
        <v>-8.5277748889807654</v>
      </c>
      <c r="AD794" s="5">
        <f t="shared" si="362"/>
        <v>-5.0934629404257983</v>
      </c>
      <c r="AE794">
        <f t="shared" si="379"/>
        <v>0</v>
      </c>
    </row>
    <row r="795" spans="1:31" x14ac:dyDescent="0.2">
      <c r="A795">
        <f t="shared" si="378"/>
        <v>7.6299999999998818</v>
      </c>
      <c r="B795" s="5">
        <f t="shared" si="363"/>
        <v>-163.39707922132484</v>
      </c>
      <c r="C795" s="5">
        <f t="shared" si="364"/>
        <v>505.37529131000429</v>
      </c>
      <c r="D795" s="5">
        <f t="shared" si="365"/>
        <v>-281.56483008419121</v>
      </c>
      <c r="E795" s="2">
        <f t="shared" si="366"/>
        <v>531.13349599204491</v>
      </c>
      <c r="F795" s="2">
        <f t="shared" si="367"/>
        <v>-17.916969305626171</v>
      </c>
      <c r="G795" s="3">
        <f t="shared" si="368"/>
        <v>-44.543663575021071</v>
      </c>
      <c r="H795" s="3">
        <f t="shared" si="369"/>
        <v>23.62002367004197</v>
      </c>
      <c r="I795" s="3">
        <f t="shared" si="370"/>
        <v>-97.746848784515805</v>
      </c>
      <c r="J795" s="2">
        <f t="shared" si="349"/>
        <v>109.98404397984737</v>
      </c>
      <c r="K795" s="2">
        <f t="shared" si="371"/>
        <v>74.972081785853689</v>
      </c>
      <c r="L795" s="6">
        <f t="shared" si="350"/>
        <v>2318.2683201076252</v>
      </c>
      <c r="M795" s="2">
        <f t="shared" si="351"/>
        <v>29.380831140252884</v>
      </c>
      <c r="N795" s="2">
        <f t="shared" si="372"/>
        <v>109.98404397984737</v>
      </c>
      <c r="O795" s="2">
        <f t="shared" si="352"/>
        <v>74.972081785853689</v>
      </c>
      <c r="P795" s="5">
        <f t="shared" si="353"/>
        <v>0.3684547228722021</v>
      </c>
      <c r="Q795" s="4">
        <f t="shared" si="354"/>
        <v>0.2669844457599112</v>
      </c>
      <c r="R795" s="4">
        <f t="shared" si="355"/>
        <v>0.24797151502215675</v>
      </c>
      <c r="S795" s="4">
        <f t="shared" si="373"/>
        <v>0</v>
      </c>
      <c r="T795" s="4">
        <f t="shared" si="374"/>
        <v>0</v>
      </c>
      <c r="U795" s="5">
        <f t="shared" si="375"/>
        <v>9.689659159119044</v>
      </c>
      <c r="V795" s="5">
        <f t="shared" si="376"/>
        <v>-5.1381040606946193</v>
      </c>
      <c r="W795" s="5">
        <f t="shared" si="377"/>
        <v>21.263038838391275</v>
      </c>
      <c r="X795" s="5">
        <f t="shared" si="356"/>
        <v>2318.2683201076252</v>
      </c>
      <c r="Y795" s="5">
        <f t="shared" si="357"/>
        <v>-14.617981908946984</v>
      </c>
      <c r="Z795" s="5">
        <f t="shared" si="358"/>
        <v>-3.3779796271818436</v>
      </c>
      <c r="AA795" s="5">
        <f t="shared" si="359"/>
        <v>5.8452064353140809</v>
      </c>
      <c r="AB795" s="5">
        <f t="shared" si="360"/>
        <v>-4.9283227498279398</v>
      </c>
      <c r="AC795" s="5">
        <f t="shared" si="361"/>
        <v>-8.5160836878764634</v>
      </c>
      <c r="AD795" s="5">
        <f t="shared" si="362"/>
        <v>-5.0657547262946423</v>
      </c>
      <c r="AE795">
        <f t="shared" si="379"/>
        <v>0</v>
      </c>
    </row>
    <row r="796" spans="1:31" x14ac:dyDescent="0.2">
      <c r="A796">
        <f t="shared" si="378"/>
        <v>7.6399999999998816</v>
      </c>
      <c r="B796" s="5">
        <f t="shared" si="363"/>
        <v>-163.84276227321254</v>
      </c>
      <c r="C796" s="5">
        <f t="shared" si="364"/>
        <v>505.61106574252034</v>
      </c>
      <c r="D796" s="5">
        <f t="shared" si="365"/>
        <v>-282.54255185977269</v>
      </c>
      <c r="E796" s="2">
        <f t="shared" si="366"/>
        <v>531.49506164272464</v>
      </c>
      <c r="F796" s="2">
        <f t="shared" si="367"/>
        <v>-17.954865254084215</v>
      </c>
      <c r="G796" s="3">
        <f t="shared" si="368"/>
        <v>-44.59294680251935</v>
      </c>
      <c r="H796" s="3">
        <f t="shared" si="369"/>
        <v>23.534862833163206</v>
      </c>
      <c r="I796" s="3">
        <f t="shared" si="370"/>
        <v>-97.797506331778749</v>
      </c>
      <c r="J796" s="2">
        <f t="shared" si="349"/>
        <v>110.03078168322914</v>
      </c>
      <c r="K796" s="2">
        <f t="shared" si="371"/>
        <v>75.00394116102872</v>
      </c>
      <c r="L796" s="6">
        <f t="shared" si="350"/>
        <v>2317.7592378549907</v>
      </c>
      <c r="M796" s="2">
        <f t="shared" si="351"/>
        <v>29.374379229759427</v>
      </c>
      <c r="N796" s="2">
        <f t="shared" si="372"/>
        <v>110.03078168322914</v>
      </c>
      <c r="O796" s="2">
        <f t="shared" si="352"/>
        <v>75.00394116102872</v>
      </c>
      <c r="P796" s="5">
        <f t="shared" si="353"/>
        <v>0.36843979899653223</v>
      </c>
      <c r="Q796" s="4">
        <f t="shared" si="354"/>
        <v>0.26681217018269271</v>
      </c>
      <c r="R796" s="4">
        <f t="shared" si="355"/>
        <v>0.24789413110847092</v>
      </c>
      <c r="S796" s="4">
        <f t="shared" si="373"/>
        <v>0</v>
      </c>
      <c r="T796" s="4">
        <f t="shared" si="374"/>
        <v>0</v>
      </c>
      <c r="U796" s="5">
        <f t="shared" si="375"/>
        <v>9.7041089279237127</v>
      </c>
      <c r="V796" s="5">
        <f t="shared" si="376"/>
        <v>-5.1215469914595566</v>
      </c>
      <c r="W796" s="5">
        <f t="shared" si="377"/>
        <v>21.282236819327505</v>
      </c>
      <c r="X796" s="5">
        <f t="shared" si="356"/>
        <v>2317.7592378549907</v>
      </c>
      <c r="Y796" s="5">
        <f t="shared" si="357"/>
        <v>-14.623030561023285</v>
      </c>
      <c r="Z796" s="5">
        <f t="shared" si="358"/>
        <v>-3.3828411777616347</v>
      </c>
      <c r="AA796" s="5">
        <f t="shared" si="359"/>
        <v>5.8536187911808648</v>
      </c>
      <c r="AB796" s="5">
        <f t="shared" si="360"/>
        <v>-4.918921633099572</v>
      </c>
      <c r="AC796" s="5">
        <f t="shared" si="361"/>
        <v>-8.5043881692211905</v>
      </c>
      <c r="AD796" s="5">
        <f t="shared" si="362"/>
        <v>-5.0381443894916309</v>
      </c>
      <c r="AE796">
        <f t="shared" si="379"/>
        <v>0</v>
      </c>
    </row>
    <row r="797" spans="1:31" x14ac:dyDescent="0.2">
      <c r="A797">
        <f t="shared" si="378"/>
        <v>7.6499999999998813</v>
      </c>
      <c r="B797" s="5">
        <f t="shared" si="363"/>
        <v>-164.28893768731939</v>
      </c>
      <c r="C797" s="5">
        <f t="shared" si="364"/>
        <v>505.84598915144352</v>
      </c>
      <c r="D797" s="5">
        <f t="shared" si="365"/>
        <v>-283.52077883030995</v>
      </c>
      <c r="E797" s="2">
        <f t="shared" si="366"/>
        <v>531.8562021703143</v>
      </c>
      <c r="F797" s="2">
        <f t="shared" si="367"/>
        <v>-17.992788427847824</v>
      </c>
      <c r="G797" s="3">
        <f t="shared" si="368"/>
        <v>-44.642136018850344</v>
      </c>
      <c r="H797" s="3">
        <f t="shared" si="369"/>
        <v>23.449818951470995</v>
      </c>
      <c r="I797" s="3">
        <f t="shared" si="370"/>
        <v>-97.847887775673669</v>
      </c>
      <c r="J797" s="2">
        <f t="shared" si="349"/>
        <v>110.07735216357237</v>
      </c>
      <c r="K797" s="2">
        <f t="shared" si="371"/>
        <v>75.035686546402431</v>
      </c>
      <c r="L797" s="6">
        <f t="shared" si="350"/>
        <v>2317.2500760918019</v>
      </c>
      <c r="M797" s="2">
        <f t="shared" si="351"/>
        <v>29.367926311580131</v>
      </c>
      <c r="N797" s="2">
        <f t="shared" si="372"/>
        <v>110.07735216357237</v>
      </c>
      <c r="O797" s="2">
        <f t="shared" si="352"/>
        <v>75.035686546402431</v>
      </c>
      <c r="P797" s="5">
        <f t="shared" si="353"/>
        <v>0.36842487284594305</v>
      </c>
      <c r="Q797" s="4">
        <f t="shared" si="354"/>
        <v>0.2666404369921111</v>
      </c>
      <c r="R797" s="4">
        <f t="shared" si="355"/>
        <v>0.24781693945262878</v>
      </c>
      <c r="S797" s="4">
        <f t="shared" si="373"/>
        <v>0</v>
      </c>
      <c r="T797" s="4">
        <f t="shared" si="374"/>
        <v>0</v>
      </c>
      <c r="U797" s="5">
        <f t="shared" si="375"/>
        <v>9.7185313151295905</v>
      </c>
      <c r="V797" s="5">
        <f t="shared" si="376"/>
        <v>-5.1049931776956035</v>
      </c>
      <c r="W797" s="5">
        <f t="shared" si="377"/>
        <v>21.301349941356584</v>
      </c>
      <c r="X797" s="5">
        <f t="shared" si="356"/>
        <v>2317.2500760918024</v>
      </c>
      <c r="Y797" s="5">
        <f t="shared" si="357"/>
        <v>-14.62803984332807</v>
      </c>
      <c r="Z797" s="5">
        <f t="shared" si="358"/>
        <v>-3.3876952732301922</v>
      </c>
      <c r="AA797" s="5">
        <f t="shared" si="359"/>
        <v>5.8620182468324398</v>
      </c>
      <c r="AB797" s="5">
        <f t="shared" si="360"/>
        <v>-4.9095085281984794</v>
      </c>
      <c r="AC797" s="5">
        <f t="shared" si="361"/>
        <v>-8.4926884509257956</v>
      </c>
      <c r="AD797" s="5">
        <f t="shared" si="362"/>
        <v>-5.0106318118109741</v>
      </c>
      <c r="AE797">
        <f t="shared" si="379"/>
        <v>0</v>
      </c>
    </row>
    <row r="798" spans="1:31" x14ac:dyDescent="0.2">
      <c r="A798">
        <f t="shared" si="378"/>
        <v>7.6599999999998811</v>
      </c>
      <c r="B798" s="5">
        <f t="shared" si="363"/>
        <v>-164.7356045229343</v>
      </c>
      <c r="C798" s="5">
        <f t="shared" si="364"/>
        <v>506.08006270653567</v>
      </c>
      <c r="D798" s="5">
        <f t="shared" si="365"/>
        <v>-284.4995082396573</v>
      </c>
      <c r="E798" s="2">
        <f t="shared" si="366"/>
        <v>532.21691937271942</v>
      </c>
      <c r="F798" s="2">
        <f t="shared" si="367"/>
        <v>-18.030738743586419</v>
      </c>
      <c r="G798" s="3">
        <f t="shared" si="368"/>
        <v>-44.691231104132328</v>
      </c>
      <c r="H798" s="3">
        <f t="shared" si="369"/>
        <v>23.364892066961737</v>
      </c>
      <c r="I798" s="3">
        <f t="shared" si="370"/>
        <v>-97.89799409379178</v>
      </c>
      <c r="J798" s="2">
        <f t="shared" si="349"/>
        <v>110.12375568646316</v>
      </c>
      <c r="K798" s="2">
        <f t="shared" si="371"/>
        <v>75.067318123015099</v>
      </c>
      <c r="L798" s="6">
        <f t="shared" si="350"/>
        <v>2316.74084256285</v>
      </c>
      <c r="M798" s="2">
        <f t="shared" si="351"/>
        <v>29.361472483869449</v>
      </c>
      <c r="N798" s="2">
        <f t="shared" si="372"/>
        <v>110.12375568646316</v>
      </c>
      <c r="O798" s="2">
        <f t="shared" si="352"/>
        <v>75.067318123015099</v>
      </c>
      <c r="P798" s="5">
        <f t="shared" si="353"/>
        <v>0.36840994464658622</v>
      </c>
      <c r="Q798" s="4">
        <f t="shared" si="354"/>
        <v>0.26646924496640212</v>
      </c>
      <c r="R798" s="4">
        <f t="shared" si="355"/>
        <v>0.24773993993998886</v>
      </c>
      <c r="S798" s="4">
        <f t="shared" si="373"/>
        <v>0</v>
      </c>
      <c r="T798" s="4">
        <f t="shared" si="374"/>
        <v>0</v>
      </c>
      <c r="U798" s="5">
        <f t="shared" si="375"/>
        <v>9.7329262522007198</v>
      </c>
      <c r="V798" s="5">
        <f t="shared" si="376"/>
        <v>-5.0884427606949743</v>
      </c>
      <c r="W798" s="5">
        <f t="shared" si="377"/>
        <v>21.320378365346805</v>
      </c>
      <c r="X798" s="5">
        <f t="shared" si="356"/>
        <v>2316.74084256285</v>
      </c>
      <c r="Y798" s="5">
        <f t="shared" si="357"/>
        <v>-14.63300986712877</v>
      </c>
      <c r="Z798" s="5">
        <f t="shared" si="358"/>
        <v>-3.3925418898105488</v>
      </c>
      <c r="AA798" s="5">
        <f t="shared" si="359"/>
        <v>5.870404761125493</v>
      </c>
      <c r="AB798" s="5">
        <f t="shared" si="360"/>
        <v>-4.9000836149280502</v>
      </c>
      <c r="AC798" s="5">
        <f t="shared" si="361"/>
        <v>-8.4809846505055226</v>
      </c>
      <c r="AD798" s="5">
        <f t="shared" si="362"/>
        <v>-4.9832168735277023</v>
      </c>
      <c r="AE798">
        <f t="shared" si="379"/>
        <v>0</v>
      </c>
    </row>
    <row r="799" spans="1:31" x14ac:dyDescent="0.2">
      <c r="A799">
        <f t="shared" si="378"/>
        <v>7.6699999999998809</v>
      </c>
      <c r="B799" s="5">
        <f t="shared" si="363"/>
        <v>-165.18276183815638</v>
      </c>
      <c r="C799" s="5">
        <f t="shared" si="364"/>
        <v>506.31328757797274</v>
      </c>
      <c r="D799" s="5">
        <f t="shared" si="365"/>
        <v>-285.47873734143889</v>
      </c>
      <c r="E799" s="2">
        <f t="shared" si="366"/>
        <v>532.57721504632173</v>
      </c>
      <c r="F799" s="2">
        <f t="shared" si="367"/>
        <v>-18.068716117793574</v>
      </c>
      <c r="G799" s="3">
        <f t="shared" si="368"/>
        <v>-44.74023194028161</v>
      </c>
      <c r="H799" s="3">
        <f t="shared" si="369"/>
        <v>23.280082220456681</v>
      </c>
      <c r="I799" s="3">
        <f t="shared" si="370"/>
        <v>-97.947826262527059</v>
      </c>
      <c r="J799" s="2">
        <f t="shared" si="349"/>
        <v>110.16999251981278</v>
      </c>
      <c r="K799" s="2">
        <f t="shared" si="371"/>
        <v>75.098836073492009</v>
      </c>
      <c r="L799" s="6">
        <f t="shared" si="350"/>
        <v>2316.2315449273096</v>
      </c>
      <c r="M799" s="2">
        <f t="shared" si="351"/>
        <v>29.355017843696803</v>
      </c>
      <c r="N799" s="2">
        <f t="shared" si="372"/>
        <v>110.16999251981278</v>
      </c>
      <c r="O799" s="2">
        <f t="shared" si="352"/>
        <v>75.098836073492009</v>
      </c>
      <c r="P799" s="5">
        <f t="shared" si="353"/>
        <v>0.36839501462211255</v>
      </c>
      <c r="Q799" s="4">
        <f t="shared" si="354"/>
        <v>0.26629859287696483</v>
      </c>
      <c r="R799" s="4">
        <f t="shared" si="355"/>
        <v>0.24766313245074079</v>
      </c>
      <c r="S799" s="4">
        <f t="shared" si="373"/>
        <v>0</v>
      </c>
      <c r="T799" s="4">
        <f t="shared" si="374"/>
        <v>0</v>
      </c>
      <c r="U799" s="5">
        <f t="shared" si="375"/>
        <v>9.7472936714278209</v>
      </c>
      <c r="V799" s="5">
        <f t="shared" si="376"/>
        <v>-5.0718958811090245</v>
      </c>
      <c r="W799" s="5">
        <f t="shared" si="377"/>
        <v>21.339322253250533</v>
      </c>
      <c r="X799" s="5">
        <f t="shared" si="356"/>
        <v>2316.2315449273096</v>
      </c>
      <c r="Y799" s="5">
        <f t="shared" si="357"/>
        <v>-14.6379407440813</v>
      </c>
      <c r="Z799" s="5">
        <f t="shared" si="358"/>
        <v>-3.397381003968631</v>
      </c>
      <c r="AA799" s="5">
        <f t="shared" si="359"/>
        <v>5.8787782933370059</v>
      </c>
      <c r="AB799" s="5">
        <f t="shared" si="360"/>
        <v>-4.8906470726534792</v>
      </c>
      <c r="AC799" s="5">
        <f t="shared" si="361"/>
        <v>-8.4692768850776545</v>
      </c>
      <c r="AD799" s="5">
        <f t="shared" si="362"/>
        <v>-4.9558994534124601</v>
      </c>
      <c r="AE799">
        <f t="shared" si="379"/>
        <v>0</v>
      </c>
    </row>
    <row r="800" spans="1:31" x14ac:dyDescent="0.2">
      <c r="A800">
        <f t="shared" si="378"/>
        <v>7.6799999999998807</v>
      </c>
      <c r="B800" s="5">
        <f t="shared" si="363"/>
        <v>-165.63040868991283</v>
      </c>
      <c r="C800" s="5">
        <f t="shared" si="364"/>
        <v>506.54566493633308</v>
      </c>
      <c r="D800" s="5">
        <f t="shared" si="365"/>
        <v>-286.45846339903682</v>
      </c>
      <c r="E800" s="2">
        <f t="shared" si="366"/>
        <v>532.93709098596185</v>
      </c>
      <c r="F800" s="2">
        <f t="shared" si="367"/>
        <v>-18.106720466788669</v>
      </c>
      <c r="G800" s="3">
        <f t="shared" si="368"/>
        <v>-44.789138411008146</v>
      </c>
      <c r="H800" s="3">
        <f t="shared" si="369"/>
        <v>23.195389451605905</v>
      </c>
      <c r="I800" s="3">
        <f t="shared" si="370"/>
        <v>-97.997385257061183</v>
      </c>
      <c r="J800" s="2">
        <f t="shared" ref="J800:J863" si="380">SQRT(G800^2+H800^2+I800^2)</f>
        <v>110.21606293382553</v>
      </c>
      <c r="K800" s="2">
        <f t="shared" si="371"/>
        <v>75.130240582021486</v>
      </c>
      <c r="L800" s="6">
        <f t="shared" ref="L800:L863" si="381">SQRT(spin^2-flag*((30/PI())*(wx*G800+wy*H800+wz*I800)/J800)^2)</f>
        <v>2315.7221907595972</v>
      </c>
      <c r="M800" s="2">
        <f t="shared" ref="M800:M863" si="382">(L800*PI()/30)*(circ/(2*PI()))/12</f>
        <v>29.348562487057393</v>
      </c>
      <c r="N800" s="2">
        <f t="shared" si="372"/>
        <v>110.21606293382553</v>
      </c>
      <c r="O800" s="2">
        <f t="shared" ref="O800:O863" si="383">J800/1.467</f>
        <v>75.130240582021486</v>
      </c>
      <c r="P800" s="5">
        <f t="shared" ref="P800:P863" si="384">cd0+(cdspin*L800/1000)*EXP(-A800/(tau*146.7/N800))</f>
        <v>0.36838008299369696</v>
      </c>
      <c r="Q800" s="4">
        <f t="shared" ref="Q800:Q863" si="385">(M800/N800)*EXP(-A800/(tau*146.7/N800))</f>
        <v>0.26612847948853863</v>
      </c>
      <c r="R800" s="4">
        <f t="shared" ref="R800:R863" si="386">cl2_*Q800/(cl0+cl1_*Q800)</f>
        <v>0.24758651685997704</v>
      </c>
      <c r="S800" s="4">
        <f t="shared" si="373"/>
        <v>0</v>
      </c>
      <c r="T800" s="4">
        <f t="shared" si="374"/>
        <v>0</v>
      </c>
      <c r="U800" s="5">
        <f t="shared" si="375"/>
        <v>9.7616335059261576</v>
      </c>
      <c r="V800" s="5">
        <f t="shared" si="376"/>
        <v>-5.055352678946651</v>
      </c>
      <c r="W800" s="5">
        <f t="shared" si="377"/>
        <v>21.358181768090642</v>
      </c>
      <c r="X800" s="5">
        <f t="shared" ref="X800:X863" si="387">M800/romega</f>
        <v>2315.7221907595972</v>
      </c>
      <c r="Y800" s="5">
        <f t="shared" ref="Y800:Y863" si="388">const*($R800/omega)*N800*(wy*I800-wz*(H800-T800))/X800</f>
        <v>-14.642832586222264</v>
      </c>
      <c r="Z800" s="5">
        <f t="shared" ref="Z800:Z863" si="389">const*($R800/omega)*N800*(wz*(G800-S800)-wx*I800)/X800</f>
        <v>-3.4022125924125519</v>
      </c>
      <c r="AA800" s="5">
        <f t="shared" ref="AA800:AA863" si="390">const*($R800/omega)*N800*(wx*(H800-T800)-wy*(G800-S800))/X800</f>
        <v>5.8871388031630403</v>
      </c>
      <c r="AB800" s="5">
        <f t="shared" ref="AB800:AB863" si="391">U800+Y800</f>
        <v>-4.8811990802961063</v>
      </c>
      <c r="AC800" s="5">
        <f t="shared" ref="AC800:AC863" si="392">V800+Z800</f>
        <v>-8.4575652713592024</v>
      </c>
      <c r="AD800" s="5">
        <f t="shared" ref="AD800:AD863" si="393">W800+AA800-32.174</f>
        <v>-4.9286794287463174</v>
      </c>
      <c r="AE800">
        <f t="shared" si="379"/>
        <v>0</v>
      </c>
    </row>
    <row r="801" spans="1:31" x14ac:dyDescent="0.2">
      <c r="A801">
        <f t="shared" si="378"/>
        <v>7.6899999999998805</v>
      </c>
      <c r="B801" s="5">
        <f t="shared" ref="B801:B864" si="394">B800+G800*dt+0.5*AB800*dt*dt</f>
        <v>-166.07854413397692</v>
      </c>
      <c r="C801" s="5">
        <f t="shared" ref="C801:C864" si="395">C800+H800*dt+0.5*AC800*dt*dt</f>
        <v>506.77719595258554</v>
      </c>
      <c r="D801" s="5">
        <f t="shared" ref="D801:D864" si="396">D800+I800*dt+0.5*AD800*dt*dt</f>
        <v>-287.43868368557884</v>
      </c>
      <c r="E801" s="2">
        <f t="shared" ref="E801:E864" si="397">SQRT(B801^2+C801^2)</f>
        <v>533.2965489849214</v>
      </c>
      <c r="F801" s="2">
        <f t="shared" ref="F801:F864" si="398">ATAN2(C801,B801)*180/PI()</f>
        <v>-18.144751706718566</v>
      </c>
      <c r="G801" s="3">
        <f t="shared" ref="G801:G864" si="399">G800+AB800*dt</f>
        <v>-44.837950401811106</v>
      </c>
      <c r="H801" s="3">
        <f t="shared" ref="H801:H864" si="400">H800+AC800*dt</f>
        <v>23.110813798892313</v>
      </c>
      <c r="I801" s="3">
        <f t="shared" ref="I801:I864" si="401">I800+AD800*dt</f>
        <v>-98.046672051348651</v>
      </c>
      <c r="J801" s="2">
        <f t="shared" si="380"/>
        <v>110.26196720096671</v>
      </c>
      <c r="K801" s="2">
        <f t="shared" ref="K801:K864" si="402">J801/1.467</f>
        <v>75.161531834333132</v>
      </c>
      <c r="L801" s="6">
        <f t="shared" si="381"/>
        <v>2315.2127875502251</v>
      </c>
      <c r="M801" s="2">
        <f t="shared" si="382"/>
        <v>29.342106508883063</v>
      </c>
      <c r="N801" s="2">
        <f t="shared" ref="N801:N864" si="403">IF(D801&gt;=hwind,SQRT((G801-vxw)^2+(H801-vyw)^2+I801^2),J801)</f>
        <v>110.26196720096671</v>
      </c>
      <c r="O801" s="2">
        <f t="shared" si="383"/>
        <v>75.161531834333132</v>
      </c>
      <c r="P801" s="5">
        <f t="shared" si="384"/>
        <v>0.36836514998006359</v>
      </c>
      <c r="Q801" s="4">
        <f t="shared" si="385"/>
        <v>0.26595890355937857</v>
      </c>
      <c r="R801" s="4">
        <f t="shared" si="386"/>
        <v>0.24751009303776472</v>
      </c>
      <c r="S801" s="4">
        <f t="shared" si="373"/>
        <v>0</v>
      </c>
      <c r="T801" s="4">
        <f t="shared" si="374"/>
        <v>0</v>
      </c>
      <c r="U801" s="5">
        <f t="shared" si="375"/>
        <v>9.7759456896333887</v>
      </c>
      <c r="V801" s="5">
        <f t="shared" si="376"/>
        <v>-5.0388132935727441</v>
      </c>
      <c r="W801" s="5">
        <f t="shared" si="377"/>
        <v>21.376957073946993</v>
      </c>
      <c r="X801" s="5">
        <f t="shared" si="387"/>
        <v>2315.2127875502256</v>
      </c>
      <c r="Y801" s="5">
        <f t="shared" si="388"/>
        <v>-14.647685505961158</v>
      </c>
      <c r="Z801" s="5">
        <f t="shared" si="389"/>
        <v>-3.4070366320918946</v>
      </c>
      <c r="AA801" s="5">
        <f t="shared" si="390"/>
        <v>5.8954862507174903</v>
      </c>
      <c r="AB801" s="5">
        <f t="shared" si="391"/>
        <v>-4.8717398163277696</v>
      </c>
      <c r="AC801" s="5">
        <f t="shared" si="392"/>
        <v>-8.4458499256646391</v>
      </c>
      <c r="AD801" s="5">
        <f t="shared" si="393"/>
        <v>-4.9015566753355166</v>
      </c>
      <c r="AE801">
        <f t="shared" si="379"/>
        <v>0</v>
      </c>
    </row>
    <row r="802" spans="1:31" x14ac:dyDescent="0.2">
      <c r="A802">
        <f t="shared" si="378"/>
        <v>7.6999999999998803</v>
      </c>
      <c r="B802" s="5">
        <f t="shared" si="394"/>
        <v>-166.52716722498585</v>
      </c>
      <c r="C802" s="5">
        <f t="shared" si="395"/>
        <v>507.00788179807819</v>
      </c>
      <c r="D802" s="5">
        <f t="shared" si="396"/>
        <v>-288.41939548392611</v>
      </c>
      <c r="E802" s="2">
        <f t="shared" si="397"/>
        <v>533.65559083490587</v>
      </c>
      <c r="F802" s="2">
        <f t="shared" si="398"/>
        <v>-18.182809753559219</v>
      </c>
      <c r="G802" s="3">
        <f t="shared" si="399"/>
        <v>-44.886667799974383</v>
      </c>
      <c r="H802" s="3">
        <f t="shared" si="400"/>
        <v>23.026355299635668</v>
      </c>
      <c r="I802" s="3">
        <f t="shared" si="401"/>
        <v>-98.095687618102005</v>
      </c>
      <c r="J802" s="2">
        <f t="shared" si="380"/>
        <v>110.30770559593091</v>
      </c>
      <c r="K802" s="2">
        <f t="shared" si="402"/>
        <v>75.192710017676148</v>
      </c>
      <c r="L802" s="6">
        <f t="shared" si="381"/>
        <v>2314.7033427066467</v>
      </c>
      <c r="M802" s="2">
        <f t="shared" si="382"/>
        <v>29.335650003052987</v>
      </c>
      <c r="N802" s="2">
        <f t="shared" si="403"/>
        <v>110.30770559593091</v>
      </c>
      <c r="O802" s="2">
        <f t="shared" si="383"/>
        <v>75.192710017676148</v>
      </c>
      <c r="P802" s="5">
        <f t="shared" si="384"/>
        <v>0.36835021579751037</v>
      </c>
      <c r="Q802" s="4">
        <f t="shared" si="385"/>
        <v>0.26578986384142761</v>
      </c>
      <c r="R802" s="4">
        <f t="shared" si="386"/>
        <v>0.24743386084921593</v>
      </c>
      <c r="S802" s="4">
        <f t="shared" ref="S802:S865" si="404">IF(D802&gt;=hwind,vxw,0)</f>
        <v>0</v>
      </c>
      <c r="T802" s="4">
        <f t="shared" ref="T802:T865" si="405">IF(D802&gt;=hwind,vyw,0)</f>
        <v>0</v>
      </c>
      <c r="U802" s="5">
        <f t="shared" ref="U802:U865" si="406">-const*$P802*$N802*(G802-S802)</f>
        <v>9.7902301573073842</v>
      </c>
      <c r="V802" s="5">
        <f t="shared" ref="V802:V865" si="407">-const*$P802*$N802*(H802-T802)</f>
        <v>-5.0222778637067043</v>
      </c>
      <c r="W802" s="5">
        <f t="shared" ref="W802:W865" si="408">-const*$P802*$N802*I802</f>
        <v>21.395648335942973</v>
      </c>
      <c r="X802" s="5">
        <f t="shared" si="387"/>
        <v>2314.7033427066467</v>
      </c>
      <c r="Y802" s="5">
        <f t="shared" si="388"/>
        <v>-14.652499616072626</v>
      </c>
      <c r="Z802" s="5">
        <f t="shared" si="389"/>
        <v>-3.4118531001969834</v>
      </c>
      <c r="AA802" s="5">
        <f t="shared" si="390"/>
        <v>5.9038205965308306</v>
      </c>
      <c r="AB802" s="5">
        <f t="shared" si="391"/>
        <v>-4.8622694587652422</v>
      </c>
      <c r="AC802" s="5">
        <f t="shared" si="392"/>
        <v>-8.4341309639036872</v>
      </c>
      <c r="AD802" s="5">
        <f t="shared" si="393"/>
        <v>-4.8745310675261955</v>
      </c>
      <c r="AE802">
        <f t="shared" si="379"/>
        <v>0</v>
      </c>
    </row>
    <row r="803" spans="1:31" x14ac:dyDescent="0.2">
      <c r="A803">
        <f t="shared" si="378"/>
        <v>7.7099999999998801</v>
      </c>
      <c r="B803" s="5">
        <f t="shared" si="394"/>
        <v>-166.97627701645854</v>
      </c>
      <c r="C803" s="5">
        <f t="shared" si="395"/>
        <v>507.23772364452634</v>
      </c>
      <c r="D803" s="5">
        <f t="shared" si="396"/>
        <v>-289.40059608666053</v>
      </c>
      <c r="E803" s="2">
        <f t="shared" si="397"/>
        <v>534.01421832602728</v>
      </c>
      <c r="F803" s="2">
        <f t="shared" si="398"/>
        <v>-18.220894523117344</v>
      </c>
      <c r="G803" s="3">
        <f t="shared" si="399"/>
        <v>-44.935290494562032</v>
      </c>
      <c r="H803" s="3">
        <f t="shared" si="400"/>
        <v>22.942013989996632</v>
      </c>
      <c r="I803" s="3">
        <f t="shared" si="401"/>
        <v>-98.144432928777263</v>
      </c>
      <c r="J803" s="2">
        <f t="shared" si="380"/>
        <v>110.3532783956106</v>
      </c>
      <c r="K803" s="2">
        <f t="shared" si="402"/>
        <v>75.223775320797955</v>
      </c>
      <c r="L803" s="6">
        <f t="shared" si="381"/>
        <v>2314.1938635540896</v>
      </c>
      <c r="M803" s="2">
        <f t="shared" si="382"/>
        <v>29.329193062404258</v>
      </c>
      <c r="N803" s="2">
        <f t="shared" si="403"/>
        <v>110.3532783956106</v>
      </c>
      <c r="O803" s="2">
        <f t="shared" si="383"/>
        <v>75.223775320797955</v>
      </c>
      <c r="P803" s="5">
        <f t="shared" si="384"/>
        <v>0.36833528065993326</v>
      </c>
      <c r="Q803" s="4">
        <f t="shared" si="385"/>
        <v>0.26562135908048645</v>
      </c>
      <c r="R803" s="4">
        <f t="shared" si="386"/>
        <v>0.24735782015455793</v>
      </c>
      <c r="S803" s="4">
        <f t="shared" si="404"/>
        <v>0</v>
      </c>
      <c r="T803" s="4">
        <f t="shared" si="405"/>
        <v>0</v>
      </c>
      <c r="U803" s="5">
        <f t="shared" si="406"/>
        <v>9.8044868445240265</v>
      </c>
      <c r="V803" s="5">
        <f t="shared" si="407"/>
        <v>-5.0057465274210085</v>
      </c>
      <c r="W803" s="5">
        <f t="shared" si="408"/>
        <v>21.414255720232127</v>
      </c>
      <c r="X803" s="5">
        <f t="shared" si="387"/>
        <v>2314.1938635540896</v>
      </c>
      <c r="Y803" s="5">
        <f t="shared" si="388"/>
        <v>-14.657275029688849</v>
      </c>
      <c r="Z803" s="5">
        <f t="shared" si="389"/>
        <v>-3.4166619741581652</v>
      </c>
      <c r="AA803" s="5">
        <f t="shared" si="390"/>
        <v>5.9121418015488629</v>
      </c>
      <c r="AB803" s="5">
        <f t="shared" si="391"/>
        <v>-4.8527881851648225</v>
      </c>
      <c r="AC803" s="5">
        <f t="shared" si="392"/>
        <v>-8.4224085015791736</v>
      </c>
      <c r="AD803" s="5">
        <f t="shared" si="393"/>
        <v>-4.8476024782190095</v>
      </c>
      <c r="AE803">
        <f t="shared" si="379"/>
        <v>0</v>
      </c>
    </row>
    <row r="804" spans="1:31" x14ac:dyDescent="0.2">
      <c r="A804">
        <f t="shared" si="378"/>
        <v>7.7199999999998798</v>
      </c>
      <c r="B804" s="5">
        <f t="shared" si="394"/>
        <v>-167.42587256081342</v>
      </c>
      <c r="C804" s="5">
        <f t="shared" si="395"/>
        <v>507.46672266400122</v>
      </c>
      <c r="D804" s="5">
        <f t="shared" si="396"/>
        <v>-290.38228279607222</v>
      </c>
      <c r="E804" s="2">
        <f t="shared" si="397"/>
        <v>534.3724332467873</v>
      </c>
      <c r="F804" s="2">
        <f t="shared" si="398"/>
        <v>-18.259005931032064</v>
      </c>
      <c r="G804" s="3">
        <f t="shared" si="399"/>
        <v>-44.98381837641368</v>
      </c>
      <c r="H804" s="3">
        <f t="shared" si="400"/>
        <v>22.857789904980841</v>
      </c>
      <c r="I804" s="3">
        <f t="shared" si="401"/>
        <v>-98.192908953559453</v>
      </c>
      <c r="J804" s="2">
        <f t="shared" si="380"/>
        <v>110.39868587906484</v>
      </c>
      <c r="K804" s="2">
        <f t="shared" si="402"/>
        <v>75.254727933922865</v>
      </c>
      <c r="L804" s="6">
        <f t="shared" si="381"/>
        <v>2313.6843573363853</v>
      </c>
      <c r="M804" s="2">
        <f t="shared" si="382"/>
        <v>29.322735778742381</v>
      </c>
      <c r="N804" s="2">
        <f t="shared" si="403"/>
        <v>110.39868587906484</v>
      </c>
      <c r="O804" s="2">
        <f t="shared" si="383"/>
        <v>75.254727933922865</v>
      </c>
      <c r="P804" s="5">
        <f t="shared" si="384"/>
        <v>0.36832034477885078</v>
      </c>
      <c r="Q804" s="4">
        <f t="shared" si="385"/>
        <v>0.26545338801638108</v>
      </c>
      <c r="R804" s="4">
        <f t="shared" si="386"/>
        <v>0.24728197080920178</v>
      </c>
      <c r="S804" s="4">
        <f t="shared" si="404"/>
        <v>0</v>
      </c>
      <c r="T804" s="4">
        <f t="shared" si="405"/>
        <v>0</v>
      </c>
      <c r="U804" s="5">
        <f t="shared" si="406"/>
        <v>9.818715687674981</v>
      </c>
      <c r="V804" s="5">
        <f t="shared" si="407"/>
        <v>-4.9892194221398398</v>
      </c>
      <c r="W804" s="5">
        <f t="shared" si="408"/>
        <v>21.432779393984831</v>
      </c>
      <c r="X804" s="5">
        <f t="shared" si="387"/>
        <v>2313.6843573363853</v>
      </c>
      <c r="Y804" s="5">
        <f t="shared" si="388"/>
        <v>-14.662011860291893</v>
      </c>
      <c r="Z804" s="5">
        <f t="shared" si="389"/>
        <v>-3.4214632316450686</v>
      </c>
      <c r="AA804" s="5">
        <f t="shared" si="390"/>
        <v>5.9204498271314367</v>
      </c>
      <c r="AB804" s="5">
        <f t="shared" si="391"/>
        <v>-4.8432961726169115</v>
      </c>
      <c r="AC804" s="5">
        <f t="shared" si="392"/>
        <v>-8.4106826537849084</v>
      </c>
      <c r="AD804" s="5">
        <f t="shared" si="393"/>
        <v>-4.820770778883734</v>
      </c>
      <c r="AE804">
        <f t="shared" si="379"/>
        <v>0</v>
      </c>
    </row>
    <row r="805" spans="1:31" x14ac:dyDescent="0.2">
      <c r="A805">
        <f t="shared" si="378"/>
        <v>7.7299999999998796</v>
      </c>
      <c r="B805" s="5">
        <f t="shared" si="394"/>
        <v>-167.8759529093862</v>
      </c>
      <c r="C805" s="5">
        <f t="shared" si="395"/>
        <v>507.69488002891836</v>
      </c>
      <c r="D805" s="5">
        <f t="shared" si="396"/>
        <v>-291.36445292414675</v>
      </c>
      <c r="E805" s="2">
        <f t="shared" si="397"/>
        <v>534.73023738405914</v>
      </c>
      <c r="F805" s="2">
        <f t="shared" si="398"/>
        <v>-18.297143892776511</v>
      </c>
      <c r="G805" s="3">
        <f t="shared" si="399"/>
        <v>-45.032251338139851</v>
      </c>
      <c r="H805" s="3">
        <f t="shared" si="400"/>
        <v>22.773683078442993</v>
      </c>
      <c r="I805" s="3">
        <f t="shared" si="401"/>
        <v>-98.241116661348286</v>
      </c>
      <c r="J805" s="2">
        <f t="shared" si="380"/>
        <v>110.44392832748844</v>
      </c>
      <c r="K805" s="2">
        <f t="shared" si="402"/>
        <v>75.285568048731037</v>
      </c>
      <c r="L805" s="6">
        <f t="shared" si="381"/>
        <v>2313.1748312167865</v>
      </c>
      <c r="M805" s="2">
        <f t="shared" si="382"/>
        <v>29.316278242851634</v>
      </c>
      <c r="N805" s="2">
        <f t="shared" si="403"/>
        <v>110.44392832748844</v>
      </c>
      <c r="O805" s="2">
        <f t="shared" si="383"/>
        <v>75.285568048731037</v>
      </c>
      <c r="P805" s="5">
        <f t="shared" si="384"/>
        <v>0.3683054083634274</v>
      </c>
      <c r="Q805" s="4">
        <f t="shared" si="385"/>
        <v>0.26528594938312711</v>
      </c>
      <c r="R805" s="4">
        <f t="shared" si="386"/>
        <v>0.24720631266381141</v>
      </c>
      <c r="S805" s="4">
        <f t="shared" si="404"/>
        <v>0</v>
      </c>
      <c r="T805" s="4">
        <f t="shared" si="405"/>
        <v>0</v>
      </c>
      <c r="U805" s="5">
        <f t="shared" si="406"/>
        <v>9.8329166239654473</v>
      </c>
      <c r="V805" s="5">
        <f t="shared" si="407"/>
        <v>-4.9726966846377669</v>
      </c>
      <c r="W805" s="5">
        <f t="shared" si="408"/>
        <v>21.451219525375006</v>
      </c>
      <c r="X805" s="5">
        <f t="shared" si="387"/>
        <v>2313.174831216787</v>
      </c>
      <c r="Y805" s="5">
        <f t="shared" si="388"/>
        <v>-14.666710221706236</v>
      </c>
      <c r="Z805" s="5">
        <f t="shared" si="389"/>
        <v>-3.4262568505658795</v>
      </c>
      <c r="AA805" s="5">
        <f t="shared" si="390"/>
        <v>5.9287446350512072</v>
      </c>
      <c r="AB805" s="5">
        <f t="shared" si="391"/>
        <v>-4.8337935977407884</v>
      </c>
      <c r="AC805" s="5">
        <f t="shared" si="392"/>
        <v>-8.3989535352036455</v>
      </c>
      <c r="AD805" s="5">
        <f t="shared" si="393"/>
        <v>-4.7940358395737874</v>
      </c>
      <c r="AE805">
        <f t="shared" si="379"/>
        <v>0</v>
      </c>
    </row>
    <row r="806" spans="1:31" x14ac:dyDescent="0.2">
      <c r="A806">
        <f t="shared" si="378"/>
        <v>7.7399999999998794</v>
      </c>
      <c r="B806" s="5">
        <f t="shared" si="394"/>
        <v>-168.32651711244748</v>
      </c>
      <c r="C806" s="5">
        <f t="shared" si="395"/>
        <v>507.92219691202604</v>
      </c>
      <c r="D806" s="5">
        <f t="shared" si="396"/>
        <v>-292.34710379255222</v>
      </c>
      <c r="E806" s="2">
        <f t="shared" si="397"/>
        <v>535.08763252307187</v>
      </c>
      <c r="F806" s="2">
        <f t="shared" si="398"/>
        <v>-18.33530832365949</v>
      </c>
      <c r="G806" s="3">
        <f t="shared" si="399"/>
        <v>-45.080589274117258</v>
      </c>
      <c r="H806" s="3">
        <f t="shared" si="400"/>
        <v>22.689693543090957</v>
      </c>
      <c r="I806" s="3">
        <f t="shared" si="401"/>
        <v>-98.289057019744021</v>
      </c>
      <c r="J806" s="2">
        <f t="shared" si="380"/>
        <v>110.48900602418111</v>
      </c>
      <c r="K806" s="2">
        <f t="shared" si="402"/>
        <v>75.316295858337497</v>
      </c>
      <c r="L806" s="6">
        <f t="shared" si="381"/>
        <v>2312.6652922787816</v>
      </c>
      <c r="M806" s="2">
        <f t="shared" si="382"/>
        <v>29.309820544505389</v>
      </c>
      <c r="N806" s="2">
        <f t="shared" si="403"/>
        <v>110.48900602418111</v>
      </c>
      <c r="O806" s="2">
        <f t="shared" si="383"/>
        <v>75.316295858337497</v>
      </c>
      <c r="P806" s="5">
        <f t="shared" si="384"/>
        <v>0.36829047162049799</v>
      </c>
      <c r="Q806" s="4">
        <f t="shared" si="385"/>
        <v>0.26511904190909308</v>
      </c>
      <c r="R806" s="4">
        <f t="shared" si="386"/>
        <v>0.24713084556437084</v>
      </c>
      <c r="S806" s="4">
        <f t="shared" si="404"/>
        <v>0</v>
      </c>
      <c r="T806" s="4">
        <f t="shared" si="405"/>
        <v>0</v>
      </c>
      <c r="U806" s="5">
        <f t="shared" si="406"/>
        <v>9.8470895914118817</v>
      </c>
      <c r="V806" s="5">
        <f t="shared" si="407"/>
        <v>-4.956178451038479</v>
      </c>
      <c r="W806" s="5">
        <f t="shared" si="408"/>
        <v>21.469576283566944</v>
      </c>
      <c r="X806" s="5">
        <f t="shared" si="387"/>
        <v>2312.6652922787816</v>
      </c>
      <c r="Y806" s="5">
        <f t="shared" si="388"/>
        <v>-14.671370228091234</v>
      </c>
      <c r="Z806" s="5">
        <f t="shared" si="389"/>
        <v>-3.4310428090665925</v>
      </c>
      <c r="AA806" s="5">
        <f t="shared" si="390"/>
        <v>5.9370261874923198</v>
      </c>
      <c r="AB806" s="5">
        <f t="shared" si="391"/>
        <v>-4.8242806366793527</v>
      </c>
      <c r="AC806" s="5">
        <f t="shared" si="392"/>
        <v>-8.387221260105072</v>
      </c>
      <c r="AD806" s="5">
        <f t="shared" si="393"/>
        <v>-4.7673975289407338</v>
      </c>
      <c r="AE806">
        <f t="shared" si="379"/>
        <v>0</v>
      </c>
    </row>
    <row r="807" spans="1:31" x14ac:dyDescent="0.2">
      <c r="A807">
        <f t="shared" si="378"/>
        <v>7.7499999999998792</v>
      </c>
      <c r="B807" s="5">
        <f t="shared" si="394"/>
        <v>-168.77756421922049</v>
      </c>
      <c r="C807" s="5">
        <f t="shared" si="395"/>
        <v>508.14867448639393</v>
      </c>
      <c r="D807" s="5">
        <f t="shared" si="396"/>
        <v>-293.33023273262609</v>
      </c>
      <c r="E807" s="2">
        <f t="shared" si="397"/>
        <v>535.44462044739259</v>
      </c>
      <c r="F807" s="2">
        <f t="shared" si="398"/>
        <v>-18.373499138827107</v>
      </c>
      <c r="G807" s="3">
        <f t="shared" si="399"/>
        <v>-45.128832080484052</v>
      </c>
      <c r="H807" s="3">
        <f t="shared" si="400"/>
        <v>22.605821330489906</v>
      </c>
      <c r="I807" s="3">
        <f t="shared" si="401"/>
        <v>-98.336730995033435</v>
      </c>
      <c r="J807" s="2">
        <f t="shared" si="380"/>
        <v>110.5339192545172</v>
      </c>
      <c r="K807" s="2">
        <f t="shared" si="402"/>
        <v>75.34691155727144</v>
      </c>
      <c r="L807" s="6">
        <f t="shared" si="381"/>
        <v>2312.1557475268942</v>
      </c>
      <c r="M807" s="2">
        <f t="shared" si="382"/>
        <v>29.303362772476262</v>
      </c>
      <c r="N807" s="2">
        <f t="shared" si="403"/>
        <v>110.5339192545172</v>
      </c>
      <c r="O807" s="2">
        <f t="shared" si="383"/>
        <v>75.34691155727144</v>
      </c>
      <c r="P807" s="5">
        <f t="shared" si="384"/>
        <v>0.36827553475459046</v>
      </c>
      <c r="Q807" s="4">
        <f t="shared" si="385"/>
        <v>0.26495266431715947</v>
      </c>
      <c r="R807" s="4">
        <f t="shared" si="386"/>
        <v>0.24705556935225143</v>
      </c>
      <c r="S807" s="4">
        <f t="shared" si="404"/>
        <v>0</v>
      </c>
      <c r="T807" s="4">
        <f t="shared" si="405"/>
        <v>0</v>
      </c>
      <c r="U807" s="5">
        <f t="shared" si="406"/>
        <v>9.8612345288397041</v>
      </c>
      <c r="V807" s="5">
        <f t="shared" si="407"/>
        <v>-4.9396648568135761</v>
      </c>
      <c r="W807" s="5">
        <f t="shared" si="408"/>
        <v>21.487849838702139</v>
      </c>
      <c r="X807" s="5">
        <f t="shared" si="387"/>
        <v>2312.1557475268946</v>
      </c>
      <c r="Y807" s="5">
        <f t="shared" si="388"/>
        <v>-14.675991993933744</v>
      </c>
      <c r="Z807" s="5">
        <f t="shared" si="389"/>
        <v>-3.435821085530268</v>
      </c>
      <c r="AA807" s="5">
        <f t="shared" si="390"/>
        <v>5.9452944470491387</v>
      </c>
      <c r="AB807" s="5">
        <f t="shared" si="391"/>
        <v>-4.8147574650940399</v>
      </c>
      <c r="AC807" s="5">
        <f t="shared" si="392"/>
        <v>-8.3754859423438432</v>
      </c>
      <c r="AD807" s="5">
        <f t="shared" si="393"/>
        <v>-4.7408557142487204</v>
      </c>
      <c r="AE807">
        <f t="shared" si="379"/>
        <v>0</v>
      </c>
    </row>
    <row r="808" spans="1:31" x14ac:dyDescent="0.2">
      <c r="A808">
        <f t="shared" si="378"/>
        <v>7.759999999999879</v>
      </c>
      <c r="B808" s="5">
        <f t="shared" si="394"/>
        <v>-169.22909327789858</v>
      </c>
      <c r="C808" s="5">
        <f t="shared" si="395"/>
        <v>508.37431392540168</v>
      </c>
      <c r="D808" s="5">
        <f t="shared" si="396"/>
        <v>-294.31383708536214</v>
      </c>
      <c r="E808" s="2">
        <f t="shared" si="397"/>
        <v>535.80120293890957</v>
      </c>
      <c r="F808" s="2">
        <f t="shared" si="398"/>
        <v>-18.41171625326437</v>
      </c>
      <c r="G808" s="3">
        <f t="shared" si="399"/>
        <v>-45.176979655134993</v>
      </c>
      <c r="H808" s="3">
        <f t="shared" si="400"/>
        <v>22.522066471066466</v>
      </c>
      <c r="I808" s="3">
        <f t="shared" si="401"/>
        <v>-98.384139552175924</v>
      </c>
      <c r="J808" s="2">
        <f t="shared" si="380"/>
        <v>110.57866830591533</v>
      </c>
      <c r="K808" s="2">
        <f t="shared" si="402"/>
        <v>75.377415341455574</v>
      </c>
      <c r="L808" s="6">
        <f t="shared" si="381"/>
        <v>2311.6462038874815</v>
      </c>
      <c r="M808" s="2">
        <f t="shared" si="382"/>
        <v>29.296905014546201</v>
      </c>
      <c r="N808" s="2">
        <f t="shared" si="403"/>
        <v>110.57866830591533</v>
      </c>
      <c r="O808" s="2">
        <f t="shared" si="383"/>
        <v>75.377415341455574</v>
      </c>
      <c r="P808" s="5">
        <f t="shared" si="384"/>
        <v>0.36826059796794963</v>
      </c>
      <c r="Q808" s="4">
        <f t="shared" si="385"/>
        <v>0.26478681532487702</v>
      </c>
      <c r="R808" s="4">
        <f t="shared" si="386"/>
        <v>0.24698048386427776</v>
      </c>
      <c r="S808" s="4">
        <f t="shared" si="404"/>
        <v>0</v>
      </c>
      <c r="T808" s="4">
        <f t="shared" si="405"/>
        <v>0</v>
      </c>
      <c r="U808" s="5">
        <f t="shared" si="406"/>
        <v>9.8753513758809657</v>
      </c>
      <c r="V808" s="5">
        <f t="shared" si="407"/>
        <v>-4.9231560367814096</v>
      </c>
      <c r="W808" s="5">
        <f t="shared" si="408"/>
        <v>21.50604036188621</v>
      </c>
      <c r="X808" s="5">
        <f t="shared" si="387"/>
        <v>2311.6462038874815</v>
      </c>
      <c r="Y808" s="5">
        <f t="shared" si="388"/>
        <v>-14.680575634040736</v>
      </c>
      <c r="Z808" s="5">
        <f t="shared" si="389"/>
        <v>-3.4405916585762819</v>
      </c>
      <c r="AA808" s="5">
        <f t="shared" si="390"/>
        <v>5.9535493767249452</v>
      </c>
      <c r="AB808" s="5">
        <f t="shared" si="391"/>
        <v>-4.8052242581597699</v>
      </c>
      <c r="AC808" s="5">
        <f t="shared" si="392"/>
        <v>-8.3637476953576915</v>
      </c>
      <c r="AD808" s="5">
        <f t="shared" si="393"/>
        <v>-4.7144102613888421</v>
      </c>
      <c r="AE808">
        <f t="shared" si="379"/>
        <v>0</v>
      </c>
    </row>
    <row r="809" spans="1:31" x14ac:dyDescent="0.2">
      <c r="A809">
        <f t="shared" si="378"/>
        <v>7.7699999999998788</v>
      </c>
      <c r="B809" s="5">
        <f t="shared" si="394"/>
        <v>-169.68110333566284</v>
      </c>
      <c r="C809" s="5">
        <f t="shared" si="395"/>
        <v>508.59911640272759</v>
      </c>
      <c r="D809" s="5">
        <f t="shared" si="396"/>
        <v>-295.29791420139696</v>
      </c>
      <c r="E809" s="2">
        <f t="shared" si="397"/>
        <v>536.15738177781634</v>
      </c>
      <c r="F809" s="2">
        <f t="shared" si="398"/>
        <v>-18.449959581796822</v>
      </c>
      <c r="G809" s="3">
        <f t="shared" si="399"/>
        <v>-45.22503189771659</v>
      </c>
      <c r="H809" s="3">
        <f t="shared" si="400"/>
        <v>22.43842899411289</v>
      </c>
      <c r="I809" s="3">
        <f t="shared" si="401"/>
        <v>-98.431283654789809</v>
      </c>
      <c r="J809" s="2">
        <f t="shared" si="380"/>
        <v>110.62325346780857</v>
      </c>
      <c r="K809" s="2">
        <f t="shared" si="402"/>
        <v>75.407807408185789</v>
      </c>
      <c r="L809" s="6">
        <f t="shared" si="381"/>
        <v>2311.1366682095204</v>
      </c>
      <c r="M809" s="2">
        <f t="shared" si="382"/>
        <v>29.290447357516488</v>
      </c>
      <c r="N809" s="2">
        <f t="shared" si="403"/>
        <v>110.62325346780857</v>
      </c>
      <c r="O809" s="2">
        <f t="shared" si="383"/>
        <v>75.407807408185789</v>
      </c>
      <c r="P809" s="5">
        <f t="shared" si="384"/>
        <v>0.36824566146055987</v>
      </c>
      <c r="Q809" s="4">
        <f t="shared" si="385"/>
        <v>0.2646214936446219</v>
      </c>
      <c r="R809" s="4">
        <f t="shared" si="386"/>
        <v>0.2469055889327936</v>
      </c>
      <c r="S809" s="4">
        <f t="shared" si="404"/>
        <v>0</v>
      </c>
      <c r="T809" s="4">
        <f t="shared" si="405"/>
        <v>0</v>
      </c>
      <c r="U809" s="5">
        <f t="shared" si="406"/>
        <v>9.88944007297202</v>
      </c>
      <c r="V809" s="5">
        <f t="shared" si="407"/>
        <v>-4.9066521251059898</v>
      </c>
      <c r="W809" s="5">
        <f t="shared" si="408"/>
        <v>21.524148025175911</v>
      </c>
      <c r="X809" s="5">
        <f t="shared" si="387"/>
        <v>2311.1366682095204</v>
      </c>
      <c r="Y809" s="5">
        <f t="shared" si="388"/>
        <v>-14.685121263532004</v>
      </c>
      <c r="Z809" s="5">
        <f t="shared" si="389"/>
        <v>-3.4453545070595699</v>
      </c>
      <c r="AA809" s="5">
        <f t="shared" si="390"/>
        <v>5.9617909399306317</v>
      </c>
      <c r="AB809" s="5">
        <f t="shared" si="391"/>
        <v>-4.7956811905599839</v>
      </c>
      <c r="AC809" s="5">
        <f t="shared" si="392"/>
        <v>-8.3520066321655602</v>
      </c>
      <c r="AD809" s="5">
        <f t="shared" si="393"/>
        <v>-4.6880610348934582</v>
      </c>
      <c r="AE809">
        <f t="shared" si="379"/>
        <v>0</v>
      </c>
    </row>
    <row r="810" spans="1:31" x14ac:dyDescent="0.2">
      <c r="A810">
        <f t="shared" ref="A810:A873" si="409">A809+dt</f>
        <v>7.7799999999998786</v>
      </c>
      <c r="B810" s="5">
        <f t="shared" si="394"/>
        <v>-170.13359343869953</v>
      </c>
      <c r="C810" s="5">
        <f t="shared" si="395"/>
        <v>508.82308309233713</v>
      </c>
      <c r="D810" s="5">
        <f t="shared" si="396"/>
        <v>-296.2824614409966</v>
      </c>
      <c r="E810" s="2">
        <f t="shared" si="397"/>
        <v>536.51315874259421</v>
      </c>
      <c r="F810" s="2">
        <f t="shared" si="398"/>
        <v>-18.488229039092172</v>
      </c>
      <c r="G810" s="3">
        <f t="shared" si="399"/>
        <v>-45.27298870962219</v>
      </c>
      <c r="H810" s="3">
        <f t="shared" si="400"/>
        <v>22.354908927791236</v>
      </c>
      <c r="I810" s="3">
        <f t="shared" si="401"/>
        <v>-98.478164265138744</v>
      </c>
      <c r="J810" s="2">
        <f t="shared" si="380"/>
        <v>110.66767503161466</v>
      </c>
      <c r="K810" s="2">
        <f t="shared" si="402"/>
        <v>75.438087956110877</v>
      </c>
      <c r="L810" s="6">
        <f t="shared" si="381"/>
        <v>2310.6271472653871</v>
      </c>
      <c r="M810" s="2">
        <f t="shared" si="382"/>
        <v>29.283989887217576</v>
      </c>
      <c r="N810" s="2">
        <f t="shared" si="403"/>
        <v>110.66767503161466</v>
      </c>
      <c r="O810" s="2">
        <f t="shared" si="383"/>
        <v>75.438087956110877</v>
      </c>
      <c r="P810" s="5">
        <f t="shared" si="384"/>
        <v>0.3682307254301681</v>
      </c>
      <c r="Q810" s="4">
        <f t="shared" si="385"/>
        <v>0.26445669798374838</v>
      </c>
      <c r="R810" s="4">
        <f t="shared" si="386"/>
        <v>0.24683088438572678</v>
      </c>
      <c r="S810" s="4">
        <f t="shared" si="404"/>
        <v>0</v>
      </c>
      <c r="T810" s="4">
        <f t="shared" si="405"/>
        <v>0</v>
      </c>
      <c r="U810" s="5">
        <f t="shared" si="406"/>
        <v>9.9035005613511515</v>
      </c>
      <c r="V810" s="5">
        <f t="shared" si="407"/>
        <v>-4.8901532552959193</v>
      </c>
      <c r="W810" s="5">
        <f t="shared" si="408"/>
        <v>21.542173001566155</v>
      </c>
      <c r="X810" s="5">
        <f t="shared" si="387"/>
        <v>2310.6271472653871</v>
      </c>
      <c r="Y810" s="5">
        <f t="shared" si="388"/>
        <v>-14.689628997832962</v>
      </c>
      <c r="Z810" s="5">
        <f t="shared" si="389"/>
        <v>-3.450109610069882</v>
      </c>
      <c r="AA810" s="5">
        <f t="shared" si="390"/>
        <v>5.970019100483408</v>
      </c>
      <c r="AB810" s="5">
        <f t="shared" si="391"/>
        <v>-4.7861284364818104</v>
      </c>
      <c r="AC810" s="5">
        <f t="shared" si="392"/>
        <v>-8.3402628653658013</v>
      </c>
      <c r="AD810" s="5">
        <f t="shared" si="393"/>
        <v>-4.6618078979504354</v>
      </c>
      <c r="AE810">
        <f t="shared" si="379"/>
        <v>0</v>
      </c>
    </row>
    <row r="811" spans="1:31" x14ac:dyDescent="0.2">
      <c r="A811">
        <f t="shared" si="409"/>
        <v>7.7899999999998784</v>
      </c>
      <c r="B811" s="5">
        <f t="shared" si="394"/>
        <v>-170.58656263221758</v>
      </c>
      <c r="C811" s="5">
        <f t="shared" si="395"/>
        <v>509.0462151684718</v>
      </c>
      <c r="D811" s="5">
        <f t="shared" si="396"/>
        <v>-297.26747617404288</v>
      </c>
      <c r="E811" s="2">
        <f t="shared" si="397"/>
        <v>536.868535609996</v>
      </c>
      <c r="F811" s="2">
        <f t="shared" si="398"/>
        <v>-18.526524539661875</v>
      </c>
      <c r="G811" s="3">
        <f t="shared" si="399"/>
        <v>-45.320849993987011</v>
      </c>
      <c r="H811" s="3">
        <f t="shared" si="400"/>
        <v>22.271506299137577</v>
      </c>
      <c r="I811" s="3">
        <f t="shared" si="401"/>
        <v>-98.52478234411825</v>
      </c>
      <c r="J811" s="2">
        <f t="shared" si="380"/>
        <v>110.71193329070661</v>
      </c>
      <c r="K811" s="2">
        <f t="shared" si="402"/>
        <v>75.468257185212408</v>
      </c>
      <c r="L811" s="6">
        <f t="shared" si="381"/>
        <v>2310.1176477516315</v>
      </c>
      <c r="M811" s="2">
        <f t="shared" si="382"/>
        <v>29.277532688518935</v>
      </c>
      <c r="N811" s="2">
        <f t="shared" si="403"/>
        <v>110.71193329070661</v>
      </c>
      <c r="O811" s="2">
        <f t="shared" si="383"/>
        <v>75.468257185212408</v>
      </c>
      <c r="P811" s="5">
        <f t="shared" si="384"/>
        <v>0.36821579007230609</v>
      </c>
      <c r="Q811" s="4">
        <f t="shared" si="385"/>
        <v>0.26429242704473987</v>
      </c>
      <c r="R811" s="4">
        <f t="shared" si="386"/>
        <v>0.2467563700466528</v>
      </c>
      <c r="S811" s="4">
        <f t="shared" si="404"/>
        <v>0</v>
      </c>
      <c r="T811" s="4">
        <f t="shared" si="405"/>
        <v>0</v>
      </c>
      <c r="U811" s="5">
        <f t="shared" si="406"/>
        <v>9.9175327830561777</v>
      </c>
      <c r="V811" s="5">
        <f t="shared" si="407"/>
        <v>-4.8736595602034027</v>
      </c>
      <c r="W811" s="5">
        <f t="shared" si="408"/>
        <v>21.560115464977116</v>
      </c>
      <c r="X811" s="5">
        <f t="shared" si="387"/>
        <v>2310.1176477516315</v>
      </c>
      <c r="Y811" s="5">
        <f t="shared" si="388"/>
        <v>-14.694098952667414</v>
      </c>
      <c r="Z811" s="5">
        <f t="shared" si="389"/>
        <v>-3.4548569469310038</v>
      </c>
      <c r="AA811" s="5">
        <f t="shared" si="390"/>
        <v>5.9782338226054552</v>
      </c>
      <c r="AB811" s="5">
        <f t="shared" si="391"/>
        <v>-4.776566169611236</v>
      </c>
      <c r="AC811" s="5">
        <f t="shared" si="392"/>
        <v>-8.3285165071344061</v>
      </c>
      <c r="AD811" s="5">
        <f t="shared" si="393"/>
        <v>-4.63565071241743</v>
      </c>
      <c r="AE811">
        <f t="shared" si="379"/>
        <v>0</v>
      </c>
    </row>
    <row r="812" spans="1:31" x14ac:dyDescent="0.2">
      <c r="A812">
        <f t="shared" si="409"/>
        <v>7.7999999999998781</v>
      </c>
      <c r="B812" s="5">
        <f t="shared" si="394"/>
        <v>-171.04000996046594</v>
      </c>
      <c r="C812" s="5">
        <f t="shared" si="395"/>
        <v>509.26851380563784</v>
      </c>
      <c r="D812" s="5">
        <f t="shared" si="396"/>
        <v>-298.25295578001965</v>
      </c>
      <c r="E812" s="2">
        <f t="shared" si="397"/>
        <v>537.22351415502976</v>
      </c>
      <c r="F812" s="2">
        <f t="shared" si="398"/>
        <v>-18.564845997862786</v>
      </c>
      <c r="G812" s="3">
        <f t="shared" si="399"/>
        <v>-45.368615655683122</v>
      </c>
      <c r="H812" s="3">
        <f t="shared" si="400"/>
        <v>22.188221134066232</v>
      </c>
      <c r="I812" s="3">
        <f t="shared" si="401"/>
        <v>-98.571138851242424</v>
      </c>
      <c r="J812" s="2">
        <f t="shared" si="380"/>
        <v>110.75602854038344</v>
      </c>
      <c r="K812" s="2">
        <f t="shared" si="402"/>
        <v>75.498315296784895</v>
      </c>
      <c r="L812" s="6">
        <f t="shared" si="381"/>
        <v>2309.6081762897375</v>
      </c>
      <c r="M812" s="2">
        <f t="shared" si="382"/>
        <v>29.271075845338686</v>
      </c>
      <c r="N812" s="2">
        <f t="shared" si="403"/>
        <v>110.75602854038344</v>
      </c>
      <c r="O812" s="2">
        <f t="shared" si="383"/>
        <v>75.498315296784895</v>
      </c>
      <c r="P812" s="5">
        <f t="shared" si="384"/>
        <v>0.36820085558031312</v>
      </c>
      <c r="Q812" s="4">
        <f t="shared" si="385"/>
        <v>0.26412867952535707</v>
      </c>
      <c r="R812" s="4">
        <f t="shared" si="386"/>
        <v>0.24668204573485891</v>
      </c>
      <c r="S812" s="4">
        <f t="shared" si="404"/>
        <v>0</v>
      </c>
      <c r="T812" s="4">
        <f t="shared" si="405"/>
        <v>0</v>
      </c>
      <c r="U812" s="5">
        <f t="shared" si="406"/>
        <v>9.9315366809220631</v>
      </c>
      <c r="V812" s="5">
        <f t="shared" si="407"/>
        <v>-4.8571711720232971</v>
      </c>
      <c r="W812" s="5">
        <f t="shared" si="408"/>
        <v>21.577975590241437</v>
      </c>
      <c r="X812" s="5">
        <f t="shared" si="387"/>
        <v>2309.6081762897379</v>
      </c>
      <c r="Y812" s="5">
        <f t="shared" si="388"/>
        <v>-14.698531244050457</v>
      </c>
      <c r="Z812" s="5">
        <f t="shared" si="389"/>
        <v>-3.4595964972000006</v>
      </c>
      <c r="AA812" s="5">
        <f t="shared" si="390"/>
        <v>5.9864350709226164</v>
      </c>
      <c r="AB812" s="5">
        <f t="shared" si="391"/>
        <v>-4.7669945631283941</v>
      </c>
      <c r="AC812" s="5">
        <f t="shared" si="392"/>
        <v>-8.3167676692232977</v>
      </c>
      <c r="AD812" s="5">
        <f t="shared" si="393"/>
        <v>-4.6095893388359457</v>
      </c>
      <c r="AE812">
        <f t="shared" si="379"/>
        <v>0</v>
      </c>
    </row>
    <row r="813" spans="1:31" x14ac:dyDescent="0.2">
      <c r="A813">
        <f t="shared" si="409"/>
        <v>7.8099999999998779</v>
      </c>
      <c r="B813" s="5">
        <f t="shared" si="394"/>
        <v>-171.49393446675094</v>
      </c>
      <c r="C813" s="5">
        <f t="shared" si="395"/>
        <v>509.48998017859503</v>
      </c>
      <c r="D813" s="5">
        <f t="shared" si="396"/>
        <v>-299.23889764799901</v>
      </c>
      <c r="E813" s="2">
        <f t="shared" si="397"/>
        <v>537.57809615094197</v>
      </c>
      <c r="F813" s="2">
        <f t="shared" si="398"/>
        <v>-18.603193327898719</v>
      </c>
      <c r="G813" s="3">
        <f t="shared" si="399"/>
        <v>-45.416285601314407</v>
      </c>
      <c r="H813" s="3">
        <f t="shared" si="400"/>
        <v>22.105053457373998</v>
      </c>
      <c r="I813" s="3">
        <f t="shared" si="401"/>
        <v>-98.617234744630778</v>
      </c>
      <c r="J813" s="2">
        <f t="shared" si="380"/>
        <v>110.79996107784123</v>
      </c>
      <c r="K813" s="2">
        <f t="shared" si="402"/>
        <v>75.528262493415966</v>
      </c>
      <c r="L813" s="6">
        <f t="shared" si="381"/>
        <v>2309.0987394268841</v>
      </c>
      <c r="M813" s="2">
        <f t="shared" si="382"/>
        <v>29.264619440653217</v>
      </c>
      <c r="N813" s="2">
        <f t="shared" si="403"/>
        <v>110.79996107784123</v>
      </c>
      <c r="O813" s="2">
        <f t="shared" si="383"/>
        <v>75.528262493415966</v>
      </c>
      <c r="P813" s="5">
        <f t="shared" si="384"/>
        <v>0.36818592214535778</v>
      </c>
      <c r="Q813" s="4">
        <f t="shared" si="385"/>
        <v>0.26396545411878419</v>
      </c>
      <c r="R813" s="4">
        <f t="shared" si="386"/>
        <v>0.24660791126540663</v>
      </c>
      <c r="S813" s="4">
        <f t="shared" si="404"/>
        <v>0</v>
      </c>
      <c r="T813" s="4">
        <f t="shared" si="405"/>
        <v>0</v>
      </c>
      <c r="U813" s="5">
        <f t="shared" si="406"/>
        <v>9.9455121985784629</v>
      </c>
      <c r="V813" s="5">
        <f t="shared" si="407"/>
        <v>-4.8406882222922141</v>
      </c>
      <c r="W813" s="5">
        <f t="shared" si="408"/>
        <v>21.595753553091438</v>
      </c>
      <c r="X813" s="5">
        <f t="shared" si="387"/>
        <v>2309.0987394268841</v>
      </c>
      <c r="Y813" s="5">
        <f t="shared" si="388"/>
        <v>-14.70292598828143</v>
      </c>
      <c r="Z813" s="5">
        <f t="shared" si="389"/>
        <v>-3.4643282406664477</v>
      </c>
      <c r="AA813" s="5">
        <f t="shared" si="390"/>
        <v>5.9946228104630723</v>
      </c>
      <c r="AB813" s="5">
        <f t="shared" si="391"/>
        <v>-4.7574137897029676</v>
      </c>
      <c r="AC813" s="5">
        <f t="shared" si="392"/>
        <v>-8.3050164629586618</v>
      </c>
      <c r="AD813" s="5">
        <f t="shared" si="393"/>
        <v>-4.5836236364454876</v>
      </c>
      <c r="AE813">
        <f t="shared" si="379"/>
        <v>0</v>
      </c>
    </row>
    <row r="814" spans="1:31" x14ac:dyDescent="0.2">
      <c r="A814">
        <f t="shared" si="409"/>
        <v>7.8199999999998777</v>
      </c>
      <c r="B814" s="5">
        <f t="shared" si="394"/>
        <v>-171.94833519345357</v>
      </c>
      <c r="C814" s="5">
        <f t="shared" si="395"/>
        <v>509.71061546234563</v>
      </c>
      <c r="D814" s="5">
        <f t="shared" si="396"/>
        <v>-300.22529917662712</v>
      </c>
      <c r="E814" s="2">
        <f t="shared" si="397"/>
        <v>537.93228336920197</v>
      </c>
      <c r="F814" s="2">
        <f t="shared" si="398"/>
        <v>-18.641566443822065</v>
      </c>
      <c r="G814" s="3">
        <f t="shared" si="399"/>
        <v>-45.463859739211436</v>
      </c>
      <c r="H814" s="3">
        <f t="shared" si="400"/>
        <v>22.022003292744412</v>
      </c>
      <c r="I814" s="3">
        <f t="shared" si="401"/>
        <v>-98.663070980995229</v>
      </c>
      <c r="J814" s="2">
        <f t="shared" si="380"/>
        <v>110.8437312021444</v>
      </c>
      <c r="K814" s="2">
        <f t="shared" si="402"/>
        <v>75.558098978966868</v>
      </c>
      <c r="L814" s="6">
        <f t="shared" si="381"/>
        <v>2308.5893436366919</v>
      </c>
      <c r="M814" s="2">
        <f t="shared" si="382"/>
        <v>29.258163556506684</v>
      </c>
      <c r="N814" s="2">
        <f t="shared" si="403"/>
        <v>110.8437312021444</v>
      </c>
      <c r="O814" s="2">
        <f t="shared" si="383"/>
        <v>75.558098978966868</v>
      </c>
      <c r="P814" s="5">
        <f t="shared" si="384"/>
        <v>0.36817098995645997</v>
      </c>
      <c r="Q814" s="4">
        <f t="shared" si="385"/>
        <v>0.26380274951377308</v>
      </c>
      <c r="R814" s="4">
        <f t="shared" si="386"/>
        <v>0.24653396644919384</v>
      </c>
      <c r="S814" s="4">
        <f t="shared" si="404"/>
        <v>0</v>
      </c>
      <c r="T814" s="4">
        <f t="shared" si="405"/>
        <v>0</v>
      </c>
      <c r="U814" s="5">
        <f t="shared" si="406"/>
        <v>9.9594592804472839</v>
      </c>
      <c r="V814" s="5">
        <f t="shared" si="407"/>
        <v>-4.8242108418876661</v>
      </c>
      <c r="W814" s="5">
        <f t="shared" si="408"/>
        <v>21.613449530146418</v>
      </c>
      <c r="X814" s="5">
        <f t="shared" si="387"/>
        <v>2308.5893436366919</v>
      </c>
      <c r="Y814" s="5">
        <f t="shared" si="388"/>
        <v>-14.707283301936881</v>
      </c>
      <c r="Z814" s="5">
        <f t="shared" si="389"/>
        <v>-3.4690521573516491</v>
      </c>
      <c r="AA814" s="5">
        <f t="shared" si="390"/>
        <v>6.0027970066559799</v>
      </c>
      <c r="AB814" s="5">
        <f t="shared" si="391"/>
        <v>-4.7478240214895973</v>
      </c>
      <c r="AC814" s="5">
        <f t="shared" si="392"/>
        <v>-8.2932629992393156</v>
      </c>
      <c r="AD814" s="5">
        <f t="shared" si="393"/>
        <v>-4.5577534631975993</v>
      </c>
      <c r="AE814">
        <f t="shared" si="379"/>
        <v>0</v>
      </c>
    </row>
    <row r="815" spans="1:31" x14ac:dyDescent="0.2">
      <c r="A815">
        <f t="shared" si="409"/>
        <v>7.8299999999998775</v>
      </c>
      <c r="B815" s="5">
        <f t="shared" si="394"/>
        <v>-172.40321118204676</v>
      </c>
      <c r="C815" s="5">
        <f t="shared" si="395"/>
        <v>509.9304208321231</v>
      </c>
      <c r="D815" s="5">
        <f t="shared" si="396"/>
        <v>-301.21215777411021</v>
      </c>
      <c r="E815" s="2">
        <f t="shared" si="397"/>
        <v>538.28607757948521</v>
      </c>
      <c r="F815" s="2">
        <f t="shared" si="398"/>
        <v>-18.67996525953539</v>
      </c>
      <c r="G815" s="3">
        <f t="shared" si="399"/>
        <v>-45.51133797942633</v>
      </c>
      <c r="H815" s="3">
        <f t="shared" si="400"/>
        <v>21.93907066275202</v>
      </c>
      <c r="I815" s="3">
        <f t="shared" si="401"/>
        <v>-98.708648515627203</v>
      </c>
      <c r="J815" s="2">
        <f t="shared" si="380"/>
        <v>110.88733921419717</v>
      </c>
      <c r="K815" s="2">
        <f t="shared" si="402"/>
        <v>75.587824958552943</v>
      </c>
      <c r="L815" s="6">
        <f t="shared" si="381"/>
        <v>2308.0799953199662</v>
      </c>
      <c r="M815" s="2">
        <f t="shared" si="382"/>
        <v>29.251708274020405</v>
      </c>
      <c r="N815" s="2">
        <f t="shared" si="403"/>
        <v>110.88733921419717</v>
      </c>
      <c r="O815" s="2">
        <f t="shared" si="383"/>
        <v>75.587824958552943</v>
      </c>
      <c r="P815" s="5">
        <f t="shared" si="384"/>
        <v>0.36815605920051259</v>
      </c>
      <c r="Q815" s="4">
        <f t="shared" si="385"/>
        <v>0.26364056439478495</v>
      </c>
      <c r="R815" s="4">
        <f t="shared" si="386"/>
        <v>0.24646021109301655</v>
      </c>
      <c r="S815" s="4">
        <f t="shared" si="404"/>
        <v>0</v>
      </c>
      <c r="T815" s="4">
        <f t="shared" si="405"/>
        <v>0</v>
      </c>
      <c r="U815" s="5">
        <f t="shared" si="406"/>
        <v>9.9733778717402188</v>
      </c>
      <c r="V815" s="5">
        <f t="shared" si="407"/>
        <v>-4.8077391610272775</v>
      </c>
      <c r="W815" s="5">
        <f t="shared" si="408"/>
        <v>21.631063698900036</v>
      </c>
      <c r="X815" s="5">
        <f t="shared" si="387"/>
        <v>2308.0799953199667</v>
      </c>
      <c r="Y815" s="5">
        <f t="shared" si="388"/>
        <v>-14.711603301863658</v>
      </c>
      <c r="Z815" s="5">
        <f t="shared" si="389"/>
        <v>-3.4737682275078732</v>
      </c>
      <c r="AA815" s="5">
        <f t="shared" si="390"/>
        <v>6.0109576253301515</v>
      </c>
      <c r="AB815" s="5">
        <f t="shared" si="391"/>
        <v>-4.738225430123439</v>
      </c>
      <c r="AC815" s="5">
        <f t="shared" si="392"/>
        <v>-8.2815073885351502</v>
      </c>
      <c r="AD815" s="5">
        <f t="shared" si="393"/>
        <v>-4.5319786757698139</v>
      </c>
      <c r="AE815">
        <f t="shared" si="379"/>
        <v>0</v>
      </c>
    </row>
    <row r="816" spans="1:31" x14ac:dyDescent="0.2">
      <c r="A816">
        <f t="shared" si="409"/>
        <v>7.8399999999998773</v>
      </c>
      <c r="B816" s="5">
        <f t="shared" si="394"/>
        <v>-172.85856147311253</v>
      </c>
      <c r="C816" s="5">
        <f t="shared" si="395"/>
        <v>510.14939746338121</v>
      </c>
      <c r="D816" s="5">
        <f t="shared" si="396"/>
        <v>-302.1994708582003</v>
      </c>
      <c r="E816" s="2">
        <f t="shared" si="397"/>
        <v>538.63948054965738</v>
      </c>
      <c r="F816" s="2">
        <f t="shared" si="398"/>
        <v>-18.718389688793046</v>
      </c>
      <c r="G816" s="3">
        <f t="shared" si="399"/>
        <v>-45.558720233727563</v>
      </c>
      <c r="H816" s="3">
        <f t="shared" si="400"/>
        <v>21.856255588866667</v>
      </c>
      <c r="I816" s="3">
        <f t="shared" si="401"/>
        <v>-98.753968302384905</v>
      </c>
      <c r="J816" s="2">
        <f t="shared" si="380"/>
        <v>110.93078541671544</v>
      </c>
      <c r="K816" s="2">
        <f t="shared" si="402"/>
        <v>75.617440638524499</v>
      </c>
      <c r="L816" s="6">
        <f t="shared" si="381"/>
        <v>2307.5707008054333</v>
      </c>
      <c r="M816" s="2">
        <f t="shared" si="382"/>
        <v>29.245253673402189</v>
      </c>
      <c r="N816" s="2">
        <f t="shared" si="403"/>
        <v>110.93078541671544</v>
      </c>
      <c r="O816" s="2">
        <f t="shared" si="383"/>
        <v>75.617440638524499</v>
      </c>
      <c r="P816" s="5">
        <f t="shared" si="384"/>
        <v>0.36814113006230309</v>
      </c>
      <c r="Q816" s="4">
        <f t="shared" si="385"/>
        <v>0.26347889744212999</v>
      </c>
      <c r="R816" s="4">
        <f t="shared" si="386"/>
        <v>0.24638664499962917</v>
      </c>
      <c r="S816" s="4">
        <f t="shared" si="404"/>
        <v>0</v>
      </c>
      <c r="T816" s="4">
        <f t="shared" si="405"/>
        <v>0</v>
      </c>
      <c r="U816" s="5">
        <f t="shared" si="406"/>
        <v>9.9872679184562489</v>
      </c>
      <c r="V816" s="5">
        <f t="shared" si="407"/>
        <v>-4.7912733092680284</v>
      </c>
      <c r="W816" s="5">
        <f t="shared" si="408"/>
        <v>21.648596237707739</v>
      </c>
      <c r="X816" s="5">
        <f t="shared" si="387"/>
        <v>2307.5707008054333</v>
      </c>
      <c r="Y816" s="5">
        <f t="shared" si="388"/>
        <v>-14.715886105171986</v>
      </c>
      <c r="Z816" s="5">
        <f t="shared" si="389"/>
        <v>-3.4784764316175587</v>
      </c>
      <c r="AA816" s="5">
        <f t="shared" si="390"/>
        <v>6.019104632712688</v>
      </c>
      <c r="AB816" s="5">
        <f t="shared" si="391"/>
        <v>-4.7286181867157371</v>
      </c>
      <c r="AC816" s="5">
        <f t="shared" si="392"/>
        <v>-8.2697497408855867</v>
      </c>
      <c r="AD816" s="5">
        <f t="shared" si="393"/>
        <v>-4.506299129579574</v>
      </c>
      <c r="AE816">
        <f t="shared" si="379"/>
        <v>0</v>
      </c>
    </row>
    <row r="817" spans="1:31" x14ac:dyDescent="0.2">
      <c r="A817">
        <f t="shared" si="409"/>
        <v>7.8499999999998771</v>
      </c>
      <c r="B817" s="5">
        <f t="shared" si="394"/>
        <v>-173.31438510635914</v>
      </c>
      <c r="C817" s="5">
        <f t="shared" si="395"/>
        <v>510.36754653178281</v>
      </c>
      <c r="D817" s="5">
        <f t="shared" si="396"/>
        <v>-303.18723585618062</v>
      </c>
      <c r="E817" s="2">
        <f t="shared" si="397"/>
        <v>538.99249404575835</v>
      </c>
      <c r="F817" s="2">
        <f t="shared" si="398"/>
        <v>-18.756839645202724</v>
      </c>
      <c r="G817" s="3">
        <f t="shared" si="399"/>
        <v>-45.60600641559472</v>
      </c>
      <c r="H817" s="3">
        <f t="shared" si="400"/>
        <v>21.773558091457812</v>
      </c>
      <c r="I817" s="3">
        <f t="shared" si="401"/>
        <v>-98.799031293680699</v>
      </c>
      <c r="J817" s="2">
        <f t="shared" si="380"/>
        <v>110.97407011419854</v>
      </c>
      <c r="K817" s="2">
        <f t="shared" si="402"/>
        <v>75.64694622644754</v>
      </c>
      <c r="L817" s="6">
        <f t="shared" si="381"/>
        <v>2307.0614663504643</v>
      </c>
      <c r="M817" s="2">
        <f t="shared" si="382"/>
        <v>29.238799833955539</v>
      </c>
      <c r="N817" s="2">
        <f t="shared" si="403"/>
        <v>110.97407011419854</v>
      </c>
      <c r="O817" s="2">
        <f t="shared" si="383"/>
        <v>75.64694622644754</v>
      </c>
      <c r="P817" s="5">
        <f t="shared" si="384"/>
        <v>0.36812620272453445</v>
      </c>
      <c r="Q817" s="4">
        <f t="shared" si="385"/>
        <v>0.26331774733210517</v>
      </c>
      <c r="R817" s="4">
        <f t="shared" si="386"/>
        <v>0.24631326796780517</v>
      </c>
      <c r="S817" s="4">
        <f t="shared" si="404"/>
        <v>0</v>
      </c>
      <c r="T817" s="4">
        <f t="shared" si="405"/>
        <v>0</v>
      </c>
      <c r="U817" s="5">
        <f t="shared" si="406"/>
        <v>10.00112936737912</v>
      </c>
      <c r="V817" s="5">
        <f t="shared" si="407"/>
        <v>-4.7748134155055526</v>
      </c>
      <c r="W817" s="5">
        <f t="shared" si="408"/>
        <v>21.666047325774237</v>
      </c>
      <c r="X817" s="5">
        <f t="shared" si="387"/>
        <v>2307.0614663504648</v>
      </c>
      <c r="Y817" s="5">
        <f t="shared" si="388"/>
        <v>-14.720131829228645</v>
      </c>
      <c r="Z817" s="5">
        <f t="shared" si="389"/>
        <v>-3.4831767503925342</v>
      </c>
      <c r="AA817" s="5">
        <f t="shared" si="390"/>
        <v>6.027237995427619</v>
      </c>
      <c r="AB817" s="5">
        <f t="shared" si="391"/>
        <v>-4.7190024618495254</v>
      </c>
      <c r="AC817" s="5">
        <f t="shared" si="392"/>
        <v>-8.2579901658980859</v>
      </c>
      <c r="AD817" s="5">
        <f t="shared" si="393"/>
        <v>-4.4807146787981438</v>
      </c>
      <c r="AE817">
        <f t="shared" si="379"/>
        <v>0</v>
      </c>
    </row>
    <row r="818" spans="1:31" x14ac:dyDescent="0.2">
      <c r="A818">
        <f t="shared" si="409"/>
        <v>7.8599999999998769</v>
      </c>
      <c r="B818" s="5">
        <f t="shared" si="394"/>
        <v>-173.77068112063816</v>
      </c>
      <c r="C818" s="5">
        <f t="shared" si="395"/>
        <v>510.58486921318905</v>
      </c>
      <c r="D818" s="5">
        <f t="shared" si="396"/>
        <v>-304.17545020485136</v>
      </c>
      <c r="E818" s="2">
        <f t="shared" si="397"/>
        <v>539.34511983198649</v>
      </c>
      <c r="F818" s="2">
        <f t="shared" si="398"/>
        <v>-18.795315042227053</v>
      </c>
      <c r="G818" s="3">
        <f t="shared" si="399"/>
        <v>-45.653196440213215</v>
      </c>
      <c r="H818" s="3">
        <f t="shared" si="400"/>
        <v>21.69097818979883</v>
      </c>
      <c r="I818" s="3">
        <f t="shared" si="401"/>
        <v>-98.843838440468687</v>
      </c>
      <c r="J818" s="2">
        <f t="shared" si="380"/>
        <v>111.01719361290169</v>
      </c>
      <c r="K818" s="2">
        <f t="shared" si="402"/>
        <v>75.676341931084991</v>
      </c>
      <c r="L818" s="6">
        <f t="shared" si="381"/>
        <v>2306.5522981417994</v>
      </c>
      <c r="M818" s="2">
        <f t="shared" si="382"/>
        <v>29.232346834088776</v>
      </c>
      <c r="N818" s="2">
        <f t="shared" si="403"/>
        <v>111.01719361290169</v>
      </c>
      <c r="O818" s="2">
        <f t="shared" si="383"/>
        <v>75.676341931084991</v>
      </c>
      <c r="P818" s="5">
        <f t="shared" si="384"/>
        <v>0.3681112773678466</v>
      </c>
      <c r="Q818" s="4">
        <f t="shared" si="385"/>
        <v>0.26315711273712927</v>
      </c>
      <c r="R818" s="4">
        <f t="shared" si="386"/>
        <v>0.24624007979239634</v>
      </c>
      <c r="S818" s="4">
        <f t="shared" si="404"/>
        <v>0</v>
      </c>
      <c r="T818" s="4">
        <f t="shared" si="405"/>
        <v>0</v>
      </c>
      <c r="U818" s="5">
        <f t="shared" si="406"/>
        <v>10.014962166074833</v>
      </c>
      <c r="V818" s="5">
        <f t="shared" si="407"/>
        <v>-4.7583596079734889</v>
      </c>
      <c r="W818" s="5">
        <f t="shared" si="408"/>
        <v>21.683417143141089</v>
      </c>
      <c r="X818" s="5">
        <f t="shared" si="387"/>
        <v>2306.5522981417998</v>
      </c>
      <c r="Y818" s="5">
        <f t="shared" si="388"/>
        <v>-14.724340591650231</v>
      </c>
      <c r="Z818" s="5">
        <f t="shared" si="389"/>
        <v>-3.4878691647732345</v>
      </c>
      <c r="AA818" s="5">
        <f t="shared" si="390"/>
        <v>6.035357680494549</v>
      </c>
      <c r="AB818" s="5">
        <f t="shared" si="391"/>
        <v>-4.7093784255753981</v>
      </c>
      <c r="AC818" s="5">
        <f t="shared" si="392"/>
        <v>-8.2462287727467238</v>
      </c>
      <c r="AD818" s="5">
        <f t="shared" si="393"/>
        <v>-4.4552251763643618</v>
      </c>
      <c r="AE818">
        <f t="shared" si="379"/>
        <v>0</v>
      </c>
    </row>
    <row r="819" spans="1:31" x14ac:dyDescent="0.2">
      <c r="A819">
        <f t="shared" si="409"/>
        <v>7.8699999999998766</v>
      </c>
      <c r="B819" s="5">
        <f t="shared" si="394"/>
        <v>-174.22744855396158</v>
      </c>
      <c r="C819" s="5">
        <f t="shared" si="395"/>
        <v>510.80136668364838</v>
      </c>
      <c r="D819" s="5">
        <f t="shared" si="396"/>
        <v>-305.16411135051487</v>
      </c>
      <c r="E819" s="2">
        <f t="shared" si="397"/>
        <v>539.69735967068277</v>
      </c>
      <c r="F819" s="2">
        <f t="shared" si="398"/>
        <v>-18.833815793185192</v>
      </c>
      <c r="G819" s="3">
        <f t="shared" si="399"/>
        <v>-45.700290224468972</v>
      </c>
      <c r="H819" s="3">
        <f t="shared" si="400"/>
        <v>21.608515902071364</v>
      </c>
      <c r="I819" s="3">
        <f t="shared" si="401"/>
        <v>-98.888390692232335</v>
      </c>
      <c r="J819" s="2">
        <f t="shared" si="380"/>
        <v>111.06015622080831</v>
      </c>
      <c r="K819" s="2">
        <f t="shared" si="402"/>
        <v>75.705627962377847</v>
      </c>
      <c r="L819" s="6">
        <f t="shared" si="381"/>
        <v>2306.0432022962577</v>
      </c>
      <c r="M819" s="2">
        <f t="shared" si="382"/>
        <v>29.225894751324095</v>
      </c>
      <c r="N819" s="2">
        <f t="shared" si="403"/>
        <v>111.06015622080831</v>
      </c>
      <c r="O819" s="2">
        <f t="shared" si="383"/>
        <v>75.705627962377847</v>
      </c>
      <c r="P819" s="5">
        <f t="shared" si="384"/>
        <v>0.36809635417083686</v>
      </c>
      <c r="Q819" s="4">
        <f t="shared" si="385"/>
        <v>0.2629969923258767</v>
      </c>
      <c r="R819" s="4">
        <f t="shared" si="386"/>
        <v>0.24616708026439174</v>
      </c>
      <c r="S819" s="4">
        <f t="shared" si="404"/>
        <v>0</v>
      </c>
      <c r="T819" s="4">
        <f t="shared" si="405"/>
        <v>0</v>
      </c>
      <c r="U819" s="5">
        <f t="shared" si="406"/>
        <v>10.028766262889077</v>
      </c>
      <c r="V819" s="5">
        <f t="shared" si="407"/>
        <v>-4.741912014242871</v>
      </c>
      <c r="W819" s="5">
        <f t="shared" si="408"/>
        <v>21.700705870674316</v>
      </c>
      <c r="X819" s="5">
        <f t="shared" si="387"/>
        <v>2306.0432022962577</v>
      </c>
      <c r="Y819" s="5">
        <f t="shared" si="388"/>
        <v>-14.728512510296392</v>
      </c>
      <c r="Z819" s="5">
        <f t="shared" si="389"/>
        <v>-3.4925536559279031</v>
      </c>
      <c r="AA819" s="5">
        <f t="shared" si="390"/>
        <v>6.0434636553272894</v>
      </c>
      <c r="AB819" s="5">
        <f t="shared" si="391"/>
        <v>-4.6997462474073153</v>
      </c>
      <c r="AC819" s="5">
        <f t="shared" si="392"/>
        <v>-8.2344656701707741</v>
      </c>
      <c r="AD819" s="5">
        <f t="shared" si="393"/>
        <v>-4.4298304739983934</v>
      </c>
      <c r="AE819">
        <f t="shared" si="379"/>
        <v>0</v>
      </c>
    </row>
    <row r="820" spans="1:31" x14ac:dyDescent="0.2">
      <c r="A820">
        <f t="shared" si="409"/>
        <v>7.8799999999998764</v>
      </c>
      <c r="B820" s="5">
        <f t="shared" si="394"/>
        <v>-174.68468644351864</v>
      </c>
      <c r="C820" s="5">
        <f t="shared" si="395"/>
        <v>511.01704011938563</v>
      </c>
      <c r="D820" s="5">
        <f t="shared" si="396"/>
        <v>-306.15321674896086</v>
      </c>
      <c r="E820" s="2">
        <f t="shared" si="397"/>
        <v>540.04921532231504</v>
      </c>
      <c r="F820" s="2">
        <f t="shared" si="398"/>
        <v>-18.872341811254387</v>
      </c>
      <c r="G820" s="3">
        <f t="shared" si="399"/>
        <v>-45.747287686943046</v>
      </c>
      <c r="H820" s="3">
        <f t="shared" si="400"/>
        <v>21.526171245369657</v>
      </c>
      <c r="I820" s="3">
        <f t="shared" si="401"/>
        <v>-98.932688996972317</v>
      </c>
      <c r="J820" s="2">
        <f t="shared" si="380"/>
        <v>111.10295824760274</v>
      </c>
      <c r="K820" s="2">
        <f t="shared" si="402"/>
        <v>75.734804531426548</v>
      </c>
      <c r="L820" s="6">
        <f t="shared" si="381"/>
        <v>2305.5341848614448</v>
      </c>
      <c r="M820" s="2">
        <f t="shared" si="382"/>
        <v>29.219443662306507</v>
      </c>
      <c r="N820" s="2">
        <f t="shared" si="403"/>
        <v>111.10295824760274</v>
      </c>
      <c r="O820" s="2">
        <f t="shared" si="383"/>
        <v>75.734804531426548</v>
      </c>
      <c r="P820" s="5">
        <f t="shared" si="384"/>
        <v>0.36808143331008075</v>
      </c>
      <c r="Q820" s="4">
        <f t="shared" si="385"/>
        <v>0.26283738476340868</v>
      </c>
      <c r="R820" s="4">
        <f t="shared" si="386"/>
        <v>0.24609426917097565</v>
      </c>
      <c r="S820" s="4">
        <f t="shared" si="404"/>
        <v>0</v>
      </c>
      <c r="T820" s="4">
        <f t="shared" si="405"/>
        <v>0</v>
      </c>
      <c r="U820" s="5">
        <f t="shared" si="406"/>
        <v>10.04254160694467</v>
      </c>
      <c r="V820" s="5">
        <f t="shared" si="407"/>
        <v>-4.7254707612215663</v>
      </c>
      <c r="W820" s="5">
        <f t="shared" si="408"/>
        <v>21.717913690052086</v>
      </c>
      <c r="X820" s="5">
        <f t="shared" si="387"/>
        <v>2305.5341848614453</v>
      </c>
      <c r="Y820" s="5">
        <f t="shared" si="388"/>
        <v>-14.732647703263181</v>
      </c>
      <c r="Z820" s="5">
        <f t="shared" si="389"/>
        <v>-3.4972302052517965</v>
      </c>
      <c r="AA820" s="5">
        <f t="shared" si="390"/>
        <v>6.0515558877324587</v>
      </c>
      <c r="AB820" s="5">
        <f t="shared" si="391"/>
        <v>-4.6901060963185106</v>
      </c>
      <c r="AC820" s="5">
        <f t="shared" si="392"/>
        <v>-8.2227009664733632</v>
      </c>
      <c r="AD820" s="5">
        <f t="shared" si="393"/>
        <v>-4.4045304222154549</v>
      </c>
      <c r="AE820">
        <f t="shared" si="379"/>
        <v>0</v>
      </c>
    </row>
    <row r="821" spans="1:31" x14ac:dyDescent="0.2">
      <c r="A821">
        <f t="shared" si="409"/>
        <v>7.8899999999998762</v>
      </c>
      <c r="B821" s="5">
        <f t="shared" si="394"/>
        <v>-175.14239382569286</v>
      </c>
      <c r="C821" s="5">
        <f t="shared" si="395"/>
        <v>511.23189069679103</v>
      </c>
      <c r="D821" s="5">
        <f t="shared" si="396"/>
        <v>-307.14276386545168</v>
      </c>
      <c r="E821" s="2">
        <f t="shared" si="397"/>
        <v>540.40068854546234</v>
      </c>
      <c r="F821" s="2">
        <f t="shared" si="398"/>
        <v>-18.910893009471557</v>
      </c>
      <c r="G821" s="3">
        <f t="shared" si="399"/>
        <v>-45.794188747906233</v>
      </c>
      <c r="H821" s="3">
        <f t="shared" si="400"/>
        <v>21.443944235704922</v>
      </c>
      <c r="I821" s="3">
        <f t="shared" si="401"/>
        <v>-98.976734301194469</v>
      </c>
      <c r="J821" s="2">
        <f t="shared" si="380"/>
        <v>111.14560000464314</v>
      </c>
      <c r="K821" s="2">
        <f t="shared" si="402"/>
        <v>75.763871850472484</v>
      </c>
      <c r="L821" s="6">
        <f t="shared" si="381"/>
        <v>2305.0252518164525</v>
      </c>
      <c r="M821" s="2">
        <f t="shared" si="382"/>
        <v>29.212993642812677</v>
      </c>
      <c r="N821" s="2">
        <f t="shared" si="403"/>
        <v>111.14560000464314</v>
      </c>
      <c r="O821" s="2">
        <f t="shared" si="383"/>
        <v>75.763871850472484</v>
      </c>
      <c r="P821" s="5">
        <f t="shared" si="384"/>
        <v>0.36806651496015252</v>
      </c>
      <c r="Q821" s="4">
        <f t="shared" si="385"/>
        <v>0.26267828871130278</v>
      </c>
      <c r="R821" s="4">
        <f t="shared" si="386"/>
        <v>0.24602164629558559</v>
      </c>
      <c r="S821" s="4">
        <f t="shared" si="404"/>
        <v>0</v>
      </c>
      <c r="T821" s="4">
        <f t="shared" si="405"/>
        <v>0</v>
      </c>
      <c r="U821" s="5">
        <f t="shared" si="406"/>
        <v>10.056288148138961</v>
      </c>
      <c r="V821" s="5">
        <f t="shared" si="407"/>
        <v>-4.7090359751537649</v>
      </c>
      <c r="W821" s="5">
        <f t="shared" si="408"/>
        <v>21.735040783752481</v>
      </c>
      <c r="X821" s="5">
        <f t="shared" si="387"/>
        <v>2305.0252518164525</v>
      </c>
      <c r="Y821" s="5">
        <f t="shared" si="388"/>
        <v>-14.736746288876482</v>
      </c>
      <c r="Z821" s="5">
        <f t="shared" si="389"/>
        <v>-3.501898794366388</v>
      </c>
      <c r="AA821" s="5">
        <f t="shared" si="390"/>
        <v>6.059634345908127</v>
      </c>
      <c r="AB821" s="5">
        <f t="shared" si="391"/>
        <v>-4.680458140737521</v>
      </c>
      <c r="AC821" s="5">
        <f t="shared" si="392"/>
        <v>-8.2109347695201524</v>
      </c>
      <c r="AD821" s="5">
        <f t="shared" si="393"/>
        <v>-4.3793248703393921</v>
      </c>
      <c r="AE821">
        <f t="shared" si="379"/>
        <v>0</v>
      </c>
    </row>
    <row r="822" spans="1:31" x14ac:dyDescent="0.2">
      <c r="A822">
        <f t="shared" si="409"/>
        <v>7.899999999999876</v>
      </c>
      <c r="B822" s="5">
        <f t="shared" si="394"/>
        <v>-175.60056973607894</v>
      </c>
      <c r="C822" s="5">
        <f t="shared" si="395"/>
        <v>511.44591959240961</v>
      </c>
      <c r="D822" s="5">
        <f t="shared" si="396"/>
        <v>-308.1327501747071</v>
      </c>
      <c r="E822" s="2">
        <f t="shared" si="397"/>
        <v>540.75178109679962</v>
      </c>
      <c r="F822" s="2">
        <f t="shared" si="398"/>
        <v>-18.949469300734854</v>
      </c>
      <c r="G822" s="3">
        <f t="shared" si="399"/>
        <v>-45.840993329313605</v>
      </c>
      <c r="H822" s="3">
        <f t="shared" si="400"/>
        <v>21.361834888009721</v>
      </c>
      <c r="I822" s="3">
        <f t="shared" si="401"/>
        <v>-99.020527549897864</v>
      </c>
      <c r="J822" s="2">
        <f t="shared" si="380"/>
        <v>111.18808180493467</v>
      </c>
      <c r="K822" s="2">
        <f t="shared" si="402"/>
        <v>75.7928301328798</v>
      </c>
      <c r="L822" s="6">
        <f t="shared" si="381"/>
        <v>2304.5164090725489</v>
      </c>
      <c r="M822" s="2">
        <f t="shared" si="382"/>
        <v>29.206544767759734</v>
      </c>
      <c r="N822" s="2">
        <f t="shared" si="403"/>
        <v>111.18808180493467</v>
      </c>
      <c r="O822" s="2">
        <f t="shared" si="383"/>
        <v>75.7928301328798</v>
      </c>
      <c r="P822" s="5">
        <f t="shared" si="384"/>
        <v>0.36805159929364506</v>
      </c>
      <c r="Q822" s="4">
        <f t="shared" si="385"/>
        <v>0.26251970282777998</v>
      </c>
      <c r="R822" s="4">
        <f t="shared" si="386"/>
        <v>0.24594921141796924</v>
      </c>
      <c r="S822" s="4">
        <f t="shared" si="404"/>
        <v>0</v>
      </c>
      <c r="T822" s="4">
        <f t="shared" si="405"/>
        <v>0</v>
      </c>
      <c r="U822" s="5">
        <f t="shared" si="406"/>
        <v>10.070005837141229</v>
      </c>
      <c r="V822" s="5">
        <f t="shared" si="407"/>
        <v>-4.6926077816195093</v>
      </c>
      <c r="W822" s="5">
        <f t="shared" si="408"/>
        <v>21.752087335041306</v>
      </c>
      <c r="X822" s="5">
        <f t="shared" si="387"/>
        <v>2304.5164090725493</v>
      </c>
      <c r="Y822" s="5">
        <f t="shared" si="388"/>
        <v>-14.740808385685437</v>
      </c>
      <c r="Z822" s="5">
        <f t="shared" si="389"/>
        <v>-3.5065594051185713</v>
      </c>
      <c r="AA822" s="5">
        <f t="shared" si="390"/>
        <v>6.0676989984424239</v>
      </c>
      <c r="AB822" s="5">
        <f t="shared" si="391"/>
        <v>-4.6708025485442075</v>
      </c>
      <c r="AC822" s="5">
        <f t="shared" si="392"/>
        <v>-8.1991671867380802</v>
      </c>
      <c r="AD822" s="5">
        <f t="shared" si="393"/>
        <v>-4.3542136665162694</v>
      </c>
      <c r="AE822">
        <f t="shared" si="379"/>
        <v>0</v>
      </c>
    </row>
    <row r="823" spans="1:31" x14ac:dyDescent="0.2">
      <c r="A823">
        <f t="shared" si="409"/>
        <v>7.9099999999998758</v>
      </c>
      <c r="B823" s="5">
        <f t="shared" si="394"/>
        <v>-176.05921320949949</v>
      </c>
      <c r="C823" s="5">
        <f t="shared" si="395"/>
        <v>511.65912798293039</v>
      </c>
      <c r="D823" s="5">
        <f t="shared" si="396"/>
        <v>-309.12317316088939</v>
      </c>
      <c r="E823" s="2">
        <f t="shared" si="397"/>
        <v>541.10249473108217</v>
      </c>
      <c r="F823" s="2">
        <f t="shared" si="398"/>
        <v>-18.98807059780524</v>
      </c>
      <c r="G823" s="3">
        <f t="shared" si="399"/>
        <v>-45.887701354799049</v>
      </c>
      <c r="H823" s="3">
        <f t="shared" si="400"/>
        <v>21.279843216142339</v>
      </c>
      <c r="I823" s="3">
        <f t="shared" si="401"/>
        <v>-99.06406968656303</v>
      </c>
      <c r="J823" s="2">
        <f t="shared" si="380"/>
        <v>111.23040396310283</v>
      </c>
      <c r="K823" s="2">
        <f t="shared" si="402"/>
        <v>75.821679593117125</v>
      </c>
      <c r="L823" s="6">
        <f t="shared" si="381"/>
        <v>2304.0076624738658</v>
      </c>
      <c r="M823" s="2">
        <f t="shared" si="382"/>
        <v>29.200097111213921</v>
      </c>
      <c r="N823" s="2">
        <f t="shared" si="403"/>
        <v>111.23040396310283</v>
      </c>
      <c r="O823" s="2">
        <f t="shared" si="383"/>
        <v>75.821679593117125</v>
      </c>
      <c r="P823" s="5">
        <f t="shared" si="384"/>
        <v>0.36803668648119031</v>
      </c>
      <c r="Q823" s="4">
        <f t="shared" si="385"/>
        <v>0.26236162576783034</v>
      </c>
      <c r="R823" s="4">
        <f t="shared" si="386"/>
        <v>0.24587696431424022</v>
      </c>
      <c r="S823" s="4">
        <f t="shared" si="404"/>
        <v>0</v>
      </c>
      <c r="T823" s="4">
        <f t="shared" si="405"/>
        <v>0</v>
      </c>
      <c r="U823" s="5">
        <f t="shared" si="406"/>
        <v>10.083694625390073</v>
      </c>
      <c r="V823" s="5">
        <f t="shared" si="407"/>
        <v>-4.6761863055342747</v>
      </c>
      <c r="W823" s="5">
        <f t="shared" si="408"/>
        <v>21.769053527960004</v>
      </c>
      <c r="X823" s="5">
        <f t="shared" si="387"/>
        <v>2304.0076624738658</v>
      </c>
      <c r="Y823" s="5">
        <f t="shared" si="388"/>
        <v>-14.744834112455964</v>
      </c>
      <c r="Z823" s="5">
        <f t="shared" si="389"/>
        <v>-3.5112120195798426</v>
      </c>
      <c r="AA823" s="5">
        <f t="shared" si="390"/>
        <v>6.0757498143121298</v>
      </c>
      <c r="AB823" s="5">
        <f t="shared" si="391"/>
        <v>-4.6611394870658902</v>
      </c>
      <c r="AC823" s="5">
        <f t="shared" si="392"/>
        <v>-8.1873983251141169</v>
      </c>
      <c r="AD823" s="5">
        <f t="shared" si="393"/>
        <v>-4.3291966577278664</v>
      </c>
      <c r="AE823">
        <f t="shared" si="379"/>
        <v>0</v>
      </c>
    </row>
    <row r="824" spans="1:31" x14ac:dyDescent="0.2">
      <c r="A824">
        <f t="shared" si="409"/>
        <v>7.9199999999998756</v>
      </c>
      <c r="B824" s="5">
        <f t="shared" si="394"/>
        <v>-176.51832328002183</v>
      </c>
      <c r="C824" s="5">
        <f t="shared" si="395"/>
        <v>511.87151704517555</v>
      </c>
      <c r="D824" s="5">
        <f t="shared" si="396"/>
        <v>-310.11403031758789</v>
      </c>
      <c r="E824" s="2">
        <f t="shared" si="397"/>
        <v>541.45283120113038</v>
      </c>
      <c r="F824" s="2">
        <f t="shared" si="398"/>
        <v>-19.026696813308018</v>
      </c>
      <c r="G824" s="3">
        <f t="shared" si="399"/>
        <v>-45.934312749669708</v>
      </c>
      <c r="H824" s="3">
        <f t="shared" si="400"/>
        <v>21.197969232891197</v>
      </c>
      <c r="I824" s="3">
        <f t="shared" si="401"/>
        <v>-99.107361653140316</v>
      </c>
      <c r="J824" s="2">
        <f t="shared" si="380"/>
        <v>111.27256679536703</v>
      </c>
      <c r="K824" s="2">
        <f t="shared" si="402"/>
        <v>75.850420446739619</v>
      </c>
      <c r="L824" s="6">
        <f t="shared" si="381"/>
        <v>2303.4990177980762</v>
      </c>
      <c r="M824" s="2">
        <f t="shared" si="382"/>
        <v>29.193650746399229</v>
      </c>
      <c r="N824" s="2">
        <f t="shared" si="403"/>
        <v>111.27256679536703</v>
      </c>
      <c r="O824" s="2">
        <f t="shared" si="383"/>
        <v>75.850420446739619</v>
      </c>
      <c r="P824" s="5">
        <f t="shared" si="384"/>
        <v>0.36802177669147873</v>
      </c>
      <c r="Q824" s="4">
        <f t="shared" si="385"/>
        <v>0.26220405618333681</v>
      </c>
      <c r="R824" s="4">
        <f t="shared" si="386"/>
        <v>0.24580490475693487</v>
      </c>
      <c r="S824" s="4">
        <f t="shared" si="404"/>
        <v>0</v>
      </c>
      <c r="T824" s="4">
        <f t="shared" si="405"/>
        <v>0</v>
      </c>
      <c r="U824" s="5">
        <f t="shared" si="406"/>
        <v>10.09735446509074</v>
      </c>
      <c r="V824" s="5">
        <f t="shared" si="407"/>
        <v>-4.659771671148583</v>
      </c>
      <c r="W824" s="5">
        <f t="shared" si="408"/>
        <v>21.785939547313571</v>
      </c>
      <c r="X824" s="5">
        <f t="shared" si="387"/>
        <v>2303.4990177980762</v>
      </c>
      <c r="Y824" s="5">
        <f t="shared" si="388"/>
        <v>-14.748823588164317</v>
      </c>
      <c r="Z824" s="5">
        <f t="shared" si="389"/>
        <v>-3.5158566200455028</v>
      </c>
      <c r="AA824" s="5">
        <f t="shared" si="390"/>
        <v>6.0837867628812923</v>
      </c>
      <c r="AB824" s="5">
        <f t="shared" si="391"/>
        <v>-4.6514691230735767</v>
      </c>
      <c r="AC824" s="5">
        <f t="shared" si="392"/>
        <v>-8.1756282911940854</v>
      </c>
      <c r="AD824" s="5">
        <f t="shared" si="393"/>
        <v>-4.3042736898051359</v>
      </c>
      <c r="AE824">
        <f t="shared" si="379"/>
        <v>0</v>
      </c>
    </row>
    <row r="825" spans="1:31" x14ac:dyDescent="0.2">
      <c r="A825">
        <f t="shared" si="409"/>
        <v>7.9299999999998754</v>
      </c>
      <c r="B825" s="5">
        <f t="shared" si="394"/>
        <v>-176.97789898097469</v>
      </c>
      <c r="C825" s="5">
        <f t="shared" si="395"/>
        <v>512.08308795608991</v>
      </c>
      <c r="D825" s="5">
        <f t="shared" si="396"/>
        <v>-311.10531914780381</v>
      </c>
      <c r="E825" s="2">
        <f t="shared" si="397"/>
        <v>541.80279225781453</v>
      </c>
      <c r="F825" s="2">
        <f t="shared" si="398"/>
        <v>-19.065347859734405</v>
      </c>
      <c r="G825" s="3">
        <f t="shared" si="399"/>
        <v>-45.980827440900441</v>
      </c>
      <c r="H825" s="3">
        <f t="shared" si="400"/>
        <v>21.116212949979257</v>
      </c>
      <c r="I825" s="3">
        <f t="shared" si="401"/>
        <v>-99.150404390038361</v>
      </c>
      <c r="J825" s="2">
        <f t="shared" si="380"/>
        <v>111.31457061951447</v>
      </c>
      <c r="K825" s="2">
        <f t="shared" si="402"/>
        <v>75.879052910371144</v>
      </c>
      <c r="L825" s="6">
        <f t="shared" si="381"/>
        <v>2302.9904807570665</v>
      </c>
      <c r="M825" s="2">
        <f t="shared" si="382"/>
        <v>29.187205745705878</v>
      </c>
      <c r="N825" s="2">
        <f t="shared" si="403"/>
        <v>111.31457061951447</v>
      </c>
      <c r="O825" s="2">
        <f t="shared" si="383"/>
        <v>75.879052910371144</v>
      </c>
      <c r="P825" s="5">
        <f t="shared" si="384"/>
        <v>0.36800687009127903</v>
      </c>
      <c r="Q825" s="4">
        <f t="shared" si="385"/>
        <v>0.26204699272319626</v>
      </c>
      <c r="R825" s="4">
        <f t="shared" si="386"/>
        <v>0.24573303251506634</v>
      </c>
      <c r="S825" s="4">
        <f t="shared" si="404"/>
        <v>0</v>
      </c>
      <c r="T825" s="4">
        <f t="shared" si="405"/>
        <v>0</v>
      </c>
      <c r="U825" s="5">
        <f t="shared" si="406"/>
        <v>10.110985309212495</v>
      </c>
      <c r="V825" s="5">
        <f t="shared" si="407"/>
        <v>-4.6433640020476723</v>
      </c>
      <c r="W825" s="5">
        <f t="shared" si="408"/>
        <v>21.802745578658595</v>
      </c>
      <c r="X825" s="5">
        <f t="shared" si="387"/>
        <v>2302.990480757067</v>
      </c>
      <c r="Y825" s="5">
        <f t="shared" si="388"/>
        <v>-14.752776931990693</v>
      </c>
      <c r="Z825" s="5">
        <f t="shared" si="389"/>
        <v>-3.520493189033838</v>
      </c>
      <c r="AA825" s="5">
        <f t="shared" si="390"/>
        <v>6.0918098138998102</v>
      </c>
      <c r="AB825" s="5">
        <f t="shared" si="391"/>
        <v>-4.6417916227781983</v>
      </c>
      <c r="AC825" s="5">
        <f t="shared" si="392"/>
        <v>-8.1638571910815099</v>
      </c>
      <c r="AD825" s="5">
        <f t="shared" si="393"/>
        <v>-4.2794446074415937</v>
      </c>
      <c r="AE825">
        <f t="shared" si="379"/>
        <v>0</v>
      </c>
    </row>
    <row r="826" spans="1:31" x14ac:dyDescent="0.2">
      <c r="A826">
        <f t="shared" si="409"/>
        <v>7.9399999999998752</v>
      </c>
      <c r="B826" s="5">
        <f t="shared" si="394"/>
        <v>-177.43793934496483</v>
      </c>
      <c r="C826" s="5">
        <f t="shared" si="395"/>
        <v>512.29384189273014</v>
      </c>
      <c r="D826" s="5">
        <f t="shared" si="396"/>
        <v>-312.09703716393454</v>
      </c>
      <c r="E826" s="2">
        <f t="shared" si="397"/>
        <v>542.15237965003996</v>
      </c>
      <c r="F826" s="2">
        <f t="shared" si="398"/>
        <v>-19.104023649443096</v>
      </c>
      <c r="G826" s="3">
        <f t="shared" si="399"/>
        <v>-46.027245357128223</v>
      </c>
      <c r="H826" s="3">
        <f t="shared" si="400"/>
        <v>21.034574378068442</v>
      </c>
      <c r="I826" s="3">
        <f t="shared" si="401"/>
        <v>-99.193198836112771</v>
      </c>
      <c r="J826" s="2">
        <f t="shared" si="380"/>
        <v>111.35641575487412</v>
      </c>
      <c r="K826" s="2">
        <f t="shared" si="402"/>
        <v>75.907577201686507</v>
      </c>
      <c r="L826" s="6">
        <f t="shared" si="381"/>
        <v>2302.4820569976009</v>
      </c>
      <c r="M826" s="2">
        <f t="shared" si="382"/>
        <v>29.18076218069876</v>
      </c>
      <c r="N826" s="2">
        <f t="shared" si="403"/>
        <v>111.35641575487412</v>
      </c>
      <c r="O826" s="2">
        <f t="shared" si="383"/>
        <v>75.907577201686507</v>
      </c>
      <c r="P826" s="5">
        <f t="shared" si="384"/>
        <v>0.36799196684545765</v>
      </c>
      <c r="Q826" s="4">
        <f t="shared" si="385"/>
        <v>0.26189043403343942</v>
      </c>
      <c r="R826" s="4">
        <f t="shared" si="386"/>
        <v>0.24566134735417983</v>
      </c>
      <c r="S826" s="4">
        <f t="shared" si="404"/>
        <v>0</v>
      </c>
      <c r="T826" s="4">
        <f t="shared" si="405"/>
        <v>0</v>
      </c>
      <c r="U826" s="5">
        <f t="shared" si="406"/>
        <v>10.124587111485923</v>
      </c>
      <c r="V826" s="5">
        <f t="shared" si="407"/>
        <v>-4.6269634211512018</v>
      </c>
      <c r="W826" s="5">
        <f t="shared" si="408"/>
        <v>21.81947180829134</v>
      </c>
      <c r="X826" s="5">
        <f t="shared" si="387"/>
        <v>2302.4820569976009</v>
      </c>
      <c r="Y826" s="5">
        <f t="shared" si="388"/>
        <v>-14.75669426331296</v>
      </c>
      <c r="Z826" s="5">
        <f t="shared" si="389"/>
        <v>-3.5251217092853167</v>
      </c>
      <c r="AA826" s="5">
        <f t="shared" si="390"/>
        <v>6.099818937502044</v>
      </c>
      <c r="AB826" s="5">
        <f t="shared" si="391"/>
        <v>-4.6321071518270376</v>
      </c>
      <c r="AC826" s="5">
        <f t="shared" si="392"/>
        <v>-8.1520851304365181</v>
      </c>
      <c r="AD826" s="5">
        <f t="shared" si="393"/>
        <v>-4.2547092542066167</v>
      </c>
      <c r="AE826">
        <f t="shared" si="379"/>
        <v>0</v>
      </c>
    </row>
    <row r="827" spans="1:31" x14ac:dyDescent="0.2">
      <c r="A827">
        <f t="shared" si="409"/>
        <v>7.9499999999998749</v>
      </c>
      <c r="B827" s="5">
        <f t="shared" si="394"/>
        <v>-177.89844340389371</v>
      </c>
      <c r="C827" s="5">
        <f t="shared" si="395"/>
        <v>512.50378003225421</v>
      </c>
      <c r="D827" s="5">
        <f t="shared" si="396"/>
        <v>-313.08918188775834</v>
      </c>
      <c r="E827" s="2">
        <f t="shared" si="397"/>
        <v>542.50159512473101</v>
      </c>
      <c r="F827" s="2">
        <f t="shared" si="398"/>
        <v>-19.142724094661784</v>
      </c>
      <c r="G827" s="3">
        <f t="shared" si="399"/>
        <v>-46.073566428646494</v>
      </c>
      <c r="H827" s="3">
        <f t="shared" si="400"/>
        <v>20.953053526764077</v>
      </c>
      <c r="I827" s="3">
        <f t="shared" si="401"/>
        <v>-99.235745928654836</v>
      </c>
      <c r="J827" s="2">
        <f t="shared" si="380"/>
        <v>111.3981025222911</v>
      </c>
      <c r="K827" s="2">
        <f t="shared" si="402"/>
        <v>75.935993539394062</v>
      </c>
      <c r="L827" s="6">
        <f t="shared" si="381"/>
        <v>2301.9737521019806</v>
      </c>
      <c r="M827" s="2">
        <f t="shared" si="382"/>
        <v>29.174320122125792</v>
      </c>
      <c r="N827" s="2">
        <f t="shared" si="403"/>
        <v>111.3981025222911</v>
      </c>
      <c r="O827" s="2">
        <f t="shared" si="383"/>
        <v>75.935993539394062</v>
      </c>
      <c r="P827" s="5">
        <f t="shared" si="384"/>
        <v>0.36797706711699818</v>
      </c>
      <c r="Q827" s="4">
        <f t="shared" si="385"/>
        <v>0.26173437875734895</v>
      </c>
      <c r="R827" s="4">
        <f t="shared" si="386"/>
        <v>0.24558984903640635</v>
      </c>
      <c r="S827" s="4">
        <f t="shared" si="404"/>
        <v>0</v>
      </c>
      <c r="T827" s="4">
        <f t="shared" si="405"/>
        <v>0</v>
      </c>
      <c r="U827" s="5">
        <f t="shared" si="406"/>
        <v>10.138159826400269</v>
      </c>
      <c r="V827" s="5">
        <f t="shared" si="407"/>
        <v>-4.6105700507130134</v>
      </c>
      <c r="W827" s="5">
        <f t="shared" si="408"/>
        <v>21.836118423235938</v>
      </c>
      <c r="X827" s="5">
        <f t="shared" si="387"/>
        <v>2301.9737521019806</v>
      </c>
      <c r="Y827" s="5">
        <f t="shared" si="388"/>
        <v>-14.760575701700336</v>
      </c>
      <c r="Z827" s="5">
        <f t="shared" si="389"/>
        <v>-3.5297421637617616</v>
      </c>
      <c r="AA827" s="5">
        <f t="shared" si="390"/>
        <v>6.1078141042053797</v>
      </c>
      <c r="AB827" s="5">
        <f t="shared" si="391"/>
        <v>-4.6224158753000673</v>
      </c>
      <c r="AC827" s="5">
        <f t="shared" si="392"/>
        <v>-8.1403122144747755</v>
      </c>
      <c r="AD827" s="5">
        <f t="shared" si="393"/>
        <v>-4.2300674725586802</v>
      </c>
      <c r="AE827">
        <f t="shared" si="379"/>
        <v>0</v>
      </c>
    </row>
    <row r="828" spans="1:31" x14ac:dyDescent="0.2">
      <c r="A828">
        <f t="shared" si="409"/>
        <v>7.9599999999998747</v>
      </c>
      <c r="B828" s="5">
        <f t="shared" si="394"/>
        <v>-178.35941018897392</v>
      </c>
      <c r="C828" s="5">
        <f t="shared" si="395"/>
        <v>512.71290355191115</v>
      </c>
      <c r="D828" s="5">
        <f t="shared" si="396"/>
        <v>-314.08175085041853</v>
      </c>
      <c r="E828" s="2">
        <f t="shared" si="397"/>
        <v>542.85044042681773</v>
      </c>
      <c r="F828" s="2">
        <f t="shared" si="398"/>
        <v>-19.181449107488714</v>
      </c>
      <c r="G828" s="3">
        <f t="shared" si="399"/>
        <v>-46.119790587399493</v>
      </c>
      <c r="H828" s="3">
        <f t="shared" si="400"/>
        <v>20.871650404619327</v>
      </c>
      <c r="I828" s="3">
        <f t="shared" si="401"/>
        <v>-99.278046603380417</v>
      </c>
      <c r="J828" s="2">
        <f t="shared" si="380"/>
        <v>111.43963124410097</v>
      </c>
      <c r="K828" s="2">
        <f t="shared" si="402"/>
        <v>75.964302143218106</v>
      </c>
      <c r="L828" s="6">
        <f t="shared" si="381"/>
        <v>2301.4655715886952</v>
      </c>
      <c r="M828" s="2">
        <f t="shared" si="382"/>
        <v>29.16787963992617</v>
      </c>
      <c r="N828" s="2">
        <f t="shared" si="403"/>
        <v>111.43963124410097</v>
      </c>
      <c r="O828" s="2">
        <f t="shared" si="383"/>
        <v>75.964302143218106</v>
      </c>
      <c r="P828" s="5">
        <f t="shared" si="384"/>
        <v>0.36796217106701978</v>
      </c>
      <c r="Q828" s="4">
        <f t="shared" si="385"/>
        <v>0.26157882553557543</v>
      </c>
      <c r="R828" s="4">
        <f t="shared" si="386"/>
        <v>0.24551853732051604</v>
      </c>
      <c r="S828" s="4">
        <f t="shared" si="404"/>
        <v>0</v>
      </c>
      <c r="T828" s="4">
        <f t="shared" si="405"/>
        <v>0</v>
      </c>
      <c r="U828" s="5">
        <f t="shared" si="406"/>
        <v>10.151703409200683</v>
      </c>
      <c r="V828" s="5">
        <f t="shared" si="407"/>
        <v>-4.5941840123209037</v>
      </c>
      <c r="W828" s="5">
        <f t="shared" si="408"/>
        <v>21.852685611232509</v>
      </c>
      <c r="X828" s="5">
        <f t="shared" si="387"/>
        <v>2301.4655715886952</v>
      </c>
      <c r="Y828" s="5">
        <f t="shared" si="388"/>
        <v>-14.764421366907188</v>
      </c>
      <c r="Z828" s="5">
        <f t="shared" si="389"/>
        <v>-3.5343545356455315</v>
      </c>
      <c r="AA828" s="5">
        <f t="shared" si="390"/>
        <v>6.1157952849088177</v>
      </c>
      <c r="AB828" s="5">
        <f t="shared" si="391"/>
        <v>-4.6127179577065043</v>
      </c>
      <c r="AC828" s="5">
        <f t="shared" si="392"/>
        <v>-8.1285385479664356</v>
      </c>
      <c r="AD828" s="5">
        <f t="shared" si="393"/>
        <v>-4.2055191038586734</v>
      </c>
      <c r="AE828">
        <f t="shared" si="379"/>
        <v>0</v>
      </c>
    </row>
    <row r="829" spans="1:31" x14ac:dyDescent="0.2">
      <c r="A829">
        <f t="shared" si="409"/>
        <v>7.9699999999998745</v>
      </c>
      <c r="B829" s="5">
        <f t="shared" si="394"/>
        <v>-178.82083873074581</v>
      </c>
      <c r="C829" s="5">
        <f t="shared" si="395"/>
        <v>512.92121362902992</v>
      </c>
      <c r="D829" s="5">
        <f t="shared" si="396"/>
        <v>-315.07474159240752</v>
      </c>
      <c r="E829" s="2">
        <f t="shared" si="397"/>
        <v>543.19891729921949</v>
      </c>
      <c r="F829" s="2">
        <f t="shared" si="398"/>
        <v>-19.220198599894228</v>
      </c>
      <c r="G829" s="3">
        <f t="shared" si="399"/>
        <v>-46.165917766976555</v>
      </c>
      <c r="H829" s="3">
        <f t="shared" si="400"/>
        <v>20.790365019139664</v>
      </c>
      <c r="I829" s="3">
        <f t="shared" si="401"/>
        <v>-99.320101794419003</v>
      </c>
      <c r="J829" s="2">
        <f t="shared" si="380"/>
        <v>111.48100224410463</v>
      </c>
      <c r="K829" s="2">
        <f t="shared" si="402"/>
        <v>75.99250323388182</v>
      </c>
      <c r="L829" s="6">
        <f t="shared" si="381"/>
        <v>2300.9575209130694</v>
      </c>
      <c r="M829" s="2">
        <f t="shared" si="382"/>
        <v>29.161440803238552</v>
      </c>
      <c r="N829" s="2">
        <f t="shared" si="403"/>
        <v>111.48100224410463</v>
      </c>
      <c r="O829" s="2">
        <f t="shared" si="383"/>
        <v>75.99250323388182</v>
      </c>
      <c r="P829" s="5">
        <f t="shared" si="384"/>
        <v>0.36794727885479683</v>
      </c>
      <c r="Q829" s="4">
        <f t="shared" si="385"/>
        <v>0.26142377300625147</v>
      </c>
      <c r="R829" s="4">
        <f t="shared" si="386"/>
        <v>0.24544741196197101</v>
      </c>
      <c r="S829" s="4">
        <f t="shared" si="404"/>
        <v>0</v>
      </c>
      <c r="T829" s="4">
        <f t="shared" si="405"/>
        <v>0</v>
      </c>
      <c r="U829" s="5">
        <f t="shared" si="406"/>
        <v>10.165217815885542</v>
      </c>
      <c r="V829" s="5">
        <f t="shared" si="407"/>
        <v>-4.5778054268964841</v>
      </c>
      <c r="W829" s="5">
        <f t="shared" si="408"/>
        <v>21.869173560725553</v>
      </c>
      <c r="X829" s="5">
        <f t="shared" si="387"/>
        <v>2300.9575209130694</v>
      </c>
      <c r="Y829" s="5">
        <f t="shared" si="388"/>
        <v>-14.768231378866892</v>
      </c>
      <c r="Z829" s="5">
        <f t="shared" si="389"/>
        <v>-3.5389588083387036</v>
      </c>
      <c r="AA829" s="5">
        <f t="shared" si="390"/>
        <v>6.1237624508915589</v>
      </c>
      <c r="AB829" s="5">
        <f t="shared" si="391"/>
        <v>-4.6030135629813493</v>
      </c>
      <c r="AC829" s="5">
        <f t="shared" si="392"/>
        <v>-8.1167642352351876</v>
      </c>
      <c r="AD829" s="5">
        <f t="shared" si="393"/>
        <v>-4.1810639883828884</v>
      </c>
      <c r="AE829">
        <f t="shared" si="379"/>
        <v>0</v>
      </c>
    </row>
    <row r="830" spans="1:31" x14ac:dyDescent="0.2">
      <c r="A830">
        <f t="shared" si="409"/>
        <v>7.9799999999998743</v>
      </c>
      <c r="B830" s="5">
        <f t="shared" si="394"/>
        <v>-179.2827280590937</v>
      </c>
      <c r="C830" s="5">
        <f t="shared" si="395"/>
        <v>513.1287114410095</v>
      </c>
      <c r="D830" s="5">
        <f t="shared" si="396"/>
        <v>-316.06815166355113</v>
      </c>
      <c r="E830" s="2">
        <f t="shared" si="397"/>
        <v>543.54702748283125</v>
      </c>
      <c r="F830" s="2">
        <f t="shared" si="398"/>
        <v>-19.258972483722289</v>
      </c>
      <c r="G830" s="3">
        <f t="shared" si="399"/>
        <v>-46.211947902606369</v>
      </c>
      <c r="H830" s="3">
        <f t="shared" si="400"/>
        <v>20.709197376787312</v>
      </c>
      <c r="I830" s="3">
        <f t="shared" si="401"/>
        <v>-99.361912434302837</v>
      </c>
      <c r="J830" s="2">
        <f t="shared" si="380"/>
        <v>111.52221584754315</v>
      </c>
      <c r="K830" s="2">
        <f t="shared" si="402"/>
        <v>76.020597033090084</v>
      </c>
      <c r="L830" s="6">
        <f t="shared" si="381"/>
        <v>2300.4496054679012</v>
      </c>
      <c r="M830" s="2">
        <f t="shared" si="382"/>
        <v>29.155003680409163</v>
      </c>
      <c r="N830" s="2">
        <f t="shared" si="403"/>
        <v>111.52221584754315</v>
      </c>
      <c r="O830" s="2">
        <f t="shared" si="383"/>
        <v>76.020597033090084</v>
      </c>
      <c r="P830" s="5">
        <f t="shared" si="384"/>
        <v>0.36793239063777694</v>
      </c>
      <c r="Q830" s="4">
        <f t="shared" si="385"/>
        <v>0.2612692198051042</v>
      </c>
      <c r="R830" s="4">
        <f t="shared" si="386"/>
        <v>0.24537647271297755</v>
      </c>
      <c r="S830" s="4">
        <f t="shared" si="404"/>
        <v>0</v>
      </c>
      <c r="T830" s="4">
        <f t="shared" si="405"/>
        <v>0</v>
      </c>
      <c r="U830" s="5">
        <f t="shared" si="406"/>
        <v>10.178703003203676</v>
      </c>
      <c r="V830" s="5">
        <f t="shared" si="407"/>
        <v>-4.5614344146950341</v>
      </c>
      <c r="W830" s="5">
        <f t="shared" si="408"/>
        <v>21.88558246085223</v>
      </c>
      <c r="X830" s="5">
        <f t="shared" si="387"/>
        <v>2300.4496054679012</v>
      </c>
      <c r="Y830" s="5">
        <f t="shared" si="388"/>
        <v>-14.772005857685699</v>
      </c>
      <c r="Z830" s="5">
        <f t="shared" si="389"/>
        <v>-3.5435549654622451</v>
      </c>
      <c r="AA830" s="5">
        <f t="shared" si="390"/>
        <v>6.1317155738115607</v>
      </c>
      <c r="AB830" s="5">
        <f t="shared" si="391"/>
        <v>-4.5933028544820225</v>
      </c>
      <c r="AC830" s="5">
        <f t="shared" si="392"/>
        <v>-8.1049893801572797</v>
      </c>
      <c r="AD830" s="5">
        <f t="shared" si="393"/>
        <v>-4.1567019653362074</v>
      </c>
      <c r="AE830">
        <f t="shared" si="379"/>
        <v>0</v>
      </c>
    </row>
    <row r="831" spans="1:31" x14ac:dyDescent="0.2">
      <c r="A831">
        <f t="shared" si="409"/>
        <v>7.9899999999998741</v>
      </c>
      <c r="B831" s="5">
        <f t="shared" si="394"/>
        <v>-179.74507720326247</v>
      </c>
      <c r="C831" s="5">
        <f t="shared" si="395"/>
        <v>513.33539816530833</v>
      </c>
      <c r="D831" s="5">
        <f t="shared" si="396"/>
        <v>-317.0619786229924</v>
      </c>
      <c r="E831" s="2">
        <f t="shared" si="397"/>
        <v>543.89477271650844</v>
      </c>
      <c r="F831" s="2">
        <f t="shared" si="398"/>
        <v>-19.297770670692014</v>
      </c>
      <c r="G831" s="3">
        <f t="shared" si="399"/>
        <v>-46.257880931151192</v>
      </c>
      <c r="H831" s="3">
        <f t="shared" si="400"/>
        <v>20.628147482985739</v>
      </c>
      <c r="I831" s="3">
        <f t="shared" si="401"/>
        <v>-99.403479453956194</v>
      </c>
      <c r="J831" s="2">
        <f t="shared" si="380"/>
        <v>111.56327238107289</v>
      </c>
      <c r="K831" s="2">
        <f t="shared" si="402"/>
        <v>76.048583763512539</v>
      </c>
      <c r="L831" s="6">
        <f t="shared" si="381"/>
        <v>2299.9418305840945</v>
      </c>
      <c r="M831" s="2">
        <f t="shared" si="382"/>
        <v>29.148568338999809</v>
      </c>
      <c r="N831" s="2">
        <f t="shared" si="403"/>
        <v>111.56327238107289</v>
      </c>
      <c r="O831" s="2">
        <f t="shared" si="383"/>
        <v>76.048583763512539</v>
      </c>
      <c r="P831" s="5">
        <f t="shared" si="384"/>
        <v>0.36791750657159999</v>
      </c>
      <c r="Q831" s="4">
        <f t="shared" si="385"/>
        <v>0.26111516456556627</v>
      </c>
      <c r="R831" s="4">
        <f t="shared" si="386"/>
        <v>0.24530571932253792</v>
      </c>
      <c r="S831" s="4">
        <f t="shared" si="404"/>
        <v>0</v>
      </c>
      <c r="T831" s="4">
        <f t="shared" si="405"/>
        <v>0</v>
      </c>
      <c r="U831" s="5">
        <f t="shared" si="406"/>
        <v>10.192158928651635</v>
      </c>
      <c r="V831" s="5">
        <f t="shared" si="407"/>
        <v>-4.5450710953054374</v>
      </c>
      <c r="W831" s="5">
        <f t="shared" si="408"/>
        <v>21.901912501430829</v>
      </c>
      <c r="X831" s="5">
        <f t="shared" si="387"/>
        <v>2299.941830584095</v>
      </c>
      <c r="Y831" s="5">
        <f t="shared" si="388"/>
        <v>-14.775744923636715</v>
      </c>
      <c r="Z831" s="5">
        <f t="shared" si="389"/>
        <v>-3.5481429908551823</v>
      </c>
      <c r="AA831" s="5">
        <f t="shared" si="390"/>
        <v>6.1396546257041127</v>
      </c>
      <c r="AB831" s="5">
        <f t="shared" si="391"/>
        <v>-4.5835859949850803</v>
      </c>
      <c r="AC831" s="5">
        <f t="shared" si="392"/>
        <v>-8.0932140861606197</v>
      </c>
      <c r="AD831" s="5">
        <f t="shared" si="393"/>
        <v>-4.1324328728650599</v>
      </c>
      <c r="AE831">
        <f t="shared" si="379"/>
        <v>0</v>
      </c>
    </row>
    <row r="832" spans="1:31" x14ac:dyDescent="0.2">
      <c r="A832">
        <f t="shared" si="409"/>
        <v>7.9999999999998739</v>
      </c>
      <c r="B832" s="5">
        <f t="shared" si="394"/>
        <v>-180.20788519187371</v>
      </c>
      <c r="C832" s="5">
        <f t="shared" si="395"/>
        <v>513.54127497943387</v>
      </c>
      <c r="D832" s="5">
        <f t="shared" si="396"/>
        <v>-318.05622003917563</v>
      </c>
      <c r="E832" s="2">
        <f t="shared" si="397"/>
        <v>544.24215473705272</v>
      </c>
      <c r="F832" s="2">
        <f t="shared" si="398"/>
        <v>-19.3365930723992</v>
      </c>
      <c r="G832" s="3">
        <f t="shared" si="399"/>
        <v>-46.303716791101046</v>
      </c>
      <c r="H832" s="3">
        <f t="shared" si="400"/>
        <v>20.547215342124133</v>
      </c>
      <c r="I832" s="3">
        <f t="shared" si="401"/>
        <v>-99.444803782684843</v>
      </c>
      <c r="J832" s="2">
        <f t="shared" si="380"/>
        <v>111.60417217274093</v>
      </c>
      <c r="K832" s="2">
        <f t="shared" si="402"/>
        <v>76.076463648766818</v>
      </c>
      <c r="L832" s="6">
        <f t="shared" si="381"/>
        <v>2299.4342015312859</v>
      </c>
      <c r="M832" s="2">
        <f t="shared" si="382"/>
        <v>29.142134845795809</v>
      </c>
      <c r="N832" s="2">
        <f t="shared" si="403"/>
        <v>111.60417217274093</v>
      </c>
      <c r="O832" s="2">
        <f t="shared" si="383"/>
        <v>76.076463648766818</v>
      </c>
      <c r="P832" s="5">
        <f t="shared" si="384"/>
        <v>0.36790262681011587</v>
      </c>
      <c r="Q832" s="4">
        <f t="shared" si="385"/>
        <v>0.26096160591888423</v>
      </c>
      <c r="R832" s="4">
        <f t="shared" si="386"/>
        <v>0.24523515153650094</v>
      </c>
      <c r="S832" s="4">
        <f t="shared" si="404"/>
        <v>0</v>
      </c>
      <c r="T832" s="4">
        <f t="shared" si="405"/>
        <v>0</v>
      </c>
      <c r="U832" s="5">
        <f t="shared" si="406"/>
        <v>10.205585550470909</v>
      </c>
      <c r="V832" s="5">
        <f t="shared" si="407"/>
        <v>-4.5287155876501268</v>
      </c>
      <c r="W832" s="5">
        <f t="shared" si="408"/>
        <v>21.918163872949222</v>
      </c>
      <c r="X832" s="5">
        <f t="shared" si="387"/>
        <v>2299.4342015312859</v>
      </c>
      <c r="Y832" s="5">
        <f t="shared" si="388"/>
        <v>-14.779448697153875</v>
      </c>
      <c r="Z832" s="5">
        <f t="shared" si="389"/>
        <v>-3.5527228685737735</v>
      </c>
      <c r="AA832" s="5">
        <f t="shared" si="390"/>
        <v>6.1475795789803973</v>
      </c>
      <c r="AB832" s="5">
        <f t="shared" si="391"/>
        <v>-4.5738631466829656</v>
      </c>
      <c r="AC832" s="5">
        <f t="shared" si="392"/>
        <v>-8.0814384562238999</v>
      </c>
      <c r="AD832" s="5">
        <f t="shared" si="393"/>
        <v>-4.1082565480703792</v>
      </c>
      <c r="AE832">
        <f t="shared" si="379"/>
        <v>0</v>
      </c>
    </row>
    <row r="833" spans="1:31" x14ac:dyDescent="0.2">
      <c r="A833">
        <f t="shared" si="409"/>
        <v>8.0099999999998737</v>
      </c>
      <c r="B833" s="5">
        <f t="shared" si="394"/>
        <v>-180.67115105294207</v>
      </c>
      <c r="C833" s="5">
        <f t="shared" si="395"/>
        <v>513.7463430609323</v>
      </c>
      <c r="D833" s="5">
        <f t="shared" si="396"/>
        <v>-319.05087348982988</v>
      </c>
      <c r="E833" s="2">
        <f t="shared" si="397"/>
        <v>544.58917527919721</v>
      </c>
      <c r="F833" s="2">
        <f t="shared" si="398"/>
        <v>-19.375439600317844</v>
      </c>
      <c r="G833" s="3">
        <f t="shared" si="399"/>
        <v>-46.349455422567878</v>
      </c>
      <c r="H833" s="3">
        <f t="shared" si="400"/>
        <v>20.466400957561895</v>
      </c>
      <c r="I833" s="3">
        <f t="shared" si="401"/>
        <v>-99.48588634816555</v>
      </c>
      <c r="J833" s="2">
        <f t="shared" si="380"/>
        <v>111.64491555196058</v>
      </c>
      <c r="K833" s="2">
        <f t="shared" si="402"/>
        <v>76.104236913401891</v>
      </c>
      <c r="L833" s="6">
        <f t="shared" si="381"/>
        <v>2298.9267235184666</v>
      </c>
      <c r="M833" s="2">
        <f t="shared" si="382"/>
        <v>29.135703266813895</v>
      </c>
      <c r="N833" s="2">
        <f t="shared" si="403"/>
        <v>111.64491555196058</v>
      </c>
      <c r="O833" s="2">
        <f t="shared" si="383"/>
        <v>76.104236913401891</v>
      </c>
      <c r="P833" s="5">
        <f t="shared" si="384"/>
        <v>0.36788775150540309</v>
      </c>
      <c r="Q833" s="4">
        <f t="shared" si="385"/>
        <v>0.26080854249422664</v>
      </c>
      <c r="R833" s="4">
        <f t="shared" si="386"/>
        <v>0.24516476909761331</v>
      </c>
      <c r="S833" s="4">
        <f t="shared" si="404"/>
        <v>0</v>
      </c>
      <c r="T833" s="4">
        <f t="shared" si="405"/>
        <v>0</v>
      </c>
      <c r="U833" s="5">
        <f t="shared" si="406"/>
        <v>10.218982827645139</v>
      </c>
      <c r="V833" s="5">
        <f t="shared" si="407"/>
        <v>-4.5123680099850851</v>
      </c>
      <c r="W833" s="5">
        <f t="shared" si="408"/>
        <v>21.934336766553429</v>
      </c>
      <c r="X833" s="5">
        <f t="shared" si="387"/>
        <v>2298.9267235184666</v>
      </c>
      <c r="Y833" s="5">
        <f t="shared" si="388"/>
        <v>-14.783117298826014</v>
      </c>
      <c r="Z833" s="5">
        <f t="shared" si="389"/>
        <v>-3.5572945828906719</v>
      </c>
      <c r="AA833" s="5">
        <f t="shared" si="390"/>
        <v>6.1554904064260469</v>
      </c>
      <c r="AB833" s="5">
        <f t="shared" si="391"/>
        <v>-4.5641344711808749</v>
      </c>
      <c r="AC833" s="5">
        <f t="shared" si="392"/>
        <v>-8.0696625928757566</v>
      </c>
      <c r="AD833" s="5">
        <f t="shared" si="393"/>
        <v>-4.0841728270205238</v>
      </c>
      <c r="AE833">
        <f t="shared" si="379"/>
        <v>0</v>
      </c>
    </row>
    <row r="834" spans="1:31" x14ac:dyDescent="0.2">
      <c r="A834">
        <f t="shared" si="409"/>
        <v>8.0199999999998735</v>
      </c>
      <c r="B834" s="5">
        <f t="shared" si="394"/>
        <v>-181.13487381389132</v>
      </c>
      <c r="C834" s="5">
        <f t="shared" si="395"/>
        <v>513.95060358737828</v>
      </c>
      <c r="D834" s="5">
        <f t="shared" si="396"/>
        <v>-320.04593656195294</v>
      </c>
      <c r="E834" s="2">
        <f t="shared" si="397"/>
        <v>544.93583607559231</v>
      </c>
      <c r="F834" s="2">
        <f t="shared" si="398"/>
        <v>-19.414310165801655</v>
      </c>
      <c r="G834" s="3">
        <f t="shared" si="399"/>
        <v>-46.395096767279689</v>
      </c>
      <c r="H834" s="3">
        <f t="shared" si="400"/>
        <v>20.385704331633136</v>
      </c>
      <c r="I834" s="3">
        <f t="shared" si="401"/>
        <v>-99.526728076435759</v>
      </c>
      <c r="J834" s="2">
        <f t="shared" si="380"/>
        <v>111.68550284948714</v>
      </c>
      <c r="K834" s="2">
        <f t="shared" si="402"/>
        <v>76.13190378288148</v>
      </c>
      <c r="L834" s="6">
        <f t="shared" si="381"/>
        <v>2298.4194016945935</v>
      </c>
      <c r="M834" s="2">
        <f t="shared" si="382"/>
        <v>29.129273667309949</v>
      </c>
      <c r="N834" s="2">
        <f t="shared" si="403"/>
        <v>111.68550284948714</v>
      </c>
      <c r="O834" s="2">
        <f t="shared" si="383"/>
        <v>76.13190378288148</v>
      </c>
      <c r="P834" s="5">
        <f t="shared" si="384"/>
        <v>0.36787288080778635</v>
      </c>
      <c r="Q834" s="4">
        <f t="shared" si="385"/>
        <v>0.26065597291878911</v>
      </c>
      <c r="R834" s="4">
        <f t="shared" si="386"/>
        <v>0.24509457174556901</v>
      </c>
      <c r="S834" s="4">
        <f t="shared" si="404"/>
        <v>0</v>
      </c>
      <c r="T834" s="4">
        <f t="shared" si="405"/>
        <v>0</v>
      </c>
      <c r="U834" s="5">
        <f t="shared" si="406"/>
        <v>10.232350719897321</v>
      </c>
      <c r="V834" s="5">
        <f t="shared" si="407"/>
        <v>-4.496028479899878</v>
      </c>
      <c r="W834" s="5">
        <f t="shared" si="408"/>
        <v>21.950431374036217</v>
      </c>
      <c r="X834" s="5">
        <f t="shared" si="387"/>
        <v>2298.4194016945935</v>
      </c>
      <c r="Y834" s="5">
        <f t="shared" si="388"/>
        <v>-14.786750849390993</v>
      </c>
      <c r="Z834" s="5">
        <f t="shared" si="389"/>
        <v>-3.5618581182940967</v>
      </c>
      <c r="AA834" s="5">
        <f t="shared" si="390"/>
        <v>6.1633870811997005</v>
      </c>
      <c r="AB834" s="5">
        <f t="shared" si="391"/>
        <v>-4.554400129493672</v>
      </c>
      <c r="AC834" s="5">
        <f t="shared" si="392"/>
        <v>-8.0578865981939742</v>
      </c>
      <c r="AD834" s="5">
        <f t="shared" si="393"/>
        <v>-4.060181544764081</v>
      </c>
      <c r="AE834">
        <f t="shared" si="379"/>
        <v>0</v>
      </c>
    </row>
    <row r="835" spans="1:31" x14ac:dyDescent="0.2">
      <c r="A835">
        <f t="shared" si="409"/>
        <v>8.0299999999998732</v>
      </c>
      <c r="B835" s="5">
        <f t="shared" si="394"/>
        <v>-181.59905250157058</v>
      </c>
      <c r="C835" s="5">
        <f t="shared" si="395"/>
        <v>514.15405773636473</v>
      </c>
      <c r="D835" s="5">
        <f t="shared" si="396"/>
        <v>-321.04140685179453</v>
      </c>
      <c r="E835" s="2">
        <f t="shared" si="397"/>
        <v>545.28213885679145</v>
      </c>
      <c r="F835" s="2">
        <f t="shared" si="398"/>
        <v>-19.453204680085573</v>
      </c>
      <c r="G835" s="3">
        <f t="shared" si="399"/>
        <v>-46.440640768574625</v>
      </c>
      <c r="H835" s="3">
        <f t="shared" si="400"/>
        <v>20.305125465651194</v>
      </c>
      <c r="I835" s="3">
        <f t="shared" si="401"/>
        <v>-99.567329891883404</v>
      </c>
      <c r="J835" s="2">
        <f t="shared" si="380"/>
        <v>111.72593439739391</v>
      </c>
      <c r="K835" s="2">
        <f t="shared" si="402"/>
        <v>76.15946448356776</v>
      </c>
      <c r="L835" s="6">
        <f t="shared" si="381"/>
        <v>2297.912241149199</v>
      </c>
      <c r="M835" s="2">
        <f t="shared" si="382"/>
        <v>29.122846111786725</v>
      </c>
      <c r="N835" s="2">
        <f t="shared" si="403"/>
        <v>111.72593439739391</v>
      </c>
      <c r="O835" s="2">
        <f t="shared" si="383"/>
        <v>76.15946448356776</v>
      </c>
      <c r="P835" s="5">
        <f t="shared" si="384"/>
        <v>0.36785801486585457</v>
      </c>
      <c r="Q835" s="4">
        <f t="shared" si="385"/>
        <v>0.26050389581789829</v>
      </c>
      <c r="R835" s="4">
        <f t="shared" si="386"/>
        <v>0.24502455921705871</v>
      </c>
      <c r="S835" s="4">
        <f t="shared" si="404"/>
        <v>0</v>
      </c>
      <c r="T835" s="4">
        <f t="shared" si="405"/>
        <v>0</v>
      </c>
      <c r="U835" s="5">
        <f t="shared" si="406"/>
        <v>10.245689187687006</v>
      </c>
      <c r="V835" s="5">
        <f t="shared" si="407"/>
        <v>-4.47969711431774</v>
      </c>
      <c r="W835" s="5">
        <f t="shared" si="408"/>
        <v>21.966447887825851</v>
      </c>
      <c r="X835" s="5">
        <f t="shared" si="387"/>
        <v>2297.9122411491994</v>
      </c>
      <c r="Y835" s="5">
        <f t="shared" si="388"/>
        <v>-14.790349469729801</v>
      </c>
      <c r="Z835" s="5">
        <f t="shared" si="389"/>
        <v>-3.5664134594869816</v>
      </c>
      <c r="AA835" s="5">
        <f t="shared" si="390"/>
        <v>6.1712695768315395</v>
      </c>
      <c r="AB835" s="5">
        <f t="shared" si="391"/>
        <v>-4.5446602820427948</v>
      </c>
      <c r="AC835" s="5">
        <f t="shared" si="392"/>
        <v>-8.0461105738047216</v>
      </c>
      <c r="AD835" s="5">
        <f t="shared" si="393"/>
        <v>-4.0362825353426075</v>
      </c>
      <c r="AE835">
        <f t="shared" si="379"/>
        <v>0</v>
      </c>
    </row>
    <row r="836" spans="1:31" x14ac:dyDescent="0.2">
      <c r="A836">
        <f t="shared" si="409"/>
        <v>8.039999999999873</v>
      </c>
      <c r="B836" s="5">
        <f t="shared" si="394"/>
        <v>-182.06368614227043</v>
      </c>
      <c r="C836" s="5">
        <f t="shared" si="395"/>
        <v>514.35670668549255</v>
      </c>
      <c r="D836" s="5">
        <f t="shared" si="396"/>
        <v>-322.03728196484013</v>
      </c>
      <c r="E836" s="2">
        <f t="shared" si="397"/>
        <v>545.62808535123713</v>
      </c>
      <c r="F836" s="2">
        <f t="shared" si="398"/>
        <v>-19.492123054287276</v>
      </c>
      <c r="G836" s="3">
        <f t="shared" si="399"/>
        <v>-46.486087371395051</v>
      </c>
      <c r="H836" s="3">
        <f t="shared" si="400"/>
        <v>20.224664359913149</v>
      </c>
      <c r="I836" s="3">
        <f t="shared" si="401"/>
        <v>-99.60769271723683</v>
      </c>
      <c r="J836" s="2">
        <f t="shared" si="380"/>
        <v>111.76621052904849</v>
      </c>
      <c r="K836" s="2">
        <f t="shared" si="402"/>
        <v>76.186919242705173</v>
      </c>
      <c r="L836" s="6">
        <f t="shared" si="381"/>
        <v>2297.4052469129938</v>
      </c>
      <c r="M836" s="2">
        <f t="shared" si="382"/>
        <v>29.116420664001485</v>
      </c>
      <c r="N836" s="2">
        <f t="shared" si="403"/>
        <v>111.76621052904849</v>
      </c>
      <c r="O836" s="2">
        <f t="shared" si="383"/>
        <v>76.186919242705173</v>
      </c>
      <c r="P836" s="5">
        <f t="shared" si="384"/>
        <v>0.36784315382647831</v>
      </c>
      <c r="Q836" s="4">
        <f t="shared" si="385"/>
        <v>0.26035230981511398</v>
      </c>
      <c r="R836" s="4">
        <f t="shared" si="386"/>
        <v>0.24495473124581882</v>
      </c>
      <c r="S836" s="4">
        <f t="shared" si="404"/>
        <v>0</v>
      </c>
      <c r="T836" s="4">
        <f t="shared" si="405"/>
        <v>0</v>
      </c>
      <c r="U836" s="5">
        <f t="shared" si="406"/>
        <v>10.258998192207454</v>
      </c>
      <c r="V836" s="5">
        <f t="shared" si="407"/>
        <v>-4.4633740294956743</v>
      </c>
      <c r="W836" s="5">
        <f t="shared" si="408"/>
        <v>21.982386500974769</v>
      </c>
      <c r="X836" s="5">
        <f t="shared" si="387"/>
        <v>2297.4052469129942</v>
      </c>
      <c r="Y836" s="5">
        <f t="shared" si="388"/>
        <v>-14.793913280860858</v>
      </c>
      <c r="Z836" s="5">
        <f t="shared" si="389"/>
        <v>-3.5709605913861542</v>
      </c>
      <c r="AA836" s="5">
        <f t="shared" si="390"/>
        <v>6.1791378672218631</v>
      </c>
      <c r="AB836" s="5">
        <f t="shared" si="391"/>
        <v>-4.5349150886534044</v>
      </c>
      <c r="AC836" s="5">
        <f t="shared" si="392"/>
        <v>-8.0343346208818289</v>
      </c>
      <c r="AD836" s="5">
        <f t="shared" si="393"/>
        <v>-4.012475631803369</v>
      </c>
      <c r="AE836">
        <f t="shared" si="379"/>
        <v>0</v>
      </c>
    </row>
    <row r="837" spans="1:31" x14ac:dyDescent="0.2">
      <c r="A837">
        <f t="shared" si="409"/>
        <v>8.0499999999998728</v>
      </c>
      <c r="B837" s="5">
        <f t="shared" si="394"/>
        <v>-182.52877376173882</v>
      </c>
      <c r="C837" s="5">
        <f t="shared" si="395"/>
        <v>514.55855161236059</v>
      </c>
      <c r="D837" s="5">
        <f t="shared" si="396"/>
        <v>-323.03355951579414</v>
      </c>
      <c r="E837" s="2">
        <f t="shared" si="397"/>
        <v>545.97367728524648</v>
      </c>
      <c r="F837" s="2">
        <f t="shared" si="398"/>
        <v>-19.531065199408683</v>
      </c>
      <c r="G837" s="3">
        <f t="shared" si="399"/>
        <v>-46.531436522281588</v>
      </c>
      <c r="H837" s="3">
        <f t="shared" si="400"/>
        <v>20.144321013704332</v>
      </c>
      <c r="I837" s="3">
        <f t="shared" si="401"/>
        <v>-99.647817473554866</v>
      </c>
      <c r="J837" s="2">
        <f t="shared" si="380"/>
        <v>111.806331579089</v>
      </c>
      <c r="K837" s="2">
        <f t="shared" si="402"/>
        <v>76.214268288404227</v>
      </c>
      <c r="L837" s="6">
        <f t="shared" si="381"/>
        <v>2296.8984239584611</v>
      </c>
      <c r="M837" s="2">
        <f t="shared" si="382"/>
        <v>29.109997386973546</v>
      </c>
      <c r="N837" s="2">
        <f t="shared" si="403"/>
        <v>111.806331579089</v>
      </c>
      <c r="O837" s="2">
        <f t="shared" si="383"/>
        <v>76.214268288404227</v>
      </c>
      <c r="P837" s="5">
        <f t="shared" si="384"/>
        <v>0.36782829783482718</v>
      </c>
      <c r="Q837" s="4">
        <f t="shared" si="385"/>
        <v>0.26020121353233044</v>
      </c>
      <c r="R837" s="4">
        <f t="shared" si="386"/>
        <v>0.24488508756268013</v>
      </c>
      <c r="S837" s="4">
        <f t="shared" si="404"/>
        <v>0</v>
      </c>
      <c r="T837" s="4">
        <f t="shared" si="405"/>
        <v>0</v>
      </c>
      <c r="U837" s="5">
        <f t="shared" si="406"/>
        <v>10.272277695382794</v>
      </c>
      <c r="V837" s="5">
        <f t="shared" si="407"/>
        <v>-4.4470593410246071</v>
      </c>
      <c r="W837" s="5">
        <f t="shared" si="408"/>
        <v>21.998247407148448</v>
      </c>
      <c r="X837" s="5">
        <f t="shared" si="387"/>
        <v>2296.8984239584611</v>
      </c>
      <c r="Y837" s="5">
        <f t="shared" si="388"/>
        <v>-14.797442403934213</v>
      </c>
      <c r="Z837" s="5">
        <f t="shared" si="389"/>
        <v>-3.5754994991214746</v>
      </c>
      <c r="AA837" s="5">
        <f t="shared" si="390"/>
        <v>6.1869919266396014</v>
      </c>
      <c r="AB837" s="5">
        <f t="shared" si="391"/>
        <v>-4.5251647085514186</v>
      </c>
      <c r="AC837" s="5">
        <f t="shared" si="392"/>
        <v>-8.0225588401460826</v>
      </c>
      <c r="AD837" s="5">
        <f t="shared" si="393"/>
        <v>-3.9887606662119524</v>
      </c>
      <c r="AE837">
        <f t="shared" ref="AE837:AE900" si="410">IF(($D837-height)*($D838-height)&lt;0,1,0)</f>
        <v>0</v>
      </c>
    </row>
    <row r="838" spans="1:31" x14ac:dyDescent="0.2">
      <c r="A838">
        <f t="shared" si="409"/>
        <v>8.0599999999998726</v>
      </c>
      <c r="B838" s="5">
        <f t="shared" si="394"/>
        <v>-182.99431438519704</v>
      </c>
      <c r="C838" s="5">
        <f t="shared" si="395"/>
        <v>514.75959369455563</v>
      </c>
      <c r="D838" s="5">
        <f t="shared" si="396"/>
        <v>-324.03023712856299</v>
      </c>
      <c r="E838" s="2">
        <f t="shared" si="397"/>
        <v>546.31891638299726</v>
      </c>
      <c r="F838" s="2">
        <f t="shared" si="398"/>
        <v>-19.570031026337436</v>
      </c>
      <c r="G838" s="3">
        <f t="shared" si="399"/>
        <v>-46.576688169367102</v>
      </c>
      <c r="H838" s="3">
        <f t="shared" si="400"/>
        <v>20.06409542530287</v>
      </c>
      <c r="I838" s="3">
        <f t="shared" si="401"/>
        <v>-99.687705080216986</v>
      </c>
      <c r="J838" s="2">
        <f t="shared" si="380"/>
        <v>111.84629788340087</v>
      </c>
      <c r="K838" s="2">
        <f t="shared" si="402"/>
        <v>76.241511849625667</v>
      </c>
      <c r="L838" s="6">
        <f t="shared" si="381"/>
        <v>2296.3917772004484</v>
      </c>
      <c r="M838" s="2">
        <f t="shared" si="382"/>
        <v>29.10357634299179</v>
      </c>
      <c r="N838" s="2">
        <f t="shared" si="403"/>
        <v>111.84629788340087</v>
      </c>
      <c r="O838" s="2">
        <f t="shared" si="383"/>
        <v>76.241511849625667</v>
      </c>
      <c r="P838" s="5">
        <f t="shared" si="384"/>
        <v>0.36781344703438734</v>
      </c>
      <c r="Q838" s="4">
        <f t="shared" si="385"/>
        <v>0.26005060558987481</v>
      </c>
      <c r="R838" s="4">
        <f t="shared" si="386"/>
        <v>0.24481562789561501</v>
      </c>
      <c r="S838" s="4">
        <f t="shared" si="404"/>
        <v>0</v>
      </c>
      <c r="T838" s="4">
        <f t="shared" si="405"/>
        <v>0</v>
      </c>
      <c r="U838" s="5">
        <f t="shared" si="406"/>
        <v>10.285527659865194</v>
      </c>
      <c r="V838" s="5">
        <f t="shared" si="407"/>
        <v>-4.4307531638295865</v>
      </c>
      <c r="W838" s="5">
        <f t="shared" si="408"/>
        <v>22.014030800614314</v>
      </c>
      <c r="X838" s="5">
        <f t="shared" si="387"/>
        <v>2296.3917772004484</v>
      </c>
      <c r="Y838" s="5">
        <f t="shared" si="388"/>
        <v>-14.800936960225881</v>
      </c>
      <c r="Z838" s="5">
        <f t="shared" si="389"/>
        <v>-3.580030168035</v>
      </c>
      <c r="AA838" s="5">
        <f t="shared" si="390"/>
        <v>6.1948317297208613</v>
      </c>
      <c r="AB838" s="5">
        <f t="shared" si="391"/>
        <v>-4.5154093003606874</v>
      </c>
      <c r="AC838" s="5">
        <f t="shared" si="392"/>
        <v>-8.0107833318645874</v>
      </c>
      <c r="AD838" s="5">
        <f t="shared" si="393"/>
        <v>-3.9651374696648247</v>
      </c>
      <c r="AE838">
        <f t="shared" si="410"/>
        <v>0</v>
      </c>
    </row>
    <row r="839" spans="1:31" x14ac:dyDescent="0.2">
      <c r="A839">
        <f t="shared" si="409"/>
        <v>8.0699999999998724</v>
      </c>
      <c r="B839" s="5">
        <f t="shared" si="394"/>
        <v>-183.46030703735573</v>
      </c>
      <c r="C839" s="5">
        <f t="shared" si="395"/>
        <v>514.95983410964209</v>
      </c>
      <c r="D839" s="5">
        <f t="shared" si="396"/>
        <v>-325.02731243623867</v>
      </c>
      <c r="E839" s="2">
        <f t="shared" si="397"/>
        <v>546.66380436651457</v>
      </c>
      <c r="F839" s="2">
        <f t="shared" si="398"/>
        <v>-19.60902044584844</v>
      </c>
      <c r="G839" s="3">
        <f t="shared" si="399"/>
        <v>-46.621842262370713</v>
      </c>
      <c r="H839" s="3">
        <f t="shared" si="400"/>
        <v>19.983987591984224</v>
      </c>
      <c r="I839" s="3">
        <f t="shared" si="401"/>
        <v>-99.727356454913632</v>
      </c>
      <c r="J839" s="2">
        <f t="shared" si="380"/>
        <v>111.88610977909349</v>
      </c>
      <c r="K839" s="2">
        <f t="shared" si="402"/>
        <v>76.268650156164611</v>
      </c>
      <c r="L839" s="6">
        <f t="shared" si="381"/>
        <v>2295.8853114967501</v>
      </c>
      <c r="M839" s="2">
        <f t="shared" si="382"/>
        <v>29.097157593622004</v>
      </c>
      <c r="N839" s="2">
        <f t="shared" si="403"/>
        <v>111.88610977909349</v>
      </c>
      <c r="O839" s="2">
        <f t="shared" si="383"/>
        <v>76.268650156164611</v>
      </c>
      <c r="P839" s="5">
        <f t="shared" si="384"/>
        <v>0.36779860156697802</v>
      </c>
      <c r="Q839" s="4">
        <f t="shared" si="385"/>
        <v>0.25990048460660503</v>
      </c>
      <c r="R839" s="4">
        <f t="shared" si="386"/>
        <v>0.24474635196978525</v>
      </c>
      <c r="S839" s="4">
        <f t="shared" si="404"/>
        <v>0</v>
      </c>
      <c r="T839" s="4">
        <f t="shared" si="405"/>
        <v>0</v>
      </c>
      <c r="U839" s="5">
        <f t="shared" si="406"/>
        <v>10.298748049031952</v>
      </c>
      <c r="V839" s="5">
        <f t="shared" si="407"/>
        <v>-4.4144556121699869</v>
      </c>
      <c r="W839" s="5">
        <f t="shared" si="408"/>
        <v>22.029736876230633</v>
      </c>
      <c r="X839" s="5">
        <f t="shared" si="387"/>
        <v>2295.8853114967501</v>
      </c>
      <c r="Y839" s="5">
        <f t="shared" si="388"/>
        <v>-14.804397071132232</v>
      </c>
      <c r="Z839" s="5">
        <f t="shared" si="389"/>
        <v>-3.5845525836801349</v>
      </c>
      <c r="AA839" s="5">
        <f t="shared" si="390"/>
        <v>6.2026572514674694</v>
      </c>
      <c r="AB839" s="5">
        <f t="shared" si="391"/>
        <v>-4.5056490221002807</v>
      </c>
      <c r="AC839" s="5">
        <f t="shared" si="392"/>
        <v>-7.9990081958501218</v>
      </c>
      <c r="AD839" s="5">
        <f t="shared" si="393"/>
        <v>-3.9416058723018992</v>
      </c>
      <c r="AE839">
        <f t="shared" si="410"/>
        <v>0</v>
      </c>
    </row>
    <row r="840" spans="1:31" x14ac:dyDescent="0.2">
      <c r="A840">
        <f t="shared" si="409"/>
        <v>8.0799999999998722</v>
      </c>
      <c r="B840" s="5">
        <f t="shared" si="394"/>
        <v>-183.92675074243056</v>
      </c>
      <c r="C840" s="5">
        <f t="shared" si="395"/>
        <v>515.15927403515207</v>
      </c>
      <c r="D840" s="5">
        <f t="shared" si="396"/>
        <v>-326.02478308108141</v>
      </c>
      <c r="E840" s="2">
        <f t="shared" si="397"/>
        <v>547.00834295565642</v>
      </c>
      <c r="F840" s="2">
        <f t="shared" si="398"/>
        <v>-19.648033368605297</v>
      </c>
      <c r="G840" s="3">
        <f t="shared" si="399"/>
        <v>-46.666898752591713</v>
      </c>
      <c r="H840" s="3">
        <f t="shared" si="400"/>
        <v>19.903997510025722</v>
      </c>
      <c r="I840" s="3">
        <f t="shared" si="401"/>
        <v>-99.766772513636653</v>
      </c>
      <c r="J840" s="2">
        <f t="shared" si="380"/>
        <v>111.92576760447739</v>
      </c>
      <c r="K840" s="2">
        <f t="shared" si="402"/>
        <v>76.295683438634882</v>
      </c>
      <c r="L840" s="6">
        <f t="shared" si="381"/>
        <v>2295.3790316486875</v>
      </c>
      <c r="M840" s="2">
        <f t="shared" si="382"/>
        <v>29.09074119971427</v>
      </c>
      <c r="N840" s="2">
        <f t="shared" si="403"/>
        <v>111.92576760447739</v>
      </c>
      <c r="O840" s="2">
        <f t="shared" si="383"/>
        <v>76.295683438634882</v>
      </c>
      <c r="P840" s="5">
        <f t="shared" si="384"/>
        <v>0.36778376157276904</v>
      </c>
      <c r="Q840" s="4">
        <f t="shared" si="385"/>
        <v>0.2597508492000053</v>
      </c>
      <c r="R840" s="4">
        <f t="shared" si="386"/>
        <v>0.24467725950758831</v>
      </c>
      <c r="S840" s="4">
        <f t="shared" si="404"/>
        <v>0</v>
      </c>
      <c r="T840" s="4">
        <f t="shared" si="405"/>
        <v>0</v>
      </c>
      <c r="U840" s="5">
        <f t="shared" si="406"/>
        <v>10.311938826982663</v>
      </c>
      <c r="V840" s="5">
        <f t="shared" si="407"/>
        <v>-4.3981667996397915</v>
      </c>
      <c r="W840" s="5">
        <f t="shared" si="408"/>
        <v>22.04536582943561</v>
      </c>
      <c r="X840" s="5">
        <f t="shared" si="387"/>
        <v>2295.3790316486879</v>
      </c>
      <c r="Y840" s="5">
        <f t="shared" si="388"/>
        <v>-14.8078228581644</v>
      </c>
      <c r="Z840" s="5">
        <f t="shared" si="389"/>
        <v>-3.5890667318207816</v>
      </c>
      <c r="AA840" s="5">
        <f t="shared" si="390"/>
        <v>6.2104684672454882</v>
      </c>
      <c r="AB840" s="5">
        <f t="shared" si="391"/>
        <v>-4.4958840311817365</v>
      </c>
      <c r="AC840" s="5">
        <f t="shared" si="392"/>
        <v>-7.9872335314605731</v>
      </c>
      <c r="AD840" s="5">
        <f t="shared" si="393"/>
        <v>-3.9181657033189019</v>
      </c>
      <c r="AE840">
        <f t="shared" si="410"/>
        <v>0</v>
      </c>
    </row>
    <row r="841" spans="1:31" x14ac:dyDescent="0.2">
      <c r="A841">
        <f t="shared" si="409"/>
        <v>8.089999999999872</v>
      </c>
      <c r="B841" s="5">
        <f t="shared" si="394"/>
        <v>-184.39364452415802</v>
      </c>
      <c r="C841" s="5">
        <f t="shared" si="395"/>
        <v>515.35791464857573</v>
      </c>
      <c r="D841" s="5">
        <f t="shared" si="396"/>
        <v>-327.02264671450291</v>
      </c>
      <c r="E841" s="2">
        <f t="shared" si="397"/>
        <v>547.35253386810064</v>
      </c>
      <c r="F841" s="2">
        <f t="shared" si="398"/>
        <v>-19.687069705161822</v>
      </c>
      <c r="G841" s="3">
        <f t="shared" si="399"/>
        <v>-46.711857592903527</v>
      </c>
      <c r="H841" s="3">
        <f t="shared" si="400"/>
        <v>19.824125174711117</v>
      </c>
      <c r="I841" s="3">
        <f t="shared" si="401"/>
        <v>-99.805954170669835</v>
      </c>
      <c r="J841" s="2">
        <f t="shared" si="380"/>
        <v>111.96527169904141</v>
      </c>
      <c r="K841" s="2">
        <f t="shared" si="402"/>
        <v>76.322611928453583</v>
      </c>
      <c r="L841" s="6">
        <f t="shared" si="381"/>
        <v>2294.8729424016806</v>
      </c>
      <c r="M841" s="2">
        <f t="shared" si="382"/>
        <v>29.084327221410188</v>
      </c>
      <c r="N841" s="2">
        <f t="shared" si="403"/>
        <v>111.96527169904141</v>
      </c>
      <c r="O841" s="2">
        <f t="shared" si="383"/>
        <v>76.322611928453583</v>
      </c>
      <c r="P841" s="5">
        <f t="shared" si="384"/>
        <v>0.36776892719029708</v>
      </c>
      <c r="Q841" s="4">
        <f t="shared" si="385"/>
        <v>0.25960169798628097</v>
      </c>
      <c r="R841" s="4">
        <f t="shared" si="386"/>
        <v>0.2446083502287042</v>
      </c>
      <c r="S841" s="4">
        <f t="shared" si="404"/>
        <v>0</v>
      </c>
      <c r="T841" s="4">
        <f t="shared" si="405"/>
        <v>0</v>
      </c>
      <c r="U841" s="5">
        <f t="shared" si="406"/>
        <v>10.325099958536297</v>
      </c>
      <c r="V841" s="5">
        <f t="shared" si="407"/>
        <v>-4.3818868391678789</v>
      </c>
      <c r="W841" s="5">
        <f t="shared" si="408"/>
        <v>22.060917856236429</v>
      </c>
      <c r="X841" s="5">
        <f t="shared" si="387"/>
        <v>2294.872942401681</v>
      </c>
      <c r="Y841" s="5">
        <f t="shared" si="388"/>
        <v>-14.811214442942758</v>
      </c>
      <c r="Z841" s="5">
        <f t="shared" si="389"/>
        <v>-3.5935725984304931</v>
      </c>
      <c r="AA841" s="5">
        <f t="shared" si="390"/>
        <v>6.2182653527837601</v>
      </c>
      <c r="AB841" s="5">
        <f t="shared" si="391"/>
        <v>-4.4861144844064604</v>
      </c>
      <c r="AC841" s="5">
        <f t="shared" si="392"/>
        <v>-7.9754594375983725</v>
      </c>
      <c r="AD841" s="5">
        <f t="shared" si="393"/>
        <v>-3.8948167909798102</v>
      </c>
      <c r="AE841">
        <f t="shared" si="410"/>
        <v>0</v>
      </c>
    </row>
    <row r="842" spans="1:31" x14ac:dyDescent="0.2">
      <c r="A842">
        <f t="shared" si="409"/>
        <v>8.0999999999998717</v>
      </c>
      <c r="B842" s="5">
        <f t="shared" si="394"/>
        <v>-184.8609874058113</v>
      </c>
      <c r="C842" s="5">
        <f t="shared" si="395"/>
        <v>515.55575712735106</v>
      </c>
      <c r="D842" s="5">
        <f t="shared" si="396"/>
        <v>-328.02090099704918</v>
      </c>
      <c r="E842" s="2">
        <f t="shared" si="397"/>
        <v>547.69637881933068</v>
      </c>
      <c r="F842" s="2">
        <f t="shared" si="398"/>
        <v>-19.726129365963534</v>
      </c>
      <c r="G842" s="3">
        <f t="shared" si="399"/>
        <v>-46.75671873774759</v>
      </c>
      <c r="H842" s="3">
        <f t="shared" si="400"/>
        <v>19.744370580335133</v>
      </c>
      <c r="I842" s="3">
        <f t="shared" si="401"/>
        <v>-99.844902338579629</v>
      </c>
      <c r="J842" s="2">
        <f t="shared" si="380"/>
        <v>112.00462240343005</v>
      </c>
      <c r="K842" s="2">
        <f t="shared" si="402"/>
        <v>76.349435857825526</v>
      </c>
      <c r="L842" s="6">
        <f t="shared" si="381"/>
        <v>2294.3670484458153</v>
      </c>
      <c r="M842" s="2">
        <f t="shared" si="382"/>
        <v>29.077915718150084</v>
      </c>
      <c r="N842" s="2">
        <f t="shared" si="403"/>
        <v>112.00462240343005</v>
      </c>
      <c r="O842" s="2">
        <f t="shared" si="383"/>
        <v>76.349435857825526</v>
      </c>
      <c r="P842" s="5">
        <f t="shared" si="384"/>
        <v>0.3677540985564825</v>
      </c>
      <c r="Q842" s="4">
        <f t="shared" si="385"/>
        <v>0.2594530295804513</v>
      </c>
      <c r="R842" s="4">
        <f t="shared" si="386"/>
        <v>0.24453962385014069</v>
      </c>
      <c r="S842" s="4">
        <f t="shared" si="404"/>
        <v>0</v>
      </c>
      <c r="T842" s="4">
        <f t="shared" si="405"/>
        <v>0</v>
      </c>
      <c r="U842" s="5">
        <f t="shared" si="406"/>
        <v>10.338231409228301</v>
      </c>
      <c r="V842" s="5">
        <f t="shared" si="407"/>
        <v>-4.3656158430183511</v>
      </c>
      <c r="W842" s="5">
        <f t="shared" si="408"/>
        <v>22.076393153198442</v>
      </c>
      <c r="X842" s="5">
        <f t="shared" si="387"/>
        <v>2294.3670484458153</v>
      </c>
      <c r="Y842" s="5">
        <f t="shared" si="388"/>
        <v>-14.814571947191455</v>
      </c>
      <c r="Z842" s="5">
        <f t="shared" si="389"/>
        <v>-3.598070169691618</v>
      </c>
      <c r="AA842" s="5">
        <f t="shared" si="390"/>
        <v>6.2260478841724236</v>
      </c>
      <c r="AB842" s="5">
        <f t="shared" si="391"/>
        <v>-4.4763405379631536</v>
      </c>
      <c r="AC842" s="5">
        <f t="shared" si="392"/>
        <v>-7.9636860127099691</v>
      </c>
      <c r="AD842" s="5">
        <f t="shared" si="393"/>
        <v>-3.871558962629134</v>
      </c>
      <c r="AE842">
        <f t="shared" si="410"/>
        <v>0</v>
      </c>
    </row>
    <row r="843" spans="1:31" x14ac:dyDescent="0.2">
      <c r="A843">
        <f t="shared" si="409"/>
        <v>8.1099999999998715</v>
      </c>
      <c r="B843" s="5">
        <f t="shared" si="394"/>
        <v>-185.32877841021568</v>
      </c>
      <c r="C843" s="5">
        <f t="shared" si="395"/>
        <v>515.75280264885384</v>
      </c>
      <c r="D843" s="5">
        <f t="shared" si="396"/>
        <v>-329.01954359838311</v>
      </c>
      <c r="E843" s="2">
        <f t="shared" si="397"/>
        <v>548.0398795226223</v>
      </c>
      <c r="F843" s="2">
        <f t="shared" si="398"/>
        <v>-19.765212261349106</v>
      </c>
      <c r="G843" s="3">
        <f t="shared" si="399"/>
        <v>-46.801482143127224</v>
      </c>
      <c r="H843" s="3">
        <f t="shared" si="400"/>
        <v>19.664733720208034</v>
      </c>
      <c r="I843" s="3">
        <f t="shared" si="401"/>
        <v>-99.883617928205922</v>
      </c>
      <c r="J843" s="2">
        <f t="shared" si="380"/>
        <v>112.04382005942122</v>
      </c>
      <c r="K843" s="2">
        <f t="shared" si="402"/>
        <v>76.376155459728167</v>
      </c>
      <c r="L843" s="6">
        <f t="shared" si="381"/>
        <v>2293.8613544164045</v>
      </c>
      <c r="M843" s="2">
        <f t="shared" si="382"/>
        <v>29.071506748680125</v>
      </c>
      <c r="N843" s="2">
        <f t="shared" si="403"/>
        <v>112.04382005942122</v>
      </c>
      <c r="O843" s="2">
        <f t="shared" si="383"/>
        <v>76.376155459728167</v>
      </c>
      <c r="P843" s="5">
        <f t="shared" si="384"/>
        <v>0.36773927580664562</v>
      </c>
      <c r="Q843" s="4">
        <f t="shared" si="385"/>
        <v>0.25930484259644077</v>
      </c>
      <c r="R843" s="4">
        <f t="shared" si="386"/>
        <v>0.24447108008627877</v>
      </c>
      <c r="S843" s="4">
        <f t="shared" si="404"/>
        <v>0</v>
      </c>
      <c r="T843" s="4">
        <f t="shared" si="405"/>
        <v>0</v>
      </c>
      <c r="U843" s="5">
        <f t="shared" si="406"/>
        <v>10.35133314530769</v>
      </c>
      <c r="V843" s="5">
        <f t="shared" si="407"/>
        <v>-4.3493539227909119</v>
      </c>
      <c r="W843" s="5">
        <f t="shared" si="408"/>
        <v>22.091791917434378</v>
      </c>
      <c r="X843" s="5">
        <f t="shared" si="387"/>
        <v>2293.8613544164045</v>
      </c>
      <c r="Y843" s="5">
        <f t="shared" si="388"/>
        <v>-14.817895492732978</v>
      </c>
      <c r="Z843" s="5">
        <f t="shared" si="389"/>
        <v>-3.6025594319944401</v>
      </c>
      <c r="AA843" s="5">
        <f t="shared" si="390"/>
        <v>6.2338160378614269</v>
      </c>
      <c r="AB843" s="5">
        <f t="shared" si="391"/>
        <v>-4.4665623474252882</v>
      </c>
      <c r="AC843" s="5">
        <f t="shared" si="392"/>
        <v>-7.9519133547853524</v>
      </c>
      <c r="AD843" s="5">
        <f t="shared" si="393"/>
        <v>-3.8483920447041946</v>
      </c>
      <c r="AE843">
        <f t="shared" si="410"/>
        <v>0</v>
      </c>
    </row>
    <row r="844" spans="1:31" x14ac:dyDescent="0.2">
      <c r="A844">
        <f t="shared" si="409"/>
        <v>8.1199999999998713</v>
      </c>
      <c r="B844" s="5">
        <f t="shared" si="394"/>
        <v>-185.7970165597643</v>
      </c>
      <c r="C844" s="5">
        <f t="shared" si="395"/>
        <v>515.94905239038815</v>
      </c>
      <c r="D844" s="5">
        <f t="shared" si="396"/>
        <v>-330.01857219726742</v>
      </c>
      <c r="E844" s="2">
        <f t="shared" si="397"/>
        <v>548.38303768903074</v>
      </c>
      <c r="F844" s="2">
        <f t="shared" si="398"/>
        <v>-19.80431830155187</v>
      </c>
      <c r="G844" s="3">
        <f t="shared" si="399"/>
        <v>-46.846147766601476</v>
      </c>
      <c r="H844" s="3">
        <f t="shared" si="400"/>
        <v>19.585214586660179</v>
      </c>
      <c r="I844" s="3">
        <f t="shared" si="401"/>
        <v>-99.922101848652957</v>
      </c>
      <c r="J844" s="2">
        <f t="shared" si="380"/>
        <v>112.082865009904</v>
      </c>
      <c r="K844" s="2">
        <f t="shared" si="402"/>
        <v>76.402770967896387</v>
      </c>
      <c r="L844" s="6">
        <f t="shared" si="381"/>
        <v>2293.3558648945454</v>
      </c>
      <c r="M844" s="2">
        <f t="shared" si="382"/>
        <v>29.065100371059341</v>
      </c>
      <c r="N844" s="2">
        <f t="shared" si="403"/>
        <v>112.082865009904</v>
      </c>
      <c r="O844" s="2">
        <f t="shared" si="383"/>
        <v>76.402770967896387</v>
      </c>
      <c r="P844" s="5">
        <f t="shared" si="384"/>
        <v>0.36772445907452289</v>
      </c>
      <c r="Q844" s="4">
        <f t="shared" si="385"/>
        <v>0.25915713564716891</v>
      </c>
      <c r="R844" s="4">
        <f t="shared" si="386"/>
        <v>0.24440271864891744</v>
      </c>
      <c r="S844" s="4">
        <f t="shared" si="404"/>
        <v>0</v>
      </c>
      <c r="T844" s="4">
        <f t="shared" si="405"/>
        <v>0</v>
      </c>
      <c r="U844" s="5">
        <f t="shared" si="406"/>
        <v>10.364405133734111</v>
      </c>
      <c r="V844" s="5">
        <f t="shared" si="407"/>
        <v>-4.3331011894212601</v>
      </c>
      <c r="W844" s="5">
        <f t="shared" si="408"/>
        <v>22.107114346593647</v>
      </c>
      <c r="X844" s="5">
        <f t="shared" si="387"/>
        <v>2293.3558648945454</v>
      </c>
      <c r="Y844" s="5">
        <f t="shared" si="388"/>
        <v>-14.821185201482772</v>
      </c>
      <c r="Z844" s="5">
        <f t="shared" si="389"/>
        <v>-3.6070403719363293</v>
      </c>
      <c r="AA844" s="5">
        <f t="shared" si="390"/>
        <v>6.2415697906590513</v>
      </c>
      <c r="AB844" s="5">
        <f t="shared" si="391"/>
        <v>-4.4567800677486602</v>
      </c>
      <c r="AC844" s="5">
        <f t="shared" si="392"/>
        <v>-7.9401415613575894</v>
      </c>
      <c r="AD844" s="5">
        <f t="shared" si="393"/>
        <v>-3.8253158627473027</v>
      </c>
      <c r="AE844">
        <f t="shared" si="410"/>
        <v>0</v>
      </c>
    </row>
    <row r="845" spans="1:31" x14ac:dyDescent="0.2">
      <c r="A845">
        <f t="shared" si="409"/>
        <v>8.1299999999998711</v>
      </c>
      <c r="B845" s="5">
        <f t="shared" si="394"/>
        <v>-186.2657008764337</v>
      </c>
      <c r="C845" s="5">
        <f t="shared" si="395"/>
        <v>516.14450752917674</v>
      </c>
      <c r="D845" s="5">
        <f t="shared" si="396"/>
        <v>-331.0179844815471</v>
      </c>
      <c r="E845" s="2">
        <f t="shared" si="397"/>
        <v>548.72585502737661</v>
      </c>
      <c r="F845" s="2">
        <f t="shared" si="398"/>
        <v>-19.843447396701244</v>
      </c>
      <c r="G845" s="3">
        <f t="shared" si="399"/>
        <v>-46.89071556727896</v>
      </c>
      <c r="H845" s="3">
        <f t="shared" si="400"/>
        <v>19.505813171046604</v>
      </c>
      <c r="I845" s="3">
        <f t="shared" si="401"/>
        <v>-99.960355007280427</v>
      </c>
      <c r="J845" s="2">
        <f t="shared" si="380"/>
        <v>112.12175759885663</v>
      </c>
      <c r="K845" s="2">
        <f t="shared" si="402"/>
        <v>76.429282616807512</v>
      </c>
      <c r="L845" s="6">
        <f t="shared" si="381"/>
        <v>2292.8505844076676</v>
      </c>
      <c r="M845" s="2">
        <f t="shared" si="382"/>
        <v>29.058696642666622</v>
      </c>
      <c r="N845" s="2">
        <f t="shared" si="403"/>
        <v>112.12175759885663</v>
      </c>
      <c r="O845" s="2">
        <f t="shared" si="383"/>
        <v>76.429282616807512</v>
      </c>
      <c r="P845" s="5">
        <f t="shared" si="384"/>
        <v>0.36770964849228327</v>
      </c>
      <c r="Q845" s="4">
        <f t="shared" si="385"/>
        <v>0.25900990734463902</v>
      </c>
      <c r="R845" s="4">
        <f t="shared" si="386"/>
        <v>0.24433453924731774</v>
      </c>
      <c r="S845" s="4">
        <f t="shared" si="404"/>
        <v>0</v>
      </c>
      <c r="T845" s="4">
        <f t="shared" si="405"/>
        <v>0</v>
      </c>
      <c r="U845" s="5">
        <f t="shared" si="406"/>
        <v>10.377447342174916</v>
      </c>
      <c r="V845" s="5">
        <f t="shared" si="407"/>
        <v>-4.3168577531815302</v>
      </c>
      <c r="W845" s="5">
        <f t="shared" si="408"/>
        <v>22.122360638851713</v>
      </c>
      <c r="X845" s="5">
        <f t="shared" si="387"/>
        <v>2292.8505844076681</v>
      </c>
      <c r="Y845" s="5">
        <f t="shared" si="388"/>
        <v>-14.824441195443931</v>
      </c>
      <c r="Z845" s="5">
        <f t="shared" si="389"/>
        <v>-3.6115129763208755</v>
      </c>
      <c r="AA845" s="5">
        <f t="shared" si="390"/>
        <v>6.2493091197304285</v>
      </c>
      <c r="AB845" s="5">
        <f t="shared" si="391"/>
        <v>-4.4469938532690154</v>
      </c>
      <c r="AC845" s="5">
        <f t="shared" si="392"/>
        <v>-7.9283707295024062</v>
      </c>
      <c r="AD845" s="5">
        <f t="shared" si="393"/>
        <v>-3.8023302414178559</v>
      </c>
      <c r="AE845">
        <f t="shared" si="410"/>
        <v>0</v>
      </c>
    </row>
    <row r="846" spans="1:31" x14ac:dyDescent="0.2">
      <c r="A846">
        <f t="shared" si="409"/>
        <v>8.1399999999998709</v>
      </c>
      <c r="B846" s="5">
        <f t="shared" si="394"/>
        <v>-186.73483038179916</v>
      </c>
      <c r="C846" s="5">
        <f t="shared" si="395"/>
        <v>516.33916924235064</v>
      </c>
      <c r="D846" s="5">
        <f t="shared" si="396"/>
        <v>-332.01777814813192</v>
      </c>
      <c r="E846" s="2">
        <f t="shared" si="397"/>
        <v>549.06833324423303</v>
      </c>
      <c r="F846" s="2">
        <f t="shared" si="398"/>
        <v>-19.882599456824241</v>
      </c>
      <c r="G846" s="3">
        <f t="shared" si="399"/>
        <v>-46.935185505811653</v>
      </c>
      <c r="H846" s="3">
        <f t="shared" si="400"/>
        <v>19.426529463751582</v>
      </c>
      <c r="I846" s="3">
        <f t="shared" si="401"/>
        <v>-99.998378309694601</v>
      </c>
      <c r="J846" s="2">
        <f t="shared" si="380"/>
        <v>112.16049817132483</v>
      </c>
      <c r="K846" s="2">
        <f t="shared" si="402"/>
        <v>76.45569064166655</v>
      </c>
      <c r="L846" s="6">
        <f t="shared" si="381"/>
        <v>2292.3455174300789</v>
      </c>
      <c r="M846" s="2">
        <f t="shared" si="382"/>
        <v>29.052295620207598</v>
      </c>
      <c r="N846" s="2">
        <f t="shared" si="403"/>
        <v>112.16049817132483</v>
      </c>
      <c r="O846" s="2">
        <f t="shared" si="383"/>
        <v>76.45569064166655</v>
      </c>
      <c r="P846" s="5">
        <f t="shared" si="384"/>
        <v>0.36769484419054366</v>
      </c>
      <c r="Q846" s="4">
        <f t="shared" si="385"/>
        <v>0.25886315630002515</v>
      </c>
      <c r="R846" s="4">
        <f t="shared" si="386"/>
        <v>0.24426654158824693</v>
      </c>
      <c r="S846" s="4">
        <f t="shared" si="404"/>
        <v>0</v>
      </c>
      <c r="T846" s="4">
        <f t="shared" si="405"/>
        <v>0</v>
      </c>
      <c r="U846" s="5">
        <f t="shared" si="406"/>
        <v>10.390459739002205</v>
      </c>
      <c r="V846" s="5">
        <f t="shared" si="407"/>
        <v>-4.3006237236807596</v>
      </c>
      <c r="W846" s="5">
        <f t="shared" si="408"/>
        <v>22.137530992899507</v>
      </c>
      <c r="X846" s="5">
        <f t="shared" si="387"/>
        <v>2292.3455174300793</v>
      </c>
      <c r="Y846" s="5">
        <f t="shared" si="388"/>
        <v>-14.827663596701964</v>
      </c>
      <c r="Z846" s="5">
        <f t="shared" si="389"/>
        <v>-3.6159772321570443</v>
      </c>
      <c r="AA846" s="5">
        <f t="shared" si="390"/>
        <v>6.2570340025960594</v>
      </c>
      <c r="AB846" s="5">
        <f t="shared" si="391"/>
        <v>-4.4372038576997586</v>
      </c>
      <c r="AC846" s="5">
        <f t="shared" si="392"/>
        <v>-7.9166009558378043</v>
      </c>
      <c r="AD846" s="5">
        <f t="shared" si="393"/>
        <v>-3.7794350045044354</v>
      </c>
      <c r="AE846">
        <f t="shared" si="410"/>
        <v>0</v>
      </c>
    </row>
    <row r="847" spans="1:31" x14ac:dyDescent="0.2">
      <c r="A847">
        <f t="shared" si="409"/>
        <v>8.1499999999998707</v>
      </c>
      <c r="B847" s="5">
        <f t="shared" si="394"/>
        <v>-187.20440409705014</v>
      </c>
      <c r="C847" s="5">
        <f t="shared" si="395"/>
        <v>516.53303870694037</v>
      </c>
      <c r="D847" s="5">
        <f t="shared" si="396"/>
        <v>-333.01795090297907</v>
      </c>
      <c r="E847" s="2">
        <f t="shared" si="397"/>
        <v>549.41047404391304</v>
      </c>
      <c r="F847" s="2">
        <f t="shared" si="398"/>
        <v>-19.921774391846881</v>
      </c>
      <c r="G847" s="3">
        <f t="shared" si="399"/>
        <v>-46.979557544388648</v>
      </c>
      <c r="H847" s="3">
        <f t="shared" si="400"/>
        <v>19.347363454193204</v>
      </c>
      <c r="I847" s="3">
        <f t="shared" si="401"/>
        <v>-100.03617265973965</v>
      </c>
      <c r="J847" s="2">
        <f t="shared" si="380"/>
        <v>112.19908707340011</v>
      </c>
      <c r="K847" s="2">
        <f t="shared" si="402"/>
        <v>76.481995278391338</v>
      </c>
      <c r="L847" s="6">
        <f t="shared" si="381"/>
        <v>2291.8406683835046</v>
      </c>
      <c r="M847" s="2">
        <f t="shared" si="382"/>
        <v>29.045897359721497</v>
      </c>
      <c r="N847" s="2">
        <f t="shared" si="403"/>
        <v>112.19908707340011</v>
      </c>
      <c r="O847" s="2">
        <f t="shared" si="383"/>
        <v>76.481995278391338</v>
      </c>
      <c r="P847" s="5">
        <f t="shared" si="384"/>
        <v>0.36768004629838508</v>
      </c>
      <c r="Q847" s="4">
        <f t="shared" si="385"/>
        <v>0.25871688112375746</v>
      </c>
      <c r="R847" s="4">
        <f t="shared" si="386"/>
        <v>0.24419872537602108</v>
      </c>
      <c r="S847" s="4">
        <f t="shared" si="404"/>
        <v>0</v>
      </c>
      <c r="T847" s="4">
        <f t="shared" si="405"/>
        <v>0</v>
      </c>
      <c r="U847" s="5">
        <f t="shared" si="406"/>
        <v>10.403442293289862</v>
      </c>
      <c r="V847" s="5">
        <f t="shared" si="407"/>
        <v>-4.2843992098653869</v>
      </c>
      <c r="W847" s="5">
        <f t="shared" si="408"/>
        <v>22.152625607932926</v>
      </c>
      <c r="X847" s="5">
        <f t="shared" si="387"/>
        <v>2291.8406683835046</v>
      </c>
      <c r="Y847" s="5">
        <f t="shared" si="388"/>
        <v>-14.830852527419486</v>
      </c>
      <c r="Z847" s="5">
        <f t="shared" si="389"/>
        <v>-3.6204331266582943</v>
      </c>
      <c r="AA847" s="5">
        <f t="shared" si="390"/>
        <v>6.2647444171302968</v>
      </c>
      <c r="AB847" s="5">
        <f t="shared" si="391"/>
        <v>-4.4274102341296242</v>
      </c>
      <c r="AC847" s="5">
        <f t="shared" si="392"/>
        <v>-7.9048323365236808</v>
      </c>
      <c r="AD847" s="5">
        <f t="shared" si="393"/>
        <v>-3.7566299749367786</v>
      </c>
      <c r="AE847">
        <f t="shared" si="410"/>
        <v>0</v>
      </c>
    </row>
    <row r="848" spans="1:31" x14ac:dyDescent="0.2">
      <c r="A848">
        <f t="shared" si="409"/>
        <v>8.1599999999998705</v>
      </c>
      <c r="B848" s="5">
        <f t="shared" si="394"/>
        <v>-187.67442104300574</v>
      </c>
      <c r="C848" s="5">
        <f t="shared" si="395"/>
        <v>516.72611709986552</v>
      </c>
      <c r="D848" s="5">
        <f t="shared" si="396"/>
        <v>-334.01850046107523</v>
      </c>
      <c r="E848" s="2">
        <f t="shared" si="397"/>
        <v>549.7522791284556</v>
      </c>
      <c r="F848" s="2">
        <f t="shared" si="398"/>
        <v>-19.960972111595698</v>
      </c>
      <c r="G848" s="3">
        <f t="shared" si="399"/>
        <v>-47.023831646729946</v>
      </c>
      <c r="H848" s="3">
        <f t="shared" si="400"/>
        <v>19.268315130827968</v>
      </c>
      <c r="I848" s="3">
        <f t="shared" si="401"/>
        <v>-100.07373895948902</v>
      </c>
      <c r="J848" s="2">
        <f t="shared" si="380"/>
        <v>112.2375246521984</v>
      </c>
      <c r="K848" s="2">
        <f t="shared" si="402"/>
        <v>76.508196763598093</v>
      </c>
      <c r="L848" s="6">
        <f t="shared" si="381"/>
        <v>2291.3360416376227</v>
      </c>
      <c r="M848" s="2">
        <f t="shared" si="382"/>
        <v>29.039501916587927</v>
      </c>
      <c r="N848" s="2">
        <f t="shared" si="403"/>
        <v>112.2375246521984</v>
      </c>
      <c r="O848" s="2">
        <f t="shared" si="383"/>
        <v>76.508196763598093</v>
      </c>
      <c r="P848" s="5">
        <f t="shared" si="384"/>
        <v>0.36766525494336816</v>
      </c>
      <c r="Q848" s="4">
        <f t="shared" si="385"/>
        <v>0.258571080425607</v>
      </c>
      <c r="R848" s="4">
        <f t="shared" si="386"/>
        <v>0.24413109031254857</v>
      </c>
      <c r="S848" s="4">
        <f t="shared" si="404"/>
        <v>0</v>
      </c>
      <c r="T848" s="4">
        <f t="shared" si="405"/>
        <v>0</v>
      </c>
      <c r="U848" s="5">
        <f t="shared" si="406"/>
        <v>10.416394974810595</v>
      </c>
      <c r="V848" s="5">
        <f t="shared" si="407"/>
        <v>-4.2681843200197962</v>
      </c>
      <c r="W848" s="5">
        <f t="shared" si="408"/>
        <v>22.167644683642411</v>
      </c>
      <c r="X848" s="5">
        <f t="shared" si="387"/>
        <v>2291.3360416376231</v>
      </c>
      <c r="Y848" s="5">
        <f t="shared" si="388"/>
        <v>-14.834008109831096</v>
      </c>
      <c r="Z848" s="5">
        <f t="shared" si="389"/>
        <v>-3.6248806472417221</v>
      </c>
      <c r="AA848" s="5">
        <f t="shared" si="390"/>
        <v>6.2724403415598742</v>
      </c>
      <c r="AB848" s="5">
        <f t="shared" si="391"/>
        <v>-4.4176131350205008</v>
      </c>
      <c r="AC848" s="5">
        <f t="shared" si="392"/>
        <v>-7.8930649672615179</v>
      </c>
      <c r="AD848" s="5">
        <f t="shared" si="393"/>
        <v>-3.7339149747977132</v>
      </c>
      <c r="AE848">
        <f t="shared" si="410"/>
        <v>0</v>
      </c>
    </row>
    <row r="849" spans="1:31" x14ac:dyDescent="0.2">
      <c r="A849">
        <f t="shared" si="409"/>
        <v>8.1699999999998703</v>
      </c>
      <c r="B849" s="5">
        <f t="shared" si="394"/>
        <v>-188.14488024012977</v>
      </c>
      <c r="C849" s="5">
        <f t="shared" si="395"/>
        <v>516.91840559792547</v>
      </c>
      <c r="D849" s="5">
        <f t="shared" si="396"/>
        <v>-335.01942454641892</v>
      </c>
      <c r="E849" s="2">
        <f t="shared" si="397"/>
        <v>550.0937501976133</v>
      </c>
      <c r="F849" s="2">
        <f t="shared" si="398"/>
        <v>-20.00019252579914</v>
      </c>
      <c r="G849" s="3">
        <f t="shared" si="399"/>
        <v>-47.068007778080151</v>
      </c>
      <c r="H849" s="3">
        <f t="shared" si="400"/>
        <v>19.189384481155354</v>
      </c>
      <c r="I849" s="3">
        <f t="shared" si="401"/>
        <v>-100.111078109237</v>
      </c>
      <c r="J849" s="2">
        <f t="shared" si="380"/>
        <v>112.27581125583895</v>
      </c>
      <c r="K849" s="2">
        <f t="shared" si="402"/>
        <v>76.534295334586872</v>
      </c>
      <c r="L849" s="6">
        <f t="shared" si="381"/>
        <v>2290.8316415105896</v>
      </c>
      <c r="M849" s="2">
        <f t="shared" si="382"/>
        <v>29.033109345533514</v>
      </c>
      <c r="N849" s="2">
        <f t="shared" si="403"/>
        <v>112.27581125583895</v>
      </c>
      <c r="O849" s="2">
        <f t="shared" si="383"/>
        <v>76.534295334586872</v>
      </c>
      <c r="P849" s="5">
        <f t="shared" si="384"/>
        <v>0.36765047025154834</v>
      </c>
      <c r="Q849" s="4">
        <f t="shared" si="385"/>
        <v>0.25842575281476782</v>
      </c>
      <c r="R849" s="4">
        <f t="shared" si="386"/>
        <v>0.24406363609737181</v>
      </c>
      <c r="S849" s="4">
        <f t="shared" si="404"/>
        <v>0</v>
      </c>
      <c r="T849" s="4">
        <f t="shared" si="405"/>
        <v>0</v>
      </c>
      <c r="U849" s="5">
        <f t="shared" si="406"/>
        <v>10.429317754032954</v>
      </c>
      <c r="V849" s="5">
        <f t="shared" si="407"/>
        <v>-4.251979161766875</v>
      </c>
      <c r="W849" s="5">
        <f t="shared" si="408"/>
        <v>22.18258842020257</v>
      </c>
      <c r="X849" s="5">
        <f t="shared" si="387"/>
        <v>2290.8316415105901</v>
      </c>
      <c r="Y849" s="5">
        <f t="shared" si="388"/>
        <v>-14.837130466238275</v>
      </c>
      <c r="Z849" s="5">
        <f t="shared" si="389"/>
        <v>-3.6293197815272067</v>
      </c>
      <c r="AA849" s="5">
        <f t="shared" si="390"/>
        <v>6.2801217544624102</v>
      </c>
      <c r="AB849" s="5">
        <f t="shared" si="391"/>
        <v>-4.4078127122053203</v>
      </c>
      <c r="AC849" s="5">
        <f t="shared" si="392"/>
        <v>-7.8812989432940821</v>
      </c>
      <c r="AD849" s="5">
        <f t="shared" si="393"/>
        <v>-3.7112898253350188</v>
      </c>
      <c r="AE849">
        <f t="shared" si="410"/>
        <v>0</v>
      </c>
    </row>
    <row r="850" spans="1:31" x14ac:dyDescent="0.2">
      <c r="A850">
        <f t="shared" si="409"/>
        <v>8.17999999999987</v>
      </c>
      <c r="B850" s="5">
        <f t="shared" si="394"/>
        <v>-188.61578070854617</v>
      </c>
      <c r="C850" s="5">
        <f t="shared" si="395"/>
        <v>517.10990537778991</v>
      </c>
      <c r="D850" s="5">
        <f t="shared" si="396"/>
        <v>-336.0207208920026</v>
      </c>
      <c r="E850" s="2">
        <f t="shared" si="397"/>
        <v>550.43488894883944</v>
      </c>
      <c r="F850" s="2">
        <f t="shared" si="398"/>
        <v>-20.039435544089052</v>
      </c>
      <c r="G850" s="3">
        <f t="shared" si="399"/>
        <v>-47.112085905202207</v>
      </c>
      <c r="H850" s="3">
        <f t="shared" si="400"/>
        <v>19.110571491722414</v>
      </c>
      <c r="I850" s="3">
        <f t="shared" si="401"/>
        <v>-100.14819100749035</v>
      </c>
      <c r="J850" s="2">
        <f t="shared" si="380"/>
        <v>112.31394723342314</v>
      </c>
      <c r="K850" s="2">
        <f t="shared" si="402"/>
        <v>76.560291229327291</v>
      </c>
      <c r="L850" s="6">
        <f t="shared" si="381"/>
        <v>2290.3274722695678</v>
      </c>
      <c r="M850" s="2">
        <f t="shared" si="382"/>
        <v>29.026719700638619</v>
      </c>
      <c r="N850" s="2">
        <f t="shared" si="403"/>
        <v>112.31394723342314</v>
      </c>
      <c r="O850" s="2">
        <f t="shared" si="383"/>
        <v>76.560291229327291</v>
      </c>
      <c r="P850" s="5">
        <f t="shared" si="384"/>
        <v>0.36763569234749155</v>
      </c>
      <c r="Q850" s="4">
        <f t="shared" si="385"/>
        <v>0.25828089689993927</v>
      </c>
      <c r="R850" s="4">
        <f t="shared" si="386"/>
        <v>0.2439963624277095</v>
      </c>
      <c r="S850" s="4">
        <f t="shared" si="404"/>
        <v>0</v>
      </c>
      <c r="T850" s="4">
        <f t="shared" si="405"/>
        <v>0</v>
      </c>
      <c r="U850" s="5">
        <f t="shared" si="406"/>
        <v>10.442210602118331</v>
      </c>
      <c r="V850" s="5">
        <f t="shared" si="407"/>
        <v>-4.2357838420686171</v>
      </c>
      <c r="W850" s="5">
        <f t="shared" si="408"/>
        <v>22.197457018261886</v>
      </c>
      <c r="X850" s="5">
        <f t="shared" si="387"/>
        <v>2290.3274722695683</v>
      </c>
      <c r="Y850" s="5">
        <f t="shared" si="388"/>
        <v>-14.840219719004253</v>
      </c>
      <c r="Z850" s="5">
        <f t="shared" si="389"/>
        <v>-3.633750517336527</v>
      </c>
      <c r="AA850" s="5">
        <f t="shared" si="390"/>
        <v>6.2877886347648895</v>
      </c>
      <c r="AB850" s="5">
        <f t="shared" si="391"/>
        <v>-4.3980091168859214</v>
      </c>
      <c r="AC850" s="5">
        <f t="shared" si="392"/>
        <v>-7.8695343594051437</v>
      </c>
      <c r="AD850" s="5">
        <f t="shared" si="393"/>
        <v>-3.6887543469732229</v>
      </c>
      <c r="AE850">
        <f t="shared" si="410"/>
        <v>0</v>
      </c>
    </row>
    <row r="851" spans="1:31" x14ac:dyDescent="0.2">
      <c r="A851">
        <f t="shared" si="409"/>
        <v>8.1899999999998698</v>
      </c>
      <c r="B851" s="5">
        <f t="shared" si="394"/>
        <v>-189.08712146805405</v>
      </c>
      <c r="C851" s="5">
        <f t="shared" si="395"/>
        <v>517.30061761598915</v>
      </c>
      <c r="D851" s="5">
        <f t="shared" si="396"/>
        <v>-337.02238723979485</v>
      </c>
      <c r="E851" s="2">
        <f t="shared" si="397"/>
        <v>550.77569707727525</v>
      </c>
      <c r="F851" s="2">
        <f t="shared" si="398"/>
        <v>-20.078701076002112</v>
      </c>
      <c r="G851" s="3">
        <f t="shared" si="399"/>
        <v>-47.156065996371069</v>
      </c>
      <c r="H851" s="3">
        <f t="shared" si="400"/>
        <v>19.031876148128362</v>
      </c>
      <c r="I851" s="3">
        <f t="shared" si="401"/>
        <v>-100.18507855096009</v>
      </c>
      <c r="J851" s="2">
        <f t="shared" si="380"/>
        <v>112.35193293501382</v>
      </c>
      <c r="K851" s="2">
        <f t="shared" si="402"/>
        <v>76.586184686444312</v>
      </c>
      <c r="L851" s="6">
        <f t="shared" si="381"/>
        <v>2289.8235381312397</v>
      </c>
      <c r="M851" s="2">
        <f t="shared" si="382"/>
        <v>29.020333035343835</v>
      </c>
      <c r="N851" s="2">
        <f t="shared" si="403"/>
        <v>112.35193293501382</v>
      </c>
      <c r="O851" s="2">
        <f t="shared" si="383"/>
        <v>76.586184686444312</v>
      </c>
      <c r="P851" s="5">
        <f t="shared" si="384"/>
        <v>0.36762092135428903</v>
      </c>
      <c r="Q851" s="4">
        <f t="shared" si="385"/>
        <v>0.25813651128940546</v>
      </c>
      <c r="R851" s="4">
        <f t="shared" si="386"/>
        <v>0.24392926899849793</v>
      </c>
      <c r="S851" s="4">
        <f t="shared" si="404"/>
        <v>0</v>
      </c>
      <c r="T851" s="4">
        <f t="shared" si="405"/>
        <v>0</v>
      </c>
      <c r="U851" s="5">
        <f t="shared" si="406"/>
        <v>10.455073490917979</v>
      </c>
      <c r="V851" s="5">
        <f t="shared" si="407"/>
        <v>-4.2195984672267537</v>
      </c>
      <c r="W851" s="5">
        <f t="shared" si="408"/>
        <v>22.212250678932481</v>
      </c>
      <c r="X851" s="5">
        <f t="shared" si="387"/>
        <v>2289.8235381312397</v>
      </c>
      <c r="Y851" s="5">
        <f t="shared" si="388"/>
        <v>-14.843275990549051</v>
      </c>
      <c r="Z851" s="5">
        <f t="shared" si="389"/>
        <v>-3.6381728426925117</v>
      </c>
      <c r="AA851" s="5">
        <f t="shared" si="390"/>
        <v>6.2954409617421909</v>
      </c>
      <c r="AB851" s="5">
        <f t="shared" si="391"/>
        <v>-4.3882024996310722</v>
      </c>
      <c r="AC851" s="5">
        <f t="shared" si="392"/>
        <v>-7.857771309919265</v>
      </c>
      <c r="AD851" s="5">
        <f t="shared" si="393"/>
        <v>-3.6663083593253276</v>
      </c>
      <c r="AE851">
        <f t="shared" si="410"/>
        <v>0</v>
      </c>
    </row>
    <row r="852" spans="1:31" x14ac:dyDescent="0.2">
      <c r="A852">
        <f t="shared" si="409"/>
        <v>8.1999999999998696</v>
      </c>
      <c r="B852" s="5">
        <f t="shared" si="394"/>
        <v>-189.55890153814272</v>
      </c>
      <c r="C852" s="5">
        <f t="shared" si="395"/>
        <v>517.49054348890502</v>
      </c>
      <c r="D852" s="5">
        <f t="shared" si="396"/>
        <v>-338.02442134072243</v>
      </c>
      <c r="E852" s="2">
        <f t="shared" si="397"/>
        <v>551.1161762757373</v>
      </c>
      <c r="F852" s="2">
        <f t="shared" si="398"/>
        <v>-20.117989030981228</v>
      </c>
      <c r="G852" s="3">
        <f t="shared" si="399"/>
        <v>-47.199948021367376</v>
      </c>
      <c r="H852" s="3">
        <f t="shared" si="400"/>
        <v>18.953298435029168</v>
      </c>
      <c r="I852" s="3">
        <f t="shared" si="401"/>
        <v>-100.22174163455334</v>
      </c>
      <c r="J852" s="2">
        <f t="shared" si="380"/>
        <v>112.38976871161459</v>
      </c>
      <c r="K852" s="2">
        <f t="shared" si="402"/>
        <v>76.611975945204222</v>
      </c>
      <c r="L852" s="6">
        <f t="shared" si="381"/>
        <v>2289.3198432623235</v>
      </c>
      <c r="M852" s="2">
        <f t="shared" si="382"/>
        <v>29.013949402456529</v>
      </c>
      <c r="N852" s="2">
        <f t="shared" si="403"/>
        <v>112.38976871161459</v>
      </c>
      <c r="O852" s="2">
        <f t="shared" si="383"/>
        <v>76.611975945204222</v>
      </c>
      <c r="P852" s="5">
        <f t="shared" si="384"/>
        <v>0.3676061573935725</v>
      </c>
      <c r="Q852" s="4">
        <f t="shared" si="385"/>
        <v>0.25799259459111457</v>
      </c>
      <c r="R852" s="4">
        <f t="shared" si="386"/>
        <v>0.24386235550243149</v>
      </c>
      <c r="S852" s="4">
        <f t="shared" si="404"/>
        <v>0</v>
      </c>
      <c r="T852" s="4">
        <f t="shared" si="405"/>
        <v>0</v>
      </c>
      <c r="U852" s="5">
        <f t="shared" si="406"/>
        <v>10.467906392969978</v>
      </c>
      <c r="V852" s="5">
        <f t="shared" si="407"/>
        <v>-4.2034231428834117</v>
      </c>
      <c r="W852" s="5">
        <f t="shared" si="408"/>
        <v>22.226969603779949</v>
      </c>
      <c r="X852" s="5">
        <f t="shared" si="387"/>
        <v>2289.3198432623235</v>
      </c>
      <c r="Y852" s="5">
        <f t="shared" si="388"/>
        <v>-14.846299403344412</v>
      </c>
      <c r="Z852" s="5">
        <f t="shared" si="389"/>
        <v>-3.6425867458181509</v>
      </c>
      <c r="AA852" s="5">
        <f t="shared" si="390"/>
        <v>6.3030787150155474</v>
      </c>
      <c r="AB852" s="5">
        <f t="shared" si="391"/>
        <v>-4.3783930103744346</v>
      </c>
      <c r="AC852" s="5">
        <f t="shared" si="392"/>
        <v>-7.8460098887015626</v>
      </c>
      <c r="AD852" s="5">
        <f t="shared" si="393"/>
        <v>-3.6439516812045021</v>
      </c>
      <c r="AE852">
        <f t="shared" si="410"/>
        <v>0</v>
      </c>
    </row>
    <row r="853" spans="1:31" x14ac:dyDescent="0.2">
      <c r="A853">
        <f t="shared" si="409"/>
        <v>8.2099999999998694</v>
      </c>
      <c r="B853" s="5">
        <f t="shared" si="394"/>
        <v>-190.0311199380069</v>
      </c>
      <c r="C853" s="5">
        <f t="shared" si="395"/>
        <v>517.67968417276086</v>
      </c>
      <c r="D853" s="5">
        <f t="shared" si="396"/>
        <v>-339.02682095465207</v>
      </c>
      <c r="E853" s="2">
        <f t="shared" si="397"/>
        <v>551.45632823470487</v>
      </c>
      <c r="F853" s="2">
        <f t="shared" si="398"/>
        <v>-20.157299318377031</v>
      </c>
      <c r="G853" s="3">
        <f t="shared" si="399"/>
        <v>-47.243731951471119</v>
      </c>
      <c r="H853" s="3">
        <f t="shared" si="400"/>
        <v>18.874838336142155</v>
      </c>
      <c r="I853" s="3">
        <f t="shared" si="401"/>
        <v>-100.25818115136538</v>
      </c>
      <c r="J853" s="2">
        <f t="shared" si="380"/>
        <v>112.4274549151494</v>
      </c>
      <c r="K853" s="2">
        <f t="shared" si="402"/>
        <v>76.637665245500614</v>
      </c>
      <c r="L853" s="6">
        <f t="shared" si="381"/>
        <v>2288.8163917800812</v>
      </c>
      <c r="M853" s="2">
        <f t="shared" si="382"/>
        <v>29.007568854157281</v>
      </c>
      <c r="N853" s="2">
        <f t="shared" si="403"/>
        <v>112.4274549151494</v>
      </c>
      <c r="O853" s="2">
        <f t="shared" si="383"/>
        <v>76.637665245500614</v>
      </c>
      <c r="P853" s="5">
        <f t="shared" si="384"/>
        <v>0.36759140058552886</v>
      </c>
      <c r="Q853" s="4">
        <f t="shared" si="385"/>
        <v>0.25784914541275622</v>
      </c>
      <c r="R853" s="4">
        <f t="shared" si="386"/>
        <v>0.24379562163000384</v>
      </c>
      <c r="S853" s="4">
        <f t="shared" si="404"/>
        <v>0</v>
      </c>
      <c r="T853" s="4">
        <f t="shared" si="405"/>
        <v>0</v>
      </c>
      <c r="U853" s="5">
        <f t="shared" si="406"/>
        <v>10.480709281496244</v>
      </c>
      <c r="V853" s="5">
        <f t="shared" si="407"/>
        <v>-4.1872579740218052</v>
      </c>
      <c r="W853" s="5">
        <f t="shared" si="408"/>
        <v>22.241613994813267</v>
      </c>
      <c r="X853" s="5">
        <f t="shared" si="387"/>
        <v>2288.8163917800816</v>
      </c>
      <c r="Y853" s="5">
        <f t="shared" si="388"/>
        <v>-14.849290079908972</v>
      </c>
      <c r="Z853" s="5">
        <f t="shared" si="389"/>
        <v>-3.6469922151357421</v>
      </c>
      <c r="AA853" s="5">
        <f t="shared" si="390"/>
        <v>6.3107018745510732</v>
      </c>
      <c r="AB853" s="5">
        <f t="shared" si="391"/>
        <v>-4.3685807984127276</v>
      </c>
      <c r="AC853" s="5">
        <f t="shared" si="392"/>
        <v>-7.8342501891575473</v>
      </c>
      <c r="AD853" s="5">
        <f t="shared" si="393"/>
        <v>-3.6216841306356571</v>
      </c>
      <c r="AE853">
        <f t="shared" si="410"/>
        <v>0</v>
      </c>
    </row>
    <row r="854" spans="1:31" x14ac:dyDescent="0.2">
      <c r="A854">
        <f t="shared" si="409"/>
        <v>8.2199999999998692</v>
      </c>
      <c r="B854" s="5">
        <f t="shared" si="394"/>
        <v>-190.50377568656154</v>
      </c>
      <c r="C854" s="5">
        <f t="shared" si="395"/>
        <v>517.86804084361279</v>
      </c>
      <c r="D854" s="5">
        <f t="shared" si="396"/>
        <v>-340.02958385037226</v>
      </c>
      <c r="E854" s="2">
        <f t="shared" si="397"/>
        <v>551.79615464230767</v>
      </c>
      <c r="F854" s="2">
        <f t="shared" si="398"/>
        <v>-20.196631847449272</v>
      </c>
      <c r="G854" s="3">
        <f t="shared" si="399"/>
        <v>-47.287417759455245</v>
      </c>
      <c r="H854" s="3">
        <f t="shared" si="400"/>
        <v>18.796495834250578</v>
      </c>
      <c r="I854" s="3">
        <f t="shared" si="401"/>
        <v>-100.29439799267173</v>
      </c>
      <c r="J854" s="2">
        <f t="shared" si="380"/>
        <v>112.46499189844225</v>
      </c>
      <c r="K854" s="2">
        <f t="shared" si="402"/>
        <v>76.663252827840651</v>
      </c>
      <c r="L854" s="6">
        <f t="shared" si="381"/>
        <v>2288.3131877528194</v>
      </c>
      <c r="M854" s="2">
        <f t="shared" si="382"/>
        <v>29.001191442006217</v>
      </c>
      <c r="N854" s="2">
        <f t="shared" si="403"/>
        <v>112.46499189844225</v>
      </c>
      <c r="O854" s="2">
        <f t="shared" si="383"/>
        <v>76.663252827840651</v>
      </c>
      <c r="P854" s="5">
        <f t="shared" si="384"/>
        <v>0.36757665104891502</v>
      </c>
      <c r="Q854" s="4">
        <f t="shared" si="385"/>
        <v>0.25770616236183758</v>
      </c>
      <c r="R854" s="4">
        <f t="shared" si="386"/>
        <v>0.24372906706954706</v>
      </c>
      <c r="S854" s="4">
        <f t="shared" si="404"/>
        <v>0</v>
      </c>
      <c r="T854" s="4">
        <f t="shared" si="405"/>
        <v>0</v>
      </c>
      <c r="U854" s="5">
        <f t="shared" si="406"/>
        <v>10.493482130399483</v>
      </c>
      <c r="V854" s="5">
        <f t="shared" si="407"/>
        <v>-4.1711030649669585</v>
      </c>
      <c r="W854" s="5">
        <f t="shared" si="408"/>
        <v>22.256184054474765</v>
      </c>
      <c r="X854" s="5">
        <f t="shared" si="387"/>
        <v>2288.3131877528194</v>
      </c>
      <c r="Y854" s="5">
        <f t="shared" si="388"/>
        <v>-14.852248142803315</v>
      </c>
      <c r="Z854" s="5">
        <f t="shared" si="389"/>
        <v>-3.6513892392660114</v>
      </c>
      <c r="AA854" s="5">
        <f t="shared" si="390"/>
        <v>6.3183104206582392</v>
      </c>
      <c r="AB854" s="5">
        <f t="shared" si="391"/>
        <v>-4.3587660124038319</v>
      </c>
      <c r="AC854" s="5">
        <f t="shared" si="392"/>
        <v>-7.8224923042329699</v>
      </c>
      <c r="AD854" s="5">
        <f t="shared" si="393"/>
        <v>-3.5995055248669949</v>
      </c>
      <c r="AE854">
        <f t="shared" si="410"/>
        <v>0</v>
      </c>
    </row>
    <row r="855" spans="1:31" x14ac:dyDescent="0.2">
      <c r="A855">
        <f t="shared" si="409"/>
        <v>8.229999999999869</v>
      </c>
      <c r="B855" s="5">
        <f t="shared" si="394"/>
        <v>-190.9768678024567</v>
      </c>
      <c r="C855" s="5">
        <f t="shared" si="395"/>
        <v>518.05561467734003</v>
      </c>
      <c r="D855" s="5">
        <f t="shared" si="396"/>
        <v>-341.03270780557523</v>
      </c>
      <c r="E855" s="2">
        <f t="shared" si="397"/>
        <v>552.13565718431335</v>
      </c>
      <c r="F855" s="2">
        <f t="shared" si="398"/>
        <v>-20.235986527368226</v>
      </c>
      <c r="G855" s="3">
        <f t="shared" si="399"/>
        <v>-47.331005419579284</v>
      </c>
      <c r="H855" s="3">
        <f t="shared" si="400"/>
        <v>18.718270911208247</v>
      </c>
      <c r="I855" s="3">
        <f t="shared" si="401"/>
        <v>-100.33039304792041</v>
      </c>
      <c r="J855" s="2">
        <f t="shared" si="380"/>
        <v>112.50238001519712</v>
      </c>
      <c r="K855" s="2">
        <f t="shared" si="402"/>
        <v>76.688738933331365</v>
      </c>
      <c r="L855" s="6">
        <f t="shared" si="381"/>
        <v>2287.8102352003898</v>
      </c>
      <c r="M855" s="2">
        <f t="shared" si="382"/>
        <v>28.994817216949386</v>
      </c>
      <c r="N855" s="2">
        <f t="shared" si="403"/>
        <v>112.50238001519712</v>
      </c>
      <c r="O855" s="2">
        <f t="shared" si="383"/>
        <v>76.688738933331365</v>
      </c>
      <c r="P855" s="5">
        <f t="shared" si="384"/>
        <v>0.36756190890107243</v>
      </c>
      <c r="Q855" s="4">
        <f t="shared" si="385"/>
        <v>0.2575636440457586</v>
      </c>
      <c r="R855" s="4">
        <f t="shared" si="386"/>
        <v>0.24366269150727182</v>
      </c>
      <c r="S855" s="4">
        <f t="shared" si="404"/>
        <v>0</v>
      </c>
      <c r="T855" s="4">
        <f t="shared" si="405"/>
        <v>0</v>
      </c>
      <c r="U855" s="5">
        <f t="shared" si="406"/>
        <v>10.506224914260168</v>
      </c>
      <c r="V855" s="5">
        <f t="shared" si="407"/>
        <v>-4.1549585193864553</v>
      </c>
      <c r="W855" s="5">
        <f t="shared" si="408"/>
        <v>22.270679985630149</v>
      </c>
      <c r="X855" s="5">
        <f t="shared" si="387"/>
        <v>2287.8102352003903</v>
      </c>
      <c r="Y855" s="5">
        <f t="shared" si="388"/>
        <v>-14.855173714625128</v>
      </c>
      <c r="Z855" s="5">
        <f t="shared" si="389"/>
        <v>-3.655777807027238</v>
      </c>
      <c r="AA855" s="5">
        <f t="shared" si="390"/>
        <v>6.3259043339883592</v>
      </c>
      <c r="AB855" s="5">
        <f t="shared" si="391"/>
        <v>-4.3489488003649601</v>
      </c>
      <c r="AC855" s="5">
        <f t="shared" si="392"/>
        <v>-7.8107363264136929</v>
      </c>
      <c r="AD855" s="5">
        <f t="shared" si="393"/>
        <v>-3.5774156803814918</v>
      </c>
      <c r="AE855">
        <f t="shared" si="410"/>
        <v>0</v>
      </c>
    </row>
    <row r="856" spans="1:31" x14ac:dyDescent="0.2">
      <c r="A856">
        <f t="shared" si="409"/>
        <v>8.2399999999998688</v>
      </c>
      <c r="B856" s="5">
        <f t="shared" si="394"/>
        <v>-191.4503953040925</v>
      </c>
      <c r="C856" s="5">
        <f t="shared" si="395"/>
        <v>518.24240684963581</v>
      </c>
      <c r="D856" s="5">
        <f t="shared" si="396"/>
        <v>-342.03619060683843</v>
      </c>
      <c r="E856" s="2">
        <f t="shared" si="397"/>
        <v>552.47483754411542</v>
      </c>
      <c r="F856" s="2">
        <f t="shared" si="398"/>
        <v>-20.275363267216154</v>
      </c>
      <c r="G856" s="3">
        <f t="shared" si="399"/>
        <v>-47.374494907582935</v>
      </c>
      <c r="H856" s="3">
        <f t="shared" si="400"/>
        <v>18.640163547944109</v>
      </c>
      <c r="I856" s="3">
        <f t="shared" si="401"/>
        <v>-100.36616720472422</v>
      </c>
      <c r="J856" s="2">
        <f t="shared" si="380"/>
        <v>112.53961961997813</v>
      </c>
      <c r="K856" s="2">
        <f t="shared" si="402"/>
        <v>76.71412380366607</v>
      </c>
      <c r="L856" s="6">
        <f t="shared" si="381"/>
        <v>2287.3075380946807</v>
      </c>
      <c r="M856" s="2">
        <f t="shared" si="382"/>
        <v>28.988446229324946</v>
      </c>
      <c r="N856" s="2">
        <f t="shared" si="403"/>
        <v>112.53961961997813</v>
      </c>
      <c r="O856" s="2">
        <f t="shared" si="383"/>
        <v>76.71412380366607</v>
      </c>
      <c r="P856" s="5">
        <f t="shared" si="384"/>
        <v>0.36754717425794126</v>
      </c>
      <c r="Q856" s="4">
        <f t="shared" si="385"/>
        <v>0.25742158907188561</v>
      </c>
      <c r="R856" s="4">
        <f t="shared" si="386"/>
        <v>0.24359649462730654</v>
      </c>
      <c r="S856" s="4">
        <f t="shared" si="404"/>
        <v>0</v>
      </c>
      <c r="T856" s="4">
        <f t="shared" si="405"/>
        <v>0</v>
      </c>
      <c r="U856" s="5">
        <f t="shared" si="406"/>
        <v>10.518937608333484</v>
      </c>
      <c r="V856" s="5">
        <f t="shared" si="407"/>
        <v>-4.13882444029122</v>
      </c>
      <c r="W856" s="5">
        <f t="shared" si="408"/>
        <v>22.285101991558623</v>
      </c>
      <c r="X856" s="5">
        <f t="shared" si="387"/>
        <v>2287.3075380946811</v>
      </c>
      <c r="Y856" s="5">
        <f t="shared" si="388"/>
        <v>-14.858066918004493</v>
      </c>
      <c r="Z856" s="5">
        <f t="shared" si="389"/>
        <v>-3.660157907434388</v>
      </c>
      <c r="AA856" s="5">
        <f t="shared" si="390"/>
        <v>6.3334835955330941</v>
      </c>
      <c r="AB856" s="5">
        <f t="shared" si="391"/>
        <v>-4.3391293096710086</v>
      </c>
      <c r="AC856" s="5">
        <f t="shared" si="392"/>
        <v>-7.7989823477256079</v>
      </c>
      <c r="AD856" s="5">
        <f t="shared" si="393"/>
        <v>-3.5554144129082843</v>
      </c>
      <c r="AE856">
        <f t="shared" si="410"/>
        <v>0</v>
      </c>
    </row>
    <row r="857" spans="1:31" x14ac:dyDescent="0.2">
      <c r="A857">
        <f t="shared" si="409"/>
        <v>8.2499999999998685</v>
      </c>
      <c r="B857" s="5">
        <f t="shared" si="394"/>
        <v>-191.92435720963383</v>
      </c>
      <c r="C857" s="5">
        <f t="shared" si="395"/>
        <v>518.42841853599793</v>
      </c>
      <c r="D857" s="5">
        <f t="shared" si="396"/>
        <v>-343.04003004960634</v>
      </c>
      <c r="E857" s="2">
        <f t="shared" si="397"/>
        <v>552.81369740272078</v>
      </c>
      <c r="F857" s="2">
        <f t="shared" si="398"/>
        <v>-20.314761975988699</v>
      </c>
      <c r="G857" s="3">
        <f t="shared" si="399"/>
        <v>-47.417886200679646</v>
      </c>
      <c r="H857" s="3">
        <f t="shared" si="400"/>
        <v>18.562173724466852</v>
      </c>
      <c r="I857" s="3">
        <f t="shared" si="401"/>
        <v>-100.4017213488533</v>
      </c>
      <c r="J857" s="2">
        <f t="shared" si="380"/>
        <v>112.57671106818975</v>
      </c>
      <c r="K857" s="2">
        <f t="shared" si="402"/>
        <v>76.739407681110933</v>
      </c>
      <c r="L857" s="6">
        <f t="shared" si="381"/>
        <v>2286.8051003601054</v>
      </c>
      <c r="M857" s="2">
        <f t="shared" si="382"/>
        <v>28.982078528869391</v>
      </c>
      <c r="N857" s="2">
        <f t="shared" si="403"/>
        <v>112.57671106818975</v>
      </c>
      <c r="O857" s="2">
        <f t="shared" si="383"/>
        <v>76.739407681110933</v>
      </c>
      <c r="P857" s="5">
        <f t="shared" si="384"/>
        <v>0.36753244723407497</v>
      </c>
      <c r="Q857" s="4">
        <f t="shared" si="385"/>
        <v>0.25727999604762403</v>
      </c>
      <c r="R857" s="4">
        <f t="shared" si="386"/>
        <v>0.24353047611173542</v>
      </c>
      <c r="S857" s="4">
        <f t="shared" si="404"/>
        <v>0</v>
      </c>
      <c r="T857" s="4">
        <f t="shared" si="405"/>
        <v>0</v>
      </c>
      <c r="U857" s="5">
        <f t="shared" si="406"/>
        <v>10.531620188546288</v>
      </c>
      <c r="V857" s="5">
        <f t="shared" si="407"/>
        <v>-4.1227009300363235</v>
      </c>
      <c r="W857" s="5">
        <f t="shared" si="408"/>
        <v>22.299450275943055</v>
      </c>
      <c r="X857" s="5">
        <f t="shared" si="387"/>
        <v>2286.8051003601058</v>
      </c>
      <c r="Y857" s="5">
        <f t="shared" si="388"/>
        <v>-14.860927875599042</v>
      </c>
      <c r="Z857" s="5">
        <f t="shared" si="389"/>
        <v>-3.6645295296982332</v>
      </c>
      <c r="AA857" s="5">
        <f t="shared" si="390"/>
        <v>6.3410481866229196</v>
      </c>
      <c r="AB857" s="5">
        <f t="shared" si="391"/>
        <v>-4.3293076870527543</v>
      </c>
      <c r="AC857" s="5">
        <f t="shared" si="392"/>
        <v>-7.7872304597345572</v>
      </c>
      <c r="AD857" s="5">
        <f t="shared" si="393"/>
        <v>-3.5335015374340237</v>
      </c>
      <c r="AE857">
        <f t="shared" si="410"/>
        <v>0</v>
      </c>
    </row>
    <row r="858" spans="1:31" x14ac:dyDescent="0.2">
      <c r="A858">
        <f t="shared" si="409"/>
        <v>8.2599999999998683</v>
      </c>
      <c r="B858" s="5">
        <f t="shared" si="394"/>
        <v>-192.39875253702496</v>
      </c>
      <c r="C858" s="5">
        <f t="shared" si="395"/>
        <v>518.61365091171967</v>
      </c>
      <c r="D858" s="5">
        <f t="shared" si="396"/>
        <v>-344.04422393817174</v>
      </c>
      <c r="E858" s="2">
        <f t="shared" si="397"/>
        <v>553.15223843873798</v>
      </c>
      <c r="F858" s="2">
        <f t="shared" si="398"/>
        <v>-20.354182562596261</v>
      </c>
      <c r="G858" s="3">
        <f t="shared" si="399"/>
        <v>-47.461179277550173</v>
      </c>
      <c r="H858" s="3">
        <f t="shared" si="400"/>
        <v>18.484301419869507</v>
      </c>
      <c r="I858" s="3">
        <f t="shared" si="401"/>
        <v>-100.43705636422764</v>
      </c>
      <c r="J858" s="2">
        <f t="shared" si="380"/>
        <v>112.61365471605737</v>
      </c>
      <c r="K858" s="2">
        <f t="shared" si="402"/>
        <v>76.764590808491732</v>
      </c>
      <c r="L858" s="6">
        <f t="shared" si="381"/>
        <v>2286.3029258740839</v>
      </c>
      <c r="M858" s="2">
        <f t="shared" si="382"/>
        <v>28.97571416472363</v>
      </c>
      <c r="N858" s="2">
        <f t="shared" si="403"/>
        <v>112.61365471605737</v>
      </c>
      <c r="O858" s="2">
        <f t="shared" si="383"/>
        <v>76.764590808491732</v>
      </c>
      <c r="P858" s="5">
        <f t="shared" si="384"/>
        <v>0.36751772794265425</v>
      </c>
      <c r="Q858" s="4">
        <f t="shared" si="385"/>
        <v>0.25713886358048904</v>
      </c>
      <c r="R858" s="4">
        <f t="shared" si="386"/>
        <v>0.24346463564063736</v>
      </c>
      <c r="S858" s="4">
        <f t="shared" si="404"/>
        <v>0</v>
      </c>
      <c r="T858" s="4">
        <f t="shared" si="405"/>
        <v>0</v>
      </c>
      <c r="U858" s="5">
        <f t="shared" si="406"/>
        <v>10.544272631494046</v>
      </c>
      <c r="V858" s="5">
        <f t="shared" si="407"/>
        <v>-4.1065880903218259</v>
      </c>
      <c r="W858" s="5">
        <f t="shared" si="408"/>
        <v>22.313725042860231</v>
      </c>
      <c r="X858" s="5">
        <f t="shared" si="387"/>
        <v>2286.3029258740839</v>
      </c>
      <c r="Y858" s="5">
        <f t="shared" si="388"/>
        <v>-14.863756710089351</v>
      </c>
      <c r="Z858" s="5">
        <f t="shared" si="389"/>
        <v>-3.6688926632244812</v>
      </c>
      <c r="AA858" s="5">
        <f t="shared" si="390"/>
        <v>6.3485980889256259</v>
      </c>
      <c r="AB858" s="5">
        <f t="shared" si="391"/>
        <v>-4.3194840785953055</v>
      </c>
      <c r="AC858" s="5">
        <f t="shared" si="392"/>
        <v>-7.7754807535463071</v>
      </c>
      <c r="AD858" s="5">
        <f t="shared" si="393"/>
        <v>-3.5116768682141419</v>
      </c>
      <c r="AE858">
        <f t="shared" si="410"/>
        <v>0</v>
      </c>
    </row>
    <row r="859" spans="1:31" x14ac:dyDescent="0.2">
      <c r="A859">
        <f t="shared" si="409"/>
        <v>8.2699999999998681</v>
      </c>
      <c r="B859" s="5">
        <f t="shared" si="394"/>
        <v>-192.87358030400441</v>
      </c>
      <c r="C859" s="5">
        <f t="shared" si="395"/>
        <v>518.79810515188069</v>
      </c>
      <c r="D859" s="5">
        <f t="shared" si="396"/>
        <v>-345.04877008565745</v>
      </c>
      <c r="E859" s="2">
        <f t="shared" si="397"/>
        <v>553.49046232836486</v>
      </c>
      <c r="F859" s="2">
        <f t="shared" si="398"/>
        <v>-20.393624935865475</v>
      </c>
      <c r="G859" s="3">
        <f t="shared" si="399"/>
        <v>-47.504374118336123</v>
      </c>
      <c r="H859" s="3">
        <f t="shared" si="400"/>
        <v>18.406546612334044</v>
      </c>
      <c r="I859" s="3">
        <f t="shared" si="401"/>
        <v>-100.47217313290979</v>
      </c>
      <c r="J859" s="2">
        <f t="shared" si="380"/>
        <v>112.65045092060781</v>
      </c>
      <c r="K859" s="2">
        <f t="shared" si="402"/>
        <v>76.78967342918051</v>
      </c>
      <c r="L859" s="6">
        <f t="shared" si="381"/>
        <v>2285.8010184675245</v>
      </c>
      <c r="M859" s="2">
        <f t="shared" si="382"/>
        <v>28.969353185439108</v>
      </c>
      <c r="N859" s="2">
        <f t="shared" si="403"/>
        <v>112.65045092060781</v>
      </c>
      <c r="O859" s="2">
        <f t="shared" si="383"/>
        <v>76.78967342918051</v>
      </c>
      <c r="P859" s="5">
        <f t="shared" si="384"/>
        <v>0.36750301649550099</v>
      </c>
      <c r="Q859" s="4">
        <f t="shared" si="385"/>
        <v>0.25699819027817639</v>
      </c>
      <c r="R859" s="4">
        <f t="shared" si="386"/>
        <v>0.2433989728921232</v>
      </c>
      <c r="S859" s="4">
        <f t="shared" si="404"/>
        <v>0</v>
      </c>
      <c r="T859" s="4">
        <f t="shared" si="405"/>
        <v>0</v>
      </c>
      <c r="U859" s="5">
        <f t="shared" si="406"/>
        <v>10.556894914437763</v>
      </c>
      <c r="V859" s="5">
        <f t="shared" si="407"/>
        <v>-4.090486022193633</v>
      </c>
      <c r="W859" s="5">
        <f t="shared" si="408"/>
        <v>22.327926496771131</v>
      </c>
      <c r="X859" s="5">
        <f t="shared" si="387"/>
        <v>2285.8010184675245</v>
      </c>
      <c r="Y859" s="5">
        <f t="shared" si="388"/>
        <v>-14.866553544174234</v>
      </c>
      <c r="Z859" s="5">
        <f t="shared" si="389"/>
        <v>-3.6732472976128872</v>
      </c>
      <c r="AA859" s="5">
        <f t="shared" si="390"/>
        <v>6.3561332844447858</v>
      </c>
      <c r="AB859" s="5">
        <f t="shared" si="391"/>
        <v>-4.3096586297364716</v>
      </c>
      <c r="AC859" s="5">
        <f t="shared" si="392"/>
        <v>-7.7637333198065202</v>
      </c>
      <c r="AD859" s="5">
        <f t="shared" si="393"/>
        <v>-3.4899402187840849</v>
      </c>
      <c r="AE859">
        <f t="shared" si="410"/>
        <v>0</v>
      </c>
    </row>
    <row r="860" spans="1:31" x14ac:dyDescent="0.2">
      <c r="A860">
        <f t="shared" si="409"/>
        <v>8.2799999999998679</v>
      </c>
      <c r="B860" s="5">
        <f t="shared" si="394"/>
        <v>-193.34883952811924</v>
      </c>
      <c r="C860" s="5">
        <f t="shared" si="395"/>
        <v>518.98178243133805</v>
      </c>
      <c r="D860" s="5">
        <f t="shared" si="396"/>
        <v>-346.0536663139975</v>
      </c>
      <c r="E860" s="2">
        <f t="shared" si="397"/>
        <v>553.82837074537724</v>
      </c>
      <c r="F860" s="2">
        <f t="shared" si="398"/>
        <v>-20.433089004540552</v>
      </c>
      <c r="G860" s="3">
        <f t="shared" si="399"/>
        <v>-47.54747070463349</v>
      </c>
      <c r="H860" s="3">
        <f t="shared" si="400"/>
        <v>18.328909279135978</v>
      </c>
      <c r="I860" s="3">
        <f t="shared" si="401"/>
        <v>-100.50707253509763</v>
      </c>
      <c r="J860" s="2">
        <f t="shared" si="380"/>
        <v>112.6871000396503</v>
      </c>
      <c r="K860" s="2">
        <f t="shared" si="402"/>
        <v>76.814655787082685</v>
      </c>
      <c r="L860" s="6">
        <f t="shared" si="381"/>
        <v>2285.2993819252956</v>
      </c>
      <c r="M860" s="2">
        <f t="shared" si="382"/>
        <v>28.962995638983781</v>
      </c>
      <c r="N860" s="2">
        <f t="shared" si="403"/>
        <v>112.6871000396503</v>
      </c>
      <c r="O860" s="2">
        <f t="shared" si="383"/>
        <v>76.814655787082685</v>
      </c>
      <c r="P860" s="5">
        <f t="shared" si="384"/>
        <v>0.36748831300309215</v>
      </c>
      <c r="Q860" s="4">
        <f t="shared" si="385"/>
        <v>0.2568579747486312</v>
      </c>
      <c r="R860" s="4">
        <f t="shared" si="386"/>
        <v>0.24333348754237377</v>
      </c>
      <c r="S860" s="4">
        <f t="shared" si="404"/>
        <v>0</v>
      </c>
      <c r="T860" s="4">
        <f t="shared" si="405"/>
        <v>0</v>
      </c>
      <c r="U860" s="5">
        <f t="shared" si="406"/>
        <v>10.56948701530092</v>
      </c>
      <c r="V860" s="5">
        <f t="shared" si="407"/>
        <v>-4.0743948260443981</v>
      </c>
      <c r="W860" s="5">
        <f t="shared" si="408"/>
        <v>22.342054842511327</v>
      </c>
      <c r="X860" s="5">
        <f t="shared" si="387"/>
        <v>2285.2993819252961</v>
      </c>
      <c r="Y860" s="5">
        <f t="shared" si="388"/>
        <v>-14.869318500566186</v>
      </c>
      <c r="Z860" s="5">
        <f t="shared" si="389"/>
        <v>-3.6775934226563924</v>
      </c>
      <c r="AA860" s="5">
        <f t="shared" si="390"/>
        <v>6.3636537555182517</v>
      </c>
      <c r="AB860" s="5">
        <f t="shared" si="391"/>
        <v>-4.2998314852652655</v>
      </c>
      <c r="AC860" s="5">
        <f t="shared" si="392"/>
        <v>-7.7519882487007905</v>
      </c>
      <c r="AD860" s="5">
        <f t="shared" si="393"/>
        <v>-3.4682914019704185</v>
      </c>
      <c r="AE860">
        <f t="shared" si="410"/>
        <v>0</v>
      </c>
    </row>
    <row r="861" spans="1:31" x14ac:dyDescent="0.2">
      <c r="A861">
        <f t="shared" si="409"/>
        <v>8.2899999999998677</v>
      </c>
      <c r="B861" s="5">
        <f t="shared" si="394"/>
        <v>-193.82452922673986</v>
      </c>
      <c r="C861" s="5">
        <f t="shared" si="395"/>
        <v>519.164683924717</v>
      </c>
      <c r="D861" s="5">
        <f t="shared" si="396"/>
        <v>-347.0589104539186</v>
      </c>
      <c r="E861" s="2">
        <f t="shared" si="397"/>
        <v>554.16596536111695</v>
      </c>
      <c r="F861" s="2">
        <f t="shared" si="398"/>
        <v>-20.472574677284687</v>
      </c>
      <c r="G861" s="3">
        <f t="shared" si="399"/>
        <v>-47.590469019486143</v>
      </c>
      <c r="H861" s="3">
        <f t="shared" si="400"/>
        <v>18.251389396648971</v>
      </c>
      <c r="I861" s="3">
        <f t="shared" si="401"/>
        <v>-100.54175544911733</v>
      </c>
      <c r="J861" s="2">
        <f t="shared" si="380"/>
        <v>112.72360243175737</v>
      </c>
      <c r="K861" s="2">
        <f t="shared" si="402"/>
        <v>76.839538126623964</v>
      </c>
      <c r="L861" s="6">
        <f t="shared" si="381"/>
        <v>2284.7980199866929</v>
      </c>
      <c r="M861" s="2">
        <f t="shared" si="382"/>
        <v>28.956641572748016</v>
      </c>
      <c r="N861" s="2">
        <f t="shared" si="403"/>
        <v>112.72360243175737</v>
      </c>
      <c r="O861" s="2">
        <f t="shared" si="383"/>
        <v>76.839538126623964</v>
      </c>
      <c r="P861" s="5">
        <f t="shared" si="384"/>
        <v>0.36747361757457353</v>
      </c>
      <c r="Q861" s="4">
        <f t="shared" si="385"/>
        <v>0.25671821560011487</v>
      </c>
      <c r="R861" s="4">
        <f t="shared" si="386"/>
        <v>0.24326817926567595</v>
      </c>
      <c r="S861" s="4">
        <f t="shared" si="404"/>
        <v>0</v>
      </c>
      <c r="T861" s="4">
        <f t="shared" si="405"/>
        <v>0</v>
      </c>
      <c r="U861" s="5">
        <f t="shared" si="406"/>
        <v>10.582048912666378</v>
      </c>
      <c r="V861" s="5">
        <f t="shared" si="407"/>
        <v>-4.0583146016144331</v>
      </c>
      <c r="W861" s="5">
        <f t="shared" si="408"/>
        <v>22.356110285281421</v>
      </c>
      <c r="X861" s="5">
        <f t="shared" si="387"/>
        <v>2284.7980199866929</v>
      </c>
      <c r="Y861" s="5">
        <f t="shared" si="388"/>
        <v>-14.872051701986793</v>
      </c>
      <c r="Z861" s="5">
        <f t="shared" si="389"/>
        <v>-3.6819310283402316</v>
      </c>
      <c r="AA861" s="5">
        <f t="shared" si="390"/>
        <v>6.3711594848166193</v>
      </c>
      <c r="AB861" s="5">
        <f t="shared" si="391"/>
        <v>-4.2900027893204147</v>
      </c>
      <c r="AC861" s="5">
        <f t="shared" si="392"/>
        <v>-7.7402456299546643</v>
      </c>
      <c r="AD861" s="5">
        <f t="shared" si="393"/>
        <v>-3.4467302299019593</v>
      </c>
      <c r="AE861">
        <f t="shared" si="410"/>
        <v>0</v>
      </c>
    </row>
    <row r="862" spans="1:31" x14ac:dyDescent="0.2">
      <c r="A862">
        <f t="shared" si="409"/>
        <v>8.2999999999998675</v>
      </c>
      <c r="B862" s="5">
        <f t="shared" si="394"/>
        <v>-194.30064841707417</v>
      </c>
      <c r="C862" s="5">
        <f t="shared" si="395"/>
        <v>519.346810806402</v>
      </c>
      <c r="D862" s="5">
        <f t="shared" si="396"/>
        <v>-348.06450034492121</v>
      </c>
      <c r="E862" s="2">
        <f t="shared" si="397"/>
        <v>554.50324784447946</v>
      </c>
      <c r="F862" s="2">
        <f t="shared" si="398"/>
        <v>-20.51208186268147</v>
      </c>
      <c r="G862" s="3">
        <f t="shared" si="399"/>
        <v>-47.633369047379347</v>
      </c>
      <c r="H862" s="3">
        <f t="shared" si="400"/>
        <v>18.173986940349426</v>
      </c>
      <c r="I862" s="3">
        <f t="shared" si="401"/>
        <v>-100.57622275141635</v>
      </c>
      <c r="J862" s="2">
        <f t="shared" si="380"/>
        <v>112.75995845624611</v>
      </c>
      <c r="K862" s="2">
        <f t="shared" si="402"/>
        <v>76.864320692737635</v>
      </c>
      <c r="L862" s="6">
        <f t="shared" si="381"/>
        <v>2284.2969363459074</v>
      </c>
      <c r="M862" s="2">
        <f t="shared" si="382"/>
        <v>28.95029103355056</v>
      </c>
      <c r="N862" s="2">
        <f t="shared" si="403"/>
        <v>112.75995845624611</v>
      </c>
      <c r="O862" s="2">
        <f t="shared" si="383"/>
        <v>76.864320692737635</v>
      </c>
      <c r="P862" s="5">
        <f t="shared" si="384"/>
        <v>0.3674589303177731</v>
      </c>
      <c r="Q862" s="4">
        <f t="shared" si="385"/>
        <v>0.25657891144127293</v>
      </c>
      <c r="R862" s="4">
        <f t="shared" si="386"/>
        <v>0.24320304773445994</v>
      </c>
      <c r="S862" s="4">
        <f t="shared" si="404"/>
        <v>0</v>
      </c>
      <c r="T862" s="4">
        <f t="shared" si="405"/>
        <v>0</v>
      </c>
      <c r="U862" s="5">
        <f t="shared" si="406"/>
        <v>10.594580585773299</v>
      </c>
      <c r="V862" s="5">
        <f t="shared" si="407"/>
        <v>-4.0422454479926575</v>
      </c>
      <c r="W862" s="5">
        <f t="shared" si="408"/>
        <v>22.370093030637534</v>
      </c>
      <c r="X862" s="5">
        <f t="shared" si="387"/>
        <v>2284.2969363459074</v>
      </c>
      <c r="Y862" s="5">
        <f t="shared" si="388"/>
        <v>-14.874753271162247</v>
      </c>
      <c r="Z862" s="5">
        <f t="shared" si="389"/>
        <v>-3.6862601048410584</v>
      </c>
      <c r="AA862" s="5">
        <f t="shared" si="390"/>
        <v>6.3786504553417185</v>
      </c>
      <c r="AB862" s="5">
        <f t="shared" si="391"/>
        <v>-4.2801726853889477</v>
      </c>
      <c r="AC862" s="5">
        <f t="shared" si="392"/>
        <v>-7.7285055528337159</v>
      </c>
      <c r="AD862" s="5">
        <f t="shared" si="393"/>
        <v>-3.4252565140207452</v>
      </c>
      <c r="AE862">
        <f t="shared" si="410"/>
        <v>0</v>
      </c>
    </row>
    <row r="863" spans="1:31" x14ac:dyDescent="0.2">
      <c r="A863">
        <f t="shared" si="409"/>
        <v>8.3099999999998673</v>
      </c>
      <c r="B863" s="5">
        <f t="shared" si="394"/>
        <v>-194.77719611618221</v>
      </c>
      <c r="C863" s="5">
        <f t="shared" si="395"/>
        <v>519.52816425052788</v>
      </c>
      <c r="D863" s="5">
        <f t="shared" si="396"/>
        <v>-349.07043383526104</v>
      </c>
      <c r="E863" s="2">
        <f t="shared" si="397"/>
        <v>554.84021986190328</v>
      </c>
      <c r="F863" s="2">
        <f t="shared" si="398"/>
        <v>-20.551610469236266</v>
      </c>
      <c r="G863" s="3">
        <f t="shared" si="399"/>
        <v>-47.676170774233235</v>
      </c>
      <c r="H863" s="3">
        <f t="shared" si="400"/>
        <v>18.096701884821091</v>
      </c>
      <c r="I863" s="3">
        <f t="shared" si="401"/>
        <v>-100.61047531655656</v>
      </c>
      <c r="J863" s="2">
        <f t="shared" si="380"/>
        <v>112.79616847315947</v>
      </c>
      <c r="K863" s="2">
        <f t="shared" si="402"/>
        <v>76.889003730851712</v>
      </c>
      <c r="L863" s="6">
        <f t="shared" si="381"/>
        <v>2283.7961346524812</v>
      </c>
      <c r="M863" s="2">
        <f t="shared" si="382"/>
        <v>28.943944067644292</v>
      </c>
      <c r="N863" s="2">
        <f t="shared" si="403"/>
        <v>112.79616847315947</v>
      </c>
      <c r="O863" s="2">
        <f t="shared" si="383"/>
        <v>76.889003730851712</v>
      </c>
      <c r="P863" s="5">
        <f t="shared" si="384"/>
        <v>0.36744425133921466</v>
      </c>
      <c r="Q863" s="4">
        <f t="shared" si="385"/>
        <v>0.25644006088119942</v>
      </c>
      <c r="R863" s="4">
        <f t="shared" si="386"/>
        <v>0.24313809261933506</v>
      </c>
      <c r="S863" s="4">
        <f t="shared" si="404"/>
        <v>0</v>
      </c>
      <c r="T863" s="4">
        <f t="shared" si="405"/>
        <v>0</v>
      </c>
      <c r="U863" s="5">
        <f t="shared" si="406"/>
        <v>10.607082014514059</v>
      </c>
      <c r="V863" s="5">
        <f t="shared" si="407"/>
        <v>-4.0261874636175747</v>
      </c>
      <c r="W863" s="5">
        <f t="shared" si="408"/>
        <v>22.384003284481924</v>
      </c>
      <c r="X863" s="5">
        <f t="shared" si="387"/>
        <v>2283.7961346524812</v>
      </c>
      <c r="Y863" s="5">
        <f t="shared" si="388"/>
        <v>-14.877423330818875</v>
      </c>
      <c r="Z863" s="5">
        <f t="shared" si="389"/>
        <v>-3.6905806425260699</v>
      </c>
      <c r="AA863" s="5">
        <f t="shared" si="390"/>
        <v>6.3861266504250827</v>
      </c>
      <c r="AB863" s="5">
        <f t="shared" si="391"/>
        <v>-4.2703413163048154</v>
      </c>
      <c r="AC863" s="5">
        <f t="shared" si="392"/>
        <v>-7.7167681061436451</v>
      </c>
      <c r="AD863" s="5">
        <f t="shared" si="393"/>
        <v>-3.4038700650929918</v>
      </c>
      <c r="AE863">
        <f t="shared" si="410"/>
        <v>0</v>
      </c>
    </row>
    <row r="864" spans="1:31" x14ac:dyDescent="0.2">
      <c r="A864">
        <f t="shared" si="409"/>
        <v>8.3199999999998671</v>
      </c>
      <c r="B864" s="5">
        <f t="shared" si="394"/>
        <v>-195.25417134099035</v>
      </c>
      <c r="C864" s="5">
        <f t="shared" si="395"/>
        <v>519.70874543097079</v>
      </c>
      <c r="D864" s="5">
        <f t="shared" si="396"/>
        <v>-350.07670878192988</v>
      </c>
      <c r="E864" s="2">
        <f t="shared" si="397"/>
        <v>555.17688307735796</v>
      </c>
      <c r="F864" s="2">
        <f t="shared" si="398"/>
        <v>-20.591160405377579</v>
      </c>
      <c r="G864" s="3">
        <f t="shared" si="399"/>
        <v>-47.718874187396281</v>
      </c>
      <c r="H864" s="3">
        <f t="shared" si="400"/>
        <v>18.019534203759655</v>
      </c>
      <c r="I864" s="3">
        <f t="shared" si="401"/>
        <v>-100.64451401720748</v>
      </c>
      <c r="J864" s="2">
        <f t="shared" ref="J864:J927" si="411">SQRT(G864^2+H864^2+I864^2)</f>
        <v>112.83223284324782</v>
      </c>
      <c r="K864" s="2">
        <f t="shared" si="402"/>
        <v>76.913587486876494</v>
      </c>
      <c r="L864" s="6">
        <f t="shared" ref="L864:L927" si="412">SQRT(spin^2-flag*((30/PI())*(wx*G864+wy*H864+wz*I864)/J864)^2)</f>
        <v>2283.295618511766</v>
      </c>
      <c r="M864" s="2">
        <f t="shared" ref="M864:M927" si="413">(L864*PI()/30)*(circ/(2*PI()))/12</f>
        <v>28.937600720722031</v>
      </c>
      <c r="N864" s="2">
        <f t="shared" si="403"/>
        <v>112.83223284324782</v>
      </c>
      <c r="O864" s="2">
        <f t="shared" ref="O864:O927" si="414">J864/1.467</f>
        <v>76.913587486876494</v>
      </c>
      <c r="P864" s="5">
        <f t="shared" ref="P864:P927" si="415">cd0+(cdspin*L864/1000)*EXP(-A864/(tau*146.7/N864))</f>
        <v>0.36742958074413118</v>
      </c>
      <c r="Q864" s="4">
        <f t="shared" ref="Q864:Q927" si="416">(M864/N864)*EXP(-A864/(tau*146.7/N864))</f>
        <v>0.25630166252950176</v>
      </c>
      <c r="R864" s="4">
        <f t="shared" ref="R864:R927" si="417">cl2_*Q864/(cl0+cl1_*Q864)</f>
        <v>0.24307331358912559</v>
      </c>
      <c r="S864" s="4">
        <f t="shared" si="404"/>
        <v>0</v>
      </c>
      <c r="T864" s="4">
        <f t="shared" si="405"/>
        <v>0</v>
      </c>
      <c r="U864" s="5">
        <f t="shared" si="406"/>
        <v>10.61955317943114</v>
      </c>
      <c r="V864" s="5">
        <f t="shared" si="407"/>
        <v>-4.0101407462782666</v>
      </c>
      <c r="W864" s="5">
        <f t="shared" si="408"/>
        <v>22.397841253053571</v>
      </c>
      <c r="X864" s="5">
        <f t="shared" ref="X864:X927" si="418">M864/romega</f>
        <v>2283.295618511766</v>
      </c>
      <c r="Y864" s="5">
        <f t="shared" ref="Y864:Y927" si="419">const*($R864/omega)*N864*(wy*I864-wz*(H864-T864))/X864</f>
        <v>-14.88006200367872</v>
      </c>
      <c r="Z864" s="5">
        <f t="shared" ref="Z864:Z927" si="420">const*($R864/omega)*N864*(wz*(G864-S864)-wx*I864)/X864</f>
        <v>-3.6948926319521167</v>
      </c>
      <c r="AA864" s="5">
        <f t="shared" ref="AA864:AA927" si="421">const*($R864/omega)*N864*(wx*(H864-T864)-wy*(G864-S864))/X864</f>
        <v>6.3935880537264298</v>
      </c>
      <c r="AB864" s="5">
        <f t="shared" ref="AB864:AB927" si="422">U864+Y864</f>
        <v>-4.2605088242475802</v>
      </c>
      <c r="AC864" s="5">
        <f t="shared" ref="AC864:AC927" si="423">V864+Z864</f>
        <v>-7.7050333782303833</v>
      </c>
      <c r="AD864" s="5">
        <f t="shared" ref="AD864:AD927" si="424">W864+AA864-32.174</f>
        <v>-3.3825706932199999</v>
      </c>
      <c r="AE864">
        <f t="shared" si="410"/>
        <v>0</v>
      </c>
    </row>
    <row r="865" spans="1:31" x14ac:dyDescent="0.2">
      <c r="A865">
        <f t="shared" si="409"/>
        <v>8.3299999999998668</v>
      </c>
      <c r="B865" s="5">
        <f t="shared" ref="B865:B928" si="425">B864+G864*dt+0.5*AB864*dt*dt</f>
        <v>-195.73157310830553</v>
      </c>
      <c r="C865" s="5">
        <f t="shared" ref="C865:C928" si="426">C864+H864*dt+0.5*AC864*dt*dt</f>
        <v>519.88855552133941</v>
      </c>
      <c r="D865" s="5">
        <f t="shared" ref="D865:D928" si="427">D864+I864*dt+0.5*AD864*dt*dt</f>
        <v>-351.08332305063658</v>
      </c>
      <c r="E865" s="2">
        <f t="shared" ref="E865:E928" si="428">SQRT(B865^2+C865^2)</f>
        <v>555.51323915233263</v>
      </c>
      <c r="F865" s="2">
        <f t="shared" ref="F865:F928" si="429">ATAN2(C865,B865)*180/PI()</f>
        <v>-20.630731579458455</v>
      </c>
      <c r="G865" s="3">
        <f t="shared" ref="G865:G928" si="430">G864+AB864*dt</f>
        <v>-47.761479275638756</v>
      </c>
      <c r="H865" s="3">
        <f t="shared" ref="H865:H928" si="431">H864+AC864*dt</f>
        <v>17.942483869977352</v>
      </c>
      <c r="I865" s="3">
        <f t="shared" ref="I865:I928" si="432">I864+AD864*dt</f>
        <v>-100.67833972413969</v>
      </c>
      <c r="J865" s="2">
        <f t="shared" si="411"/>
        <v>112.86815192795065</v>
      </c>
      <c r="K865" s="2">
        <f t="shared" ref="K865:K928" si="433">J865/1.467</f>
        <v>76.938072207191979</v>
      </c>
      <c r="L865" s="6">
        <f t="shared" si="412"/>
        <v>2282.7953914853711</v>
      </c>
      <c r="M865" s="2">
        <f t="shared" si="413"/>
        <v>28.931261037922237</v>
      </c>
      <c r="N865" s="2">
        <f t="shared" ref="N865:N928" si="434">IF(D865&gt;=hwind,SQRT((G865-vxw)^2+(H865-vyw)^2+I865^2),J865)</f>
        <v>112.86815192795065</v>
      </c>
      <c r="O865" s="2">
        <f t="shared" si="414"/>
        <v>76.938072207191979</v>
      </c>
      <c r="P865" s="5">
        <f t="shared" si="415"/>
        <v>0.36741491863647763</v>
      </c>
      <c r="Q865" s="4">
        <f t="shared" si="416"/>
        <v>0.25616371499636398</v>
      </c>
      <c r="R865" s="4">
        <f t="shared" si="417"/>
        <v>0.24300871031090598</v>
      </c>
      <c r="S865" s="4">
        <f t="shared" si="404"/>
        <v>0</v>
      </c>
      <c r="T865" s="4">
        <f t="shared" si="405"/>
        <v>0</v>
      </c>
      <c r="U865" s="5">
        <f t="shared" si="406"/>
        <v>10.631994061714025</v>
      </c>
      <c r="V865" s="5">
        <f t="shared" si="407"/>
        <v>-3.9941053931154151</v>
      </c>
      <c r="W865" s="5">
        <f t="shared" si="408"/>
        <v>22.411607142918939</v>
      </c>
      <c r="X865" s="5">
        <f t="shared" si="418"/>
        <v>2282.7953914853715</v>
      </c>
      <c r="Y865" s="5">
        <f t="shared" si="419"/>
        <v>-14.882669412455174</v>
      </c>
      <c r="Z865" s="5">
        <f t="shared" si="420"/>
        <v>-3.69919606386483</v>
      </c>
      <c r="AA865" s="5">
        <f t="shared" si="421"/>
        <v>6.4010346492321339</v>
      </c>
      <c r="AB865" s="5">
        <f t="shared" si="422"/>
        <v>-4.2506753507411492</v>
      </c>
      <c r="AC865" s="5">
        <f t="shared" si="423"/>
        <v>-7.6933014569802456</v>
      </c>
      <c r="AD865" s="5">
        <f t="shared" si="424"/>
        <v>-3.3613582078489266</v>
      </c>
      <c r="AE865">
        <f t="shared" si="410"/>
        <v>0</v>
      </c>
    </row>
    <row r="866" spans="1:31" x14ac:dyDescent="0.2">
      <c r="A866">
        <f t="shared" si="409"/>
        <v>8.3399999999998666</v>
      </c>
      <c r="B866" s="5">
        <f t="shared" si="425"/>
        <v>-196.20940043482943</v>
      </c>
      <c r="C866" s="5">
        <f t="shared" si="426"/>
        <v>520.06759569496637</v>
      </c>
      <c r="D866" s="5">
        <f t="shared" si="427"/>
        <v>-352.09027451578839</v>
      </c>
      <c r="E866" s="2">
        <f t="shared" si="428"/>
        <v>555.8492897458251</v>
      </c>
      <c r="F866" s="2">
        <f t="shared" si="429"/>
        <v>-20.670323899757843</v>
      </c>
      <c r="G866" s="3">
        <f t="shared" si="430"/>
        <v>-47.803986029146166</v>
      </c>
      <c r="H866" s="3">
        <f t="shared" si="431"/>
        <v>17.865550855407548</v>
      </c>
      <c r="I866" s="3">
        <f t="shared" si="432"/>
        <v>-100.71195330621818</v>
      </c>
      <c r="J866" s="2">
        <f t="shared" si="411"/>
        <v>112.90392608937842</v>
      </c>
      <c r="K866" s="2">
        <f t="shared" si="433"/>
        <v>76.962458138635583</v>
      </c>
      <c r="L866" s="6">
        <f t="shared" si="412"/>
        <v>2282.2954570916099</v>
      </c>
      <c r="M866" s="2">
        <f t="shared" si="413"/>
        <v>28.924925063834635</v>
      </c>
      <c r="N866" s="2">
        <f t="shared" si="434"/>
        <v>112.90392608937842</v>
      </c>
      <c r="O866" s="2">
        <f t="shared" si="414"/>
        <v>76.962458138635583</v>
      </c>
      <c r="P866" s="5">
        <f t="shared" si="415"/>
        <v>0.3674002651189443</v>
      </c>
      <c r="Q866" s="4">
        <f t="shared" si="416"/>
        <v>0.25602621689260852</v>
      </c>
      <c r="R866" s="4">
        <f t="shared" si="417"/>
        <v>0.24294428245003563</v>
      </c>
      <c r="S866" s="4">
        <f t="shared" ref="S866:S929" si="435">IF(D866&gt;=hwind,vxw,0)</f>
        <v>0</v>
      </c>
      <c r="T866" s="4">
        <f t="shared" ref="T866:T929" si="436">IF(D866&gt;=hwind,vyw,0)</f>
        <v>0</v>
      </c>
      <c r="U866" s="5">
        <f t="shared" ref="U866:U929" si="437">-const*$P866*$N866*(G866-S866)</f>
        <v>10.644404643196086</v>
      </c>
      <c r="V866" s="5">
        <f t="shared" ref="V866:V929" si="438">-const*$P866*$N866*(H866-T866)</f>
        <v>-3.978081500622356</v>
      </c>
      <c r="W866" s="5">
        <f t="shared" ref="W866:W929" si="439">-const*$P866*$N866*I866</f>
        <v>22.4253011609627</v>
      </c>
      <c r="X866" s="5">
        <f t="shared" si="418"/>
        <v>2282.2954570916099</v>
      </c>
      <c r="Y866" s="5">
        <f t="shared" si="419"/>
        <v>-14.885245679848635</v>
      </c>
      <c r="Z866" s="5">
        <f t="shared" si="420"/>
        <v>-3.7034909291977369</v>
      </c>
      <c r="AA866" s="5">
        <f t="shared" si="421"/>
        <v>6.4084664212536993</v>
      </c>
      <c r="AB866" s="5">
        <f t="shared" si="422"/>
        <v>-4.2408410366525491</v>
      </c>
      <c r="AC866" s="5">
        <f t="shared" si="423"/>
        <v>-7.6815724298200934</v>
      </c>
      <c r="AD866" s="5">
        <f t="shared" si="424"/>
        <v>-3.3402324177836</v>
      </c>
      <c r="AE866">
        <f t="shared" si="410"/>
        <v>0</v>
      </c>
    </row>
    <row r="867" spans="1:31" x14ac:dyDescent="0.2">
      <c r="A867">
        <f t="shared" si="409"/>
        <v>8.3499999999998664</v>
      </c>
      <c r="B867" s="5">
        <f t="shared" si="425"/>
        <v>-196.68765233717272</v>
      </c>
      <c r="C867" s="5">
        <f t="shared" si="426"/>
        <v>520.24586712489906</v>
      </c>
      <c r="D867" s="5">
        <f t="shared" si="427"/>
        <v>-353.09756106047143</v>
      </c>
      <c r="E867" s="2">
        <f t="shared" si="428"/>
        <v>556.18503651433002</v>
      </c>
      <c r="F867" s="2">
        <f t="shared" si="429"/>
        <v>-20.709937274481966</v>
      </c>
      <c r="G867" s="3">
        <f t="shared" si="430"/>
        <v>-47.846394439512693</v>
      </c>
      <c r="H867" s="3">
        <f t="shared" si="431"/>
        <v>17.788735131109348</v>
      </c>
      <c r="I867" s="3">
        <f t="shared" si="432"/>
        <v>-100.74535563039602</v>
      </c>
      <c r="J867" s="2">
        <f t="shared" si="411"/>
        <v>112.93955569029463</v>
      </c>
      <c r="K867" s="2">
        <f t="shared" si="433"/>
        <v>76.986745528489863</v>
      </c>
      <c r="L867" s="6">
        <f t="shared" si="412"/>
        <v>2281.7958188059424</v>
      </c>
      <c r="M867" s="2">
        <f t="shared" si="413"/>
        <v>28.91859284250587</v>
      </c>
      <c r="N867" s="2">
        <f t="shared" si="434"/>
        <v>112.93955569029463</v>
      </c>
      <c r="O867" s="2">
        <f t="shared" si="414"/>
        <v>76.986745528489863</v>
      </c>
      <c r="P867" s="5">
        <f t="shared" si="415"/>
        <v>0.36738562029296962</v>
      </c>
      <c r="Q867" s="4">
        <f t="shared" si="416"/>
        <v>0.2558891668297576</v>
      </c>
      <c r="R867" s="4">
        <f t="shared" si="417"/>
        <v>0.24288002967019368</v>
      </c>
      <c r="S867" s="4">
        <f t="shared" si="435"/>
        <v>0</v>
      </c>
      <c r="T867" s="4">
        <f t="shared" si="436"/>
        <v>0</v>
      </c>
      <c r="U867" s="5">
        <f t="shared" si="437"/>
        <v>10.656784906351474</v>
      </c>
      <c r="V867" s="5">
        <f t="shared" si="438"/>
        <v>-3.9620691646461514</v>
      </c>
      <c r="W867" s="5">
        <f t="shared" si="439"/>
        <v>22.438923514378622</v>
      </c>
      <c r="X867" s="5">
        <f t="shared" si="418"/>
        <v>2281.7958188059429</v>
      </c>
      <c r="Y867" s="5">
        <f t="shared" si="419"/>
        <v>-14.887790928542239</v>
      </c>
      <c r="Z867" s="5">
        <f t="shared" si="420"/>
        <v>-3.7077772190713714</v>
      </c>
      <c r="AA867" s="5">
        <f t="shared" si="421"/>
        <v>6.4158833544262341</v>
      </c>
      <c r="AB867" s="5">
        <f t="shared" si="422"/>
        <v>-4.2310060221907655</v>
      </c>
      <c r="AC867" s="5">
        <f t="shared" si="423"/>
        <v>-7.6698463837175233</v>
      </c>
      <c r="AD867" s="5">
        <f t="shared" si="424"/>
        <v>-3.3191931311951421</v>
      </c>
      <c r="AE867">
        <f t="shared" si="410"/>
        <v>0</v>
      </c>
    </row>
    <row r="868" spans="1:31" x14ac:dyDescent="0.2">
      <c r="A868">
        <f t="shared" si="409"/>
        <v>8.3599999999998662</v>
      </c>
      <c r="B868" s="5">
        <f t="shared" si="425"/>
        <v>-197.16632783186895</v>
      </c>
      <c r="C868" s="5">
        <f t="shared" si="426"/>
        <v>520.423370983891</v>
      </c>
      <c r="D868" s="5">
        <f t="shared" si="427"/>
        <v>-354.10518057643196</v>
      </c>
      <c r="E868" s="2">
        <f t="shared" si="428"/>
        <v>556.52048111182808</v>
      </c>
      <c r="F868" s="2">
        <f t="shared" si="429"/>
        <v>-20.749571611765695</v>
      </c>
      <c r="G868" s="3">
        <f t="shared" si="430"/>
        <v>-47.888704499734601</v>
      </c>
      <c r="H868" s="3">
        <f t="shared" si="431"/>
        <v>17.712036667272173</v>
      </c>
      <c r="I868" s="3">
        <f t="shared" si="432"/>
        <v>-100.77854756170797</v>
      </c>
      <c r="J868" s="2">
        <f t="shared" si="411"/>
        <v>112.97504109409799</v>
      </c>
      <c r="K868" s="2">
        <f t="shared" si="433"/>
        <v>77.010934624470337</v>
      </c>
      <c r="L868" s="6">
        <f t="shared" si="412"/>
        <v>2281.2964800614118</v>
      </c>
      <c r="M868" s="2">
        <f t="shared" si="413"/>
        <v>28.912264417444973</v>
      </c>
      <c r="N868" s="2">
        <f t="shared" si="434"/>
        <v>112.97504109409799</v>
      </c>
      <c r="O868" s="2">
        <f t="shared" si="414"/>
        <v>77.010934624470337</v>
      </c>
      <c r="P868" s="5">
        <f t="shared" si="415"/>
        <v>0.36737098425875286</v>
      </c>
      <c r="Q868" s="4">
        <f t="shared" si="416"/>
        <v>0.25575256342009306</v>
      </c>
      <c r="R868" s="4">
        <f t="shared" si="417"/>
        <v>0.24281595163341302</v>
      </c>
      <c r="S868" s="4">
        <f t="shared" si="435"/>
        <v>0</v>
      </c>
      <c r="T868" s="4">
        <f t="shared" si="436"/>
        <v>0</v>
      </c>
      <c r="U868" s="5">
        <f t="shared" si="437"/>
        <v>10.669134834291981</v>
      </c>
      <c r="V868" s="5">
        <f t="shared" si="438"/>
        <v>-3.9460684803886825</v>
      </c>
      <c r="W868" s="5">
        <f t="shared" si="439"/>
        <v>22.452474410660418</v>
      </c>
      <c r="X868" s="5">
        <f t="shared" si="418"/>
        <v>2281.2964800614118</v>
      </c>
      <c r="Y868" s="5">
        <f t="shared" si="419"/>
        <v>-14.890305281197623</v>
      </c>
      <c r="Z868" s="5">
        <f t="shared" si="420"/>
        <v>-3.7120549247924033</v>
      </c>
      <c r="AA868" s="5">
        <f t="shared" si="421"/>
        <v>6.4232854337069236</v>
      </c>
      <c r="AB868" s="5">
        <f t="shared" si="422"/>
        <v>-4.2211704469056421</v>
      </c>
      <c r="AC868" s="5">
        <f t="shared" si="423"/>
        <v>-7.6581234051810858</v>
      </c>
      <c r="AD868" s="5">
        <f t="shared" si="424"/>
        <v>-3.2982401556326586</v>
      </c>
      <c r="AE868">
        <f t="shared" si="410"/>
        <v>0</v>
      </c>
    </row>
    <row r="869" spans="1:31" x14ac:dyDescent="0.2">
      <c r="A869">
        <f t="shared" si="409"/>
        <v>8.369999999999866</v>
      </c>
      <c r="B869" s="5">
        <f t="shared" si="425"/>
        <v>-197.64542593538866</v>
      </c>
      <c r="C869" s="5">
        <f t="shared" si="426"/>
        <v>520.60010844439353</v>
      </c>
      <c r="D869" s="5">
        <f t="shared" si="427"/>
        <v>-355.11313096405684</v>
      </c>
      <c r="E869" s="2">
        <f t="shared" si="428"/>
        <v>556.85562518977531</v>
      </c>
      <c r="F869" s="2">
        <f t="shared" si="429"/>
        <v>-20.789226819673889</v>
      </c>
      <c r="G869" s="3">
        <f t="shared" si="430"/>
        <v>-47.930916204203655</v>
      </c>
      <c r="H869" s="3">
        <f t="shared" si="431"/>
        <v>17.635455433220361</v>
      </c>
      <c r="I869" s="3">
        <f t="shared" si="432"/>
        <v>-100.81152996326429</v>
      </c>
      <c r="J869" s="2">
        <f t="shared" si="411"/>
        <v>113.01038266480487</v>
      </c>
      <c r="K869" s="2">
        <f t="shared" si="433"/>
        <v>77.035025674713609</v>
      </c>
      <c r="L869" s="6">
        <f t="shared" si="412"/>
        <v>2280.7974442490772</v>
      </c>
      <c r="M869" s="2">
        <f t="shared" si="413"/>
        <v>28.905939831628928</v>
      </c>
      <c r="N869" s="2">
        <f t="shared" si="434"/>
        <v>113.01038266480487</v>
      </c>
      <c r="O869" s="2">
        <f t="shared" si="414"/>
        <v>77.035025674713609</v>
      </c>
      <c r="P869" s="5">
        <f t="shared" si="415"/>
        <v>0.36735635711526687</v>
      </c>
      <c r="Q869" s="4">
        <f t="shared" si="416"/>
        <v>0.25561640527671547</v>
      </c>
      <c r="R869" s="4">
        <f t="shared" si="417"/>
        <v>0.2427520480001138</v>
      </c>
      <c r="S869" s="4">
        <f t="shared" si="435"/>
        <v>0</v>
      </c>
      <c r="T869" s="4">
        <f t="shared" si="436"/>
        <v>0</v>
      </c>
      <c r="U869" s="5">
        <f t="shared" si="437"/>
        <v>10.681454410763925</v>
      </c>
      <c r="V869" s="5">
        <f t="shared" si="438"/>
        <v>-3.9300795424077779</v>
      </c>
      <c r="W869" s="5">
        <f t="shared" si="439"/>
        <v>22.465954057592786</v>
      </c>
      <c r="X869" s="5">
        <f t="shared" si="418"/>
        <v>2280.7974442490772</v>
      </c>
      <c r="Y869" s="5">
        <f t="shared" si="419"/>
        <v>-14.8927888604507</v>
      </c>
      <c r="Z869" s="5">
        <f t="shared" si="420"/>
        <v>-3.7163240378527429</v>
      </c>
      <c r="AA869" s="5">
        <f t="shared" si="421"/>
        <v>6.4306726443734945</v>
      </c>
      <c r="AB869" s="5">
        <f t="shared" si="422"/>
        <v>-4.2113344496867757</v>
      </c>
      <c r="AC869" s="5">
        <f t="shared" si="423"/>
        <v>-7.6464035802605208</v>
      </c>
      <c r="AD869" s="5">
        <f t="shared" si="424"/>
        <v>-3.2773732980337194</v>
      </c>
      <c r="AE869">
        <f t="shared" si="410"/>
        <v>0</v>
      </c>
    </row>
    <row r="870" spans="1:31" x14ac:dyDescent="0.2">
      <c r="A870">
        <f t="shared" si="409"/>
        <v>8.3799999999998658</v>
      </c>
      <c r="B870" s="5">
        <f t="shared" si="425"/>
        <v>-198.12494566415316</v>
      </c>
      <c r="C870" s="5">
        <f t="shared" si="426"/>
        <v>520.77608067854669</v>
      </c>
      <c r="D870" s="5">
        <f t="shared" si="427"/>
        <v>-356.12141013235441</v>
      </c>
      <c r="E870" s="2">
        <f t="shared" si="428"/>
        <v>557.1904703970913</v>
      </c>
      <c r="F870" s="2">
        <f t="shared" si="429"/>
        <v>-20.828902806202766</v>
      </c>
      <c r="G870" s="3">
        <f t="shared" si="430"/>
        <v>-47.973029548700524</v>
      </c>
      <c r="H870" s="3">
        <f t="shared" si="431"/>
        <v>17.558991397417756</v>
      </c>
      <c r="I870" s="3">
        <f t="shared" si="432"/>
        <v>-100.84430369624462</v>
      </c>
      <c r="J870" s="2">
        <f t="shared" si="411"/>
        <v>113.04558076703175</v>
      </c>
      <c r="K870" s="2">
        <f t="shared" si="433"/>
        <v>77.059018927765337</v>
      </c>
      <c r="L870" s="6">
        <f t="shared" si="412"/>
        <v>2280.2987147184417</v>
      </c>
      <c r="M870" s="2">
        <f t="shared" si="413"/>
        <v>28.899619127508029</v>
      </c>
      <c r="N870" s="2">
        <f t="shared" si="434"/>
        <v>113.04558076703175</v>
      </c>
      <c r="O870" s="2">
        <f t="shared" si="414"/>
        <v>77.059018927765337</v>
      </c>
      <c r="P870" s="5">
        <f t="shared" si="415"/>
        <v>0.36734173896027056</v>
      </c>
      <c r="Q870" s="4">
        <f t="shared" si="416"/>
        <v>0.25548069101360182</v>
      </c>
      <c r="R870" s="4">
        <f t="shared" si="417"/>
        <v>0.24268831842913699</v>
      </c>
      <c r="S870" s="4">
        <f t="shared" si="435"/>
        <v>0</v>
      </c>
      <c r="T870" s="4">
        <f t="shared" si="436"/>
        <v>0</v>
      </c>
      <c r="U870" s="5">
        <f t="shared" si="437"/>
        <v>10.693743620145026</v>
      </c>
      <c r="V870" s="5">
        <f t="shared" si="438"/>
        <v>-3.9141024446183597</v>
      </c>
      <c r="W870" s="5">
        <f t="shared" si="439"/>
        <v>22.479362663242409</v>
      </c>
      <c r="X870" s="5">
        <f t="shared" si="418"/>
        <v>2280.2987147184422</v>
      </c>
      <c r="Y870" s="5">
        <f t="shared" si="419"/>
        <v>-14.895241788907533</v>
      </c>
      <c r="Z870" s="5">
        <f t="shared" si="420"/>
        <v>-3.7205845499286618</v>
      </c>
      <c r="AA870" s="5">
        <f t="shared" si="421"/>
        <v>6.4380449720226922</v>
      </c>
      <c r="AB870" s="5">
        <f t="shared" si="422"/>
        <v>-4.201498168762507</v>
      </c>
      <c r="AC870" s="5">
        <f t="shared" si="423"/>
        <v>-7.634686994547021</v>
      </c>
      <c r="AD870" s="5">
        <f t="shared" si="424"/>
        <v>-3.2565923647348995</v>
      </c>
      <c r="AE870">
        <f t="shared" si="410"/>
        <v>0</v>
      </c>
    </row>
    <row r="871" spans="1:31" x14ac:dyDescent="0.2">
      <c r="A871">
        <f t="shared" si="409"/>
        <v>8.3899999999998656</v>
      </c>
      <c r="B871" s="5">
        <f t="shared" si="425"/>
        <v>-198.6048860345486</v>
      </c>
      <c r="C871" s="5">
        <f t="shared" si="426"/>
        <v>520.9512888581711</v>
      </c>
      <c r="D871" s="5">
        <f t="shared" si="427"/>
        <v>-357.13001599893511</v>
      </c>
      <c r="E871" s="2">
        <f t="shared" si="428"/>
        <v>557.52501838014916</v>
      </c>
      <c r="F871" s="2">
        <f t="shared" si="429"/>
        <v>-20.868599479281247</v>
      </c>
      <c r="G871" s="3">
        <f t="shared" si="430"/>
        <v>-48.015044530388145</v>
      </c>
      <c r="H871" s="3">
        <f t="shared" si="431"/>
        <v>17.482644527472285</v>
      </c>
      <c r="I871" s="3">
        <f t="shared" si="432"/>
        <v>-100.87686961989198</v>
      </c>
      <c r="J871" s="2">
        <f t="shared" si="411"/>
        <v>113.08063576597806</v>
      </c>
      <c r="K871" s="2">
        <f t="shared" si="433"/>
        <v>77.082914632568546</v>
      </c>
      <c r="L871" s="6">
        <f t="shared" si="412"/>
        <v>2279.8002947778787</v>
      </c>
      <c r="M871" s="2">
        <f t="shared" si="413"/>
        <v>28.893302347011311</v>
      </c>
      <c r="N871" s="2">
        <f t="shared" si="434"/>
        <v>113.08063576597806</v>
      </c>
      <c r="O871" s="2">
        <f t="shared" si="414"/>
        <v>77.082914632568546</v>
      </c>
      <c r="P871" s="5">
        <f t="shared" si="415"/>
        <v>0.36732712989032135</v>
      </c>
      <c r="Q871" s="4">
        <f t="shared" si="416"/>
        <v>0.25534541924566262</v>
      </c>
      <c r="R871" s="4">
        <f t="shared" si="417"/>
        <v>0.24262476257777746</v>
      </c>
      <c r="S871" s="4">
        <f t="shared" si="435"/>
        <v>0</v>
      </c>
      <c r="T871" s="4">
        <f t="shared" si="436"/>
        <v>0</v>
      </c>
      <c r="U871" s="5">
        <f t="shared" si="437"/>
        <v>10.706002447441252</v>
      </c>
      <c r="V871" s="5">
        <f t="shared" si="438"/>
        <v>-3.8981372802936076</v>
      </c>
      <c r="W871" s="5">
        <f t="shared" si="439"/>
        <v>22.492700435949072</v>
      </c>
      <c r="X871" s="5">
        <f t="shared" si="418"/>
        <v>2279.8002947778791</v>
      </c>
      <c r="Y871" s="5">
        <f t="shared" si="419"/>
        <v>-14.897664189140238</v>
      </c>
      <c r="Z871" s="5">
        <f t="shared" si="420"/>
        <v>-3.7248364528799178</v>
      </c>
      <c r="AA871" s="5">
        <f t="shared" si="421"/>
        <v>6.4454024025687566</v>
      </c>
      <c r="AB871" s="5">
        <f t="shared" si="422"/>
        <v>-4.1916617416989865</v>
      </c>
      <c r="AC871" s="5">
        <f t="shared" si="423"/>
        <v>-7.6229737331735254</v>
      </c>
      <c r="AD871" s="5">
        <f t="shared" si="424"/>
        <v>-3.2358971614821712</v>
      </c>
      <c r="AE871">
        <f t="shared" si="410"/>
        <v>0</v>
      </c>
    </row>
    <row r="872" spans="1:31" x14ac:dyDescent="0.2">
      <c r="A872">
        <f t="shared" si="409"/>
        <v>8.3999999999998654</v>
      </c>
      <c r="B872" s="5">
        <f t="shared" si="425"/>
        <v>-199.08524606293958</v>
      </c>
      <c r="C872" s="5">
        <f t="shared" si="426"/>
        <v>521.12573415475913</v>
      </c>
      <c r="D872" s="5">
        <f t="shared" si="427"/>
        <v>-358.13894648999207</v>
      </c>
      <c r="E872" s="2">
        <f t="shared" si="428"/>
        <v>557.85927078276461</v>
      </c>
      <c r="F872" s="2">
        <f t="shared" si="429"/>
        <v>-20.908316746772321</v>
      </c>
      <c r="G872" s="3">
        <f t="shared" si="430"/>
        <v>-48.056961147805133</v>
      </c>
      <c r="H872" s="3">
        <f t="shared" si="431"/>
        <v>17.406414790140548</v>
      </c>
      <c r="I872" s="3">
        <f t="shared" si="432"/>
        <v>-100.9092285915068</v>
      </c>
      <c r="J872" s="2">
        <f t="shared" si="411"/>
        <v>113.11554802740891</v>
      </c>
      <c r="K872" s="2">
        <f t="shared" si="433"/>
        <v>77.106713038451872</v>
      </c>
      <c r="L872" s="6">
        <f t="shared" si="412"/>
        <v>2279.3021876950488</v>
      </c>
      <c r="M872" s="2">
        <f t="shared" si="413"/>
        <v>28.886989531551833</v>
      </c>
      <c r="N872" s="2">
        <f t="shared" si="434"/>
        <v>113.11554802740891</v>
      </c>
      <c r="O872" s="2">
        <f t="shared" si="414"/>
        <v>77.106713038451872</v>
      </c>
      <c r="P872" s="5">
        <f t="shared" si="415"/>
        <v>0.36731253000078723</v>
      </c>
      <c r="Q872" s="4">
        <f t="shared" si="416"/>
        <v>0.25521058858879769</v>
      </c>
      <c r="R872" s="4">
        <f t="shared" si="417"/>
        <v>0.24256138010181599</v>
      </c>
      <c r="S872" s="4">
        <f t="shared" si="435"/>
        <v>0</v>
      </c>
      <c r="T872" s="4">
        <f t="shared" si="436"/>
        <v>0</v>
      </c>
      <c r="U872" s="5">
        <f t="shared" si="437"/>
        <v>10.718230878283684</v>
      </c>
      <c r="V872" s="5">
        <f t="shared" si="438"/>
        <v>-3.8821841420661514</v>
      </c>
      <c r="W872" s="5">
        <f t="shared" si="439"/>
        <v>22.505967584316817</v>
      </c>
      <c r="X872" s="5">
        <f t="shared" si="418"/>
        <v>2279.3021876950493</v>
      </c>
      <c r="Y872" s="5">
        <f t="shared" si="419"/>
        <v>-14.900056183682867</v>
      </c>
      <c r="Z872" s="5">
        <f t="shared" si="420"/>
        <v>-3.7290797387488501</v>
      </c>
      <c r="AA872" s="5">
        <f t="shared" si="421"/>
        <v>6.4527449222418696</v>
      </c>
      <c r="AB872" s="5">
        <f t="shared" si="422"/>
        <v>-4.1818253053991832</v>
      </c>
      <c r="AC872" s="5">
        <f t="shared" si="423"/>
        <v>-7.6112638808150015</v>
      </c>
      <c r="AD872" s="5">
        <f t="shared" si="424"/>
        <v>-3.2152874934413127</v>
      </c>
      <c r="AE872">
        <f t="shared" si="410"/>
        <v>0</v>
      </c>
    </row>
    <row r="873" spans="1:31" x14ac:dyDescent="0.2">
      <c r="A873">
        <f t="shared" si="409"/>
        <v>8.4099999999998651</v>
      </c>
      <c r="B873" s="5">
        <f t="shared" si="425"/>
        <v>-199.5660247656829</v>
      </c>
      <c r="C873" s="5">
        <f t="shared" si="426"/>
        <v>521.29941773946643</v>
      </c>
      <c r="D873" s="5">
        <f t="shared" si="427"/>
        <v>-359.14819954028184</v>
      </c>
      <c r="E873" s="2">
        <f t="shared" si="428"/>
        <v>558.19322924618484</v>
      </c>
      <c r="F873" s="2">
        <f t="shared" si="429"/>
        <v>-20.948054516474343</v>
      </c>
      <c r="G873" s="3">
        <f t="shared" si="430"/>
        <v>-48.098779400859122</v>
      </c>
      <c r="H873" s="3">
        <f t="shared" si="431"/>
        <v>17.330302151332397</v>
      </c>
      <c r="I873" s="3">
        <f t="shared" si="432"/>
        <v>-100.94138146644121</v>
      </c>
      <c r="J873" s="2">
        <f t="shared" si="411"/>
        <v>113.15031791763816</v>
      </c>
      <c r="K873" s="2">
        <f t="shared" si="433"/>
        <v>77.130414395118038</v>
      </c>
      <c r="L873" s="6">
        <f t="shared" si="412"/>
        <v>2278.8043966973182</v>
      </c>
      <c r="M873" s="2">
        <f t="shared" si="413"/>
        <v>28.880680722031983</v>
      </c>
      <c r="N873" s="2">
        <f t="shared" si="434"/>
        <v>113.15031791763816</v>
      </c>
      <c r="O873" s="2">
        <f t="shared" si="414"/>
        <v>77.130414395118038</v>
      </c>
      <c r="P873" s="5">
        <f t="shared" si="415"/>
        <v>0.36729793938585914</v>
      </c>
      <c r="Q873" s="4">
        <f t="shared" si="416"/>
        <v>0.25507619765995126</v>
      </c>
      <c r="R873" s="4">
        <f t="shared" si="417"/>
        <v>0.24249817065555226</v>
      </c>
      <c r="S873" s="4">
        <f t="shared" si="435"/>
        <v>0</v>
      </c>
      <c r="T873" s="4">
        <f t="shared" si="436"/>
        <v>0</v>
      </c>
      <c r="U873" s="5">
        <f t="shared" si="437"/>
        <v>10.730428898925366</v>
      </c>
      <c r="V873" s="5">
        <f t="shared" si="438"/>
        <v>-3.8662431219292861</v>
      </c>
      <c r="W873" s="5">
        <f t="shared" si="439"/>
        <v>22.519164317205178</v>
      </c>
      <c r="X873" s="5">
        <f t="shared" si="418"/>
        <v>2278.8043966973182</v>
      </c>
      <c r="Y873" s="5">
        <f t="shared" si="419"/>
        <v>-14.902417895027442</v>
      </c>
      <c r="Z873" s="5">
        <f t="shared" si="420"/>
        <v>-3.7333143997595153</v>
      </c>
      <c r="AA873" s="5">
        <f t="shared" si="421"/>
        <v>6.4600725175866547</v>
      </c>
      <c r="AB873" s="5">
        <f t="shared" si="422"/>
        <v>-4.1719889961020762</v>
      </c>
      <c r="AC873" s="5">
        <f t="shared" si="423"/>
        <v>-7.5995575216888014</v>
      </c>
      <c r="AD873" s="5">
        <f t="shared" si="424"/>
        <v>-3.1947631652081654</v>
      </c>
      <c r="AE873">
        <f t="shared" si="410"/>
        <v>0</v>
      </c>
    </row>
    <row r="874" spans="1:31" x14ac:dyDescent="0.2">
      <c r="A874">
        <f t="shared" ref="A874:A937" si="440">A873+dt</f>
        <v>8.4199999999998649</v>
      </c>
      <c r="B874" s="5">
        <f t="shared" si="425"/>
        <v>-200.04722115914129</v>
      </c>
      <c r="C874" s="5">
        <f t="shared" si="426"/>
        <v>521.47234078310373</v>
      </c>
      <c r="D874" s="5">
        <f t="shared" si="427"/>
        <v>-360.15777309310454</v>
      </c>
      <c r="E874" s="2">
        <f t="shared" si="428"/>
        <v>558.52689540907863</v>
      </c>
      <c r="F874" s="2">
        <f t="shared" si="429"/>
        <v>-20.987812696122408</v>
      </c>
      <c r="G874" s="3">
        <f t="shared" si="430"/>
        <v>-48.140499290820145</v>
      </c>
      <c r="H874" s="3">
        <f t="shared" si="431"/>
        <v>17.254306576115511</v>
      </c>
      <c r="I874" s="3">
        <f t="shared" si="432"/>
        <v>-100.9733290980933</v>
      </c>
      <c r="J874" s="2">
        <f t="shared" si="411"/>
        <v>113.18494580351175</v>
      </c>
      <c r="K874" s="2">
        <f t="shared" si="433"/>
        <v>77.154018952632413</v>
      </c>
      <c r="L874" s="6">
        <f t="shared" si="412"/>
        <v>2278.3069249721689</v>
      </c>
      <c r="M874" s="2">
        <f t="shared" si="413"/>
        <v>28.87437595884867</v>
      </c>
      <c r="N874" s="2">
        <f t="shared" si="434"/>
        <v>113.18494580351175</v>
      </c>
      <c r="O874" s="2">
        <f t="shared" si="414"/>
        <v>77.154018952632413</v>
      </c>
      <c r="P874" s="5">
        <f t="shared" si="415"/>
        <v>0.36728335813856294</v>
      </c>
      <c r="Q874" s="4">
        <f t="shared" si="416"/>
        <v>0.25494224507716573</v>
      </c>
      <c r="R874" s="4">
        <f t="shared" si="417"/>
        <v>0.24243513389183602</v>
      </c>
      <c r="S874" s="4">
        <f t="shared" si="435"/>
        <v>0</v>
      </c>
      <c r="T874" s="4">
        <f t="shared" si="436"/>
        <v>0</v>
      </c>
      <c r="U874" s="5">
        <f t="shared" si="437"/>
        <v>10.742596496238175</v>
      </c>
      <c r="V874" s="5">
        <f t="shared" si="438"/>
        <v>-3.8503143112382117</v>
      </c>
      <c r="W874" s="5">
        <f t="shared" si="439"/>
        <v>22.532290843720528</v>
      </c>
      <c r="X874" s="5">
        <f t="shared" si="418"/>
        <v>2278.3069249721693</v>
      </c>
      <c r="Y874" s="5">
        <f t="shared" si="419"/>
        <v>-14.904749445619936</v>
      </c>
      <c r="Z874" s="5">
        <f t="shared" si="420"/>
        <v>-3.7375404283167875</v>
      </c>
      <c r="AA874" s="5">
        <f t="shared" si="421"/>
        <v>6.4673851754606142</v>
      </c>
      <c r="AB874" s="5">
        <f t="shared" si="422"/>
        <v>-4.1621529493817615</v>
      </c>
      <c r="AC874" s="5">
        <f t="shared" si="423"/>
        <v>-7.5878547395549987</v>
      </c>
      <c r="AD874" s="5">
        <f t="shared" si="424"/>
        <v>-3.1743239808188584</v>
      </c>
      <c r="AE874">
        <f t="shared" si="410"/>
        <v>0</v>
      </c>
    </row>
    <row r="875" spans="1:31" x14ac:dyDescent="0.2">
      <c r="A875">
        <f t="shared" si="440"/>
        <v>8.4299999999998647</v>
      </c>
      <c r="B875" s="5">
        <f t="shared" si="425"/>
        <v>-200.52883425969696</v>
      </c>
      <c r="C875" s="5">
        <f t="shared" si="426"/>
        <v>521.64450445612795</v>
      </c>
      <c r="D875" s="5">
        <f t="shared" si="427"/>
        <v>-361.16766510028452</v>
      </c>
      <c r="E875" s="2">
        <f t="shared" si="428"/>
        <v>558.86027090752509</v>
      </c>
      <c r="F875" s="2">
        <f t="shared" si="429"/>
        <v>-21.0275911933897</v>
      </c>
      <c r="G875" s="3">
        <f t="shared" si="430"/>
        <v>-48.182120820313962</v>
      </c>
      <c r="H875" s="3">
        <f t="shared" si="431"/>
        <v>17.17842802871996</v>
      </c>
      <c r="I875" s="3">
        <f t="shared" si="432"/>
        <v>-101.0050723379015</v>
      </c>
      <c r="J875" s="2">
        <f t="shared" si="411"/>
        <v>113.21943205239089</v>
      </c>
      <c r="K875" s="2">
        <f t="shared" si="433"/>
        <v>77.177526961411644</v>
      </c>
      <c r="L875" s="6">
        <f t="shared" si="412"/>
        <v>2277.8097756676075</v>
      </c>
      <c r="M875" s="2">
        <f t="shared" si="413"/>
        <v>28.868075281898495</v>
      </c>
      <c r="N875" s="2">
        <f t="shared" si="434"/>
        <v>113.21943205239089</v>
      </c>
      <c r="O875" s="2">
        <f t="shared" si="414"/>
        <v>77.177526961411644</v>
      </c>
      <c r="P875" s="5">
        <f t="shared" si="415"/>
        <v>0.36726878635077131</v>
      </c>
      <c r="Q875" s="4">
        <f t="shared" si="416"/>
        <v>0.25480872945963462</v>
      </c>
      <c r="R875" s="4">
        <f t="shared" si="417"/>
        <v>0.24237226946209886</v>
      </c>
      <c r="S875" s="4">
        <f t="shared" si="435"/>
        <v>0</v>
      </c>
      <c r="T875" s="4">
        <f t="shared" si="436"/>
        <v>0</v>
      </c>
      <c r="U875" s="5">
        <f t="shared" si="437"/>
        <v>10.754733657709648</v>
      </c>
      <c r="V875" s="5">
        <f t="shared" si="438"/>
        <v>-3.8343978007112867</v>
      </c>
      <c r="W875" s="5">
        <f t="shared" si="439"/>
        <v>22.545347373207399</v>
      </c>
      <c r="X875" s="5">
        <f t="shared" si="418"/>
        <v>2277.8097756676075</v>
      </c>
      <c r="Y875" s="5">
        <f t="shared" si="419"/>
        <v>-14.907050957856354</v>
      </c>
      <c r="Z875" s="5">
        <f t="shared" si="420"/>
        <v>-3.7417578170054817</v>
      </c>
      <c r="AA875" s="5">
        <f t="shared" si="421"/>
        <v>6.4746828830326244</v>
      </c>
      <c r="AB875" s="5">
        <f t="shared" si="422"/>
        <v>-4.1523173001467057</v>
      </c>
      <c r="AC875" s="5">
        <f t="shared" si="423"/>
        <v>-7.5761556177167684</v>
      </c>
      <c r="AD875" s="5">
        <f t="shared" si="424"/>
        <v>-3.1539697437599763</v>
      </c>
      <c r="AE875">
        <f t="shared" si="410"/>
        <v>0</v>
      </c>
    </row>
    <row r="876" spans="1:31" x14ac:dyDescent="0.2">
      <c r="A876">
        <f t="shared" si="440"/>
        <v>8.4399999999998645</v>
      </c>
      <c r="B876" s="5">
        <f t="shared" si="425"/>
        <v>-201.01086308376512</v>
      </c>
      <c r="C876" s="5">
        <f t="shared" si="426"/>
        <v>521.81590992863426</v>
      </c>
      <c r="D876" s="5">
        <f t="shared" si="427"/>
        <v>-362.17787352215078</v>
      </c>
      <c r="E876" s="2">
        <f t="shared" si="428"/>
        <v>559.19335737500376</v>
      </c>
      <c r="F876" s="2">
        <f t="shared" si="429"/>
        <v>-21.067389915888768</v>
      </c>
      <c r="G876" s="3">
        <f t="shared" si="430"/>
        <v>-48.223643993315427</v>
      </c>
      <c r="H876" s="3">
        <f t="shared" si="431"/>
        <v>17.102666472542793</v>
      </c>
      <c r="I876" s="3">
        <f t="shared" si="432"/>
        <v>-101.03661203533909</v>
      </c>
      <c r="J876" s="2">
        <f t="shared" si="411"/>
        <v>113.25377703213564</v>
      </c>
      <c r="K876" s="2">
        <f t="shared" si="433"/>
        <v>77.20093867221243</v>
      </c>
      <c r="L876" s="6">
        <f t="shared" si="412"/>
        <v>2277.3129518925671</v>
      </c>
      <c r="M876" s="2">
        <f t="shared" si="413"/>
        <v>28.861778730582881</v>
      </c>
      <c r="N876" s="2">
        <f t="shared" si="434"/>
        <v>113.25377703213564</v>
      </c>
      <c r="O876" s="2">
        <f t="shared" si="414"/>
        <v>77.20093867221243</v>
      </c>
      <c r="P876" s="5">
        <f t="shared" si="415"/>
        <v>0.3672542241132154</v>
      </c>
      <c r="Q876" s="4">
        <f t="shared" si="416"/>
        <v>0.25467564942775484</v>
      </c>
      <c r="R876" s="4">
        <f t="shared" si="417"/>
        <v>0.24230957701638536</v>
      </c>
      <c r="S876" s="4">
        <f t="shared" si="435"/>
        <v>0</v>
      </c>
      <c r="T876" s="4">
        <f t="shared" si="436"/>
        <v>0</v>
      </c>
      <c r="U876" s="5">
        <f t="shared" si="437"/>
        <v>10.766840371439827</v>
      </c>
      <c r="V876" s="5">
        <f t="shared" si="438"/>
        <v>-3.818493680431307</v>
      </c>
      <c r="W876" s="5">
        <f t="shared" si="439"/>
        <v>22.558334115239919</v>
      </c>
      <c r="X876" s="5">
        <f t="shared" si="418"/>
        <v>2277.3129518925675</v>
      </c>
      <c r="Y876" s="5">
        <f t="shared" si="419"/>
        <v>-14.909322554078823</v>
      </c>
      <c r="Z876" s="5">
        <f t="shared" si="420"/>
        <v>-3.7459665585894659</v>
      </c>
      <c r="AA876" s="5">
        <f t="shared" si="421"/>
        <v>6.481965627781384</v>
      </c>
      <c r="AB876" s="5">
        <f t="shared" si="422"/>
        <v>-4.1424821826389966</v>
      </c>
      <c r="AC876" s="5">
        <f t="shared" si="423"/>
        <v>-7.5644602390207734</v>
      </c>
      <c r="AD876" s="5">
        <f t="shared" si="424"/>
        <v>-3.1337002569786954</v>
      </c>
      <c r="AE876">
        <f t="shared" si="410"/>
        <v>0</v>
      </c>
    </row>
    <row r="877" spans="1:31" x14ac:dyDescent="0.2">
      <c r="A877">
        <f t="shared" si="440"/>
        <v>8.4499999999998643</v>
      </c>
      <c r="B877" s="5">
        <f t="shared" si="425"/>
        <v>-201.4933066478074</v>
      </c>
      <c r="C877" s="5">
        <f t="shared" si="426"/>
        <v>521.98655837034778</v>
      </c>
      <c r="D877" s="5">
        <f t="shared" si="427"/>
        <v>-363.18839632751701</v>
      </c>
      <c r="E877" s="2">
        <f t="shared" si="428"/>
        <v>559.5261564423846</v>
      </c>
      <c r="F877" s="2">
        <f t="shared" si="429"/>
        <v>-21.107208771172878</v>
      </c>
      <c r="G877" s="3">
        <f t="shared" si="430"/>
        <v>-48.265068815141817</v>
      </c>
      <c r="H877" s="3">
        <f t="shared" si="431"/>
        <v>17.027021870152584</v>
      </c>
      <c r="I877" s="3">
        <f t="shared" si="432"/>
        <v>-101.06794903790887</v>
      </c>
      <c r="J877" s="2">
        <f t="shared" si="411"/>
        <v>113.28798111108863</v>
      </c>
      <c r="K877" s="2">
        <f t="shared" si="433"/>
        <v>77.224254336120396</v>
      </c>
      <c r="L877" s="6">
        <f t="shared" si="412"/>
        <v>2276.8164567173085</v>
      </c>
      <c r="M877" s="2">
        <f t="shared" si="413"/>
        <v>28.855486343813109</v>
      </c>
      <c r="N877" s="2">
        <f t="shared" si="434"/>
        <v>113.28798111108863</v>
      </c>
      <c r="O877" s="2">
        <f t="shared" si="414"/>
        <v>77.224254336120396</v>
      </c>
      <c r="P877" s="5">
        <f t="shared" si="415"/>
        <v>0.36723967151549669</v>
      </c>
      <c r="Q877" s="4">
        <f t="shared" si="416"/>
        <v>0.25454300360317761</v>
      </c>
      <c r="R877" s="4">
        <f t="shared" si="417"/>
        <v>0.24224705620338347</v>
      </c>
      <c r="S877" s="4">
        <f t="shared" si="435"/>
        <v>0</v>
      </c>
      <c r="T877" s="4">
        <f t="shared" si="436"/>
        <v>0</v>
      </c>
      <c r="U877" s="5">
        <f t="shared" si="437"/>
        <v>10.778916626138113</v>
      </c>
      <c r="V877" s="5">
        <f t="shared" si="438"/>
        <v>-3.8026020398468106</v>
      </c>
      <c r="W877" s="5">
        <f t="shared" si="439"/>
        <v>22.571251279613335</v>
      </c>
      <c r="X877" s="5">
        <f t="shared" si="418"/>
        <v>2276.8164567173085</v>
      </c>
      <c r="Y877" s="5">
        <f t="shared" si="419"/>
        <v>-14.911564356571741</v>
      </c>
      <c r="Z877" s="5">
        <f t="shared" si="420"/>
        <v>-3.7501666460107721</v>
      </c>
      <c r="AA877" s="5">
        <f t="shared" si="421"/>
        <v>6.4892333974938916</v>
      </c>
      <c r="AB877" s="5">
        <f t="shared" si="422"/>
        <v>-4.1326477304336287</v>
      </c>
      <c r="AC877" s="5">
        <f t="shared" si="423"/>
        <v>-7.5527686858575827</v>
      </c>
      <c r="AD877" s="5">
        <f t="shared" si="424"/>
        <v>-3.1135153228927734</v>
      </c>
      <c r="AE877">
        <f t="shared" si="410"/>
        <v>0</v>
      </c>
    </row>
    <row r="878" spans="1:31" x14ac:dyDescent="0.2">
      <c r="A878">
        <f t="shared" si="440"/>
        <v>8.4599999999998641</v>
      </c>
      <c r="B878" s="5">
        <f t="shared" si="425"/>
        <v>-201.97616396834533</v>
      </c>
      <c r="C878" s="5">
        <f t="shared" si="426"/>
        <v>522.15645095061495</v>
      </c>
      <c r="D878" s="5">
        <f t="shared" si="427"/>
        <v>-364.19923149366224</v>
      </c>
      <c r="E878" s="2">
        <f t="shared" si="428"/>
        <v>559.8586697379169</v>
      </c>
      <c r="F878" s="2">
        <f t="shared" si="429"/>
        <v>-21.147047666737354</v>
      </c>
      <c r="G878" s="3">
        <f t="shared" si="430"/>
        <v>-48.306395292446155</v>
      </c>
      <c r="H878" s="3">
        <f t="shared" si="431"/>
        <v>16.95149418329401</v>
      </c>
      <c r="I878" s="3">
        <f t="shared" si="432"/>
        <v>-101.09908419113781</v>
      </c>
      <c r="J878" s="2">
        <f t="shared" si="411"/>
        <v>113.32204465805886</v>
      </c>
      <c r="K878" s="2">
        <f t="shared" si="433"/>
        <v>77.247474204539088</v>
      </c>
      <c r="L878" s="6">
        <f t="shared" si="412"/>
        <v>2276.3202931738151</v>
      </c>
      <c r="M878" s="2">
        <f t="shared" si="413"/>
        <v>28.849198160015362</v>
      </c>
      <c r="N878" s="2">
        <f t="shared" si="434"/>
        <v>113.32204465805886</v>
      </c>
      <c r="O878" s="2">
        <f t="shared" si="414"/>
        <v>77.247474204539088</v>
      </c>
      <c r="P878" s="5">
        <f t="shared" si="415"/>
        <v>0.36722512864609846</v>
      </c>
      <c r="Q878" s="4">
        <f t="shared" si="416"/>
        <v>0.25441079060885852</v>
      </c>
      <c r="R878" s="4">
        <f t="shared" si="417"/>
        <v>0.2421847066704555</v>
      </c>
      <c r="S878" s="4">
        <f t="shared" si="435"/>
        <v>0</v>
      </c>
      <c r="T878" s="4">
        <f t="shared" si="436"/>
        <v>0</v>
      </c>
      <c r="U878" s="5">
        <f t="shared" si="437"/>
        <v>10.790962411120098</v>
      </c>
      <c r="V878" s="5">
        <f t="shared" si="438"/>
        <v>-3.7867229677733989</v>
      </c>
      <c r="W878" s="5">
        <f t="shared" si="439"/>
        <v>22.584099076335573</v>
      </c>
      <c r="X878" s="5">
        <f t="shared" si="418"/>
        <v>2276.3202931738151</v>
      </c>
      <c r="Y878" s="5">
        <f t="shared" si="419"/>
        <v>-14.913776487557989</v>
      </c>
      <c r="Z878" s="5">
        <f t="shared" si="420"/>
        <v>-3.7543580723887198</v>
      </c>
      <c r="AA878" s="5">
        <f t="shared" si="421"/>
        <v>6.4964861802639184</v>
      </c>
      <c r="AB878" s="5">
        <f t="shared" si="422"/>
        <v>-4.1228140764378907</v>
      </c>
      <c r="AC878" s="5">
        <f t="shared" si="423"/>
        <v>-7.5410810401621191</v>
      </c>
      <c r="AD878" s="5">
        <f t="shared" si="424"/>
        <v>-3.0934147434005084</v>
      </c>
      <c r="AE878">
        <f t="shared" si="410"/>
        <v>0</v>
      </c>
    </row>
    <row r="879" spans="1:31" x14ac:dyDescent="0.2">
      <c r="A879">
        <f t="shared" si="440"/>
        <v>8.4699999999998639</v>
      </c>
      <c r="B879" s="5">
        <f t="shared" si="425"/>
        <v>-202.45943406197361</v>
      </c>
      <c r="C879" s="5">
        <f t="shared" si="426"/>
        <v>522.3255888383959</v>
      </c>
      <c r="D879" s="5">
        <f t="shared" si="427"/>
        <v>-365.21037700631081</v>
      </c>
      <c r="E879" s="2">
        <f t="shared" si="428"/>
        <v>560.1908988872201</v>
      </c>
      <c r="F879" s="2">
        <f t="shared" si="429"/>
        <v>-21.186906510020833</v>
      </c>
      <c r="G879" s="3">
        <f t="shared" si="430"/>
        <v>-48.347623433210536</v>
      </c>
      <c r="H879" s="3">
        <f t="shared" si="431"/>
        <v>16.876083372892388</v>
      </c>
      <c r="I879" s="3">
        <f t="shared" si="432"/>
        <v>-101.13001833857182</v>
      </c>
      <c r="J879" s="2">
        <f t="shared" si="411"/>
        <v>113.35596804230563</v>
      </c>
      <c r="K879" s="2">
        <f t="shared" si="433"/>
        <v>77.270598529179026</v>
      </c>
      <c r="L879" s="6">
        <f t="shared" si="412"/>
        <v>2275.8244642561835</v>
      </c>
      <c r="M879" s="2">
        <f t="shared" si="413"/>
        <v>28.842914217135661</v>
      </c>
      <c r="N879" s="2">
        <f t="shared" si="434"/>
        <v>113.35596804230563</v>
      </c>
      <c r="O879" s="2">
        <f t="shared" si="414"/>
        <v>77.270598529179026</v>
      </c>
      <c r="P879" s="5">
        <f t="shared" si="415"/>
        <v>0.36721059559239727</v>
      </c>
      <c r="Q879" s="4">
        <f t="shared" si="416"/>
        <v>0.25427900906910733</v>
      </c>
      <c r="R879" s="4">
        <f t="shared" si="417"/>
        <v>0.24212252806366752</v>
      </c>
      <c r="S879" s="4">
        <f t="shared" si="435"/>
        <v>0</v>
      </c>
      <c r="T879" s="4">
        <f t="shared" si="436"/>
        <v>0</v>
      </c>
      <c r="U879" s="5">
        <f t="shared" si="437"/>
        <v>10.802977716304389</v>
      </c>
      <c r="V879" s="5">
        <f t="shared" si="438"/>
        <v>-3.7708565523950721</v>
      </c>
      <c r="W879" s="5">
        <f t="shared" si="439"/>
        <v>22.59687771561882</v>
      </c>
      <c r="X879" s="5">
        <f t="shared" si="418"/>
        <v>2275.824464256184</v>
      </c>
      <c r="Y879" s="5">
        <f t="shared" si="419"/>
        <v>-14.915959069195106</v>
      </c>
      <c r="Z879" s="5">
        <f t="shared" si="420"/>
        <v>-3.7585408310190207</v>
      </c>
      <c r="AA879" s="5">
        <f t="shared" si="421"/>
        <v>6.5037239644904616</v>
      </c>
      <c r="AB879" s="5">
        <f t="shared" si="422"/>
        <v>-4.1129813528907171</v>
      </c>
      <c r="AC879" s="5">
        <f t="shared" si="423"/>
        <v>-7.5293973834140928</v>
      </c>
      <c r="AD879" s="5">
        <f t="shared" si="424"/>
        <v>-3.0733983198907175</v>
      </c>
      <c r="AE879">
        <f t="shared" si="410"/>
        <v>0</v>
      </c>
    </row>
    <row r="880" spans="1:31" x14ac:dyDescent="0.2">
      <c r="A880">
        <f t="shared" si="440"/>
        <v>8.4799999999998636</v>
      </c>
      <c r="B880" s="5">
        <f t="shared" si="425"/>
        <v>-202.94311594537336</v>
      </c>
      <c r="C880" s="5">
        <f t="shared" si="426"/>
        <v>522.49397320225569</v>
      </c>
      <c r="D880" s="5">
        <f t="shared" si="427"/>
        <v>-366.22183085961257</v>
      </c>
      <c r="E880" s="2">
        <f t="shared" si="428"/>
        <v>560.52284551327318</v>
      </c>
      <c r="F880" s="2">
        <f t="shared" si="429"/>
        <v>-21.226785208406639</v>
      </c>
      <c r="G880" s="3">
        <f t="shared" si="430"/>
        <v>-48.388753246739441</v>
      </c>
      <c r="H880" s="3">
        <f t="shared" si="431"/>
        <v>16.800789399058246</v>
      </c>
      <c r="I880" s="3">
        <f t="shared" si="432"/>
        <v>-101.16075232177073</v>
      </c>
      <c r="J880" s="2">
        <f t="shared" si="411"/>
        <v>113.38975163352281</v>
      </c>
      <c r="K880" s="2">
        <f t="shared" si="433"/>
        <v>77.293627562046893</v>
      </c>
      <c r="L880" s="6">
        <f t="shared" si="412"/>
        <v>2275.3289729210128</v>
      </c>
      <c r="M880" s="2">
        <f t="shared" si="413"/>
        <v>28.836634552644782</v>
      </c>
      <c r="N880" s="2">
        <f t="shared" si="434"/>
        <v>113.38975163352281</v>
      </c>
      <c r="O880" s="2">
        <f t="shared" si="414"/>
        <v>77.293627562046893</v>
      </c>
      <c r="P880" s="5">
        <f t="shared" si="415"/>
        <v>0.3671960724406742</v>
      </c>
      <c r="Q880" s="4">
        <f t="shared" si="416"/>
        <v>0.25414765760963554</v>
      </c>
      <c r="R880" s="4">
        <f t="shared" si="417"/>
        <v>0.24206052002781941</v>
      </c>
      <c r="S880" s="4">
        <f t="shared" si="435"/>
        <v>0</v>
      </c>
      <c r="T880" s="4">
        <f t="shared" si="436"/>
        <v>0</v>
      </c>
      <c r="U880" s="5">
        <f t="shared" si="437"/>
        <v>10.814962532209449</v>
      </c>
      <c r="V880" s="5">
        <f t="shared" si="438"/>
        <v>-3.7550028812655976</v>
      </c>
      <c r="W880" s="5">
        <f t="shared" si="439"/>
        <v>22.609587407871278</v>
      </c>
      <c r="X880" s="5">
        <f t="shared" si="418"/>
        <v>2275.3289729210132</v>
      </c>
      <c r="Y880" s="5">
        <f t="shared" si="419"/>
        <v>-14.918112223571612</v>
      </c>
      <c r="Z880" s="5">
        <f t="shared" si="420"/>
        <v>-3.7627149153729005</v>
      </c>
      <c r="AA880" s="5">
        <f t="shared" si="421"/>
        <v>6.5109467388762257</v>
      </c>
      <c r="AB880" s="5">
        <f t="shared" si="422"/>
        <v>-4.1031496913621623</v>
      </c>
      <c r="AC880" s="5">
        <f t="shared" si="423"/>
        <v>-7.5177177966384985</v>
      </c>
      <c r="AD880" s="5">
        <f t="shared" si="424"/>
        <v>-3.0534658532524972</v>
      </c>
      <c r="AE880">
        <f t="shared" si="410"/>
        <v>0</v>
      </c>
    </row>
    <row r="881" spans="1:31" x14ac:dyDescent="0.2">
      <c r="A881">
        <f t="shared" si="440"/>
        <v>8.4899999999998634</v>
      </c>
      <c r="B881" s="5">
        <f t="shared" si="425"/>
        <v>-203.42720863532534</v>
      </c>
      <c r="C881" s="5">
        <f t="shared" si="426"/>
        <v>522.66160521035636</v>
      </c>
      <c r="D881" s="5">
        <f t="shared" si="427"/>
        <v>-367.23359105612298</v>
      </c>
      <c r="E881" s="2">
        <f t="shared" si="428"/>
        <v>560.85451123640485</v>
      </c>
      <c r="F881" s="2">
        <f t="shared" si="429"/>
        <v>-21.266683669224051</v>
      </c>
      <c r="G881" s="3">
        <f t="shared" si="430"/>
        <v>-48.429784743653059</v>
      </c>
      <c r="H881" s="3">
        <f t="shared" si="431"/>
        <v>16.725612221091861</v>
      </c>
      <c r="I881" s="3">
        <f t="shared" si="432"/>
        <v>-101.19128698030326</v>
      </c>
      <c r="J881" s="2">
        <f t="shared" si="411"/>
        <v>113.42339580182299</v>
      </c>
      <c r="K881" s="2">
        <f t="shared" si="433"/>
        <v>77.316561555434888</v>
      </c>
      <c r="L881" s="6">
        <f t="shared" si="412"/>
        <v>2274.8338220877877</v>
      </c>
      <c r="M881" s="2">
        <f t="shared" si="413"/>
        <v>28.830359203543139</v>
      </c>
      <c r="N881" s="2">
        <f t="shared" si="434"/>
        <v>113.42339580182299</v>
      </c>
      <c r="O881" s="2">
        <f t="shared" si="414"/>
        <v>77.316561555434888</v>
      </c>
      <c r="P881" s="5">
        <f t="shared" si="415"/>
        <v>0.36718155927612611</v>
      </c>
      <c r="Q881" s="4">
        <f t="shared" si="416"/>
        <v>0.25401673485760479</v>
      </c>
      <c r="R881" s="4">
        <f t="shared" si="417"/>
        <v>0.24199868220647439</v>
      </c>
      <c r="S881" s="4">
        <f t="shared" si="435"/>
        <v>0</v>
      </c>
      <c r="T881" s="4">
        <f t="shared" si="436"/>
        <v>0</v>
      </c>
      <c r="U881" s="5">
        <f t="shared" si="437"/>
        <v>10.826916849950431</v>
      </c>
      <c r="V881" s="5">
        <f t="shared" si="438"/>
        <v>-3.7391620413098896</v>
      </c>
      <c r="W881" s="5">
        <f t="shared" si="439"/>
        <v>22.622228363688876</v>
      </c>
      <c r="X881" s="5">
        <f t="shared" si="418"/>
        <v>2274.8338220877877</v>
      </c>
      <c r="Y881" s="5">
        <f t="shared" si="419"/>
        <v>-14.920236072703283</v>
      </c>
      <c r="Z881" s="5">
        <f t="shared" si="420"/>
        <v>-3.7668803190962126</v>
      </c>
      <c r="AA881" s="5">
        <f t="shared" si="421"/>
        <v>6.5181544924260901</v>
      </c>
      <c r="AB881" s="5">
        <f t="shared" si="422"/>
        <v>-4.0933192227528519</v>
      </c>
      <c r="AC881" s="5">
        <f t="shared" si="423"/>
        <v>-7.5060423604061022</v>
      </c>
      <c r="AD881" s="5">
        <f t="shared" si="424"/>
        <v>-3.0336171438850315</v>
      </c>
      <c r="AE881">
        <f t="shared" si="410"/>
        <v>0</v>
      </c>
    </row>
    <row r="882" spans="1:31" x14ac:dyDescent="0.2">
      <c r="A882">
        <f t="shared" si="440"/>
        <v>8.4999999999998632</v>
      </c>
      <c r="B882" s="5">
        <f t="shared" si="425"/>
        <v>-203.91171114872301</v>
      </c>
      <c r="C882" s="5">
        <f t="shared" si="426"/>
        <v>522.8284860304492</v>
      </c>
      <c r="D882" s="5">
        <f t="shared" si="427"/>
        <v>-368.2456556067832</v>
      </c>
      <c r="E882" s="2">
        <f t="shared" si="428"/>
        <v>561.18589767428398</v>
      </c>
      <c r="F882" s="2">
        <f t="shared" si="429"/>
        <v>-21.306601799749611</v>
      </c>
      <c r="G882" s="3">
        <f t="shared" si="430"/>
        <v>-48.470717935880586</v>
      </c>
      <c r="H882" s="3">
        <f t="shared" si="431"/>
        <v>16.6505517974878</v>
      </c>
      <c r="I882" s="3">
        <f t="shared" si="432"/>
        <v>-101.22162315174211</v>
      </c>
      <c r="J882" s="2">
        <f t="shared" si="411"/>
        <v>113.45690091772212</v>
      </c>
      <c r="K882" s="2">
        <f t="shared" si="433"/>
        <v>77.339400761910099</v>
      </c>
      <c r="L882" s="6">
        <f t="shared" si="412"/>
        <v>2274.3390146392576</v>
      </c>
      <c r="M882" s="2">
        <f t="shared" si="413"/>
        <v>28.824088206365587</v>
      </c>
      <c r="N882" s="2">
        <f t="shared" si="434"/>
        <v>113.45690091772212</v>
      </c>
      <c r="O882" s="2">
        <f t="shared" si="414"/>
        <v>77.339400761910099</v>
      </c>
      <c r="P882" s="5">
        <f t="shared" si="415"/>
        <v>0.36716705618287676</v>
      </c>
      <c r="Q882" s="4">
        <f t="shared" si="416"/>
        <v>0.2538862394416726</v>
      </c>
      <c r="R882" s="4">
        <f t="shared" si="417"/>
        <v>0.24193701424198732</v>
      </c>
      <c r="S882" s="4">
        <f t="shared" si="435"/>
        <v>0</v>
      </c>
      <c r="T882" s="4">
        <f t="shared" si="436"/>
        <v>0</v>
      </c>
      <c r="U882" s="5">
        <f t="shared" si="437"/>
        <v>10.838840661236002</v>
      </c>
      <c r="V882" s="5">
        <f t="shared" si="438"/>
        <v>-3.7233341188254108</v>
      </c>
      <c r="W882" s="5">
        <f t="shared" si="439"/>
        <v>22.634800793847123</v>
      </c>
      <c r="X882" s="5">
        <f t="shared" si="418"/>
        <v>2274.3390146392576</v>
      </c>
      <c r="Y882" s="5">
        <f t="shared" si="419"/>
        <v>-14.922330738529503</v>
      </c>
      <c r="Z882" s="5">
        <f t="shared" si="420"/>
        <v>-3.7710370360085479</v>
      </c>
      <c r="AA882" s="5">
        <f t="shared" si="421"/>
        <v>6.5253472144455626</v>
      </c>
      <c r="AB882" s="5">
        <f t="shared" si="422"/>
        <v>-4.0834900772935008</v>
      </c>
      <c r="AC882" s="5">
        <f t="shared" si="423"/>
        <v>-7.4943711548339582</v>
      </c>
      <c r="AD882" s="5">
        <f t="shared" si="424"/>
        <v>-3.0138519917073125</v>
      </c>
      <c r="AE882">
        <f t="shared" si="410"/>
        <v>0</v>
      </c>
    </row>
    <row r="883" spans="1:31" x14ac:dyDescent="0.2">
      <c r="A883">
        <f t="shared" si="440"/>
        <v>8.509999999999863</v>
      </c>
      <c r="B883" s="5">
        <f t="shared" si="425"/>
        <v>-204.39662250258567</v>
      </c>
      <c r="C883" s="5">
        <f t="shared" si="426"/>
        <v>522.99461682986635</v>
      </c>
      <c r="D883" s="5">
        <f t="shared" si="427"/>
        <v>-369.25802253090018</v>
      </c>
      <c r="E883" s="2">
        <f t="shared" si="428"/>
        <v>561.5170064419093</v>
      </c>
      <c r="F883" s="2">
        <f t="shared" si="429"/>
        <v>-21.346539507208416</v>
      </c>
      <c r="G883" s="3">
        <f t="shared" si="430"/>
        <v>-48.511552836653522</v>
      </c>
      <c r="H883" s="3">
        <f t="shared" si="431"/>
        <v>16.575608085939461</v>
      </c>
      <c r="I883" s="3">
        <f t="shared" si="432"/>
        <v>-101.25176167165918</v>
      </c>
      <c r="J883" s="2">
        <f t="shared" si="411"/>
        <v>113.49026735212389</v>
      </c>
      <c r="K883" s="2">
        <f t="shared" si="433"/>
        <v>77.36214543430394</v>
      </c>
      <c r="L883" s="6">
        <f t="shared" si="412"/>
        <v>2273.8445534218145</v>
      </c>
      <c r="M883" s="2">
        <f t="shared" si="413"/>
        <v>28.817821597186192</v>
      </c>
      <c r="N883" s="2">
        <f t="shared" si="434"/>
        <v>113.49026735212389</v>
      </c>
      <c r="O883" s="2">
        <f t="shared" si="414"/>
        <v>77.36214543430394</v>
      </c>
      <c r="P883" s="5">
        <f t="shared" si="415"/>
        <v>0.36715256324398782</v>
      </c>
      <c r="Q883" s="4">
        <f t="shared" si="416"/>
        <v>0.25375616999203893</v>
      </c>
      <c r="R883" s="4">
        <f t="shared" si="417"/>
        <v>0.24187551577553418</v>
      </c>
      <c r="S883" s="4">
        <f t="shared" si="435"/>
        <v>0</v>
      </c>
      <c r="T883" s="4">
        <f t="shared" si="436"/>
        <v>0</v>
      </c>
      <c r="U883" s="5">
        <f t="shared" si="437"/>
        <v>10.850733958365161</v>
      </c>
      <c r="V883" s="5">
        <f t="shared" si="438"/>
        <v>-3.7075191994835883</v>
      </c>
      <c r="W883" s="5">
        <f t="shared" si="439"/>
        <v>22.647304909292966</v>
      </c>
      <c r="X883" s="5">
        <f t="shared" si="418"/>
        <v>2273.8445534218149</v>
      </c>
      <c r="Y883" s="5">
        <f t="shared" si="419"/>
        <v>-14.924396342909683</v>
      </c>
      <c r="Z883" s="5">
        <f t="shared" si="420"/>
        <v>-3.77518506010236</v>
      </c>
      <c r="AA883" s="5">
        <f t="shared" si="421"/>
        <v>6.5325248945392742</v>
      </c>
      <c r="AB883" s="5">
        <f t="shared" si="422"/>
        <v>-4.0736623845445212</v>
      </c>
      <c r="AC883" s="5">
        <f t="shared" si="423"/>
        <v>-7.4827042595859483</v>
      </c>
      <c r="AD883" s="5">
        <f t="shared" si="424"/>
        <v>-2.994170196167758</v>
      </c>
      <c r="AE883">
        <f t="shared" si="410"/>
        <v>0</v>
      </c>
    </row>
    <row r="884" spans="1:31" x14ac:dyDescent="0.2">
      <c r="A884">
        <f t="shared" si="440"/>
        <v>8.5199999999998628</v>
      </c>
      <c r="B884" s="5">
        <f t="shared" si="425"/>
        <v>-204.88194171407144</v>
      </c>
      <c r="C884" s="5">
        <f t="shared" si="426"/>
        <v>523.1599987755128</v>
      </c>
      <c r="D884" s="5">
        <f t="shared" si="427"/>
        <v>-370.27068985612658</v>
      </c>
      <c r="E884" s="2">
        <f t="shared" si="428"/>
        <v>561.84783915160051</v>
      </c>
      <c r="F884" s="2">
        <f t="shared" si="429"/>
        <v>-21.386496698775439</v>
      </c>
      <c r="G884" s="3">
        <f t="shared" si="430"/>
        <v>-48.552289460498969</v>
      </c>
      <c r="H884" s="3">
        <f t="shared" si="431"/>
        <v>16.500781043343601</v>
      </c>
      <c r="I884" s="3">
        <f t="shared" si="432"/>
        <v>-101.28170337362086</v>
      </c>
      <c r="J884" s="2">
        <f t="shared" si="411"/>
        <v>113.52349547630467</v>
      </c>
      <c r="K884" s="2">
        <f t="shared" si="433"/>
        <v>77.384795825701886</v>
      </c>
      <c r="L884" s="6">
        <f t="shared" si="412"/>
        <v>2273.3504412458642</v>
      </c>
      <c r="M884" s="2">
        <f t="shared" si="413"/>
        <v>28.811559411622934</v>
      </c>
      <c r="N884" s="2">
        <f t="shared" si="434"/>
        <v>113.52349547630467</v>
      </c>
      <c r="O884" s="2">
        <f t="shared" si="414"/>
        <v>77.384795825701886</v>
      </c>
      <c r="P884" s="5">
        <f t="shared" si="415"/>
        <v>0.36713808054146968</v>
      </c>
      <c r="Q884" s="4">
        <f t="shared" si="416"/>
        <v>0.25362652514049028</v>
      </c>
      <c r="R884" s="4">
        <f t="shared" si="417"/>
        <v>0.24181418644713959</v>
      </c>
      <c r="S884" s="4">
        <f t="shared" si="435"/>
        <v>0</v>
      </c>
      <c r="T884" s="4">
        <f t="shared" si="436"/>
        <v>0</v>
      </c>
      <c r="U884" s="5">
        <f t="shared" si="437"/>
        <v>10.862596734224075</v>
      </c>
      <c r="V884" s="5">
        <f t="shared" si="438"/>
        <v>-3.6917173683312581</v>
      </c>
      <c r="W884" s="5">
        <f t="shared" si="439"/>
        <v>22.659740921136759</v>
      </c>
      <c r="X884" s="5">
        <f t="shared" si="418"/>
        <v>2273.3504412458647</v>
      </c>
      <c r="Y884" s="5">
        <f t="shared" si="419"/>
        <v>-14.926433007619648</v>
      </c>
      <c r="Z884" s="5">
        <f t="shared" si="420"/>
        <v>-3.7793243855420662</v>
      </c>
      <c r="AA884" s="5">
        <f t="shared" si="421"/>
        <v>6.5396875226094187</v>
      </c>
      <c r="AB884" s="5">
        <f t="shared" si="422"/>
        <v>-4.0638362733955731</v>
      </c>
      <c r="AC884" s="5">
        <f t="shared" si="423"/>
        <v>-7.4710417538733243</v>
      </c>
      <c r="AD884" s="5">
        <f t="shared" si="424"/>
        <v>-2.9745715562538209</v>
      </c>
      <c r="AE884">
        <f t="shared" si="410"/>
        <v>0</v>
      </c>
    </row>
    <row r="885" spans="1:31" x14ac:dyDescent="0.2">
      <c r="A885">
        <f t="shared" si="440"/>
        <v>8.5299999999998626</v>
      </c>
      <c r="B885" s="5">
        <f t="shared" si="425"/>
        <v>-205.36766780049012</v>
      </c>
      <c r="C885" s="5">
        <f t="shared" si="426"/>
        <v>523.3246330338585</v>
      </c>
      <c r="D885" s="5">
        <f t="shared" si="427"/>
        <v>-371.2836556184406</v>
      </c>
      <c r="E885" s="2">
        <f t="shared" si="428"/>
        <v>562.17839741298769</v>
      </c>
      <c r="F885" s="2">
        <f t="shared" si="429"/>
        <v>-21.426473281576765</v>
      </c>
      <c r="G885" s="3">
        <f t="shared" si="430"/>
        <v>-48.592927823232927</v>
      </c>
      <c r="H885" s="3">
        <f t="shared" si="431"/>
        <v>16.426070625804869</v>
      </c>
      <c r="I885" s="3">
        <f t="shared" si="432"/>
        <v>-101.3114490891834</v>
      </c>
      <c r="J885" s="2">
        <f t="shared" si="411"/>
        <v>113.55658566189832</v>
      </c>
      <c r="K885" s="2">
        <f t="shared" si="433"/>
        <v>77.40735218943307</v>
      </c>
      <c r="L885" s="6">
        <f t="shared" si="412"/>
        <v>2272.856680886196</v>
      </c>
      <c r="M885" s="2">
        <f t="shared" si="413"/>
        <v>28.805301684842416</v>
      </c>
      <c r="N885" s="2">
        <f t="shared" si="434"/>
        <v>113.55658566189832</v>
      </c>
      <c r="O885" s="2">
        <f t="shared" si="414"/>
        <v>77.40735218943307</v>
      </c>
      <c r="P885" s="5">
        <f t="shared" si="415"/>
        <v>0.36712360815629225</v>
      </c>
      <c r="Q885" s="4">
        <f t="shared" si="416"/>
        <v>0.25349730352044469</v>
      </c>
      <c r="R885" s="4">
        <f t="shared" si="417"/>
        <v>0.24175302589570571</v>
      </c>
      <c r="S885" s="4">
        <f t="shared" si="435"/>
        <v>0</v>
      </c>
      <c r="T885" s="4">
        <f t="shared" si="436"/>
        <v>0</v>
      </c>
      <c r="U885" s="5">
        <f t="shared" si="437"/>
        <v>10.874428982282893</v>
      </c>
      <c r="V885" s="5">
        <f t="shared" si="438"/>
        <v>-3.6759287097921187</v>
      </c>
      <c r="W885" s="5">
        <f t="shared" si="439"/>
        <v>22.672109040644269</v>
      </c>
      <c r="X885" s="5">
        <f t="shared" si="418"/>
        <v>2272.8566808861965</v>
      </c>
      <c r="Y885" s="5">
        <f t="shared" si="419"/>
        <v>-14.928440854348151</v>
      </c>
      <c r="Z885" s="5">
        <f t="shared" si="420"/>
        <v>-3.7834550066631802</v>
      </c>
      <c r="AA885" s="5">
        <f t="shared" si="421"/>
        <v>6.5468350888542526</v>
      </c>
      <c r="AB885" s="5">
        <f t="shared" si="422"/>
        <v>-4.0540118720652583</v>
      </c>
      <c r="AC885" s="5">
        <f t="shared" si="423"/>
        <v>-7.4593837164552994</v>
      </c>
      <c r="AD885" s="5">
        <f t="shared" si="424"/>
        <v>-2.9550558705014787</v>
      </c>
      <c r="AE885">
        <f t="shared" si="410"/>
        <v>0</v>
      </c>
    </row>
    <row r="886" spans="1:31" x14ac:dyDescent="0.2">
      <c r="A886">
        <f t="shared" si="440"/>
        <v>8.5399999999998624</v>
      </c>
      <c r="B886" s="5">
        <f t="shared" si="425"/>
        <v>-205.85379977931606</v>
      </c>
      <c r="C886" s="5">
        <f t="shared" si="426"/>
        <v>523.48852077093068</v>
      </c>
      <c r="D886" s="5">
        <f t="shared" si="427"/>
        <v>-372.29691786212595</v>
      </c>
      <c r="E886" s="2">
        <f t="shared" si="428"/>
        <v>562.50868283300292</v>
      </c>
      <c r="F886" s="2">
        <f t="shared" si="429"/>
        <v>-21.466469162690913</v>
      </c>
      <c r="G886" s="3">
        <f t="shared" si="430"/>
        <v>-48.633467941953576</v>
      </c>
      <c r="H886" s="3">
        <f t="shared" si="431"/>
        <v>16.351476788640316</v>
      </c>
      <c r="I886" s="3">
        <f t="shared" si="432"/>
        <v>-101.34099964788841</v>
      </c>
      <c r="J886" s="2">
        <f t="shared" si="411"/>
        <v>113.58953828088126</v>
      </c>
      <c r="K886" s="2">
        <f t="shared" si="433"/>
        <v>77.429814779060152</v>
      </c>
      <c r="L886" s="6">
        <f t="shared" si="412"/>
        <v>2272.3632750823467</v>
      </c>
      <c r="M886" s="2">
        <f t="shared" si="413"/>
        <v>28.799048451564463</v>
      </c>
      <c r="N886" s="2">
        <f t="shared" si="434"/>
        <v>113.58953828088126</v>
      </c>
      <c r="O886" s="2">
        <f t="shared" si="414"/>
        <v>77.429814779060152</v>
      </c>
      <c r="P886" s="5">
        <f t="shared" si="415"/>
        <v>0.36710914616839563</v>
      </c>
      <c r="Q886" s="4">
        <f t="shared" si="416"/>
        <v>0.25336850376699416</v>
      </c>
      <c r="R886" s="4">
        <f t="shared" si="417"/>
        <v>0.24169203375903911</v>
      </c>
      <c r="S886" s="4">
        <f t="shared" si="435"/>
        <v>0</v>
      </c>
      <c r="T886" s="4">
        <f t="shared" si="436"/>
        <v>0</v>
      </c>
      <c r="U886" s="5">
        <f t="shared" si="437"/>
        <v>10.886230696592561</v>
      </c>
      <c r="V886" s="5">
        <f t="shared" si="438"/>
        <v>-3.660153307668204</v>
      </c>
      <c r="W886" s="5">
        <f t="shared" si="439"/>
        <v>22.684409479228741</v>
      </c>
      <c r="X886" s="5">
        <f t="shared" si="418"/>
        <v>2272.3632750823472</v>
      </c>
      <c r="Y886" s="5">
        <f t="shared" si="419"/>
        <v>-14.930420004693348</v>
      </c>
      <c r="Z886" s="5">
        <f t="shared" si="420"/>
        <v>-3.787576917971414</v>
      </c>
      <c r="AA886" s="5">
        <f t="shared" si="421"/>
        <v>6.5539675837665392</v>
      </c>
      <c r="AB886" s="5">
        <f t="shared" si="422"/>
        <v>-4.0441893081007869</v>
      </c>
      <c r="AC886" s="5">
        <f t="shared" si="423"/>
        <v>-7.4477302256396181</v>
      </c>
      <c r="AD886" s="5">
        <f t="shared" si="424"/>
        <v>-2.9356229370047195</v>
      </c>
      <c r="AE886">
        <f t="shared" si="410"/>
        <v>0</v>
      </c>
    </row>
    <row r="887" spans="1:31" x14ac:dyDescent="0.2">
      <c r="A887">
        <f t="shared" si="440"/>
        <v>8.5499999999998622</v>
      </c>
      <c r="B887" s="5">
        <f t="shared" si="425"/>
        <v>-206.34033666820102</v>
      </c>
      <c r="C887" s="5">
        <f t="shared" si="426"/>
        <v>523.6516631523059</v>
      </c>
      <c r="D887" s="5">
        <f t="shared" si="427"/>
        <v>-373.31047463975165</v>
      </c>
      <c r="E887" s="2">
        <f t="shared" si="428"/>
        <v>562.83869701587025</v>
      </c>
      <c r="F887" s="2">
        <f t="shared" si="429"/>
        <v>-21.506484249150098</v>
      </c>
      <c r="G887" s="3">
        <f t="shared" si="430"/>
        <v>-48.673909835034586</v>
      </c>
      <c r="H887" s="3">
        <f t="shared" si="431"/>
        <v>16.276999486383918</v>
      </c>
      <c r="I887" s="3">
        <f t="shared" si="432"/>
        <v>-101.37035587725846</v>
      </c>
      <c r="J887" s="2">
        <f t="shared" si="411"/>
        <v>113.62235370555764</v>
      </c>
      <c r="K887" s="2">
        <f t="shared" si="433"/>
        <v>77.452183848369216</v>
      </c>
      <c r="L887" s="6">
        <f t="shared" si="412"/>
        <v>2271.8702265389629</v>
      </c>
      <c r="M887" s="2">
        <f t="shared" si="413"/>
        <v>28.792799746066716</v>
      </c>
      <c r="N887" s="2">
        <f t="shared" si="434"/>
        <v>113.62235370555764</v>
      </c>
      <c r="O887" s="2">
        <f t="shared" si="414"/>
        <v>77.452183848369216</v>
      </c>
      <c r="P887" s="5">
        <f t="shared" si="415"/>
        <v>0.36709469465670064</v>
      </c>
      <c r="Q887" s="4">
        <f t="shared" si="416"/>
        <v>0.25324012451694772</v>
      </c>
      <c r="R887" s="4">
        <f t="shared" si="417"/>
        <v>0.24163120967387855</v>
      </c>
      <c r="S887" s="4">
        <f t="shared" si="435"/>
        <v>0</v>
      </c>
      <c r="T887" s="4">
        <f t="shared" si="436"/>
        <v>0</v>
      </c>
      <c r="U887" s="5">
        <f t="shared" si="437"/>
        <v>10.898001871781659</v>
      </c>
      <c r="V887" s="5">
        <f t="shared" si="438"/>
        <v>-3.644391245141382</v>
      </c>
      <c r="W887" s="5">
        <f t="shared" si="439"/>
        <v>22.69664244844305</v>
      </c>
      <c r="X887" s="5">
        <f t="shared" si="418"/>
        <v>2271.8702265389629</v>
      </c>
      <c r="Y887" s="5">
        <f t="shared" si="419"/>
        <v>-14.932370580159358</v>
      </c>
      <c r="Z887" s="5">
        <f t="shared" si="420"/>
        <v>-3.791690114141804</v>
      </c>
      <c r="AA887" s="5">
        <f t="shared" si="421"/>
        <v>6.5610849981320394</v>
      </c>
      <c r="AB887" s="5">
        <f t="shared" si="422"/>
        <v>-4.0343687083776985</v>
      </c>
      <c r="AC887" s="5">
        <f t="shared" si="423"/>
        <v>-7.436081359283186</v>
      </c>
      <c r="AD887" s="5">
        <f t="shared" si="424"/>
        <v>-2.9162725534249105</v>
      </c>
      <c r="AE887">
        <f t="shared" si="410"/>
        <v>0</v>
      </c>
    </row>
    <row r="888" spans="1:31" x14ac:dyDescent="0.2">
      <c r="A888">
        <f t="shared" si="440"/>
        <v>8.5599999999998619</v>
      </c>
      <c r="B888" s="5">
        <f t="shared" si="425"/>
        <v>-206.82727748498678</v>
      </c>
      <c r="C888" s="5">
        <f t="shared" si="426"/>
        <v>523.8140613431018</v>
      </c>
      <c r="D888" s="5">
        <f t="shared" si="427"/>
        <v>-374.32432401215192</v>
      </c>
      <c r="E888" s="2">
        <f t="shared" si="428"/>
        <v>563.16844156309628</v>
      </c>
      <c r="F888" s="2">
        <f t="shared" si="429"/>
        <v>-21.546518447941516</v>
      </c>
      <c r="G888" s="3">
        <f t="shared" si="430"/>
        <v>-48.714253522118362</v>
      </c>
      <c r="H888" s="3">
        <f t="shared" si="431"/>
        <v>16.202638672791085</v>
      </c>
      <c r="I888" s="3">
        <f t="shared" si="432"/>
        <v>-101.39951860279271</v>
      </c>
      <c r="J888" s="2">
        <f t="shared" si="411"/>
        <v>113.65503230854476</v>
      </c>
      <c r="K888" s="2">
        <f t="shared" si="433"/>
        <v>77.474459651359751</v>
      </c>
      <c r="L888" s="6">
        <f t="shared" si="412"/>
        <v>2271.3775379261579</v>
      </c>
      <c r="M888" s="2">
        <f t="shared" si="413"/>
        <v>28.78655560218915</v>
      </c>
      <c r="N888" s="2">
        <f t="shared" si="434"/>
        <v>113.65503230854476</v>
      </c>
      <c r="O888" s="2">
        <f t="shared" si="414"/>
        <v>77.474459651359751</v>
      </c>
      <c r="P888" s="5">
        <f t="shared" si="415"/>
        <v>0.3670802536991194</v>
      </c>
      <c r="Q888" s="4">
        <f t="shared" si="416"/>
        <v>0.25311216440887269</v>
      </c>
      <c r="R888" s="4">
        <f t="shared" si="417"/>
        <v>0.24157055327592183</v>
      </c>
      <c r="S888" s="4">
        <f t="shared" si="435"/>
        <v>0</v>
      </c>
      <c r="T888" s="4">
        <f t="shared" si="436"/>
        <v>0</v>
      </c>
      <c r="U888" s="5">
        <f t="shared" si="437"/>
        <v>10.909742503053215</v>
      </c>
      <c r="V888" s="5">
        <f t="shared" si="438"/>
        <v>-3.6286426047748632</v>
      </c>
      <c r="W888" s="5">
        <f t="shared" si="439"/>
        <v>22.708808159971927</v>
      </c>
      <c r="X888" s="5">
        <f t="shared" si="418"/>
        <v>2271.3775379261579</v>
      </c>
      <c r="Y888" s="5">
        <f t="shared" si="419"/>
        <v>-14.934292702152849</v>
      </c>
      <c r="Z888" s="5">
        <f t="shared" si="420"/>
        <v>-3.7957945900178212</v>
      </c>
      <c r="AA888" s="5">
        <f t="shared" si="421"/>
        <v>6.5681873230279715</v>
      </c>
      <c r="AB888" s="5">
        <f t="shared" si="422"/>
        <v>-4.0245501990996342</v>
      </c>
      <c r="AC888" s="5">
        <f t="shared" si="423"/>
        <v>-7.4244371947926844</v>
      </c>
      <c r="AD888" s="5">
        <f t="shared" si="424"/>
        <v>-2.8970045170001022</v>
      </c>
      <c r="AE888">
        <f t="shared" si="410"/>
        <v>0</v>
      </c>
    </row>
    <row r="889" spans="1:31" x14ac:dyDescent="0.2">
      <c r="A889">
        <f t="shared" si="440"/>
        <v>8.5699999999998617</v>
      </c>
      <c r="B889" s="5">
        <f t="shared" si="425"/>
        <v>-207.31462124771792</v>
      </c>
      <c r="C889" s="5">
        <f t="shared" si="426"/>
        <v>523.97571650796999</v>
      </c>
      <c r="D889" s="5">
        <f t="shared" si="427"/>
        <v>-375.33846404840574</v>
      </c>
      <c r="E889" s="2">
        <f t="shared" si="428"/>
        <v>563.49791807346128</v>
      </c>
      <c r="F889" s="2">
        <f t="shared" si="429"/>
        <v>-21.586571666008595</v>
      </c>
      <c r="G889" s="3">
        <f t="shared" si="430"/>
        <v>-48.754499024109357</v>
      </c>
      <c r="H889" s="3">
        <f t="shared" si="431"/>
        <v>16.128394300843159</v>
      </c>
      <c r="I889" s="3">
        <f t="shared" si="432"/>
        <v>-101.42848864796271</v>
      </c>
      <c r="J889" s="2">
        <f t="shared" si="411"/>
        <v>113.68757446275846</v>
      </c>
      <c r="K889" s="2">
        <f t="shared" si="433"/>
        <v>77.496642442234801</v>
      </c>
      <c r="L889" s="6">
        <f t="shared" si="412"/>
        <v>2270.8852118798668</v>
      </c>
      <c r="M889" s="2">
        <f t="shared" si="413"/>
        <v>28.780316053338591</v>
      </c>
      <c r="N889" s="2">
        <f t="shared" si="434"/>
        <v>113.68757446275846</v>
      </c>
      <c r="O889" s="2">
        <f t="shared" si="414"/>
        <v>77.496642442234801</v>
      </c>
      <c r="P889" s="5">
        <f t="shared" si="415"/>
        <v>0.36706582337256544</v>
      </c>
      <c r="Q889" s="4">
        <f t="shared" si="416"/>
        <v>0.25298462208313577</v>
      </c>
      <c r="R889" s="4">
        <f t="shared" si="417"/>
        <v>0.2415100641998526</v>
      </c>
      <c r="S889" s="4">
        <f t="shared" si="435"/>
        <v>0</v>
      </c>
      <c r="T889" s="4">
        <f t="shared" si="436"/>
        <v>0</v>
      </c>
      <c r="U889" s="5">
        <f t="shared" si="437"/>
        <v>10.921452586181491</v>
      </c>
      <c r="V889" s="5">
        <f t="shared" si="438"/>
        <v>-3.6129074685147202</v>
      </c>
      <c r="W889" s="5">
        <f t="shared" si="439"/>
        <v>22.720906825624152</v>
      </c>
      <c r="X889" s="5">
        <f t="shared" si="418"/>
        <v>2270.8852118798673</v>
      </c>
      <c r="Y889" s="5">
        <f t="shared" si="419"/>
        <v>-14.93618649197966</v>
      </c>
      <c r="Z889" s="5">
        <f t="shared" si="420"/>
        <v>-3.7998903406104887</v>
      </c>
      <c r="AA889" s="5">
        <f t="shared" si="421"/>
        <v>6.5752745498214837</v>
      </c>
      <c r="AB889" s="5">
        <f t="shared" si="422"/>
        <v>-4.0147339057981686</v>
      </c>
      <c r="AC889" s="5">
        <f t="shared" si="423"/>
        <v>-7.4127978091252089</v>
      </c>
      <c r="AD889" s="5">
        <f t="shared" si="424"/>
        <v>-2.8778186245543651</v>
      </c>
      <c r="AE889">
        <f t="shared" si="410"/>
        <v>0</v>
      </c>
    </row>
    <row r="890" spans="1:31" x14ac:dyDescent="0.2">
      <c r="A890">
        <f t="shared" si="440"/>
        <v>8.5799999999998615</v>
      </c>
      <c r="B890" s="5">
        <f t="shared" si="425"/>
        <v>-207.80236697465432</v>
      </c>
      <c r="C890" s="5">
        <f t="shared" si="426"/>
        <v>524.13662981108803</v>
      </c>
      <c r="D890" s="5">
        <f t="shared" si="427"/>
        <v>-376.35289282581658</v>
      </c>
      <c r="E890" s="2">
        <f t="shared" si="428"/>
        <v>563.82712814301021</v>
      </c>
      <c r="F890" s="2">
        <f t="shared" si="429"/>
        <v>-21.626643810252272</v>
      </c>
      <c r="G890" s="3">
        <f t="shared" si="430"/>
        <v>-48.794646363167338</v>
      </c>
      <c r="H890" s="3">
        <f t="shared" si="431"/>
        <v>16.054266322751907</v>
      </c>
      <c r="I890" s="3">
        <f t="shared" si="432"/>
        <v>-101.45726683420826</v>
      </c>
      <c r="J890" s="2">
        <f t="shared" si="411"/>
        <v>113.71998054139888</v>
      </c>
      <c r="K890" s="2">
        <f t="shared" si="433"/>
        <v>77.518732475391189</v>
      </c>
      <c r="L890" s="6">
        <f t="shared" si="412"/>
        <v>2270.3932510021978</v>
      </c>
      <c r="M890" s="2">
        <f t="shared" si="413"/>
        <v>28.774081132493134</v>
      </c>
      <c r="N890" s="2">
        <f t="shared" si="434"/>
        <v>113.71998054139888</v>
      </c>
      <c r="O890" s="2">
        <f t="shared" si="414"/>
        <v>77.518732475391189</v>
      </c>
      <c r="P890" s="5">
        <f t="shared" si="415"/>
        <v>0.36705140375296424</v>
      </c>
      <c r="Q890" s="4">
        <f t="shared" si="416"/>
        <v>0.25285749618194286</v>
      </c>
      <c r="R890" s="4">
        <f t="shared" si="417"/>
        <v>0.24144974207936665</v>
      </c>
      <c r="S890" s="4">
        <f t="shared" si="435"/>
        <v>0</v>
      </c>
      <c r="T890" s="4">
        <f t="shared" si="436"/>
        <v>0</v>
      </c>
      <c r="U890" s="5">
        <f t="shared" si="437"/>
        <v>10.933132117508862</v>
      </c>
      <c r="V890" s="5">
        <f t="shared" si="438"/>
        <v>-3.5971859176914482</v>
      </c>
      <c r="W890" s="5">
        <f t="shared" si="439"/>
        <v>22.73293865732499</v>
      </c>
      <c r="X890" s="5">
        <f t="shared" si="418"/>
        <v>2270.3932510021982</v>
      </c>
      <c r="Y890" s="5">
        <f t="shared" si="419"/>
        <v>-14.938052070841493</v>
      </c>
      <c r="Z890" s="5">
        <f t="shared" si="420"/>
        <v>-3.8039773610975103</v>
      </c>
      <c r="AA890" s="5">
        <f t="shared" si="421"/>
        <v>6.5823466701681461</v>
      </c>
      <c r="AB890" s="5">
        <f t="shared" si="422"/>
        <v>-4.0049199533326316</v>
      </c>
      <c r="AC890" s="5">
        <f t="shared" si="423"/>
        <v>-7.4011632787889585</v>
      </c>
      <c r="AD890" s="5">
        <f t="shared" si="424"/>
        <v>-2.8587146725068635</v>
      </c>
      <c r="AE890">
        <f t="shared" si="410"/>
        <v>0</v>
      </c>
    </row>
    <row r="891" spans="1:31" x14ac:dyDescent="0.2">
      <c r="A891">
        <f t="shared" si="440"/>
        <v>8.5899999999998613</v>
      </c>
      <c r="B891" s="5">
        <f t="shared" si="425"/>
        <v>-208.29051368428367</v>
      </c>
      <c r="C891" s="5">
        <f t="shared" si="426"/>
        <v>524.29680241615154</v>
      </c>
      <c r="D891" s="5">
        <f t="shared" si="427"/>
        <v>-377.36760842989224</v>
      </c>
      <c r="E891" s="2">
        <f t="shared" si="428"/>
        <v>564.15607336504297</v>
      </c>
      <c r="F891" s="2">
        <f t="shared" si="429"/>
        <v>-21.666734787532263</v>
      </c>
      <c r="G891" s="3">
        <f t="shared" si="430"/>
        <v>-48.834695562700666</v>
      </c>
      <c r="H891" s="3">
        <f t="shared" si="431"/>
        <v>15.980254689964017</v>
      </c>
      <c r="I891" s="3">
        <f t="shared" si="432"/>
        <v>-101.48585398093333</v>
      </c>
      <c r="J891" s="2">
        <f t="shared" si="411"/>
        <v>113.7522509179361</v>
      </c>
      <c r="K891" s="2">
        <f t="shared" si="433"/>
        <v>77.540730005409742</v>
      </c>
      <c r="L891" s="6">
        <f t="shared" si="412"/>
        <v>2269.9016578617775</v>
      </c>
      <c r="M891" s="2">
        <f t="shared" si="413"/>
        <v>28.767850872206555</v>
      </c>
      <c r="N891" s="2">
        <f t="shared" si="434"/>
        <v>113.7522509179361</v>
      </c>
      <c r="O891" s="2">
        <f t="shared" si="414"/>
        <v>77.540730005409742</v>
      </c>
      <c r="P891" s="5">
        <f t="shared" si="415"/>
        <v>0.36703699491526304</v>
      </c>
      <c r="Q891" s="4">
        <f t="shared" si="416"/>
        <v>0.25273078534937865</v>
      </c>
      <c r="R891" s="4">
        <f t="shared" si="417"/>
        <v>0.241389586547198</v>
      </c>
      <c r="S891" s="4">
        <f t="shared" si="435"/>
        <v>0</v>
      </c>
      <c r="T891" s="4">
        <f t="shared" si="436"/>
        <v>0</v>
      </c>
      <c r="U891" s="5">
        <f t="shared" si="437"/>
        <v>10.944781093942574</v>
      </c>
      <c r="V891" s="5">
        <f t="shared" si="438"/>
        <v>-3.581478033021507</v>
      </c>
      <c r="W891" s="5">
        <f t="shared" si="439"/>
        <v>22.74490386710848</v>
      </c>
      <c r="X891" s="5">
        <f t="shared" si="418"/>
        <v>2269.9016578617779</v>
      </c>
      <c r="Y891" s="5">
        <f t="shared" si="419"/>
        <v>-14.939889559832558</v>
      </c>
      <c r="Z891" s="5">
        <f t="shared" si="420"/>
        <v>-3.8080556468223712</v>
      </c>
      <c r="AA891" s="5">
        <f t="shared" si="421"/>
        <v>6.5894036760103907</v>
      </c>
      <c r="AB891" s="5">
        <f t="shared" si="422"/>
        <v>-3.9951084658899845</v>
      </c>
      <c r="AC891" s="5">
        <f t="shared" si="423"/>
        <v>-7.3895336798438782</v>
      </c>
      <c r="AD891" s="5">
        <f t="shared" si="424"/>
        <v>-2.8396924568811279</v>
      </c>
      <c r="AE891">
        <f t="shared" si="410"/>
        <v>0</v>
      </c>
    </row>
    <row r="892" spans="1:31" x14ac:dyDescent="0.2">
      <c r="A892">
        <f t="shared" si="440"/>
        <v>8.5999999999998611</v>
      </c>
      <c r="B892" s="5">
        <f t="shared" si="425"/>
        <v>-208.77906039533397</v>
      </c>
      <c r="C892" s="5">
        <f t="shared" si="426"/>
        <v>524.45623548636718</v>
      </c>
      <c r="D892" s="5">
        <f t="shared" si="427"/>
        <v>-378.38260895432444</v>
      </c>
      <c r="E892" s="2">
        <f t="shared" si="428"/>
        <v>564.48475533010662</v>
      </c>
      <c r="F892" s="2">
        <f t="shared" si="429"/>
        <v>-21.706844504668279</v>
      </c>
      <c r="G892" s="3">
        <f t="shared" si="430"/>
        <v>-48.874646647359569</v>
      </c>
      <c r="H892" s="3">
        <f t="shared" si="431"/>
        <v>15.906359353165579</v>
      </c>
      <c r="I892" s="3">
        <f t="shared" si="432"/>
        <v>-101.51425090550214</v>
      </c>
      <c r="J892" s="2">
        <f t="shared" si="411"/>
        <v>113.78438596609614</v>
      </c>
      <c r="K892" s="2">
        <f t="shared" si="433"/>
        <v>77.562635287045765</v>
      </c>
      <c r="L892" s="6">
        <f t="shared" si="412"/>
        <v>2269.4104349940962</v>
      </c>
      <c r="M892" s="2">
        <f t="shared" si="413"/>
        <v>28.761625304612679</v>
      </c>
      <c r="N892" s="2">
        <f t="shared" si="434"/>
        <v>113.78438596609614</v>
      </c>
      <c r="O892" s="2">
        <f t="shared" si="414"/>
        <v>77.562635287045765</v>
      </c>
      <c r="P892" s="5">
        <f t="shared" si="415"/>
        <v>0.36702259693344114</v>
      </c>
      <c r="Q892" s="4">
        <f t="shared" si="416"/>
        <v>0.2526044882314451</v>
      </c>
      <c r="R892" s="4">
        <f t="shared" si="417"/>
        <v>0.24132959723514491</v>
      </c>
      <c r="S892" s="4">
        <f t="shared" si="435"/>
        <v>0</v>
      </c>
      <c r="T892" s="4">
        <f t="shared" si="436"/>
        <v>0</v>
      </c>
      <c r="U892" s="5">
        <f t="shared" si="437"/>
        <v>10.956399512951588</v>
      </c>
      <c r="V892" s="5">
        <f t="shared" si="438"/>
        <v>-3.5657838946089133</v>
      </c>
      <c r="W892" s="5">
        <f t="shared" si="439"/>
        <v>22.756802667109955</v>
      </c>
      <c r="X892" s="5">
        <f t="shared" si="418"/>
        <v>2269.4104349940967</v>
      </c>
      <c r="Y892" s="5">
        <f t="shared" si="419"/>
        <v>-14.941699079936376</v>
      </c>
      <c r="Z892" s="5">
        <f t="shared" si="420"/>
        <v>-3.8121251932934741</v>
      </c>
      <c r="AA892" s="5">
        <f t="shared" si="421"/>
        <v>6.5964455595760247</v>
      </c>
      <c r="AB892" s="5">
        <f t="shared" si="422"/>
        <v>-3.9852995669847875</v>
      </c>
      <c r="AC892" s="5">
        <f t="shared" si="423"/>
        <v>-7.3779090879023874</v>
      </c>
      <c r="AD892" s="5">
        <f t="shared" si="424"/>
        <v>-2.8207517733140186</v>
      </c>
      <c r="AE892">
        <f t="shared" si="410"/>
        <v>0</v>
      </c>
    </row>
    <row r="893" spans="1:31" x14ac:dyDescent="0.2">
      <c r="A893">
        <f t="shared" si="440"/>
        <v>8.6099999999998609</v>
      </c>
      <c r="B893" s="5">
        <f t="shared" si="425"/>
        <v>-209.26800612678593</v>
      </c>
      <c r="C893" s="5">
        <f t="shared" si="426"/>
        <v>524.61493018444446</v>
      </c>
      <c r="D893" s="5">
        <f t="shared" si="427"/>
        <v>-379.39789250096811</v>
      </c>
      <c r="E893" s="2">
        <f t="shared" si="428"/>
        <v>564.8131756259852</v>
      </c>
      <c r="F893" s="2">
        <f t="shared" si="429"/>
        <v>-21.746972868441318</v>
      </c>
      <c r="G893" s="3">
        <f t="shared" si="430"/>
        <v>-48.914499643029416</v>
      </c>
      <c r="H893" s="3">
        <f t="shared" si="431"/>
        <v>15.832580262286555</v>
      </c>
      <c r="I893" s="3">
        <f t="shared" si="432"/>
        <v>-101.54245842323527</v>
      </c>
      <c r="J893" s="2">
        <f t="shared" si="411"/>
        <v>113.81638605984701</v>
      </c>
      <c r="K893" s="2">
        <f t="shared" si="433"/>
        <v>77.584448575219497</v>
      </c>
      <c r="L893" s="6">
        <f t="shared" si="412"/>
        <v>2268.9195849018488</v>
      </c>
      <c r="M893" s="2">
        <f t="shared" si="413"/>
        <v>28.755404461429681</v>
      </c>
      <c r="N893" s="2">
        <f t="shared" si="434"/>
        <v>113.81638605984701</v>
      </c>
      <c r="O893" s="2">
        <f t="shared" si="414"/>
        <v>77.584448575219497</v>
      </c>
      <c r="P893" s="5">
        <f t="shared" si="415"/>
        <v>0.36700820988051985</v>
      </c>
      <c r="Q893" s="4">
        <f t="shared" si="416"/>
        <v>0.25247860347609924</v>
      </c>
      <c r="R893" s="4">
        <f t="shared" si="417"/>
        <v>0.24126977377409486</v>
      </c>
      <c r="S893" s="4">
        <f t="shared" si="435"/>
        <v>0</v>
      </c>
      <c r="T893" s="4">
        <f t="shared" si="436"/>
        <v>0</v>
      </c>
      <c r="U893" s="5">
        <f t="shared" si="437"/>
        <v>10.967987372563394</v>
      </c>
      <c r="V893" s="5">
        <f t="shared" si="438"/>
        <v>-3.5501035819468241</v>
      </c>
      <c r="W893" s="5">
        <f t="shared" si="439"/>
        <v>22.768635269558537</v>
      </c>
      <c r="X893" s="5">
        <f t="shared" si="418"/>
        <v>2268.9195849018492</v>
      </c>
      <c r="Y893" s="5">
        <f t="shared" si="419"/>
        <v>-14.943480752022495</v>
      </c>
      <c r="Z893" s="5">
        <f t="shared" si="420"/>
        <v>-3.8161859961832421</v>
      </c>
      <c r="AA893" s="5">
        <f t="shared" si="421"/>
        <v>6.6034723133766731</v>
      </c>
      <c r="AB893" s="5">
        <f t="shared" si="422"/>
        <v>-3.9754933794591008</v>
      </c>
      <c r="AC893" s="5">
        <f t="shared" si="423"/>
        <v>-7.3662895781300666</v>
      </c>
      <c r="AD893" s="5">
        <f t="shared" si="424"/>
        <v>-2.8018924170647885</v>
      </c>
      <c r="AE893">
        <f t="shared" si="410"/>
        <v>0</v>
      </c>
    </row>
    <row r="894" spans="1:31" x14ac:dyDescent="0.2">
      <c r="A894">
        <f t="shared" si="440"/>
        <v>8.6199999999998607</v>
      </c>
      <c r="B894" s="5">
        <f t="shared" si="425"/>
        <v>-209.75734989788521</v>
      </c>
      <c r="C894" s="5">
        <f t="shared" si="426"/>
        <v>524.77288767258835</v>
      </c>
      <c r="D894" s="5">
        <f t="shared" si="427"/>
        <v>-380.41345717982131</v>
      </c>
      <c r="E894" s="2">
        <f t="shared" si="428"/>
        <v>565.14133583769194</v>
      </c>
      <c r="F894" s="2">
        <f t="shared" si="429"/>
        <v>-21.787119785594896</v>
      </c>
      <c r="G894" s="3">
        <f t="shared" si="430"/>
        <v>-48.954254576824006</v>
      </c>
      <c r="H894" s="3">
        <f t="shared" si="431"/>
        <v>15.758917366505255</v>
      </c>
      <c r="I894" s="3">
        <f t="shared" si="432"/>
        <v>-101.57047734740593</v>
      </c>
      <c r="J894" s="2">
        <f t="shared" si="411"/>
        <v>113.8482515733849</v>
      </c>
      <c r="K894" s="2">
        <f t="shared" si="433"/>
        <v>77.606170125006742</v>
      </c>
      <c r="L894" s="6">
        <f t="shared" si="412"/>
        <v>2268.4291100552687</v>
      </c>
      <c r="M894" s="2">
        <f t="shared" si="413"/>
        <v>28.749188373964341</v>
      </c>
      <c r="N894" s="2">
        <f t="shared" si="434"/>
        <v>113.8482515733849</v>
      </c>
      <c r="O894" s="2">
        <f t="shared" si="414"/>
        <v>77.606170125006742</v>
      </c>
      <c r="P894" s="5">
        <f t="shared" si="415"/>
        <v>0.36699383382857215</v>
      </c>
      <c r="Q894" s="4">
        <f t="shared" si="416"/>
        <v>0.25235312973329016</v>
      </c>
      <c r="R894" s="4">
        <f t="shared" si="417"/>
        <v>0.24121011579405019</v>
      </c>
      <c r="S894" s="4">
        <f t="shared" si="435"/>
        <v>0</v>
      </c>
      <c r="T894" s="4">
        <f t="shared" si="436"/>
        <v>0</v>
      </c>
      <c r="U894" s="5">
        <f t="shared" si="437"/>
        <v>10.979544671360831</v>
      </c>
      <c r="V894" s="5">
        <f t="shared" si="438"/>
        <v>-3.5344371739191494</v>
      </c>
      <c r="W894" s="5">
        <f t="shared" si="439"/>
        <v>22.780401886769717</v>
      </c>
      <c r="X894" s="5">
        <f t="shared" si="418"/>
        <v>2268.4291100552687</v>
      </c>
      <c r="Y894" s="5">
        <f t="shared" si="419"/>
        <v>-14.945234696843372</v>
      </c>
      <c r="Z894" s="5">
        <f t="shared" si="420"/>
        <v>-3.8202380513272547</v>
      </c>
      <c r="AA894" s="5">
        <f t="shared" si="421"/>
        <v>6.6104839302062839</v>
      </c>
      <c r="AB894" s="5">
        <f t="shared" si="422"/>
        <v>-3.9656900254825409</v>
      </c>
      <c r="AC894" s="5">
        <f t="shared" si="423"/>
        <v>-7.354675225246404</v>
      </c>
      <c r="AD894" s="5">
        <f t="shared" si="424"/>
        <v>-2.7831141830239972</v>
      </c>
      <c r="AE894">
        <f t="shared" si="410"/>
        <v>0</v>
      </c>
    </row>
    <row r="895" spans="1:31" x14ac:dyDescent="0.2">
      <c r="A895">
        <f t="shared" si="440"/>
        <v>8.6299999999998604</v>
      </c>
      <c r="B895" s="5">
        <f t="shared" si="425"/>
        <v>-210.24709072815472</v>
      </c>
      <c r="C895" s="5">
        <f t="shared" si="426"/>
        <v>524.93010911249223</v>
      </c>
      <c r="D895" s="5">
        <f t="shared" si="427"/>
        <v>-381.42930110900454</v>
      </c>
      <c r="E895" s="2">
        <f t="shared" si="428"/>
        <v>565.46923754746012</v>
      </c>
      <c r="F895" s="2">
        <f t="shared" si="429"/>
        <v>-21.827285162836272</v>
      </c>
      <c r="G895" s="3">
        <f t="shared" si="430"/>
        <v>-48.993911477078832</v>
      </c>
      <c r="H895" s="3">
        <f t="shared" si="431"/>
        <v>15.685370614252792</v>
      </c>
      <c r="I895" s="3">
        <f t="shared" si="432"/>
        <v>-101.59830848923616</v>
      </c>
      <c r="J895" s="2">
        <f t="shared" si="411"/>
        <v>113.8799828811205</v>
      </c>
      <c r="K895" s="2">
        <f t="shared" si="433"/>
        <v>77.627800191629504</v>
      </c>
      <c r="L895" s="6">
        <f t="shared" si="412"/>
        <v>2267.9390128924651</v>
      </c>
      <c r="M895" s="2">
        <f t="shared" si="413"/>
        <v>28.742977073116307</v>
      </c>
      <c r="N895" s="2">
        <f t="shared" si="434"/>
        <v>113.8799828811205</v>
      </c>
      <c r="O895" s="2">
        <f t="shared" si="414"/>
        <v>77.627800191629504</v>
      </c>
      <c r="P895" s="5">
        <f t="shared" si="415"/>
        <v>0.3669794688487325</v>
      </c>
      <c r="Q895" s="4">
        <f t="shared" si="416"/>
        <v>0.2522280656549955</v>
      </c>
      <c r="R895" s="4">
        <f t="shared" si="417"/>
        <v>0.2411506229241526</v>
      </c>
      <c r="S895" s="4">
        <f t="shared" si="435"/>
        <v>0</v>
      </c>
      <c r="T895" s="4">
        <f t="shared" si="436"/>
        <v>0</v>
      </c>
      <c r="U895" s="5">
        <f t="shared" si="437"/>
        <v>10.991071408478884</v>
      </c>
      <c r="V895" s="5">
        <f t="shared" si="438"/>
        <v>-3.5187847488021728</v>
      </c>
      <c r="W895" s="5">
        <f t="shared" si="439"/>
        <v>22.792102731137984</v>
      </c>
      <c r="X895" s="5">
        <f t="shared" si="418"/>
        <v>2267.9390128924651</v>
      </c>
      <c r="Y895" s="5">
        <f t="shared" si="419"/>
        <v>-14.946961035031149</v>
      </c>
      <c r="Z895" s="5">
        <f t="shared" si="420"/>
        <v>-3.8242813547233543</v>
      </c>
      <c r="AA895" s="5">
        <f t="shared" si="421"/>
        <v>6.6174804031395826</v>
      </c>
      <c r="AB895" s="5">
        <f t="shared" si="422"/>
        <v>-3.9558896265522652</v>
      </c>
      <c r="AC895" s="5">
        <f t="shared" si="423"/>
        <v>-7.3430661035255271</v>
      </c>
      <c r="AD895" s="5">
        <f t="shared" si="424"/>
        <v>-2.7644168657224313</v>
      </c>
      <c r="AE895">
        <f t="shared" si="410"/>
        <v>0</v>
      </c>
    </row>
    <row r="896" spans="1:31" x14ac:dyDescent="0.2">
      <c r="A896">
        <f t="shared" si="440"/>
        <v>8.6399999999998602</v>
      </c>
      <c r="B896" s="5">
        <f t="shared" si="425"/>
        <v>-210.73722763740682</v>
      </c>
      <c r="C896" s="5">
        <f t="shared" si="426"/>
        <v>525.08659566532958</v>
      </c>
      <c r="D896" s="5">
        <f t="shared" si="427"/>
        <v>-382.44542241474016</v>
      </c>
      <c r="E896" s="2">
        <f t="shared" si="428"/>
        <v>565.79688233473462</v>
      </c>
      <c r="F896" s="2">
        <f t="shared" si="429"/>
        <v>-21.867468906837722</v>
      </c>
      <c r="G896" s="3">
        <f t="shared" si="430"/>
        <v>-49.033470373344358</v>
      </c>
      <c r="H896" s="3">
        <f t="shared" si="431"/>
        <v>15.611939953217536</v>
      </c>
      <c r="I896" s="3">
        <f t="shared" si="432"/>
        <v>-101.62595265789338</v>
      </c>
      <c r="J896" s="2">
        <f t="shared" si="411"/>
        <v>113.91158035766554</v>
      </c>
      <c r="K896" s="2">
        <f t="shared" si="433"/>
        <v>77.649339030446853</v>
      </c>
      <c r="L896" s="6">
        <f t="shared" si="412"/>
        <v>2267.4492958197516</v>
      </c>
      <c r="M896" s="2">
        <f t="shared" si="413"/>
        <v>28.736770589382264</v>
      </c>
      <c r="N896" s="2">
        <f t="shared" si="434"/>
        <v>113.91158035766554</v>
      </c>
      <c r="O896" s="2">
        <f t="shared" si="414"/>
        <v>77.649339030446853</v>
      </c>
      <c r="P896" s="5">
        <f t="shared" si="415"/>
        <v>0.3669651150112066</v>
      </c>
      <c r="Q896" s="4">
        <f t="shared" si="416"/>
        <v>0.25210340989525709</v>
      </c>
      <c r="R896" s="4">
        <f t="shared" si="417"/>
        <v>0.24109129479270816</v>
      </c>
      <c r="S896" s="4">
        <f t="shared" si="435"/>
        <v>0</v>
      </c>
      <c r="T896" s="4">
        <f t="shared" si="436"/>
        <v>0</v>
      </c>
      <c r="U896" s="5">
        <f t="shared" si="437"/>
        <v>11.002567583601532</v>
      </c>
      <c r="V896" s="5">
        <f t="shared" si="438"/>
        <v>-3.5031463842661954</v>
      </c>
      <c r="W896" s="5">
        <f t="shared" si="439"/>
        <v>22.803738015129561</v>
      </c>
      <c r="X896" s="5">
        <f t="shared" si="418"/>
        <v>2267.4492958197516</v>
      </c>
      <c r="Y896" s="5">
        <f t="shared" si="419"/>
        <v>-14.948659887094626</v>
      </c>
      <c r="Z896" s="5">
        <f t="shared" si="420"/>
        <v>-3.8283159025307838</v>
      </c>
      <c r="AA896" s="5">
        <f t="shared" si="421"/>
        <v>6.6244617255305771</v>
      </c>
      <c r="AB896" s="5">
        <f t="shared" si="422"/>
        <v>-3.9460923034930939</v>
      </c>
      <c r="AC896" s="5">
        <f t="shared" si="423"/>
        <v>-7.3314622867969792</v>
      </c>
      <c r="AD896" s="5">
        <f t="shared" si="424"/>
        <v>-2.7458002593398625</v>
      </c>
      <c r="AE896">
        <f t="shared" si="410"/>
        <v>0</v>
      </c>
    </row>
    <row r="897" spans="1:31" x14ac:dyDescent="0.2">
      <c r="A897">
        <f t="shared" si="440"/>
        <v>8.64999999999986</v>
      </c>
      <c r="B897" s="5">
        <f t="shared" si="425"/>
        <v>-211.22775964575544</v>
      </c>
      <c r="C897" s="5">
        <f t="shared" si="426"/>
        <v>525.24234849174741</v>
      </c>
      <c r="D897" s="5">
        <f t="shared" si="427"/>
        <v>-383.46181923133207</v>
      </c>
      <c r="E897" s="2">
        <f t="shared" si="428"/>
        <v>566.12427177616337</v>
      </c>
      <c r="F897" s="2">
        <f t="shared" si="429"/>
        <v>-21.907670924237735</v>
      </c>
      <c r="G897" s="3">
        <f t="shared" si="430"/>
        <v>-49.072931296379288</v>
      </c>
      <c r="H897" s="3">
        <f t="shared" si="431"/>
        <v>15.538625330349566</v>
      </c>
      <c r="I897" s="3">
        <f t="shared" si="432"/>
        <v>-101.65341066048678</v>
      </c>
      <c r="J897" s="2">
        <f t="shared" si="411"/>
        <v>113.94304437781936</v>
      </c>
      <c r="K897" s="2">
        <f t="shared" si="433"/>
        <v>77.670786896945714</v>
      </c>
      <c r="L897" s="6">
        <f t="shared" si="412"/>
        <v>2266.9599612119723</v>
      </c>
      <c r="M897" s="2">
        <f t="shared" si="413"/>
        <v>28.730568952860065</v>
      </c>
      <c r="N897" s="2">
        <f t="shared" si="434"/>
        <v>113.94304437781936</v>
      </c>
      <c r="O897" s="2">
        <f t="shared" si="414"/>
        <v>77.670786896945714</v>
      </c>
      <c r="P897" s="5">
        <f t="shared" si="415"/>
        <v>0.36695077238528073</v>
      </c>
      <c r="Q897" s="4">
        <f t="shared" si="416"/>
        <v>0.25197916111021557</v>
      </c>
      <c r="R897" s="4">
        <f t="shared" si="417"/>
        <v>0.24103213102721099</v>
      </c>
      <c r="S897" s="4">
        <f t="shared" si="435"/>
        <v>0</v>
      </c>
      <c r="T897" s="4">
        <f t="shared" si="436"/>
        <v>0</v>
      </c>
      <c r="U897" s="5">
        <f t="shared" si="437"/>
        <v>11.01403319695854</v>
      </c>
      <c r="V897" s="5">
        <f t="shared" si="438"/>
        <v>-3.4875221573771831</v>
      </c>
      <c r="W897" s="5">
        <f t="shared" si="439"/>
        <v>22.81530795127513</v>
      </c>
      <c r="X897" s="5">
        <f t="shared" si="418"/>
        <v>2266.9599612119723</v>
      </c>
      <c r="Y897" s="5">
        <f t="shared" si="419"/>
        <v>-14.9503313734161</v>
      </c>
      <c r="Z897" s="5">
        <f t="shared" si="420"/>
        <v>-3.8323416910692898</v>
      </c>
      <c r="AA897" s="5">
        <f t="shared" si="421"/>
        <v>6.631427891011012</v>
      </c>
      <c r="AB897" s="5">
        <f t="shared" si="422"/>
        <v>-3.9362981764575604</v>
      </c>
      <c r="AC897" s="5">
        <f t="shared" si="423"/>
        <v>-7.3198638484464729</v>
      </c>
      <c r="AD897" s="5">
        <f t="shared" si="424"/>
        <v>-2.7272641577138579</v>
      </c>
      <c r="AE897">
        <f t="shared" si="410"/>
        <v>0</v>
      </c>
    </row>
    <row r="898" spans="1:31" x14ac:dyDescent="0.2">
      <c r="A898">
        <f t="shared" si="440"/>
        <v>8.6599999999998598</v>
      </c>
      <c r="B898" s="5">
        <f t="shared" si="425"/>
        <v>-211.71868577362807</v>
      </c>
      <c r="C898" s="5">
        <f t="shared" si="426"/>
        <v>525.39736875185849</v>
      </c>
      <c r="D898" s="5">
        <f t="shared" si="427"/>
        <v>-384.47848970114484</v>
      </c>
      <c r="E898" s="2">
        <f t="shared" si="428"/>
        <v>566.45140744558898</v>
      </c>
      <c r="F898" s="2">
        <f t="shared" si="429"/>
        <v>-21.947891121642254</v>
      </c>
      <c r="G898" s="3">
        <f t="shared" si="430"/>
        <v>-49.112294278143864</v>
      </c>
      <c r="H898" s="3">
        <f t="shared" si="431"/>
        <v>15.465426691865101</v>
      </c>
      <c r="I898" s="3">
        <f t="shared" si="432"/>
        <v>-101.68068330206393</v>
      </c>
      <c r="J898" s="2">
        <f t="shared" si="411"/>
        <v>113.97437531655559</v>
      </c>
      <c r="K898" s="2">
        <f t="shared" si="433"/>
        <v>77.692144046731826</v>
      </c>
      <c r="L898" s="6">
        <f t="shared" si="412"/>
        <v>2266.4710114128279</v>
      </c>
      <c r="M898" s="2">
        <f t="shared" si="413"/>
        <v>28.724372193252851</v>
      </c>
      <c r="N898" s="2">
        <f t="shared" si="434"/>
        <v>113.97437531655559</v>
      </c>
      <c r="O898" s="2">
        <f t="shared" si="414"/>
        <v>77.692144046731826</v>
      </c>
      <c r="P898" s="5">
        <f t="shared" si="415"/>
        <v>0.3669364410393316</v>
      </c>
      <c r="Q898" s="4">
        <f t="shared" si="416"/>
        <v>0.25185531795814531</v>
      </c>
      <c r="R898" s="4">
        <f t="shared" si="417"/>
        <v>0.24097313125436767</v>
      </c>
      <c r="S898" s="4">
        <f t="shared" si="435"/>
        <v>0</v>
      </c>
      <c r="T898" s="4">
        <f t="shared" si="436"/>
        <v>0</v>
      </c>
      <c r="U898" s="5">
        <f t="shared" si="437"/>
        <v>11.025468249322289</v>
      </c>
      <c r="V898" s="5">
        <f t="shared" si="438"/>
        <v>-3.4719121445984391</v>
      </c>
      <c r="W898" s="5">
        <f t="shared" si="439"/>
        <v>22.826812752162684</v>
      </c>
      <c r="X898" s="5">
        <f t="shared" si="418"/>
        <v>2266.4710114128279</v>
      </c>
      <c r="Y898" s="5">
        <f t="shared" si="419"/>
        <v>-14.951975614248392</v>
      </c>
      <c r="Z898" s="5">
        <f t="shared" si="420"/>
        <v>-3.8363587168182587</v>
      </c>
      <c r="AA898" s="5">
        <f t="shared" si="421"/>
        <v>6.6383788934888699</v>
      </c>
      <c r="AB898" s="5">
        <f t="shared" si="422"/>
        <v>-3.9265073649261026</v>
      </c>
      <c r="AC898" s="5">
        <f t="shared" si="423"/>
        <v>-7.3082708614166982</v>
      </c>
      <c r="AD898" s="5">
        <f t="shared" si="424"/>
        <v>-2.7088083543484451</v>
      </c>
      <c r="AE898">
        <f t="shared" si="410"/>
        <v>0</v>
      </c>
    </row>
    <row r="899" spans="1:31" x14ac:dyDescent="0.2">
      <c r="A899">
        <f t="shared" si="440"/>
        <v>8.6699999999998596</v>
      </c>
      <c r="B899" s="5">
        <f t="shared" si="425"/>
        <v>-212.21000504177775</v>
      </c>
      <c r="C899" s="5">
        <f t="shared" si="426"/>
        <v>525.55165760523414</v>
      </c>
      <c r="D899" s="5">
        <f t="shared" si="427"/>
        <v>-385.4954319745832</v>
      </c>
      <c r="E899" s="2">
        <f t="shared" si="428"/>
        <v>566.77829091404044</v>
      </c>
      <c r="F899" s="2">
        <f t="shared" si="429"/>
        <v>-21.988129405625905</v>
      </c>
      <c r="G899" s="3">
        <f t="shared" si="430"/>
        <v>-49.151559351793125</v>
      </c>
      <c r="H899" s="3">
        <f t="shared" si="431"/>
        <v>15.392343983250933</v>
      </c>
      <c r="I899" s="3">
        <f t="shared" si="432"/>
        <v>-101.70777138560742</v>
      </c>
      <c r="J899" s="2">
        <f t="shared" si="411"/>
        <v>114.0055735490092</v>
      </c>
      <c r="K899" s="2">
        <f t="shared" si="433"/>
        <v>77.713410735520924</v>
      </c>
      <c r="L899" s="6">
        <f t="shared" si="412"/>
        <v>2265.9824487351934</v>
      </c>
      <c r="M899" s="2">
        <f t="shared" si="413"/>
        <v>28.718180339873111</v>
      </c>
      <c r="N899" s="2">
        <f t="shared" si="434"/>
        <v>114.0055735490092</v>
      </c>
      <c r="O899" s="2">
        <f t="shared" si="414"/>
        <v>77.713410735520924</v>
      </c>
      <c r="P899" s="5">
        <f t="shared" si="415"/>
        <v>0.3669221210408351</v>
      </c>
      <c r="Q899" s="4">
        <f t="shared" si="416"/>
        <v>0.2517318790994873</v>
      </c>
      <c r="R899" s="4">
        <f t="shared" si="417"/>
        <v>0.24091429510012102</v>
      </c>
      <c r="S899" s="4">
        <f t="shared" si="435"/>
        <v>0</v>
      </c>
      <c r="T899" s="4">
        <f t="shared" si="436"/>
        <v>0</v>
      </c>
      <c r="U899" s="5">
        <f t="shared" si="437"/>
        <v>11.03687274200459</v>
      </c>
      <c r="V899" s="5">
        <f t="shared" si="438"/>
        <v>-3.4563164217922822</v>
      </c>
      <c r="W899" s="5">
        <f t="shared" si="439"/>
        <v>22.838252630430393</v>
      </c>
      <c r="X899" s="5">
        <f t="shared" si="418"/>
        <v>2265.9824487351939</v>
      </c>
      <c r="Y899" s="5">
        <f t="shared" si="419"/>
        <v>-14.95359272971181</v>
      </c>
      <c r="Z899" s="5">
        <f t="shared" si="420"/>
        <v>-3.8403669764158388</v>
      </c>
      <c r="AA899" s="5">
        <f t="shared" si="421"/>
        <v>6.645314727146852</v>
      </c>
      <c r="AB899" s="5">
        <f t="shared" si="422"/>
        <v>-3.9167199877072196</v>
      </c>
      <c r="AC899" s="5">
        <f t="shared" si="423"/>
        <v>-7.2966833982081205</v>
      </c>
      <c r="AD899" s="5">
        <f t="shared" si="424"/>
        <v>-2.6904326424227563</v>
      </c>
      <c r="AE899">
        <f t="shared" si="410"/>
        <v>0</v>
      </c>
    </row>
    <row r="900" spans="1:31" x14ac:dyDescent="0.2">
      <c r="A900">
        <f t="shared" si="440"/>
        <v>8.6799999999998594</v>
      </c>
      <c r="B900" s="5">
        <f t="shared" si="425"/>
        <v>-212.70171647129507</v>
      </c>
      <c r="C900" s="5">
        <f t="shared" si="426"/>
        <v>525.70521621089677</v>
      </c>
      <c r="D900" s="5">
        <f t="shared" si="427"/>
        <v>-386.51264421007136</v>
      </c>
      <c r="E900" s="2">
        <f t="shared" si="428"/>
        <v>567.10492374972455</v>
      </c>
      <c r="F900" s="2">
        <f t="shared" si="429"/>
        <v>-22.028385682733212</v>
      </c>
      <c r="G900" s="3">
        <f t="shared" si="430"/>
        <v>-49.190726551670195</v>
      </c>
      <c r="H900" s="3">
        <f t="shared" si="431"/>
        <v>15.319377149268853</v>
      </c>
      <c r="I900" s="3">
        <f t="shared" si="432"/>
        <v>-101.73467571203165</v>
      </c>
      <c r="J900" s="2">
        <f t="shared" si="411"/>
        <v>114.03663945046334</v>
      </c>
      <c r="K900" s="2">
        <f t="shared" si="433"/>
        <v>77.73458721912975</v>
      </c>
      <c r="L900" s="6">
        <f t="shared" si="412"/>
        <v>2265.4942754614381</v>
      </c>
      <c r="M900" s="2">
        <f t="shared" si="413"/>
        <v>28.711993421646696</v>
      </c>
      <c r="N900" s="2">
        <f t="shared" si="434"/>
        <v>114.03663945046334</v>
      </c>
      <c r="O900" s="2">
        <f t="shared" si="414"/>
        <v>77.73458721912975</v>
      </c>
      <c r="P900" s="5">
        <f t="shared" si="415"/>
        <v>0.36690781245637616</v>
      </c>
      <c r="Q900" s="4">
        <f t="shared" si="416"/>
        <v>0.25160884319688248</v>
      </c>
      <c r="R900" s="4">
        <f t="shared" si="417"/>
        <v>0.24085562218967321</v>
      </c>
      <c r="S900" s="4">
        <f t="shared" si="435"/>
        <v>0</v>
      </c>
      <c r="T900" s="4">
        <f t="shared" si="436"/>
        <v>0</v>
      </c>
      <c r="U900" s="5">
        <f t="shared" si="437"/>
        <v>11.04824667685352</v>
      </c>
      <c r="V900" s="5">
        <f t="shared" si="438"/>
        <v>-3.4407350642217471</v>
      </c>
      <c r="W900" s="5">
        <f t="shared" si="439"/>
        <v>22.849627798759578</v>
      </c>
      <c r="X900" s="5">
        <f t="shared" si="418"/>
        <v>2265.4942754614381</v>
      </c>
      <c r="Y900" s="5">
        <f t="shared" si="419"/>
        <v>-14.955182839791206</v>
      </c>
      <c r="Z900" s="5">
        <f t="shared" si="420"/>
        <v>-3.844366466658065</v>
      </c>
      <c r="AA900" s="5">
        <f t="shared" si="421"/>
        <v>6.6522353864408634</v>
      </c>
      <c r="AB900" s="5">
        <f t="shared" si="422"/>
        <v>-3.9069361629376864</v>
      </c>
      <c r="AC900" s="5">
        <f t="shared" si="423"/>
        <v>-7.2851015308798122</v>
      </c>
      <c r="AD900" s="5">
        <f t="shared" si="424"/>
        <v>-2.6721368147995577</v>
      </c>
      <c r="AE900">
        <f t="shared" si="410"/>
        <v>0</v>
      </c>
    </row>
    <row r="901" spans="1:31" x14ac:dyDescent="0.2">
      <c r="A901">
        <f t="shared" si="440"/>
        <v>8.6899999999998592</v>
      </c>
      <c r="B901" s="5">
        <f t="shared" si="425"/>
        <v>-213.19381908361993</v>
      </c>
      <c r="C901" s="5">
        <f t="shared" si="426"/>
        <v>525.85804572731297</v>
      </c>
      <c r="D901" s="5">
        <f t="shared" si="427"/>
        <v>-387.53012457403241</v>
      </c>
      <c r="E901" s="2">
        <f t="shared" si="428"/>
        <v>567.43130751801846</v>
      </c>
      <c r="F901" s="2">
        <f t="shared" si="429"/>
        <v>-22.068659859479816</v>
      </c>
      <c r="G901" s="3">
        <f t="shared" si="430"/>
        <v>-49.229795913299576</v>
      </c>
      <c r="H901" s="3">
        <f t="shared" si="431"/>
        <v>15.246526133960055</v>
      </c>
      <c r="I901" s="3">
        <f t="shared" si="432"/>
        <v>-101.76139708017963</v>
      </c>
      <c r="J901" s="2">
        <f t="shared" si="411"/>
        <v>114.06757339633664</v>
      </c>
      <c r="K901" s="2">
        <f t="shared" si="433"/>
        <v>77.755673753467377</v>
      </c>
      <c r="L901" s="6">
        <f t="shared" si="412"/>
        <v>2265.0064938437367</v>
      </c>
      <c r="M901" s="2">
        <f t="shared" si="413"/>
        <v>28.705811467116803</v>
      </c>
      <c r="N901" s="2">
        <f t="shared" si="434"/>
        <v>114.06757339633664</v>
      </c>
      <c r="O901" s="2">
        <f t="shared" si="414"/>
        <v>77.755673753467377</v>
      </c>
      <c r="P901" s="5">
        <f t="shared" si="415"/>
        <v>0.36689351535165771</v>
      </c>
      <c r="Q901" s="4">
        <f t="shared" si="416"/>
        <v>0.25148620891520351</v>
      </c>
      <c r="R901" s="4">
        <f t="shared" si="417"/>
        <v>0.24079711214750887</v>
      </c>
      <c r="S901" s="4">
        <f t="shared" si="435"/>
        <v>0</v>
      </c>
      <c r="T901" s="4">
        <f t="shared" si="436"/>
        <v>0</v>
      </c>
      <c r="U901" s="5">
        <f t="shared" si="437"/>
        <v>11.059590056250228</v>
      </c>
      <c r="V901" s="5">
        <f t="shared" si="438"/>
        <v>-3.4251681465522905</v>
      </c>
      <c r="W901" s="5">
        <f t="shared" si="439"/>
        <v>22.860938469867694</v>
      </c>
      <c r="X901" s="5">
        <f t="shared" si="418"/>
        <v>2265.0064938437372</v>
      </c>
      <c r="Y901" s="5">
        <f t="shared" si="419"/>
        <v>-14.956746064333011</v>
      </c>
      <c r="Z901" s="5">
        <f t="shared" si="420"/>
        <v>-3.8483571844979751</v>
      </c>
      <c r="AA901" s="5">
        <f t="shared" si="421"/>
        <v>6.6591408660984861</v>
      </c>
      <c r="AB901" s="5">
        <f t="shared" si="422"/>
        <v>-3.8971560080827832</v>
      </c>
      <c r="AC901" s="5">
        <f t="shared" si="423"/>
        <v>-7.2735253310502657</v>
      </c>
      <c r="AD901" s="5">
        <f t="shared" si="424"/>
        <v>-2.6539206640338193</v>
      </c>
      <c r="AE901">
        <f t="shared" ref="AE901:AE964" si="441">IF(($D901-height)*($D902-height)&lt;0,1,0)</f>
        <v>0</v>
      </c>
    </row>
    <row r="902" spans="1:31" x14ac:dyDescent="0.2">
      <c r="A902">
        <f t="shared" si="440"/>
        <v>8.699999999999859</v>
      </c>
      <c r="B902" s="5">
        <f t="shared" si="425"/>
        <v>-213.68631190055333</v>
      </c>
      <c r="C902" s="5">
        <f t="shared" si="426"/>
        <v>526.01014731238593</v>
      </c>
      <c r="D902" s="5">
        <f t="shared" si="427"/>
        <v>-388.54787124086738</v>
      </c>
      <c r="E902" s="2">
        <f t="shared" si="428"/>
        <v>567.75744378146067</v>
      </c>
      <c r="F902" s="2">
        <f t="shared" si="429"/>
        <v>-22.108951842353655</v>
      </c>
      <c r="G902" s="3">
        <f t="shared" si="430"/>
        <v>-49.2687674733804</v>
      </c>
      <c r="H902" s="3">
        <f t="shared" si="431"/>
        <v>15.173790880649552</v>
      </c>
      <c r="I902" s="3">
        <f t="shared" si="432"/>
        <v>-101.78793628681997</v>
      </c>
      <c r="J902" s="2">
        <f t="shared" si="411"/>
        <v>114.09837576217039</v>
      </c>
      <c r="K902" s="2">
        <f t="shared" si="433"/>
        <v>77.776670594526507</v>
      </c>
      <c r="L902" s="6">
        <f t="shared" si="412"/>
        <v>2264.5191061043838</v>
      </c>
      <c r="M902" s="2">
        <f t="shared" si="413"/>
        <v>28.699634504447918</v>
      </c>
      <c r="N902" s="2">
        <f t="shared" si="434"/>
        <v>114.09837576217039</v>
      </c>
      <c r="O902" s="2">
        <f t="shared" si="414"/>
        <v>77.776670594526507</v>
      </c>
      <c r="P902" s="5">
        <f t="shared" si="415"/>
        <v>0.3668792297915095</v>
      </c>
      <c r="Q902" s="4">
        <f t="shared" si="416"/>
        <v>0.25136397492158685</v>
      </c>
      <c r="R902" s="4">
        <f t="shared" si="417"/>
        <v>0.24073876459741814</v>
      </c>
      <c r="S902" s="4">
        <f t="shared" si="435"/>
        <v>0</v>
      </c>
      <c r="T902" s="4">
        <f t="shared" si="436"/>
        <v>0</v>
      </c>
      <c r="U902" s="5">
        <f t="shared" si="437"/>
        <v>11.070902883105754</v>
      </c>
      <c r="V902" s="5">
        <f t="shared" si="438"/>
        <v>-3.4096157428535134</v>
      </c>
      <c r="W902" s="5">
        <f t="shared" si="439"/>
        <v>22.872184856501402</v>
      </c>
      <c r="X902" s="5">
        <f t="shared" si="418"/>
        <v>2264.5191061043838</v>
      </c>
      <c r="Y902" s="5">
        <f t="shared" si="419"/>
        <v>-14.958282523042371</v>
      </c>
      <c r="Z902" s="5">
        <f t="shared" si="420"/>
        <v>-3.85233912704475</v>
      </c>
      <c r="AA902" s="5">
        <f t="shared" si="421"/>
        <v>6.6660311611174876</v>
      </c>
      <c r="AB902" s="5">
        <f t="shared" si="422"/>
        <v>-3.8873796399366167</v>
      </c>
      <c r="AC902" s="5">
        <f t="shared" si="423"/>
        <v>-7.261954869898263</v>
      </c>
      <c r="AD902" s="5">
        <f t="shared" si="424"/>
        <v>-2.6357839823811098</v>
      </c>
      <c r="AE902">
        <f t="shared" si="441"/>
        <v>0</v>
      </c>
    </row>
    <row r="903" spans="1:31" x14ac:dyDescent="0.2">
      <c r="A903">
        <f t="shared" si="440"/>
        <v>8.7099999999998587</v>
      </c>
      <c r="B903" s="5">
        <f t="shared" si="425"/>
        <v>-214.17919394426914</v>
      </c>
      <c r="C903" s="5">
        <f t="shared" si="426"/>
        <v>526.16152212344889</v>
      </c>
      <c r="D903" s="5">
        <f t="shared" si="427"/>
        <v>-389.56588239293472</v>
      </c>
      <c r="E903" s="2">
        <f t="shared" si="428"/>
        <v>568.08333409974409</v>
      </c>
      <c r="F903" s="2">
        <f t="shared" si="429"/>
        <v>-22.149261537816212</v>
      </c>
      <c r="G903" s="3">
        <f t="shared" si="430"/>
        <v>-49.307641269779765</v>
      </c>
      <c r="H903" s="3">
        <f t="shared" si="431"/>
        <v>15.101171331950569</v>
      </c>
      <c r="I903" s="3">
        <f t="shared" si="432"/>
        <v>-101.81429412664379</v>
      </c>
      <c r="J903" s="2">
        <f t="shared" si="411"/>
        <v>114.12904692361602</v>
      </c>
      <c r="K903" s="2">
        <f t="shared" si="433"/>
        <v>77.797577998374919</v>
      </c>
      <c r="L903" s="6">
        <f t="shared" si="412"/>
        <v>2264.0321144360987</v>
      </c>
      <c r="M903" s="2">
        <f t="shared" si="413"/>
        <v>28.693462561429723</v>
      </c>
      <c r="N903" s="2">
        <f t="shared" si="434"/>
        <v>114.12904692361602</v>
      </c>
      <c r="O903" s="2">
        <f t="shared" si="414"/>
        <v>77.797577998374919</v>
      </c>
      <c r="P903" s="5">
        <f t="shared" si="415"/>
        <v>0.36686495583989753</v>
      </c>
      <c r="Q903" s="4">
        <f t="shared" si="416"/>
        <v>0.25124213988546334</v>
      </c>
      <c r="R903" s="4">
        <f t="shared" si="417"/>
        <v>0.24068057916251939</v>
      </c>
      <c r="S903" s="4">
        <f t="shared" si="435"/>
        <v>0</v>
      </c>
      <c r="T903" s="4">
        <f t="shared" si="436"/>
        <v>0</v>
      </c>
      <c r="U903" s="5">
        <f t="shared" si="437"/>
        <v>11.082185160857881</v>
      </c>
      <c r="V903" s="5">
        <f t="shared" si="438"/>
        <v>-3.3940779266008989</v>
      </c>
      <c r="W903" s="5">
        <f t="shared" si="439"/>
        <v>22.883367171429718</v>
      </c>
      <c r="X903" s="5">
        <f t="shared" si="418"/>
        <v>2264.0321144360992</v>
      </c>
      <c r="Y903" s="5">
        <f t="shared" si="419"/>
        <v>-14.959792335480282</v>
      </c>
      <c r="Z903" s="5">
        <f t="shared" si="420"/>
        <v>-3.8563122915628343</v>
      </c>
      <c r="AA903" s="5">
        <f t="shared" si="421"/>
        <v>6.6729062667643033</v>
      </c>
      <c r="AB903" s="5">
        <f t="shared" si="422"/>
        <v>-3.8776071746224012</v>
      </c>
      <c r="AC903" s="5">
        <f t="shared" si="423"/>
        <v>-7.2503902181637336</v>
      </c>
      <c r="AD903" s="5">
        <f t="shared" si="424"/>
        <v>-2.6177265618059771</v>
      </c>
      <c r="AE903">
        <f t="shared" si="441"/>
        <v>0</v>
      </c>
    </row>
    <row r="904" spans="1:31" x14ac:dyDescent="0.2">
      <c r="A904">
        <f t="shared" si="440"/>
        <v>8.7199999999998585</v>
      </c>
      <c r="B904" s="5">
        <f t="shared" si="425"/>
        <v>-214.67246423732567</v>
      </c>
      <c r="C904" s="5">
        <f t="shared" si="426"/>
        <v>526.31217131725748</v>
      </c>
      <c r="D904" s="5">
        <f t="shared" si="427"/>
        <v>-390.58415622052922</v>
      </c>
      <c r="E904" s="2">
        <f t="shared" si="428"/>
        <v>568.4089800297071</v>
      </c>
      <c r="F904" s="2">
        <f t="shared" si="429"/>
        <v>-22.189588852303689</v>
      </c>
      <c r="G904" s="3">
        <f t="shared" si="430"/>
        <v>-49.346417341525992</v>
      </c>
      <c r="H904" s="3">
        <f t="shared" si="431"/>
        <v>15.028667429768932</v>
      </c>
      <c r="I904" s="3">
        <f t="shared" si="432"/>
        <v>-101.84047139226185</v>
      </c>
      <c r="J904" s="2">
        <f t="shared" si="411"/>
        <v>114.15958725642257</v>
      </c>
      <c r="K904" s="2">
        <f t="shared" si="433"/>
        <v>77.818396221146941</v>
      </c>
      <c r="L904" s="6">
        <f t="shared" si="412"/>
        <v>2263.5455210023324</v>
      </c>
      <c r="M904" s="2">
        <f t="shared" si="413"/>
        <v>28.687295665480946</v>
      </c>
      <c r="N904" s="2">
        <f t="shared" si="434"/>
        <v>114.15958725642257</v>
      </c>
      <c r="O904" s="2">
        <f t="shared" si="414"/>
        <v>77.818396221146941</v>
      </c>
      <c r="P904" s="5">
        <f t="shared" si="415"/>
        <v>0.36685069355993277</v>
      </c>
      <c r="Q904" s="4">
        <f t="shared" si="416"/>
        <v>0.2511207024785887</v>
      </c>
      <c r="R904" s="4">
        <f t="shared" si="417"/>
        <v>0.24062255546528113</v>
      </c>
      <c r="S904" s="4">
        <f t="shared" si="435"/>
        <v>0</v>
      </c>
      <c r="T904" s="4">
        <f t="shared" si="436"/>
        <v>0</v>
      </c>
      <c r="U904" s="5">
        <f t="shared" si="437"/>
        <v>11.093436893467935</v>
      </c>
      <c r="V904" s="5">
        <f t="shared" si="438"/>
        <v>-3.3785547706775616</v>
      </c>
      <c r="W904" s="5">
        <f t="shared" si="439"/>
        <v>22.894485627437174</v>
      </c>
      <c r="X904" s="5">
        <f t="shared" si="418"/>
        <v>2263.5455210023324</v>
      </c>
      <c r="Y904" s="5">
        <f t="shared" si="419"/>
        <v>-14.961275621060745</v>
      </c>
      <c r="Z904" s="5">
        <f t="shared" si="420"/>
        <v>-3.8602766754710638</v>
      </c>
      <c r="AA904" s="5">
        <f t="shared" si="421"/>
        <v>6.6797661785725255</v>
      </c>
      <c r="AB904" s="5">
        <f t="shared" si="422"/>
        <v>-3.8678387275928099</v>
      </c>
      <c r="AC904" s="5">
        <f t="shared" si="423"/>
        <v>-7.2388314461486249</v>
      </c>
      <c r="AD904" s="5">
        <f t="shared" si="424"/>
        <v>-2.5997481939903011</v>
      </c>
      <c r="AE904">
        <f t="shared" si="441"/>
        <v>0</v>
      </c>
    </row>
    <row r="905" spans="1:31" x14ac:dyDescent="0.2">
      <c r="A905">
        <f t="shared" si="440"/>
        <v>8.7299999999998583</v>
      </c>
      <c r="B905" s="5">
        <f t="shared" si="425"/>
        <v>-215.16612180267731</v>
      </c>
      <c r="C905" s="5">
        <f t="shared" si="426"/>
        <v>526.46209604998285</v>
      </c>
      <c r="D905" s="5">
        <f t="shared" si="427"/>
        <v>-391.60269092186155</v>
      </c>
      <c r="E905" s="2">
        <f t="shared" si="428"/>
        <v>568.73438312532676</v>
      </c>
      <c r="F905" s="2">
        <f t="shared" si="429"/>
        <v>-22.229933692228212</v>
      </c>
      <c r="G905" s="3">
        <f t="shared" si="430"/>
        <v>-49.385095728801922</v>
      </c>
      <c r="H905" s="3">
        <f t="shared" si="431"/>
        <v>14.956279115307446</v>
      </c>
      <c r="I905" s="3">
        <f t="shared" si="432"/>
        <v>-101.86646887420174</v>
      </c>
      <c r="J905" s="2">
        <f t="shared" si="411"/>
        <v>114.18999713642445</v>
      </c>
      <c r="K905" s="2">
        <f t="shared" si="433"/>
        <v>77.839125519035065</v>
      </c>
      <c r="L905" s="6">
        <f t="shared" si="412"/>
        <v>2263.059327937568</v>
      </c>
      <c r="M905" s="2">
        <f t="shared" si="413"/>
        <v>28.681133843653203</v>
      </c>
      <c r="N905" s="2">
        <f t="shared" si="434"/>
        <v>114.18999713642445</v>
      </c>
      <c r="O905" s="2">
        <f t="shared" si="414"/>
        <v>77.839125519035065</v>
      </c>
      <c r="P905" s="5">
        <f t="shared" si="415"/>
        <v>0.3668364430138798</v>
      </c>
      <c r="Q905" s="4">
        <f t="shared" si="416"/>
        <v>0.25099966137507301</v>
      </c>
      <c r="R905" s="4">
        <f t="shared" si="417"/>
        <v>0.24056469312754439</v>
      </c>
      <c r="S905" s="4">
        <f t="shared" si="435"/>
        <v>0</v>
      </c>
      <c r="T905" s="4">
        <f t="shared" si="436"/>
        <v>0</v>
      </c>
      <c r="U905" s="5">
        <f t="shared" si="437"/>
        <v>11.104658085417627</v>
      </c>
      <c r="V905" s="5">
        <f t="shared" si="438"/>
        <v>-3.3630463473760042</v>
      </c>
      <c r="W905" s="5">
        <f t="shared" si="439"/>
        <v>22.905540437317079</v>
      </c>
      <c r="X905" s="5">
        <f t="shared" si="418"/>
        <v>2263.059327937568</v>
      </c>
      <c r="Y905" s="5">
        <f t="shared" si="419"/>
        <v>-14.962732499047998</v>
      </c>
      <c r="Z905" s="5">
        <f t="shared" si="420"/>
        <v>-3.864232276341796</v>
      </c>
      <c r="AA905" s="5">
        <f t="shared" si="421"/>
        <v>6.6866108923413963</v>
      </c>
      <c r="AB905" s="5">
        <f t="shared" si="422"/>
        <v>-3.8580744136303711</v>
      </c>
      <c r="AC905" s="5">
        <f t="shared" si="423"/>
        <v>-7.2272786237178002</v>
      </c>
      <c r="AD905" s="5">
        <f t="shared" si="424"/>
        <v>-2.5818486703415253</v>
      </c>
      <c r="AE905">
        <f t="shared" si="441"/>
        <v>0</v>
      </c>
    </row>
    <row r="906" spans="1:31" x14ac:dyDescent="0.2">
      <c r="A906">
        <f t="shared" si="440"/>
        <v>8.7399999999998581</v>
      </c>
      <c r="B906" s="5">
        <f t="shared" si="425"/>
        <v>-215.66016566368603</v>
      </c>
      <c r="C906" s="5">
        <f t="shared" si="426"/>
        <v>526.61129747720474</v>
      </c>
      <c r="D906" s="5">
        <f t="shared" si="427"/>
        <v>-392.62148470303708</v>
      </c>
      <c r="E906" s="2">
        <f t="shared" si="428"/>
        <v>569.05954493770992</v>
      </c>
      <c r="F906" s="2">
        <f t="shared" si="429"/>
        <v>-22.27029596397902</v>
      </c>
      <c r="G906" s="3">
        <f t="shared" si="430"/>
        <v>-49.423676472938226</v>
      </c>
      <c r="H906" s="3">
        <f t="shared" si="431"/>
        <v>14.884006329070267</v>
      </c>
      <c r="I906" s="3">
        <f t="shared" si="432"/>
        <v>-101.89228736090516</v>
      </c>
      <c r="J906" s="2">
        <f t="shared" si="411"/>
        <v>114.2202769395292</v>
      </c>
      <c r="K906" s="2">
        <f t="shared" si="433"/>
        <v>77.859766148281665</v>
      </c>
      <c r="L906" s="6">
        <f t="shared" si="412"/>
        <v>2262.5735373476205</v>
      </c>
      <c r="M906" s="2">
        <f t="shared" si="413"/>
        <v>28.674977122634772</v>
      </c>
      <c r="N906" s="2">
        <f t="shared" si="434"/>
        <v>114.2202769395292</v>
      </c>
      <c r="O906" s="2">
        <f t="shared" si="414"/>
        <v>77.859766148281665</v>
      </c>
      <c r="P906" s="5">
        <f t="shared" si="415"/>
        <v>0.36682220426316586</v>
      </c>
      <c r="Q906" s="4">
        <f t="shared" si="416"/>
        <v>0.25087901525140988</v>
      </c>
      <c r="R906" s="4">
        <f t="shared" si="417"/>
        <v>0.24050699177054433</v>
      </c>
      <c r="S906" s="4">
        <f t="shared" si="435"/>
        <v>0</v>
      </c>
      <c r="T906" s="4">
        <f t="shared" si="436"/>
        <v>0</v>
      </c>
      <c r="U906" s="5">
        <f t="shared" si="437"/>
        <v>11.115848741705882</v>
      </c>
      <c r="V906" s="5">
        <f t="shared" si="438"/>
        <v>-3.3475527283998963</v>
      </c>
      <c r="W906" s="5">
        <f t="shared" si="439"/>
        <v>22.916531813864832</v>
      </c>
      <c r="X906" s="5">
        <f t="shared" si="418"/>
        <v>2262.5735373476205</v>
      </c>
      <c r="Y906" s="5">
        <f t="shared" si="419"/>
        <v>-14.964163088553741</v>
      </c>
      <c r="Z906" s="5">
        <f t="shared" si="420"/>
        <v>-3.8681790919000441</v>
      </c>
      <c r="AA906" s="5">
        <f t="shared" si="421"/>
        <v>6.6934404041343125</v>
      </c>
      <c r="AB906" s="5">
        <f t="shared" si="422"/>
        <v>-3.8483143468478591</v>
      </c>
      <c r="AC906" s="5">
        <f t="shared" si="423"/>
        <v>-7.2157318202999399</v>
      </c>
      <c r="AD906" s="5">
        <f t="shared" si="424"/>
        <v>-2.5640277820008563</v>
      </c>
      <c r="AE906">
        <f t="shared" si="441"/>
        <v>0</v>
      </c>
    </row>
    <row r="907" spans="1:31" x14ac:dyDescent="0.2">
      <c r="A907">
        <f t="shared" si="440"/>
        <v>8.7499999999998579</v>
      </c>
      <c r="B907" s="5">
        <f t="shared" si="425"/>
        <v>-216.15459484413276</v>
      </c>
      <c r="C907" s="5">
        <f t="shared" si="426"/>
        <v>526.75977675390436</v>
      </c>
      <c r="D907" s="5">
        <f t="shared" si="427"/>
        <v>-393.6405357780352</v>
      </c>
      <c r="E907" s="2">
        <f t="shared" si="428"/>
        <v>569.38446701508667</v>
      </c>
      <c r="F907" s="2">
        <f t="shared" si="429"/>
        <v>-22.310675573923646</v>
      </c>
      <c r="G907" s="3">
        <f t="shared" si="430"/>
        <v>-49.462159616406701</v>
      </c>
      <c r="H907" s="3">
        <f t="shared" si="431"/>
        <v>14.811849010867268</v>
      </c>
      <c r="I907" s="3">
        <f t="shared" si="432"/>
        <v>-101.91792763872516</v>
      </c>
      <c r="J907" s="2">
        <f t="shared" si="411"/>
        <v>114.25042704170536</v>
      </c>
      <c r="K907" s="2">
        <f t="shared" si="433"/>
        <v>77.880318365170666</v>
      </c>
      <c r="L907" s="6">
        <f t="shared" si="412"/>
        <v>2262.0881513099316</v>
      </c>
      <c r="M907" s="2">
        <f t="shared" si="413"/>
        <v>28.66882552875434</v>
      </c>
      <c r="N907" s="2">
        <f t="shared" si="434"/>
        <v>114.25042704170536</v>
      </c>
      <c r="O907" s="2">
        <f t="shared" si="414"/>
        <v>77.880318365170666</v>
      </c>
      <c r="P907" s="5">
        <f t="shared" si="415"/>
        <v>0.36680797736838933</v>
      </c>
      <c r="Q907" s="4">
        <f t="shared" si="416"/>
        <v>0.25075876278650466</v>
      </c>
      <c r="R907" s="4">
        <f t="shared" si="417"/>
        <v>0.24044945101493159</v>
      </c>
      <c r="S907" s="4">
        <f t="shared" si="435"/>
        <v>0</v>
      </c>
      <c r="T907" s="4">
        <f t="shared" si="436"/>
        <v>0</v>
      </c>
      <c r="U907" s="5">
        <f t="shared" si="437"/>
        <v>11.127008867845678</v>
      </c>
      <c r="V907" s="5">
        <f t="shared" si="438"/>
        <v>-3.3320739848658563</v>
      </c>
      <c r="W907" s="5">
        <f t="shared" si="439"/>
        <v>22.92745996987129</v>
      </c>
      <c r="X907" s="5">
        <f t="shared" si="418"/>
        <v>2262.0881513099316</v>
      </c>
      <c r="Y907" s="5">
        <f t="shared" si="419"/>
        <v>-14.965567508534408</v>
      </c>
      <c r="Z907" s="5">
        <f t="shared" si="420"/>
        <v>-3.8721171200226006</v>
      </c>
      <c r="AA907" s="5">
        <f t="shared" si="421"/>
        <v>6.7002547102773065</v>
      </c>
      <c r="AB907" s="5">
        <f t="shared" si="422"/>
        <v>-3.8385586406887295</v>
      </c>
      <c r="AC907" s="5">
        <f t="shared" si="423"/>
        <v>-7.2041911048884568</v>
      </c>
      <c r="AD907" s="5">
        <f t="shared" si="424"/>
        <v>-2.5462853198514033</v>
      </c>
      <c r="AE907">
        <f t="shared" si="441"/>
        <v>0</v>
      </c>
    </row>
    <row r="908" spans="1:31" x14ac:dyDescent="0.2">
      <c r="A908">
        <f t="shared" si="440"/>
        <v>8.7599999999998577</v>
      </c>
      <c r="B908" s="5">
        <f t="shared" si="425"/>
        <v>-216.64940836822888</v>
      </c>
      <c r="C908" s="5">
        <f t="shared" si="426"/>
        <v>526.90753503445785</v>
      </c>
      <c r="D908" s="5">
        <f t="shared" si="427"/>
        <v>-394.65984236868843</v>
      </c>
      <c r="E908" s="2">
        <f t="shared" si="428"/>
        <v>569.70915090280232</v>
      </c>
      <c r="F908" s="2">
        <f t="shared" si="429"/>
        <v>-22.351072428409104</v>
      </c>
      <c r="G908" s="3">
        <f t="shared" si="430"/>
        <v>-49.500545202813591</v>
      </c>
      <c r="H908" s="3">
        <f t="shared" si="431"/>
        <v>14.739807099818384</v>
      </c>
      <c r="I908" s="3">
        <f t="shared" si="432"/>
        <v>-101.94339049192368</v>
      </c>
      <c r="J908" s="2">
        <f t="shared" si="411"/>
        <v>114.28044781897069</v>
      </c>
      <c r="K908" s="2">
        <f t="shared" si="433"/>
        <v>77.900782426019546</v>
      </c>
      <c r="L908" s="6">
        <f t="shared" si="412"/>
        <v>2261.6031718738645</v>
      </c>
      <c r="M908" s="2">
        <f t="shared" si="413"/>
        <v>28.662679087984738</v>
      </c>
      <c r="N908" s="2">
        <f t="shared" si="434"/>
        <v>114.28044781897069</v>
      </c>
      <c r="O908" s="2">
        <f t="shared" si="414"/>
        <v>77.900782426019546</v>
      </c>
      <c r="P908" s="5">
        <f t="shared" si="415"/>
        <v>0.36679376238932815</v>
      </c>
      <c r="Q908" s="4">
        <f t="shared" si="416"/>
        <v>0.25063890266170269</v>
      </c>
      <c r="R908" s="4">
        <f t="shared" si="417"/>
        <v>0.24039207048079403</v>
      </c>
      <c r="S908" s="4">
        <f t="shared" si="435"/>
        <v>0</v>
      </c>
      <c r="T908" s="4">
        <f t="shared" si="436"/>
        <v>0</v>
      </c>
      <c r="U908" s="5">
        <f t="shared" si="437"/>
        <v>11.138138469860875</v>
      </c>
      <c r="V908" s="5">
        <f t="shared" si="438"/>
        <v>-3.3166101873052503</v>
      </c>
      <c r="W908" s="5">
        <f t="shared" si="439"/>
        <v>22.938325118116182</v>
      </c>
      <c r="X908" s="5">
        <f t="shared" si="418"/>
        <v>2261.6031718738645</v>
      </c>
      <c r="Y908" s="5">
        <f t="shared" si="419"/>
        <v>-14.966945877788524</v>
      </c>
      <c r="Z908" s="5">
        <f t="shared" si="420"/>
        <v>-3.876046358737181</v>
      </c>
      <c r="AA908" s="5">
        <f t="shared" si="421"/>
        <v>6.7070538073575667</v>
      </c>
      <c r="AB908" s="5">
        <f t="shared" si="422"/>
        <v>-3.8288074079276484</v>
      </c>
      <c r="AC908" s="5">
        <f t="shared" si="423"/>
        <v>-7.1926565460424312</v>
      </c>
      <c r="AD908" s="5">
        <f t="shared" si="424"/>
        <v>-2.5286210745262494</v>
      </c>
      <c r="AE908">
        <f t="shared" si="441"/>
        <v>0</v>
      </c>
    </row>
    <row r="909" spans="1:31" x14ac:dyDescent="0.2">
      <c r="A909">
        <f t="shared" si="440"/>
        <v>8.7699999999998575</v>
      </c>
      <c r="B909" s="5">
        <f t="shared" si="425"/>
        <v>-217.1446052606274</v>
      </c>
      <c r="C909" s="5">
        <f t="shared" si="426"/>
        <v>527.0545734726287</v>
      </c>
      <c r="D909" s="5">
        <f t="shared" si="427"/>
        <v>-395.67940270466141</v>
      </c>
      <c r="E909" s="2">
        <f t="shared" si="428"/>
        <v>570.03359814330963</v>
      </c>
      <c r="F909" s="2">
        <f t="shared" si="429"/>
        <v>-22.391486433763081</v>
      </c>
      <c r="G909" s="3">
        <f t="shared" si="430"/>
        <v>-49.538833276892866</v>
      </c>
      <c r="H909" s="3">
        <f t="shared" si="431"/>
        <v>14.667880534357959</v>
      </c>
      <c r="I909" s="3">
        <f t="shared" si="432"/>
        <v>-101.96867670266894</v>
      </c>
      <c r="J909" s="2">
        <f t="shared" si="411"/>
        <v>114.31033964738012</v>
      </c>
      <c r="K909" s="2">
        <f t="shared" si="433"/>
        <v>77.921158587171178</v>
      </c>
      <c r="L909" s="6">
        <f t="shared" si="412"/>
        <v>2261.1186010609904</v>
      </c>
      <c r="M909" s="2">
        <f t="shared" si="413"/>
        <v>28.656537825946575</v>
      </c>
      <c r="N909" s="2">
        <f t="shared" si="434"/>
        <v>114.31033964738012</v>
      </c>
      <c r="O909" s="2">
        <f t="shared" si="414"/>
        <v>77.921158587171178</v>
      </c>
      <c r="P909" s="5">
        <f t="shared" si="415"/>
        <v>0.36677955938494861</v>
      </c>
      <c r="Q909" s="4">
        <f t="shared" si="416"/>
        <v>0.25051943356081607</v>
      </c>
      <c r="R909" s="4">
        <f t="shared" si="417"/>
        <v>0.24033484978767705</v>
      </c>
      <c r="S909" s="4">
        <f t="shared" si="435"/>
        <v>0</v>
      </c>
      <c r="T909" s="4">
        <f t="shared" si="436"/>
        <v>0</v>
      </c>
      <c r="U909" s="5">
        <f t="shared" si="437"/>
        <v>11.149237554283053</v>
      </c>
      <c r="V909" s="5">
        <f t="shared" si="438"/>
        <v>-3.3011614056659968</v>
      </c>
      <c r="W909" s="5">
        <f t="shared" si="439"/>
        <v>22.949127471361592</v>
      </c>
      <c r="X909" s="5">
        <f t="shared" si="418"/>
        <v>2261.1186010609904</v>
      </c>
      <c r="Y909" s="5">
        <f t="shared" si="419"/>
        <v>-14.968298314953977</v>
      </c>
      <c r="Z909" s="5">
        <f t="shared" si="420"/>
        <v>-3.8799668062215451</v>
      </c>
      <c r="AA909" s="5">
        <f t="shared" si="421"/>
        <v>6.7138376922219152</v>
      </c>
      <c r="AB909" s="5">
        <f t="shared" si="422"/>
        <v>-3.8190607606709239</v>
      </c>
      <c r="AC909" s="5">
        <f t="shared" si="423"/>
        <v>-7.1811282118875415</v>
      </c>
      <c r="AD909" s="5">
        <f t="shared" si="424"/>
        <v>-2.5110348364164921</v>
      </c>
      <c r="AE909">
        <f t="shared" si="441"/>
        <v>0</v>
      </c>
    </row>
    <row r="910" spans="1:31" x14ac:dyDescent="0.2">
      <c r="A910">
        <f t="shared" si="440"/>
        <v>8.7799999999998573</v>
      </c>
      <c r="B910" s="5">
        <f t="shared" si="425"/>
        <v>-217.64018454643437</v>
      </c>
      <c r="C910" s="5">
        <f t="shared" si="426"/>
        <v>527.20089322156161</v>
      </c>
      <c r="D910" s="5">
        <f t="shared" si="427"/>
        <v>-396.69921502342993</v>
      </c>
      <c r="E910" s="2">
        <f t="shared" si="428"/>
        <v>570.35781027616201</v>
      </c>
      <c r="F910" s="2">
        <f t="shared" si="429"/>
        <v>-22.431917496295085</v>
      </c>
      <c r="G910" s="3">
        <f t="shared" si="430"/>
        <v>-49.577023884499575</v>
      </c>
      <c r="H910" s="3">
        <f t="shared" si="431"/>
        <v>14.596069252239083</v>
      </c>
      <c r="I910" s="3">
        <f t="shared" si="432"/>
        <v>-101.99378705103311</v>
      </c>
      <c r="J910" s="2">
        <f t="shared" si="411"/>
        <v>114.34010290301426</v>
      </c>
      <c r="K910" s="2">
        <f t="shared" si="433"/>
        <v>77.941447104985855</v>
      </c>
      <c r="L910" s="6">
        <f t="shared" si="412"/>
        <v>2260.6344408653795</v>
      </c>
      <c r="M910" s="2">
        <f t="shared" si="413"/>
        <v>28.65040176791193</v>
      </c>
      <c r="N910" s="2">
        <f t="shared" si="434"/>
        <v>114.34010290301426</v>
      </c>
      <c r="O910" s="2">
        <f t="shared" si="414"/>
        <v>77.941447104985855</v>
      </c>
      <c r="P910" s="5">
        <f t="shared" si="415"/>
        <v>0.36676536841341345</v>
      </c>
      <c r="Q910" s="4">
        <f t="shared" si="416"/>
        <v>0.25040035417015072</v>
      </c>
      <c r="R910" s="4">
        <f t="shared" si="417"/>
        <v>0.24027778855460494</v>
      </c>
      <c r="S910" s="4">
        <f t="shared" si="435"/>
        <v>0</v>
      </c>
      <c r="T910" s="4">
        <f t="shared" si="436"/>
        <v>0</v>
      </c>
      <c r="U910" s="5">
        <f t="shared" si="437"/>
        <v>11.160306128148363</v>
      </c>
      <c r="V910" s="5">
        <f t="shared" si="438"/>
        <v>-3.2857277093143926</v>
      </c>
      <c r="W910" s="5">
        <f t="shared" si="439"/>
        <v>22.959867242345535</v>
      </c>
      <c r="X910" s="5">
        <f t="shared" si="418"/>
        <v>2260.6344408653799</v>
      </c>
      <c r="Y910" s="5">
        <f t="shared" si="419"/>
        <v>-14.969624938505461</v>
      </c>
      <c r="Z910" s="5">
        <f t="shared" si="420"/>
        <v>-3.8838784608026446</v>
      </c>
      <c r="AA910" s="5">
        <f t="shared" si="421"/>
        <v>6.7206063619753342</v>
      </c>
      <c r="AB910" s="5">
        <f t="shared" si="422"/>
        <v>-3.8093188103570981</v>
      </c>
      <c r="AC910" s="5">
        <f t="shared" si="423"/>
        <v>-7.1696061701170368</v>
      </c>
      <c r="AD910" s="5">
        <f t="shared" si="424"/>
        <v>-2.4935263956791296</v>
      </c>
      <c r="AE910">
        <f t="shared" si="441"/>
        <v>0</v>
      </c>
    </row>
    <row r="911" spans="1:31" x14ac:dyDescent="0.2">
      <c r="A911">
        <f t="shared" si="440"/>
        <v>8.789999999999857</v>
      </c>
      <c r="B911" s="5">
        <f t="shared" si="425"/>
        <v>-218.13614525121986</v>
      </c>
      <c r="C911" s="5">
        <f t="shared" si="426"/>
        <v>527.34649543377554</v>
      </c>
      <c r="D911" s="5">
        <f t="shared" si="427"/>
        <v>-397.71927757026003</v>
      </c>
      <c r="E911" s="2">
        <f t="shared" si="428"/>
        <v>570.6817888380059</v>
      </c>
      <c r="F911" s="2">
        <f t="shared" si="429"/>
        <v>-22.472365522297618</v>
      </c>
      <c r="G911" s="3">
        <f t="shared" si="430"/>
        <v>-49.615117072603148</v>
      </c>
      <c r="H911" s="3">
        <f t="shared" si="431"/>
        <v>14.524373190537913</v>
      </c>
      <c r="I911" s="3">
        <f t="shared" si="432"/>
        <v>-102.0187223149899</v>
      </c>
      <c r="J911" s="2">
        <f t="shared" si="411"/>
        <v>114.36973796196769</v>
      </c>
      <c r="K911" s="2">
        <f t="shared" si="433"/>
        <v>77.961648235833451</v>
      </c>
      <c r="L911" s="6">
        <f t="shared" si="412"/>
        <v>2260.1506932538823</v>
      </c>
      <c r="M911" s="2">
        <f t="shared" si="413"/>
        <v>28.644270938807878</v>
      </c>
      <c r="N911" s="2">
        <f t="shared" si="434"/>
        <v>114.36973796196769</v>
      </c>
      <c r="O911" s="2">
        <f t="shared" si="414"/>
        <v>77.961648235833451</v>
      </c>
      <c r="P911" s="5">
        <f t="shared" si="415"/>
        <v>0.36675118953209029</v>
      </c>
      <c r="Q911" s="4">
        <f t="shared" si="416"/>
        <v>0.25028166317853201</v>
      </c>
      <c r="R911" s="4">
        <f t="shared" si="417"/>
        <v>0.24022088640010103</v>
      </c>
      <c r="S911" s="4">
        <f t="shared" si="435"/>
        <v>0</v>
      </c>
      <c r="T911" s="4">
        <f t="shared" si="436"/>
        <v>0</v>
      </c>
      <c r="U911" s="5">
        <f t="shared" si="437"/>
        <v>11.171344198994362</v>
      </c>
      <c r="V911" s="5">
        <f t="shared" si="438"/>
        <v>-3.2703091670369373</v>
      </c>
      <c r="W911" s="5">
        <f t="shared" si="439"/>
        <v>22.970544643775508</v>
      </c>
      <c r="X911" s="5">
        <f t="shared" si="418"/>
        <v>2260.1506932538823</v>
      </c>
      <c r="Y911" s="5">
        <f t="shared" si="419"/>
        <v>-14.970925866751854</v>
      </c>
      <c r="Z911" s="5">
        <f t="shared" si="420"/>
        <v>-3.8877813209557517</v>
      </c>
      <c r="AA911" s="5">
        <f t="shared" si="421"/>
        <v>6.7273598139794544</v>
      </c>
      <c r="AB911" s="5">
        <f t="shared" si="422"/>
        <v>-3.7995816677574918</v>
      </c>
      <c r="AC911" s="5">
        <f t="shared" si="423"/>
        <v>-7.1580904879926894</v>
      </c>
      <c r="AD911" s="5">
        <f t="shared" si="424"/>
        <v>-2.4760955422450373</v>
      </c>
      <c r="AE911">
        <f t="shared" si="441"/>
        <v>0</v>
      </c>
    </row>
    <row r="912" spans="1:31" x14ac:dyDescent="0.2">
      <c r="A912">
        <f t="shared" si="440"/>
        <v>8.7999999999998568</v>
      </c>
      <c r="B912" s="5">
        <f t="shared" si="425"/>
        <v>-218.63248640102927</v>
      </c>
      <c r="C912" s="5">
        <f t="shared" si="426"/>
        <v>527.49138126115645</v>
      </c>
      <c r="D912" s="5">
        <f t="shared" si="427"/>
        <v>-398.73958859818703</v>
      </c>
      <c r="E912" s="2">
        <f t="shared" si="428"/>
        <v>571.00553536257337</v>
      </c>
      <c r="F912" s="2">
        <f t="shared" si="429"/>
        <v>-22.512830418047376</v>
      </c>
      <c r="G912" s="3">
        <f t="shared" si="430"/>
        <v>-49.65311288928072</v>
      </c>
      <c r="H912" s="3">
        <f t="shared" si="431"/>
        <v>14.452792285657987</v>
      </c>
      <c r="I912" s="3">
        <f t="shared" si="432"/>
        <v>-102.04348327041235</v>
      </c>
      <c r="J912" s="2">
        <f t="shared" si="411"/>
        <v>114.39924520033756</v>
      </c>
      <c r="K912" s="2">
        <f t="shared" si="433"/>
        <v>77.981762236085586</v>
      </c>
      <c r="L912" s="6">
        <f t="shared" si="412"/>
        <v>2259.667360166412</v>
      </c>
      <c r="M912" s="2">
        <f t="shared" si="413"/>
        <v>28.638145363220151</v>
      </c>
      <c r="N912" s="2">
        <f t="shared" si="434"/>
        <v>114.39924520033756</v>
      </c>
      <c r="O912" s="2">
        <f t="shared" si="414"/>
        <v>77.981762236085586</v>
      </c>
      <c r="P912" s="5">
        <f t="shared" si="415"/>
        <v>0.36673702279755976</v>
      </c>
      <c r="Q912" s="4">
        <f t="shared" si="416"/>
        <v>0.25016335927733108</v>
      </c>
      <c r="R912" s="4">
        <f t="shared" si="417"/>
        <v>0.24016414294220803</v>
      </c>
      <c r="S912" s="4">
        <f t="shared" si="435"/>
        <v>0</v>
      </c>
      <c r="T912" s="4">
        <f t="shared" si="436"/>
        <v>0</v>
      </c>
      <c r="U912" s="5">
        <f t="shared" si="437"/>
        <v>11.182351774856851</v>
      </c>
      <c r="V912" s="5">
        <f t="shared" si="438"/>
        <v>-3.254905847042175</v>
      </c>
      <c r="W912" s="5">
        <f t="shared" si="439"/>
        <v>22.981159888322178</v>
      </c>
      <c r="X912" s="5">
        <f t="shared" si="418"/>
        <v>2259.667360166412</v>
      </c>
      <c r="Y912" s="5">
        <f t="shared" si="419"/>
        <v>-14.972201217833659</v>
      </c>
      <c r="Z912" s="5">
        <f t="shared" si="420"/>
        <v>-3.891675385303595</v>
      </c>
      <c r="AA912" s="5">
        <f t="shared" si="421"/>
        <v>6.73409804585107</v>
      </c>
      <c r="AB912" s="5">
        <f t="shared" si="422"/>
        <v>-3.7898494429768075</v>
      </c>
      <c r="AC912" s="5">
        <f t="shared" si="423"/>
        <v>-7.1465812323457705</v>
      </c>
      <c r="AD912" s="5">
        <f t="shared" si="424"/>
        <v>-2.4587420658267511</v>
      </c>
      <c r="AE912">
        <f t="shared" si="441"/>
        <v>0</v>
      </c>
    </row>
    <row r="913" spans="1:31" x14ac:dyDescent="0.2">
      <c r="A913">
        <f t="shared" si="440"/>
        <v>8.8099999999998566</v>
      </c>
      <c r="B913" s="5">
        <f t="shared" si="425"/>
        <v>-219.12920702239421</v>
      </c>
      <c r="C913" s="5">
        <f t="shared" si="426"/>
        <v>527.63555185495136</v>
      </c>
      <c r="D913" s="5">
        <f t="shared" si="427"/>
        <v>-399.76014636799442</v>
      </c>
      <c r="E913" s="2">
        <f t="shared" si="428"/>
        <v>571.32905138067531</v>
      </c>
      <c r="F913" s="2">
        <f t="shared" si="429"/>
        <v>-22.553312089806351</v>
      </c>
      <c r="G913" s="3">
        <f t="shared" si="430"/>
        <v>-49.691011383710489</v>
      </c>
      <c r="H913" s="3">
        <f t="shared" si="431"/>
        <v>14.381326473334529</v>
      </c>
      <c r="I913" s="3">
        <f t="shared" si="432"/>
        <v>-102.06807069107062</v>
      </c>
      <c r="J913" s="2">
        <f t="shared" si="411"/>
        <v>114.4286249942123</v>
      </c>
      <c r="K913" s="2">
        <f t="shared" si="433"/>
        <v>78.0017893621079</v>
      </c>
      <c r="L913" s="6">
        <f t="shared" si="412"/>
        <v>2259.1844435162238</v>
      </c>
      <c r="M913" s="2">
        <f t="shared" si="413"/>
        <v>28.63202506539659</v>
      </c>
      <c r="N913" s="2">
        <f t="shared" si="434"/>
        <v>114.4286249942123</v>
      </c>
      <c r="O913" s="2">
        <f t="shared" si="414"/>
        <v>78.0017893621079</v>
      </c>
      <c r="P913" s="5">
        <f t="shared" si="415"/>
        <v>0.36672286826562395</v>
      </c>
      <c r="Q913" s="4">
        <f t="shared" si="416"/>
        <v>0.25004544116048866</v>
      </c>
      <c r="R913" s="4">
        <f t="shared" si="417"/>
        <v>0.24010755779850768</v>
      </c>
      <c r="S913" s="4">
        <f t="shared" si="435"/>
        <v>0</v>
      </c>
      <c r="T913" s="4">
        <f t="shared" si="436"/>
        <v>0</v>
      </c>
      <c r="U913" s="5">
        <f t="shared" si="437"/>
        <v>11.193328864266773</v>
      </c>
      <c r="V913" s="5">
        <f t="shared" si="438"/>
        <v>-3.2395178169625547</v>
      </c>
      <c r="W913" s="5">
        <f t="shared" si="439"/>
        <v>22.991713188613144</v>
      </c>
      <c r="X913" s="5">
        <f t="shared" si="418"/>
        <v>2259.1844435162243</v>
      </c>
      <c r="Y913" s="5">
        <f t="shared" si="419"/>
        <v>-14.973451109720495</v>
      </c>
      <c r="Z913" s="5">
        <f t="shared" si="420"/>
        <v>-3.8955606526155027</v>
      </c>
      <c r="AA913" s="5">
        <f t="shared" si="421"/>
        <v>6.7408210554606409</v>
      </c>
      <c r="AB913" s="5">
        <f t="shared" si="422"/>
        <v>-3.7801222454537218</v>
      </c>
      <c r="AC913" s="5">
        <f t="shared" si="423"/>
        <v>-7.1350784695780574</v>
      </c>
      <c r="AD913" s="5">
        <f t="shared" si="424"/>
        <v>-2.4414657559262167</v>
      </c>
      <c r="AE913">
        <f t="shared" si="441"/>
        <v>0</v>
      </c>
    </row>
    <row r="914" spans="1:31" x14ac:dyDescent="0.2">
      <c r="A914">
        <f t="shared" si="440"/>
        <v>8.8199999999998564</v>
      </c>
      <c r="B914" s="5">
        <f t="shared" si="425"/>
        <v>-219.62630614234359</v>
      </c>
      <c r="C914" s="5">
        <f t="shared" si="426"/>
        <v>527.77900836576123</v>
      </c>
      <c r="D914" s="5">
        <f t="shared" si="427"/>
        <v>-400.78094914819292</v>
      </c>
      <c r="E914" s="2">
        <f t="shared" si="428"/>
        <v>571.65233842019461</v>
      </c>
      <c r="F914" s="2">
        <f t="shared" si="429"/>
        <v>-22.593810443823031</v>
      </c>
      <c r="G914" s="3">
        <f t="shared" si="430"/>
        <v>-49.728812606165029</v>
      </c>
      <c r="H914" s="3">
        <f t="shared" si="431"/>
        <v>14.309975688638747</v>
      </c>
      <c r="I914" s="3">
        <f t="shared" si="432"/>
        <v>-102.09248534862988</v>
      </c>
      <c r="J914" s="2">
        <f t="shared" si="411"/>
        <v>114.45787771966032</v>
      </c>
      <c r="K914" s="2">
        <f t="shared" si="433"/>
        <v>78.021729870252429</v>
      </c>
      <c r="L914" s="6">
        <f t="shared" si="412"/>
        <v>2258.7019451901897</v>
      </c>
      <c r="M914" s="2">
        <f t="shared" si="413"/>
        <v>28.625910069250665</v>
      </c>
      <c r="N914" s="2">
        <f t="shared" si="434"/>
        <v>114.45787771966032</v>
      </c>
      <c r="O914" s="2">
        <f t="shared" si="414"/>
        <v>78.021729870252429</v>
      </c>
      <c r="P914" s="5">
        <f t="shared" si="415"/>
        <v>0.36670872599131388</v>
      </c>
      <c r="Q914" s="4">
        <f t="shared" si="416"/>
        <v>0.24992790752454033</v>
      </c>
      <c r="R914" s="4">
        <f t="shared" si="417"/>
        <v>0.24005113058614114</v>
      </c>
      <c r="S914" s="4">
        <f t="shared" si="435"/>
        <v>0</v>
      </c>
      <c r="T914" s="4">
        <f t="shared" si="436"/>
        <v>0</v>
      </c>
      <c r="U914" s="5">
        <f t="shared" si="437"/>
        <v>11.204275476246998</v>
      </c>
      <c r="V914" s="5">
        <f t="shared" si="438"/>
        <v>-3.2241451438562789</v>
      </c>
      <c r="W914" s="5">
        <f t="shared" si="439"/>
        <v>23.002204757226608</v>
      </c>
      <c r="X914" s="5">
        <f t="shared" si="418"/>
        <v>2258.7019451901897</v>
      </c>
      <c r="Y914" s="5">
        <f t="shared" si="419"/>
        <v>-14.974675660208611</v>
      </c>
      <c r="Z914" s="5">
        <f t="shared" si="420"/>
        <v>-3.899437121806546</v>
      </c>
      <c r="AA914" s="5">
        <f t="shared" si="421"/>
        <v>6.7475288409308227</v>
      </c>
      <c r="AB914" s="5">
        <f t="shared" si="422"/>
        <v>-3.7704001839616126</v>
      </c>
      <c r="AC914" s="5">
        <f t="shared" si="423"/>
        <v>-7.1235822656628249</v>
      </c>
      <c r="AD914" s="5">
        <f t="shared" si="424"/>
        <v>-2.4242664018425693</v>
      </c>
      <c r="AE914">
        <f t="shared" si="441"/>
        <v>0</v>
      </c>
    </row>
    <row r="915" spans="1:31" x14ac:dyDescent="0.2">
      <c r="A915">
        <f t="shared" si="440"/>
        <v>8.8299999999998562</v>
      </c>
      <c r="B915" s="5">
        <f t="shared" si="425"/>
        <v>-220.12378278841445</v>
      </c>
      <c r="C915" s="5">
        <f t="shared" si="426"/>
        <v>527.92175194353433</v>
      </c>
      <c r="D915" s="5">
        <f t="shared" si="427"/>
        <v>-401.80199521499929</v>
      </c>
      <c r="E915" s="2">
        <f t="shared" si="428"/>
        <v>571.97539800607831</v>
      </c>
      <c r="F915" s="2">
        <f t="shared" si="429"/>
        <v>-22.634325386333529</v>
      </c>
      <c r="G915" s="3">
        <f t="shared" si="430"/>
        <v>-49.766516608004643</v>
      </c>
      <c r="H915" s="3">
        <f t="shared" si="431"/>
        <v>14.238739865982119</v>
      </c>
      <c r="I915" s="3">
        <f t="shared" si="432"/>
        <v>-102.11672801264831</v>
      </c>
      <c r="J915" s="2">
        <f t="shared" si="411"/>
        <v>114.48700375271905</v>
      </c>
      <c r="K915" s="2">
        <f t="shared" si="433"/>
        <v>78.041584016850067</v>
      </c>
      <c r="L915" s="6">
        <f t="shared" si="412"/>
        <v>2258.2198670490711</v>
      </c>
      <c r="M915" s="2">
        <f t="shared" si="413"/>
        <v>28.619800398364962</v>
      </c>
      <c r="N915" s="2">
        <f t="shared" si="434"/>
        <v>114.48700375271905</v>
      </c>
      <c r="O915" s="2">
        <f t="shared" si="414"/>
        <v>78.041584016850067</v>
      </c>
      <c r="P915" s="5">
        <f t="shared" si="415"/>
        <v>0.36669459602889803</v>
      </c>
      <c r="Q915" s="4">
        <f t="shared" si="416"/>
        <v>0.24981075706864012</v>
      </c>
      <c r="R915" s="4">
        <f t="shared" si="417"/>
        <v>0.23999486092182781</v>
      </c>
      <c r="S915" s="4">
        <f t="shared" si="435"/>
        <v>0</v>
      </c>
      <c r="T915" s="4">
        <f t="shared" si="436"/>
        <v>0</v>
      </c>
      <c r="U915" s="5">
        <f t="shared" si="437"/>
        <v>11.215191620309238</v>
      </c>
      <c r="V915" s="5">
        <f t="shared" si="438"/>
        <v>-3.2087878942091863</v>
      </c>
      <c r="W915" s="5">
        <f t="shared" si="439"/>
        <v>23.012634806685323</v>
      </c>
      <c r="X915" s="5">
        <f t="shared" si="418"/>
        <v>2258.2198670490711</v>
      </c>
      <c r="Y915" s="5">
        <f t="shared" si="419"/>
        <v>-14.975874986918408</v>
      </c>
      <c r="Z915" s="5">
        <f t="shared" si="420"/>
        <v>-3.9033047919366699</v>
      </c>
      <c r="AA915" s="5">
        <f t="shared" si="421"/>
        <v>6.7542214006349601</v>
      </c>
      <c r="AB915" s="5">
        <f t="shared" si="422"/>
        <v>-3.7606833666091699</v>
      </c>
      <c r="AC915" s="5">
        <f t="shared" si="423"/>
        <v>-7.1120926861458562</v>
      </c>
      <c r="AD915" s="5">
        <f t="shared" si="424"/>
        <v>-2.4071437926797152</v>
      </c>
      <c r="AE915">
        <f t="shared" si="441"/>
        <v>0</v>
      </c>
    </row>
    <row r="916" spans="1:31" x14ac:dyDescent="0.2">
      <c r="A916">
        <f t="shared" si="440"/>
        <v>8.839999999999856</v>
      </c>
      <c r="B916" s="5">
        <f t="shared" si="425"/>
        <v>-220.62163598866283</v>
      </c>
      <c r="C916" s="5">
        <f t="shared" si="426"/>
        <v>528.0637837375599</v>
      </c>
      <c r="D916" s="5">
        <f t="shared" si="427"/>
        <v>-402.8232828523154</v>
      </c>
      <c r="E916" s="2">
        <f t="shared" si="428"/>
        <v>572.29823166033157</v>
      </c>
      <c r="F916" s="2">
        <f t="shared" si="429"/>
        <v>-22.674856823562735</v>
      </c>
      <c r="G916" s="3">
        <f t="shared" si="430"/>
        <v>-49.804123441670733</v>
      </c>
      <c r="H916" s="3">
        <f t="shared" si="431"/>
        <v>14.16761893912066</v>
      </c>
      <c r="I916" s="3">
        <f t="shared" si="432"/>
        <v>-102.1407994505751</v>
      </c>
      <c r="J916" s="2">
        <f t="shared" si="411"/>
        <v>114.51600346938375</v>
      </c>
      <c r="K916" s="2">
        <f t="shared" si="433"/>
        <v>78.061352058202957</v>
      </c>
      <c r="L916" s="6">
        <f t="shared" si="412"/>
        <v>2257.7382109277905</v>
      </c>
      <c r="M916" s="2">
        <f t="shared" si="413"/>
        <v>28.613696075994564</v>
      </c>
      <c r="N916" s="2">
        <f t="shared" si="434"/>
        <v>114.51600346938375</v>
      </c>
      <c r="O916" s="2">
        <f t="shared" si="414"/>
        <v>78.061352058202957</v>
      </c>
      <c r="P916" s="5">
        <f t="shared" si="415"/>
        <v>0.36668047843189</v>
      </c>
      <c r="Q916" s="4">
        <f t="shared" si="416"/>
        <v>0.24969398849458396</v>
      </c>
      <c r="R916" s="4">
        <f t="shared" si="417"/>
        <v>0.23993874842188503</v>
      </c>
      <c r="S916" s="4">
        <f t="shared" si="435"/>
        <v>0</v>
      </c>
      <c r="T916" s="4">
        <f t="shared" si="436"/>
        <v>0</v>
      </c>
      <c r="U916" s="5">
        <f t="shared" si="437"/>
        <v>11.226077306450867</v>
      </c>
      <c r="V916" s="5">
        <f t="shared" si="438"/>
        <v>-3.1934461339366274</v>
      </c>
      <c r="W916" s="5">
        <f t="shared" si="439"/>
        <v>23.023003549450383</v>
      </c>
      <c r="X916" s="5">
        <f t="shared" si="418"/>
        <v>2257.7382109277905</v>
      </c>
      <c r="Y916" s="5">
        <f t="shared" si="419"/>
        <v>-14.977049207292021</v>
      </c>
      <c r="Z916" s="5">
        <f t="shared" si="420"/>
        <v>-3.9071636622098449</v>
      </c>
      <c r="AA916" s="5">
        <f t="shared" si="421"/>
        <v>6.7608987331956119</v>
      </c>
      <c r="AB916" s="5">
        <f t="shared" si="422"/>
        <v>-3.7509719008411544</v>
      </c>
      <c r="AC916" s="5">
        <f t="shared" si="423"/>
        <v>-7.1006097961464718</v>
      </c>
      <c r="AD916" s="5">
        <f t="shared" si="424"/>
        <v>-2.3900977173540028</v>
      </c>
      <c r="AE916">
        <f t="shared" si="441"/>
        <v>0</v>
      </c>
    </row>
    <row r="917" spans="1:31" x14ac:dyDescent="0.2">
      <c r="A917">
        <f t="shared" si="440"/>
        <v>8.8499999999998558</v>
      </c>
      <c r="B917" s="5">
        <f t="shared" si="425"/>
        <v>-221.1198647716746</v>
      </c>
      <c r="C917" s="5">
        <f t="shared" si="426"/>
        <v>528.20510489646131</v>
      </c>
      <c r="D917" s="5">
        <f t="shared" si="427"/>
        <v>-403.844810351707</v>
      </c>
      <c r="E917" s="2">
        <f t="shared" si="428"/>
        <v>572.62084090201029</v>
      </c>
      <c r="F917" s="2">
        <f t="shared" si="429"/>
        <v>-22.715404661725469</v>
      </c>
      <c r="G917" s="3">
        <f t="shared" si="430"/>
        <v>-49.841633160679145</v>
      </c>
      <c r="H917" s="3">
        <f t="shared" si="431"/>
        <v>14.096612841159194</v>
      </c>
      <c r="I917" s="3">
        <f t="shared" si="432"/>
        <v>-102.16470042774864</v>
      </c>
      <c r="J917" s="2">
        <f t="shared" si="411"/>
        <v>114.54487724559692</v>
      </c>
      <c r="K917" s="2">
        <f t="shared" si="433"/>
        <v>78.081034250577318</v>
      </c>
      <c r="L917" s="6">
        <f t="shared" si="412"/>
        <v>2257.256978635698</v>
      </c>
      <c r="M917" s="2">
        <f t="shared" si="413"/>
        <v>28.60759712507048</v>
      </c>
      <c r="N917" s="2">
        <f t="shared" si="434"/>
        <v>114.54487724559692</v>
      </c>
      <c r="O917" s="2">
        <f t="shared" si="414"/>
        <v>78.081034250577318</v>
      </c>
      <c r="P917" s="5">
        <f t="shared" si="415"/>
        <v>0.3666663732530564</v>
      </c>
      <c r="Q917" s="4">
        <f t="shared" si="416"/>
        <v>0.24957760050683228</v>
      </c>
      <c r="R917" s="4">
        <f t="shared" si="417"/>
        <v>0.23988279270224683</v>
      </c>
      <c r="S917" s="4">
        <f t="shared" si="435"/>
        <v>0</v>
      </c>
      <c r="T917" s="4">
        <f t="shared" si="436"/>
        <v>0</v>
      </c>
      <c r="U917" s="5">
        <f t="shared" si="437"/>
        <v>11.236932545151829</v>
      </c>
      <c r="V917" s="5">
        <f t="shared" si="438"/>
        <v>-3.1781199283853594</v>
      </c>
      <c r="W917" s="5">
        <f t="shared" si="439"/>
        <v>23.033311197915264</v>
      </c>
      <c r="X917" s="5">
        <f t="shared" si="418"/>
        <v>2257.2569786356985</v>
      </c>
      <c r="Y917" s="5">
        <f t="shared" si="419"/>
        <v>-14.978198438590915</v>
      </c>
      <c r="Z917" s="5">
        <f t="shared" si="420"/>
        <v>-3.911013731973207</v>
      </c>
      <c r="AA917" s="5">
        <f t="shared" si="421"/>
        <v>6.7675608374830754</v>
      </c>
      <c r="AB917" s="5">
        <f t="shared" si="422"/>
        <v>-3.7412658934390866</v>
      </c>
      <c r="AC917" s="5">
        <f t="shared" si="423"/>
        <v>-7.0891336603585664</v>
      </c>
      <c r="AD917" s="5">
        <f t="shared" si="424"/>
        <v>-2.373127964601661</v>
      </c>
      <c r="AE917">
        <f t="shared" si="441"/>
        <v>0</v>
      </c>
    </row>
    <row r="918" spans="1:31" x14ac:dyDescent="0.2">
      <c r="A918">
        <f t="shared" si="440"/>
        <v>8.8599999999998555</v>
      </c>
      <c r="B918" s="5">
        <f t="shared" si="425"/>
        <v>-221.61846816657606</v>
      </c>
      <c r="C918" s="5">
        <f t="shared" si="426"/>
        <v>528.34571656818991</v>
      </c>
      <c r="D918" s="5">
        <f t="shared" si="427"/>
        <v>-404.86657601238272</v>
      </c>
      <c r="E918" s="2">
        <f t="shared" si="428"/>
        <v>572.94322724721496</v>
      </c>
      <c r="F918" s="2">
        <f t="shared" si="429"/>
        <v>-22.755968807027589</v>
      </c>
      <c r="G918" s="3">
        <f t="shared" si="430"/>
        <v>-49.879045819613538</v>
      </c>
      <c r="H918" s="3">
        <f t="shared" si="431"/>
        <v>14.025721504555609</v>
      </c>
      <c r="I918" s="3">
        <f t="shared" si="432"/>
        <v>-102.18843170739466</v>
      </c>
      <c r="J918" s="2">
        <f t="shared" si="411"/>
        <v>114.57362545723741</v>
      </c>
      <c r="K918" s="2">
        <f t="shared" si="433"/>
        <v>78.100630850195913</v>
      </c>
      <c r="L918" s="6">
        <f t="shared" si="412"/>
        <v>2256.7761719568371</v>
      </c>
      <c r="M918" s="2">
        <f t="shared" si="413"/>
        <v>28.601503568202972</v>
      </c>
      <c r="N918" s="2">
        <f t="shared" si="434"/>
        <v>114.57362545723741</v>
      </c>
      <c r="O918" s="2">
        <f t="shared" si="414"/>
        <v>78.100630850195913</v>
      </c>
      <c r="P918" s="5">
        <f t="shared" si="415"/>
        <v>0.36665228054442445</v>
      </c>
      <c r="Q918" s="4">
        <f t="shared" si="416"/>
        <v>0.24946159181253227</v>
      </c>
      <c r="R918" s="4">
        <f t="shared" si="417"/>
        <v>0.23982699337848287</v>
      </c>
      <c r="S918" s="4">
        <f t="shared" si="435"/>
        <v>0</v>
      </c>
      <c r="T918" s="4">
        <f t="shared" si="436"/>
        <v>0</v>
      </c>
      <c r="U918" s="5">
        <f t="shared" si="437"/>
        <v>11.247757347371467</v>
      </c>
      <c r="V918" s="5">
        <f t="shared" si="438"/>
        <v>-3.1628093423354433</v>
      </c>
      <c r="W918" s="5">
        <f t="shared" si="439"/>
        <v>23.043557964399753</v>
      </c>
      <c r="X918" s="5">
        <f t="shared" si="418"/>
        <v>2256.7761719568375</v>
      </c>
      <c r="Y918" s="5">
        <f t="shared" si="419"/>
        <v>-14.979322797893559</v>
      </c>
      <c r="Z918" s="5">
        <f t="shared" si="420"/>
        <v>-3.9148550007162068</v>
      </c>
      <c r="AA918" s="5">
        <f t="shared" si="421"/>
        <v>6.7742077126139035</v>
      </c>
      <c r="AB918" s="5">
        <f t="shared" si="422"/>
        <v>-3.7315654505220923</v>
      </c>
      <c r="AC918" s="5">
        <f t="shared" si="423"/>
        <v>-7.0776643430516497</v>
      </c>
      <c r="AD918" s="5">
        <f t="shared" si="424"/>
        <v>-2.3562343229863423</v>
      </c>
      <c r="AE918">
        <f t="shared" si="441"/>
        <v>0</v>
      </c>
    </row>
    <row r="919" spans="1:31" x14ac:dyDescent="0.2">
      <c r="A919">
        <f t="shared" si="440"/>
        <v>8.8699999999998553</v>
      </c>
      <c r="B919" s="5">
        <f t="shared" si="425"/>
        <v>-222.11744520304472</v>
      </c>
      <c r="C919" s="5">
        <f t="shared" si="426"/>
        <v>528.48561990001838</v>
      </c>
      <c r="D919" s="5">
        <f t="shared" si="427"/>
        <v>-405.88857814117284</v>
      </c>
      <c r="E919" s="2">
        <f t="shared" si="428"/>
        <v>573.26539220908342</v>
      </c>
      <c r="F919" s="2">
        <f t="shared" si="429"/>
        <v>-22.796549165667152</v>
      </c>
      <c r="G919" s="3">
        <f t="shared" si="430"/>
        <v>-49.916361474118759</v>
      </c>
      <c r="H919" s="3">
        <f t="shared" si="431"/>
        <v>13.954944861125092</v>
      </c>
      <c r="I919" s="3">
        <f t="shared" si="432"/>
        <v>-102.21199405062453</v>
      </c>
      <c r="J919" s="2">
        <f t="shared" si="411"/>
        <v>114.60224848010982</v>
      </c>
      <c r="K919" s="2">
        <f t="shared" si="433"/>
        <v>78.120142113230955</v>
      </c>
      <c r="L919" s="6">
        <f t="shared" si="412"/>
        <v>2256.2957926502063</v>
      </c>
      <c r="M919" s="2">
        <f t="shared" si="413"/>
        <v>28.595415427684909</v>
      </c>
      <c r="N919" s="2">
        <f t="shared" si="434"/>
        <v>114.60224848010982</v>
      </c>
      <c r="O919" s="2">
        <f t="shared" si="414"/>
        <v>78.120142113230955</v>
      </c>
      <c r="P919" s="5">
        <f t="shared" si="415"/>
        <v>0.36663820035728967</v>
      </c>
      <c r="Q919" s="4">
        <f t="shared" si="416"/>
        <v>0.24934596112153995</v>
      </c>
      <c r="R919" s="4">
        <f t="shared" si="417"/>
        <v>0.23977135006581685</v>
      </c>
      <c r="S919" s="4">
        <f t="shared" si="435"/>
        <v>0</v>
      </c>
      <c r="T919" s="4">
        <f t="shared" si="436"/>
        <v>0</v>
      </c>
      <c r="U919" s="5">
        <f t="shared" si="437"/>
        <v>11.258551724545416</v>
      </c>
      <c r="V919" s="5">
        <f t="shared" si="438"/>
        <v>-3.1475144400021562</v>
      </c>
      <c r="W919" s="5">
        <f t="shared" si="439"/>
        <v>23.053744061144041</v>
      </c>
      <c r="X919" s="5">
        <f t="shared" si="418"/>
        <v>2256.2957926502067</v>
      </c>
      <c r="Y919" s="5">
        <f t="shared" si="419"/>
        <v>-14.980422402093035</v>
      </c>
      <c r="Z919" s="5">
        <f t="shared" si="420"/>
        <v>-3.9186874680697543</v>
      </c>
      <c r="AA919" s="5">
        <f t="shared" si="421"/>
        <v>6.7808393579494233</v>
      </c>
      <c r="AB919" s="5">
        <f t="shared" si="422"/>
        <v>-3.7218706775476189</v>
      </c>
      <c r="AC919" s="5">
        <f t="shared" si="423"/>
        <v>-7.0662019080719105</v>
      </c>
      <c r="AD919" s="5">
        <f t="shared" si="424"/>
        <v>-2.339416580906537</v>
      </c>
      <c r="AE919">
        <f t="shared" si="441"/>
        <v>0</v>
      </c>
    </row>
    <row r="920" spans="1:31" x14ac:dyDescent="0.2">
      <c r="A920">
        <f t="shared" si="440"/>
        <v>8.8799999999998551</v>
      </c>
      <c r="B920" s="5">
        <f t="shared" si="425"/>
        <v>-222.61679491131977</v>
      </c>
      <c r="C920" s="5">
        <f t="shared" si="426"/>
        <v>528.62481603853416</v>
      </c>
      <c r="D920" s="5">
        <f t="shared" si="427"/>
        <v>-406.9108150525081</v>
      </c>
      <c r="E920" s="2">
        <f t="shared" si="428"/>
        <v>573.58733729778476</v>
      </c>
      <c r="F920" s="2">
        <f t="shared" si="429"/>
        <v>-22.837145643835548</v>
      </c>
      <c r="G920" s="3">
        <f t="shared" si="430"/>
        <v>-49.953580180894235</v>
      </c>
      <c r="H920" s="3">
        <f t="shared" si="431"/>
        <v>13.884282842044373</v>
      </c>
      <c r="I920" s="3">
        <f t="shared" si="432"/>
        <v>-102.23538821643359</v>
      </c>
      <c r="J920" s="2">
        <f t="shared" si="411"/>
        <v>114.63074668993396</v>
      </c>
      <c r="K920" s="2">
        <f t="shared" si="433"/>
        <v>78.139568295796835</v>
      </c>
      <c r="L920" s="6">
        <f t="shared" si="412"/>
        <v>2255.8158424500184</v>
      </c>
      <c r="M920" s="2">
        <f t="shared" si="413"/>
        <v>28.589332725495026</v>
      </c>
      <c r="N920" s="2">
        <f t="shared" si="434"/>
        <v>114.63074668993396</v>
      </c>
      <c r="O920" s="2">
        <f t="shared" si="414"/>
        <v>78.139568295796835</v>
      </c>
      <c r="P920" s="5">
        <f t="shared" si="415"/>
        <v>0.36662413274222372</v>
      </c>
      <c r="Q920" s="4">
        <f t="shared" si="416"/>
        <v>0.24923070714644127</v>
      </c>
      <c r="R920" s="4">
        <f t="shared" si="417"/>
        <v>0.23971586237914497</v>
      </c>
      <c r="S920" s="4">
        <f t="shared" si="435"/>
        <v>0</v>
      </c>
      <c r="T920" s="4">
        <f t="shared" si="436"/>
        <v>0</v>
      </c>
      <c r="U920" s="5">
        <f t="shared" si="437"/>
        <v>11.269315688582479</v>
      </c>
      <c r="V920" s="5">
        <f t="shared" si="438"/>
        <v>-3.1322352850379063</v>
      </c>
      <c r="W920" s="5">
        <f t="shared" si="439"/>
        <v>23.063869700302845</v>
      </c>
      <c r="X920" s="5">
        <f t="shared" si="418"/>
        <v>2255.8158424500189</v>
      </c>
      <c r="Y920" s="5">
        <f t="shared" si="419"/>
        <v>-14.981497367894789</v>
      </c>
      <c r="Z920" s="5">
        <f t="shared" si="420"/>
        <v>-3.9225111338053638</v>
      </c>
      <c r="AA920" s="5">
        <f t="shared" si="421"/>
        <v>6.7874557730942726</v>
      </c>
      <c r="AB920" s="5">
        <f t="shared" si="422"/>
        <v>-3.7121816793123106</v>
      </c>
      <c r="AC920" s="5">
        <f t="shared" si="423"/>
        <v>-7.05474641884327</v>
      </c>
      <c r="AD920" s="5">
        <f t="shared" si="424"/>
        <v>-2.3226745266028814</v>
      </c>
      <c r="AE920">
        <f t="shared" si="441"/>
        <v>0</v>
      </c>
    </row>
    <row r="921" spans="1:31" x14ac:dyDescent="0.2">
      <c r="A921">
        <f t="shared" si="440"/>
        <v>8.8899999999998549</v>
      </c>
      <c r="B921" s="5">
        <f t="shared" si="425"/>
        <v>-223.11651632221268</v>
      </c>
      <c r="C921" s="5">
        <f t="shared" si="426"/>
        <v>528.76330612963375</v>
      </c>
      <c r="D921" s="5">
        <f t="shared" si="427"/>
        <v>-407.93328506839879</v>
      </c>
      <c r="E921" s="2">
        <f t="shared" si="428"/>
        <v>573.90906402051269</v>
      </c>
      <c r="F921" s="2">
        <f t="shared" si="429"/>
        <v>-22.877758147718581</v>
      </c>
      <c r="G921" s="3">
        <f t="shared" si="430"/>
        <v>-49.99070199768736</v>
      </c>
      <c r="H921" s="3">
        <f t="shared" si="431"/>
        <v>13.81373537785594</v>
      </c>
      <c r="I921" s="3">
        <f t="shared" si="432"/>
        <v>-102.25861496169962</v>
      </c>
      <c r="J921" s="2">
        <f t="shared" si="411"/>
        <v>114.65912046233457</v>
      </c>
      <c r="K921" s="2">
        <f t="shared" si="433"/>
        <v>78.158909653943127</v>
      </c>
      <c r="L921" s="6">
        <f t="shared" si="412"/>
        <v>2255.3363230659597</v>
      </c>
      <c r="M921" s="2">
        <f t="shared" si="413"/>
        <v>28.583255483301226</v>
      </c>
      <c r="N921" s="2">
        <f t="shared" si="434"/>
        <v>114.65912046233457</v>
      </c>
      <c r="O921" s="2">
        <f t="shared" si="414"/>
        <v>78.158909653943127</v>
      </c>
      <c r="P921" s="5">
        <f t="shared" si="415"/>
        <v>0.36661007774908161</v>
      </c>
      <c r="Q921" s="4">
        <f t="shared" si="416"/>
        <v>0.24911582860257267</v>
      </c>
      <c r="R921" s="4">
        <f t="shared" si="417"/>
        <v>0.23966052993305387</v>
      </c>
      <c r="S921" s="4">
        <f t="shared" si="435"/>
        <v>0</v>
      </c>
      <c r="T921" s="4">
        <f t="shared" si="436"/>
        <v>0</v>
      </c>
      <c r="U921" s="5">
        <f t="shared" si="437"/>
        <v>11.280049251861502</v>
      </c>
      <c r="V921" s="5">
        <f t="shared" si="438"/>
        <v>-3.1169719405341638</v>
      </c>
      <c r="W921" s="5">
        <f t="shared" si="439"/>
        <v>23.073935093939568</v>
      </c>
      <c r="X921" s="5">
        <f t="shared" si="418"/>
        <v>2255.3363230659602</v>
      </c>
      <c r="Y921" s="5">
        <f t="shared" si="419"/>
        <v>-14.982547811814319</v>
      </c>
      <c r="Z921" s="5">
        <f t="shared" si="420"/>
        <v>-3.9263259978343119</v>
      </c>
      <c r="AA921" s="5">
        <f t="shared" si="421"/>
        <v>6.7940569578949228</v>
      </c>
      <c r="AB921" s="5">
        <f t="shared" si="422"/>
        <v>-3.7024985599528168</v>
      </c>
      <c r="AC921" s="5">
        <f t="shared" si="423"/>
        <v>-7.0432979383684753</v>
      </c>
      <c r="AD921" s="5">
        <f t="shared" si="424"/>
        <v>-2.306007948165508</v>
      </c>
      <c r="AE921">
        <f t="shared" si="441"/>
        <v>0</v>
      </c>
    </row>
    <row r="922" spans="1:31" x14ac:dyDescent="0.2">
      <c r="A922">
        <f t="shared" si="440"/>
        <v>8.8999999999998547</v>
      </c>
      <c r="B922" s="5">
        <f t="shared" si="425"/>
        <v>-223.61660846711754</v>
      </c>
      <c r="C922" s="5">
        <f t="shared" si="426"/>
        <v>528.90109131851545</v>
      </c>
      <c r="D922" s="5">
        <f t="shared" si="427"/>
        <v>-408.95598651841317</v>
      </c>
      <c r="E922" s="2">
        <f t="shared" si="428"/>
        <v>574.23057388147902</v>
      </c>
      <c r="F922" s="2">
        <f t="shared" si="429"/>
        <v>-22.918386583497625</v>
      </c>
      <c r="G922" s="3">
        <f t="shared" si="430"/>
        <v>-50.02772698328689</v>
      </c>
      <c r="H922" s="3">
        <f t="shared" si="431"/>
        <v>13.743302398472254</v>
      </c>
      <c r="I922" s="3">
        <f t="shared" si="432"/>
        <v>-102.28167504118127</v>
      </c>
      <c r="J922" s="2">
        <f t="shared" si="411"/>
        <v>114.68737017283092</v>
      </c>
      <c r="K922" s="2">
        <f t="shared" si="433"/>
        <v>78.178166443647527</v>
      </c>
      <c r="L922" s="6">
        <f t="shared" si="412"/>
        <v>2254.8572361834422</v>
      </c>
      <c r="M922" s="2">
        <f t="shared" si="413"/>
        <v>28.577183722463761</v>
      </c>
      <c r="N922" s="2">
        <f t="shared" si="434"/>
        <v>114.68737017283092</v>
      </c>
      <c r="O922" s="2">
        <f t="shared" si="414"/>
        <v>78.178166443647527</v>
      </c>
      <c r="P922" s="5">
        <f t="shared" si="415"/>
        <v>0.3665960354270093</v>
      </c>
      <c r="Q922" s="4">
        <f t="shared" si="416"/>
        <v>0.24900132420804189</v>
      </c>
      <c r="R922" s="4">
        <f t="shared" si="417"/>
        <v>0.23960535234183855</v>
      </c>
      <c r="S922" s="4">
        <f t="shared" si="435"/>
        <v>0</v>
      </c>
      <c r="T922" s="4">
        <f t="shared" si="436"/>
        <v>0</v>
      </c>
      <c r="U922" s="5">
        <f t="shared" si="437"/>
        <v>11.290752427228268</v>
      </c>
      <c r="V922" s="5">
        <f t="shared" si="438"/>
        <v>-3.1017244690233907</v>
      </c>
      <c r="W922" s="5">
        <f t="shared" si="439"/>
        <v>23.083940454020528</v>
      </c>
      <c r="X922" s="5">
        <f t="shared" si="418"/>
        <v>2254.8572361834422</v>
      </c>
      <c r="Y922" s="5">
        <f t="shared" si="419"/>
        <v>-14.983573850174961</v>
      </c>
      <c r="Z922" s="5">
        <f t="shared" si="420"/>
        <v>-3.9301320602067795</v>
      </c>
      <c r="AA922" s="5">
        <f t="shared" si="421"/>
        <v>6.8006429124382057</v>
      </c>
      <c r="AB922" s="5">
        <f t="shared" si="422"/>
        <v>-3.6928214229466931</v>
      </c>
      <c r="AC922" s="5">
        <f t="shared" si="423"/>
        <v>-7.0318565292301702</v>
      </c>
      <c r="AD922" s="5">
        <f t="shared" si="424"/>
        <v>-2.2894166335412649</v>
      </c>
      <c r="AE922">
        <f t="shared" si="441"/>
        <v>0</v>
      </c>
    </row>
    <row r="923" spans="1:31" x14ac:dyDescent="0.2">
      <c r="A923">
        <f t="shared" si="440"/>
        <v>8.9099999999998545</v>
      </c>
      <c r="B923" s="5">
        <f t="shared" si="425"/>
        <v>-224.11707037802157</v>
      </c>
      <c r="C923" s="5">
        <f t="shared" si="426"/>
        <v>529.03817274967378</v>
      </c>
      <c r="D923" s="5">
        <f t="shared" si="427"/>
        <v>-409.97891773965671</v>
      </c>
      <c r="E923" s="2">
        <f t="shared" si="428"/>
        <v>574.55186838190752</v>
      </c>
      <c r="F923" s="2">
        <f t="shared" si="429"/>
        <v>-22.95903085735074</v>
      </c>
      <c r="G923" s="3">
        <f t="shared" si="430"/>
        <v>-50.064655197516359</v>
      </c>
      <c r="H923" s="3">
        <f t="shared" si="431"/>
        <v>13.672983833179952</v>
      </c>
      <c r="I923" s="3">
        <f t="shared" si="432"/>
        <v>-102.30456920751669</v>
      </c>
      <c r="J923" s="2">
        <f t="shared" si="411"/>
        <v>114.71549619682676</v>
      </c>
      <c r="K923" s="2">
        <f t="shared" si="433"/>
        <v>78.197338920808974</v>
      </c>
      <c r="L923" s="6">
        <f t="shared" si="412"/>
        <v>2254.3785834638556</v>
      </c>
      <c r="M923" s="2">
        <f t="shared" si="413"/>
        <v>28.571117464038448</v>
      </c>
      <c r="N923" s="2">
        <f t="shared" si="434"/>
        <v>114.71549619682676</v>
      </c>
      <c r="O923" s="2">
        <f t="shared" si="414"/>
        <v>78.197338920808974</v>
      </c>
      <c r="P923" s="5">
        <f t="shared" si="415"/>
        <v>0.36658200582445094</v>
      </c>
      <c r="Q923" s="4">
        <f t="shared" si="416"/>
        <v>0.24888719268374709</v>
      </c>
      <c r="R923" s="4">
        <f t="shared" si="417"/>
        <v>0.23955032921951988</v>
      </c>
      <c r="S923" s="4">
        <f t="shared" si="435"/>
        <v>0</v>
      </c>
      <c r="T923" s="4">
        <f t="shared" si="436"/>
        <v>0</v>
      </c>
      <c r="U923" s="5">
        <f t="shared" si="437"/>
        <v>11.301425227992391</v>
      </c>
      <c r="V923" s="5">
        <f t="shared" si="438"/>
        <v>-3.0864929324809922</v>
      </c>
      <c r="W923" s="5">
        <f t="shared" si="439"/>
        <v>23.093885992409266</v>
      </c>
      <c r="X923" s="5">
        <f t="shared" si="418"/>
        <v>2254.3785834638561</v>
      </c>
      <c r="Y923" s="5">
        <f t="shared" si="419"/>
        <v>-14.984575599105666</v>
      </c>
      <c r="Z923" s="5">
        <f t="shared" si="420"/>
        <v>-3.9339293211110133</v>
      </c>
      <c r="AA923" s="5">
        <f t="shared" si="421"/>
        <v>6.8072136370498608</v>
      </c>
      <c r="AB923" s="5">
        <f t="shared" si="422"/>
        <v>-3.6831503711132747</v>
      </c>
      <c r="AC923" s="5">
        <f t="shared" si="423"/>
        <v>-7.020422253592006</v>
      </c>
      <c r="AD923" s="5">
        <f t="shared" si="424"/>
        <v>-2.2729003705408743</v>
      </c>
      <c r="AE923">
        <f t="shared" si="441"/>
        <v>0</v>
      </c>
    </row>
    <row r="924" spans="1:31" x14ac:dyDescent="0.2">
      <c r="A924">
        <f t="shared" si="440"/>
        <v>8.9199999999998543</v>
      </c>
      <c r="B924" s="5">
        <f t="shared" si="425"/>
        <v>-224.61790108751529</v>
      </c>
      <c r="C924" s="5">
        <f t="shared" si="426"/>
        <v>529.17455156689289</v>
      </c>
      <c r="D924" s="5">
        <f t="shared" si="427"/>
        <v>-411.00207707675042</v>
      </c>
      <c r="E924" s="2">
        <f t="shared" si="428"/>
        <v>574.87294902002736</v>
      </c>
      <c r="F924" s="2">
        <f t="shared" si="429"/>
        <v>-22.999690875453759</v>
      </c>
      <c r="G924" s="3">
        <f t="shared" si="430"/>
        <v>-50.101486701227493</v>
      </c>
      <c r="H924" s="3">
        <f t="shared" si="431"/>
        <v>13.602779610644031</v>
      </c>
      <c r="I924" s="3">
        <f t="shared" si="432"/>
        <v>-102.3272982112221</v>
      </c>
      <c r="J924" s="2">
        <f t="shared" si="411"/>
        <v>114.74349890960012</v>
      </c>
      <c r="K924" s="2">
        <f t="shared" si="433"/>
        <v>78.216427341240703</v>
      </c>
      <c r="L924" s="6">
        <f t="shared" si="412"/>
        <v>2253.9003665448208</v>
      </c>
      <c r="M924" s="2">
        <f t="shared" si="413"/>
        <v>28.565056728779847</v>
      </c>
      <c r="N924" s="2">
        <f t="shared" si="434"/>
        <v>114.74349890960012</v>
      </c>
      <c r="O924" s="2">
        <f t="shared" si="414"/>
        <v>78.216427341240703</v>
      </c>
      <c r="P924" s="5">
        <f t="shared" si="415"/>
        <v>0.36656798898915638</v>
      </c>
      <c r="Q924" s="4">
        <f t="shared" si="416"/>
        <v>0.248773432753397</v>
      </c>
      <c r="R924" s="4">
        <f t="shared" si="417"/>
        <v>0.23949546017986251</v>
      </c>
      <c r="S924" s="4">
        <f t="shared" si="435"/>
        <v>0</v>
      </c>
      <c r="T924" s="4">
        <f t="shared" si="436"/>
        <v>0</v>
      </c>
      <c r="U924" s="5">
        <f t="shared" si="437"/>
        <v>11.312067667924193</v>
      </c>
      <c r="V924" s="5">
        <f t="shared" si="438"/>
        <v>-3.0712773923272585</v>
      </c>
      <c r="W924" s="5">
        <f t="shared" si="439"/>
        <v>23.103771920860844</v>
      </c>
      <c r="X924" s="5">
        <f t="shared" si="418"/>
        <v>2253.9003665448213</v>
      </c>
      <c r="Y924" s="5">
        <f t="shared" si="419"/>
        <v>-14.985553174538845</v>
      </c>
      <c r="Z924" s="5">
        <f t="shared" si="420"/>
        <v>-3.9377177808724788</v>
      </c>
      <c r="AA924" s="5">
        <f t="shared" si="421"/>
        <v>6.8137691322930687</v>
      </c>
      <c r="AB924" s="5">
        <f t="shared" si="422"/>
        <v>-3.6734855066146519</v>
      </c>
      <c r="AC924" s="5">
        <f t="shared" si="423"/>
        <v>-7.0089951731997377</v>
      </c>
      <c r="AD924" s="5">
        <f t="shared" si="424"/>
        <v>-2.2564589468460881</v>
      </c>
      <c r="AE924">
        <f t="shared" si="441"/>
        <v>0</v>
      </c>
    </row>
    <row r="925" spans="1:31" x14ac:dyDescent="0.2">
      <c r="A925">
        <f t="shared" si="440"/>
        <v>8.9299999999998541</v>
      </c>
      <c r="B925" s="5">
        <f t="shared" si="425"/>
        <v>-225.1190996288029</v>
      </c>
      <c r="C925" s="5">
        <f t="shared" si="426"/>
        <v>529.31022891324062</v>
      </c>
      <c r="D925" s="5">
        <f t="shared" si="427"/>
        <v>-412.02546288181003</v>
      </c>
      <c r="E925" s="2">
        <f t="shared" si="428"/>
        <v>575.1938172910676</v>
      </c>
      <c r="F925" s="2">
        <f t="shared" si="429"/>
        <v>-23.04036654398141</v>
      </c>
      <c r="G925" s="3">
        <f t="shared" si="430"/>
        <v>-50.138221556293637</v>
      </c>
      <c r="H925" s="3">
        <f t="shared" si="431"/>
        <v>13.532689658912034</v>
      </c>
      <c r="I925" s="3">
        <f t="shared" si="432"/>
        <v>-102.34986280069056</v>
      </c>
      <c r="J925" s="2">
        <f t="shared" si="411"/>
        <v>114.77137868629353</v>
      </c>
      <c r="K925" s="2">
        <f t="shared" si="433"/>
        <v>78.235431960663618</v>
      </c>
      <c r="L925" s="6">
        <f t="shared" si="412"/>
        <v>2253.4225870404302</v>
      </c>
      <c r="M925" s="2">
        <f t="shared" si="413"/>
        <v>28.55900153714434</v>
      </c>
      <c r="N925" s="2">
        <f t="shared" si="434"/>
        <v>114.77137868629353</v>
      </c>
      <c r="O925" s="2">
        <f t="shared" si="414"/>
        <v>78.235431960663618</v>
      </c>
      <c r="P925" s="5">
        <f t="shared" si="415"/>
        <v>0.36655398496818803</v>
      </c>
      <c r="Q925" s="4">
        <f t="shared" si="416"/>
        <v>0.24866004314352882</v>
      </c>
      <c r="R925" s="4">
        <f t="shared" si="417"/>
        <v>0.23944074483639122</v>
      </c>
      <c r="S925" s="4">
        <f t="shared" si="435"/>
        <v>0</v>
      </c>
      <c r="T925" s="4">
        <f t="shared" si="436"/>
        <v>0</v>
      </c>
      <c r="U925" s="5">
        <f t="shared" si="437"/>
        <v>11.322679761251619</v>
      </c>
      <c r="V925" s="5">
        <f t="shared" si="438"/>
        <v>-3.0560779094293284</v>
      </c>
      <c r="W925" s="5">
        <f t="shared" si="439"/>
        <v>23.113598451016266</v>
      </c>
      <c r="X925" s="5">
        <f t="shared" si="418"/>
        <v>2253.4225870404302</v>
      </c>
      <c r="Y925" s="5">
        <f t="shared" si="419"/>
        <v>-14.986506692208181</v>
      </c>
      <c r="Z925" s="5">
        <f t="shared" si="420"/>
        <v>-3.9414974399530096</v>
      </c>
      <c r="AA925" s="5">
        <f t="shared" si="421"/>
        <v>6.8203093989669803</v>
      </c>
      <c r="AB925" s="5">
        <f t="shared" si="422"/>
        <v>-3.6638269309565619</v>
      </c>
      <c r="AC925" s="5">
        <f t="shared" si="423"/>
        <v>-6.9975753493823376</v>
      </c>
      <c r="AD925" s="5">
        <f t="shared" si="424"/>
        <v>-2.2400921500167534</v>
      </c>
      <c r="AE925">
        <f t="shared" si="441"/>
        <v>0</v>
      </c>
    </row>
    <row r="926" spans="1:31" x14ac:dyDescent="0.2">
      <c r="A926">
        <f t="shared" si="440"/>
        <v>8.9399999999998538</v>
      </c>
      <c r="B926" s="5">
        <f t="shared" si="425"/>
        <v>-225.62066503571236</v>
      </c>
      <c r="C926" s="5">
        <f t="shared" si="426"/>
        <v>529.44520593106233</v>
      </c>
      <c r="D926" s="5">
        <f t="shared" si="427"/>
        <v>-413.04907351442444</v>
      </c>
      <c r="E926" s="2">
        <f t="shared" si="428"/>
        <v>575.51447468725075</v>
      </c>
      <c r="F926" s="2">
        <f t="shared" si="429"/>
        <v>-23.081057769108405</v>
      </c>
      <c r="G926" s="3">
        <f t="shared" si="430"/>
        <v>-50.1748598256032</v>
      </c>
      <c r="H926" s="3">
        <f t="shared" si="431"/>
        <v>13.462713905418211</v>
      </c>
      <c r="I926" s="3">
        <f t="shared" si="432"/>
        <v>-102.37226372219072</v>
      </c>
      <c r="J926" s="2">
        <f t="shared" si="411"/>
        <v>114.79913590190407</v>
      </c>
      <c r="K926" s="2">
        <f t="shared" si="433"/>
        <v>78.25435303469942</v>
      </c>
      <c r="L926" s="6">
        <f t="shared" si="412"/>
        <v>2252.9452465414979</v>
      </c>
      <c r="M926" s="2">
        <f t="shared" si="413"/>
        <v>28.552951909293288</v>
      </c>
      <c r="N926" s="2">
        <f t="shared" si="434"/>
        <v>114.79913590190407</v>
      </c>
      <c r="O926" s="2">
        <f t="shared" si="414"/>
        <v>78.25435303469942</v>
      </c>
      <c r="P926" s="5">
        <f t="shared" si="415"/>
        <v>0.36653999380792829</v>
      </c>
      <c r="Q926" s="4">
        <f t="shared" si="416"/>
        <v>0.2485470225835274</v>
      </c>
      <c r="R926" s="4">
        <f t="shared" si="417"/>
        <v>0.23938618280240859</v>
      </c>
      <c r="S926" s="4">
        <f t="shared" si="435"/>
        <v>0</v>
      </c>
      <c r="T926" s="4">
        <f t="shared" si="436"/>
        <v>0</v>
      </c>
      <c r="U926" s="5">
        <f t="shared" si="437"/>
        <v>11.333261522657143</v>
      </c>
      <c r="V926" s="5">
        <f t="shared" si="438"/>
        <v>-3.0408945441031574</v>
      </c>
      <c r="W926" s="5">
        <f t="shared" si="439"/>
        <v>23.123365794396932</v>
      </c>
      <c r="X926" s="5">
        <f t="shared" si="418"/>
        <v>2252.9452465414979</v>
      </c>
      <c r="Y926" s="5">
        <f t="shared" si="419"/>
        <v>-14.98743626764653</v>
      </c>
      <c r="Z926" s="5">
        <f t="shared" si="420"/>
        <v>-3.9452682989499737</v>
      </c>
      <c r="AA926" s="5">
        <f t="shared" si="421"/>
        <v>6.8268344381052728</v>
      </c>
      <c r="AB926" s="5">
        <f t="shared" si="422"/>
        <v>-3.6541747449893869</v>
      </c>
      <c r="AC926" s="5">
        <f t="shared" si="423"/>
        <v>-6.9861628430531315</v>
      </c>
      <c r="AD926" s="5">
        <f t="shared" si="424"/>
        <v>-2.2237997674977947</v>
      </c>
      <c r="AE926">
        <f t="shared" si="441"/>
        <v>0</v>
      </c>
    </row>
    <row r="927" spans="1:31" x14ac:dyDescent="0.2">
      <c r="A927">
        <f t="shared" si="440"/>
        <v>8.9499999999998536</v>
      </c>
      <c r="B927" s="5">
        <f t="shared" si="425"/>
        <v>-226.12259634270563</v>
      </c>
      <c r="C927" s="5">
        <f t="shared" si="426"/>
        <v>529.5794837619743</v>
      </c>
      <c r="D927" s="5">
        <f t="shared" si="427"/>
        <v>-414.07290734163473</v>
      </c>
      <c r="E927" s="2">
        <f t="shared" si="428"/>
        <v>575.83492269778617</v>
      </c>
      <c r="F927" s="2">
        <f t="shared" si="429"/>
        <v>-23.12176445701057</v>
      </c>
      <c r="G927" s="3">
        <f t="shared" si="430"/>
        <v>-50.211401573053095</v>
      </c>
      <c r="H927" s="3">
        <f t="shared" si="431"/>
        <v>13.392852276987679</v>
      </c>
      <c r="I927" s="3">
        <f t="shared" si="432"/>
        <v>-102.3945017198657</v>
      </c>
      <c r="J927" s="2">
        <f t="shared" si="411"/>
        <v>114.82677093127366</v>
      </c>
      <c r="K927" s="2">
        <f t="shared" si="433"/>
        <v>78.273190818864109</v>
      </c>
      <c r="L927" s="6">
        <f t="shared" si="412"/>
        <v>2252.4683466157999</v>
      </c>
      <c r="M927" s="2">
        <f t="shared" si="413"/>
        <v>28.546907865096074</v>
      </c>
      <c r="N927" s="2">
        <f t="shared" si="434"/>
        <v>114.82677093127366</v>
      </c>
      <c r="O927" s="2">
        <f t="shared" si="414"/>
        <v>78.273190818864109</v>
      </c>
      <c r="P927" s="5">
        <f t="shared" si="415"/>
        <v>0.3665260155540867</v>
      </c>
      <c r="Q927" s="4">
        <f t="shared" si="416"/>
        <v>0.24843436980564296</v>
      </c>
      <c r="R927" s="4">
        <f t="shared" si="417"/>
        <v>0.23933177369101152</v>
      </c>
      <c r="S927" s="4">
        <f t="shared" si="435"/>
        <v>0</v>
      </c>
      <c r="T927" s="4">
        <f t="shared" si="436"/>
        <v>0</v>
      </c>
      <c r="U927" s="5">
        <f t="shared" si="437"/>
        <v>11.343812967274676</v>
      </c>
      <c r="V927" s="5">
        <f t="shared" si="438"/>
        <v>-3.025727356115488</v>
      </c>
      <c r="W927" s="5">
        <f t="shared" si="439"/>
        <v>23.133074162399133</v>
      </c>
      <c r="X927" s="5">
        <f t="shared" si="418"/>
        <v>2252.4683466157999</v>
      </c>
      <c r="Y927" s="5">
        <f t="shared" si="419"/>
        <v>-14.988342016183829</v>
      </c>
      <c r="Z927" s="5">
        <f t="shared" si="420"/>
        <v>-3.9490303585954294</v>
      </c>
      <c r="AA927" s="5">
        <f t="shared" si="421"/>
        <v>6.8333442509746893</v>
      </c>
      <c r="AB927" s="5">
        <f t="shared" si="422"/>
        <v>-3.6445290489091526</v>
      </c>
      <c r="AC927" s="5">
        <f t="shared" si="423"/>
        <v>-6.9747577147109174</v>
      </c>
      <c r="AD927" s="5">
        <f t="shared" si="424"/>
        <v>-2.2075815866261763</v>
      </c>
      <c r="AE927">
        <f t="shared" si="441"/>
        <v>0</v>
      </c>
    </row>
    <row r="928" spans="1:31" x14ac:dyDescent="0.2">
      <c r="A928">
        <f t="shared" si="440"/>
        <v>8.9599999999998534</v>
      </c>
      <c r="B928" s="5">
        <f t="shared" si="425"/>
        <v>-226.62489258488861</v>
      </c>
      <c r="C928" s="5">
        <f t="shared" si="426"/>
        <v>529.71306354685851</v>
      </c>
      <c r="D928" s="5">
        <f t="shared" si="427"/>
        <v>-415.09696273791275</v>
      </c>
      <c r="E928" s="2">
        <f t="shared" si="428"/>
        <v>576.15516280886561</v>
      </c>
      <c r="F928" s="2">
        <f t="shared" si="429"/>
        <v>-23.16248651386589</v>
      </c>
      <c r="G928" s="3">
        <f t="shared" si="430"/>
        <v>-50.247846863542186</v>
      </c>
      <c r="H928" s="3">
        <f t="shared" si="431"/>
        <v>13.32310469984057</v>
      </c>
      <c r="I928" s="3">
        <f t="shared" si="432"/>
        <v>-102.41657753573196</v>
      </c>
      <c r="J928" s="2">
        <f t="shared" ref="J928:J991" si="442">SQRT(G928^2+H928^2+I928^2)</f>
        <v>114.8542841490795</v>
      </c>
      <c r="K928" s="2">
        <f t="shared" si="433"/>
        <v>78.291945568561346</v>
      </c>
      <c r="L928" s="6">
        <f t="shared" ref="L928:L991" si="443">SQRT(spin^2-flag*((30/PI())*(wx*G928+wy*H928+wz*I928)/J928)^2)</f>
        <v>2251.9918888083125</v>
      </c>
      <c r="M928" s="2">
        <f t="shared" ref="M928:M991" si="444">(L928*PI()/30)*(circ/(2*PI()))/12</f>
        <v>28.540869424133124</v>
      </c>
      <c r="N928" s="2">
        <f t="shared" si="434"/>
        <v>114.8542841490795</v>
      </c>
      <c r="O928" s="2">
        <f t="shared" ref="O928:O991" si="445">J928/1.467</f>
        <v>78.291945568561346</v>
      </c>
      <c r="P928" s="5">
        <f t="shared" ref="P928:P991" si="446">cd0+(cdspin*L928/1000)*EXP(-A928/(tau*146.7/N928))</f>
        <v>0.36651205025170652</v>
      </c>
      <c r="Q928" s="4">
        <f t="shared" ref="Q928:Q991" si="447">(M928/N928)*EXP(-A928/(tau*146.7/N928))</f>
        <v>0.24832208354500832</v>
      </c>
      <c r="R928" s="4">
        <f t="shared" ref="R928:R991" si="448">cl2_*Q928/(cl0+cl1_*Q928)</f>
        <v>0.23927751711510789</v>
      </c>
      <c r="S928" s="4">
        <f t="shared" si="435"/>
        <v>0</v>
      </c>
      <c r="T928" s="4">
        <f t="shared" si="436"/>
        <v>0</v>
      </c>
      <c r="U928" s="5">
        <f t="shared" si="437"/>
        <v>11.354334110686475</v>
      </c>
      <c r="V928" s="5">
        <f t="shared" si="438"/>
        <v>-3.0105764046858314</v>
      </c>
      <c r="W928" s="5">
        <f t="shared" si="439"/>
        <v>23.142723766288594</v>
      </c>
      <c r="X928" s="5">
        <f t="shared" ref="X928:X991" si="449">M928/romega</f>
        <v>2251.9918888083125</v>
      </c>
      <c r="Y928" s="5">
        <f t="shared" ref="Y928:Y991" si="450">const*($R928/omega)*N928*(wy*I928-wz*(H928-T928))/X928</f>
        <v>-14.989224052945035</v>
      </c>
      <c r="Z928" s="5">
        <f t="shared" ref="Z928:Z991" si="451">const*($R928/omega)*N928*(wz*(G928-S928)-wx*I928)/X928</f>
        <v>-3.9527836197552859</v>
      </c>
      <c r="AA928" s="5">
        <f t="shared" ref="AA928:AA991" si="452">const*($R928/omega)*N928*(wx*(H928-T928)-wy*(G928-S928))/X928</f>
        <v>6.8398388390735851</v>
      </c>
      <c r="AB928" s="5">
        <f t="shared" ref="AB928:AB991" si="453">U928+Y928</f>
        <v>-3.6348899422585603</v>
      </c>
      <c r="AC928" s="5">
        <f t="shared" ref="AC928:AC991" si="454">V928+Z928</f>
        <v>-6.9633600244411173</v>
      </c>
      <c r="AD928" s="5">
        <f t="shared" ref="AD928:AD991" si="455">W928+AA928-32.174</f>
        <v>-2.1914373946378198</v>
      </c>
      <c r="AE928">
        <f t="shared" si="441"/>
        <v>0</v>
      </c>
    </row>
    <row r="929" spans="1:31" x14ac:dyDescent="0.2">
      <c r="A929">
        <f t="shared" si="440"/>
        <v>8.9699999999998532</v>
      </c>
      <c r="B929" s="5">
        <f t="shared" ref="B929:B992" si="456">B928+G928*dt+0.5*AB928*dt*dt</f>
        <v>-227.12755279802116</v>
      </c>
      <c r="C929" s="5">
        <f t="shared" ref="C929:C992" si="457">C928+H928*dt+0.5*AC928*dt*dt</f>
        <v>529.84594642585569</v>
      </c>
      <c r="D929" s="5">
        <f t="shared" ref="D929:D992" si="458">D928+I928*dt+0.5*AD928*dt*dt</f>
        <v>-416.12123808513985</v>
      </c>
      <c r="E929" s="2">
        <f t="shared" ref="E929:E992" si="459">SQRT(B929^2+C929^2)</f>
        <v>576.47519650365587</v>
      </c>
      <c r="F929" s="2">
        <f t="shared" ref="F929:F992" si="460">ATAN2(C929,B929)*180/PI()</f>
        <v>-23.203223845855621</v>
      </c>
      <c r="G929" s="3">
        <f t="shared" ref="G929:G992" si="461">G928+AB928*dt</f>
        <v>-50.284195762964771</v>
      </c>
      <c r="H929" s="3">
        <f t="shared" ref="H929:H992" si="462">H928+AC928*dt</f>
        <v>13.253471099596158</v>
      </c>
      <c r="I929" s="3">
        <f t="shared" ref="I929:I992" si="463">I928+AD928*dt</f>
        <v>-102.43849190967833</v>
      </c>
      <c r="J929" s="2">
        <f t="shared" si="442"/>
        <v>114.88167592982454</v>
      </c>
      <c r="K929" s="2">
        <f t="shared" ref="K929:K992" si="464">J929/1.467</f>
        <v>78.310617539076034</v>
      </c>
      <c r="L929" s="6">
        <f t="shared" si="443"/>
        <v>2251.5158746414513</v>
      </c>
      <c r="M929" s="2">
        <f t="shared" si="444"/>
        <v>28.534836605698946</v>
      </c>
      <c r="N929" s="2">
        <f t="shared" ref="N929:N992" si="465">IF(D929&gt;=hwind,SQRT((G929-vxw)^2+(H929-vyw)^2+I929^2),J929)</f>
        <v>114.88167592982454</v>
      </c>
      <c r="O929" s="2">
        <f t="shared" si="445"/>
        <v>78.310617539076034</v>
      </c>
      <c r="P929" s="5">
        <f t="shared" si="446"/>
        <v>0.36649809794517219</v>
      </c>
      <c r="Q929" s="4">
        <f t="shared" si="447"/>
        <v>0.24821016253965625</v>
      </c>
      <c r="R929" s="4">
        <f t="shared" si="448"/>
        <v>0.23922341268743247</v>
      </c>
      <c r="S929" s="4">
        <f t="shared" si="435"/>
        <v>0</v>
      </c>
      <c r="T929" s="4">
        <f t="shared" si="436"/>
        <v>0</v>
      </c>
      <c r="U929" s="5">
        <f t="shared" si="437"/>
        <v>11.36482496892007</v>
      </c>
      <c r="V929" s="5">
        <f t="shared" si="438"/>
        <v>-2.9954417484884548</v>
      </c>
      <c r="W929" s="5">
        <f t="shared" si="439"/>
        <v>23.152314817195112</v>
      </c>
      <c r="X929" s="5">
        <f t="shared" si="449"/>
        <v>2251.5158746414513</v>
      </c>
      <c r="Y929" s="5">
        <f t="shared" si="450"/>
        <v>-14.99008249284809</v>
      </c>
      <c r="Z929" s="5">
        <f t="shared" si="451"/>
        <v>-3.9565280834284695</v>
      </c>
      <c r="AA929" s="5">
        <f t="shared" si="452"/>
        <v>6.8463182041304895</v>
      </c>
      <c r="AB929" s="5">
        <f t="shared" si="453"/>
        <v>-3.6252575239280205</v>
      </c>
      <c r="AC929" s="5">
        <f t="shared" si="454"/>
        <v>-6.9519698319169247</v>
      </c>
      <c r="AD929" s="5">
        <f t="shared" si="455"/>
        <v>-2.175366978674397</v>
      </c>
      <c r="AE929">
        <f t="shared" si="441"/>
        <v>0</v>
      </c>
    </row>
    <row r="930" spans="1:31" x14ac:dyDescent="0.2">
      <c r="A930">
        <f t="shared" si="440"/>
        <v>8.979999999999853</v>
      </c>
      <c r="B930" s="5">
        <f t="shared" si="456"/>
        <v>-227.63057601852699</v>
      </c>
      <c r="C930" s="5">
        <f t="shared" si="457"/>
        <v>529.97813353836011</v>
      </c>
      <c r="D930" s="5">
        <f t="shared" si="458"/>
        <v>-417.14573177258558</v>
      </c>
      <c r="E930" s="2">
        <f t="shared" si="459"/>
        <v>576.79502526229385</v>
      </c>
      <c r="F930" s="2">
        <f t="shared" si="460"/>
        <v>-23.243976359165387</v>
      </c>
      <c r="G930" s="3">
        <f t="shared" si="461"/>
        <v>-50.320448338204052</v>
      </c>
      <c r="H930" s="3">
        <f t="shared" si="462"/>
        <v>13.183951401276989</v>
      </c>
      <c r="I930" s="3">
        <f t="shared" si="463"/>
        <v>-102.46024557946508</v>
      </c>
      <c r="J930" s="2">
        <f t="shared" si="442"/>
        <v>114.90894664782803</v>
      </c>
      <c r="K930" s="2">
        <f t="shared" si="464"/>
        <v>78.329206985567836</v>
      </c>
      <c r="L930" s="6">
        <f t="shared" si="443"/>
        <v>2251.0403056153064</v>
      </c>
      <c r="M930" s="2">
        <f t="shared" si="444"/>
        <v>28.528809428805101</v>
      </c>
      <c r="N930" s="2">
        <f t="shared" si="465"/>
        <v>114.90894664782803</v>
      </c>
      <c r="O930" s="2">
        <f t="shared" si="445"/>
        <v>78.329206985567836</v>
      </c>
      <c r="P930" s="5">
        <f t="shared" si="446"/>
        <v>0.36648415867821571</v>
      </c>
      <c r="Q930" s="4">
        <f t="shared" si="447"/>
        <v>0.24809860553053614</v>
      </c>
      <c r="R930" s="4">
        <f t="shared" si="448"/>
        <v>0.23916946002056366</v>
      </c>
      <c r="S930" s="4">
        <f t="shared" ref="S930:S993" si="466">IF(D930&gt;=hwind,vxw,0)</f>
        <v>0</v>
      </c>
      <c r="T930" s="4">
        <f t="shared" ref="T930:T993" si="467">IF(D930&gt;=hwind,vyw,0)</f>
        <v>0</v>
      </c>
      <c r="U930" s="5">
        <f t="shared" ref="U930:U993" si="468">-const*$P930*$N930*(G930-S930)</f>
        <v>11.375285558445192</v>
      </c>
      <c r="V930" s="5">
        <f t="shared" ref="V930:V993" si="469">-const*$P930*$N930*(H930-T930)</f>
        <v>-2.9803234456543777</v>
      </c>
      <c r="W930" s="5">
        <f t="shared" ref="W930:W993" si="470">-const*$P930*$N930*I930</f>
        <v>23.161847526107206</v>
      </c>
      <c r="X930" s="5">
        <f t="shared" si="449"/>
        <v>2251.0403056153068</v>
      </c>
      <c r="Y930" s="5">
        <f t="shared" si="450"/>
        <v>-14.99091745060192</v>
      </c>
      <c r="Z930" s="5">
        <f t="shared" si="451"/>
        <v>-3.9602637507460834</v>
      </c>
      <c r="AA930" s="5">
        <f t="shared" si="452"/>
        <v>6.8527823481026422</v>
      </c>
      <c r="AB930" s="5">
        <f t="shared" si="453"/>
        <v>-3.6156318921567276</v>
      </c>
      <c r="AC930" s="5">
        <f t="shared" si="454"/>
        <v>-6.9405871964004611</v>
      </c>
      <c r="AD930" s="5">
        <f t="shared" si="455"/>
        <v>-2.1593701257901508</v>
      </c>
      <c r="AE930">
        <f t="shared" si="441"/>
        <v>0</v>
      </c>
    </row>
    <row r="931" spans="1:31" x14ac:dyDescent="0.2">
      <c r="A931">
        <f t="shared" si="440"/>
        <v>8.9899999999998528</v>
      </c>
      <c r="B931" s="5">
        <f t="shared" si="456"/>
        <v>-228.13396128350362</v>
      </c>
      <c r="C931" s="5">
        <f t="shared" si="457"/>
        <v>530.10962602301311</v>
      </c>
      <c r="D931" s="5">
        <f t="shared" si="458"/>
        <v>-418.17044219688654</v>
      </c>
      <c r="E931" s="2">
        <f t="shared" si="459"/>
        <v>577.11465056188092</v>
      </c>
      <c r="F931" s="2">
        <f t="shared" si="460"/>
        <v>-23.28474395998623</v>
      </c>
      <c r="G931" s="3">
        <f t="shared" si="461"/>
        <v>-50.356604657125622</v>
      </c>
      <c r="H931" s="3">
        <f t="shared" si="462"/>
        <v>13.114545529312984</v>
      </c>
      <c r="I931" s="3">
        <f t="shared" si="463"/>
        <v>-102.48183928072298</v>
      </c>
      <c r="J931" s="2">
        <f t="shared" si="442"/>
        <v>114.93609667721627</v>
      </c>
      <c r="K931" s="2">
        <f t="shared" si="464"/>
        <v>78.347714163064936</v>
      </c>
      <c r="L931" s="6">
        <f t="shared" si="443"/>
        <v>2250.5651832078738</v>
      </c>
      <c r="M931" s="2">
        <f t="shared" si="444"/>
        <v>28.522787912183119</v>
      </c>
      <c r="N931" s="2">
        <f t="shared" si="465"/>
        <v>114.93609667721627</v>
      </c>
      <c r="O931" s="2">
        <f t="shared" si="445"/>
        <v>78.347714163064936</v>
      </c>
      <c r="P931" s="5">
        <f t="shared" si="446"/>
        <v>0.36647023249392385</v>
      </c>
      <c r="Q931" s="4">
        <f t="shared" si="447"/>
        <v>0.24798741126152982</v>
      </c>
      <c r="R931" s="4">
        <f t="shared" si="448"/>
        <v>0.23911565872693916</v>
      </c>
      <c r="S931" s="4">
        <f t="shared" si="466"/>
        <v>0</v>
      </c>
      <c r="T931" s="4">
        <f t="shared" si="467"/>
        <v>0</v>
      </c>
      <c r="U931" s="5">
        <f t="shared" si="468"/>
        <v>11.385715896170705</v>
      </c>
      <c r="V931" s="5">
        <f t="shared" si="469"/>
        <v>-2.9652215537733686</v>
      </c>
      <c r="W931" s="5">
        <f t="shared" si="470"/>
        <v>23.171322103866842</v>
      </c>
      <c r="X931" s="5">
        <f t="shared" si="449"/>
        <v>2250.5651832078738</v>
      </c>
      <c r="Y931" s="5">
        <f t="shared" si="450"/>
        <v>-14.991729040704445</v>
      </c>
      <c r="Z931" s="5">
        <f t="shared" si="451"/>
        <v>-3.9639906229705777</v>
      </c>
      <c r="AA931" s="5">
        <f t="shared" si="452"/>
        <v>6.8592312731745739</v>
      </c>
      <c r="AB931" s="5">
        <f t="shared" si="453"/>
        <v>-3.6060131445337404</v>
      </c>
      <c r="AC931" s="5">
        <f t="shared" si="454"/>
        <v>-6.9292121767439463</v>
      </c>
      <c r="AD931" s="5">
        <f t="shared" si="455"/>
        <v>-2.1434466229585851</v>
      </c>
      <c r="AE931">
        <f t="shared" si="441"/>
        <v>0</v>
      </c>
    </row>
    <row r="932" spans="1:31" x14ac:dyDescent="0.2">
      <c r="A932">
        <f t="shared" si="440"/>
        <v>8.9999999999998526</v>
      </c>
      <c r="B932" s="5">
        <f t="shared" si="456"/>
        <v>-228.63770763073211</v>
      </c>
      <c r="C932" s="5">
        <f t="shared" si="457"/>
        <v>530.24042501769736</v>
      </c>
      <c r="D932" s="5">
        <f t="shared" si="458"/>
        <v>-419.19536776202489</v>
      </c>
      <c r="E932" s="2">
        <f t="shared" si="459"/>
        <v>577.43407387647676</v>
      </c>
      <c r="F932" s="2">
        <f t="shared" si="460"/>
        <v>-23.325526554515729</v>
      </c>
      <c r="G932" s="3">
        <f t="shared" si="461"/>
        <v>-50.392664788570961</v>
      </c>
      <c r="H932" s="3">
        <f t="shared" si="462"/>
        <v>13.045253407545545</v>
      </c>
      <c r="I932" s="3">
        <f t="shared" si="463"/>
        <v>-102.50327374695257</v>
      </c>
      <c r="J932" s="2">
        <f t="shared" si="442"/>
        <v>114.96312639191339</v>
      </c>
      <c r="K932" s="2">
        <f t="shared" si="464"/>
        <v>78.366139326457656</v>
      </c>
      <c r="L932" s="6">
        <f t="shared" si="443"/>
        <v>2250.0905088752847</v>
      </c>
      <c r="M932" s="2">
        <f t="shared" si="444"/>
        <v>28.516772074287459</v>
      </c>
      <c r="N932" s="2">
        <f t="shared" si="465"/>
        <v>114.96312639191339</v>
      </c>
      <c r="O932" s="2">
        <f t="shared" si="445"/>
        <v>78.366139326457656</v>
      </c>
      <c r="P932" s="5">
        <f t="shared" si="446"/>
        <v>0.36645631943474455</v>
      </c>
      <c r="Q932" s="4">
        <f t="shared" si="447"/>
        <v>0.24787657847946767</v>
      </c>
      <c r="R932" s="4">
        <f t="shared" si="448"/>
        <v>0.23906200841887137</v>
      </c>
      <c r="S932" s="4">
        <f t="shared" si="466"/>
        <v>0</v>
      </c>
      <c r="T932" s="4">
        <f t="shared" si="467"/>
        <v>0</v>
      </c>
      <c r="U932" s="5">
        <f t="shared" si="468"/>
        <v>11.396115999441527</v>
      </c>
      <c r="V932" s="5">
        <f t="shared" si="469"/>
        <v>-2.9501361298959545</v>
      </c>
      <c r="W932" s="5">
        <f t="shared" si="470"/>
        <v>23.180738761164193</v>
      </c>
      <c r="X932" s="5">
        <f t="shared" si="449"/>
        <v>2250.0905088752847</v>
      </c>
      <c r="Y932" s="5">
        <f t="shared" si="450"/>
        <v>-14.992517377440651</v>
      </c>
      <c r="Z932" s="5">
        <f t="shared" si="451"/>
        <v>-3.9677087014949128</v>
      </c>
      <c r="AA932" s="5">
        <f t="shared" si="452"/>
        <v>6.8656649817566411</v>
      </c>
      <c r="AB932" s="5">
        <f t="shared" si="453"/>
        <v>-3.5964013779991237</v>
      </c>
      <c r="AC932" s="5">
        <f t="shared" si="454"/>
        <v>-6.9178448313908678</v>
      </c>
      <c r="AD932" s="5">
        <f t="shared" si="455"/>
        <v>-2.1275962570791656</v>
      </c>
      <c r="AE932">
        <f t="shared" si="441"/>
        <v>0</v>
      </c>
    </row>
    <row r="933" spans="1:31" x14ac:dyDescent="0.2">
      <c r="A933">
        <f t="shared" si="440"/>
        <v>9.0099999999998523</v>
      </c>
      <c r="B933" s="5">
        <f t="shared" si="456"/>
        <v>-229.14181409868672</v>
      </c>
      <c r="C933" s="5">
        <f t="shared" si="457"/>
        <v>530.37053165953114</v>
      </c>
      <c r="D933" s="5">
        <f t="shared" si="458"/>
        <v>-420.22050687930727</v>
      </c>
      <c r="E933" s="2">
        <f t="shared" si="459"/>
        <v>577.75329667709457</v>
      </c>
      <c r="F933" s="2">
        <f t="shared" si="460"/>
        <v>-23.366324048959008</v>
      </c>
      <c r="G933" s="3">
        <f t="shared" si="461"/>
        <v>-50.42862880235095</v>
      </c>
      <c r="H933" s="3">
        <f t="shared" si="462"/>
        <v>12.976074959231635</v>
      </c>
      <c r="I933" s="3">
        <f t="shared" si="463"/>
        <v>-102.52454970952337</v>
      </c>
      <c r="J933" s="2">
        <f t="shared" si="442"/>
        <v>114.9900361656323</v>
      </c>
      <c r="K933" s="2">
        <f t="shared" si="464"/>
        <v>78.384482730492365</v>
      </c>
      <c r="L933" s="6">
        <f t="shared" si="443"/>
        <v>2249.6162840520369</v>
      </c>
      <c r="M933" s="2">
        <f t="shared" si="444"/>
        <v>28.510761933298379</v>
      </c>
      <c r="N933" s="2">
        <f t="shared" si="465"/>
        <v>114.9900361656323</v>
      </c>
      <c r="O933" s="2">
        <f t="shared" si="445"/>
        <v>78.384482730492365</v>
      </c>
      <c r="P933" s="5">
        <f t="shared" si="446"/>
        <v>0.36644241954249368</v>
      </c>
      <c r="Q933" s="4">
        <f t="shared" si="447"/>
        <v>0.24776610593414403</v>
      </c>
      <c r="R933" s="4">
        <f t="shared" si="448"/>
        <v>0.23900850870856355</v>
      </c>
      <c r="S933" s="4">
        <f t="shared" si="466"/>
        <v>0</v>
      </c>
      <c r="T933" s="4">
        <f t="shared" si="467"/>
        <v>0</v>
      </c>
      <c r="U933" s="5">
        <f t="shared" si="468"/>
        <v>11.406485886035597</v>
      </c>
      <c r="V933" s="5">
        <f t="shared" si="469"/>
        <v>-2.9350672305354331</v>
      </c>
      <c r="W933" s="5">
        <f t="shared" si="470"/>
        <v>23.19009770853247</v>
      </c>
      <c r="X933" s="5">
        <f t="shared" si="449"/>
        <v>2249.6162840520369</v>
      </c>
      <c r="Y933" s="5">
        <f t="shared" si="450"/>
        <v>-14.993282574880661</v>
      </c>
      <c r="Z933" s="5">
        <f t="shared" si="451"/>
        <v>-3.9714179878417366</v>
      </c>
      <c r="AA933" s="5">
        <f t="shared" si="452"/>
        <v>6.8720834764836116</v>
      </c>
      <c r="AB933" s="5">
        <f t="shared" si="453"/>
        <v>-3.5867966888450642</v>
      </c>
      <c r="AC933" s="5">
        <f t="shared" si="454"/>
        <v>-6.9064852183771697</v>
      </c>
      <c r="AD933" s="5">
        <f t="shared" si="455"/>
        <v>-2.1118188149839199</v>
      </c>
      <c r="AE933">
        <f t="shared" si="441"/>
        <v>0</v>
      </c>
    </row>
    <row r="934" spans="1:31" x14ac:dyDescent="0.2">
      <c r="A934">
        <f t="shared" si="440"/>
        <v>9.0199999999998521</v>
      </c>
      <c r="B934" s="5">
        <f t="shared" si="456"/>
        <v>-229.64627972654466</v>
      </c>
      <c r="C934" s="5">
        <f t="shared" si="457"/>
        <v>530.49994708486247</v>
      </c>
      <c r="D934" s="5">
        <f t="shared" si="458"/>
        <v>-421.24585796734323</v>
      </c>
      <c r="E934" s="2">
        <f t="shared" si="459"/>
        <v>578.07232043169506</v>
      </c>
      <c r="F934" s="2">
        <f t="shared" si="460"/>
        <v>-23.407136349529836</v>
      </c>
      <c r="G934" s="3">
        <f t="shared" si="461"/>
        <v>-50.464496769239403</v>
      </c>
      <c r="H934" s="3">
        <f t="shared" si="462"/>
        <v>12.907010107047864</v>
      </c>
      <c r="I934" s="3">
        <f t="shared" si="463"/>
        <v>-102.54566789767321</v>
      </c>
      <c r="J934" s="2">
        <f t="shared" si="442"/>
        <v>115.01682637186568</v>
      </c>
      <c r="K934" s="2">
        <f t="shared" si="464"/>
        <v>78.40274462976528</v>
      </c>
      <c r="L934" s="6">
        <f t="shared" si="443"/>
        <v>2249.1425101512186</v>
      </c>
      <c r="M934" s="2">
        <f t="shared" si="444"/>
        <v>28.504757507124822</v>
      </c>
      <c r="N934" s="2">
        <f t="shared" si="465"/>
        <v>115.01682637186568</v>
      </c>
      <c r="O934" s="2">
        <f t="shared" si="445"/>
        <v>78.40274462976528</v>
      </c>
      <c r="P934" s="5">
        <f t="shared" si="446"/>
        <v>0.36642853285836191</v>
      </c>
      <c r="Q934" s="4">
        <f t="shared" si="447"/>
        <v>0.24765599237833191</v>
      </c>
      <c r="R934" s="4">
        <f t="shared" si="448"/>
        <v>0.23895515920812468</v>
      </c>
      <c r="S934" s="4">
        <f t="shared" si="466"/>
        <v>0</v>
      </c>
      <c r="T934" s="4">
        <f t="shared" si="467"/>
        <v>0</v>
      </c>
      <c r="U934" s="5">
        <f t="shared" si="468"/>
        <v>11.416825574160818</v>
      </c>
      <c r="V934" s="5">
        <f t="shared" si="469"/>
        <v>-2.920014911669893</v>
      </c>
      <c r="W934" s="5">
        <f t="shared" si="470"/>
        <v>23.199399156342817</v>
      </c>
      <c r="X934" s="5">
        <f t="shared" si="449"/>
        <v>2249.1425101512191</v>
      </c>
      <c r="Y934" s="5">
        <f t="shared" si="450"/>
        <v>-14.994024746877843</v>
      </c>
      <c r="Z934" s="5">
        <f t="shared" si="451"/>
        <v>-3.9751184836625537</v>
      </c>
      <c r="AA934" s="5">
        <f t="shared" si="452"/>
        <v>6.8784867602132227</v>
      </c>
      <c r="AB934" s="5">
        <f t="shared" si="453"/>
        <v>-3.5771991727170249</v>
      </c>
      <c r="AC934" s="5">
        <f t="shared" si="454"/>
        <v>-6.8951333953324472</v>
      </c>
      <c r="AD934" s="5">
        <f t="shared" si="455"/>
        <v>-2.0961140834439576</v>
      </c>
      <c r="AE934">
        <f t="shared" si="441"/>
        <v>0</v>
      </c>
    </row>
    <row r="935" spans="1:31" x14ac:dyDescent="0.2">
      <c r="A935">
        <f t="shared" si="440"/>
        <v>9.0299999999998519</v>
      </c>
      <c r="B935" s="5">
        <f t="shared" si="456"/>
        <v>-230.15110355419569</v>
      </c>
      <c r="C935" s="5">
        <f t="shared" si="457"/>
        <v>530.62867242926325</v>
      </c>
      <c r="D935" s="5">
        <f t="shared" si="458"/>
        <v>-422.27141945202413</v>
      </c>
      <c r="E935" s="2">
        <f t="shared" si="459"/>
        <v>578.39114660518146</v>
      </c>
      <c r="F935" s="2">
        <f t="shared" si="460"/>
        <v>-23.447963362451706</v>
      </c>
      <c r="G935" s="3">
        <f t="shared" si="461"/>
        <v>-50.500268760966577</v>
      </c>
      <c r="H935" s="3">
        <f t="shared" si="462"/>
        <v>12.83805877309454</v>
      </c>
      <c r="I935" s="3">
        <f t="shared" si="463"/>
        <v>-102.56662903850766</v>
      </c>
      <c r="J935" s="2">
        <f t="shared" si="442"/>
        <v>115.04349738387705</v>
      </c>
      <c r="K935" s="2">
        <f t="shared" si="464"/>
        <v>78.420925278716453</v>
      </c>
      <c r="L935" s="6">
        <f t="shared" si="443"/>
        <v>2248.6691885647292</v>
      </c>
      <c r="M935" s="2">
        <f t="shared" si="444"/>
        <v>28.498758813407161</v>
      </c>
      <c r="N935" s="2">
        <f t="shared" si="465"/>
        <v>115.04349738387705</v>
      </c>
      <c r="O935" s="2">
        <f t="shared" si="445"/>
        <v>78.420925278716453</v>
      </c>
      <c r="P935" s="5">
        <f t="shared" si="446"/>
        <v>0.36641465942292073</v>
      </c>
      <c r="Q935" s="4">
        <f t="shared" si="447"/>
        <v>0.24754623656779734</v>
      </c>
      <c r="R935" s="4">
        <f t="shared" si="448"/>
        <v>0.23890195952958451</v>
      </c>
      <c r="S935" s="4">
        <f t="shared" si="466"/>
        <v>0</v>
      </c>
      <c r="T935" s="4">
        <f t="shared" si="467"/>
        <v>0</v>
      </c>
      <c r="U935" s="5">
        <f t="shared" si="468"/>
        <v>11.427135082452001</v>
      </c>
      <c r="V935" s="5">
        <f t="shared" si="469"/>
        <v>-2.9049792287442355</v>
      </c>
      <c r="W935" s="5">
        <f t="shared" si="470"/>
        <v>23.208643314799222</v>
      </c>
      <c r="X935" s="5">
        <f t="shared" si="449"/>
        <v>2248.6691885647297</v>
      </c>
      <c r="Y935" s="5">
        <f t="shared" si="450"/>
        <v>-14.994744007066966</v>
      </c>
      <c r="Z935" s="5">
        <f t="shared" si="451"/>
        <v>-3.9788101907368953</v>
      </c>
      <c r="AA935" s="5">
        <f t="shared" si="452"/>
        <v>6.8848748360247516</v>
      </c>
      <c r="AB935" s="5">
        <f t="shared" si="453"/>
        <v>-3.5676089246149658</v>
      </c>
      <c r="AC935" s="5">
        <f t="shared" si="454"/>
        <v>-6.8837894194811309</v>
      </c>
      <c r="AD935" s="5">
        <f t="shared" si="455"/>
        <v>-2.0804818491760244</v>
      </c>
      <c r="AE935">
        <f t="shared" si="441"/>
        <v>0</v>
      </c>
    </row>
    <row r="936" spans="1:31" x14ac:dyDescent="0.2">
      <c r="A936">
        <f t="shared" si="440"/>
        <v>9.0399999999998517</v>
      </c>
      <c r="B936" s="5">
        <f t="shared" si="456"/>
        <v>-230.6562846222516</v>
      </c>
      <c r="C936" s="5">
        <f t="shared" si="457"/>
        <v>530.7567088275232</v>
      </c>
      <c r="D936" s="5">
        <f t="shared" si="458"/>
        <v>-423.29718976650167</v>
      </c>
      <c r="E936" s="2">
        <f t="shared" si="459"/>
        <v>578.70977665939381</v>
      </c>
      <c r="F936" s="2">
        <f t="shared" si="460"/>
        <v>-23.48880499395888</v>
      </c>
      <c r="G936" s="3">
        <f t="shared" si="461"/>
        <v>-50.535944850212729</v>
      </c>
      <c r="H936" s="3">
        <f t="shared" si="462"/>
        <v>12.769220878899729</v>
      </c>
      <c r="I936" s="3">
        <f t="shared" si="463"/>
        <v>-102.58743385699941</v>
      </c>
      <c r="J936" s="2">
        <f t="shared" si="442"/>
        <v>115.07004957469211</v>
      </c>
      <c r="K936" s="2">
        <f t="shared" si="464"/>
        <v>78.439024931623791</v>
      </c>
      <c r="L936" s="6">
        <f t="shared" si="443"/>
        <v>2248.196320663506</v>
      </c>
      <c r="M936" s="2">
        <f t="shared" si="444"/>
        <v>28.492765869520127</v>
      </c>
      <c r="N936" s="2">
        <f t="shared" si="465"/>
        <v>115.07004957469211</v>
      </c>
      <c r="O936" s="2">
        <f t="shared" si="445"/>
        <v>78.439024931623791</v>
      </c>
      <c r="P936" s="5">
        <f t="shared" si="446"/>
        <v>0.36640079927612934</v>
      </c>
      <c r="Q936" s="4">
        <f t="shared" si="447"/>
        <v>0.24743683726131419</v>
      </c>
      <c r="R936" s="4">
        <f t="shared" si="448"/>
        <v>0.23884890928490896</v>
      </c>
      <c r="S936" s="4">
        <f t="shared" si="466"/>
        <v>0</v>
      </c>
      <c r="T936" s="4">
        <f t="shared" si="467"/>
        <v>0</v>
      </c>
      <c r="U936" s="5">
        <f t="shared" si="468"/>
        <v>11.437414429967831</v>
      </c>
      <c r="V936" s="5">
        <f t="shared" si="469"/>
        <v>-2.8899602366722044</v>
      </c>
      <c r="W936" s="5">
        <f t="shared" si="470"/>
        <v>23.217830393933482</v>
      </c>
      <c r="X936" s="5">
        <f t="shared" si="449"/>
        <v>2248.1963206635064</v>
      </c>
      <c r="Y936" s="5">
        <f t="shared" si="450"/>
        <v>-14.995440468862311</v>
      </c>
      <c r="Z936" s="5">
        <f t="shared" si="451"/>
        <v>-3.9824931109714949</v>
      </c>
      <c r="AA936" s="5">
        <f t="shared" si="452"/>
        <v>6.8912477072175786</v>
      </c>
      <c r="AB936" s="5">
        <f t="shared" si="453"/>
        <v>-3.5580260388944804</v>
      </c>
      <c r="AC936" s="5">
        <f t="shared" si="454"/>
        <v>-6.8724533476436989</v>
      </c>
      <c r="AD936" s="5">
        <f t="shared" si="455"/>
        <v>-2.0649218988489366</v>
      </c>
      <c r="AE936">
        <f t="shared" si="441"/>
        <v>0</v>
      </c>
    </row>
    <row r="937" spans="1:31" x14ac:dyDescent="0.2">
      <c r="A937">
        <f t="shared" si="440"/>
        <v>9.0499999999998515</v>
      </c>
      <c r="B937" s="5">
        <f t="shared" si="456"/>
        <v>-231.16182197205569</v>
      </c>
      <c r="C937" s="5">
        <f t="shared" si="457"/>
        <v>530.88405741364477</v>
      </c>
      <c r="D937" s="5">
        <f t="shared" si="458"/>
        <v>-424.32316735116666</v>
      </c>
      <c r="E937" s="2">
        <f t="shared" si="459"/>
        <v>579.02821205310408</v>
      </c>
      <c r="F937" s="2">
        <f t="shared" si="460"/>
        <v>-23.529661150297397</v>
      </c>
      <c r="G937" s="3">
        <f t="shared" si="461"/>
        <v>-50.571525110601677</v>
      </c>
      <c r="H937" s="3">
        <f t="shared" si="462"/>
        <v>12.700496345423291</v>
      </c>
      <c r="I937" s="3">
        <f t="shared" si="463"/>
        <v>-102.60808307598791</v>
      </c>
      <c r="J937" s="2">
        <f t="shared" si="442"/>
        <v>115.09648331708993</v>
      </c>
      <c r="K937" s="2">
        <f t="shared" si="464"/>
        <v>78.457043842597088</v>
      </c>
      <c r="L937" s="6">
        <f t="shared" si="443"/>
        <v>2247.7239077977383</v>
      </c>
      <c r="M937" s="2">
        <f t="shared" si="444"/>
        <v>28.486778692575502</v>
      </c>
      <c r="N937" s="2">
        <f t="shared" si="465"/>
        <v>115.09648331708993</v>
      </c>
      <c r="O937" s="2">
        <f t="shared" si="445"/>
        <v>78.457043842597088</v>
      </c>
      <c r="P937" s="5">
        <f t="shared" si="446"/>
        <v>0.36638695245734076</v>
      </c>
      <c r="Q937" s="4">
        <f t="shared" si="447"/>
        <v>0.24732779322067733</v>
      </c>
      <c r="R937" s="4">
        <f t="shared" si="448"/>
        <v>0.23879600808601437</v>
      </c>
      <c r="S937" s="4">
        <f t="shared" si="466"/>
        <v>0</v>
      </c>
      <c r="T937" s="4">
        <f t="shared" si="467"/>
        <v>0</v>
      </c>
      <c r="U937" s="5">
        <f t="shared" si="468"/>
        <v>11.447663636187846</v>
      </c>
      <c r="V937" s="5">
        <f t="shared" si="469"/>
        <v>-2.8749579898384252</v>
      </c>
      <c r="W937" s="5">
        <f t="shared" si="470"/>
        <v>23.226960603600297</v>
      </c>
      <c r="X937" s="5">
        <f t="shared" si="449"/>
        <v>2247.7239077977383</v>
      </c>
      <c r="Y937" s="5">
        <f t="shared" si="450"/>
        <v>-14.996114245455935</v>
      </c>
      <c r="Z937" s="5">
        <f t="shared" si="451"/>
        <v>-3.986167246399472</v>
      </c>
      <c r="AA937" s="5">
        <f t="shared" si="452"/>
        <v>6.8976053773097892</v>
      </c>
      <c r="AB937" s="5">
        <f t="shared" si="453"/>
        <v>-3.5484506092680892</v>
      </c>
      <c r="AC937" s="5">
        <f t="shared" si="454"/>
        <v>-6.8611252362378972</v>
      </c>
      <c r="AD937" s="5">
        <f t="shared" si="455"/>
        <v>-2.0494340190899152</v>
      </c>
      <c r="AE937">
        <f t="shared" si="441"/>
        <v>0</v>
      </c>
    </row>
    <row r="938" spans="1:31" x14ac:dyDescent="0.2">
      <c r="A938">
        <f t="shared" ref="A938:A956" si="471">A937+dt</f>
        <v>9.0599999999998513</v>
      </c>
      <c r="B938" s="5">
        <f t="shared" si="456"/>
        <v>-231.66771464569217</v>
      </c>
      <c r="C938" s="5">
        <f t="shared" si="457"/>
        <v>531.01071932083721</v>
      </c>
      <c r="D938" s="5">
        <f t="shared" si="458"/>
        <v>-425.34935065362748</v>
      </c>
      <c r="E938" s="2">
        <f t="shared" si="459"/>
        <v>579.34645424201119</v>
      </c>
      <c r="F938" s="2">
        <f t="shared" si="460"/>
        <v>-23.570531737726203</v>
      </c>
      <c r="G938" s="3">
        <f t="shared" si="461"/>
        <v>-50.607009616694356</v>
      </c>
      <c r="H938" s="3">
        <f t="shared" si="462"/>
        <v>12.631885093060912</v>
      </c>
      <c r="I938" s="3">
        <f t="shared" si="463"/>
        <v>-102.6285774161788</v>
      </c>
      <c r="J938" s="2">
        <f t="shared" si="442"/>
        <v>115.12279898359445</v>
      </c>
      <c r="K938" s="2">
        <f t="shared" si="464"/>
        <v>78.474982265572223</v>
      </c>
      <c r="L938" s="6">
        <f t="shared" si="443"/>
        <v>2247.251951297088</v>
      </c>
      <c r="M938" s="2">
        <f t="shared" si="444"/>
        <v>28.480797299424896</v>
      </c>
      <c r="N938" s="2">
        <f t="shared" si="465"/>
        <v>115.12279898359445</v>
      </c>
      <c r="O938" s="2">
        <f t="shared" si="445"/>
        <v>78.474982265572223</v>
      </c>
      <c r="P938" s="5">
        <f t="shared" si="446"/>
        <v>0.36637311900530845</v>
      </c>
      <c r="Q938" s="4">
        <f t="shared" si="447"/>
        <v>0.24721910321071627</v>
      </c>
      <c r="R938" s="4">
        <f t="shared" si="448"/>
        <v>0.23874325554478235</v>
      </c>
      <c r="S938" s="4">
        <f t="shared" si="466"/>
        <v>0</v>
      </c>
      <c r="T938" s="4">
        <f t="shared" si="467"/>
        <v>0</v>
      </c>
      <c r="U938" s="5">
        <f t="shared" si="468"/>
        <v>11.457882721009394</v>
      </c>
      <c r="V938" s="5">
        <f t="shared" si="469"/>
        <v>-2.8599725421004396</v>
      </c>
      <c r="W938" s="5">
        <f t="shared" si="470"/>
        <v>23.236034153472275</v>
      </c>
      <c r="X938" s="5">
        <f t="shared" si="449"/>
        <v>2247.251951297088</v>
      </c>
      <c r="Y938" s="5">
        <f t="shared" si="450"/>
        <v>-14.996765449815815</v>
      </c>
      <c r="Z938" s="5">
        <f t="shared" si="451"/>
        <v>-3.9898325991795023</v>
      </c>
      <c r="AA938" s="5">
        <f t="shared" si="452"/>
        <v>6.9039478500367197</v>
      </c>
      <c r="AB938" s="5">
        <f t="shared" si="453"/>
        <v>-3.5388827288064206</v>
      </c>
      <c r="AC938" s="5">
        <f t="shared" si="454"/>
        <v>-6.8498051412799423</v>
      </c>
      <c r="AD938" s="5">
        <f t="shared" si="455"/>
        <v>-2.0340179964910057</v>
      </c>
      <c r="AE938">
        <f t="shared" si="441"/>
        <v>0</v>
      </c>
    </row>
    <row r="939" spans="1:31" x14ac:dyDescent="0.2">
      <c r="A939">
        <f t="shared" si="471"/>
        <v>9.0699999999998511</v>
      </c>
      <c r="B939" s="5">
        <f t="shared" si="456"/>
        <v>-232.17396168599555</v>
      </c>
      <c r="C939" s="5">
        <f t="shared" si="457"/>
        <v>531.13669568151079</v>
      </c>
      <c r="D939" s="5">
        <f t="shared" si="458"/>
        <v>-426.37573812868914</v>
      </c>
      <c r="E939" s="2">
        <f t="shared" si="459"/>
        <v>579.66450467873563</v>
      </c>
      <c r="F939" s="2">
        <f t="shared" si="460"/>
        <v>-23.611416662518124</v>
      </c>
      <c r="G939" s="3">
        <f t="shared" si="461"/>
        <v>-50.642398443982422</v>
      </c>
      <c r="H939" s="3">
        <f t="shared" si="462"/>
        <v>12.563387041648113</v>
      </c>
      <c r="I939" s="3">
        <f t="shared" si="463"/>
        <v>-102.6489175961437</v>
      </c>
      <c r="J939" s="2">
        <f t="shared" si="442"/>
        <v>115.14899694646596</v>
      </c>
      <c r="K939" s="2">
        <f t="shared" si="464"/>
        <v>78.492840454305352</v>
      </c>
      <c r="L939" s="6">
        <f t="shared" si="443"/>
        <v>2246.7804524709018</v>
      </c>
      <c r="M939" s="2">
        <f t="shared" si="444"/>
        <v>28.474821706662468</v>
      </c>
      <c r="N939" s="2">
        <f t="shared" si="465"/>
        <v>115.14899694646596</v>
      </c>
      <c r="O939" s="2">
        <f t="shared" si="445"/>
        <v>78.492840454305352</v>
      </c>
      <c r="P939" s="5">
        <f t="shared" si="446"/>
        <v>0.36635929895819236</v>
      </c>
      <c r="Q939" s="4">
        <f t="shared" si="447"/>
        <v>0.24711076599930815</v>
      </c>
      <c r="R939" s="4">
        <f t="shared" si="448"/>
        <v>0.23869065127307421</v>
      </c>
      <c r="S939" s="4">
        <f t="shared" si="466"/>
        <v>0</v>
      </c>
      <c r="T939" s="4">
        <f t="shared" si="467"/>
        <v>0</v>
      </c>
      <c r="U939" s="5">
        <f t="shared" si="468"/>
        <v>11.468071704744627</v>
      </c>
      <c r="V939" s="5">
        <f t="shared" si="469"/>
        <v>-2.8450039467907562</v>
      </c>
      <c r="W939" s="5">
        <f t="shared" si="470"/>
        <v>23.24505125303514</v>
      </c>
      <c r="X939" s="5">
        <f t="shared" si="449"/>
        <v>2246.7804524709018</v>
      </c>
      <c r="Y939" s="5">
        <f t="shared" si="450"/>
        <v>-14.997394194684173</v>
      </c>
      <c r="Z939" s="5">
        <f t="shared" si="451"/>
        <v>-3.9934891715950096</v>
      </c>
      <c r="AA939" s="5">
        <f t="shared" si="452"/>
        <v>6.9102751293495768</v>
      </c>
      <c r="AB939" s="5">
        <f t="shared" si="453"/>
        <v>-3.5293224899395454</v>
      </c>
      <c r="AC939" s="5">
        <f t="shared" si="454"/>
        <v>-6.8384931183857658</v>
      </c>
      <c r="AD939" s="5">
        <f t="shared" si="455"/>
        <v>-2.0186736176152849</v>
      </c>
      <c r="AE939">
        <f t="shared" si="441"/>
        <v>0</v>
      </c>
    </row>
    <row r="940" spans="1:31" x14ac:dyDescent="0.2">
      <c r="A940">
        <f t="shared" si="471"/>
        <v>9.0799999999998509</v>
      </c>
      <c r="B940" s="5">
        <f t="shared" si="456"/>
        <v>-232.68056213655987</v>
      </c>
      <c r="C940" s="5">
        <f t="shared" si="457"/>
        <v>531.26198762727131</v>
      </c>
      <c r="D940" s="5">
        <f t="shared" si="458"/>
        <v>-427.40232823833145</v>
      </c>
      <c r="E940" s="2">
        <f t="shared" si="459"/>
        <v>579.98236481281435</v>
      </c>
      <c r="F940" s="2">
        <f t="shared" si="460"/>
        <v>-23.652315830960958</v>
      </c>
      <c r="G940" s="3">
        <f t="shared" si="461"/>
        <v>-50.67769166888182</v>
      </c>
      <c r="H940" s="3">
        <f t="shared" si="462"/>
        <v>12.495002110464256</v>
      </c>
      <c r="I940" s="3">
        <f t="shared" si="463"/>
        <v>-102.66910433231986</v>
      </c>
      <c r="J940" s="2">
        <f t="shared" si="442"/>
        <v>115.17507757769275</v>
      </c>
      <c r="K940" s="2">
        <f t="shared" si="464"/>
        <v>78.510618662367236</v>
      </c>
      <c r="L940" s="6">
        <f t="shared" si="443"/>
        <v>2246.3094126084238</v>
      </c>
      <c r="M940" s="2">
        <f t="shared" si="444"/>
        <v>28.468851930627594</v>
      </c>
      <c r="N940" s="2">
        <f t="shared" si="465"/>
        <v>115.17507757769275</v>
      </c>
      <c r="O940" s="2">
        <f t="shared" si="445"/>
        <v>78.510618662367236</v>
      </c>
      <c r="P940" s="5">
        <f t="shared" si="446"/>
        <v>0.36634549235356517</v>
      </c>
      <c r="Q940" s="4">
        <f t="shared" si="447"/>
        <v>0.24700278035739015</v>
      </c>
      <c r="R940" s="4">
        <f t="shared" si="448"/>
        <v>0.23863819488274451</v>
      </c>
      <c r="S940" s="4">
        <f t="shared" si="466"/>
        <v>0</v>
      </c>
      <c r="T940" s="4">
        <f t="shared" si="467"/>
        <v>0</v>
      </c>
      <c r="U940" s="5">
        <f t="shared" si="468"/>
        <v>11.47823060811748</v>
      </c>
      <c r="V940" s="5">
        <f t="shared" si="469"/>
        <v>-2.8300522567188948</v>
      </c>
      <c r="W940" s="5">
        <f t="shared" si="470"/>
        <v>23.254012111582885</v>
      </c>
      <c r="X940" s="5">
        <f t="shared" si="449"/>
        <v>2246.3094126084243</v>
      </c>
      <c r="Y940" s="5">
        <f t="shared" si="450"/>
        <v>-14.998000592575657</v>
      </c>
      <c r="Z940" s="5">
        <f t="shared" si="451"/>
        <v>-3.9971369660533376</v>
      </c>
      <c r="AA940" s="5">
        <f t="shared" si="452"/>
        <v>6.9165872194139881</v>
      </c>
      <c r="AB940" s="5">
        <f t="shared" si="453"/>
        <v>-3.5197699844581773</v>
      </c>
      <c r="AC940" s="5">
        <f t="shared" si="454"/>
        <v>-6.8271892227722324</v>
      </c>
      <c r="AD940" s="5">
        <f t="shared" si="455"/>
        <v>-2.0034006690031276</v>
      </c>
      <c r="AE940">
        <f t="shared" si="441"/>
        <v>0</v>
      </c>
    </row>
    <row r="941" spans="1:31" x14ac:dyDescent="0.2">
      <c r="A941">
        <f t="shared" si="471"/>
        <v>9.0899999999998506</v>
      </c>
      <c r="B941" s="5">
        <f t="shared" si="456"/>
        <v>-233.1875150417479</v>
      </c>
      <c r="C941" s="5">
        <f t="shared" si="457"/>
        <v>531.3865962889148</v>
      </c>
      <c r="D941" s="5">
        <f t="shared" si="458"/>
        <v>-428.42911945168811</v>
      </c>
      <c r="E941" s="2">
        <f t="shared" si="459"/>
        <v>580.30003609069638</v>
      </c>
      <c r="F941" s="2">
        <f t="shared" si="460"/>
        <v>-23.693229149358448</v>
      </c>
      <c r="G941" s="3">
        <f t="shared" si="461"/>
        <v>-50.712889368726401</v>
      </c>
      <c r="H941" s="3">
        <f t="shared" si="462"/>
        <v>12.426730218236534</v>
      </c>
      <c r="I941" s="3">
        <f t="shared" si="463"/>
        <v>-102.68913833900989</v>
      </c>
      <c r="J941" s="2">
        <f t="shared" si="442"/>
        <v>115.20104124898276</v>
      </c>
      <c r="K941" s="2">
        <f t="shared" si="464"/>
        <v>78.528317143137528</v>
      </c>
      <c r="L941" s="6">
        <f t="shared" si="443"/>
        <v>2245.8388329790082</v>
      </c>
      <c r="M941" s="2">
        <f t="shared" si="444"/>
        <v>28.462887987407569</v>
      </c>
      <c r="N941" s="2">
        <f t="shared" si="465"/>
        <v>115.20104124898276</v>
      </c>
      <c r="O941" s="2">
        <f t="shared" si="445"/>
        <v>78.528317143137528</v>
      </c>
      <c r="P941" s="5">
        <f t="shared" si="446"/>
        <v>0.36633169922841857</v>
      </c>
      <c r="Q941" s="4">
        <f t="shared" si="447"/>
        <v>0.24689514505897195</v>
      </c>
      <c r="R941" s="4">
        <f t="shared" si="448"/>
        <v>0.23858588598565594</v>
      </c>
      <c r="S941" s="4">
        <f t="shared" si="466"/>
        <v>0</v>
      </c>
      <c r="T941" s="4">
        <f t="shared" si="467"/>
        <v>0</v>
      </c>
      <c r="U941" s="5">
        <f t="shared" si="468"/>
        <v>11.488359452260665</v>
      </c>
      <c r="V941" s="5">
        <f t="shared" si="469"/>
        <v>-2.8151175241734454</v>
      </c>
      <c r="W941" s="5">
        <f t="shared" si="470"/>
        <v>23.262916938212996</v>
      </c>
      <c r="X941" s="5">
        <f t="shared" si="449"/>
        <v>2245.8388329790087</v>
      </c>
      <c r="Y941" s="5">
        <f t="shared" si="450"/>
        <v>-14.998584755775711</v>
      </c>
      <c r="Z941" s="5">
        <f t="shared" si="451"/>
        <v>-4.0007759850849407</v>
      </c>
      <c r="AA941" s="5">
        <f t="shared" si="452"/>
        <v>6.9228841246086192</v>
      </c>
      <c r="AB941" s="5">
        <f t="shared" si="453"/>
        <v>-3.5102253035150461</v>
      </c>
      <c r="AC941" s="5">
        <f t="shared" si="454"/>
        <v>-6.8158935092583857</v>
      </c>
      <c r="AD941" s="5">
        <f t="shared" si="455"/>
        <v>-1.9881989371783853</v>
      </c>
      <c r="AE941">
        <f t="shared" si="441"/>
        <v>0</v>
      </c>
    </row>
    <row r="942" spans="1:31" x14ac:dyDescent="0.2">
      <c r="A942">
        <f t="shared" si="471"/>
        <v>9.0999999999998504</v>
      </c>
      <c r="B942" s="5">
        <f t="shared" si="456"/>
        <v>-233.69481944670034</v>
      </c>
      <c r="C942" s="5">
        <f t="shared" si="457"/>
        <v>531.5105227964217</v>
      </c>
      <c r="D942" s="5">
        <f t="shared" si="458"/>
        <v>-429.45611024502506</v>
      </c>
      <c r="E942" s="2">
        <f t="shared" si="459"/>
        <v>580.61751995573763</v>
      </c>
      <c r="F942" s="2">
        <f t="shared" si="460"/>
        <v>-23.734156524031388</v>
      </c>
      <c r="G942" s="3">
        <f t="shared" si="461"/>
        <v>-50.74799162176155</v>
      </c>
      <c r="H942" s="3">
        <f t="shared" si="462"/>
        <v>12.35857128314395</v>
      </c>
      <c r="I942" s="3">
        <f t="shared" si="463"/>
        <v>-102.70902032838167</v>
      </c>
      <c r="J942" s="2">
        <f t="shared" si="442"/>
        <v>115.22688833175549</v>
      </c>
      <c r="K942" s="2">
        <f t="shared" si="464"/>
        <v>78.545936149799232</v>
      </c>
      <c r="L942" s="6">
        <f t="shared" si="443"/>
        <v>2245.3687148323243</v>
      </c>
      <c r="M942" s="2">
        <f t="shared" si="444"/>
        <v>28.456929892840218</v>
      </c>
      <c r="N942" s="2">
        <f t="shared" si="465"/>
        <v>115.22688833175549</v>
      </c>
      <c r="O942" s="2">
        <f t="shared" si="445"/>
        <v>78.545936149799232</v>
      </c>
      <c r="P942" s="5">
        <f t="shared" si="446"/>
        <v>0.3663179196191691</v>
      </c>
      <c r="Q942" s="4">
        <f t="shared" si="447"/>
        <v>0.24678785888114757</v>
      </c>
      <c r="R942" s="4">
        <f t="shared" si="448"/>
        <v>0.23853372419369234</v>
      </c>
      <c r="S942" s="4">
        <f t="shared" si="466"/>
        <v>0</v>
      </c>
      <c r="T942" s="4">
        <f t="shared" si="467"/>
        <v>0</v>
      </c>
      <c r="U942" s="5">
        <f t="shared" si="468"/>
        <v>11.498458258712668</v>
      </c>
      <c r="V942" s="5">
        <f t="shared" si="469"/>
        <v>-2.8001998009241236</v>
      </c>
      <c r="W942" s="5">
        <f t="shared" si="470"/>
        <v>23.271765941821783</v>
      </c>
      <c r="X942" s="5">
        <f t="shared" si="449"/>
        <v>2245.3687148323243</v>
      </c>
      <c r="Y942" s="5">
        <f t="shared" si="450"/>
        <v>-14.999146796338874</v>
      </c>
      <c r="Z942" s="5">
        <f t="shared" si="451"/>
        <v>-4.0044062313425757</v>
      </c>
      <c r="AA942" s="5">
        <f t="shared" si="452"/>
        <v>6.9291658495237582</v>
      </c>
      <c r="AB942" s="5">
        <f t="shared" si="453"/>
        <v>-3.5006885376262051</v>
      </c>
      <c r="AC942" s="5">
        <f t="shared" si="454"/>
        <v>-6.8046060322666992</v>
      </c>
      <c r="AD942" s="5">
        <f t="shared" si="455"/>
        <v>-1.9730682086544569</v>
      </c>
      <c r="AE942">
        <f t="shared" si="441"/>
        <v>0</v>
      </c>
    </row>
    <row r="943" spans="1:31" x14ac:dyDescent="0.2">
      <c r="A943">
        <f t="shared" si="471"/>
        <v>9.1099999999998502</v>
      </c>
      <c r="B943" s="5">
        <f t="shared" si="456"/>
        <v>-234.20247439734484</v>
      </c>
      <c r="C943" s="5">
        <f t="shared" si="457"/>
        <v>531.63376827895149</v>
      </c>
      <c r="D943" s="5">
        <f t="shared" si="458"/>
        <v>-430.4832991017193</v>
      </c>
      <c r="E943" s="2">
        <f t="shared" si="459"/>
        <v>580.93481784819619</v>
      </c>
      <c r="F943" s="2">
        <f t="shared" si="460"/>
        <v>-23.775097861318589</v>
      </c>
      <c r="G943" s="3">
        <f t="shared" si="461"/>
        <v>-50.782998507137812</v>
      </c>
      <c r="H943" s="3">
        <f t="shared" si="462"/>
        <v>12.290525222821284</v>
      </c>
      <c r="I943" s="3">
        <f t="shared" si="463"/>
        <v>-102.72875101046822</v>
      </c>
      <c r="J943" s="2">
        <f t="shared" si="442"/>
        <v>115.25261919713382</v>
      </c>
      <c r="K943" s="2">
        <f t="shared" si="464"/>
        <v>78.563475935333216</v>
      </c>
      <c r="L943" s="6">
        <f t="shared" si="443"/>
        <v>2244.8990593985659</v>
      </c>
      <c r="M943" s="2">
        <f t="shared" si="444"/>
        <v>28.450977662516546</v>
      </c>
      <c r="N943" s="2">
        <f t="shared" si="465"/>
        <v>115.25261919713382</v>
      </c>
      <c r="O943" s="2">
        <f t="shared" si="445"/>
        <v>78.563475935333216</v>
      </c>
      <c r="P943" s="5">
        <f t="shared" si="446"/>
        <v>0.36630415356166446</v>
      </c>
      <c r="Q943" s="4">
        <f t="shared" si="447"/>
        <v>0.24668092060410682</v>
      </c>
      <c r="R943" s="4">
        <f t="shared" si="448"/>
        <v>0.23848170911877287</v>
      </c>
      <c r="S943" s="4">
        <f t="shared" si="466"/>
        <v>0</v>
      </c>
      <c r="T943" s="4">
        <f t="shared" si="467"/>
        <v>0</v>
      </c>
      <c r="U943" s="5">
        <f t="shared" si="468"/>
        <v>11.508527049414774</v>
      </c>
      <c r="V943" s="5">
        <f t="shared" si="469"/>
        <v>-2.7852991382238357</v>
      </c>
      <c r="W943" s="5">
        <f t="shared" si="470"/>
        <v>23.280559331099688</v>
      </c>
      <c r="X943" s="5">
        <f t="shared" si="449"/>
        <v>2244.8990593985664</v>
      </c>
      <c r="Y943" s="5">
        <f t="shared" si="450"/>
        <v>-14.999686826087107</v>
      </c>
      <c r="Z943" s="5">
        <f t="shared" si="451"/>
        <v>-4.0080277076004762</v>
      </c>
      <c r="AA943" s="5">
        <f t="shared" si="452"/>
        <v>6.935432398959902</v>
      </c>
      <c r="AB943" s="5">
        <f t="shared" si="453"/>
        <v>-3.4911597766723332</v>
      </c>
      <c r="AC943" s="5">
        <f t="shared" si="454"/>
        <v>-6.7933268458243123</v>
      </c>
      <c r="AD943" s="5">
        <f t="shared" si="455"/>
        <v>-1.9580082699404073</v>
      </c>
      <c r="AE943">
        <f t="shared" si="441"/>
        <v>0</v>
      </c>
    </row>
    <row r="944" spans="1:31" x14ac:dyDescent="0.2">
      <c r="A944">
        <f t="shared" si="471"/>
        <v>9.11999999999985</v>
      </c>
      <c r="B944" s="5">
        <f t="shared" si="456"/>
        <v>-234.71047894040504</v>
      </c>
      <c r="C944" s="5">
        <f t="shared" si="457"/>
        <v>531.75633386483742</v>
      </c>
      <c r="D944" s="5">
        <f t="shared" si="458"/>
        <v>-431.51068451223745</v>
      </c>
      <c r="E944" s="2">
        <f t="shared" si="459"/>
        <v>581.25193120522772</v>
      </c>
      <c r="F944" s="2">
        <f t="shared" si="460"/>
        <v>-23.816053067577933</v>
      </c>
      <c r="G944" s="3">
        <f t="shared" si="461"/>
        <v>-50.817910104904534</v>
      </c>
      <c r="H944" s="3">
        <f t="shared" si="462"/>
        <v>12.222591954363041</v>
      </c>
      <c r="I944" s="3">
        <f t="shared" si="463"/>
        <v>-102.74833109316762</v>
      </c>
      <c r="J944" s="2">
        <f t="shared" si="442"/>
        <v>115.27823421593608</v>
      </c>
      <c r="K944" s="2">
        <f t="shared" si="464"/>
        <v>78.580936752512656</v>
      </c>
      <c r="L944" s="6">
        <f t="shared" si="443"/>
        <v>2244.4298678886544</v>
      </c>
      <c r="M944" s="2">
        <f t="shared" si="444"/>
        <v>28.445031311783293</v>
      </c>
      <c r="N944" s="2">
        <f t="shared" si="465"/>
        <v>115.27823421593608</v>
      </c>
      <c r="O944" s="2">
        <f t="shared" si="445"/>
        <v>78.580936752512656</v>
      </c>
      <c r="P944" s="5">
        <f t="shared" si="446"/>
        <v>0.36629040109118932</v>
      </c>
      <c r="Q944" s="4">
        <f t="shared" si="447"/>
        <v>0.2465743290111467</v>
      </c>
      <c r="R944" s="4">
        <f t="shared" si="448"/>
        <v>0.2384298403728651</v>
      </c>
      <c r="S944" s="4">
        <f t="shared" si="466"/>
        <v>0</v>
      </c>
      <c r="T944" s="4">
        <f t="shared" si="467"/>
        <v>0</v>
      </c>
      <c r="U944" s="5">
        <f t="shared" si="468"/>
        <v>11.518565846708054</v>
      </c>
      <c r="V944" s="5">
        <f t="shared" si="469"/>
        <v>-2.7704155868107447</v>
      </c>
      <c r="W944" s="5">
        <f t="shared" si="470"/>
        <v>23.289297314526689</v>
      </c>
      <c r="X944" s="5">
        <f t="shared" si="449"/>
        <v>2244.4298678886548</v>
      </c>
      <c r="Y944" s="5">
        <f t="shared" si="450"/>
        <v>-15.000204956608211</v>
      </c>
      <c r="Z944" s="5">
        <f t="shared" si="451"/>
        <v>-4.0116404167535622</v>
      </c>
      <c r="AA944" s="5">
        <f t="shared" si="452"/>
        <v>6.9416837779263743</v>
      </c>
      <c r="AB944" s="5">
        <f t="shared" si="453"/>
        <v>-3.4816391099001578</v>
      </c>
      <c r="AC944" s="5">
        <f t="shared" si="454"/>
        <v>-6.7820560035643069</v>
      </c>
      <c r="AD944" s="5">
        <f t="shared" si="455"/>
        <v>-1.9430189075469357</v>
      </c>
      <c r="AE944">
        <f t="shared" si="441"/>
        <v>0</v>
      </c>
    </row>
    <row r="945" spans="1:31" x14ac:dyDescent="0.2">
      <c r="A945">
        <f t="shared" si="471"/>
        <v>9.1299999999998498</v>
      </c>
      <c r="B945" s="5">
        <f t="shared" si="456"/>
        <v>-235.21883212340958</v>
      </c>
      <c r="C945" s="5">
        <f t="shared" si="457"/>
        <v>531.87822068158096</v>
      </c>
      <c r="D945" s="5">
        <f t="shared" si="458"/>
        <v>-432.5382649741145</v>
      </c>
      <c r="E945" s="2">
        <f t="shared" si="459"/>
        <v>581.56886146088095</v>
      </c>
      <c r="F945" s="2">
        <f t="shared" si="460"/>
        <v>-23.857022049187371</v>
      </c>
      <c r="G945" s="3">
        <f t="shared" si="461"/>
        <v>-50.852726496003534</v>
      </c>
      <c r="H945" s="3">
        <f t="shared" si="462"/>
        <v>12.154771394327398</v>
      </c>
      <c r="I945" s="3">
        <f t="shared" si="463"/>
        <v>-102.76776128224309</v>
      </c>
      <c r="J945" s="2">
        <f t="shared" si="442"/>
        <v>115.30373375866803</v>
      </c>
      <c r="K945" s="2">
        <f t="shared" si="464"/>
        <v>78.598318853897766</v>
      </c>
      <c r="L945" s="6">
        <f t="shared" si="443"/>
        <v>2243.9611414944393</v>
      </c>
      <c r="M945" s="2">
        <f t="shared" si="444"/>
        <v>28.439090855745494</v>
      </c>
      <c r="N945" s="2">
        <f t="shared" si="465"/>
        <v>115.30373375866803</v>
      </c>
      <c r="O945" s="2">
        <f t="shared" si="445"/>
        <v>78.598318853897766</v>
      </c>
      <c r="P945" s="5">
        <f t="shared" si="446"/>
        <v>0.36627666224247124</v>
      </c>
      <c r="Q945" s="4">
        <f t="shared" si="447"/>
        <v>0.24646808288868197</v>
      </c>
      <c r="R945" s="4">
        <f t="shared" si="448"/>
        <v>0.2383781175679984</v>
      </c>
      <c r="S945" s="4">
        <f t="shared" si="466"/>
        <v>0</v>
      </c>
      <c r="T945" s="4">
        <f t="shared" si="467"/>
        <v>0</v>
      </c>
      <c r="U945" s="5">
        <f t="shared" si="468"/>
        <v>11.528574673330406</v>
      </c>
      <c r="V945" s="5">
        <f t="shared" si="469"/>
        <v>-2.7555491969103403</v>
      </c>
      <c r="W945" s="5">
        <f t="shared" si="470"/>
        <v>23.29798010036772</v>
      </c>
      <c r="X945" s="5">
        <f t="shared" si="449"/>
        <v>2243.9611414944393</v>
      </c>
      <c r="Y945" s="5">
        <f t="shared" si="450"/>
        <v>-15.000701299254189</v>
      </c>
      <c r="Z945" s="5">
        <f t="shared" si="451"/>
        <v>-4.0152443618166185</v>
      </c>
      <c r="AA945" s="5">
        <f t="shared" si="452"/>
        <v>6.947919991639913</v>
      </c>
      <c r="AB945" s="5">
        <f t="shared" si="453"/>
        <v>-3.4721266259237833</v>
      </c>
      <c r="AC945" s="5">
        <f t="shared" si="454"/>
        <v>-6.7707935587269592</v>
      </c>
      <c r="AD945" s="5">
        <f t="shared" si="455"/>
        <v>-1.9280999079923653</v>
      </c>
      <c r="AE945">
        <f t="shared" si="441"/>
        <v>0</v>
      </c>
    </row>
    <row r="946" spans="1:31" x14ac:dyDescent="0.2">
      <c r="A946">
        <f t="shared" si="471"/>
        <v>9.1399999999998496</v>
      </c>
      <c r="B946" s="5">
        <f t="shared" si="456"/>
        <v>-235.72753299470091</v>
      </c>
      <c r="C946" s="5">
        <f t="shared" si="457"/>
        <v>531.9994298558463</v>
      </c>
      <c r="D946" s="5">
        <f t="shared" si="458"/>
        <v>-433.56603899193237</v>
      </c>
      <c r="E946" s="2">
        <f t="shared" si="459"/>
        <v>581.88561004609267</v>
      </c>
      <c r="F946" s="2">
        <f t="shared" si="460"/>
        <v>-23.898004712545962</v>
      </c>
      <c r="G946" s="3">
        <f t="shared" si="461"/>
        <v>-50.887447762262774</v>
      </c>
      <c r="H946" s="3">
        <f t="shared" si="462"/>
        <v>12.087063458740127</v>
      </c>
      <c r="I946" s="3">
        <f t="shared" si="463"/>
        <v>-102.78704228132301</v>
      </c>
      <c r="J946" s="2">
        <f t="shared" si="442"/>
        <v>115.32911819551521</v>
      </c>
      <c r="K946" s="2">
        <f t="shared" si="464"/>
        <v>78.615622491830408</v>
      </c>
      <c r="L946" s="6">
        <f t="shared" si="443"/>
        <v>2243.4928813889001</v>
      </c>
      <c r="M946" s="2">
        <f t="shared" si="444"/>
        <v>28.433156309269041</v>
      </c>
      <c r="N946" s="2">
        <f t="shared" si="465"/>
        <v>115.32911819551521</v>
      </c>
      <c r="O946" s="2">
        <f t="shared" si="445"/>
        <v>78.615622491830408</v>
      </c>
      <c r="P946" s="5">
        <f t="shared" si="446"/>
        <v>0.36626293704968643</v>
      </c>
      <c r="Q946" s="4">
        <f t="shared" si="447"/>
        <v>0.24636218102625568</v>
      </c>
      <c r="R946" s="4">
        <f t="shared" si="448"/>
        <v>0.23832654031627715</v>
      </c>
      <c r="S946" s="4">
        <f t="shared" si="466"/>
        <v>0</v>
      </c>
      <c r="T946" s="4">
        <f t="shared" si="467"/>
        <v>0</v>
      </c>
      <c r="U946" s="5">
        <f t="shared" si="468"/>
        <v>11.538553552413569</v>
      </c>
      <c r="V946" s="5">
        <f t="shared" si="469"/>
        <v>-2.7407000182375145</v>
      </c>
      <c r="W946" s="5">
        <f t="shared" si="470"/>
        <v>23.306607896668186</v>
      </c>
      <c r="X946" s="5">
        <f t="shared" si="449"/>
        <v>2243.4928813889001</v>
      </c>
      <c r="Y946" s="5">
        <f t="shared" si="450"/>
        <v>-15.001175965139698</v>
      </c>
      <c r="Z946" s="5">
        <f t="shared" si="451"/>
        <v>-4.0188395459234947</v>
      </c>
      <c r="AA946" s="5">
        <f t="shared" si="452"/>
        <v>6.9541410455232944</v>
      </c>
      <c r="AB946" s="5">
        <f t="shared" si="453"/>
        <v>-3.4626224127261285</v>
      </c>
      <c r="AC946" s="5">
        <f t="shared" si="454"/>
        <v>-6.7595395641610097</v>
      </c>
      <c r="AD946" s="5">
        <f t="shared" si="455"/>
        <v>-1.9132510578085196</v>
      </c>
      <c r="AE946">
        <f t="shared" si="441"/>
        <v>0</v>
      </c>
    </row>
    <row r="947" spans="1:31" x14ac:dyDescent="0.2">
      <c r="A947">
        <f t="shared" si="471"/>
        <v>9.1499999999998494</v>
      </c>
      <c r="B947" s="5">
        <f t="shared" si="456"/>
        <v>-236.2365806034442</v>
      </c>
      <c r="C947" s="5">
        <f t="shared" si="457"/>
        <v>532.11996251345545</v>
      </c>
      <c r="D947" s="5">
        <f t="shared" si="458"/>
        <v>-434.5940050772985</v>
      </c>
      <c r="E947" s="2">
        <f t="shared" si="459"/>
        <v>582.20217838868382</v>
      </c>
      <c r="F947" s="2">
        <f t="shared" si="460"/>
        <v>-23.939000964074864</v>
      </c>
      <c r="G947" s="3">
        <f t="shared" si="461"/>
        <v>-50.922073986390032</v>
      </c>
      <c r="H947" s="3">
        <f t="shared" si="462"/>
        <v>12.019468063098516</v>
      </c>
      <c r="I947" s="3">
        <f t="shared" si="463"/>
        <v>-102.8061747919011</v>
      </c>
      <c r="J947" s="2">
        <f t="shared" si="442"/>
        <v>115.35438789633513</v>
      </c>
      <c r="K947" s="2">
        <f t="shared" si="464"/>
        <v>78.632847918428851</v>
      </c>
      <c r="L947" s="6">
        <f t="shared" si="443"/>
        <v>2243.0250887263455</v>
      </c>
      <c r="M947" s="2">
        <f t="shared" si="444"/>
        <v>28.427227686983198</v>
      </c>
      <c r="N947" s="2">
        <f t="shared" si="465"/>
        <v>115.35438789633513</v>
      </c>
      <c r="O947" s="2">
        <f t="shared" si="445"/>
        <v>78.632847918428851</v>
      </c>
      <c r="P947" s="5">
        <f t="shared" si="446"/>
        <v>0.36624922554646583</v>
      </c>
      <c r="Q947" s="4">
        <f t="shared" si="447"/>
        <v>0.24625662221654965</v>
      </c>
      <c r="R947" s="4">
        <f t="shared" si="448"/>
        <v>0.2382751082298934</v>
      </c>
      <c r="S947" s="4">
        <f t="shared" si="466"/>
        <v>0</v>
      </c>
      <c r="T947" s="4">
        <f t="shared" si="467"/>
        <v>0</v>
      </c>
      <c r="U947" s="5">
        <f t="shared" si="468"/>
        <v>11.54850250748018</v>
      </c>
      <c r="V947" s="5">
        <f t="shared" si="469"/>
        <v>-2.7258680999986398</v>
      </c>
      <c r="W947" s="5">
        <f t="shared" si="470"/>
        <v>23.315180911249495</v>
      </c>
      <c r="X947" s="5">
        <f t="shared" si="449"/>
        <v>2243.0250887263455</v>
      </c>
      <c r="Y947" s="5">
        <f t="shared" si="450"/>
        <v>-15.001629065140499</v>
      </c>
      <c r="Z947" s="5">
        <f t="shared" si="451"/>
        <v>-4.0224259723263085</v>
      </c>
      <c r="AA947" s="5">
        <f t="shared" si="452"/>
        <v>6.9603469452039235</v>
      </c>
      <c r="AB947" s="5">
        <f t="shared" si="453"/>
        <v>-3.453126557660319</v>
      </c>
      <c r="AC947" s="5">
        <f t="shared" si="454"/>
        <v>-6.7482940723249483</v>
      </c>
      <c r="AD947" s="5">
        <f t="shared" si="455"/>
        <v>-1.8984721435465808</v>
      </c>
      <c r="AE947">
        <f t="shared" si="441"/>
        <v>0</v>
      </c>
    </row>
    <row r="948" spans="1:31" x14ac:dyDescent="0.2">
      <c r="A948">
        <f t="shared" si="471"/>
        <v>9.1599999999998492</v>
      </c>
      <c r="B948" s="5">
        <f t="shared" si="456"/>
        <v>-236.74597399963599</v>
      </c>
      <c r="C948" s="5">
        <f t="shared" si="457"/>
        <v>532.23981977938286</v>
      </c>
      <c r="D948" s="5">
        <f t="shared" si="458"/>
        <v>-435.62216174882468</v>
      </c>
      <c r="E948" s="2">
        <f t="shared" si="459"/>
        <v>582.51856791335524</v>
      </c>
      <c r="F948" s="2">
        <f t="shared" si="460"/>
        <v>-23.980010710218316</v>
      </c>
      <c r="G948" s="3">
        <f t="shared" si="461"/>
        <v>-50.956605251966636</v>
      </c>
      <c r="H948" s="3">
        <f t="shared" si="462"/>
        <v>11.951985122375268</v>
      </c>
      <c r="I948" s="3">
        <f t="shared" si="463"/>
        <v>-102.82515951333657</v>
      </c>
      <c r="J948" s="2">
        <f t="shared" si="442"/>
        <v>115.3795432306496</v>
      </c>
      <c r="K948" s="2">
        <f t="shared" si="464"/>
        <v>78.649995385582542</v>
      </c>
      <c r="L948" s="6">
        <f t="shared" si="443"/>
        <v>2242.5577646426068</v>
      </c>
      <c r="M948" s="2">
        <f t="shared" si="444"/>
        <v>28.421305003283038</v>
      </c>
      <c r="N948" s="2">
        <f t="shared" si="465"/>
        <v>115.3795432306496</v>
      </c>
      <c r="O948" s="2">
        <f t="shared" si="445"/>
        <v>78.649995385582542</v>
      </c>
      <c r="P948" s="5">
        <f t="shared" si="446"/>
        <v>0.36623552776590051</v>
      </c>
      <c r="Q948" s="4">
        <f t="shared" si="447"/>
        <v>0.24615140525539383</v>
      </c>
      <c r="R948" s="4">
        <f t="shared" si="448"/>
        <v>0.23822382092113972</v>
      </c>
      <c r="S948" s="4">
        <f t="shared" si="466"/>
        <v>0</v>
      </c>
      <c r="T948" s="4">
        <f t="shared" si="467"/>
        <v>0</v>
      </c>
      <c r="U948" s="5">
        <f t="shared" si="468"/>
        <v>11.558421562440783</v>
      </c>
      <c r="V948" s="5">
        <f t="shared" si="469"/>
        <v>-2.7110534908936477</v>
      </c>
      <c r="W948" s="5">
        <f t="shared" si="470"/>
        <v>23.323699351704619</v>
      </c>
      <c r="X948" s="5">
        <f t="shared" si="449"/>
        <v>2242.5577646426073</v>
      </c>
      <c r="Y948" s="5">
        <f t="shared" si="450"/>
        <v>-15.002060709891889</v>
      </c>
      <c r="Z948" s="5">
        <f t="shared" si="451"/>
        <v>-4.0260036443946285</v>
      </c>
      <c r="AA948" s="5">
        <f t="shared" si="452"/>
        <v>6.9665376965124617</v>
      </c>
      <c r="AB948" s="5">
        <f t="shared" si="453"/>
        <v>-3.4436391474511066</v>
      </c>
      <c r="AC948" s="5">
        <f t="shared" si="454"/>
        <v>-6.7370571352882767</v>
      </c>
      <c r="AD948" s="5">
        <f t="shared" si="455"/>
        <v>-1.88376295178292</v>
      </c>
      <c r="AE948">
        <f t="shared" si="441"/>
        <v>0</v>
      </c>
    </row>
    <row r="949" spans="1:31" x14ac:dyDescent="0.2">
      <c r="A949">
        <f t="shared" si="471"/>
        <v>9.1699999999998489</v>
      </c>
      <c r="B949" s="5">
        <f t="shared" si="456"/>
        <v>-237.25571223411302</v>
      </c>
      <c r="C949" s="5">
        <f t="shared" si="457"/>
        <v>532.35900277774988</v>
      </c>
      <c r="D949" s="5">
        <f t="shared" si="458"/>
        <v>-436.65050753210568</v>
      </c>
      <c r="E949" s="2">
        <f t="shared" si="459"/>
        <v>582.83478004168262</v>
      </c>
      <c r="F949" s="2">
        <f t="shared" si="460"/>
        <v>-24.021033857444699</v>
      </c>
      <c r="G949" s="3">
        <f t="shared" si="461"/>
        <v>-50.99104164344115</v>
      </c>
      <c r="H949" s="3">
        <f t="shared" si="462"/>
        <v>11.884614551022384</v>
      </c>
      <c r="I949" s="3">
        <f t="shared" si="463"/>
        <v>-102.84399714285441</v>
      </c>
      <c r="J949" s="2">
        <f t="shared" si="442"/>
        <v>115.40458456763739</v>
      </c>
      <c r="K949" s="2">
        <f t="shared" si="464"/>
        <v>78.667065144947088</v>
      </c>
      <c r="L949" s="6">
        <f t="shared" si="443"/>
        <v>2242.0909102552337</v>
      </c>
      <c r="M949" s="2">
        <f t="shared" si="444"/>
        <v>28.415388272331953</v>
      </c>
      <c r="N949" s="2">
        <f t="shared" si="465"/>
        <v>115.40458456763739</v>
      </c>
      <c r="O949" s="2">
        <f t="shared" si="445"/>
        <v>78.667065144947088</v>
      </c>
      <c r="P949" s="5">
        <f t="shared" si="446"/>
        <v>0.36622184374054745</v>
      </c>
      <c r="Q949" s="4">
        <f t="shared" si="447"/>
        <v>0.24604652894177589</v>
      </c>
      <c r="R949" s="4">
        <f t="shared" si="448"/>
        <v>0.23817267800242198</v>
      </c>
      <c r="S949" s="4">
        <f t="shared" si="466"/>
        <v>0</v>
      </c>
      <c r="T949" s="4">
        <f t="shared" si="467"/>
        <v>0</v>
      </c>
      <c r="U949" s="5">
        <f t="shared" si="468"/>
        <v>11.568310741590917</v>
      </c>
      <c r="V949" s="5">
        <f t="shared" si="469"/>
        <v>-2.6962562391181177</v>
      </c>
      <c r="W949" s="5">
        <f t="shared" si="470"/>
        <v>23.33216342539377</v>
      </c>
      <c r="X949" s="5">
        <f t="shared" si="449"/>
        <v>2242.0909102552337</v>
      </c>
      <c r="Y949" s="5">
        <f t="shared" si="450"/>
        <v>-15.002471009787296</v>
      </c>
      <c r="Z949" s="5">
        <f t="shared" si="451"/>
        <v>-4.0295725656147008</v>
      </c>
      <c r="AA949" s="5">
        <f t="shared" si="452"/>
        <v>6.9727133054814541</v>
      </c>
      <c r="AB949" s="5">
        <f t="shared" si="453"/>
        <v>-3.4341602681963792</v>
      </c>
      <c r="AC949" s="5">
        <f t="shared" si="454"/>
        <v>-6.725828804732819</v>
      </c>
      <c r="AD949" s="5">
        <f t="shared" si="455"/>
        <v>-1.8691232691247777</v>
      </c>
      <c r="AE949">
        <f t="shared" si="441"/>
        <v>0</v>
      </c>
    </row>
    <row r="950" spans="1:31" x14ac:dyDescent="0.2">
      <c r="A950">
        <f t="shared" si="471"/>
        <v>9.1799999999998487</v>
      </c>
      <c r="B950" s="5">
        <f t="shared" si="456"/>
        <v>-237.76579435856084</v>
      </c>
      <c r="C950" s="5">
        <f t="shared" si="457"/>
        <v>532.47751263181988</v>
      </c>
      <c r="D950" s="5">
        <f t="shared" si="458"/>
        <v>-437.67904095969772</v>
      </c>
      <c r="E950" s="2">
        <f t="shared" si="459"/>
        <v>583.15081619211287</v>
      </c>
      <c r="F950" s="2">
        <f t="shared" si="460"/>
        <v>-24.062070312247471</v>
      </c>
      <c r="G950" s="3">
        <f t="shared" si="461"/>
        <v>-51.025383246123113</v>
      </c>
      <c r="H950" s="3">
        <f t="shared" si="462"/>
        <v>11.817356262975055</v>
      </c>
      <c r="I950" s="3">
        <f t="shared" si="463"/>
        <v>-102.86268837554566</v>
      </c>
      <c r="J950" s="2">
        <f t="shared" si="442"/>
        <v>115.42951227612647</v>
      </c>
      <c r="K950" s="2">
        <f t="shared" si="464"/>
        <v>78.684057447938969</v>
      </c>
      <c r="L950" s="6">
        <f t="shared" si="443"/>
        <v>2241.624526663687</v>
      </c>
      <c r="M950" s="2">
        <f t="shared" si="444"/>
        <v>28.409477508064089</v>
      </c>
      <c r="N950" s="2">
        <f t="shared" si="465"/>
        <v>115.42951227612647</v>
      </c>
      <c r="O950" s="2">
        <f t="shared" si="445"/>
        <v>78.684057447938969</v>
      </c>
      <c r="P950" s="5">
        <f t="shared" si="446"/>
        <v>0.36620817350243529</v>
      </c>
      <c r="Q950" s="4">
        <f t="shared" si="447"/>
        <v>0.24594199207785106</v>
      </c>
      <c r="R950" s="4">
        <f t="shared" si="448"/>
        <v>0.23812167908627138</v>
      </c>
      <c r="S950" s="4">
        <f t="shared" si="466"/>
        <v>0</v>
      </c>
      <c r="T950" s="4">
        <f t="shared" si="467"/>
        <v>0</v>
      </c>
      <c r="U950" s="5">
        <f t="shared" si="468"/>
        <v>11.578170069608131</v>
      </c>
      <c r="V950" s="5">
        <f t="shared" si="469"/>
        <v>-2.681476392365358</v>
      </c>
      <c r="W950" s="5">
        <f t="shared" si="470"/>
        <v>23.340573339440027</v>
      </c>
      <c r="X950" s="5">
        <f t="shared" si="449"/>
        <v>2241.6245266636874</v>
      </c>
      <c r="Y950" s="5">
        <f t="shared" si="450"/>
        <v>-15.002860074976693</v>
      </c>
      <c r="Z950" s="5">
        <f t="shared" si="451"/>
        <v>-4.0331327395886261</v>
      </c>
      <c r="AA950" s="5">
        <f t="shared" si="452"/>
        <v>6.9788737783439219</v>
      </c>
      <c r="AB950" s="5">
        <f t="shared" si="453"/>
        <v>-3.4246900053685625</v>
      </c>
      <c r="AC950" s="5">
        <f t="shared" si="454"/>
        <v>-6.714609131953984</v>
      </c>
      <c r="AD950" s="5">
        <f t="shared" si="455"/>
        <v>-1.8545528822160513</v>
      </c>
      <c r="AE950">
        <f t="shared" si="441"/>
        <v>0</v>
      </c>
    </row>
    <row r="951" spans="1:31" x14ac:dyDescent="0.2">
      <c r="A951">
        <f t="shared" si="471"/>
        <v>9.1899999999998485</v>
      </c>
      <c r="B951" s="5">
        <f t="shared" si="456"/>
        <v>-238.27621942552236</v>
      </c>
      <c r="C951" s="5">
        <f t="shared" si="457"/>
        <v>532.59535046399299</v>
      </c>
      <c r="D951" s="5">
        <f t="shared" si="458"/>
        <v>-438.70776057109731</v>
      </c>
      <c r="E951" s="2">
        <f t="shared" si="459"/>
        <v>583.46667777995958</v>
      </c>
      <c r="F951" s="2">
        <f t="shared" si="460"/>
        <v>-24.103119981146204</v>
      </c>
      <c r="G951" s="3">
        <f t="shared" si="461"/>
        <v>-51.059630146176801</v>
      </c>
      <c r="H951" s="3">
        <f t="shared" si="462"/>
        <v>11.750210171655516</v>
      </c>
      <c r="I951" s="3">
        <f t="shared" si="463"/>
        <v>-102.88123390436782</v>
      </c>
      <c r="J951" s="2">
        <f t="shared" si="442"/>
        <v>115.45432672458701</v>
      </c>
      <c r="K951" s="2">
        <f t="shared" si="464"/>
        <v>78.700972545730735</v>
      </c>
      <c r="L951" s="6">
        <f t="shared" si="443"/>
        <v>2241.158614949527</v>
      </c>
      <c r="M951" s="2">
        <f t="shared" si="444"/>
        <v>28.403572724186713</v>
      </c>
      <c r="N951" s="2">
        <f t="shared" si="465"/>
        <v>115.45432672458701</v>
      </c>
      <c r="O951" s="2">
        <f t="shared" si="445"/>
        <v>78.700972545730735</v>
      </c>
      <c r="P951" s="5">
        <f t="shared" si="446"/>
        <v>0.36619451708306971</v>
      </c>
      <c r="Q951" s="4">
        <f t="shared" si="447"/>
        <v>0.24583779346894979</v>
      </c>
      <c r="R951" s="4">
        <f t="shared" si="448"/>
        <v>0.23807082378535679</v>
      </c>
      <c r="S951" s="4">
        <f t="shared" si="466"/>
        <v>0</v>
      </c>
      <c r="T951" s="4">
        <f t="shared" si="467"/>
        <v>0</v>
      </c>
      <c r="U951" s="5">
        <f t="shared" si="468"/>
        <v>11.587999571549096</v>
      </c>
      <c r="V951" s="5">
        <f t="shared" si="469"/>
        <v>-2.6667139978285039</v>
      </c>
      <c r="W951" s="5">
        <f t="shared" si="470"/>
        <v>23.348929300725146</v>
      </c>
      <c r="X951" s="5">
        <f t="shared" si="449"/>
        <v>2241.1586149495274</v>
      </c>
      <c r="Y951" s="5">
        <f t="shared" si="450"/>
        <v>-15.003228015365226</v>
      </c>
      <c r="Z951" s="5">
        <f t="shared" si="451"/>
        <v>-4.0366841700335812</v>
      </c>
      <c r="AA951" s="5">
        <f t="shared" si="452"/>
        <v>6.9850191215320176</v>
      </c>
      <c r="AB951" s="5">
        <f t="shared" si="453"/>
        <v>-3.4152284438161296</v>
      </c>
      <c r="AC951" s="5">
        <f t="shared" si="454"/>
        <v>-6.7033981678620851</v>
      </c>
      <c r="AD951" s="5">
        <f t="shared" si="455"/>
        <v>-1.8400515777428339</v>
      </c>
      <c r="AE951">
        <f t="shared" si="441"/>
        <v>0</v>
      </c>
    </row>
    <row r="952" spans="1:31" x14ac:dyDescent="0.2">
      <c r="A952">
        <f t="shared" si="471"/>
        <v>9.1999999999998483</v>
      </c>
      <c r="B952" s="5">
        <f t="shared" si="456"/>
        <v>-238.78698648840631</v>
      </c>
      <c r="C952" s="5">
        <f t="shared" si="457"/>
        <v>532.71251739580123</v>
      </c>
      <c r="D952" s="5">
        <f t="shared" si="458"/>
        <v>-439.73666491271985</v>
      </c>
      <c r="E952" s="2">
        <f t="shared" si="459"/>
        <v>583.78236621739973</v>
      </c>
      <c r="F952" s="2">
        <f t="shared" si="460"/>
        <v>-24.144182770687518</v>
      </c>
      <c r="G952" s="3">
        <f t="shared" si="461"/>
        <v>-51.093782430614965</v>
      </c>
      <c r="H952" s="3">
        <f t="shared" si="462"/>
        <v>11.683176189976894</v>
      </c>
      <c r="I952" s="3">
        <f t="shared" si="463"/>
        <v>-102.89963442014525</v>
      </c>
      <c r="J952" s="2">
        <f t="shared" si="442"/>
        <v>115.47902828112386</v>
      </c>
      <c r="K952" s="2">
        <f t="shared" si="464"/>
        <v>78.717810689245979</v>
      </c>
      <c r="L952" s="6">
        <f t="shared" si="443"/>
        <v>2240.6931761766054</v>
      </c>
      <c r="M952" s="2">
        <f t="shared" si="444"/>
        <v>28.397673934182674</v>
      </c>
      <c r="N952" s="2">
        <f t="shared" si="465"/>
        <v>115.47902828112386</v>
      </c>
      <c r="O952" s="2">
        <f t="shared" si="445"/>
        <v>78.717810689245979</v>
      </c>
      <c r="P952" s="5">
        <f t="shared" si="446"/>
        <v>0.36618087451343917</v>
      </c>
      <c r="Q952" s="4">
        <f t="shared" si="447"/>
        <v>0.24573393192358753</v>
      </c>
      <c r="R952" s="4">
        <f t="shared" si="448"/>
        <v>0.23802011171249726</v>
      </c>
      <c r="S952" s="4">
        <f t="shared" si="466"/>
        <v>0</v>
      </c>
      <c r="T952" s="4">
        <f t="shared" si="467"/>
        <v>0</v>
      </c>
      <c r="U952" s="5">
        <f t="shared" si="468"/>
        <v>11.597799272846638</v>
      </c>
      <c r="V952" s="5">
        <f t="shared" si="469"/>
        <v>-2.6519691022026048</v>
      </c>
      <c r="W952" s="5">
        <f t="shared" si="470"/>
        <v>23.357231515885282</v>
      </c>
      <c r="X952" s="5">
        <f t="shared" si="449"/>
        <v>2240.6931761766059</v>
      </c>
      <c r="Y952" s="5">
        <f t="shared" si="450"/>
        <v>-15.003574940611763</v>
      </c>
      <c r="Z952" s="5">
        <f t="shared" si="451"/>
        <v>-4.0402268607810266</v>
      </c>
      <c r="AA952" s="5">
        <f t="shared" si="452"/>
        <v>6.9911493416756372</v>
      </c>
      <c r="AB952" s="5">
        <f t="shared" si="453"/>
        <v>-3.4057756677651252</v>
      </c>
      <c r="AC952" s="5">
        <f t="shared" si="454"/>
        <v>-6.6921959629836314</v>
      </c>
      <c r="AD952" s="5">
        <f t="shared" si="455"/>
        <v>-1.8256191424390806</v>
      </c>
      <c r="AE952">
        <f t="shared" si="441"/>
        <v>0</v>
      </c>
    </row>
    <row r="953" spans="1:31" x14ac:dyDescent="0.2">
      <c r="A953">
        <f t="shared" si="471"/>
        <v>9.2099999999998481</v>
      </c>
      <c r="B953" s="5">
        <f t="shared" si="456"/>
        <v>-239.29809460149585</v>
      </c>
      <c r="C953" s="5">
        <f t="shared" si="457"/>
        <v>532.82901454790283</v>
      </c>
      <c r="D953" s="5">
        <f t="shared" si="458"/>
        <v>-440.76575253787843</v>
      </c>
      <c r="E953" s="2">
        <f t="shared" si="459"/>
        <v>584.09788291346831</v>
      </c>
      <c r="F953" s="2">
        <f t="shared" si="460"/>
        <v>-24.185258587446143</v>
      </c>
      <c r="G953" s="3">
        <f t="shared" si="461"/>
        <v>-51.12784018729262</v>
      </c>
      <c r="H953" s="3">
        <f t="shared" si="462"/>
        <v>11.616254230347058</v>
      </c>
      <c r="I953" s="3">
        <f t="shared" si="463"/>
        <v>-102.91789061156963</v>
      </c>
      <c r="J953" s="2">
        <f t="shared" si="442"/>
        <v>115.50361731346946</v>
      </c>
      <c r="K953" s="2">
        <f t="shared" si="464"/>
        <v>78.734572129154373</v>
      </c>
      <c r="L953" s="6">
        <f t="shared" si="443"/>
        <v>2240.2282113912474</v>
      </c>
      <c r="M953" s="2">
        <f t="shared" si="444"/>
        <v>28.391781151312681</v>
      </c>
      <c r="N953" s="2">
        <f t="shared" si="465"/>
        <v>115.50361731346946</v>
      </c>
      <c r="O953" s="2">
        <f t="shared" si="445"/>
        <v>78.734572129154373</v>
      </c>
      <c r="P953" s="5">
        <f t="shared" si="446"/>
        <v>0.36616724582401994</v>
      </c>
      <c r="Q953" s="4">
        <f t="shared" si="447"/>
        <v>0.2456304062534721</v>
      </c>
      <c r="R953" s="4">
        <f t="shared" si="448"/>
        <v>0.2379695424806732</v>
      </c>
      <c r="S953" s="4">
        <f t="shared" si="466"/>
        <v>0</v>
      </c>
      <c r="T953" s="4">
        <f t="shared" si="467"/>
        <v>0</v>
      </c>
      <c r="U953" s="5">
        <f t="shared" si="468"/>
        <v>11.607569199306832</v>
      </c>
      <c r="V953" s="5">
        <f t="shared" si="469"/>
        <v>-2.6372417516867186</v>
      </c>
      <c r="W953" s="5">
        <f t="shared" si="470"/>
        <v>23.365480191306798</v>
      </c>
      <c r="X953" s="5">
        <f t="shared" si="449"/>
        <v>2240.2282113912474</v>
      </c>
      <c r="Y953" s="5">
        <f t="shared" si="450"/>
        <v>-15.003900960127483</v>
      </c>
      <c r="Z953" s="5">
        <f t="shared" si="451"/>
        <v>-4.043760815775908</v>
      </c>
      <c r="AA953" s="5">
        <f t="shared" si="452"/>
        <v>6.997264445601064</v>
      </c>
      <c r="AB953" s="5">
        <f t="shared" si="453"/>
        <v>-3.3963317608206509</v>
      </c>
      <c r="AC953" s="5">
        <f t="shared" si="454"/>
        <v>-6.6810025674626266</v>
      </c>
      <c r="AD953" s="5">
        <f t="shared" si="455"/>
        <v>-1.8112553630921369</v>
      </c>
      <c r="AE953">
        <f t="shared" si="441"/>
        <v>0</v>
      </c>
    </row>
    <row r="954" spans="1:31" x14ac:dyDescent="0.2">
      <c r="A954">
        <f t="shared" si="471"/>
        <v>9.2199999999998479</v>
      </c>
      <c r="B954" s="5">
        <f t="shared" si="456"/>
        <v>-239.80954281995679</v>
      </c>
      <c r="C954" s="5">
        <f t="shared" si="457"/>
        <v>532.9448430400779</v>
      </c>
      <c r="D954" s="5">
        <f t="shared" si="458"/>
        <v>-441.79502200676228</v>
      </c>
      <c r="E954" s="2">
        <f t="shared" si="459"/>
        <v>584.41322927405565</v>
      </c>
      <c r="F954" s="2">
        <f t="shared" si="460"/>
        <v>-24.226347338025818</v>
      </c>
      <c r="G954" s="3">
        <f t="shared" si="461"/>
        <v>-51.161803504900824</v>
      </c>
      <c r="H954" s="3">
        <f t="shared" si="462"/>
        <v>11.549444204672431</v>
      </c>
      <c r="I954" s="3">
        <f t="shared" si="463"/>
        <v>-102.93600316520056</v>
      </c>
      <c r="J954" s="2">
        <f t="shared" si="442"/>
        <v>115.52809418897684</v>
      </c>
      <c r="K954" s="2">
        <f t="shared" si="464"/>
        <v>78.751257115866963</v>
      </c>
      <c r="L954" s="6">
        <f t="shared" si="443"/>
        <v>2239.7637216224412</v>
      </c>
      <c r="M954" s="2">
        <f t="shared" si="444"/>
        <v>28.385894388617743</v>
      </c>
      <c r="N954" s="2">
        <f t="shared" si="465"/>
        <v>115.52809418897684</v>
      </c>
      <c r="O954" s="2">
        <f t="shared" si="445"/>
        <v>78.751257115866963</v>
      </c>
      <c r="P954" s="5">
        <f t="shared" si="446"/>
        <v>0.36615363104478194</v>
      </c>
      <c r="Q954" s="4">
        <f t="shared" si="447"/>
        <v>0.24552721527351209</v>
      </c>
      <c r="R954" s="4">
        <f t="shared" si="448"/>
        <v>0.23791911570303859</v>
      </c>
      <c r="S954" s="4">
        <f t="shared" si="466"/>
        <v>0</v>
      </c>
      <c r="T954" s="4">
        <f t="shared" si="467"/>
        <v>0</v>
      </c>
      <c r="U954" s="5">
        <f t="shared" si="468"/>
        <v>11.617309377106103</v>
      </c>
      <c r="V954" s="5">
        <f t="shared" si="469"/>
        <v>-2.6225319919860177</v>
      </c>
      <c r="W954" s="5">
        <f t="shared" si="470"/>
        <v>23.373675533122238</v>
      </c>
      <c r="X954" s="5">
        <f t="shared" si="449"/>
        <v>2239.7637216224412</v>
      </c>
      <c r="Y954" s="5">
        <f t="shared" si="450"/>
        <v>-15.004206183074507</v>
      </c>
      <c r="Z954" s="5">
        <f t="shared" si="451"/>
        <v>-4.047286039075872</v>
      </c>
      <c r="AA954" s="5">
        <f t="shared" si="452"/>
        <v>7.0033644403295883</v>
      </c>
      <c r="AB954" s="5">
        <f t="shared" si="453"/>
        <v>-3.3868968059684033</v>
      </c>
      <c r="AC954" s="5">
        <f t="shared" si="454"/>
        <v>-6.6698180310618902</v>
      </c>
      <c r="AD954" s="5">
        <f t="shared" si="455"/>
        <v>-1.7969600265481738</v>
      </c>
      <c r="AE954">
        <f t="shared" si="441"/>
        <v>0</v>
      </c>
    </row>
    <row r="955" spans="1:31" x14ac:dyDescent="0.2">
      <c r="A955">
        <f t="shared" si="471"/>
        <v>9.2299999999998477</v>
      </c>
      <c r="B955" s="5">
        <f t="shared" si="456"/>
        <v>-240.32133019984607</v>
      </c>
      <c r="C955" s="5">
        <f t="shared" si="457"/>
        <v>533.06000399122308</v>
      </c>
      <c r="D955" s="5">
        <f t="shared" si="458"/>
        <v>-442.82447188641561</v>
      </c>
      <c r="E955" s="2">
        <f t="shared" si="459"/>
        <v>584.72840670190317</v>
      </c>
      <c r="F955" s="2">
        <f t="shared" si="460"/>
        <v>-24.267448929060308</v>
      </c>
      <c r="G955" s="3">
        <f t="shared" si="461"/>
        <v>-51.19567247296051</v>
      </c>
      <c r="H955" s="3">
        <f t="shared" si="462"/>
        <v>11.482746024361813</v>
      </c>
      <c r="I955" s="3">
        <f t="shared" si="463"/>
        <v>-102.95397276546605</v>
      </c>
      <c r="J955" s="2">
        <f t="shared" si="442"/>
        <v>115.55245927461245</v>
      </c>
      <c r="K955" s="2">
        <f t="shared" si="464"/>
        <v>78.767865899531316</v>
      </c>
      <c r="L955" s="6">
        <f t="shared" si="443"/>
        <v>2239.2997078820167</v>
      </c>
      <c r="M955" s="2">
        <f t="shared" si="444"/>
        <v>28.380013658921388</v>
      </c>
      <c r="N955" s="2">
        <f t="shared" si="465"/>
        <v>115.55245927461245</v>
      </c>
      <c r="O955" s="2">
        <f t="shared" si="445"/>
        <v>78.767865899531316</v>
      </c>
      <c r="P955" s="5">
        <f t="shared" si="446"/>
        <v>0.36614003020519398</v>
      </c>
      <c r="Q955" s="4">
        <f t="shared" si="447"/>
        <v>0.24542435780182428</v>
      </c>
      <c r="R955" s="4">
        <f t="shared" si="448"/>
        <v>0.2378688309929326</v>
      </c>
      <c r="S955" s="4">
        <f t="shared" si="466"/>
        <v>0</v>
      </c>
      <c r="T955" s="4">
        <f t="shared" si="467"/>
        <v>0</v>
      </c>
      <c r="U955" s="5">
        <f t="shared" si="468"/>
        <v>11.627019832788299</v>
      </c>
      <c r="V955" s="5">
        <f t="shared" si="469"/>
        <v>-2.6078398683138784</v>
      </c>
      <c r="W955" s="5">
        <f t="shared" si="470"/>
        <v>23.381817747206128</v>
      </c>
      <c r="X955" s="5">
        <f t="shared" si="449"/>
        <v>2239.2997078820167</v>
      </c>
      <c r="Y955" s="5">
        <f t="shared" si="450"/>
        <v>-15.004490718364544</v>
      </c>
      <c r="Z955" s="5">
        <f t="shared" si="451"/>
        <v>-4.0508025348504866</v>
      </c>
      <c r="AA955" s="5">
        <f t="shared" si="452"/>
        <v>7.0094493330761667</v>
      </c>
      <c r="AB955" s="5">
        <f t="shared" si="453"/>
        <v>-3.3774708855762441</v>
      </c>
      <c r="AC955" s="5">
        <f t="shared" si="454"/>
        <v>-6.6586424031643645</v>
      </c>
      <c r="AD955" s="5">
        <f t="shared" si="455"/>
        <v>-1.7827329197177058</v>
      </c>
      <c r="AE955">
        <f t="shared" si="441"/>
        <v>0</v>
      </c>
    </row>
    <row r="956" spans="1:31" x14ac:dyDescent="0.2">
      <c r="A956">
        <f t="shared" si="471"/>
        <v>9.2399999999998474</v>
      </c>
      <c r="B956" s="5">
        <f t="shared" si="456"/>
        <v>-240.83345579811996</v>
      </c>
      <c r="C956" s="5">
        <f t="shared" si="457"/>
        <v>533.17449851934657</v>
      </c>
      <c r="D956" s="5">
        <f t="shared" si="458"/>
        <v>-443.85410075071627</v>
      </c>
      <c r="E956" s="2">
        <f t="shared" si="459"/>
        <v>585.04341659659895</v>
      </c>
      <c r="F956" s="2">
        <f t="shared" si="460"/>
        <v>-24.308563267214367</v>
      </c>
      <c r="G956" s="3">
        <f t="shared" si="461"/>
        <v>-51.229447181816269</v>
      </c>
      <c r="H956" s="3">
        <f t="shared" si="462"/>
        <v>11.416159600330168</v>
      </c>
      <c r="I956" s="3">
        <f t="shared" si="463"/>
        <v>-102.97180009466322</v>
      </c>
      <c r="J956" s="2">
        <f t="shared" si="442"/>
        <v>115.57671293694936</v>
      </c>
      <c r="K956" s="2">
        <f t="shared" si="464"/>
        <v>78.784398730026822</v>
      </c>
      <c r="L956" s="6">
        <f t="shared" si="443"/>
        <v>2238.8361711648295</v>
      </c>
      <c r="M956" s="2">
        <f t="shared" si="444"/>
        <v>28.374138974832036</v>
      </c>
      <c r="N956" s="2">
        <f t="shared" si="465"/>
        <v>115.57671293694936</v>
      </c>
      <c r="O956" s="2">
        <f t="shared" si="445"/>
        <v>78.784398730026822</v>
      </c>
      <c r="P956" s="5">
        <f t="shared" si="446"/>
        <v>0.36612644333422883</v>
      </c>
      <c r="Q956" s="4">
        <f t="shared" si="447"/>
        <v>0.24532183265974133</v>
      </c>
      <c r="R956" s="4">
        <f t="shared" si="448"/>
        <v>0.23781868796389075</v>
      </c>
      <c r="S956" s="4">
        <f t="shared" si="466"/>
        <v>0</v>
      </c>
      <c r="T956" s="4">
        <f t="shared" si="467"/>
        <v>0</v>
      </c>
      <c r="U956" s="5">
        <f t="shared" si="468"/>
        <v>11.636700593261816</v>
      </c>
      <c r="V956" s="5">
        <f t="shared" si="469"/>
        <v>-2.593165425393992</v>
      </c>
      <c r="W956" s="5">
        <f t="shared" si="470"/>
        <v>23.389907039171025</v>
      </c>
      <c r="X956" s="5">
        <f t="shared" si="449"/>
        <v>2238.8361711648295</v>
      </c>
      <c r="Y956" s="5">
        <f t="shared" si="450"/>
        <v>-15.004754674657546</v>
      </c>
      <c r="Z956" s="5">
        <f t="shared" si="451"/>
        <v>-4.0543103073804501</v>
      </c>
      <c r="AA956" s="5">
        <f t="shared" si="452"/>
        <v>7.0155191312480607</v>
      </c>
      <c r="AB956" s="5">
        <f t="shared" si="453"/>
        <v>-3.36805408139573</v>
      </c>
      <c r="AC956" s="5">
        <f t="shared" si="454"/>
        <v>-6.647475732774442</v>
      </c>
      <c r="AD956" s="5">
        <f t="shared" si="455"/>
        <v>-1.7685738295809159</v>
      </c>
      <c r="AE956">
        <f t="shared" si="441"/>
        <v>0</v>
      </c>
    </row>
    <row r="957" spans="1:31" x14ac:dyDescent="0.2">
      <c r="A957">
        <f t="shared" ref="A957:A1020" si="472">A956+dt</f>
        <v>9.2499999999998472</v>
      </c>
      <c r="B957" s="5">
        <f t="shared" si="456"/>
        <v>-241.3459186726422</v>
      </c>
      <c r="C957" s="5">
        <f t="shared" si="457"/>
        <v>533.28832774156331</v>
      </c>
      <c r="D957" s="5">
        <f t="shared" si="458"/>
        <v>-444.88390718035436</v>
      </c>
      <c r="E957" s="2">
        <f t="shared" si="459"/>
        <v>585.35826035457524</v>
      </c>
      <c r="F957" s="2">
        <f t="shared" si="460"/>
        <v>-24.349690259184715</v>
      </c>
      <c r="G957" s="3">
        <f t="shared" si="461"/>
        <v>-51.263127722630223</v>
      </c>
      <c r="H957" s="3">
        <f t="shared" si="462"/>
        <v>11.349684843002423</v>
      </c>
      <c r="I957" s="3">
        <f t="shared" si="463"/>
        <v>-102.98948583295903</v>
      </c>
      <c r="J957" s="2">
        <f t="shared" si="442"/>
        <v>115.60085554216046</v>
      </c>
      <c r="K957" s="2">
        <f t="shared" si="464"/>
        <v>78.800855856960098</v>
      </c>
      <c r="L957" s="6">
        <f t="shared" si="443"/>
        <v>2238.3731124489377</v>
      </c>
      <c r="M957" s="2">
        <f t="shared" si="444"/>
        <v>28.368270348745213</v>
      </c>
      <c r="N957" s="2">
        <f t="shared" si="465"/>
        <v>115.60085554216046</v>
      </c>
      <c r="O957" s="2">
        <f t="shared" si="445"/>
        <v>78.800855856960098</v>
      </c>
      <c r="P957" s="5">
        <f t="shared" si="446"/>
        <v>0.36611287046036861</v>
      </c>
      <c r="Q957" s="4">
        <f t="shared" si="447"/>
        <v>0.24521963867181826</v>
      </c>
      <c r="R957" s="4">
        <f t="shared" si="448"/>
        <v>0.23776868622965644</v>
      </c>
      <c r="S957" s="4">
        <f t="shared" si="466"/>
        <v>0</v>
      </c>
      <c r="T957" s="4">
        <f t="shared" si="467"/>
        <v>0</v>
      </c>
      <c r="U957" s="5">
        <f t="shared" si="468"/>
        <v>11.646351685796688</v>
      </c>
      <c r="V957" s="5">
        <f t="shared" si="469"/>
        <v>-2.5785087074624626</v>
      </c>
      <c r="W957" s="5">
        <f t="shared" si="470"/>
        <v>23.397943614363502</v>
      </c>
      <c r="X957" s="5">
        <f t="shared" si="449"/>
        <v>2238.3731124489377</v>
      </c>
      <c r="Y957" s="5">
        <f t="shared" si="450"/>
        <v>-15.004998160360431</v>
      </c>
      <c r="Z957" s="5">
        <f t="shared" si="451"/>
        <v>-4.0578093610568144</v>
      </c>
      <c r="AA957" s="5">
        <f t="shared" si="452"/>
        <v>7.0215738424434786</v>
      </c>
      <c r="AB957" s="5">
        <f t="shared" si="453"/>
        <v>-3.3586464745637432</v>
      </c>
      <c r="AC957" s="5">
        <f t="shared" si="454"/>
        <v>-6.6363180685192766</v>
      </c>
      <c r="AD957" s="5">
        <f t="shared" si="455"/>
        <v>-1.7544825431930207</v>
      </c>
      <c r="AE957">
        <f t="shared" si="441"/>
        <v>0</v>
      </c>
    </row>
    <row r="958" spans="1:31" x14ac:dyDescent="0.2">
      <c r="A958">
        <f t="shared" si="472"/>
        <v>9.259999999999847</v>
      </c>
      <c r="B958" s="5">
        <f t="shared" si="456"/>
        <v>-241.85871788219222</v>
      </c>
      <c r="C958" s="5">
        <f t="shared" si="457"/>
        <v>533.40149277408989</v>
      </c>
      <c r="D958" s="5">
        <f t="shared" si="458"/>
        <v>-445.91388976281115</v>
      </c>
      <c r="E958" s="2">
        <f t="shared" si="459"/>
        <v>585.67293936910323</v>
      </c>
      <c r="F958" s="2">
        <f t="shared" si="460"/>
        <v>-24.390829811700954</v>
      </c>
      <c r="G958" s="3">
        <f t="shared" si="461"/>
        <v>-51.296714187375862</v>
      </c>
      <c r="H958" s="3">
        <f t="shared" si="462"/>
        <v>11.283321662317231</v>
      </c>
      <c r="I958" s="3">
        <f t="shared" si="463"/>
        <v>-103.00703065839096</v>
      </c>
      <c r="J958" s="2">
        <f t="shared" si="442"/>
        <v>115.62488745601156</v>
      </c>
      <c r="K958" s="2">
        <f t="shared" si="464"/>
        <v>78.817237529660233</v>
      </c>
      <c r="L958" s="6">
        <f t="shared" si="443"/>
        <v>2237.910532695782</v>
      </c>
      <c r="M958" s="2">
        <f t="shared" si="444"/>
        <v>28.362407792845847</v>
      </c>
      <c r="N958" s="2">
        <f t="shared" si="465"/>
        <v>115.62488745601156</v>
      </c>
      <c r="O958" s="2">
        <f t="shared" si="445"/>
        <v>78.817237529660233</v>
      </c>
      <c r="P958" s="5">
        <f t="shared" si="446"/>
        <v>0.36609931161161002</v>
      </c>
      <c r="Q958" s="4">
        <f t="shared" si="447"/>
        <v>0.24511777466583992</v>
      </c>
      <c r="R958" s="4">
        <f t="shared" si="448"/>
        <v>0.23771882540419184</v>
      </c>
      <c r="S958" s="4">
        <f t="shared" si="466"/>
        <v>0</v>
      </c>
      <c r="T958" s="4">
        <f t="shared" si="467"/>
        <v>0</v>
      </c>
      <c r="U958" s="5">
        <f t="shared" si="468"/>
        <v>11.655973138021725</v>
      </c>
      <c r="V958" s="5">
        <f t="shared" si="469"/>
        <v>-2.5638697582699153</v>
      </c>
      <c r="W958" s="5">
        <f t="shared" si="470"/>
        <v>23.405927677860213</v>
      </c>
      <c r="X958" s="5">
        <f t="shared" si="449"/>
        <v>2237.910532695782</v>
      </c>
      <c r="Y958" s="5">
        <f t="shared" si="450"/>
        <v>-15.005221283625746</v>
      </c>
      <c r="Z958" s="5">
        <f t="shared" si="451"/>
        <v>-4.0612997003802009</v>
      </c>
      <c r="AA958" s="5">
        <f t="shared" si="452"/>
        <v>7.0276134744502325</v>
      </c>
      <c r="AB958" s="5">
        <f t="shared" si="453"/>
        <v>-3.3492481456040206</v>
      </c>
      <c r="AC958" s="5">
        <f t="shared" si="454"/>
        <v>-6.6251694586501166</v>
      </c>
      <c r="AD958" s="5">
        <f t="shared" si="455"/>
        <v>-1.7404588476895526</v>
      </c>
      <c r="AE958">
        <f t="shared" si="441"/>
        <v>0</v>
      </c>
    </row>
    <row r="959" spans="1:31" x14ac:dyDescent="0.2">
      <c r="A959">
        <f t="shared" si="472"/>
        <v>9.2699999999998468</v>
      </c>
      <c r="B959" s="5">
        <f t="shared" si="456"/>
        <v>-242.37185248647327</v>
      </c>
      <c r="C959" s="5">
        <f t="shared" si="457"/>
        <v>533.51399473224012</v>
      </c>
      <c r="D959" s="5">
        <f t="shared" si="458"/>
        <v>-446.94404709233748</v>
      </c>
      <c r="E959" s="2">
        <f t="shared" si="459"/>
        <v>585.98745503029113</v>
      </c>
      <c r="F959" s="2">
        <f t="shared" si="460"/>
        <v>-24.431981831526596</v>
      </c>
      <c r="G959" s="3">
        <f t="shared" si="461"/>
        <v>-51.330206668831899</v>
      </c>
      <c r="H959" s="3">
        <f t="shared" si="462"/>
        <v>11.21706996773073</v>
      </c>
      <c r="I959" s="3">
        <f t="shared" si="463"/>
        <v>-103.02443524686785</v>
      </c>
      <c r="J959" s="2">
        <f t="shared" si="442"/>
        <v>115.64880904385497</v>
      </c>
      <c r="K959" s="2">
        <f t="shared" si="464"/>
        <v>78.833543997174473</v>
      </c>
      <c r="L959" s="6">
        <f t="shared" si="443"/>
        <v>2237.4484328503604</v>
      </c>
      <c r="M959" s="2">
        <f t="shared" si="444"/>
        <v>28.356551319110469</v>
      </c>
      <c r="N959" s="2">
        <f t="shared" si="465"/>
        <v>115.64880904385497</v>
      </c>
      <c r="O959" s="2">
        <f t="shared" si="445"/>
        <v>78.833543997174473</v>
      </c>
      <c r="P959" s="5">
        <f t="shared" si="446"/>
        <v>0.3660857668154695</v>
      </c>
      <c r="Q959" s="4">
        <f t="shared" si="447"/>
        <v>0.24501623947282702</v>
      </c>
      <c r="R959" s="4">
        <f t="shared" si="448"/>
        <v>0.23766910510168904</v>
      </c>
      <c r="S959" s="4">
        <f t="shared" si="466"/>
        <v>0</v>
      </c>
      <c r="T959" s="4">
        <f t="shared" si="467"/>
        <v>0</v>
      </c>
      <c r="U959" s="5">
        <f t="shared" si="468"/>
        <v>11.665564977921635</v>
      </c>
      <c r="V959" s="5">
        <f t="shared" si="469"/>
        <v>-2.5492486210836049</v>
      </c>
      <c r="W959" s="5">
        <f t="shared" si="470"/>
        <v>23.413859434464005</v>
      </c>
      <c r="X959" s="5">
        <f t="shared" si="449"/>
        <v>2237.4484328503604</v>
      </c>
      <c r="Y959" s="5">
        <f t="shared" si="450"/>
        <v>-15.005424152350457</v>
      </c>
      <c r="Z959" s="5">
        <f t="shared" si="451"/>
        <v>-4.0647813299600326</v>
      </c>
      <c r="AA959" s="5">
        <f t="shared" si="452"/>
        <v>7.0336380352443992</v>
      </c>
      <c r="AB959" s="5">
        <f t="shared" si="453"/>
        <v>-3.3398591744288222</v>
      </c>
      <c r="AC959" s="5">
        <f t="shared" si="454"/>
        <v>-6.6140299510436371</v>
      </c>
      <c r="AD959" s="5">
        <f t="shared" si="455"/>
        <v>-1.7265025302915973</v>
      </c>
      <c r="AE959">
        <f t="shared" si="441"/>
        <v>0</v>
      </c>
    </row>
    <row r="960" spans="1:31" x14ac:dyDescent="0.2">
      <c r="A960">
        <f t="shared" si="472"/>
        <v>9.2799999999998466</v>
      </c>
      <c r="B960" s="5">
        <f t="shared" si="456"/>
        <v>-242.88532154612031</v>
      </c>
      <c r="C960" s="5">
        <f t="shared" si="457"/>
        <v>533.62583473041991</v>
      </c>
      <c r="D960" s="5">
        <f t="shared" si="458"/>
        <v>-447.97437776993269</v>
      </c>
      <c r="E960" s="2">
        <f t="shared" si="459"/>
        <v>586.30180872507947</v>
      </c>
      <c r="F960" s="2">
        <f t="shared" si="460"/>
        <v>-24.473146225459953</v>
      </c>
      <c r="G960" s="3">
        <f t="shared" si="461"/>
        <v>-51.363605260576186</v>
      </c>
      <c r="H960" s="3">
        <f t="shared" si="462"/>
        <v>11.150929668220293</v>
      </c>
      <c r="I960" s="3">
        <f t="shared" si="463"/>
        <v>-103.04170027217077</v>
      </c>
      <c r="J960" s="2">
        <f t="shared" si="442"/>
        <v>115.67262067062266</v>
      </c>
      <c r="K960" s="2">
        <f t="shared" si="464"/>
        <v>78.849775508263576</v>
      </c>
      <c r="L960" s="6">
        <f t="shared" si="443"/>
        <v>2236.9868138414004</v>
      </c>
      <c r="M960" s="2">
        <f t="shared" si="444"/>
        <v>28.350700939309416</v>
      </c>
      <c r="N960" s="2">
        <f t="shared" si="465"/>
        <v>115.67262067062266</v>
      </c>
      <c r="O960" s="2">
        <f t="shared" si="445"/>
        <v>78.849775508263576</v>
      </c>
      <c r="P960" s="5">
        <f t="shared" si="446"/>
        <v>0.36607223609898809</v>
      </c>
      <c r="Q960" s="4">
        <f t="shared" si="447"/>
        <v>0.24491503192704261</v>
      </c>
      <c r="R960" s="4">
        <f t="shared" si="448"/>
        <v>0.23761952493658081</v>
      </c>
      <c r="S960" s="4">
        <f t="shared" si="466"/>
        <v>0</v>
      </c>
      <c r="T960" s="4">
        <f t="shared" si="467"/>
        <v>0</v>
      </c>
      <c r="U960" s="5">
        <f t="shared" si="468"/>
        <v>11.675127233834161</v>
      </c>
      <c r="V960" s="5">
        <f t="shared" si="469"/>
        <v>-2.5346453386895225</v>
      </c>
      <c r="W960" s="5">
        <f t="shared" si="470"/>
        <v>23.421739088700072</v>
      </c>
      <c r="X960" s="5">
        <f t="shared" si="449"/>
        <v>2236.9868138414008</v>
      </c>
      <c r="Y960" s="5">
        <f t="shared" si="450"/>
        <v>-15.00560687417466</v>
      </c>
      <c r="Z960" s="5">
        <f t="shared" si="451"/>
        <v>-4.0682542545137466</v>
      </c>
      <c r="AA960" s="5">
        <f t="shared" si="452"/>
        <v>7.0396475329889618</v>
      </c>
      <c r="AB960" s="5">
        <f t="shared" si="453"/>
        <v>-3.3304796403404993</v>
      </c>
      <c r="AC960" s="5">
        <f t="shared" si="454"/>
        <v>-6.6028995932032686</v>
      </c>
      <c r="AD960" s="5">
        <f t="shared" si="455"/>
        <v>-1.7126133783109658</v>
      </c>
      <c r="AE960">
        <f t="shared" si="441"/>
        <v>0</v>
      </c>
    </row>
    <row r="961" spans="1:31" x14ac:dyDescent="0.2">
      <c r="A961">
        <f t="shared" si="472"/>
        <v>9.2899999999998464</v>
      </c>
      <c r="B961" s="5">
        <f t="shared" si="456"/>
        <v>-243.39912412270809</v>
      </c>
      <c r="C961" s="5">
        <f t="shared" si="457"/>
        <v>533.73701388212248</v>
      </c>
      <c r="D961" s="5">
        <f t="shared" si="458"/>
        <v>-449.00488040332334</v>
      </c>
      <c r="E961" s="2">
        <f t="shared" si="459"/>
        <v>586.61600183723806</v>
      </c>
      <c r="F961" s="2">
        <f t="shared" si="460"/>
        <v>-24.51432290033511</v>
      </c>
      <c r="G961" s="3">
        <f t="shared" si="461"/>
        <v>-51.396910056979593</v>
      </c>
      <c r="H961" s="3">
        <f t="shared" si="462"/>
        <v>11.08490067228826</v>
      </c>
      <c r="I961" s="3">
        <f t="shared" si="463"/>
        <v>-103.05882640595388</v>
      </c>
      <c r="J961" s="2">
        <f t="shared" si="442"/>
        <v>115.69632270082002</v>
      </c>
      <c r="K961" s="2">
        <f t="shared" si="464"/>
        <v>78.865932311397415</v>
      </c>
      <c r="L961" s="6">
        <f t="shared" si="443"/>
        <v>2236.5256765815334</v>
      </c>
      <c r="M961" s="2">
        <f t="shared" si="444"/>
        <v>28.344856665009015</v>
      </c>
      <c r="N961" s="2">
        <f t="shared" si="465"/>
        <v>115.69632270082002</v>
      </c>
      <c r="O961" s="2">
        <f t="shared" si="445"/>
        <v>78.865932311397415</v>
      </c>
      <c r="P961" s="5">
        <f t="shared" si="446"/>
        <v>0.36605871948873664</v>
      </c>
      <c r="Q961" s="4">
        <f t="shared" si="447"/>
        <v>0.24481415086599778</v>
      </c>
      <c r="R961" s="4">
        <f t="shared" si="448"/>
        <v>0.23757008452355116</v>
      </c>
      <c r="S961" s="4">
        <f t="shared" si="466"/>
        <v>0</v>
      </c>
      <c r="T961" s="4">
        <f t="shared" si="467"/>
        <v>0</v>
      </c>
      <c r="U961" s="5">
        <f t="shared" si="468"/>
        <v>11.68465993444722</v>
      </c>
      <c r="V961" s="5">
        <f t="shared" si="469"/>
        <v>-2.5200599533945076</v>
      </c>
      <c r="W961" s="5">
        <f t="shared" si="470"/>
        <v>23.429566844812136</v>
      </c>
      <c r="X961" s="5">
        <f t="shared" si="449"/>
        <v>2236.5256765815334</v>
      </c>
      <c r="Y961" s="5">
        <f t="shared" si="450"/>
        <v>-15.005769556480425</v>
      </c>
      <c r="Z961" s="5">
        <f t="shared" si="451"/>
        <v>-4.0717184788660408</v>
      </c>
      <c r="AA961" s="5">
        <f t="shared" si="452"/>
        <v>7.0456419760325089</v>
      </c>
      <c r="AB961" s="5">
        <f t="shared" si="453"/>
        <v>-3.3211096220332053</v>
      </c>
      <c r="AC961" s="5">
        <f t="shared" si="454"/>
        <v>-6.5917784322605488</v>
      </c>
      <c r="AD961" s="5">
        <f t="shared" si="455"/>
        <v>-1.6987911791553536</v>
      </c>
      <c r="AE961">
        <f t="shared" si="441"/>
        <v>0</v>
      </c>
    </row>
    <row r="962" spans="1:31" x14ac:dyDescent="0.2">
      <c r="A962">
        <f t="shared" si="472"/>
        <v>9.2999999999998462</v>
      </c>
      <c r="B962" s="5">
        <f t="shared" si="456"/>
        <v>-243.91325927875897</v>
      </c>
      <c r="C962" s="5">
        <f t="shared" si="457"/>
        <v>533.84753329992373</v>
      </c>
      <c r="D962" s="5">
        <f t="shared" si="458"/>
        <v>-450.03555360694185</v>
      </c>
      <c r="E962" s="2">
        <f t="shared" si="459"/>
        <v>586.93003574736258</v>
      </c>
      <c r="F962" s="2">
        <f t="shared" si="460"/>
        <v>-24.555511763022889</v>
      </c>
      <c r="G962" s="3">
        <f t="shared" si="461"/>
        <v>-51.430121153199927</v>
      </c>
      <c r="H962" s="3">
        <f t="shared" si="462"/>
        <v>11.018982887965654</v>
      </c>
      <c r="I962" s="3">
        <f t="shared" si="463"/>
        <v>-103.07581431774544</v>
      </c>
      <c r="J962" s="2">
        <f t="shared" si="442"/>
        <v>115.71991549851926</v>
      </c>
      <c r="K962" s="2">
        <f t="shared" si="464"/>
        <v>78.882014654750677</v>
      </c>
      <c r="L962" s="6">
        <f t="shared" si="443"/>
        <v>2236.0650219674649</v>
      </c>
      <c r="M962" s="2">
        <f t="shared" si="444"/>
        <v>28.339018507573773</v>
      </c>
      <c r="N962" s="2">
        <f t="shared" si="465"/>
        <v>115.71991549851926</v>
      </c>
      <c r="O962" s="2">
        <f t="shared" si="445"/>
        <v>78.882014654750677</v>
      </c>
      <c r="P962" s="5">
        <f t="shared" si="446"/>
        <v>0.36604521701082082</v>
      </c>
      <c r="Q962" s="4">
        <f t="shared" si="447"/>
        <v>0.24471359513045776</v>
      </c>
      <c r="R962" s="4">
        <f t="shared" si="448"/>
        <v>0.23752078347754602</v>
      </c>
      <c r="S962" s="4">
        <f t="shared" si="466"/>
        <v>0</v>
      </c>
      <c r="T962" s="4">
        <f t="shared" si="467"/>
        <v>0</v>
      </c>
      <c r="U962" s="5">
        <f t="shared" si="468"/>
        <v>11.694163108796062</v>
      </c>
      <c r="V962" s="5">
        <f t="shared" si="469"/>
        <v>-2.5054925070283574</v>
      </c>
      <c r="W962" s="5">
        <f t="shared" si="470"/>
        <v>23.437342906758715</v>
      </c>
      <c r="X962" s="5">
        <f t="shared" si="449"/>
        <v>2236.0650219674649</v>
      </c>
      <c r="Y962" s="5">
        <f t="shared" si="450"/>
        <v>-15.005912306390506</v>
      </c>
      <c r="Z962" s="5">
        <f t="shared" si="451"/>
        <v>-4.0751740079480818</v>
      </c>
      <c r="AA962" s="5">
        <f t="shared" si="452"/>
        <v>7.0516213729078556</v>
      </c>
      <c r="AB962" s="5">
        <f t="shared" si="453"/>
        <v>-3.3117491975944446</v>
      </c>
      <c r="AC962" s="5">
        <f t="shared" si="454"/>
        <v>-6.5806665149764392</v>
      </c>
      <c r="AD962" s="5">
        <f t="shared" si="455"/>
        <v>-1.6850357203334276</v>
      </c>
      <c r="AE962">
        <f t="shared" si="441"/>
        <v>0</v>
      </c>
    </row>
    <row r="963" spans="1:31" x14ac:dyDescent="0.2">
      <c r="A963">
        <f t="shared" si="472"/>
        <v>9.309999999999846</v>
      </c>
      <c r="B963" s="5">
        <f t="shared" si="456"/>
        <v>-244.42772607775086</v>
      </c>
      <c r="C963" s="5">
        <f t="shared" si="457"/>
        <v>533.95739409547764</v>
      </c>
      <c r="D963" s="5">
        <f t="shared" si="458"/>
        <v>-451.06639600190533</v>
      </c>
      <c r="E963" s="2">
        <f t="shared" si="459"/>
        <v>587.24391183287139</v>
      </c>
      <c r="F963" s="2">
        <f t="shared" si="460"/>
        <v>-24.596712720431761</v>
      </c>
      <c r="G963" s="3">
        <f t="shared" si="461"/>
        <v>-51.463238645175871</v>
      </c>
      <c r="H963" s="3">
        <f t="shared" si="462"/>
        <v>10.953176222815889</v>
      </c>
      <c r="I963" s="3">
        <f t="shared" si="463"/>
        <v>-103.09266467494878</v>
      </c>
      <c r="J963" s="2">
        <f t="shared" si="442"/>
        <v>115.74339942735315</v>
      </c>
      <c r="K963" s="2">
        <f t="shared" si="464"/>
        <v>78.898022786198467</v>
      </c>
      <c r="L963" s="6">
        <f t="shared" si="443"/>
        <v>2235.6048508801414</v>
      </c>
      <c r="M963" s="2">
        <f t="shared" si="444"/>
        <v>28.333186478168457</v>
      </c>
      <c r="N963" s="2">
        <f t="shared" si="465"/>
        <v>115.74339942735315</v>
      </c>
      <c r="O963" s="2">
        <f t="shared" si="445"/>
        <v>78.898022786198467</v>
      </c>
      <c r="P963" s="5">
        <f t="shared" si="446"/>
        <v>0.36603172869088596</v>
      </c>
      <c r="Q963" s="4">
        <f t="shared" si="447"/>
        <v>0.24461336356444682</v>
      </c>
      <c r="R963" s="4">
        <f t="shared" si="448"/>
        <v>0.23747162141378342</v>
      </c>
      <c r="S963" s="4">
        <f t="shared" si="466"/>
        <v>0</v>
      </c>
      <c r="T963" s="4">
        <f t="shared" si="467"/>
        <v>0</v>
      </c>
      <c r="U963" s="5">
        <f t="shared" si="468"/>
        <v>11.70363678626043</v>
      </c>
      <c r="V963" s="5">
        <f t="shared" si="469"/>
        <v>-2.4909430409459423</v>
      </c>
      <c r="W963" s="5">
        <f t="shared" si="470"/>
        <v>23.445067478209396</v>
      </c>
      <c r="X963" s="5">
        <f t="shared" si="449"/>
        <v>2235.6048508801414</v>
      </c>
      <c r="Y963" s="5">
        <f t="shared" si="450"/>
        <v>-15.006035230767271</v>
      </c>
      <c r="Z963" s="5">
        <f t="shared" si="451"/>
        <v>-4.0786208467967535</v>
      </c>
      <c r="AA963" s="5">
        <f t="shared" si="452"/>
        <v>7.0575857323307556</v>
      </c>
      <c r="AB963" s="5">
        <f t="shared" si="453"/>
        <v>-3.3023984445068404</v>
      </c>
      <c r="AC963" s="5">
        <f t="shared" si="454"/>
        <v>-6.5695638877426958</v>
      </c>
      <c r="AD963" s="5">
        <f t="shared" si="455"/>
        <v>-1.6713467894598466</v>
      </c>
      <c r="AE963">
        <f t="shared" si="441"/>
        <v>0</v>
      </c>
    </row>
    <row r="964" spans="1:31" x14ac:dyDescent="0.2">
      <c r="A964">
        <f t="shared" si="472"/>
        <v>9.3199999999998457</v>
      </c>
      <c r="B964" s="5">
        <f t="shared" si="456"/>
        <v>-244.94252358412484</v>
      </c>
      <c r="C964" s="5">
        <f t="shared" si="457"/>
        <v>534.06659737951134</v>
      </c>
      <c r="D964" s="5">
        <f t="shared" si="458"/>
        <v>-452.09740621599428</v>
      </c>
      <c r="E964" s="2">
        <f t="shared" si="459"/>
        <v>587.55763146800211</v>
      </c>
      <c r="F964" s="2">
        <f t="shared" si="460"/>
        <v>-24.637925679508786</v>
      </c>
      <c r="G964" s="3">
        <f t="shared" si="461"/>
        <v>-51.496262629620936</v>
      </c>
      <c r="H964" s="3">
        <f t="shared" si="462"/>
        <v>10.887480583938462</v>
      </c>
      <c r="I964" s="3">
        <f t="shared" si="463"/>
        <v>-103.10937814284338</v>
      </c>
      <c r="J964" s="2">
        <f t="shared" si="442"/>
        <v>115.76677485050881</v>
      </c>
      <c r="K964" s="2">
        <f t="shared" si="464"/>
        <v>78.913956953312066</v>
      </c>
      <c r="L964" s="6">
        <f t="shared" si="443"/>
        <v>2235.1451641849208</v>
      </c>
      <c r="M964" s="2">
        <f t="shared" si="444"/>
        <v>28.327360587760278</v>
      </c>
      <c r="N964" s="2">
        <f t="shared" si="465"/>
        <v>115.76677485050881</v>
      </c>
      <c r="O964" s="2">
        <f t="shared" si="445"/>
        <v>78.913956953312066</v>
      </c>
      <c r="P964" s="5">
        <f t="shared" si="446"/>
        <v>0.36601825455412185</v>
      </c>
      <c r="Q964" s="4">
        <f t="shared" si="447"/>
        <v>0.24451345501525418</v>
      </c>
      <c r="R964" s="4">
        <f t="shared" si="448"/>
        <v>0.23742259794776405</v>
      </c>
      <c r="S964" s="4">
        <f t="shared" si="466"/>
        <v>0</v>
      </c>
      <c r="T964" s="4">
        <f t="shared" si="467"/>
        <v>0</v>
      </c>
      <c r="U964" s="5">
        <f t="shared" si="468"/>
        <v>11.713080996561727</v>
      </c>
      <c r="V964" s="5">
        <f t="shared" si="469"/>
        <v>-2.4764115960293158</v>
      </c>
      <c r="W964" s="5">
        <f t="shared" si="470"/>
        <v>23.452740762541161</v>
      </c>
      <c r="X964" s="5">
        <f t="shared" si="449"/>
        <v>2235.1451641849208</v>
      </c>
      <c r="Y964" s="5">
        <f t="shared" si="450"/>
        <v>-15.006138436211472</v>
      </c>
      <c r="Z964" s="5">
        <f t="shared" si="451"/>
        <v>-4.0820590005538886</v>
      </c>
      <c r="AA964" s="5">
        <f t="shared" si="452"/>
        <v>7.0635350631985618</v>
      </c>
      <c r="AB964" s="5">
        <f t="shared" si="453"/>
        <v>-3.2930574396497452</v>
      </c>
      <c r="AC964" s="5">
        <f t="shared" si="454"/>
        <v>-6.558470596583204</v>
      </c>
      <c r="AD964" s="5">
        <f t="shared" si="455"/>
        <v>-1.6577241742602773</v>
      </c>
      <c r="AE964">
        <f t="shared" si="441"/>
        <v>0</v>
      </c>
    </row>
    <row r="965" spans="1:31" x14ac:dyDescent="0.2">
      <c r="A965">
        <f t="shared" si="472"/>
        <v>9.3299999999998455</v>
      </c>
      <c r="B965" s="5">
        <f t="shared" si="456"/>
        <v>-245.45765086329303</v>
      </c>
      <c r="C965" s="5">
        <f t="shared" si="457"/>
        <v>534.17514426182083</v>
      </c>
      <c r="D965" s="5">
        <f t="shared" si="458"/>
        <v>-453.1285828836314</v>
      </c>
      <c r="E965" s="2">
        <f t="shared" si="459"/>
        <v>587.87119602380869</v>
      </c>
      <c r="F965" s="2">
        <f t="shared" si="460"/>
        <v>-24.679150547240539</v>
      </c>
      <c r="G965" s="3">
        <f t="shared" si="461"/>
        <v>-51.529193204017432</v>
      </c>
      <c r="H965" s="3">
        <f t="shared" si="462"/>
        <v>10.821895877972629</v>
      </c>
      <c r="I965" s="3">
        <f t="shared" si="463"/>
        <v>-103.12595538458599</v>
      </c>
      <c r="J965" s="2">
        <f t="shared" si="442"/>
        <v>115.79004213072149</v>
      </c>
      <c r="K965" s="2">
        <f t="shared" si="464"/>
        <v>78.929817403354789</v>
      </c>
      <c r="L965" s="6">
        <f t="shared" si="443"/>
        <v>2234.6859627317349</v>
      </c>
      <c r="M965" s="2">
        <f t="shared" si="444"/>
        <v>28.321540847120943</v>
      </c>
      <c r="N965" s="2">
        <f t="shared" si="465"/>
        <v>115.79004213072149</v>
      </c>
      <c r="O965" s="2">
        <f t="shared" si="445"/>
        <v>78.929817403354789</v>
      </c>
      <c r="P965" s="5">
        <f t="shared" si="446"/>
        <v>0.36600479462526792</v>
      </c>
      <c r="Q965" s="4">
        <f t="shared" si="447"/>
        <v>0.24441386833343823</v>
      </c>
      <c r="R965" s="4">
        <f t="shared" si="448"/>
        <v>0.23737371269528101</v>
      </c>
      <c r="S965" s="4">
        <f t="shared" si="466"/>
        <v>0</v>
      </c>
      <c r="T965" s="4">
        <f t="shared" si="467"/>
        <v>0</v>
      </c>
      <c r="U965" s="5">
        <f t="shared" si="468"/>
        <v>11.722495769760204</v>
      </c>
      <c r="V965" s="5">
        <f t="shared" si="469"/>
        <v>-2.4618982126898321</v>
      </c>
      <c r="W965" s="5">
        <f t="shared" si="470"/>
        <v>23.460362962834793</v>
      </c>
      <c r="X965" s="5">
        <f t="shared" si="449"/>
        <v>2234.6859627317349</v>
      </c>
      <c r="Y965" s="5">
        <f t="shared" si="450"/>
        <v>-15.006222029061156</v>
      </c>
      <c r="Z965" s="5">
        <f t="shared" si="451"/>
        <v>-4.0854884744655049</v>
      </c>
      <c r="AA965" s="5">
        <f t="shared" si="452"/>
        <v>7.0694693745888992</v>
      </c>
      <c r="AB965" s="5">
        <f t="shared" si="453"/>
        <v>-3.283726259300952</v>
      </c>
      <c r="AC965" s="5">
        <f t="shared" si="454"/>
        <v>-6.5473866871553366</v>
      </c>
      <c r="AD965" s="5">
        <f t="shared" si="455"/>
        <v>-1.644167662576308</v>
      </c>
      <c r="AE965">
        <f t="shared" ref="AE965:AE1028" si="473">IF(($D965-height)*($D966-height)&lt;0,1,0)</f>
        <v>0</v>
      </c>
    </row>
    <row r="966" spans="1:31" x14ac:dyDescent="0.2">
      <c r="A966">
        <f t="shared" si="472"/>
        <v>9.3399999999998453</v>
      </c>
      <c r="B966" s="5">
        <f t="shared" si="456"/>
        <v>-245.97310698164617</v>
      </c>
      <c r="C966" s="5">
        <f t="shared" si="457"/>
        <v>534.28303585126616</v>
      </c>
      <c r="D966" s="5">
        <f t="shared" si="458"/>
        <v>-454.15992464586037</v>
      </c>
      <c r="E966" s="2">
        <f t="shared" si="459"/>
        <v>588.18460686815808</v>
      </c>
      <c r="F966" s="2">
        <f t="shared" si="460"/>
        <v>-24.72038723065409</v>
      </c>
      <c r="G966" s="3">
        <f t="shared" si="461"/>
        <v>-51.562030466610445</v>
      </c>
      <c r="H966" s="3">
        <f t="shared" si="462"/>
        <v>10.756422011101076</v>
      </c>
      <c r="I966" s="3">
        <f t="shared" si="463"/>
        <v>-103.14239706121175</v>
      </c>
      <c r="J966" s="2">
        <f t="shared" si="442"/>
        <v>115.81320163026851</v>
      </c>
      <c r="K966" s="2">
        <f t="shared" si="464"/>
        <v>78.945604383277782</v>
      </c>
      <c r="L966" s="6">
        <f t="shared" si="443"/>
        <v>2234.2272473552543</v>
      </c>
      <c r="M966" s="2">
        <f t="shared" si="444"/>
        <v>28.315727266828745</v>
      </c>
      <c r="N966" s="2">
        <f t="shared" si="465"/>
        <v>115.81320163026851</v>
      </c>
      <c r="O966" s="2">
        <f t="shared" si="445"/>
        <v>78.945604383277782</v>
      </c>
      <c r="P966" s="5">
        <f t="shared" si="446"/>
        <v>0.36599134892861762</v>
      </c>
      <c r="Q966" s="4">
        <f t="shared" si="447"/>
        <v>0.24431460237283154</v>
      </c>
      <c r="R966" s="4">
        <f t="shared" si="448"/>
        <v>0.23732496527242974</v>
      </c>
      <c r="S966" s="4">
        <f t="shared" si="466"/>
        <v>0</v>
      </c>
      <c r="T966" s="4">
        <f t="shared" si="467"/>
        <v>0</v>
      </c>
      <c r="U966" s="5">
        <f t="shared" si="468"/>
        <v>11.73188113625214</v>
      </c>
      <c r="V966" s="5">
        <f t="shared" si="469"/>
        <v>-2.4474029308702594</v>
      </c>
      <c r="W966" s="5">
        <f t="shared" si="470"/>
        <v>23.467934281871273</v>
      </c>
      <c r="X966" s="5">
        <f t="shared" si="449"/>
        <v>2234.2272473552548</v>
      </c>
      <c r="Y966" s="5">
        <f t="shared" si="450"/>
        <v>-15.00628611539052</v>
      </c>
      <c r="Z966" s="5">
        <f t="shared" si="451"/>
        <v>-4.0889092738810362</v>
      </c>
      <c r="AA966" s="5">
        <f t="shared" si="452"/>
        <v>7.0753886757583597</v>
      </c>
      <c r="AB966" s="5">
        <f t="shared" si="453"/>
        <v>-3.2744049791383798</v>
      </c>
      <c r="AC966" s="5">
        <f t="shared" si="454"/>
        <v>-6.5363122047512956</v>
      </c>
      <c r="AD966" s="5">
        <f t="shared" si="455"/>
        <v>-1.6306770423703654</v>
      </c>
      <c r="AE966">
        <f t="shared" si="473"/>
        <v>0</v>
      </c>
    </row>
    <row r="967" spans="1:31" x14ac:dyDescent="0.2">
      <c r="A967">
        <f t="shared" si="472"/>
        <v>9.3499999999998451</v>
      </c>
      <c r="B967" s="5">
        <f t="shared" si="456"/>
        <v>-246.48889100656123</v>
      </c>
      <c r="C967" s="5">
        <f t="shared" si="457"/>
        <v>534.39027325576694</v>
      </c>
      <c r="D967" s="5">
        <f t="shared" si="458"/>
        <v>-455.19143015032461</v>
      </c>
      <c r="E967" s="2">
        <f t="shared" si="459"/>
        <v>588.49786536572731</v>
      </c>
      <c r="F967" s="2">
        <f t="shared" si="460"/>
        <v>-24.761635636817836</v>
      </c>
      <c r="G967" s="3">
        <f t="shared" si="461"/>
        <v>-51.594774516401827</v>
      </c>
      <c r="H967" s="3">
        <f t="shared" si="462"/>
        <v>10.691058889053563</v>
      </c>
      <c r="I967" s="3">
        <f t="shared" si="463"/>
        <v>-103.15870383163545</v>
      </c>
      <c r="J967" s="2">
        <f t="shared" si="442"/>
        <v>115.83625371096321</v>
      </c>
      <c r="K967" s="2">
        <f t="shared" si="464"/>
        <v>78.961318139715885</v>
      </c>
      <c r="L967" s="6">
        <f t="shared" si="443"/>
        <v>2233.7690188750512</v>
      </c>
      <c r="M967" s="2">
        <f t="shared" si="444"/>
        <v>28.309919857270614</v>
      </c>
      <c r="N967" s="2">
        <f t="shared" si="465"/>
        <v>115.83625371096321</v>
      </c>
      <c r="O967" s="2">
        <f t="shared" si="445"/>
        <v>78.961318139715885</v>
      </c>
      <c r="P967" s="5">
        <f t="shared" si="446"/>
        <v>0.36597791748802333</v>
      </c>
      <c r="Q967" s="4">
        <f t="shared" si="447"/>
        <v>0.24421565599054532</v>
      </c>
      <c r="R967" s="4">
        <f t="shared" si="448"/>
        <v>0.23727635529561816</v>
      </c>
      <c r="S967" s="4">
        <f t="shared" si="466"/>
        <v>0</v>
      </c>
      <c r="T967" s="4">
        <f t="shared" si="467"/>
        <v>0</v>
      </c>
      <c r="U967" s="5">
        <f t="shared" si="468"/>
        <v>11.741237126767022</v>
      </c>
      <c r="V967" s="5">
        <f t="shared" si="469"/>
        <v>-2.4329257900468941</v>
      </c>
      <c r="W967" s="5">
        <f t="shared" si="470"/>
        <v>23.475454922128232</v>
      </c>
      <c r="X967" s="5">
        <f t="shared" si="449"/>
        <v>2233.7690188750516</v>
      </c>
      <c r="Y967" s="5">
        <f t="shared" si="450"/>
        <v>-15.00633080100887</v>
      </c>
      <c r="Z967" s="5">
        <f t="shared" si="451"/>
        <v>-4.0923214042525959</v>
      </c>
      <c r="AA967" s="5">
        <f t="shared" si="452"/>
        <v>7.0812929761411905</v>
      </c>
      <c r="AB967" s="5">
        <f t="shared" si="453"/>
        <v>-3.2650936742418484</v>
      </c>
      <c r="AC967" s="5">
        <f t="shared" si="454"/>
        <v>-6.5252471942994905</v>
      </c>
      <c r="AD967" s="5">
        <f t="shared" si="455"/>
        <v>-1.6172521017305783</v>
      </c>
      <c r="AE967">
        <f t="shared" si="473"/>
        <v>0</v>
      </c>
    </row>
    <row r="968" spans="1:31" x14ac:dyDescent="0.2">
      <c r="A968">
        <f t="shared" si="472"/>
        <v>9.3599999999998449</v>
      </c>
      <c r="B968" s="5">
        <f t="shared" si="456"/>
        <v>-247.00500200640897</v>
      </c>
      <c r="C968" s="5">
        <f t="shared" si="457"/>
        <v>534.49685758229771</v>
      </c>
      <c r="D968" s="5">
        <f t="shared" si="458"/>
        <v>-456.22309805124604</v>
      </c>
      <c r="E968" s="2">
        <f t="shared" si="459"/>
        <v>588.81097287800026</v>
      </c>
      <c r="F968" s="2">
        <f t="shared" si="460"/>
        <v>-24.80289567284251</v>
      </c>
      <c r="G968" s="3">
        <f t="shared" si="461"/>
        <v>-51.627425453144248</v>
      </c>
      <c r="H968" s="3">
        <f t="shared" si="462"/>
        <v>10.625806417110569</v>
      </c>
      <c r="I968" s="3">
        <f t="shared" si="463"/>
        <v>-103.17487635265276</v>
      </c>
      <c r="J968" s="2">
        <f t="shared" si="442"/>
        <v>115.85919873414912</v>
      </c>
      <c r="K968" s="2">
        <f t="shared" si="464"/>
        <v>78.976958918983712</v>
      </c>
      <c r="L968" s="6">
        <f t="shared" si="443"/>
        <v>2233.3112780957581</v>
      </c>
      <c r="M968" s="2">
        <f t="shared" si="444"/>
        <v>28.304118628644158</v>
      </c>
      <c r="N968" s="2">
        <f t="shared" si="465"/>
        <v>115.85919873414912</v>
      </c>
      <c r="O968" s="2">
        <f t="shared" si="445"/>
        <v>78.976958918983712</v>
      </c>
      <c r="P968" s="5">
        <f t="shared" si="446"/>
        <v>0.36596450032690109</v>
      </c>
      <c r="Q968" s="4">
        <f t="shared" si="447"/>
        <v>0.24411702804697336</v>
      </c>
      <c r="R968" s="4">
        <f t="shared" si="448"/>
        <v>0.23722788238157597</v>
      </c>
      <c r="S968" s="4">
        <f t="shared" si="466"/>
        <v>0</v>
      </c>
      <c r="T968" s="4">
        <f t="shared" si="467"/>
        <v>0</v>
      </c>
      <c r="U968" s="5">
        <f t="shared" si="468"/>
        <v>11.75056377236479</v>
      </c>
      <c r="V968" s="5">
        <f t="shared" si="469"/>
        <v>-2.4184668292316815</v>
      </c>
      <c r="W968" s="5">
        <f t="shared" si="470"/>
        <v>23.482925085776518</v>
      </c>
      <c r="X968" s="5">
        <f t="shared" si="449"/>
        <v>2233.3112780957586</v>
      </c>
      <c r="Y968" s="5">
        <f t="shared" si="450"/>
        <v>-15.00635619145952</v>
      </c>
      <c r="Z968" s="5">
        <f t="shared" si="451"/>
        <v>-4.0957248711341965</v>
      </c>
      <c r="AA968" s="5">
        <f t="shared" si="452"/>
        <v>7.0871822853479811</v>
      </c>
      <c r="AB968" s="5">
        <f t="shared" si="453"/>
        <v>-3.2557924190947301</v>
      </c>
      <c r="AC968" s="5">
        <f t="shared" si="454"/>
        <v>-6.5141917003658776</v>
      </c>
      <c r="AD968" s="5">
        <f t="shared" si="455"/>
        <v>-1.6038926288754993</v>
      </c>
      <c r="AE968">
        <f t="shared" si="473"/>
        <v>0</v>
      </c>
    </row>
    <row r="969" spans="1:31" x14ac:dyDescent="0.2">
      <c r="A969">
        <f t="shared" si="472"/>
        <v>9.3699999999998447</v>
      </c>
      <c r="B969" s="5">
        <f t="shared" si="456"/>
        <v>-247.52143905056138</v>
      </c>
      <c r="C969" s="5">
        <f t="shared" si="457"/>
        <v>534.60278993688382</v>
      </c>
      <c r="D969" s="5">
        <f t="shared" si="458"/>
        <v>-457.25492700940401</v>
      </c>
      <c r="E969" s="2">
        <f t="shared" si="459"/>
        <v>589.12393076326532</v>
      </c>
      <c r="F969" s="2">
        <f t="shared" si="460"/>
        <v>-24.844167245882023</v>
      </c>
      <c r="G969" s="3">
        <f t="shared" si="461"/>
        <v>-51.659983377335195</v>
      </c>
      <c r="H969" s="3">
        <f t="shared" si="462"/>
        <v>10.56066450010691</v>
      </c>
      <c r="I969" s="3">
        <f t="shared" si="463"/>
        <v>-103.19091527894152</v>
      </c>
      <c r="J969" s="2">
        <f t="shared" si="442"/>
        <v>115.88203706069397</v>
      </c>
      <c r="K969" s="2">
        <f t="shared" si="464"/>
        <v>78.992526967071555</v>
      </c>
      <c r="L969" s="6">
        <f t="shared" si="443"/>
        <v>2232.8540258072285</v>
      </c>
      <c r="M969" s="2">
        <f t="shared" si="444"/>
        <v>28.298323590959669</v>
      </c>
      <c r="N969" s="2">
        <f t="shared" si="465"/>
        <v>115.88203706069397</v>
      </c>
      <c r="O969" s="2">
        <f t="shared" si="445"/>
        <v>78.992526967071555</v>
      </c>
      <c r="P969" s="5">
        <f t="shared" si="446"/>
        <v>0.36595109746823512</v>
      </c>
      <c r="Q969" s="4">
        <f t="shared" si="447"/>
        <v>0.24401871740579631</v>
      </c>
      <c r="R969" s="4">
        <f t="shared" si="448"/>
        <v>0.23717954614736436</v>
      </c>
      <c r="S969" s="4">
        <f t="shared" si="466"/>
        <v>0</v>
      </c>
      <c r="T969" s="4">
        <f t="shared" si="467"/>
        <v>0</v>
      </c>
      <c r="U969" s="5">
        <f t="shared" si="468"/>
        <v>11.759861104433009</v>
      </c>
      <c r="V969" s="5">
        <f t="shared" si="469"/>
        <v>-2.4040260869743233</v>
      </c>
      <c r="W969" s="5">
        <f t="shared" si="470"/>
        <v>23.49034497467667</v>
      </c>
      <c r="X969" s="5">
        <f t="shared" si="449"/>
        <v>2232.8540258072289</v>
      </c>
      <c r="Y969" s="5">
        <f t="shared" si="450"/>
        <v>-15.006362392018749</v>
      </c>
      <c r="Z969" s="5">
        <f t="shared" si="451"/>
        <v>-4.0991196801810128</v>
      </c>
      <c r="AA969" s="5">
        <f t="shared" si="452"/>
        <v>7.09305661316436</v>
      </c>
      <c r="AB969" s="5">
        <f t="shared" si="453"/>
        <v>-3.2465012875857404</v>
      </c>
      <c r="AC969" s="5">
        <f t="shared" si="454"/>
        <v>-6.5031457671553365</v>
      </c>
      <c r="AD969" s="5">
        <f t="shared" si="455"/>
        <v>-1.5905984121589682</v>
      </c>
      <c r="AE969">
        <f t="shared" si="473"/>
        <v>0</v>
      </c>
    </row>
    <row r="970" spans="1:31" x14ac:dyDescent="0.2">
      <c r="A970">
        <f t="shared" si="472"/>
        <v>9.3799999999998445</v>
      </c>
      <c r="B970" s="5">
        <f t="shared" si="456"/>
        <v>-248.03820120939909</v>
      </c>
      <c r="C970" s="5">
        <f t="shared" si="457"/>
        <v>534.7080714245966</v>
      </c>
      <c r="D970" s="5">
        <f t="shared" si="458"/>
        <v>-458.28691569211401</v>
      </c>
      <c r="E970" s="2">
        <f t="shared" si="459"/>
        <v>589.43674037661231</v>
      </c>
      <c r="F970" s="2">
        <f t="shared" si="460"/>
        <v>-24.885450263134423</v>
      </c>
      <c r="G970" s="3">
        <f t="shared" si="461"/>
        <v>-51.692448390211055</v>
      </c>
      <c r="H970" s="3">
        <f t="shared" si="462"/>
        <v>10.495633042435356</v>
      </c>
      <c r="I970" s="3">
        <f t="shared" si="463"/>
        <v>-103.20682126306311</v>
      </c>
      <c r="J970" s="2">
        <f t="shared" si="442"/>
        <v>115.90476905098404</v>
      </c>
      <c r="K970" s="2">
        <f t="shared" si="464"/>
        <v>79.008022529641465</v>
      </c>
      <c r="L970" s="6">
        <f t="shared" si="443"/>
        <v>2232.3972627846938</v>
      </c>
      <c r="M970" s="2">
        <f t="shared" si="444"/>
        <v>28.292534754042123</v>
      </c>
      <c r="N970" s="2">
        <f t="shared" si="465"/>
        <v>115.90476905098404</v>
      </c>
      <c r="O970" s="2">
        <f t="shared" si="445"/>
        <v>79.008022529641465</v>
      </c>
      <c r="P970" s="5">
        <f t="shared" si="446"/>
        <v>0.36593770893458266</v>
      </c>
      <c r="Q970" s="4">
        <f t="shared" si="447"/>
        <v>0.24392072293398512</v>
      </c>
      <c r="R970" s="4">
        <f t="shared" si="448"/>
        <v>0.23713134621038534</v>
      </c>
      <c r="S970" s="4">
        <f t="shared" si="466"/>
        <v>0</v>
      </c>
      <c r="T970" s="4">
        <f t="shared" si="467"/>
        <v>0</v>
      </c>
      <c r="U970" s="5">
        <f t="shared" si="468"/>
        <v>11.769129154684116</v>
      </c>
      <c r="V970" s="5">
        <f t="shared" si="469"/>
        <v>-2.3896036013644033</v>
      </c>
      <c r="W970" s="5">
        <f t="shared" si="470"/>
        <v>23.497714790375579</v>
      </c>
      <c r="X970" s="5">
        <f t="shared" si="449"/>
        <v>2232.3972627846938</v>
      </c>
      <c r="Y970" s="5">
        <f t="shared" si="450"/>
        <v>-15.006349507694775</v>
      </c>
      <c r="Z970" s="5">
        <f t="shared" si="451"/>
        <v>-4.1025058371486258</v>
      </c>
      <c r="AA970" s="5">
        <f t="shared" si="452"/>
        <v>7.0989159695496991</v>
      </c>
      <c r="AB970" s="5">
        <f t="shared" si="453"/>
        <v>-3.2372203530106596</v>
      </c>
      <c r="AC970" s="5">
        <f t="shared" si="454"/>
        <v>-6.4921094385130296</v>
      </c>
      <c r="AD970" s="5">
        <f t="shared" si="455"/>
        <v>-1.5773692400747237</v>
      </c>
      <c r="AE970">
        <f t="shared" si="473"/>
        <v>0</v>
      </c>
    </row>
    <row r="971" spans="1:31" x14ac:dyDescent="0.2">
      <c r="A971">
        <f t="shared" si="472"/>
        <v>9.3899999999998442</v>
      </c>
      <c r="B971" s="5">
        <f t="shared" si="456"/>
        <v>-248.55528755431885</v>
      </c>
      <c r="C971" s="5">
        <f t="shared" si="457"/>
        <v>534.81270314954895</v>
      </c>
      <c r="D971" s="5">
        <f t="shared" si="458"/>
        <v>-459.31906277320667</v>
      </c>
      <c r="E971" s="2">
        <f t="shared" si="459"/>
        <v>589.74940306992903</v>
      </c>
      <c r="F971" s="2">
        <f t="shared" si="460"/>
        <v>-24.926744631842805</v>
      </c>
      <c r="G971" s="3">
        <f t="shared" si="461"/>
        <v>-51.724820593741164</v>
      </c>
      <c r="H971" s="3">
        <f t="shared" si="462"/>
        <v>10.430711948050226</v>
      </c>
      <c r="I971" s="3">
        <f t="shared" si="463"/>
        <v>-103.22259495546385</v>
      </c>
      <c r="J971" s="2">
        <f t="shared" si="442"/>
        <v>115.92739506491836</v>
      </c>
      <c r="K971" s="2">
        <f t="shared" si="464"/>
        <v>79.023445852023414</v>
      </c>
      <c r="L971" s="6">
        <f t="shared" si="443"/>
        <v>2231.9409897889195</v>
      </c>
      <c r="M971" s="2">
        <f t="shared" si="444"/>
        <v>28.28675212753318</v>
      </c>
      <c r="N971" s="2">
        <f t="shared" si="465"/>
        <v>115.92739506491836</v>
      </c>
      <c r="O971" s="2">
        <f t="shared" si="445"/>
        <v>79.023445852023414</v>
      </c>
      <c r="P971" s="5">
        <f t="shared" si="446"/>
        <v>0.36592433474807828</v>
      </c>
      <c r="Q971" s="4">
        <f t="shared" si="447"/>
        <v>0.243823043501805</v>
      </c>
      <c r="R971" s="4">
        <f t="shared" si="448"/>
        <v>0.23708328218839106</v>
      </c>
      <c r="S971" s="4">
        <f t="shared" si="466"/>
        <v>0</v>
      </c>
      <c r="T971" s="4">
        <f t="shared" si="467"/>
        <v>0</v>
      </c>
      <c r="U971" s="5">
        <f t="shared" si="468"/>
        <v>11.77836795515265</v>
      </c>
      <c r="V971" s="5">
        <f t="shared" si="469"/>
        <v>-2.3751994100334999</v>
      </c>
      <c r="W971" s="5">
        <f t="shared" si="470"/>
        <v>23.505034734103091</v>
      </c>
      <c r="X971" s="5">
        <f t="shared" si="449"/>
        <v>2231.9409897889195</v>
      </c>
      <c r="Y971" s="5">
        <f t="shared" si="450"/>
        <v>-15.006317643226753</v>
      </c>
      <c r="Z971" s="5">
        <f t="shared" si="451"/>
        <v>-4.1058833478922709</v>
      </c>
      <c r="AA971" s="5">
        <f t="shared" si="452"/>
        <v>7.1047603646358128</v>
      </c>
      <c r="AB971" s="5">
        <f t="shared" si="453"/>
        <v>-3.2279496880741032</v>
      </c>
      <c r="AC971" s="5">
        <f t="shared" si="454"/>
        <v>-6.4810827579257708</v>
      </c>
      <c r="AD971" s="5">
        <f t="shared" si="455"/>
        <v>-1.5642049012610961</v>
      </c>
      <c r="AE971">
        <f t="shared" si="473"/>
        <v>0</v>
      </c>
    </row>
    <row r="972" spans="1:31" x14ac:dyDescent="0.2">
      <c r="A972">
        <f t="shared" si="472"/>
        <v>9.399999999999844</v>
      </c>
      <c r="B972" s="5">
        <f t="shared" si="456"/>
        <v>-249.07269715774066</v>
      </c>
      <c r="C972" s="5">
        <f t="shared" si="457"/>
        <v>534.91668621489157</v>
      </c>
      <c r="D972" s="5">
        <f t="shared" si="458"/>
        <v>-460.35136693300637</v>
      </c>
      <c r="E972" s="2">
        <f t="shared" si="459"/>
        <v>590.06192019190019</v>
      </c>
      <c r="F972" s="2">
        <f t="shared" si="460"/>
        <v>-24.96805025929616</v>
      </c>
      <c r="G972" s="3">
        <f t="shared" si="461"/>
        <v>-51.757100090621904</v>
      </c>
      <c r="H972" s="3">
        <f t="shared" si="462"/>
        <v>10.365901120470967</v>
      </c>
      <c r="I972" s="3">
        <f t="shared" si="463"/>
        <v>-103.23823700447646</v>
      </c>
      <c r="J972" s="2">
        <f t="shared" si="442"/>
        <v>115.94991546190316</v>
      </c>
      <c r="K972" s="2">
        <f t="shared" si="464"/>
        <v>79.038797179211414</v>
      </c>
      <c r="L972" s="6">
        <f t="shared" si="443"/>
        <v>2231.4852075663575</v>
      </c>
      <c r="M972" s="2">
        <f t="shared" si="444"/>
        <v>28.280975720893071</v>
      </c>
      <c r="N972" s="2">
        <f t="shared" si="465"/>
        <v>115.94991546190316</v>
      </c>
      <c r="O972" s="2">
        <f t="shared" si="445"/>
        <v>79.038797179211414</v>
      </c>
      <c r="P972" s="5">
        <f t="shared" si="446"/>
        <v>0.36591097493043834</v>
      </c>
      <c r="Q972" s="4">
        <f t="shared" si="447"/>
        <v>0.2437256779828178</v>
      </c>
      <c r="R972" s="4">
        <f t="shared" si="448"/>
        <v>0.2370353536994928</v>
      </c>
      <c r="S972" s="4">
        <f t="shared" si="466"/>
        <v>0</v>
      </c>
      <c r="T972" s="4">
        <f t="shared" si="467"/>
        <v>0</v>
      </c>
      <c r="U972" s="5">
        <f t="shared" si="468"/>
        <v>11.787577538192467</v>
      </c>
      <c r="V972" s="5">
        <f t="shared" si="469"/>
        <v>-2.3608135501572978</v>
      </c>
      <c r="W972" s="5">
        <f t="shared" si="470"/>
        <v>23.512305006768681</v>
      </c>
      <c r="X972" s="5">
        <f t="shared" si="449"/>
        <v>2231.4852075663575</v>
      </c>
      <c r="Y972" s="5">
        <f t="shared" si="450"/>
        <v>-15.006266903083798</v>
      </c>
      <c r="Z972" s="5">
        <f t="shared" si="451"/>
        <v>-4.1092522183660964</v>
      </c>
      <c r="AA972" s="5">
        <f t="shared" si="452"/>
        <v>7.1105898087256731</v>
      </c>
      <c r="AB972" s="5">
        <f t="shared" si="453"/>
        <v>-3.2186893648913308</v>
      </c>
      <c r="AC972" s="5">
        <f t="shared" si="454"/>
        <v>-6.4700657685233942</v>
      </c>
      <c r="AD972" s="5">
        <f t="shared" si="455"/>
        <v>-1.5511051845056443</v>
      </c>
      <c r="AE972">
        <f t="shared" si="473"/>
        <v>0</v>
      </c>
    </row>
    <row r="973" spans="1:31" x14ac:dyDescent="0.2">
      <c r="A973">
        <f t="shared" si="472"/>
        <v>9.4099999999998438</v>
      </c>
      <c r="B973" s="5">
        <f t="shared" si="456"/>
        <v>-249.59042909311515</v>
      </c>
      <c r="C973" s="5">
        <f t="shared" si="457"/>
        <v>535.02002172280788</v>
      </c>
      <c r="D973" s="5">
        <f t="shared" si="458"/>
        <v>-461.38382685831039</v>
      </c>
      <c r="E973" s="2">
        <f t="shared" si="459"/>
        <v>590.3742930880029</v>
      </c>
      <c r="F973" s="2">
        <f t="shared" si="460"/>
        <v>-25.009367052830321</v>
      </c>
      <c r="G973" s="3">
        <f t="shared" si="461"/>
        <v>-51.789286984270817</v>
      </c>
      <c r="H973" s="3">
        <f t="shared" si="462"/>
        <v>10.301200462785733</v>
      </c>
      <c r="I973" s="3">
        <f t="shared" si="463"/>
        <v>-103.25374805632151</v>
      </c>
      <c r="J973" s="2">
        <f t="shared" si="442"/>
        <v>115.97233060084623</v>
      </c>
      <c r="K973" s="2">
        <f t="shared" si="464"/>
        <v>79.054076755859739</v>
      </c>
      <c r="L973" s="6">
        <f t="shared" si="443"/>
        <v>2231.0299168493011</v>
      </c>
      <c r="M973" s="2">
        <f t="shared" si="444"/>
        <v>28.275205543402596</v>
      </c>
      <c r="N973" s="2">
        <f t="shared" si="465"/>
        <v>115.97233060084623</v>
      </c>
      <c r="O973" s="2">
        <f t="shared" si="445"/>
        <v>79.054076755859739</v>
      </c>
      <c r="P973" s="5">
        <f t="shared" si="446"/>
        <v>0.36589762950296578</v>
      </c>
      <c r="Q973" s="4">
        <f t="shared" si="447"/>
        <v>0.24362862525388598</v>
      </c>
      <c r="R973" s="4">
        <f t="shared" si="448"/>
        <v>0.23698756036217011</v>
      </c>
      <c r="S973" s="4">
        <f t="shared" si="466"/>
        <v>0</v>
      </c>
      <c r="T973" s="4">
        <f t="shared" si="467"/>
        <v>0</v>
      </c>
      <c r="U973" s="5">
        <f t="shared" si="468"/>
        <v>11.796757936474032</v>
      </c>
      <c r="V973" s="5">
        <f t="shared" si="469"/>
        <v>-2.3464460584577123</v>
      </c>
      <c r="W973" s="5">
        <f t="shared" si="470"/>
        <v>23.519525808958207</v>
      </c>
      <c r="X973" s="5">
        <f t="shared" si="449"/>
        <v>2231.0299168493011</v>
      </c>
      <c r="Y973" s="5">
        <f t="shared" si="450"/>
        <v>-15.006197391464006</v>
      </c>
      <c r="Z973" s="5">
        <f t="shared" si="451"/>
        <v>-4.1126124546224192</v>
      </c>
      <c r="AA973" s="5">
        <f t="shared" si="452"/>
        <v>7.1164043122921212</v>
      </c>
      <c r="AB973" s="5">
        <f t="shared" si="453"/>
        <v>-3.2094394549899743</v>
      </c>
      <c r="AC973" s="5">
        <f t="shared" si="454"/>
        <v>-6.4590585130801319</v>
      </c>
      <c r="AD973" s="5">
        <f t="shared" si="455"/>
        <v>-1.5380698787496705</v>
      </c>
      <c r="AE973">
        <f t="shared" si="473"/>
        <v>0</v>
      </c>
    </row>
    <row r="974" spans="1:31" x14ac:dyDescent="0.2">
      <c r="A974">
        <f t="shared" si="472"/>
        <v>9.4199999999998436</v>
      </c>
      <c r="B974" s="5">
        <f t="shared" si="456"/>
        <v>-250.10848243493061</v>
      </c>
      <c r="C974" s="5">
        <f t="shared" si="457"/>
        <v>535.1227107745101</v>
      </c>
      <c r="D974" s="5">
        <f t="shared" si="458"/>
        <v>-462.41644124236757</v>
      </c>
      <c r="E974" s="2">
        <f t="shared" si="459"/>
        <v>590.6865231005055</v>
      </c>
      <c r="F974" s="2">
        <f t="shared" si="460"/>
        <v>-25.050694919828846</v>
      </c>
      <c r="G974" s="3">
        <f t="shared" si="461"/>
        <v>-51.821381378820718</v>
      </c>
      <c r="H974" s="3">
        <f t="shared" si="462"/>
        <v>10.236609877654931</v>
      </c>
      <c r="I974" s="3">
        <f t="shared" si="463"/>
        <v>-103.26912875510901</v>
      </c>
      <c r="J974" s="2">
        <f t="shared" si="442"/>
        <v>115.99464084015163</v>
      </c>
      <c r="K974" s="2">
        <f t="shared" si="464"/>
        <v>79.06928482627923</v>
      </c>
      <c r="L974" s="6">
        <f t="shared" si="443"/>
        <v>2230.5751183560351</v>
      </c>
      <c r="M974" s="2">
        <f t="shared" si="444"/>
        <v>28.269441604165024</v>
      </c>
      <c r="N974" s="2">
        <f t="shared" si="465"/>
        <v>115.99464084015163</v>
      </c>
      <c r="O974" s="2">
        <f t="shared" si="445"/>
        <v>79.06928482627923</v>
      </c>
      <c r="P974" s="5">
        <f t="shared" si="446"/>
        <v>0.36588429848655424</v>
      </c>
      <c r="Q974" s="4">
        <f t="shared" si="447"/>
        <v>0.24353188419517491</v>
      </c>
      <c r="R974" s="4">
        <f t="shared" si="448"/>
        <v>0.23693990179527957</v>
      </c>
      <c r="S974" s="4">
        <f t="shared" si="466"/>
        <v>0</v>
      </c>
      <c r="T974" s="4">
        <f t="shared" si="467"/>
        <v>0</v>
      </c>
      <c r="U974" s="5">
        <f t="shared" si="468"/>
        <v>11.805909182981644</v>
      </c>
      <c r="V974" s="5">
        <f t="shared" si="469"/>
        <v>-2.3320969712049995</v>
      </c>
      <c r="W974" s="5">
        <f t="shared" si="470"/>
        <v>23.526697340930664</v>
      </c>
      <c r="X974" s="5">
        <f t="shared" si="449"/>
        <v>2230.5751183560351</v>
      </c>
      <c r="Y974" s="5">
        <f t="shared" si="450"/>
        <v>-15.006109212293516</v>
      </c>
      <c r="Z974" s="5">
        <f t="shared" si="451"/>
        <v>-4.1159640628109857</v>
      </c>
      <c r="AA974" s="5">
        <f t="shared" si="452"/>
        <v>7.1222038859765853</v>
      </c>
      <c r="AB974" s="5">
        <f t="shared" si="453"/>
        <v>-3.2002000293118726</v>
      </c>
      <c r="AC974" s="5">
        <f t="shared" si="454"/>
        <v>-6.4480610340159856</v>
      </c>
      <c r="AD974" s="5">
        <f t="shared" si="455"/>
        <v>-1.5250987730927505</v>
      </c>
      <c r="AE974">
        <f t="shared" si="473"/>
        <v>0</v>
      </c>
    </row>
    <row r="975" spans="1:31" x14ac:dyDescent="0.2">
      <c r="A975">
        <f t="shared" si="472"/>
        <v>9.4299999999998434</v>
      </c>
      <c r="B975" s="5">
        <f t="shared" si="456"/>
        <v>-250.6268562587203</v>
      </c>
      <c r="C975" s="5">
        <f t="shared" si="457"/>
        <v>535.22475447023498</v>
      </c>
      <c r="D975" s="5">
        <f t="shared" si="458"/>
        <v>-463.44920878485732</v>
      </c>
      <c r="E975" s="2">
        <f t="shared" si="459"/>
        <v>590.9986115684643</v>
      </c>
      <c r="F975" s="2">
        <f t="shared" si="460"/>
        <v>-25.092033767723908</v>
      </c>
      <c r="G975" s="3">
        <f t="shared" si="461"/>
        <v>-51.853383379113836</v>
      </c>
      <c r="H975" s="3">
        <f t="shared" si="462"/>
        <v>10.172129267314771</v>
      </c>
      <c r="I975" s="3">
        <f t="shared" si="463"/>
        <v>-103.28437974283993</v>
      </c>
      <c r="J975" s="2">
        <f t="shared" si="442"/>
        <v>116.01684653771402</v>
      </c>
      <c r="K975" s="2">
        <f t="shared" si="464"/>
        <v>79.084421634433539</v>
      </c>
      <c r="L975" s="6">
        <f t="shared" si="443"/>
        <v>2230.1208127909849</v>
      </c>
      <c r="M975" s="2">
        <f t="shared" si="444"/>
        <v>28.263683912107968</v>
      </c>
      <c r="N975" s="2">
        <f t="shared" si="465"/>
        <v>116.01684653771402</v>
      </c>
      <c r="O975" s="2">
        <f t="shared" si="445"/>
        <v>79.084421634433539</v>
      </c>
      <c r="P975" s="5">
        <f t="shared" si="446"/>
        <v>0.36587098190169248</v>
      </c>
      <c r="Q975" s="4">
        <f t="shared" si="447"/>
        <v>0.24343545369015562</v>
      </c>
      <c r="R975" s="4">
        <f t="shared" si="448"/>
        <v>0.23689237761806362</v>
      </c>
      <c r="S975" s="4">
        <f t="shared" si="466"/>
        <v>0</v>
      </c>
      <c r="T975" s="4">
        <f t="shared" si="467"/>
        <v>0</v>
      </c>
      <c r="U975" s="5">
        <f t="shared" si="468"/>
        <v>11.815031311010708</v>
      </c>
      <c r="V975" s="5">
        <f t="shared" si="469"/>
        <v>-2.3177663242198712</v>
      </c>
      <c r="W975" s="5">
        <f t="shared" si="470"/>
        <v>23.533819802614946</v>
      </c>
      <c r="X975" s="5">
        <f t="shared" si="449"/>
        <v>2230.1208127909854</v>
      </c>
      <c r="Y975" s="5">
        <f t="shared" si="450"/>
        <v>-15.006002469225589</v>
      </c>
      <c r="Z975" s="5">
        <f t="shared" si="451"/>
        <v>-4.119307049178226</v>
      </c>
      <c r="AA975" s="5">
        <f t="shared" si="452"/>
        <v>7.1279885405877978</v>
      </c>
      <c r="AB975" s="5">
        <f t="shared" si="453"/>
        <v>-3.1909711582148805</v>
      </c>
      <c r="AC975" s="5">
        <f t="shared" si="454"/>
        <v>-6.4370733733980972</v>
      </c>
      <c r="AD975" s="5">
        <f t="shared" si="455"/>
        <v>-1.5121916567972562</v>
      </c>
      <c r="AE975">
        <f t="shared" si="473"/>
        <v>0</v>
      </c>
    </row>
    <row r="976" spans="1:31" x14ac:dyDescent="0.2">
      <c r="A976">
        <f t="shared" si="472"/>
        <v>9.4399999999998432</v>
      </c>
      <c r="B976" s="5">
        <f t="shared" si="456"/>
        <v>-251.14554964106935</v>
      </c>
      <c r="C976" s="5">
        <f t="shared" si="457"/>
        <v>535.32615390923945</v>
      </c>
      <c r="D976" s="5">
        <f t="shared" si="458"/>
        <v>-464.48212819186858</v>
      </c>
      <c r="E976" s="2">
        <f t="shared" si="459"/>
        <v>591.31055982772159</v>
      </c>
      <c r="F976" s="2">
        <f t="shared" si="460"/>
        <v>-25.133383503997162</v>
      </c>
      <c r="G976" s="3">
        <f t="shared" si="461"/>
        <v>-51.885293090695988</v>
      </c>
      <c r="H976" s="3">
        <f t="shared" si="462"/>
        <v>10.107758533580791</v>
      </c>
      <c r="I976" s="3">
        <f t="shared" si="463"/>
        <v>-103.29950165940791</v>
      </c>
      <c r="J976" s="2">
        <f t="shared" si="442"/>
        <v>116.03894805091356</v>
      </c>
      <c r="K976" s="2">
        <f t="shared" si="464"/>
        <v>79.099487423935614</v>
      </c>
      <c r="L976" s="6">
        <f t="shared" si="443"/>
        <v>2229.6670008448659</v>
      </c>
      <c r="M976" s="2">
        <f t="shared" si="444"/>
        <v>28.257932475985282</v>
      </c>
      <c r="N976" s="2">
        <f t="shared" si="465"/>
        <v>116.03894805091356</v>
      </c>
      <c r="O976" s="2">
        <f t="shared" si="445"/>
        <v>79.099487423935614</v>
      </c>
      <c r="P976" s="5">
        <f t="shared" si="446"/>
        <v>0.36585767976846878</v>
      </c>
      <c r="Q976" s="4">
        <f t="shared" si="447"/>
        <v>0.24333933262560706</v>
      </c>
      <c r="R976" s="4">
        <f t="shared" si="448"/>
        <v>0.23684498745015892</v>
      </c>
      <c r="S976" s="4">
        <f t="shared" si="466"/>
        <v>0</v>
      </c>
      <c r="T976" s="4">
        <f t="shared" si="467"/>
        <v>0</v>
      </c>
      <c r="U976" s="5">
        <f t="shared" si="468"/>
        <v>11.824124354165031</v>
      </c>
      <c r="V976" s="5">
        <f t="shared" si="469"/>
        <v>-2.3034541528756134</v>
      </c>
      <c r="W976" s="5">
        <f t="shared" si="470"/>
        <v>23.540893393606765</v>
      </c>
      <c r="X976" s="5">
        <f t="shared" si="449"/>
        <v>2229.6670008448664</v>
      </c>
      <c r="Y976" s="5">
        <f t="shared" si="450"/>
        <v>-15.005877265639695</v>
      </c>
      <c r="Z976" s="5">
        <f t="shared" si="451"/>
        <v>-4.1226414200665262</v>
      </c>
      <c r="AA976" s="5">
        <f t="shared" si="452"/>
        <v>7.1337582871005312</v>
      </c>
      <c r="AB976" s="5">
        <f t="shared" si="453"/>
        <v>-3.1817529114746641</v>
      </c>
      <c r="AC976" s="5">
        <f t="shared" si="454"/>
        <v>-6.4260955729421401</v>
      </c>
      <c r="AD976" s="5">
        <f t="shared" si="455"/>
        <v>-1.4993483192927037</v>
      </c>
      <c r="AE976">
        <f t="shared" si="473"/>
        <v>0</v>
      </c>
    </row>
    <row r="977" spans="1:31" x14ac:dyDescent="0.2">
      <c r="A977">
        <f t="shared" si="472"/>
        <v>9.449999999999843</v>
      </c>
      <c r="B977" s="5">
        <f t="shared" si="456"/>
        <v>-251.66456165962191</v>
      </c>
      <c r="C977" s="5">
        <f t="shared" si="457"/>
        <v>535.42691018979667</v>
      </c>
      <c r="D977" s="5">
        <f t="shared" si="458"/>
        <v>-465.51519817587865</v>
      </c>
      <c r="E977" s="2">
        <f t="shared" si="459"/>
        <v>591.62236921090323</v>
      </c>
      <c r="F977" s="2">
        <f t="shared" si="460"/>
        <v>-25.174744036180655</v>
      </c>
      <c r="G977" s="3">
        <f t="shared" si="461"/>
        <v>-51.917110619810735</v>
      </c>
      <c r="H977" s="3">
        <f t="shared" si="462"/>
        <v>10.043497577851369</v>
      </c>
      <c r="I977" s="3">
        <f t="shared" si="463"/>
        <v>-103.31449514260083</v>
      </c>
      <c r="J977" s="2">
        <f t="shared" si="442"/>
        <v>116.06094573661056</v>
      </c>
      <c r="K977" s="2">
        <f t="shared" si="464"/>
        <v>79.114482438044007</v>
      </c>
      <c r="L977" s="6">
        <f t="shared" si="443"/>
        <v>2229.2136831948292</v>
      </c>
      <c r="M977" s="2">
        <f t="shared" si="444"/>
        <v>28.252187304378911</v>
      </c>
      <c r="N977" s="2">
        <f t="shared" si="465"/>
        <v>116.06094573661056</v>
      </c>
      <c r="O977" s="2">
        <f t="shared" si="445"/>
        <v>79.114482438044007</v>
      </c>
      <c r="P977" s="5">
        <f t="shared" si="446"/>
        <v>0.36584439210657527</v>
      </c>
      <c r="Q977" s="4">
        <f t="shared" si="447"/>
        <v>0.24324351989161838</v>
      </c>
      <c r="R977" s="4">
        <f t="shared" si="448"/>
        <v>0.23679773091160514</v>
      </c>
      <c r="S977" s="4">
        <f t="shared" si="466"/>
        <v>0</v>
      </c>
      <c r="T977" s="4">
        <f t="shared" si="467"/>
        <v>0</v>
      </c>
      <c r="U977" s="5">
        <f t="shared" si="468"/>
        <v>11.833188346354088</v>
      </c>
      <c r="V977" s="5">
        <f t="shared" si="469"/>
        <v>-2.2891604921001973</v>
      </c>
      <c r="W977" s="5">
        <f t="shared" si="470"/>
        <v>23.5479183131655</v>
      </c>
      <c r="X977" s="5">
        <f t="shared" si="449"/>
        <v>2229.2136831948296</v>
      </c>
      <c r="Y977" s="5">
        <f t="shared" si="450"/>
        <v>-15.005733704640621</v>
      </c>
      <c r="Z977" s="5">
        <f t="shared" si="451"/>
        <v>-4.125967181913488</v>
      </c>
      <c r="AA977" s="5">
        <f t="shared" si="452"/>
        <v>7.1395131366543154</v>
      </c>
      <c r="AB977" s="5">
        <f t="shared" si="453"/>
        <v>-3.1725453582865324</v>
      </c>
      <c r="AC977" s="5">
        <f t="shared" si="454"/>
        <v>-6.4151276740136858</v>
      </c>
      <c r="AD977" s="5">
        <f t="shared" si="455"/>
        <v>-1.4865685501801842</v>
      </c>
      <c r="AE977">
        <f t="shared" si="473"/>
        <v>0</v>
      </c>
    </row>
    <row r="978" spans="1:31" x14ac:dyDescent="0.2">
      <c r="A978">
        <f t="shared" si="472"/>
        <v>9.4599999999998428</v>
      </c>
      <c r="B978" s="5">
        <f t="shared" si="456"/>
        <v>-252.18389139308795</v>
      </c>
      <c r="C978" s="5">
        <f t="shared" si="457"/>
        <v>535.52702440919154</v>
      </c>
      <c r="D978" s="5">
        <f t="shared" si="458"/>
        <v>-466.54841745573214</v>
      </c>
      <c r="E978" s="2">
        <f t="shared" si="459"/>
        <v>591.93404104741569</v>
      </c>
      <c r="F978" s="2">
        <f t="shared" si="460"/>
        <v>-25.216115271857682</v>
      </c>
      <c r="G978" s="3">
        <f t="shared" si="461"/>
        <v>-51.948836073393601</v>
      </c>
      <c r="H978" s="3">
        <f t="shared" si="462"/>
        <v>9.9793463011112316</v>
      </c>
      <c r="I978" s="3">
        <f t="shared" si="463"/>
        <v>-103.32936082810264</v>
      </c>
      <c r="J978" s="2">
        <f t="shared" si="442"/>
        <v>116.0828399511403</v>
      </c>
      <c r="K978" s="2">
        <f t="shared" si="464"/>
        <v>79.129406919659374</v>
      </c>
      <c r="L978" s="6">
        <f t="shared" si="443"/>
        <v>2228.7608605046075</v>
      </c>
      <c r="M978" s="2">
        <f t="shared" si="444"/>
        <v>28.246448405700757</v>
      </c>
      <c r="N978" s="2">
        <f t="shared" si="465"/>
        <v>116.0828399511403</v>
      </c>
      <c r="O978" s="2">
        <f t="shared" si="445"/>
        <v>79.129406919659374</v>
      </c>
      <c r="P978" s="5">
        <f t="shared" si="446"/>
        <v>0.36583111893531195</v>
      </c>
      <c r="Q978" s="4">
        <f t="shared" si="447"/>
        <v>0.24314801438159125</v>
      </c>
      <c r="R978" s="4">
        <f t="shared" si="448"/>
        <v>0.2367506076228531</v>
      </c>
      <c r="S978" s="4">
        <f t="shared" si="466"/>
        <v>0</v>
      </c>
      <c r="T978" s="4">
        <f t="shared" si="467"/>
        <v>0</v>
      </c>
      <c r="U978" s="5">
        <f t="shared" si="468"/>
        <v>11.842223321790323</v>
      </c>
      <c r="V978" s="5">
        <f t="shared" si="469"/>
        <v>-2.2748853763783927</v>
      </c>
      <c r="W978" s="5">
        <f t="shared" si="470"/>
        <v>23.554894760211106</v>
      </c>
      <c r="X978" s="5">
        <f t="shared" si="449"/>
        <v>2228.760860504608</v>
      </c>
      <c r="Y978" s="5">
        <f t="shared" si="450"/>
        <v>-15.005571889057611</v>
      </c>
      <c r="Z978" s="5">
        <f t="shared" si="451"/>
        <v>-4.1292843412511981</v>
      </c>
      <c r="AA978" s="5">
        <f t="shared" si="452"/>
        <v>7.1452531005521802</v>
      </c>
      <c r="AB978" s="5">
        <f t="shared" si="453"/>
        <v>-3.1633485672672883</v>
      </c>
      <c r="AC978" s="5">
        <f t="shared" si="454"/>
        <v>-6.4041697176295909</v>
      </c>
      <c r="AD978" s="5">
        <f t="shared" si="455"/>
        <v>-1.4738521392367119</v>
      </c>
      <c r="AE978">
        <f t="shared" si="473"/>
        <v>0</v>
      </c>
    </row>
    <row r="979" spans="1:31" x14ac:dyDescent="0.2">
      <c r="A979">
        <f t="shared" si="472"/>
        <v>9.4699999999998425</v>
      </c>
      <c r="B979" s="5">
        <f t="shared" si="456"/>
        <v>-252.70353792125024</v>
      </c>
      <c r="C979" s="5">
        <f t="shared" si="457"/>
        <v>535.6264976637168</v>
      </c>
      <c r="D979" s="5">
        <f t="shared" si="458"/>
        <v>-467.58178475662015</v>
      </c>
      <c r="E979" s="2">
        <f t="shared" si="459"/>
        <v>592.24557666344492</v>
      </c>
      <c r="F979" s="2">
        <f t="shared" si="460"/>
        <v>-25.257497118663672</v>
      </c>
      <c r="G979" s="3">
        <f t="shared" si="461"/>
        <v>-51.980469559066272</v>
      </c>
      <c r="H979" s="3">
        <f t="shared" si="462"/>
        <v>9.9153046039349348</v>
      </c>
      <c r="I979" s="3">
        <f t="shared" si="463"/>
        <v>-103.34409934949501</v>
      </c>
      <c r="J979" s="2">
        <f t="shared" si="442"/>
        <v>116.10463105030792</v>
      </c>
      <c r="K979" s="2">
        <f t="shared" si="464"/>
        <v>79.144261111321001</v>
      </c>
      <c r="L979" s="6">
        <f t="shared" si="443"/>
        <v>2228.3085334246589</v>
      </c>
      <c r="M979" s="2">
        <f t="shared" si="444"/>
        <v>28.240715788194461</v>
      </c>
      <c r="N979" s="2">
        <f t="shared" si="465"/>
        <v>116.10463105030792</v>
      </c>
      <c r="O979" s="2">
        <f t="shared" si="445"/>
        <v>79.144261111321001</v>
      </c>
      <c r="P979" s="5">
        <f t="shared" si="446"/>
        <v>0.36581786027359131</v>
      </c>
      <c r="Q979" s="4">
        <f t="shared" si="447"/>
        <v>0.24305281499224085</v>
      </c>
      <c r="R979" s="4">
        <f t="shared" si="448"/>
        <v>0.23670361720477318</v>
      </c>
      <c r="S979" s="4">
        <f t="shared" si="466"/>
        <v>0</v>
      </c>
      <c r="T979" s="4">
        <f t="shared" si="467"/>
        <v>0</v>
      </c>
      <c r="U979" s="5">
        <f t="shared" si="468"/>
        <v>11.851229314986471</v>
      </c>
      <c r="V979" s="5">
        <f t="shared" si="469"/>
        <v>-2.260628839753883</v>
      </c>
      <c r="W979" s="5">
        <f t="shared" si="470"/>
        <v>23.561822933321146</v>
      </c>
      <c r="X979" s="5">
        <f t="shared" si="449"/>
        <v>2228.3085334246589</v>
      </c>
      <c r="Y979" s="5">
        <f t="shared" si="450"/>
        <v>-15.005391921443534</v>
      </c>
      <c r="Z979" s="5">
        <f t="shared" si="451"/>
        <v>-4.1325929047055077</v>
      </c>
      <c r="AA979" s="5">
        <f t="shared" si="452"/>
        <v>7.1509781902593996</v>
      </c>
      <c r="AB979" s="5">
        <f t="shared" si="453"/>
        <v>-3.1541626064570636</v>
      </c>
      <c r="AC979" s="5">
        <f t="shared" si="454"/>
        <v>-6.3932217444593906</v>
      </c>
      <c r="AD979" s="5">
        <f t="shared" si="455"/>
        <v>-1.4611988764194521</v>
      </c>
      <c r="AE979">
        <f t="shared" si="473"/>
        <v>0</v>
      </c>
    </row>
    <row r="980" spans="1:31" x14ac:dyDescent="0.2">
      <c r="A980">
        <f t="shared" si="472"/>
        <v>9.4799999999998423</v>
      </c>
      <c r="B980" s="5">
        <f t="shared" si="456"/>
        <v>-253.22350032497124</v>
      </c>
      <c r="C980" s="5">
        <f t="shared" si="457"/>
        <v>535.72533104866886</v>
      </c>
      <c r="D980" s="5">
        <f t="shared" si="458"/>
        <v>-468.6152988100589</v>
      </c>
      <c r="E980" s="2">
        <f t="shared" si="459"/>
        <v>592.55697738195317</v>
      </c>
      <c r="F980" s="2">
        <f t="shared" si="460"/>
        <v>-25.298889484287052</v>
      </c>
      <c r="G980" s="3">
        <f t="shared" si="461"/>
        <v>-52.012011185130845</v>
      </c>
      <c r="H980" s="3">
        <f t="shared" si="462"/>
        <v>9.8513723864903415</v>
      </c>
      <c r="I980" s="3">
        <f t="shared" si="463"/>
        <v>-103.35871133825921</v>
      </c>
      <c r="J980" s="2">
        <f t="shared" si="442"/>
        <v>116.12631938938335</v>
      </c>
      <c r="K980" s="2">
        <f t="shared" si="464"/>
        <v>79.159045255203367</v>
      </c>
      <c r="L980" s="6">
        <f t="shared" si="443"/>
        <v>2227.8567025923076</v>
      </c>
      <c r="M980" s="2">
        <f t="shared" si="444"/>
        <v>28.234989459937228</v>
      </c>
      <c r="N980" s="2">
        <f t="shared" si="465"/>
        <v>116.12631938938335</v>
      </c>
      <c r="O980" s="2">
        <f t="shared" si="445"/>
        <v>79.159045255203367</v>
      </c>
      <c r="P980" s="5">
        <f t="shared" si="446"/>
        <v>0.36580461613994181</v>
      </c>
      <c r="Q980" s="4">
        <f t="shared" si="447"/>
        <v>0.24295792062359817</v>
      </c>
      <c r="R980" s="4">
        <f t="shared" si="448"/>
        <v>0.23665675927866311</v>
      </c>
      <c r="S980" s="4">
        <f t="shared" si="466"/>
        <v>0</v>
      </c>
      <c r="T980" s="4">
        <f t="shared" si="467"/>
        <v>0</v>
      </c>
      <c r="U980" s="5">
        <f t="shared" si="468"/>
        <v>11.860206360752827</v>
      </c>
      <c r="V980" s="5">
        <f t="shared" si="469"/>
        <v>-2.2463909158313693</v>
      </c>
      <c r="W980" s="5">
        <f t="shared" si="470"/>
        <v>23.568703030727718</v>
      </c>
      <c r="X980" s="5">
        <f t="shared" si="449"/>
        <v>2227.8567025923076</v>
      </c>
      <c r="Y980" s="5">
        <f t="shared" si="450"/>
        <v>-15.005193904074019</v>
      </c>
      <c r="Z980" s="5">
        <f t="shared" si="451"/>
        <v>-4.1358928789952918</v>
      </c>
      <c r="AA980" s="5">
        <f t="shared" si="452"/>
        <v>7.1566884174022167</v>
      </c>
      <c r="AB980" s="5">
        <f t="shared" si="453"/>
        <v>-3.1449875433211929</v>
      </c>
      <c r="AC980" s="5">
        <f t="shared" si="454"/>
        <v>-6.3822837948266606</v>
      </c>
      <c r="AD980" s="5">
        <f t="shared" si="455"/>
        <v>-1.4486085518700662</v>
      </c>
      <c r="AE980">
        <f t="shared" si="473"/>
        <v>0</v>
      </c>
    </row>
    <row r="981" spans="1:31" x14ac:dyDescent="0.2">
      <c r="A981">
        <f t="shared" si="472"/>
        <v>9.4899999999998421</v>
      </c>
      <c r="B981" s="5">
        <f t="shared" si="456"/>
        <v>-253.74377768619971</v>
      </c>
      <c r="C981" s="5">
        <f t="shared" si="457"/>
        <v>535.82352565834401</v>
      </c>
      <c r="D981" s="5">
        <f t="shared" si="458"/>
        <v>-469.64895835386909</v>
      </c>
      <c r="E981" s="2">
        <f t="shared" si="459"/>
        <v>592.86824452267774</v>
      </c>
      <c r="F981" s="2">
        <f t="shared" si="460"/>
        <v>-25.340292276470105</v>
      </c>
      <c r="G981" s="3">
        <f t="shared" si="461"/>
        <v>-52.043461060564056</v>
      </c>
      <c r="H981" s="3">
        <f t="shared" si="462"/>
        <v>9.7875495485420743</v>
      </c>
      <c r="I981" s="3">
        <f t="shared" si="463"/>
        <v>-103.37319742377791</v>
      </c>
      <c r="J981" s="2">
        <f t="shared" si="442"/>
        <v>116.14790532309645</v>
      </c>
      <c r="K981" s="2">
        <f t="shared" si="464"/>
        <v>79.173759593112777</v>
      </c>
      <c r="L981" s="6">
        <f t="shared" si="443"/>
        <v>2227.4053686318871</v>
      </c>
      <c r="M981" s="2">
        <f t="shared" si="444"/>
        <v>28.229269428841622</v>
      </c>
      <c r="N981" s="2">
        <f t="shared" si="465"/>
        <v>116.14790532309645</v>
      </c>
      <c r="O981" s="2">
        <f t="shared" si="445"/>
        <v>79.173759593112777</v>
      </c>
      <c r="P981" s="5">
        <f t="shared" si="446"/>
        <v>0.36579138655251286</v>
      </c>
      <c r="Q981" s="4">
        <f t="shared" si="447"/>
        <v>0.24286333017901113</v>
      </c>
      <c r="R981" s="4">
        <f t="shared" si="448"/>
        <v>0.23661003346625653</v>
      </c>
      <c r="S981" s="4">
        <f t="shared" si="466"/>
        <v>0</v>
      </c>
      <c r="T981" s="4">
        <f t="shared" si="467"/>
        <v>0</v>
      </c>
      <c r="U981" s="5">
        <f t="shared" si="468"/>
        <v>11.869154494194637</v>
      </c>
      <c r="V981" s="5">
        <f t="shared" si="469"/>
        <v>-2.2321716377786922</v>
      </c>
      <c r="W981" s="5">
        <f t="shared" si="470"/>
        <v>23.575535250314598</v>
      </c>
      <c r="X981" s="5">
        <f t="shared" si="449"/>
        <v>2227.4053686318871</v>
      </c>
      <c r="Y981" s="5">
        <f t="shared" si="450"/>
        <v>-15.004977938946682</v>
      </c>
      <c r="Z981" s="5">
        <f t="shared" si="451"/>
        <v>-4.1391842709317421</v>
      </c>
      <c r="AA981" s="5">
        <f t="shared" si="452"/>
        <v>7.1623837937666179</v>
      </c>
      <c r="AB981" s="5">
        <f t="shared" si="453"/>
        <v>-3.1358234447520452</v>
      </c>
      <c r="AC981" s="5">
        <f t="shared" si="454"/>
        <v>-6.3713559087104343</v>
      </c>
      <c r="AD981" s="5">
        <f t="shared" si="455"/>
        <v>-1.4360809559187828</v>
      </c>
      <c r="AE981">
        <f t="shared" si="473"/>
        <v>0</v>
      </c>
    </row>
    <row r="982" spans="1:31" x14ac:dyDescent="0.2">
      <c r="A982">
        <f t="shared" si="472"/>
        <v>9.4999999999998419</v>
      </c>
      <c r="B982" s="5">
        <f t="shared" si="456"/>
        <v>-254.26436908797757</v>
      </c>
      <c r="C982" s="5">
        <f t="shared" si="457"/>
        <v>535.92108258603389</v>
      </c>
      <c r="D982" s="5">
        <f t="shared" si="458"/>
        <v>-470.68276213215466</v>
      </c>
      <c r="E982" s="2">
        <f t="shared" si="459"/>
        <v>593.17937940212812</v>
      </c>
      <c r="F982" s="2">
        <f t="shared" si="460"/>
        <v>-25.38170540300985</v>
      </c>
      <c r="G982" s="3">
        <f t="shared" si="461"/>
        <v>-52.074819295011579</v>
      </c>
      <c r="H982" s="3">
        <f t="shared" si="462"/>
        <v>9.7238359894549706</v>
      </c>
      <c r="I982" s="3">
        <f t="shared" si="463"/>
        <v>-103.3875582333371</v>
      </c>
      <c r="J982" s="2">
        <f t="shared" si="442"/>
        <v>116.16938920563197</v>
      </c>
      <c r="K982" s="2">
        <f t="shared" si="464"/>
        <v>79.188404366483951</v>
      </c>
      <c r="L982" s="6">
        <f t="shared" si="443"/>
        <v>2226.9545321548785</v>
      </c>
      <c r="M982" s="2">
        <f t="shared" si="444"/>
        <v>28.223555702657318</v>
      </c>
      <c r="N982" s="2">
        <f t="shared" si="465"/>
        <v>116.16938920563197</v>
      </c>
      <c r="O982" s="2">
        <f t="shared" si="445"/>
        <v>79.188404366483951</v>
      </c>
      <c r="P982" s="5">
        <f t="shared" si="446"/>
        <v>0.3657781715290781</v>
      </c>
      <c r="Q982" s="4">
        <f t="shared" si="447"/>
        <v>0.24276904256514556</v>
      </c>
      <c r="R982" s="4">
        <f t="shared" si="448"/>
        <v>0.23656343938972993</v>
      </c>
      <c r="S982" s="4">
        <f t="shared" si="466"/>
        <v>0</v>
      </c>
      <c r="T982" s="4">
        <f t="shared" si="467"/>
        <v>0</v>
      </c>
      <c r="U982" s="5">
        <f t="shared" si="468"/>
        <v>11.878073750709373</v>
      </c>
      <c r="V982" s="5">
        <f t="shared" si="469"/>
        <v>-2.2179710383289293</v>
      </c>
      <c r="W982" s="5">
        <f t="shared" si="470"/>
        <v>23.582319789614264</v>
      </c>
      <c r="X982" s="5">
        <f t="shared" si="449"/>
        <v>2226.954532154879</v>
      </c>
      <c r="Y982" s="5">
        <f t="shared" si="450"/>
        <v>-15.004744127780294</v>
      </c>
      <c r="Z982" s="5">
        <f t="shared" si="451"/>
        <v>-4.1424670874176268</v>
      </c>
      <c r="AA982" s="5">
        <f t="shared" si="452"/>
        <v>7.1680643312970522</v>
      </c>
      <c r="AB982" s="5">
        <f t="shared" si="453"/>
        <v>-3.126670377070921</v>
      </c>
      <c r="AC982" s="5">
        <f t="shared" si="454"/>
        <v>-6.3604381257465565</v>
      </c>
      <c r="AD982" s="5">
        <f t="shared" si="455"/>
        <v>-1.4236158790886826</v>
      </c>
      <c r="AE982">
        <f t="shared" si="473"/>
        <v>0</v>
      </c>
    </row>
    <row r="983" spans="1:31" x14ac:dyDescent="0.2">
      <c r="A983">
        <f t="shared" si="472"/>
        <v>9.5099999999998417</v>
      </c>
      <c r="B983" s="5">
        <f t="shared" si="456"/>
        <v>-254.78527361444654</v>
      </c>
      <c r="C983" s="5">
        <f t="shared" si="457"/>
        <v>536.01800292402208</v>
      </c>
      <c r="D983" s="5">
        <f t="shared" si="458"/>
        <v>-471.71670889528201</v>
      </c>
      <c r="E983" s="2">
        <f t="shared" si="459"/>
        <v>593.49038333358476</v>
      </c>
      <c r="F983" s="2">
        <f t="shared" si="460"/>
        <v>-25.423128771758865</v>
      </c>
      <c r="G983" s="3">
        <f t="shared" si="461"/>
        <v>-52.106085998782291</v>
      </c>
      <c r="H983" s="3">
        <f t="shared" si="462"/>
        <v>9.6602316081975044</v>
      </c>
      <c r="I983" s="3">
        <f t="shared" si="463"/>
        <v>-103.401794392128</v>
      </c>
      <c r="J983" s="2">
        <f t="shared" si="442"/>
        <v>116.19077139062476</v>
      </c>
      <c r="K983" s="2">
        <f t="shared" si="464"/>
        <v>79.202979816376796</v>
      </c>
      <c r="L983" s="6">
        <f t="shared" si="443"/>
        <v>2226.504193760049</v>
      </c>
      <c r="M983" s="2">
        <f t="shared" si="444"/>
        <v>28.217848288972842</v>
      </c>
      <c r="N983" s="2">
        <f t="shared" si="465"/>
        <v>116.19077139062476</v>
      </c>
      <c r="O983" s="2">
        <f t="shared" si="445"/>
        <v>79.202979816376796</v>
      </c>
      <c r="P983" s="5">
        <f t="shared" si="446"/>
        <v>0.36576497108703993</v>
      </c>
      <c r="Q983" s="4">
        <f t="shared" si="447"/>
        <v>0.24267505669198663</v>
      </c>
      <c r="R983" s="4">
        <f t="shared" si="448"/>
        <v>0.23651697667171151</v>
      </c>
      <c r="S983" s="4">
        <f t="shared" si="466"/>
        <v>0</v>
      </c>
      <c r="T983" s="4">
        <f t="shared" si="467"/>
        <v>0</v>
      </c>
      <c r="U983" s="5">
        <f t="shared" si="468"/>
        <v>11.886964165984095</v>
      </c>
      <c r="V983" s="5">
        <f t="shared" si="469"/>
        <v>-2.2037891497825073</v>
      </c>
      <c r="W983" s="5">
        <f t="shared" si="470"/>
        <v>23.589056845805022</v>
      </c>
      <c r="X983" s="5">
        <f t="shared" si="449"/>
        <v>2226.504193760049</v>
      </c>
      <c r="Y983" s="5">
        <f t="shared" si="450"/>
        <v>-15.004492572014051</v>
      </c>
      <c r="Z983" s="5">
        <f t="shared" si="451"/>
        <v>-4.1457413354465933</v>
      </c>
      <c r="AA983" s="5">
        <f t="shared" si="452"/>
        <v>7.1737300420952241</v>
      </c>
      <c r="AB983" s="5">
        <f t="shared" si="453"/>
        <v>-3.1175284060299564</v>
      </c>
      <c r="AC983" s="5">
        <f t="shared" si="454"/>
        <v>-6.349530485229101</v>
      </c>
      <c r="AD983" s="5">
        <f t="shared" si="455"/>
        <v>-1.4112131120997518</v>
      </c>
      <c r="AE983">
        <f t="shared" si="473"/>
        <v>0</v>
      </c>
    </row>
    <row r="984" spans="1:31" x14ac:dyDescent="0.2">
      <c r="A984">
        <f t="shared" si="472"/>
        <v>9.5199999999998415</v>
      </c>
      <c r="B984" s="5">
        <f t="shared" si="456"/>
        <v>-255.30649035085466</v>
      </c>
      <c r="C984" s="5">
        <f t="shared" si="457"/>
        <v>536.1142877635798</v>
      </c>
      <c r="D984" s="5">
        <f t="shared" si="458"/>
        <v>-472.75079739985893</v>
      </c>
      <c r="E984" s="2">
        <f t="shared" si="459"/>
        <v>593.80125762709656</v>
      </c>
      <c r="F984" s="2">
        <f t="shared" si="460"/>
        <v>-25.464562290626173</v>
      </c>
      <c r="G984" s="3">
        <f t="shared" si="461"/>
        <v>-52.137261282842587</v>
      </c>
      <c r="H984" s="3">
        <f t="shared" si="462"/>
        <v>9.5967363033452138</v>
      </c>
      <c r="I984" s="3">
        <f t="shared" si="463"/>
        <v>-103.41590652324899</v>
      </c>
      <c r="J984" s="2">
        <f t="shared" si="442"/>
        <v>116.21205223115507</v>
      </c>
      <c r="K984" s="2">
        <f t="shared" si="464"/>
        <v>79.217486183473113</v>
      </c>
      <c r="L984" s="6">
        <f t="shared" si="443"/>
        <v>2226.0543540335871</v>
      </c>
      <c r="M984" s="2">
        <f t="shared" si="444"/>
        <v>28.212147195217337</v>
      </c>
      <c r="N984" s="2">
        <f t="shared" si="465"/>
        <v>116.21205223115507</v>
      </c>
      <c r="O984" s="2">
        <f t="shared" si="445"/>
        <v>79.217486183473113</v>
      </c>
      <c r="P984" s="5">
        <f t="shared" si="446"/>
        <v>0.36575178524343332</v>
      </c>
      <c r="Q984" s="4">
        <f t="shared" si="447"/>
        <v>0.24258137147283926</v>
      </c>
      <c r="R984" s="4">
        <f t="shared" si="448"/>
        <v>0.23647064493528799</v>
      </c>
      <c r="S984" s="4">
        <f t="shared" si="466"/>
        <v>0</v>
      </c>
      <c r="T984" s="4">
        <f t="shared" si="467"/>
        <v>0</v>
      </c>
      <c r="U984" s="5">
        <f t="shared" si="468"/>
        <v>11.895825775992817</v>
      </c>
      <c r="V984" s="5">
        <f t="shared" si="469"/>
        <v>-2.1896260040093116</v>
      </c>
      <c r="W984" s="5">
        <f t="shared" si="470"/>
        <v>23.595746615708237</v>
      </c>
      <c r="X984" s="5">
        <f t="shared" si="449"/>
        <v>2226.0543540335875</v>
      </c>
      <c r="Y984" s="5">
        <f t="shared" si="450"/>
        <v>-15.004223372806793</v>
      </c>
      <c r="Z984" s="5">
        <f t="shared" si="451"/>
        <v>-4.1490070221024329</v>
      </c>
      <c r="AA984" s="5">
        <f t="shared" si="452"/>
        <v>7.1793809384188245</v>
      </c>
      <c r="AB984" s="5">
        <f t="shared" si="453"/>
        <v>-3.1083975968139761</v>
      </c>
      <c r="AC984" s="5">
        <f t="shared" si="454"/>
        <v>-6.3386330261117445</v>
      </c>
      <c r="AD984" s="5">
        <f t="shared" si="455"/>
        <v>-1.3988724458729394</v>
      </c>
      <c r="AE984">
        <f t="shared" si="473"/>
        <v>0</v>
      </c>
    </row>
    <row r="985" spans="1:31" x14ac:dyDescent="0.2">
      <c r="A985">
        <f t="shared" si="472"/>
        <v>9.5299999999998413</v>
      </c>
      <c r="B985" s="5">
        <f t="shared" si="456"/>
        <v>-255.82801838356292</v>
      </c>
      <c r="C985" s="5">
        <f t="shared" si="457"/>
        <v>536.20993819496186</v>
      </c>
      <c r="D985" s="5">
        <f t="shared" si="458"/>
        <v>-473.78502640871369</v>
      </c>
      <c r="E985" s="2">
        <f t="shared" si="459"/>
        <v>594.11200358947929</v>
      </c>
      <c r="F985" s="2">
        <f t="shared" si="460"/>
        <v>-25.506005867578086</v>
      </c>
      <c r="G985" s="3">
        <f t="shared" si="461"/>
        <v>-52.168345258810724</v>
      </c>
      <c r="H985" s="3">
        <f t="shared" si="462"/>
        <v>9.5333499730840963</v>
      </c>
      <c r="I985" s="3">
        <f t="shared" si="463"/>
        <v>-103.42989524770772</v>
      </c>
      <c r="J985" s="2">
        <f t="shared" si="442"/>
        <v>116.23323207974376</v>
      </c>
      <c r="K985" s="2">
        <f t="shared" si="464"/>
        <v>79.231923708073452</v>
      </c>
      <c r="L985" s="6">
        <f t="shared" si="443"/>
        <v>2225.605013549241</v>
      </c>
      <c r="M985" s="2">
        <f t="shared" si="444"/>
        <v>28.206452428662249</v>
      </c>
      <c r="N985" s="2">
        <f t="shared" si="465"/>
        <v>116.23323207974376</v>
      </c>
      <c r="O985" s="2">
        <f t="shared" si="445"/>
        <v>79.231923708073452</v>
      </c>
      <c r="P985" s="5">
        <f t="shared" si="446"/>
        <v>0.36573861401492985</v>
      </c>
      <c r="Q985" s="4">
        <f t="shared" si="447"/>
        <v>0.24248798582432901</v>
      </c>
      <c r="R985" s="4">
        <f t="shared" si="448"/>
        <v>0.23642444380401237</v>
      </c>
      <c r="S985" s="4">
        <f t="shared" si="466"/>
        <v>0</v>
      </c>
      <c r="T985" s="4">
        <f t="shared" si="467"/>
        <v>0</v>
      </c>
      <c r="U985" s="5">
        <f t="shared" si="468"/>
        <v>11.904658616993855</v>
      </c>
      <c r="V985" s="5">
        <f t="shared" si="469"/>
        <v>-2.1754816324507851</v>
      </c>
      <c r="W985" s="5">
        <f t="shared" si="470"/>
        <v>23.602389295785482</v>
      </c>
      <c r="X985" s="5">
        <f t="shared" si="449"/>
        <v>2225.605013549241</v>
      </c>
      <c r="Y985" s="5">
        <f t="shared" si="450"/>
        <v>-15.003936631036263</v>
      </c>
      <c r="Z985" s="5">
        <f t="shared" si="451"/>
        <v>-4.15226415455838</v>
      </c>
      <c r="AA985" s="5">
        <f t="shared" si="452"/>
        <v>7.1850170326803093</v>
      </c>
      <c r="AB985" s="5">
        <f t="shared" si="453"/>
        <v>-3.0992780140424081</v>
      </c>
      <c r="AC985" s="5">
        <f t="shared" si="454"/>
        <v>-6.3277457870091656</v>
      </c>
      <c r="AD985" s="5">
        <f t="shared" si="455"/>
        <v>-1.3865936715342073</v>
      </c>
      <c r="AE985">
        <f t="shared" si="473"/>
        <v>0</v>
      </c>
    </row>
    <row r="986" spans="1:31" x14ac:dyDescent="0.2">
      <c r="A986">
        <f t="shared" si="472"/>
        <v>9.5399999999998411</v>
      </c>
      <c r="B986" s="5">
        <f t="shared" si="456"/>
        <v>-256.34985680005173</v>
      </c>
      <c r="C986" s="5">
        <f t="shared" si="457"/>
        <v>536.30495530740336</v>
      </c>
      <c r="D986" s="5">
        <f t="shared" si="458"/>
        <v>-474.81939469087433</v>
      </c>
      <c r="E986" s="2">
        <f t="shared" si="459"/>
        <v>594.42262252431385</v>
      </c>
      <c r="F986" s="2">
        <f t="shared" si="460"/>
        <v>-25.547459410639025</v>
      </c>
      <c r="G986" s="3">
        <f t="shared" si="461"/>
        <v>-52.199338038951147</v>
      </c>
      <c r="H986" s="3">
        <f t="shared" si="462"/>
        <v>9.4700725152140048</v>
      </c>
      <c r="I986" s="3">
        <f t="shared" si="463"/>
        <v>-103.44376118442307</v>
      </c>
      <c r="J986" s="2">
        <f t="shared" si="442"/>
        <v>116.25431128834774</v>
      </c>
      <c r="K986" s="2">
        <f t="shared" si="464"/>
        <v>79.24629263009389</v>
      </c>
      <c r="L986" s="6">
        <f t="shared" si="443"/>
        <v>2225.1561728684496</v>
      </c>
      <c r="M986" s="2">
        <f t="shared" si="444"/>
        <v>28.20076399642306</v>
      </c>
      <c r="N986" s="2">
        <f t="shared" si="465"/>
        <v>116.25431128834774</v>
      </c>
      <c r="O986" s="2">
        <f t="shared" si="445"/>
        <v>79.24629263009389</v>
      </c>
      <c r="P986" s="5">
        <f t="shared" si="446"/>
        <v>0.36572545741784146</v>
      </c>
      <c r="Q986" s="4">
        <f t="shared" si="447"/>
        <v>0.24239489866640246</v>
      </c>
      <c r="R986" s="4">
        <f t="shared" si="448"/>
        <v>0.23637837290191158</v>
      </c>
      <c r="S986" s="4">
        <f t="shared" si="466"/>
        <v>0</v>
      </c>
      <c r="T986" s="4">
        <f t="shared" si="467"/>
        <v>0</v>
      </c>
      <c r="U986" s="5">
        <f t="shared" si="468"/>
        <v>11.913462725527198</v>
      </c>
      <c r="V986" s="5">
        <f t="shared" si="469"/>
        <v>-2.1613560661220332</v>
      </c>
      <c r="W986" s="5">
        <f t="shared" si="470"/>
        <v>23.608985082135803</v>
      </c>
      <c r="X986" s="5">
        <f t="shared" si="449"/>
        <v>2225.1561728684501</v>
      </c>
      <c r="Y986" s="5">
        <f t="shared" si="450"/>
        <v>-15.003632447298408</v>
      </c>
      <c r="Z986" s="5">
        <f t="shared" si="451"/>
        <v>-4.1555127400763938</v>
      </c>
      <c r="AA986" s="5">
        <f t="shared" si="452"/>
        <v>7.1906383374456677</v>
      </c>
      <c r="AB986" s="5">
        <f t="shared" si="453"/>
        <v>-3.0901697217712094</v>
      </c>
      <c r="AC986" s="5">
        <f t="shared" si="454"/>
        <v>-6.3168688061984266</v>
      </c>
      <c r="AD986" s="5">
        <f t="shared" si="455"/>
        <v>-1.3743765804185273</v>
      </c>
      <c r="AE986">
        <f t="shared" si="473"/>
        <v>0</v>
      </c>
    </row>
    <row r="987" spans="1:31" x14ac:dyDescent="0.2">
      <c r="A987">
        <f t="shared" si="472"/>
        <v>9.5499999999998408</v>
      </c>
      <c r="B987" s="5">
        <f t="shared" si="456"/>
        <v>-256.87200468892735</v>
      </c>
      <c r="C987" s="5">
        <f t="shared" si="457"/>
        <v>536.39934018911526</v>
      </c>
      <c r="D987" s="5">
        <f t="shared" si="458"/>
        <v>-475.85390102154759</v>
      </c>
      <c r="E987" s="2">
        <f t="shared" si="459"/>
        <v>594.73311573194451</v>
      </c>
      <c r="F987" s="2">
        <f t="shared" si="460"/>
        <v>-25.588922827892379</v>
      </c>
      <c r="G987" s="3">
        <f t="shared" si="461"/>
        <v>-52.230239736168862</v>
      </c>
      <c r="H987" s="3">
        <f t="shared" si="462"/>
        <v>9.4069038271520213</v>
      </c>
      <c r="I987" s="3">
        <f t="shared" si="463"/>
        <v>-103.45750495022725</v>
      </c>
      <c r="J987" s="2">
        <f t="shared" si="442"/>
        <v>116.27529020835533</v>
      </c>
      <c r="K987" s="2">
        <f t="shared" si="464"/>
        <v>79.260593189062931</v>
      </c>
      <c r="L987" s="6">
        <f t="shared" si="443"/>
        <v>2224.7078325404764</v>
      </c>
      <c r="M987" s="2">
        <f t="shared" si="444"/>
        <v>28.195081905460899</v>
      </c>
      <c r="N987" s="2">
        <f t="shared" si="465"/>
        <v>116.27529020835533</v>
      </c>
      <c r="O987" s="2">
        <f t="shared" si="445"/>
        <v>79.260593189062931</v>
      </c>
      <c r="P987" s="5">
        <f t="shared" si="446"/>
        <v>0.36571231546812449</v>
      </c>
      <c r="Q987" s="4">
        <f t="shared" si="447"/>
        <v>0.24230210892232737</v>
      </c>
      <c r="R987" s="4">
        <f t="shared" si="448"/>
        <v>0.2363324318534932</v>
      </c>
      <c r="S987" s="4">
        <f t="shared" si="466"/>
        <v>0</v>
      </c>
      <c r="T987" s="4">
        <f t="shared" si="467"/>
        <v>0</v>
      </c>
      <c r="U987" s="5">
        <f t="shared" si="468"/>
        <v>11.922238138411901</v>
      </c>
      <c r="V987" s="5">
        <f t="shared" si="469"/>
        <v>-2.1472493356139268</v>
      </c>
      <c r="W987" s="5">
        <f t="shared" si="470"/>
        <v>23.615534170493007</v>
      </c>
      <c r="X987" s="5">
        <f t="shared" si="449"/>
        <v>2224.7078325404768</v>
      </c>
      <c r="Y987" s="5">
        <f t="shared" si="450"/>
        <v>-15.003310921906664</v>
      </c>
      <c r="Z987" s="5">
        <f t="shared" si="451"/>
        <v>-4.1587527860064535</v>
      </c>
      <c r="AA987" s="5">
        <f t="shared" si="452"/>
        <v>7.1962448654331972</v>
      </c>
      <c r="AB987" s="5">
        <f t="shared" si="453"/>
        <v>-3.0810727834947631</v>
      </c>
      <c r="AC987" s="5">
        <f t="shared" si="454"/>
        <v>-6.3060021216203808</v>
      </c>
      <c r="AD987" s="5">
        <f t="shared" si="455"/>
        <v>-1.3622209640737957</v>
      </c>
      <c r="AE987">
        <f t="shared" si="473"/>
        <v>0</v>
      </c>
    </row>
    <row r="988" spans="1:31" x14ac:dyDescent="0.2">
      <c r="A988">
        <f t="shared" si="472"/>
        <v>9.5599999999998406</v>
      </c>
      <c r="B988" s="5">
        <f t="shared" si="456"/>
        <v>-257.39446113992818</v>
      </c>
      <c r="C988" s="5">
        <f t="shared" si="457"/>
        <v>536.49309392728071</v>
      </c>
      <c r="D988" s="5">
        <f t="shared" si="458"/>
        <v>-476.88854418209809</v>
      </c>
      <c r="E988" s="2">
        <f t="shared" si="459"/>
        <v>595.04348450947691</v>
      </c>
      <c r="F988" s="2">
        <f t="shared" si="460"/>
        <v>-25.630396027481346</v>
      </c>
      <c r="G988" s="3">
        <f t="shared" si="461"/>
        <v>-52.261050464003809</v>
      </c>
      <c r="H988" s="3">
        <f t="shared" si="462"/>
        <v>9.3438438059358173</v>
      </c>
      <c r="I988" s="3">
        <f t="shared" si="463"/>
        <v>-103.47112715986799</v>
      </c>
      <c r="J988" s="2">
        <f t="shared" si="442"/>
        <v>116.29616919058189</v>
      </c>
      <c r="K988" s="2">
        <f t="shared" si="464"/>
        <v>79.274825624118535</v>
      </c>
      <c r="L988" s="6">
        <f t="shared" si="443"/>
        <v>2224.259993102542</v>
      </c>
      <c r="M988" s="2">
        <f t="shared" si="444"/>
        <v>28.189406162584302</v>
      </c>
      <c r="N988" s="2">
        <f t="shared" si="465"/>
        <v>116.29616919058189</v>
      </c>
      <c r="O988" s="2">
        <f t="shared" si="445"/>
        <v>79.274825624118535</v>
      </c>
      <c r="P988" s="5">
        <f t="shared" si="446"/>
        <v>0.36569918818138347</v>
      </c>
      <c r="Q988" s="4">
        <f t="shared" si="447"/>
        <v>0.24220961551869288</v>
      </c>
      <c r="R988" s="4">
        <f t="shared" si="448"/>
        <v>0.23628662028375325</v>
      </c>
      <c r="S988" s="4">
        <f t="shared" si="466"/>
        <v>0</v>
      </c>
      <c r="T988" s="4">
        <f t="shared" si="467"/>
        <v>0</v>
      </c>
      <c r="U988" s="5">
        <f t="shared" si="468"/>
        <v>11.930984892743465</v>
      </c>
      <c r="V988" s="5">
        <f t="shared" si="469"/>
        <v>-2.1331614710951996</v>
      </c>
      <c r="W988" s="5">
        <f t="shared" si="470"/>
        <v>23.622036756223</v>
      </c>
      <c r="X988" s="5">
        <f t="shared" si="449"/>
        <v>2224.2599931025425</v>
      </c>
      <c r="Y988" s="5">
        <f t="shared" si="450"/>
        <v>-15.002972154891252</v>
      </c>
      <c r="Z988" s="5">
        <f t="shared" si="451"/>
        <v>-4.1619842997858498</v>
      </c>
      <c r="AA988" s="5">
        <f t="shared" si="452"/>
        <v>7.2018366295122735</v>
      </c>
      <c r="AB988" s="5">
        <f t="shared" si="453"/>
        <v>-3.0719872621477862</v>
      </c>
      <c r="AC988" s="5">
        <f t="shared" si="454"/>
        <v>-6.2951457708810494</v>
      </c>
      <c r="AD988" s="5">
        <f t="shared" si="455"/>
        <v>-1.3501266142647239</v>
      </c>
      <c r="AE988">
        <f t="shared" si="473"/>
        <v>0</v>
      </c>
    </row>
    <row r="989" spans="1:31" x14ac:dyDescent="0.2">
      <c r="A989">
        <f t="shared" si="472"/>
        <v>9.5699999999998404</v>
      </c>
      <c r="B989" s="5">
        <f t="shared" si="456"/>
        <v>-257.91722524393134</v>
      </c>
      <c r="C989" s="5">
        <f t="shared" si="457"/>
        <v>536.58621760805158</v>
      </c>
      <c r="D989" s="5">
        <f t="shared" si="458"/>
        <v>-477.92332296002746</v>
      </c>
      <c r="E989" s="2">
        <f t="shared" si="459"/>
        <v>595.35373015077687</v>
      </c>
      <c r="F989" s="2">
        <f t="shared" si="460"/>
        <v>-25.671878917609753</v>
      </c>
      <c r="G989" s="3">
        <f t="shared" si="461"/>
        <v>-52.291770336625284</v>
      </c>
      <c r="H989" s="3">
        <f t="shared" si="462"/>
        <v>9.280892348227006</v>
      </c>
      <c r="I989" s="3">
        <f t="shared" si="463"/>
        <v>-103.48462842601063</v>
      </c>
      <c r="J989" s="2">
        <f t="shared" si="442"/>
        <v>116.31694858526521</v>
      </c>
      <c r="K989" s="2">
        <f t="shared" si="464"/>
        <v>79.288990174004908</v>
      </c>
      <c r="L989" s="6">
        <f t="shared" si="443"/>
        <v>2223.8126550799516</v>
      </c>
      <c r="M989" s="2">
        <f t="shared" si="444"/>
        <v>28.183736774450775</v>
      </c>
      <c r="N989" s="2">
        <f t="shared" si="465"/>
        <v>116.31694858526521</v>
      </c>
      <c r="O989" s="2">
        <f t="shared" si="445"/>
        <v>79.288990174004908</v>
      </c>
      <c r="P989" s="5">
        <f t="shared" si="446"/>
        <v>0.36568607557287502</v>
      </c>
      <c r="Q989" s="4">
        <f t="shared" si="447"/>
        <v>0.24211741738540962</v>
      </c>
      <c r="R989" s="4">
        <f t="shared" si="448"/>
        <v>0.23624093781818306</v>
      </c>
      <c r="S989" s="4">
        <f t="shared" si="466"/>
        <v>0</v>
      </c>
      <c r="T989" s="4">
        <f t="shared" si="467"/>
        <v>0</v>
      </c>
      <c r="U989" s="5">
        <f t="shared" si="468"/>
        <v>11.939703025891241</v>
      </c>
      <c r="V989" s="5">
        <f t="shared" si="469"/>
        <v>-2.1190925023145466</v>
      </c>
      <c r="W989" s="5">
        <f t="shared" si="470"/>
        <v>23.628493034321114</v>
      </c>
      <c r="X989" s="5">
        <f t="shared" si="449"/>
        <v>2223.812655079952</v>
      </c>
      <c r="Y989" s="5">
        <f t="shared" si="450"/>
        <v>-15.00261624599856</v>
      </c>
      <c r="Z989" s="5">
        <f t="shared" si="451"/>
        <v>-4.1652072889384835</v>
      </c>
      <c r="AA989" s="5">
        <f t="shared" si="452"/>
        <v>7.2074136427021491</v>
      </c>
      <c r="AB989" s="5">
        <f t="shared" si="453"/>
        <v>-3.062913220107319</v>
      </c>
      <c r="AC989" s="5">
        <f t="shared" si="454"/>
        <v>-6.2842997912530301</v>
      </c>
      <c r="AD989" s="5">
        <f t="shared" si="455"/>
        <v>-1.3380933229767358</v>
      </c>
      <c r="AE989">
        <f t="shared" si="473"/>
        <v>0</v>
      </c>
    </row>
    <row r="990" spans="1:31" x14ac:dyDescent="0.2">
      <c r="A990">
        <f t="shared" si="472"/>
        <v>9.5799999999998402</v>
      </c>
      <c r="B990" s="5">
        <f t="shared" si="456"/>
        <v>-258.44029609295859</v>
      </c>
      <c r="C990" s="5">
        <f t="shared" si="457"/>
        <v>536.67871231654431</v>
      </c>
      <c r="D990" s="5">
        <f t="shared" si="458"/>
        <v>-478.95823614895369</v>
      </c>
      <c r="E990" s="2">
        <f t="shared" si="459"/>
        <v>595.66385394646886</v>
      </c>
      <c r="F990" s="2">
        <f t="shared" si="460"/>
        <v>-25.713371406542883</v>
      </c>
      <c r="G990" s="3">
        <f t="shared" si="461"/>
        <v>-52.322399468826355</v>
      </c>
      <c r="H990" s="3">
        <f t="shared" si="462"/>
        <v>9.2180493503144749</v>
      </c>
      <c r="I990" s="3">
        <f t="shared" si="463"/>
        <v>-103.4980093592404</v>
      </c>
      <c r="J990" s="2">
        <f t="shared" si="442"/>
        <v>116.3376287420613</v>
      </c>
      <c r="K990" s="2">
        <f t="shared" si="464"/>
        <v>79.303087077069733</v>
      </c>
      <c r="L990" s="6">
        <f t="shared" si="443"/>
        <v>2223.3658189862258</v>
      </c>
      <c r="M990" s="2">
        <f t="shared" si="444"/>
        <v>28.178073747568487</v>
      </c>
      <c r="N990" s="2">
        <f t="shared" si="465"/>
        <v>116.3376287420613</v>
      </c>
      <c r="O990" s="2">
        <f t="shared" si="445"/>
        <v>79.303087077069733</v>
      </c>
      <c r="P990" s="5">
        <f t="shared" si="446"/>
        <v>0.36567297765751128</v>
      </c>
      <c r="Q990" s="4">
        <f t="shared" si="447"/>
        <v>0.24202551345570905</v>
      </c>
      <c r="R990" s="4">
        <f t="shared" si="448"/>
        <v>0.23619538408277593</v>
      </c>
      <c r="S990" s="4">
        <f t="shared" si="466"/>
        <v>0</v>
      </c>
      <c r="T990" s="4">
        <f t="shared" si="467"/>
        <v>0</v>
      </c>
      <c r="U990" s="5">
        <f t="shared" si="468"/>
        <v>11.948392575495843</v>
      </c>
      <c r="V990" s="5">
        <f t="shared" si="469"/>
        <v>-2.1050424586027177</v>
      </c>
      <c r="W990" s="5">
        <f t="shared" si="470"/>
        <v>23.634903199409528</v>
      </c>
      <c r="X990" s="5">
        <f t="shared" si="449"/>
        <v>2223.3658189862263</v>
      </c>
      <c r="Y990" s="5">
        <f t="shared" si="450"/>
        <v>-15.002243294690459</v>
      </c>
      <c r="Z990" s="5">
        <f t="shared" si="451"/>
        <v>-4.1684217610741658</v>
      </c>
      <c r="AA990" s="5">
        <f t="shared" si="452"/>
        <v>7.2129759181707271</v>
      </c>
      <c r="AB990" s="5">
        <f t="shared" si="453"/>
        <v>-3.0538507191946156</v>
      </c>
      <c r="AC990" s="5">
        <f t="shared" si="454"/>
        <v>-6.2734642196768835</v>
      </c>
      <c r="AD990" s="5">
        <f t="shared" si="455"/>
        <v>-1.3261208824197439</v>
      </c>
      <c r="AE990">
        <f t="shared" si="473"/>
        <v>0</v>
      </c>
    </row>
    <row r="991" spans="1:31" x14ac:dyDescent="0.2">
      <c r="A991">
        <f t="shared" si="472"/>
        <v>9.58999999999984</v>
      </c>
      <c r="B991" s="5">
        <f t="shared" si="456"/>
        <v>-258.96367278018278</v>
      </c>
      <c r="C991" s="5">
        <f t="shared" si="457"/>
        <v>536.77057913683655</v>
      </c>
      <c r="D991" s="5">
        <f t="shared" si="458"/>
        <v>-479.99328254859023</v>
      </c>
      <c r="E991" s="2">
        <f t="shared" si="459"/>
        <v>595.97385718393434</v>
      </c>
      <c r="F991" s="2">
        <f t="shared" si="460"/>
        <v>-25.754873402608307</v>
      </c>
      <c r="G991" s="3">
        <f t="shared" si="461"/>
        <v>-52.352937976018303</v>
      </c>
      <c r="H991" s="3">
        <f t="shared" si="462"/>
        <v>9.1553147081177055</v>
      </c>
      <c r="I991" s="3">
        <f t="shared" si="463"/>
        <v>-103.5112705680646</v>
      </c>
      <c r="J991" s="2">
        <f t="shared" si="442"/>
        <v>116.35821001004001</v>
      </c>
      <c r="K991" s="2">
        <f t="shared" si="464"/>
        <v>79.317116571261082</v>
      </c>
      <c r="L991" s="6">
        <f t="shared" si="443"/>
        <v>2222.919485323227</v>
      </c>
      <c r="M991" s="2">
        <f t="shared" si="444"/>
        <v>28.172417088297838</v>
      </c>
      <c r="N991" s="2">
        <f t="shared" si="465"/>
        <v>116.35821001004001</v>
      </c>
      <c r="O991" s="2">
        <f t="shared" si="445"/>
        <v>79.317116571261082</v>
      </c>
      <c r="P991" s="5">
        <f t="shared" si="446"/>
        <v>0.36565989444986402</v>
      </c>
      <c r="Q991" s="4">
        <f t="shared" si="447"/>
        <v>0.24193390266614337</v>
      </c>
      <c r="R991" s="4">
        <f t="shared" si="448"/>
        <v>0.23614995870403438</v>
      </c>
      <c r="S991" s="4">
        <f t="shared" si="466"/>
        <v>0</v>
      </c>
      <c r="T991" s="4">
        <f t="shared" si="467"/>
        <v>0</v>
      </c>
      <c r="U991" s="5">
        <f t="shared" si="468"/>
        <v>11.957053579466576</v>
      </c>
      <c r="V991" s="5">
        <f t="shared" si="469"/>
        <v>-2.0910113688746139</v>
      </c>
      <c r="W991" s="5">
        <f t="shared" si="470"/>
        <v>23.641267445734712</v>
      </c>
      <c r="X991" s="5">
        <f t="shared" si="449"/>
        <v>2222.919485323227</v>
      </c>
      <c r="Y991" s="5">
        <f t="shared" si="450"/>
        <v>-15.001853400143677</v>
      </c>
      <c r="Z991" s="5">
        <f t="shared" si="451"/>
        <v>-4.1716277238879185</v>
      </c>
      <c r="AA991" s="5">
        <f t="shared" si="452"/>
        <v>7.2185234692333591</v>
      </c>
      <c r="AB991" s="5">
        <f t="shared" si="453"/>
        <v>-3.0447998206771008</v>
      </c>
      <c r="AC991" s="5">
        <f t="shared" si="454"/>
        <v>-6.2626390927625319</v>
      </c>
      <c r="AD991" s="5">
        <f t="shared" si="455"/>
        <v>-1.3142090850319263</v>
      </c>
      <c r="AE991">
        <f t="shared" si="473"/>
        <v>0</v>
      </c>
    </row>
    <row r="992" spans="1:31" x14ac:dyDescent="0.2">
      <c r="A992">
        <f t="shared" si="472"/>
        <v>9.5999999999998398</v>
      </c>
      <c r="B992" s="5">
        <f t="shared" si="456"/>
        <v>-259.48735439993402</v>
      </c>
      <c r="C992" s="5">
        <f t="shared" si="457"/>
        <v>536.86181915196312</v>
      </c>
      <c r="D992" s="5">
        <f t="shared" si="458"/>
        <v>-481.02846096472513</v>
      </c>
      <c r="E992" s="2">
        <f t="shared" si="459"/>
        <v>596.28374114730991</v>
      </c>
      <c r="F992" s="2">
        <f t="shared" si="460"/>
        <v>-25.796384814196713</v>
      </c>
      <c r="G992" s="3">
        <f t="shared" si="461"/>
        <v>-52.383385974225071</v>
      </c>
      <c r="H992" s="3">
        <f t="shared" si="462"/>
        <v>9.0926883171900794</v>
      </c>
      <c r="I992" s="3">
        <f t="shared" si="463"/>
        <v>-103.52441265891493</v>
      </c>
      <c r="J992" s="2">
        <f t="shared" ref="J992:J1055" si="474">SQRT(G992^2+H992^2+I992^2)</f>
        <v>116.37869273768077</v>
      </c>
      <c r="K992" s="2">
        <f t="shared" si="464"/>
        <v>79.331078894124573</v>
      </c>
      <c r="L992" s="6">
        <f t="shared" ref="L992:L1055" si="475">SQRT(spin^2-flag*((30/PI())*(wx*G992+wy*H992+wz*I992)/J992)^2)</f>
        <v>2222.4736545812852</v>
      </c>
      <c r="M992" s="2">
        <f t="shared" ref="M992:M1055" si="476">(L992*PI()/30)*(circ/(2*PI()))/12</f>
        <v>28.16676680285309</v>
      </c>
      <c r="N992" s="2">
        <f t="shared" si="465"/>
        <v>116.37869273768077</v>
      </c>
      <c r="O992" s="2">
        <f t="shared" ref="O992:O1055" si="477">J992/1.467</f>
        <v>79.331078894124573</v>
      </c>
      <c r="P992" s="5">
        <f t="shared" ref="P992:P1055" si="478">cd0+(cdspin*L992/1000)*EXP(-A992/(tau*146.7/N992))</f>
        <v>0.36564682596416809</v>
      </c>
      <c r="Q992" s="4">
        <f t="shared" ref="Q992:Q1055" si="479">(M992/N992)*EXP(-A992/(tau*146.7/N992))</f>
        <v>0.24184258395658501</v>
      </c>
      <c r="R992" s="4">
        <f t="shared" ref="R992:R1055" si="480">cl2_*Q992/(cl0+cl1_*Q992)</f>
        <v>0.23610466130897662</v>
      </c>
      <c r="S992" s="4">
        <f t="shared" si="466"/>
        <v>0</v>
      </c>
      <c r="T992" s="4">
        <f t="shared" si="467"/>
        <v>0</v>
      </c>
      <c r="U992" s="5">
        <f t="shared" si="468"/>
        <v>11.965686075978844</v>
      </c>
      <c r="V992" s="5">
        <f t="shared" si="469"/>
        <v>-2.0769992616313759</v>
      </c>
      <c r="W992" s="5">
        <f t="shared" si="470"/>
        <v>23.647585967164883</v>
      </c>
      <c r="X992" s="5">
        <f t="shared" ref="X992:X1055" si="481">M992/romega</f>
        <v>2222.4736545812852</v>
      </c>
      <c r="Y992" s="5">
        <f t="shared" ref="Y992:Y1055" si="482">const*($R992/omega)*N992*(wy*I992-wz*(H992-T992))/X992</f>
        <v>-15.001446661249167</v>
      </c>
      <c r="Z992" s="5">
        <f t="shared" ref="Z992:Z1055" si="483">const*($R992/omega)*N992*(wz*(G992-S992)-wx*I992)/X992</f>
        <v>-4.174825185159273</v>
      </c>
      <c r="AA992" s="5">
        <f t="shared" ref="AA992:AA1055" si="484">const*($R992/omega)*N992*(wx*(H992-T992)-wy*(G992-S992))/X992</f>
        <v>7.224056309351635</v>
      </c>
      <c r="AB992" s="5">
        <f t="shared" ref="AB992:AB1055" si="485">U992+Y992</f>
        <v>-3.0357605852703227</v>
      </c>
      <c r="AC992" s="5">
        <f t="shared" ref="AC992:AC1055" si="486">V992+Z992</f>
        <v>-6.251824446790649</v>
      </c>
      <c r="AD992" s="5">
        <f t="shared" ref="AD992:AD1055" si="487">W992+AA992-32.174</f>
        <v>-1.3023577234834818</v>
      </c>
      <c r="AE992">
        <f t="shared" si="473"/>
        <v>0</v>
      </c>
    </row>
    <row r="993" spans="1:31" x14ac:dyDescent="0.2">
      <c r="A993">
        <f t="shared" si="472"/>
        <v>9.6099999999998396</v>
      </c>
      <c r="B993" s="5">
        <f t="shared" ref="B993:B1056" si="488">B992+G992*dt+0.5*AB992*dt*dt</f>
        <v>-260.01134004770552</v>
      </c>
      <c r="C993" s="5">
        <f t="shared" ref="C993:C1056" si="489">C992+H992*dt+0.5*AC992*dt*dt</f>
        <v>536.95243344391258</v>
      </c>
      <c r="D993" s="5">
        <f t="shared" ref="D993:D1056" si="490">D992+I992*dt+0.5*AD992*dt*dt</f>
        <v>-482.06377020920041</v>
      </c>
      <c r="E993" s="2">
        <f t="shared" ref="E993:E1056" si="491">SQRT(B993^2+C993^2)</f>
        <v>596.59350711748698</v>
      </c>
      <c r="F993" s="2">
        <f t="shared" ref="F993:F1056" si="492">ATAN2(C993,B993)*180/PI()</f>
        <v>-25.837905549762688</v>
      </c>
      <c r="G993" s="3">
        <f t="shared" ref="G993:G1056" si="493">G992+AB992*dt</f>
        <v>-52.413743580077771</v>
      </c>
      <c r="H993" s="3">
        <f t="shared" ref="H993:H1056" si="494">H992+AC992*dt</f>
        <v>9.0301700727221732</v>
      </c>
      <c r="I993" s="3">
        <f t="shared" ref="I993:I1056" si="495">I992+AD992*dt</f>
        <v>-103.53743623614976</v>
      </c>
      <c r="J993" s="2">
        <f t="shared" si="474"/>
        <v>116.39907727286848</v>
      </c>
      <c r="K993" s="2">
        <f t="shared" ref="K993:K1056" si="496">J993/1.467</f>
        <v>79.344974282800592</v>
      </c>
      <c r="L993" s="6">
        <f t="shared" si="475"/>
        <v>2222.0283272393258</v>
      </c>
      <c r="M993" s="2">
        <f t="shared" si="476"/>
        <v>28.161122897303954</v>
      </c>
      <c r="N993" s="2">
        <f t="shared" ref="N993:N1056" si="497">IF(D993&gt;=hwind,SQRT((G993-vxw)^2+(H993-vyw)^2+I993^2),J993)</f>
        <v>116.39907727286848</v>
      </c>
      <c r="O993" s="2">
        <f t="shared" si="477"/>
        <v>79.344974282800592</v>
      </c>
      <c r="P993" s="5">
        <f t="shared" si="478"/>
        <v>0.36563377221432525</v>
      </c>
      <c r="Q993" s="4">
        <f t="shared" si="479"/>
        <v>0.24175155627022563</v>
      </c>
      <c r="R993" s="4">
        <f t="shared" si="480"/>
        <v>0.23605949152514338</v>
      </c>
      <c r="S993" s="4">
        <f t="shared" si="466"/>
        <v>0</v>
      </c>
      <c r="T993" s="4">
        <f t="shared" si="467"/>
        <v>0</v>
      </c>
      <c r="U993" s="5">
        <f t="shared" si="468"/>
        <v>11.974290103471619</v>
      </c>
      <c r="V993" s="5">
        <f t="shared" si="469"/>
        <v>-2.0630061649624736</v>
      </c>
      <c r="W993" s="5">
        <f t="shared" si="470"/>
        <v>23.653858957187509</v>
      </c>
      <c r="X993" s="5">
        <f t="shared" si="481"/>
        <v>2222.0283272393258</v>
      </c>
      <c r="Y993" s="5">
        <f t="shared" si="482"/>
        <v>-15.001023176611548</v>
      </c>
      <c r="Z993" s="5">
        <f t="shared" si="483"/>
        <v>-4.1780141527515884</v>
      </c>
      <c r="AA993" s="5">
        <f t="shared" si="484"/>
        <v>7.2295744521321934</v>
      </c>
      <c r="AB993" s="5">
        <f t="shared" si="485"/>
        <v>-3.0267330731399298</v>
      </c>
      <c r="AC993" s="5">
        <f t="shared" si="486"/>
        <v>-6.241020317714062</v>
      </c>
      <c r="AD993" s="5">
        <f t="shared" si="487"/>
        <v>-1.2905665906802959</v>
      </c>
      <c r="AE993">
        <f t="shared" si="473"/>
        <v>0</v>
      </c>
    </row>
    <row r="994" spans="1:31" x14ac:dyDescent="0.2">
      <c r="A994">
        <f t="shared" si="472"/>
        <v>9.6199999999998393</v>
      </c>
      <c r="B994" s="5">
        <f t="shared" si="488"/>
        <v>-260.5356288201599</v>
      </c>
      <c r="C994" s="5">
        <f t="shared" si="489"/>
        <v>537.04242309362394</v>
      </c>
      <c r="D994" s="5">
        <f t="shared" si="490"/>
        <v>-483.09920909989143</v>
      </c>
      <c r="E994" s="2">
        <f t="shared" si="491"/>
        <v>596.90315637210961</v>
      </c>
      <c r="F994" s="2">
        <f t="shared" si="492"/>
        <v>-25.879435517825549</v>
      </c>
      <c r="G994" s="3">
        <f t="shared" si="493"/>
        <v>-52.444010910809169</v>
      </c>
      <c r="H994" s="3">
        <f t="shared" si="494"/>
        <v>8.9677598695450325</v>
      </c>
      <c r="I994" s="3">
        <f t="shared" si="495"/>
        <v>-103.55034190205656</v>
      </c>
      <c r="J994" s="2">
        <f t="shared" si="474"/>
        <v>116.41936396288936</v>
      </c>
      <c r="K994" s="2">
        <f t="shared" si="496"/>
        <v>79.358802974021373</v>
      </c>
      <c r="L994" s="6">
        <f t="shared" si="475"/>
        <v>2221.5835037649886</v>
      </c>
      <c r="M994" s="2">
        <f t="shared" si="476"/>
        <v>28.155485377577111</v>
      </c>
      <c r="N994" s="2">
        <f t="shared" si="497"/>
        <v>116.41936396288936</v>
      </c>
      <c r="O994" s="2">
        <f t="shared" si="477"/>
        <v>79.358802974021373</v>
      </c>
      <c r="P994" s="5">
        <f t="shared" si="478"/>
        <v>0.36562073321390748</v>
      </c>
      <c r="Q994" s="4">
        <f t="shared" si="479"/>
        <v>0.24166081855357541</v>
      </c>
      <c r="R994" s="4">
        <f t="shared" si="480"/>
        <v>0.23601444898060436</v>
      </c>
      <c r="S994" s="4">
        <f t="shared" ref="S994:S1057" si="498">IF(D994&gt;=hwind,vxw,0)</f>
        <v>0</v>
      </c>
      <c r="T994" s="4">
        <f t="shared" ref="T994:T1057" si="499">IF(D994&gt;=hwind,vyw,0)</f>
        <v>0</v>
      </c>
      <c r="U994" s="5">
        <f t="shared" ref="U994:U1057" si="500">-const*$P994*$N994*(G994-S994)</f>
        <v>11.982865700644874</v>
      </c>
      <c r="V994" s="5">
        <f t="shared" ref="V994:V1057" si="501">-const*$P994*$N994*(H994-T994)</f>
        <v>-2.0490321065477923</v>
      </c>
      <c r="W994" s="5">
        <f t="shared" ref="W994:W1057" si="502">-const*$P994*$N994*I994</f>
        <v>23.660086608906894</v>
      </c>
      <c r="X994" s="5">
        <f t="shared" si="481"/>
        <v>2221.583503764989</v>
      </c>
      <c r="Y994" s="5">
        <f t="shared" si="482"/>
        <v>-15.000583044548485</v>
      </c>
      <c r="Z994" s="5">
        <f t="shared" si="483"/>
        <v>-4.1811946346113524</v>
      </c>
      <c r="AA994" s="5">
        <f t="shared" si="484"/>
        <v>7.235077911325523</v>
      </c>
      <c r="AB994" s="5">
        <f t="shared" si="485"/>
        <v>-3.0177173439036107</v>
      </c>
      <c r="AC994" s="5">
        <f t="shared" si="486"/>
        <v>-6.2302267411591448</v>
      </c>
      <c r="AD994" s="5">
        <f t="shared" si="487"/>
        <v>-1.2788354797675829</v>
      </c>
      <c r="AE994">
        <f t="shared" si="473"/>
        <v>0</v>
      </c>
    </row>
    <row r="995" spans="1:31" x14ac:dyDescent="0.2">
      <c r="A995">
        <f t="shared" si="472"/>
        <v>9.6299999999998391</v>
      </c>
      <c r="B995" s="5">
        <f t="shared" si="488"/>
        <v>-261.06021981513516</v>
      </c>
      <c r="C995" s="5">
        <f t="shared" si="489"/>
        <v>537.13178918098231</v>
      </c>
      <c r="D995" s="5">
        <f t="shared" si="490"/>
        <v>-484.134776460686</v>
      </c>
      <c r="E995" s="2">
        <f t="shared" si="491"/>
        <v>597.21269018557359</v>
      </c>
      <c r="F995" s="2">
        <f t="shared" si="492"/>
        <v>-25.920974626970182</v>
      </c>
      <c r="G995" s="3">
        <f t="shared" si="493"/>
        <v>-52.474188084248205</v>
      </c>
      <c r="H995" s="3">
        <f t="shared" si="494"/>
        <v>8.9054576021334402</v>
      </c>
      <c r="I995" s="3">
        <f t="shared" si="495"/>
        <v>-103.56313025685424</v>
      </c>
      <c r="J995" s="2">
        <f t="shared" si="474"/>
        <v>116.4395531544269</v>
      </c>
      <c r="K995" s="2">
        <f t="shared" si="496"/>
        <v>79.372565204108312</v>
      </c>
      <c r="L995" s="6">
        <f t="shared" si="475"/>
        <v>2221.139184614754</v>
      </c>
      <c r="M995" s="2">
        <f t="shared" si="476"/>
        <v>28.149854249457817</v>
      </c>
      <c r="N995" s="2">
        <f t="shared" si="497"/>
        <v>116.4395531544269</v>
      </c>
      <c r="O995" s="2">
        <f t="shared" si="477"/>
        <v>79.372565204108312</v>
      </c>
      <c r="P995" s="5">
        <f t="shared" si="478"/>
        <v>0.36560770897616102</v>
      </c>
      <c r="Q995" s="4">
        <f t="shared" si="479"/>
        <v>0.2415703697564619</v>
      </c>
      <c r="R995" s="4">
        <f t="shared" si="480"/>
        <v>0.23596953330396467</v>
      </c>
      <c r="S995" s="4">
        <f t="shared" si="498"/>
        <v>0</v>
      </c>
      <c r="T995" s="4">
        <f t="shared" si="499"/>
        <v>0</v>
      </c>
      <c r="U995" s="5">
        <f t="shared" si="500"/>
        <v>11.991412906457054</v>
      </c>
      <c r="V995" s="5">
        <f t="shared" si="501"/>
        <v>-2.0350771136597183</v>
      </c>
      <c r="W995" s="5">
        <f t="shared" si="502"/>
        <v>23.666269115041747</v>
      </c>
      <c r="X995" s="5">
        <f t="shared" si="481"/>
        <v>2221.139184614754</v>
      </c>
      <c r="Y995" s="5">
        <f t="shared" si="482"/>
        <v>-15.000126363090171</v>
      </c>
      <c r="Z995" s="5">
        <f t="shared" si="483"/>
        <v>-4.1843666387675036</v>
      </c>
      <c r="AA995" s="5">
        <f t="shared" si="484"/>
        <v>7.2405667008247798</v>
      </c>
      <c r="AB995" s="5">
        <f t="shared" si="485"/>
        <v>-3.0087134566331173</v>
      </c>
      <c r="AC995" s="5">
        <f t="shared" si="486"/>
        <v>-6.2194437524272219</v>
      </c>
      <c r="AD995" s="5">
        <f t="shared" si="487"/>
        <v>-1.267164184133474</v>
      </c>
      <c r="AE995">
        <f t="shared" si="473"/>
        <v>0</v>
      </c>
    </row>
    <row r="996" spans="1:31" x14ac:dyDescent="0.2">
      <c r="A996">
        <f t="shared" si="472"/>
        <v>9.6399999999998389</v>
      </c>
      <c r="B996" s="5">
        <f t="shared" si="488"/>
        <v>-261.58511213165048</v>
      </c>
      <c r="C996" s="5">
        <f t="shared" si="489"/>
        <v>537.22053278481599</v>
      </c>
      <c r="D996" s="5">
        <f t="shared" si="490"/>
        <v>-485.17047112146378</v>
      </c>
      <c r="E996" s="2">
        <f t="shared" si="491"/>
        <v>597.52210982902523</v>
      </c>
      <c r="F996" s="2">
        <f t="shared" si="492"/>
        <v>-25.962522785847796</v>
      </c>
      <c r="G996" s="3">
        <f t="shared" si="493"/>
        <v>-52.504275218814534</v>
      </c>
      <c r="H996" s="3">
        <f t="shared" si="494"/>
        <v>8.8432631646091675</v>
      </c>
      <c r="I996" s="3">
        <f t="shared" si="495"/>
        <v>-103.57580189869557</v>
      </c>
      <c r="J996" s="2">
        <f t="shared" si="474"/>
        <v>116.45964519355786</v>
      </c>
      <c r="K996" s="2">
        <f t="shared" si="496"/>
        <v>79.386261208969231</v>
      </c>
      <c r="L996" s="6">
        <f t="shared" si="475"/>
        <v>2220.6953702340611</v>
      </c>
      <c r="M996" s="2">
        <f t="shared" si="476"/>
        <v>28.144229518591398</v>
      </c>
      <c r="N996" s="2">
        <f t="shared" si="497"/>
        <v>116.45964519355786</v>
      </c>
      <c r="O996" s="2">
        <f t="shared" si="477"/>
        <v>79.386261208969231</v>
      </c>
      <c r="P996" s="5">
        <f t="shared" si="478"/>
        <v>0.36559469951400941</v>
      </c>
      <c r="Q996" s="4">
        <f t="shared" si="479"/>
        <v>0.241480208832029</v>
      </c>
      <c r="R996" s="4">
        <f t="shared" si="480"/>
        <v>0.23592474412437092</v>
      </c>
      <c r="S996" s="4">
        <f t="shared" si="498"/>
        <v>0</v>
      </c>
      <c r="T996" s="4">
        <f t="shared" si="499"/>
        <v>0</v>
      </c>
      <c r="U996" s="5">
        <f t="shared" si="500"/>
        <v>11.99993176012253</v>
      </c>
      <c r="V996" s="5">
        <f t="shared" si="501"/>
        <v>-2.0211412131652167</v>
      </c>
      <c r="W996" s="5">
        <f t="shared" si="502"/>
        <v>23.672406667922751</v>
      </c>
      <c r="X996" s="5">
        <f t="shared" si="481"/>
        <v>2220.6953702340611</v>
      </c>
      <c r="Y996" s="5">
        <f t="shared" si="482"/>
        <v>-14.999653229978689</v>
      </c>
      <c r="Z996" s="5">
        <f t="shared" si="483"/>
        <v>-4.1875301733307264</v>
      </c>
      <c r="AA996" s="5">
        <f t="shared" si="484"/>
        <v>7.2460408346645737</v>
      </c>
      <c r="AB996" s="5">
        <f t="shared" si="485"/>
        <v>-2.9997214698561585</v>
      </c>
      <c r="AC996" s="5">
        <f t="shared" si="486"/>
        <v>-6.2086713864959435</v>
      </c>
      <c r="AD996" s="5">
        <f t="shared" si="487"/>
        <v>-1.2555524974126762</v>
      </c>
      <c r="AE996">
        <f t="shared" si="473"/>
        <v>0</v>
      </c>
    </row>
    <row r="997" spans="1:31" x14ac:dyDescent="0.2">
      <c r="A997">
        <f t="shared" si="472"/>
        <v>9.6499999999998387</v>
      </c>
      <c r="B997" s="5">
        <f t="shared" si="488"/>
        <v>-262.11030486991211</v>
      </c>
      <c r="C997" s="5">
        <f t="shared" si="489"/>
        <v>537.30865498289279</v>
      </c>
      <c r="D997" s="5">
        <f t="shared" si="490"/>
        <v>-486.20629191807558</v>
      </c>
      <c r="E997" s="2">
        <f t="shared" si="491"/>
        <v>597.83141657036015</v>
      </c>
      <c r="F997" s="2">
        <f t="shared" si="492"/>
        <v>-26.004079903176731</v>
      </c>
      <c r="G997" s="3">
        <f t="shared" si="493"/>
        <v>-52.534272433513095</v>
      </c>
      <c r="H997" s="3">
        <f t="shared" si="494"/>
        <v>8.7811764507442085</v>
      </c>
      <c r="I997" s="3">
        <f t="shared" si="495"/>
        <v>-103.58835742366971</v>
      </c>
      <c r="J997" s="2">
        <f t="shared" si="474"/>
        <v>116.47964042574833</v>
      </c>
      <c r="K997" s="2">
        <f t="shared" si="496"/>
        <v>79.399891224095654</v>
      </c>
      <c r="L997" s="6">
        <f t="shared" si="475"/>
        <v>2220.252061057432</v>
      </c>
      <c r="M997" s="2">
        <f t="shared" si="476"/>
        <v>28.138611190484813</v>
      </c>
      <c r="N997" s="2">
        <f t="shared" si="497"/>
        <v>116.47964042574833</v>
      </c>
      <c r="O997" s="2">
        <f t="shared" si="477"/>
        <v>79.399891224095654</v>
      </c>
      <c r="P997" s="5">
        <f t="shared" si="478"/>
        <v>0.36558170484005731</v>
      </c>
      <c r="Q997" s="4">
        <f t="shared" si="479"/>
        <v>0.24139033473673549</v>
      </c>
      <c r="R997" s="4">
        <f t="shared" si="480"/>
        <v>0.23588008107151789</v>
      </c>
      <c r="S997" s="4">
        <f t="shared" si="498"/>
        <v>0</v>
      </c>
      <c r="T997" s="4">
        <f t="shared" si="499"/>
        <v>0</v>
      </c>
      <c r="U997" s="5">
        <f t="shared" si="500"/>
        <v>12.008422301109098</v>
      </c>
      <c r="V997" s="5">
        <f t="shared" si="501"/>
        <v>-2.0072244315279124</v>
      </c>
      <c r="W997" s="5">
        <f t="shared" si="502"/>
        <v>23.67849945949029</v>
      </c>
      <c r="X997" s="5">
        <f t="shared" si="481"/>
        <v>2220.252061057432</v>
      </c>
      <c r="Y997" s="5">
        <f t="shared" si="482"/>
        <v>-14.999163742667582</v>
      </c>
      <c r="Z997" s="5">
        <f t="shared" si="483"/>
        <v>-4.1906852464927908</v>
      </c>
      <c r="AA997" s="5">
        <f t="shared" si="484"/>
        <v>7.2515003270198219</v>
      </c>
      <c r="AB997" s="5">
        <f t="shared" si="485"/>
        <v>-2.9907414415584839</v>
      </c>
      <c r="AC997" s="5">
        <f t="shared" si="486"/>
        <v>-6.1979096780207037</v>
      </c>
      <c r="AD997" s="5">
        <f t="shared" si="487"/>
        <v>-1.2440002134898869</v>
      </c>
      <c r="AE997">
        <f t="shared" si="473"/>
        <v>0</v>
      </c>
    </row>
    <row r="998" spans="1:31" x14ac:dyDescent="0.2">
      <c r="A998">
        <f t="shared" si="472"/>
        <v>9.6599999999998385</v>
      </c>
      <c r="B998" s="5">
        <f t="shared" si="488"/>
        <v>-262.63579713131935</v>
      </c>
      <c r="C998" s="5">
        <f t="shared" si="489"/>
        <v>537.39615685191632</v>
      </c>
      <c r="D998" s="5">
        <f t="shared" si="490"/>
        <v>-487.24223769232299</v>
      </c>
      <c r="E998" s="2">
        <f t="shared" si="491"/>
        <v>598.14061167422244</v>
      </c>
      <c r="F998" s="2">
        <f t="shared" si="492"/>
        <v>-26.045645887743298</v>
      </c>
      <c r="G998" s="3">
        <f t="shared" si="493"/>
        <v>-52.564179847928678</v>
      </c>
      <c r="H998" s="3">
        <f t="shared" si="494"/>
        <v>8.7191973539640006</v>
      </c>
      <c r="I998" s="3">
        <f t="shared" si="495"/>
        <v>-103.6007974258046</v>
      </c>
      <c r="J998" s="2">
        <f t="shared" si="474"/>
        <v>116.49953919584989</v>
      </c>
      <c r="K998" s="2">
        <f t="shared" si="496"/>
        <v>79.413455484560245</v>
      </c>
      <c r="L998" s="6">
        <f t="shared" si="475"/>
        <v>2219.8092575085852</v>
      </c>
      <c r="M998" s="2">
        <f t="shared" si="476"/>
        <v>28.132999270508112</v>
      </c>
      <c r="N998" s="2">
        <f t="shared" si="497"/>
        <v>116.49953919584989</v>
      </c>
      <c r="O998" s="2">
        <f t="shared" si="477"/>
        <v>79.413455484560245</v>
      </c>
      <c r="P998" s="5">
        <f t="shared" si="478"/>
        <v>0.36556872496659387</v>
      </c>
      <c r="Q998" s="4">
        <f t="shared" si="479"/>
        <v>0.24130074643035365</v>
      </c>
      <c r="R998" s="4">
        <f t="shared" si="480"/>
        <v>0.23583554377565449</v>
      </c>
      <c r="S998" s="4">
        <f t="shared" si="498"/>
        <v>0</v>
      </c>
      <c r="T998" s="4">
        <f t="shared" si="499"/>
        <v>0</v>
      </c>
      <c r="U998" s="5">
        <f t="shared" si="500"/>
        <v>12.016884569135467</v>
      </c>
      <c r="V998" s="5">
        <f t="shared" si="501"/>
        <v>-1.9933267948101661</v>
      </c>
      <c r="W998" s="5">
        <f t="shared" si="502"/>
        <v>23.684547681292109</v>
      </c>
      <c r="X998" s="5">
        <f t="shared" si="481"/>
        <v>2219.8092575085857</v>
      </c>
      <c r="Y998" s="5">
        <f t="shared" si="482"/>
        <v>-14.998657998321267</v>
      </c>
      <c r="Z998" s="5">
        <f t="shared" si="483"/>
        <v>-4.1938318665258612</v>
      </c>
      <c r="AA998" s="5">
        <f t="shared" si="484"/>
        <v>7.2569451922045571</v>
      </c>
      <c r="AB998" s="5">
        <f t="shared" si="485"/>
        <v>-2.9817734291858002</v>
      </c>
      <c r="AC998" s="5">
        <f t="shared" si="486"/>
        <v>-6.187158661336027</v>
      </c>
      <c r="AD998" s="5">
        <f t="shared" si="487"/>
        <v>-1.2325071265033323</v>
      </c>
      <c r="AE998">
        <f t="shared" si="473"/>
        <v>0</v>
      </c>
    </row>
    <row r="999" spans="1:31" x14ac:dyDescent="0.2">
      <c r="A999">
        <f t="shared" si="472"/>
        <v>9.6699999999998383</v>
      </c>
      <c r="B999" s="5">
        <f t="shared" si="488"/>
        <v>-263.16158801847007</v>
      </c>
      <c r="C999" s="5">
        <f t="shared" si="489"/>
        <v>537.48303946752299</v>
      </c>
      <c r="D999" s="5">
        <f t="shared" si="490"/>
        <v>-488.27830729193738</v>
      </c>
      <c r="E999" s="2">
        <f t="shared" si="491"/>
        <v>598.44969640200327</v>
      </c>
      <c r="F999" s="2">
        <f t="shared" si="492"/>
        <v>-26.0872206484025</v>
      </c>
      <c r="G999" s="3">
        <f t="shared" si="493"/>
        <v>-52.593997582220538</v>
      </c>
      <c r="H999" s="3">
        <f t="shared" si="494"/>
        <v>8.6573257673506401</v>
      </c>
      <c r="I999" s="3">
        <f t="shared" si="495"/>
        <v>-103.61312249706964</v>
      </c>
      <c r="J999" s="2">
        <f t="shared" si="474"/>
        <v>116.51934184809581</v>
      </c>
      <c r="K999" s="2">
        <f t="shared" si="496"/>
        <v>79.426954225014171</v>
      </c>
      <c r="L999" s="6">
        <f t="shared" si="475"/>
        <v>2219.3669600005583</v>
      </c>
      <c r="M999" s="2">
        <f t="shared" si="476"/>
        <v>28.127393763895963</v>
      </c>
      <c r="N999" s="2">
        <f t="shared" si="497"/>
        <v>116.51934184809581</v>
      </c>
      <c r="O999" s="2">
        <f t="shared" si="477"/>
        <v>79.426954225014171</v>
      </c>
      <c r="P999" s="5">
        <f t="shared" si="478"/>
        <v>0.3655557599055963</v>
      </c>
      <c r="Q999" s="4">
        <f t="shared" si="479"/>
        <v>0.24121144287596744</v>
      </c>
      <c r="R999" s="4">
        <f t="shared" si="480"/>
        <v>0.2357911318675896</v>
      </c>
      <c r="S999" s="4">
        <f t="shared" si="498"/>
        <v>0</v>
      </c>
      <c r="T999" s="4">
        <f t="shared" si="499"/>
        <v>0</v>
      </c>
      <c r="U999" s="5">
        <f t="shared" si="500"/>
        <v>12.025318604168751</v>
      </c>
      <c r="V999" s="5">
        <f t="shared" si="501"/>
        <v>-1.9794483286751468</v>
      </c>
      <c r="W999" s="5">
        <f t="shared" si="502"/>
        <v>23.690551524481048</v>
      </c>
      <c r="X999" s="5">
        <f t="shared" si="481"/>
        <v>2219.3669600005583</v>
      </c>
      <c r="Y999" s="5">
        <f t="shared" si="482"/>
        <v>-14.998136093814574</v>
      </c>
      <c r="Z999" s="5">
        <f t="shared" si="483"/>
        <v>-4.196970041781821</v>
      </c>
      <c r="AA999" s="5">
        <f t="shared" si="484"/>
        <v>7.2623754446707594</v>
      </c>
      <c r="AB999" s="5">
        <f t="shared" si="485"/>
        <v>-2.9728174896458235</v>
      </c>
      <c r="AC999" s="5">
        <f t="shared" si="486"/>
        <v>-6.1764183704569682</v>
      </c>
      <c r="AD999" s="5">
        <f t="shared" si="487"/>
        <v>-1.2210730308481921</v>
      </c>
      <c r="AE999">
        <f t="shared" si="473"/>
        <v>0</v>
      </c>
    </row>
    <row r="1000" spans="1:31" x14ac:dyDescent="0.2">
      <c r="A1000">
        <f t="shared" si="472"/>
        <v>9.6799999999998381</v>
      </c>
      <c r="B1000" s="5">
        <f t="shared" si="488"/>
        <v>-263.68767663516678</v>
      </c>
      <c r="C1000" s="5">
        <f t="shared" si="489"/>
        <v>537.56930390427794</v>
      </c>
      <c r="D1000" s="5">
        <f t="shared" si="490"/>
        <v>-489.31449957055963</v>
      </c>
      <c r="E1000" s="2">
        <f t="shared" si="491"/>
        <v>598.75867201183996</v>
      </c>
      <c r="F1000" s="2">
        <f t="shared" si="492"/>
        <v>-26.128804094078887</v>
      </c>
      <c r="G1000" s="3">
        <f t="shared" si="493"/>
        <v>-52.623725757116993</v>
      </c>
      <c r="H1000" s="3">
        <f t="shared" si="494"/>
        <v>8.5955615836460701</v>
      </c>
      <c r="I1000" s="3">
        <f t="shared" si="495"/>
        <v>-103.62533322737812</v>
      </c>
      <c r="J1000" s="2">
        <f t="shared" si="474"/>
        <v>116.53904872609723</v>
      </c>
      <c r="K1000" s="2">
        <f t="shared" si="496"/>
        <v>79.440387679684548</v>
      </c>
      <c r="L1000" s="6">
        <f t="shared" si="475"/>
        <v>2218.9251689358202</v>
      </c>
      <c r="M1000" s="2">
        <f t="shared" si="476"/>
        <v>28.121794675749104</v>
      </c>
      <c r="N1000" s="2">
        <f t="shared" si="497"/>
        <v>116.53904872609723</v>
      </c>
      <c r="O1000" s="2">
        <f t="shared" si="477"/>
        <v>79.440387679684548</v>
      </c>
      <c r="P1000" s="5">
        <f t="shared" si="478"/>
        <v>0.36554280966873298</v>
      </c>
      <c r="Q1000" s="4">
        <f t="shared" si="479"/>
        <v>0.24112242303997086</v>
      </c>
      <c r="R1000" s="4">
        <f t="shared" si="480"/>
        <v>0.23574684497869808</v>
      </c>
      <c r="S1000" s="4">
        <f t="shared" si="498"/>
        <v>0</v>
      </c>
      <c r="T1000" s="4">
        <f t="shared" si="499"/>
        <v>0</v>
      </c>
      <c r="U1000" s="5">
        <f t="shared" si="500"/>
        <v>12.033724446421985</v>
      </c>
      <c r="V1000" s="5">
        <f t="shared" si="501"/>
        <v>-1.9655890583889017</v>
      </c>
      <c r="W1000" s="5">
        <f t="shared" si="502"/>
        <v>23.696511179812777</v>
      </c>
      <c r="X1000" s="5">
        <f t="shared" si="481"/>
        <v>2218.9251689358202</v>
      </c>
      <c r="Y1000" s="5">
        <f t="shared" si="482"/>
        <v>-14.997598125732218</v>
      </c>
      <c r="Z1000" s="5">
        <f t="shared" si="483"/>
        <v>-4.2000997806915956</v>
      </c>
      <c r="AA1000" s="5">
        <f t="shared" si="484"/>
        <v>7.2677910990071739</v>
      </c>
      <c r="AB1000" s="5">
        <f t="shared" si="485"/>
        <v>-2.9638736793102325</v>
      </c>
      <c r="AC1000" s="5">
        <f t="shared" si="486"/>
        <v>-6.1656888390804969</v>
      </c>
      <c r="AD1000" s="5">
        <f t="shared" si="487"/>
        <v>-1.2096977211800493</v>
      </c>
      <c r="AE1000">
        <f t="shared" si="473"/>
        <v>0</v>
      </c>
    </row>
    <row r="1001" spans="1:31" x14ac:dyDescent="0.2">
      <c r="A1001">
        <f t="shared" si="472"/>
        <v>9.6899999999998379</v>
      </c>
      <c r="B1001" s="5">
        <f t="shared" si="488"/>
        <v>-264.2140620864219</v>
      </c>
      <c r="C1001" s="5">
        <f t="shared" si="489"/>
        <v>537.65495123567246</v>
      </c>
      <c r="D1001" s="5">
        <f t="shared" si="490"/>
        <v>-490.35081338771943</v>
      </c>
      <c r="E1001" s="2">
        <f t="shared" si="491"/>
        <v>599.06753975861602</v>
      </c>
      <c r="F1001" s="2">
        <f t="shared" si="492"/>
        <v>-26.170396133767301</v>
      </c>
      <c r="G1001" s="3">
        <f t="shared" si="493"/>
        <v>-52.653364493910097</v>
      </c>
      <c r="H1001" s="3">
        <f t="shared" si="494"/>
        <v>8.5339046952552646</v>
      </c>
      <c r="I1001" s="3">
        <f t="shared" si="495"/>
        <v>-103.63743020458992</v>
      </c>
      <c r="J1001" s="2">
        <f t="shared" si="474"/>
        <v>116.55866017283957</v>
      </c>
      <c r="K1001" s="2">
        <f t="shared" si="496"/>
        <v>79.453756082371882</v>
      </c>
      <c r="L1001" s="6">
        <f t="shared" si="475"/>
        <v>2218.4838847063888</v>
      </c>
      <c r="M1001" s="2">
        <f t="shared" si="476"/>
        <v>28.116202011035828</v>
      </c>
      <c r="N1001" s="2">
        <f t="shared" si="497"/>
        <v>116.55866017283957</v>
      </c>
      <c r="O1001" s="2">
        <f t="shared" si="477"/>
        <v>79.453756082371882</v>
      </c>
      <c r="P1001" s="5">
        <f t="shared" si="478"/>
        <v>0.36552987426736711</v>
      </c>
      <c r="Q1001" s="4">
        <f t="shared" si="479"/>
        <v>0.24103368589206625</v>
      </c>
      <c r="R1001" s="4">
        <f t="shared" si="480"/>
        <v>0.23570268274092684</v>
      </c>
      <c r="S1001" s="4">
        <f t="shared" si="498"/>
        <v>0</v>
      </c>
      <c r="T1001" s="4">
        <f t="shared" si="499"/>
        <v>0</v>
      </c>
      <c r="U1001" s="5">
        <f t="shared" si="500"/>
        <v>12.042102136351652</v>
      </c>
      <c r="V1001" s="5">
        <f t="shared" si="501"/>
        <v>-1.9517490088224234</v>
      </c>
      <c r="W1001" s="5">
        <f t="shared" si="502"/>
        <v>23.702426837643639</v>
      </c>
      <c r="X1001" s="5">
        <f t="shared" si="481"/>
        <v>2218.4838847063888</v>
      </c>
      <c r="Y1001" s="5">
        <f t="shared" si="482"/>
        <v>-14.997044190368367</v>
      </c>
      <c r="Z1001" s="5">
        <f t="shared" si="483"/>
        <v>-4.2032210917644877</v>
      </c>
      <c r="AA1001" s="5">
        <f t="shared" si="484"/>
        <v>7.2731921699381745</v>
      </c>
      <c r="AB1001" s="5">
        <f t="shared" si="485"/>
        <v>-2.9549420540167155</v>
      </c>
      <c r="AC1001" s="5">
        <f t="shared" si="486"/>
        <v>-6.1549701005869109</v>
      </c>
      <c r="AD1001" s="5">
        <f t="shared" si="487"/>
        <v>-1.198380992418187</v>
      </c>
      <c r="AE1001">
        <f t="shared" si="473"/>
        <v>0</v>
      </c>
    </row>
    <row r="1002" spans="1:31" x14ac:dyDescent="0.2">
      <c r="A1002">
        <f t="shared" si="472"/>
        <v>9.6999999999998376</v>
      </c>
      <c r="B1002" s="5">
        <f t="shared" si="488"/>
        <v>-264.74074347846368</v>
      </c>
      <c r="C1002" s="5">
        <f t="shared" si="489"/>
        <v>537.73998253411992</v>
      </c>
      <c r="D1002" s="5">
        <f t="shared" si="490"/>
        <v>-491.38724760881496</v>
      </c>
      <c r="E1002" s="2">
        <f t="shared" si="491"/>
        <v>599.37630089395873</v>
      </c>
      <c r="F1002" s="2">
        <f t="shared" si="492"/>
        <v>-26.211996676533666</v>
      </c>
      <c r="G1002" s="3">
        <f t="shared" si="493"/>
        <v>-52.682913914450261</v>
      </c>
      <c r="H1002" s="3">
        <f t="shared" si="494"/>
        <v>8.472354994249395</v>
      </c>
      <c r="I1002" s="3">
        <f t="shared" si="495"/>
        <v>-103.64941401451411</v>
      </c>
      <c r="J1002" s="2">
        <f t="shared" si="474"/>
        <v>116.5781765306788</v>
      </c>
      <c r="K1002" s="2">
        <f t="shared" si="496"/>
        <v>79.46705966644771</v>
      </c>
      <c r="L1002" s="6">
        <f t="shared" si="475"/>
        <v>2218.0431076939449</v>
      </c>
      <c r="M1002" s="2">
        <f t="shared" si="476"/>
        <v>28.110615774593395</v>
      </c>
      <c r="N1002" s="2">
        <f t="shared" si="497"/>
        <v>116.5781765306788</v>
      </c>
      <c r="O1002" s="2">
        <f t="shared" si="477"/>
        <v>79.46705966644771</v>
      </c>
      <c r="P1002" s="5">
        <f t="shared" si="478"/>
        <v>0.36551695371255993</v>
      </c>
      <c r="Q1002" s="4">
        <f t="shared" si="479"/>
        <v>0.2409452304052617</v>
      </c>
      <c r="R1002" s="4">
        <f t="shared" si="480"/>
        <v>0.23565864478680018</v>
      </c>
      <c r="S1002" s="4">
        <f t="shared" si="498"/>
        <v>0</v>
      </c>
      <c r="T1002" s="4">
        <f t="shared" si="499"/>
        <v>0</v>
      </c>
      <c r="U1002" s="5">
        <f t="shared" si="500"/>
        <v>12.050451714655209</v>
      </c>
      <c r="V1002" s="5">
        <f t="shared" si="501"/>
        <v>-1.9379282044537152</v>
      </c>
      <c r="W1002" s="5">
        <f t="shared" si="502"/>
        <v>23.708298687928458</v>
      </c>
      <c r="X1002" s="5">
        <f t="shared" si="481"/>
        <v>2218.0431076939449</v>
      </c>
      <c r="Y1002" s="5">
        <f t="shared" si="482"/>
        <v>-14.996474383726166</v>
      </c>
      <c r="Z1002" s="5">
        <f t="shared" si="483"/>
        <v>-4.2063339835874975</v>
      </c>
      <c r="AA1002" s="5">
        <f t="shared" si="484"/>
        <v>7.2785786723225812</v>
      </c>
      <c r="AB1002" s="5">
        <f t="shared" si="485"/>
        <v>-2.9460226690709579</v>
      </c>
      <c r="AC1002" s="5">
        <f t="shared" si="486"/>
        <v>-6.1442621880412123</v>
      </c>
      <c r="AD1002" s="5">
        <f t="shared" si="487"/>
        <v>-1.18712263974896</v>
      </c>
      <c r="AE1002">
        <f t="shared" si="473"/>
        <v>0</v>
      </c>
    </row>
    <row r="1003" spans="1:31" x14ac:dyDescent="0.2">
      <c r="A1003">
        <f t="shared" si="472"/>
        <v>9.7099999999998374</v>
      </c>
      <c r="B1003" s="5">
        <f t="shared" si="488"/>
        <v>-265.26771991874165</v>
      </c>
      <c r="C1003" s="5">
        <f t="shared" si="489"/>
        <v>537.82439887095302</v>
      </c>
      <c r="D1003" s="5">
        <f t="shared" si="490"/>
        <v>-492.42380110509208</v>
      </c>
      <c r="E1003" s="2">
        <f t="shared" si="491"/>
        <v>599.68495666623983</v>
      </c>
      <c r="F1003" s="2">
        <f t="shared" si="492"/>
        <v>-26.25360563151575</v>
      </c>
      <c r="G1003" s="3">
        <f t="shared" si="493"/>
        <v>-52.71237414114097</v>
      </c>
      <c r="H1003" s="3">
        <f t="shared" si="494"/>
        <v>8.4109123723689834</v>
      </c>
      <c r="I1003" s="3">
        <f t="shared" si="495"/>
        <v>-103.6612852409116</v>
      </c>
      <c r="J1003" s="2">
        <f t="shared" si="474"/>
        <v>116.59759814133794</v>
      </c>
      <c r="K1003" s="2">
        <f t="shared" si="496"/>
        <v>79.480298664852029</v>
      </c>
      <c r="L1003" s="6">
        <f t="shared" si="475"/>
        <v>2217.6028382699442</v>
      </c>
      <c r="M1003" s="2">
        <f t="shared" si="476"/>
        <v>28.105035971129499</v>
      </c>
      <c r="N1003" s="2">
        <f t="shared" si="497"/>
        <v>116.59759814133794</v>
      </c>
      <c r="O1003" s="2">
        <f t="shared" si="477"/>
        <v>79.480298664852029</v>
      </c>
      <c r="P1003" s="5">
        <f t="shared" si="478"/>
        <v>0.36550404801507397</v>
      </c>
      <c r="Q1003" s="4">
        <f t="shared" si="479"/>
        <v>0.24085705555586948</v>
      </c>
      <c r="R1003" s="4">
        <f t="shared" si="480"/>
        <v>0.23561473074942579</v>
      </c>
      <c r="S1003" s="4">
        <f t="shared" si="498"/>
        <v>0</v>
      </c>
      <c r="T1003" s="4">
        <f t="shared" si="499"/>
        <v>0</v>
      </c>
      <c r="U1003" s="5">
        <f t="shared" si="500"/>
        <v>12.058773222268632</v>
      </c>
      <c r="V1003" s="5">
        <f t="shared" si="501"/>
        <v>-1.9241266693698509</v>
      </c>
      <c r="W1003" s="5">
        <f t="shared" si="502"/>
        <v>23.714126920218401</v>
      </c>
      <c r="X1003" s="5">
        <f t="shared" si="481"/>
        <v>2217.6028382699442</v>
      </c>
      <c r="Y1003" s="5">
        <f t="shared" si="482"/>
        <v>-14.995888801517307</v>
      </c>
      <c r="Z1003" s="5">
        <f t="shared" si="483"/>
        <v>-4.2094384648246645</v>
      </c>
      <c r="AA1003" s="5">
        <f t="shared" si="484"/>
        <v>7.2839506211525213</v>
      </c>
      <c r="AB1003" s="5">
        <f t="shared" si="485"/>
        <v>-2.9371155792486743</v>
      </c>
      <c r="AC1003" s="5">
        <f t="shared" si="486"/>
        <v>-6.1335651341945159</v>
      </c>
      <c r="AD1003" s="5">
        <f t="shared" si="487"/>
        <v>-1.1759224586290777</v>
      </c>
      <c r="AE1003">
        <f t="shared" si="473"/>
        <v>0</v>
      </c>
    </row>
    <row r="1004" spans="1:31" x14ac:dyDescent="0.2">
      <c r="A1004">
        <f t="shared" si="472"/>
        <v>9.7199999999998372</v>
      </c>
      <c r="B1004" s="5">
        <f t="shared" si="488"/>
        <v>-265.794990515932</v>
      </c>
      <c r="C1004" s="5">
        <f t="shared" si="489"/>
        <v>537.90820131641999</v>
      </c>
      <c r="D1004" s="5">
        <f t="shared" si="490"/>
        <v>-493.46047275362412</v>
      </c>
      <c r="E1004" s="2">
        <f t="shared" si="491"/>
        <v>599.99350832057394</v>
      </c>
      <c r="F1004" s="2">
        <f t="shared" si="492"/>
        <v>-26.295222907923968</v>
      </c>
      <c r="G1004" s="3">
        <f t="shared" si="493"/>
        <v>-52.741745296933459</v>
      </c>
      <c r="H1004" s="3">
        <f t="shared" si="494"/>
        <v>8.349576721027038</v>
      </c>
      <c r="I1004" s="3">
        <f t="shared" si="495"/>
        <v>-103.67304446549788</v>
      </c>
      <c r="J1004" s="2">
        <f t="shared" si="474"/>
        <v>116.61692534590347</v>
      </c>
      <c r="K1004" s="2">
        <f t="shared" si="496"/>
        <v>79.493473310090977</v>
      </c>
      <c r="L1004" s="6">
        <f t="shared" si="475"/>
        <v>2217.163076795729</v>
      </c>
      <c r="M1004" s="2">
        <f t="shared" si="476"/>
        <v>28.09946260522365</v>
      </c>
      <c r="N1004" s="2">
        <f t="shared" si="497"/>
        <v>116.61692534590347</v>
      </c>
      <c r="O1004" s="2">
        <f t="shared" si="477"/>
        <v>79.493473310090977</v>
      </c>
      <c r="P1004" s="5">
        <f t="shared" si="478"/>
        <v>0.36549115718537639</v>
      </c>
      <c r="Q1004" s="4">
        <f t="shared" si="479"/>
        <v>0.24076916032350312</v>
      </c>
      <c r="R1004" s="4">
        <f t="shared" si="480"/>
        <v>0.23557094026250003</v>
      </c>
      <c r="S1004" s="4">
        <f t="shared" si="498"/>
        <v>0</v>
      </c>
      <c r="T1004" s="4">
        <f t="shared" si="499"/>
        <v>0</v>
      </c>
      <c r="U1004" s="5">
        <f t="shared" si="500"/>
        <v>12.067066700363956</v>
      </c>
      <c r="V1004" s="5">
        <f t="shared" si="501"/>
        <v>-1.9103444272690304</v>
      </c>
      <c r="W1004" s="5">
        <f t="shared" si="502"/>
        <v>23.719911723658853</v>
      </c>
      <c r="X1004" s="5">
        <f t="shared" si="481"/>
        <v>2217.1630767957295</v>
      </c>
      <c r="Y1004" s="5">
        <f t="shared" si="482"/>
        <v>-14.9952875391616</v>
      </c>
      <c r="Z1004" s="5">
        <f t="shared" si="483"/>
        <v>-4.2125345442164006</v>
      </c>
      <c r="AA1004" s="5">
        <f t="shared" si="484"/>
        <v>7.2893080315522747</v>
      </c>
      <c r="AB1004" s="5">
        <f t="shared" si="485"/>
        <v>-2.9282208387976443</v>
      </c>
      <c r="AC1004" s="5">
        <f t="shared" si="486"/>
        <v>-6.1228789714854308</v>
      </c>
      <c r="AD1004" s="5">
        <f t="shared" si="487"/>
        <v>-1.1647802447888722</v>
      </c>
      <c r="AE1004">
        <f t="shared" si="473"/>
        <v>0</v>
      </c>
    </row>
    <row r="1005" spans="1:31" x14ac:dyDescent="0.2">
      <c r="A1005">
        <f t="shared" si="472"/>
        <v>9.729999999999837</v>
      </c>
      <c r="B1005" s="5">
        <f t="shared" si="488"/>
        <v>-266.32255437994331</v>
      </c>
      <c r="C1005" s="5">
        <f t="shared" si="489"/>
        <v>537.99139093968165</v>
      </c>
      <c r="D1005" s="5">
        <f t="shared" si="490"/>
        <v>-494.49726143729134</v>
      </c>
      <c r="E1005" s="2">
        <f t="shared" si="491"/>
        <v>600.30195709881809</v>
      </c>
      <c r="F1005" s="2">
        <f t="shared" si="492"/>
        <v>-26.336848415042127</v>
      </c>
      <c r="G1005" s="3">
        <f t="shared" si="493"/>
        <v>-52.771027505321435</v>
      </c>
      <c r="H1005" s="3">
        <f t="shared" si="494"/>
        <v>8.2883479313121828</v>
      </c>
      <c r="I1005" s="3">
        <f t="shared" si="495"/>
        <v>-103.68469226794576</v>
      </c>
      <c r="J1005" s="2">
        <f t="shared" si="474"/>
        <v>116.63615848482189</v>
      </c>
      <c r="K1005" s="2">
        <f t="shared" si="496"/>
        <v>79.506583834234419</v>
      </c>
      <c r="L1005" s="6">
        <f t="shared" si="475"/>
        <v>2216.7238236226403</v>
      </c>
      <c r="M1005" s="2">
        <f t="shared" si="476"/>
        <v>28.0938956813286</v>
      </c>
      <c r="N1005" s="2">
        <f t="shared" si="497"/>
        <v>116.63615848482189</v>
      </c>
      <c r="O1005" s="2">
        <f t="shared" si="477"/>
        <v>79.506583834234419</v>
      </c>
      <c r="P1005" s="5">
        <f t="shared" si="478"/>
        <v>0.36547828123364223</v>
      </c>
      <c r="Q1005" s="4">
        <f t="shared" si="479"/>
        <v>0.24068154369107564</v>
      </c>
      <c r="R1005" s="4">
        <f t="shared" si="480"/>
        <v>0.23552727296031359</v>
      </c>
      <c r="S1005" s="4">
        <f t="shared" si="498"/>
        <v>0</v>
      </c>
      <c r="T1005" s="4">
        <f t="shared" si="499"/>
        <v>0</v>
      </c>
      <c r="U1005" s="5">
        <f t="shared" si="500"/>
        <v>12.075332190346852</v>
      </c>
      <c r="V1005" s="5">
        <f t="shared" si="501"/>
        <v>-1.8965815014626388</v>
      </c>
      <c r="W1005" s="5">
        <f t="shared" si="502"/>
        <v>23.725653286987416</v>
      </c>
      <c r="X1005" s="5">
        <f t="shared" si="481"/>
        <v>2216.7238236226403</v>
      </c>
      <c r="Y1005" s="5">
        <f t="shared" si="482"/>
        <v>-14.99467069178657</v>
      </c>
      <c r="Z1005" s="5">
        <f t="shared" si="483"/>
        <v>-4.2156222305788269</v>
      </c>
      <c r="AA1005" s="5">
        <f t="shared" si="484"/>
        <v>7.2946509187771298</v>
      </c>
      <c r="AB1005" s="5">
        <f t="shared" si="485"/>
        <v>-2.919338501439718</v>
      </c>
      <c r="AC1005" s="5">
        <f t="shared" si="486"/>
        <v>-6.1122037320414657</v>
      </c>
      <c r="AD1005" s="5">
        <f t="shared" si="487"/>
        <v>-1.1536957942354533</v>
      </c>
      <c r="AE1005">
        <f t="shared" si="473"/>
        <v>0</v>
      </c>
    </row>
    <row r="1006" spans="1:31" x14ac:dyDescent="0.2">
      <c r="A1006">
        <f t="shared" si="472"/>
        <v>9.7399999999998368</v>
      </c>
      <c r="B1006" s="5">
        <f t="shared" si="488"/>
        <v>-266.85041062192158</v>
      </c>
      <c r="C1006" s="5">
        <f t="shared" si="489"/>
        <v>538.0739688088081</v>
      </c>
      <c r="D1006" s="5">
        <f t="shared" si="490"/>
        <v>-495.53416604476052</v>
      </c>
      <c r="E1006" s="2">
        <f t="shared" si="491"/>
        <v>600.61030423957118</v>
      </c>
      <c r="F1006" s="2">
        <f t="shared" si="492"/>
        <v>-26.37848206222818</v>
      </c>
      <c r="G1006" s="3">
        <f t="shared" si="493"/>
        <v>-52.800220890335829</v>
      </c>
      <c r="H1006" s="3">
        <f t="shared" si="494"/>
        <v>8.2272258939917684</v>
      </c>
      <c r="I1006" s="3">
        <f t="shared" si="495"/>
        <v>-103.69622922588812</v>
      </c>
      <c r="J1006" s="2">
        <f t="shared" si="474"/>
        <v>116.65529789789643</v>
      </c>
      <c r="K1006" s="2">
        <f t="shared" si="496"/>
        <v>79.519630468913718</v>
      </c>
      <c r="L1006" s="6">
        <f t="shared" si="475"/>
        <v>2216.2850790921266</v>
      </c>
      <c r="M1006" s="2">
        <f t="shared" si="476"/>
        <v>28.088335203771745</v>
      </c>
      <c r="N1006" s="2">
        <f t="shared" si="497"/>
        <v>116.65529789789643</v>
      </c>
      <c r="O1006" s="2">
        <f t="shared" si="477"/>
        <v>79.519630468913718</v>
      </c>
      <c r="P1006" s="5">
        <f t="shared" si="478"/>
        <v>0.36546542016975758</v>
      </c>
      <c r="Q1006" s="4">
        <f t="shared" si="479"/>
        <v>0.24059420464479636</v>
      </c>
      <c r="R1006" s="4">
        <f t="shared" si="480"/>
        <v>0.23548372847775664</v>
      </c>
      <c r="S1006" s="4">
        <f t="shared" si="498"/>
        <v>0</v>
      </c>
      <c r="T1006" s="4">
        <f t="shared" si="499"/>
        <v>0</v>
      </c>
      <c r="U1006" s="5">
        <f t="shared" si="500"/>
        <v>12.083569733854208</v>
      </c>
      <c r="V1006" s="5">
        <f t="shared" si="501"/>
        <v>-1.882837914877296</v>
      </c>
      <c r="W1006" s="5">
        <f t="shared" si="502"/>
        <v>23.731351798531843</v>
      </c>
      <c r="X1006" s="5">
        <f t="shared" si="481"/>
        <v>2216.285079092127</v>
      </c>
      <c r="Y1006" s="5">
        <f t="shared" si="482"/>
        <v>-14.994038354227042</v>
      </c>
      <c r="Z1006" s="5">
        <f t="shared" si="483"/>
        <v>-4.2187015328031201</v>
      </c>
      <c r="AA1006" s="5">
        <f t="shared" si="484"/>
        <v>7.2999792982122438</v>
      </c>
      <c r="AB1006" s="5">
        <f t="shared" si="485"/>
        <v>-2.9104686203728338</v>
      </c>
      <c r="AC1006" s="5">
        <f t="shared" si="486"/>
        <v>-6.1015394476804161</v>
      </c>
      <c r="AD1006" s="5">
        <f t="shared" si="487"/>
        <v>-1.1426689032559132</v>
      </c>
      <c r="AE1006">
        <f t="shared" si="473"/>
        <v>0</v>
      </c>
    </row>
    <row r="1007" spans="1:31" x14ac:dyDescent="0.2">
      <c r="A1007">
        <f t="shared" si="472"/>
        <v>9.7499999999998366</v>
      </c>
      <c r="B1007" s="5">
        <f t="shared" si="488"/>
        <v>-267.37855835425592</v>
      </c>
      <c r="C1007" s="5">
        <f t="shared" si="489"/>
        <v>538.15593599077567</v>
      </c>
      <c r="D1007" s="5">
        <f t="shared" si="490"/>
        <v>-496.57118547046457</v>
      </c>
      <c r="E1007" s="2">
        <f t="shared" si="491"/>
        <v>600.91855097817381</v>
      </c>
      <c r="F1007" s="2">
        <f t="shared" si="492"/>
        <v>-26.420123758915004</v>
      </c>
      <c r="G1007" s="3">
        <f t="shared" si="493"/>
        <v>-52.82932557653956</v>
      </c>
      <c r="H1007" s="3">
        <f t="shared" si="494"/>
        <v>8.166210499514964</v>
      </c>
      <c r="I1007" s="3">
        <f t="shared" si="495"/>
        <v>-103.70765591492068</v>
      </c>
      <c r="J1007" s="2">
        <f t="shared" si="474"/>
        <v>116.67434392428349</v>
      </c>
      <c r="K1007" s="2">
        <f t="shared" si="496"/>
        <v>79.532613445319342</v>
      </c>
      <c r="L1007" s="6">
        <f t="shared" si="475"/>
        <v>2215.8468435358513</v>
      </c>
      <c r="M1007" s="2">
        <f t="shared" si="476"/>
        <v>28.082781176756452</v>
      </c>
      <c r="N1007" s="2">
        <f t="shared" si="497"/>
        <v>116.67434392428349</v>
      </c>
      <c r="O1007" s="2">
        <f t="shared" si="477"/>
        <v>79.532613445319342</v>
      </c>
      <c r="P1007" s="5">
        <f t="shared" si="478"/>
        <v>0.36545257400332276</v>
      </c>
      <c r="Q1007" s="4">
        <f t="shared" si="479"/>
        <v>0.24050714217416855</v>
      </c>
      <c r="R1007" s="4">
        <f t="shared" si="480"/>
        <v>0.23544030645032446</v>
      </c>
      <c r="S1007" s="4">
        <f t="shared" si="498"/>
        <v>0</v>
      </c>
      <c r="T1007" s="4">
        <f t="shared" si="499"/>
        <v>0</v>
      </c>
      <c r="U1007" s="5">
        <f t="shared" si="500"/>
        <v>12.091779372751686</v>
      </c>
      <c r="V1007" s="5">
        <f t="shared" si="501"/>
        <v>-1.8691136900569012</v>
      </c>
      <c r="W1007" s="5">
        <f t="shared" si="502"/>
        <v>23.737007446208018</v>
      </c>
      <c r="X1007" s="5">
        <f t="shared" si="481"/>
        <v>2215.8468435358518</v>
      </c>
      <c r="Y1007" s="5">
        <f t="shared" si="482"/>
        <v>-14.993390621024805</v>
      </c>
      <c r="Z1007" s="5">
        <f t="shared" si="483"/>
        <v>-4.2217724598548525</v>
      </c>
      <c r="AA1007" s="5">
        <f t="shared" si="484"/>
        <v>7.3052931853715171</v>
      </c>
      <c r="AB1007" s="5">
        <f t="shared" si="485"/>
        <v>-2.9016112482731184</v>
      </c>
      <c r="AC1007" s="5">
        <f t="shared" si="486"/>
        <v>-6.0908861499117535</v>
      </c>
      <c r="AD1007" s="5">
        <f t="shared" si="487"/>
        <v>-1.1316993684204633</v>
      </c>
      <c r="AE1007">
        <f t="shared" si="473"/>
        <v>0</v>
      </c>
    </row>
    <row r="1008" spans="1:31" x14ac:dyDescent="0.2">
      <c r="A1008">
        <f t="shared" si="472"/>
        <v>9.7599999999998364</v>
      </c>
      <c r="B1008" s="5">
        <f t="shared" si="488"/>
        <v>-267.9069966905837</v>
      </c>
      <c r="C1008" s="5">
        <f t="shared" si="489"/>
        <v>538.23729355146338</v>
      </c>
      <c r="D1008" s="5">
        <f t="shared" si="490"/>
        <v>-497.60831861458223</v>
      </c>
      <c r="E1008" s="2">
        <f t="shared" si="491"/>
        <v>601.22669854670676</v>
      </c>
      <c r="F1008" s="2">
        <f t="shared" si="492"/>
        <v>-26.461773414611166</v>
      </c>
      <c r="G1008" s="3">
        <f t="shared" si="493"/>
        <v>-52.858341689022289</v>
      </c>
      <c r="H1008" s="3">
        <f t="shared" si="494"/>
        <v>8.1053016380158471</v>
      </c>
      <c r="I1008" s="3">
        <f t="shared" si="495"/>
        <v>-103.71897290860488</v>
      </c>
      <c r="J1008" s="2">
        <f t="shared" si="474"/>
        <v>116.69329690248951</v>
      </c>
      <c r="K1008" s="2">
        <f t="shared" si="496"/>
        <v>79.545532994198709</v>
      </c>
      <c r="L1008" s="6">
        <f t="shared" si="475"/>
        <v>2215.4091172758026</v>
      </c>
      <c r="M1008" s="2">
        <f t="shared" si="476"/>
        <v>28.077233604363471</v>
      </c>
      <c r="N1008" s="2">
        <f t="shared" si="497"/>
        <v>116.69329690248951</v>
      </c>
      <c r="O1008" s="2">
        <f t="shared" si="477"/>
        <v>79.545532994198709</v>
      </c>
      <c r="P1008" s="5">
        <f t="shared" si="478"/>
        <v>0.36543974274365532</v>
      </c>
      <c r="Q1008" s="4">
        <f t="shared" si="479"/>
        <v>0.2404203552719866</v>
      </c>
      <c r="R1008" s="4">
        <f t="shared" si="480"/>
        <v>0.23539700651412207</v>
      </c>
      <c r="S1008" s="4">
        <f t="shared" si="498"/>
        <v>0</v>
      </c>
      <c r="T1008" s="4">
        <f t="shared" si="499"/>
        <v>0</v>
      </c>
      <c r="U1008" s="5">
        <f t="shared" si="500"/>
        <v>12.09996114913133</v>
      </c>
      <c r="V1008" s="5">
        <f t="shared" si="501"/>
        <v>-1.8554088491646803</v>
      </c>
      <c r="W1008" s="5">
        <f t="shared" si="502"/>
        <v>23.742620417518012</v>
      </c>
      <c r="X1008" s="5">
        <f t="shared" si="481"/>
        <v>2215.4091172758031</v>
      </c>
      <c r="Y1008" s="5">
        <f t="shared" si="482"/>
        <v>-14.992727586428163</v>
      </c>
      <c r="Z1008" s="5">
        <f t="shared" si="483"/>
        <v>-4.2248350207733321</v>
      </c>
      <c r="AA1008" s="5">
        <f t="shared" si="484"/>
        <v>7.3105925958964333</v>
      </c>
      <c r="AB1008" s="5">
        <f t="shared" si="485"/>
        <v>-2.8927664372968334</v>
      </c>
      <c r="AC1008" s="5">
        <f t="shared" si="486"/>
        <v>-6.0802438699380126</v>
      </c>
      <c r="AD1008" s="5">
        <f t="shared" si="487"/>
        <v>-1.1207869865855535</v>
      </c>
      <c r="AE1008">
        <f t="shared" si="473"/>
        <v>0</v>
      </c>
    </row>
    <row r="1009" spans="1:31" x14ac:dyDescent="0.2">
      <c r="A1009">
        <f t="shared" si="472"/>
        <v>9.7699999999998361</v>
      </c>
      <c r="B1009" s="5">
        <f t="shared" si="488"/>
        <v>-268.43572474579577</v>
      </c>
      <c r="C1009" s="5">
        <f t="shared" si="489"/>
        <v>538.31804255564998</v>
      </c>
      <c r="D1009" s="5">
        <f t="shared" si="490"/>
        <v>-498.64556438301759</v>
      </c>
      <c r="E1009" s="2">
        <f t="shared" si="491"/>
        <v>601.53474817399137</v>
      </c>
      <c r="F1009" s="2">
        <f t="shared" si="492"/>
        <v>-26.503430938901648</v>
      </c>
      <c r="G1009" s="3">
        <f t="shared" si="493"/>
        <v>-52.887269353395254</v>
      </c>
      <c r="H1009" s="3">
        <f t="shared" si="494"/>
        <v>8.0444991993164674</v>
      </c>
      <c r="I1009" s="3">
        <f t="shared" si="495"/>
        <v>-103.73018077847074</v>
      </c>
      <c r="J1009" s="2">
        <f t="shared" si="474"/>
        <v>116.71215717036768</v>
      </c>
      <c r="K1009" s="2">
        <f t="shared" si="496"/>
        <v>79.558389345853897</v>
      </c>
      <c r="L1009" s="6">
        <f t="shared" si="475"/>
        <v>2214.9719006243968</v>
      </c>
      <c r="M1009" s="2">
        <f t="shared" si="476"/>
        <v>28.071692490552248</v>
      </c>
      <c r="N1009" s="2">
        <f t="shared" si="497"/>
        <v>116.71215717036768</v>
      </c>
      <c r="O1009" s="2">
        <f t="shared" si="477"/>
        <v>79.558389345853897</v>
      </c>
      <c r="P1009" s="5">
        <f t="shared" si="478"/>
        <v>0.36542692639979341</v>
      </c>
      <c r="Q1009" s="4">
        <f t="shared" si="479"/>
        <v>0.24033384293433288</v>
      </c>
      <c r="R1009" s="4">
        <f t="shared" si="480"/>
        <v>0.23535382830586987</v>
      </c>
      <c r="S1009" s="4">
        <f t="shared" si="498"/>
        <v>0</v>
      </c>
      <c r="T1009" s="4">
        <f t="shared" si="499"/>
        <v>0</v>
      </c>
      <c r="U1009" s="5">
        <f t="shared" si="500"/>
        <v>12.108115105309178</v>
      </c>
      <c r="V1009" s="5">
        <f t="shared" si="501"/>
        <v>-1.8417234139852257</v>
      </c>
      <c r="W1009" s="5">
        <f t="shared" si="502"/>
        <v>23.748190899548156</v>
      </c>
      <c r="X1009" s="5">
        <f t="shared" si="481"/>
        <v>2214.9719006243968</v>
      </c>
      <c r="Y1009" s="5">
        <f t="shared" si="482"/>
        <v>-14.99204934439171</v>
      </c>
      <c r="Z1009" s="5">
        <f t="shared" si="483"/>
        <v>-4.2278892246709718</v>
      </c>
      <c r="AA1009" s="5">
        <f t="shared" si="484"/>
        <v>7.3158775455549767</v>
      </c>
      <c r="AB1009" s="5">
        <f t="shared" si="485"/>
        <v>-2.8839342390825315</v>
      </c>
      <c r="AC1009" s="5">
        <f t="shared" si="486"/>
        <v>-6.0696126386561975</v>
      </c>
      <c r="AD1009" s="5">
        <f t="shared" si="487"/>
        <v>-1.1099315548968676</v>
      </c>
      <c r="AE1009">
        <f t="shared" si="473"/>
        <v>0</v>
      </c>
    </row>
    <row r="1010" spans="1:31" x14ac:dyDescent="0.2">
      <c r="A1010">
        <f t="shared" si="472"/>
        <v>9.7799999999998359</v>
      </c>
      <c r="B1010" s="5">
        <f t="shared" si="488"/>
        <v>-268.96474163604171</v>
      </c>
      <c r="C1010" s="5">
        <f t="shared" si="489"/>
        <v>538.39818406701124</v>
      </c>
      <c r="D1010" s="5">
        <f t="shared" si="490"/>
        <v>-499.68292168738009</v>
      </c>
      <c r="E1010" s="2">
        <f t="shared" si="491"/>
        <v>601.84270108558928</v>
      </c>
      <c r="F1010" s="2">
        <f t="shared" si="492"/>
        <v>-26.545096241448615</v>
      </c>
      <c r="G1010" s="3">
        <f t="shared" si="493"/>
        <v>-52.916108695786079</v>
      </c>
      <c r="H1010" s="3">
        <f t="shared" si="494"/>
        <v>7.9838030729299057</v>
      </c>
      <c r="I1010" s="3">
        <f t="shared" si="495"/>
        <v>-103.74128009401971</v>
      </c>
      <c r="J1010" s="2">
        <f t="shared" si="474"/>
        <v>116.73092506511469</v>
      </c>
      <c r="K1010" s="2">
        <f t="shared" si="496"/>
        <v>79.571182730139526</v>
      </c>
      <c r="L1010" s="6">
        <f t="shared" si="475"/>
        <v>2214.5351938845861</v>
      </c>
      <c r="M1010" s="2">
        <f t="shared" si="476"/>
        <v>28.06615783916229</v>
      </c>
      <c r="N1010" s="2">
        <f t="shared" si="497"/>
        <v>116.73092506511469</v>
      </c>
      <c r="O1010" s="2">
        <f t="shared" si="477"/>
        <v>79.571182730139526</v>
      </c>
      <c r="P1010" s="5">
        <f t="shared" si="478"/>
        <v>0.36541412498049863</v>
      </c>
      <c r="Q1010" s="4">
        <f t="shared" si="479"/>
        <v>0.24024760416057506</v>
      </c>
      <c r="R1010" s="4">
        <f t="shared" si="480"/>
        <v>0.23531077146290844</v>
      </c>
      <c r="S1010" s="4">
        <f t="shared" si="498"/>
        <v>0</v>
      </c>
      <c r="T1010" s="4">
        <f t="shared" si="499"/>
        <v>0</v>
      </c>
      <c r="U1010" s="5">
        <f t="shared" si="500"/>
        <v>12.116241283822854</v>
      </c>
      <c r="V1010" s="5">
        <f t="shared" si="501"/>
        <v>-1.8280574059265318</v>
      </c>
      <c r="W1010" s="5">
        <f t="shared" si="502"/>
        <v>23.753719078967119</v>
      </c>
      <c r="X1010" s="5">
        <f t="shared" si="481"/>
        <v>2214.5351938845865</v>
      </c>
      <c r="Y1010" s="5">
        <f t="shared" si="482"/>
        <v>-14.991355988575847</v>
      </c>
      <c r="Z1010" s="5">
        <f t="shared" si="483"/>
        <v>-4.2309350807326167</v>
      </c>
      <c r="AA1010" s="5">
        <f t="shared" si="484"/>
        <v>7.3211480502404731</v>
      </c>
      <c r="AB1010" s="5">
        <f t="shared" si="485"/>
        <v>-2.8751147047529937</v>
      </c>
      <c r="AC1010" s="5">
        <f t="shared" si="486"/>
        <v>-6.0589924866591485</v>
      </c>
      <c r="AD1010" s="5">
        <f t="shared" si="487"/>
        <v>-1.0991328707924062</v>
      </c>
      <c r="AE1010">
        <f t="shared" si="473"/>
        <v>0</v>
      </c>
    </row>
    <row r="1011" spans="1:31" x14ac:dyDescent="0.2">
      <c r="A1011">
        <f t="shared" si="472"/>
        <v>9.7899999999998357</v>
      </c>
      <c r="B1011" s="5">
        <f t="shared" si="488"/>
        <v>-269.49404647873479</v>
      </c>
      <c r="C1011" s="5">
        <f t="shared" si="489"/>
        <v>538.47771914811619</v>
      </c>
      <c r="D1011" s="5">
        <f t="shared" si="490"/>
        <v>-500.72038944496387</v>
      </c>
      <c r="E1011" s="2">
        <f t="shared" si="491"/>
        <v>602.15055850380145</v>
      </c>
      <c r="F1011" s="2">
        <f t="shared" si="492"/>
        <v>-26.586769231992129</v>
      </c>
      <c r="G1011" s="3">
        <f t="shared" si="493"/>
        <v>-52.944859842833608</v>
      </c>
      <c r="H1011" s="3">
        <f t="shared" si="494"/>
        <v>7.9232131480633141</v>
      </c>
      <c r="I1011" s="3">
        <f t="shared" si="495"/>
        <v>-103.75227142272765</v>
      </c>
      <c r="J1011" s="2">
        <f t="shared" si="474"/>
        <v>116.74960092326776</v>
      </c>
      <c r="K1011" s="2">
        <f t="shared" si="496"/>
        <v>79.583913376460643</v>
      </c>
      <c r="L1011" s="6">
        <f t="shared" si="475"/>
        <v>2214.0989973499609</v>
      </c>
      <c r="M1011" s="2">
        <f t="shared" si="476"/>
        <v>28.060629653914432</v>
      </c>
      <c r="N1011" s="2">
        <f t="shared" si="497"/>
        <v>116.74960092326776</v>
      </c>
      <c r="O1011" s="2">
        <f t="shared" si="477"/>
        <v>79.583913376460643</v>
      </c>
      <c r="P1011" s="5">
        <f t="shared" si="478"/>
        <v>0.36540133849425926</v>
      </c>
      <c r="Q1011" s="4">
        <f t="shared" si="479"/>
        <v>0.24016163795336232</v>
      </c>
      <c r="R1011" s="4">
        <f t="shared" si="480"/>
        <v>0.23526783562320319</v>
      </c>
      <c r="S1011" s="4">
        <f t="shared" si="498"/>
        <v>0</v>
      </c>
      <c r="T1011" s="4">
        <f t="shared" si="499"/>
        <v>0</v>
      </c>
      <c r="U1011" s="5">
        <f t="shared" si="500"/>
        <v>12.12433972742922</v>
      </c>
      <c r="V1011" s="5">
        <f t="shared" si="501"/>
        <v>-1.814410846022031</v>
      </c>
      <c r="W1011" s="5">
        <f t="shared" si="502"/>
        <v>23.759205142024076</v>
      </c>
      <c r="X1011" s="5">
        <f t="shared" si="481"/>
        <v>2214.0989973499609</v>
      </c>
      <c r="Y1011" s="5">
        <f t="shared" si="482"/>
        <v>-14.990647612346594</v>
      </c>
      <c r="Z1011" s="5">
        <f t="shared" si="483"/>
        <v>-4.2339725982149208</v>
      </c>
      <c r="AA1011" s="5">
        <f t="shared" si="484"/>
        <v>7.3264041259704946</v>
      </c>
      <c r="AB1011" s="5">
        <f t="shared" si="485"/>
        <v>-2.866307884917374</v>
      </c>
      <c r="AC1011" s="5">
        <f t="shared" si="486"/>
        <v>-6.0483834442369515</v>
      </c>
      <c r="AD1011" s="5">
        <f t="shared" si="487"/>
        <v>-1.0883907320054291</v>
      </c>
      <c r="AE1011">
        <f t="shared" si="473"/>
        <v>0</v>
      </c>
    </row>
    <row r="1012" spans="1:31" x14ac:dyDescent="0.2">
      <c r="A1012">
        <f t="shared" si="472"/>
        <v>9.7999999999998355</v>
      </c>
      <c r="B1012" s="5">
        <f t="shared" si="488"/>
        <v>-270.02363839255742</v>
      </c>
      <c r="C1012" s="5">
        <f t="shared" si="489"/>
        <v>538.55664886042462</v>
      </c>
      <c r="D1012" s="5">
        <f t="shared" si="490"/>
        <v>-501.75796657872775</v>
      </c>
      <c r="E1012" s="2">
        <f t="shared" si="491"/>
        <v>602.4583216476683</v>
      </c>
      <c r="F1012" s="2">
        <f t="shared" si="492"/>
        <v>-26.628449820350941</v>
      </c>
      <c r="G1012" s="3">
        <f t="shared" si="493"/>
        <v>-52.973522921682779</v>
      </c>
      <c r="H1012" s="3">
        <f t="shared" si="494"/>
        <v>7.8627293136209442</v>
      </c>
      <c r="I1012" s="3">
        <f t="shared" si="495"/>
        <v>-103.7631553300477</v>
      </c>
      <c r="J1012" s="2">
        <f t="shared" si="474"/>
        <v>116.76818508070137</v>
      </c>
      <c r="K1012" s="2">
        <f t="shared" si="496"/>
        <v>79.596581513770531</v>
      </c>
      <c r="L1012" s="6">
        <f t="shared" si="475"/>
        <v>2213.6633113048547</v>
      </c>
      <c r="M1012" s="2">
        <f t="shared" si="476"/>
        <v>28.05510793841222</v>
      </c>
      <c r="N1012" s="2">
        <f t="shared" si="497"/>
        <v>116.76818508070137</v>
      </c>
      <c r="O1012" s="2">
        <f t="shared" si="477"/>
        <v>79.596581513770531</v>
      </c>
      <c r="P1012" s="5">
        <f t="shared" si="478"/>
        <v>0.36538856694929317</v>
      </c>
      <c r="Q1012" s="4">
        <f t="shared" si="479"/>
        <v>0.24007594331862286</v>
      </c>
      <c r="R1012" s="4">
        <f t="shared" si="480"/>
        <v>0.23522502042534965</v>
      </c>
      <c r="S1012" s="4">
        <f t="shared" si="498"/>
        <v>0</v>
      </c>
      <c r="T1012" s="4">
        <f t="shared" si="499"/>
        <v>0</v>
      </c>
      <c r="U1012" s="5">
        <f t="shared" si="500"/>
        <v>12.132410479101988</v>
      </c>
      <c r="V1012" s="5">
        <f t="shared" si="501"/>
        <v>-1.80078375493262</v>
      </c>
      <c r="W1012" s="5">
        <f t="shared" si="502"/>
        <v>23.764649274546819</v>
      </c>
      <c r="X1012" s="5">
        <f t="shared" si="481"/>
        <v>2213.6633113048551</v>
      </c>
      <c r="Y1012" s="5">
        <f t="shared" si="482"/>
        <v>-14.989924308775167</v>
      </c>
      <c r="Z1012" s="5">
        <f t="shared" si="483"/>
        <v>-4.237001786445683</v>
      </c>
      <c r="AA1012" s="5">
        <f t="shared" si="484"/>
        <v>7.3316457888857327</v>
      </c>
      <c r="AB1012" s="5">
        <f t="shared" si="485"/>
        <v>-2.857513829673179</v>
      </c>
      <c r="AC1012" s="5">
        <f t="shared" si="486"/>
        <v>-6.0377855413783035</v>
      </c>
      <c r="AD1012" s="5">
        <f t="shared" si="487"/>
        <v>-1.0777049365674465</v>
      </c>
      <c r="AE1012">
        <f t="shared" si="473"/>
        <v>0</v>
      </c>
    </row>
    <row r="1013" spans="1:31" x14ac:dyDescent="0.2">
      <c r="A1013">
        <f t="shared" si="472"/>
        <v>9.8099999999998353</v>
      </c>
      <c r="B1013" s="5">
        <f t="shared" si="488"/>
        <v>-270.55351649746575</v>
      </c>
      <c r="C1013" s="5">
        <f t="shared" si="489"/>
        <v>538.63497426428376</v>
      </c>
      <c r="D1013" s="5">
        <f t="shared" si="490"/>
        <v>-502.79565201727502</v>
      </c>
      <c r="E1013" s="2">
        <f t="shared" si="491"/>
        <v>602.76599173296938</v>
      </c>
      <c r="F1013" s="2">
        <f t="shared" si="492"/>
        <v>-26.67013791642318</v>
      </c>
      <c r="G1013" s="3">
        <f t="shared" si="493"/>
        <v>-53.00209805997951</v>
      </c>
      <c r="H1013" s="3">
        <f t="shared" si="494"/>
        <v>7.8023514582071609</v>
      </c>
      <c r="I1013" s="3">
        <f t="shared" si="495"/>
        <v>-103.77393237941337</v>
      </c>
      <c r="J1013" s="2">
        <f t="shared" si="474"/>
        <v>116.78667787262437</v>
      </c>
      <c r="K1013" s="2">
        <f t="shared" si="496"/>
        <v>79.609187370568748</v>
      </c>
      <c r="L1013" s="6">
        <f t="shared" si="475"/>
        <v>2213.2281360244447</v>
      </c>
      <c r="M1013" s="2">
        <f t="shared" si="476"/>
        <v>28.049592696143137</v>
      </c>
      <c r="N1013" s="2">
        <f t="shared" si="497"/>
        <v>116.78667787262437</v>
      </c>
      <c r="O1013" s="2">
        <f t="shared" si="477"/>
        <v>79.609187370568748</v>
      </c>
      <c r="P1013" s="5">
        <f t="shared" si="478"/>
        <v>0.3653758103535506</v>
      </c>
      <c r="Q1013" s="4">
        <f t="shared" si="479"/>
        <v>0.23999051926555978</v>
      </c>
      <c r="R1013" s="4">
        <f t="shared" si="480"/>
        <v>0.23518232550857807</v>
      </c>
      <c r="S1013" s="4">
        <f t="shared" si="498"/>
        <v>0</v>
      </c>
      <c r="T1013" s="4">
        <f t="shared" si="499"/>
        <v>0</v>
      </c>
      <c r="U1013" s="5">
        <f t="shared" si="500"/>
        <v>12.140453582029377</v>
      </c>
      <c r="V1013" s="5">
        <f t="shared" si="501"/>
        <v>-1.7871761529486871</v>
      </c>
      <c r="W1013" s="5">
        <f t="shared" si="502"/>
        <v>23.770051661940009</v>
      </c>
      <c r="X1013" s="5">
        <f t="shared" si="481"/>
        <v>2213.2281360244451</v>
      </c>
      <c r="Y1013" s="5">
        <f t="shared" si="482"/>
        <v>-14.989186170637772</v>
      </c>
      <c r="Z1013" s="5">
        <f t="shared" si="483"/>
        <v>-4.24002265482323</v>
      </c>
      <c r="AA1013" s="5">
        <f t="shared" si="484"/>
        <v>7.3368730552489128</v>
      </c>
      <c r="AB1013" s="5">
        <f t="shared" si="485"/>
        <v>-2.8487325886083958</v>
      </c>
      <c r="AC1013" s="5">
        <f t="shared" si="486"/>
        <v>-6.0271988077719172</v>
      </c>
      <c r="AD1013" s="5">
        <f t="shared" si="487"/>
        <v>-1.0670752828110786</v>
      </c>
      <c r="AE1013">
        <f t="shared" si="473"/>
        <v>0</v>
      </c>
    </row>
    <row r="1014" spans="1:31" x14ac:dyDescent="0.2">
      <c r="A1014">
        <f t="shared" si="472"/>
        <v>9.8199999999998351</v>
      </c>
      <c r="B1014" s="5">
        <f t="shared" si="488"/>
        <v>-271.08367991469493</v>
      </c>
      <c r="C1014" s="5">
        <f t="shared" si="489"/>
        <v>538.71269641892547</v>
      </c>
      <c r="D1014" s="5">
        <f t="shared" si="490"/>
        <v>-503.8334446948333</v>
      </c>
      <c r="E1014" s="2">
        <f t="shared" si="491"/>
        <v>603.07356997222337</v>
      </c>
      <c r="F1014" s="2">
        <f t="shared" si="492"/>
        <v>-26.711833430187102</v>
      </c>
      <c r="G1014" s="3">
        <f t="shared" si="493"/>
        <v>-53.030585385865592</v>
      </c>
      <c r="H1014" s="3">
        <f t="shared" si="494"/>
        <v>7.7420794701294415</v>
      </c>
      <c r="I1014" s="3">
        <f t="shared" si="495"/>
        <v>-103.78460313224147</v>
      </c>
      <c r="J1014" s="2">
        <f t="shared" si="474"/>
        <v>116.80507963357692</v>
      </c>
      <c r="K1014" s="2">
        <f t="shared" si="496"/>
        <v>79.621731174899054</v>
      </c>
      <c r="L1014" s="6">
        <f t="shared" si="475"/>
        <v>2212.7934717748535</v>
      </c>
      <c r="M1014" s="2">
        <f t="shared" si="476"/>
        <v>28.044083930479914</v>
      </c>
      <c r="N1014" s="2">
        <f t="shared" si="497"/>
        <v>116.80507963357692</v>
      </c>
      <c r="O1014" s="2">
        <f t="shared" si="477"/>
        <v>79.621731174899054</v>
      </c>
      <c r="P1014" s="5">
        <f t="shared" si="478"/>
        <v>0.36536306871471758</v>
      </c>
      <c r="Q1014" s="4">
        <f t="shared" si="479"/>
        <v>0.23990536480664798</v>
      </c>
      <c r="R1014" s="4">
        <f t="shared" si="480"/>
        <v>0.23513975051275773</v>
      </c>
      <c r="S1014" s="4">
        <f t="shared" si="498"/>
        <v>0</v>
      </c>
      <c r="T1014" s="4">
        <f t="shared" si="499"/>
        <v>0</v>
      </c>
      <c r="U1014" s="5">
        <f t="shared" si="500"/>
        <v>12.148469079611759</v>
      </c>
      <c r="V1014" s="5">
        <f t="shared" si="501"/>
        <v>-1.773588059992133</v>
      </c>
      <c r="W1014" s="5">
        <f t="shared" si="502"/>
        <v>23.77541248918336</v>
      </c>
      <c r="X1014" s="5">
        <f t="shared" si="481"/>
        <v>2212.793471774854</v>
      </c>
      <c r="Y1014" s="5">
        <f t="shared" si="482"/>
        <v>-14.988433290415269</v>
      </c>
      <c r="Z1014" s="5">
        <f t="shared" si="483"/>
        <v>-4.2430352128157587</v>
      </c>
      <c r="AA1014" s="5">
        <f t="shared" si="484"/>
        <v>7.3420859414436634</v>
      </c>
      <c r="AB1014" s="5">
        <f t="shared" si="485"/>
        <v>-2.8399642108035099</v>
      </c>
      <c r="AC1014" s="5">
        <f t="shared" si="486"/>
        <v>-6.0166232728078919</v>
      </c>
      <c r="AD1014" s="5">
        <f t="shared" si="487"/>
        <v>-1.0565015693729762</v>
      </c>
      <c r="AE1014">
        <f t="shared" si="473"/>
        <v>0</v>
      </c>
    </row>
    <row r="1015" spans="1:31" x14ac:dyDescent="0.2">
      <c r="A1015">
        <f t="shared" si="472"/>
        <v>9.8299999999998349</v>
      </c>
      <c r="B1015" s="5">
        <f t="shared" si="488"/>
        <v>-271.61412776676411</v>
      </c>
      <c r="C1015" s="5">
        <f t="shared" si="489"/>
        <v>538.78981638246319</v>
      </c>
      <c r="D1015" s="5">
        <f t="shared" si="490"/>
        <v>-504.87134355123419</v>
      </c>
      <c r="E1015" s="2">
        <f t="shared" si="491"/>
        <v>603.38105757468759</v>
      </c>
      <c r="F1015" s="2">
        <f t="shared" si="492"/>
        <v>-26.753536271701826</v>
      </c>
      <c r="G1015" s="3">
        <f t="shared" si="493"/>
        <v>-53.058985027973627</v>
      </c>
      <c r="H1015" s="3">
        <f t="shared" si="494"/>
        <v>7.6819132374013623</v>
      </c>
      <c r="I1015" s="3">
        <f t="shared" si="495"/>
        <v>-103.7951681479352</v>
      </c>
      <c r="J1015" s="2">
        <f t="shared" si="474"/>
        <v>116.82339069742768</v>
      </c>
      <c r="K1015" s="2">
        <f t="shared" si="496"/>
        <v>79.634213154347421</v>
      </c>
      <c r="L1015" s="6">
        <f t="shared" si="475"/>
        <v>2212.359318813249</v>
      </c>
      <c r="M1015" s="2">
        <f t="shared" si="476"/>
        <v>28.038581644681798</v>
      </c>
      <c r="N1015" s="2">
        <f t="shared" si="497"/>
        <v>116.82339069742768</v>
      </c>
      <c r="O1015" s="2">
        <f t="shared" si="477"/>
        <v>79.634213154347421</v>
      </c>
      <c r="P1015" s="5">
        <f t="shared" si="478"/>
        <v>0.36535034204021843</v>
      </c>
      <c r="Q1015" s="4">
        <f t="shared" si="479"/>
        <v>0.23982047895763028</v>
      </c>
      <c r="R1015" s="4">
        <f t="shared" si="480"/>
        <v>0.23509729507840205</v>
      </c>
      <c r="S1015" s="4">
        <f t="shared" si="498"/>
        <v>0</v>
      </c>
      <c r="T1015" s="4">
        <f t="shared" si="499"/>
        <v>0</v>
      </c>
      <c r="U1015" s="5">
        <f t="shared" si="500"/>
        <v>12.156457015459351</v>
      </c>
      <c r="V1015" s="5">
        <f t="shared" si="501"/>
        <v>-1.7600194956183899</v>
      </c>
      <c r="W1015" s="5">
        <f t="shared" si="502"/>
        <v>23.780731940829938</v>
      </c>
      <c r="X1015" s="5">
        <f t="shared" si="481"/>
        <v>2212.359318813249</v>
      </c>
      <c r="Y1015" s="5">
        <f t="shared" si="482"/>
        <v>-14.987665760292929</v>
      </c>
      <c r="Z1015" s="5">
        <f t="shared" si="483"/>
        <v>-4.2460394699607162</v>
      </c>
      <c r="AA1015" s="5">
        <f t="shared" si="484"/>
        <v>7.3472844639734429</v>
      </c>
      <c r="AB1015" s="5">
        <f t="shared" si="485"/>
        <v>-2.8312087448335781</v>
      </c>
      <c r="AC1015" s="5">
        <f t="shared" si="486"/>
        <v>-6.0060589655791059</v>
      </c>
      <c r="AD1015" s="5">
        <f t="shared" si="487"/>
        <v>-1.045983595196617</v>
      </c>
      <c r="AE1015">
        <f t="shared" si="473"/>
        <v>0</v>
      </c>
    </row>
    <row r="1016" spans="1:31" x14ac:dyDescent="0.2">
      <c r="A1016">
        <f t="shared" si="472"/>
        <v>9.8399999999998347</v>
      </c>
      <c r="B1016" s="5">
        <f t="shared" si="488"/>
        <v>-272.14485917748107</v>
      </c>
      <c r="C1016" s="5">
        <f t="shared" si="489"/>
        <v>538.8663352118889</v>
      </c>
      <c r="D1016" s="5">
        <f t="shared" si="490"/>
        <v>-505.90934753189327</v>
      </c>
      <c r="E1016" s="2">
        <f t="shared" si="491"/>
        <v>603.68845574635827</v>
      </c>
      <c r="F1016" s="2">
        <f t="shared" si="492"/>
        <v>-26.795246351108066</v>
      </c>
      <c r="G1016" s="3">
        <f t="shared" si="493"/>
        <v>-53.087297115421961</v>
      </c>
      <c r="H1016" s="3">
        <f t="shared" si="494"/>
        <v>7.6218526477455715</v>
      </c>
      <c r="I1016" s="3">
        <f t="shared" si="495"/>
        <v>-103.80562798388716</v>
      </c>
      <c r="J1016" s="2">
        <f t="shared" si="474"/>
        <v>116.84161139737081</v>
      </c>
      <c r="K1016" s="2">
        <f t="shared" si="496"/>
        <v>79.646633536040085</v>
      </c>
      <c r="L1016" s="6">
        <f t="shared" si="475"/>
        <v>2211.9256773879442</v>
      </c>
      <c r="M1016" s="2">
        <f t="shared" si="476"/>
        <v>28.033085841895822</v>
      </c>
      <c r="N1016" s="2">
        <f t="shared" si="497"/>
        <v>116.84161139737081</v>
      </c>
      <c r="O1016" s="2">
        <f t="shared" si="477"/>
        <v>79.646633536040085</v>
      </c>
      <c r="P1016" s="5">
        <f t="shared" si="478"/>
        <v>0.365337630337219</v>
      </c>
      <c r="Q1016" s="4">
        <f t="shared" si="479"/>
        <v>0.23973586073751424</v>
      </c>
      <c r="R1016" s="4">
        <f t="shared" si="480"/>
        <v>0.23505495884667285</v>
      </c>
      <c r="S1016" s="4">
        <f t="shared" si="498"/>
        <v>0</v>
      </c>
      <c r="T1016" s="4">
        <f t="shared" si="499"/>
        <v>0</v>
      </c>
      <c r="U1016" s="5">
        <f t="shared" si="500"/>
        <v>12.164417433389859</v>
      </c>
      <c r="V1016" s="5">
        <f t="shared" si="501"/>
        <v>-1.7464704790184333</v>
      </c>
      <c r="W1016" s="5">
        <f t="shared" si="502"/>
        <v>23.786010201004419</v>
      </c>
      <c r="X1016" s="5">
        <f t="shared" si="481"/>
        <v>2211.9256773879447</v>
      </c>
      <c r="Y1016" s="5">
        <f t="shared" si="482"/>
        <v>-14.986883672160157</v>
      </c>
      <c r="Z1016" s="5">
        <f t="shared" si="483"/>
        <v>-4.2490354358641564</v>
      </c>
      <c r="AA1016" s="5">
        <f t="shared" si="484"/>
        <v>7.3524686394604295</v>
      </c>
      <c r="AB1016" s="5">
        <f t="shared" si="485"/>
        <v>-2.8224662387702981</v>
      </c>
      <c r="AC1016" s="5">
        <f t="shared" si="486"/>
        <v>-5.9955059148825898</v>
      </c>
      <c r="AD1016" s="5">
        <f t="shared" si="487"/>
        <v>-1.0355211595351506</v>
      </c>
      <c r="AE1016">
        <f t="shared" si="473"/>
        <v>0</v>
      </c>
    </row>
    <row r="1017" spans="1:31" x14ac:dyDescent="0.2">
      <c r="A1017">
        <f t="shared" si="472"/>
        <v>9.8499999999998344</v>
      </c>
      <c r="B1017" s="5">
        <f t="shared" si="488"/>
        <v>-272.67587327194724</v>
      </c>
      <c r="C1017" s="5">
        <f t="shared" si="489"/>
        <v>538.94225396307058</v>
      </c>
      <c r="D1017" s="5">
        <f t="shared" si="490"/>
        <v>-506.94745558779016</v>
      </c>
      <c r="E1017" s="2">
        <f t="shared" si="491"/>
        <v>603.99576568997065</v>
      </c>
      <c r="F1017" s="2">
        <f t="shared" si="492"/>
        <v>-26.836963578628811</v>
      </c>
      <c r="G1017" s="3">
        <f t="shared" si="493"/>
        <v>-53.115521777809661</v>
      </c>
      <c r="H1017" s="3">
        <f t="shared" si="494"/>
        <v>7.5618975885967457</v>
      </c>
      <c r="I1017" s="3">
        <f t="shared" si="495"/>
        <v>-103.81598319548252</v>
      </c>
      <c r="J1017" s="2">
        <f t="shared" si="474"/>
        <v>116.85974206592323</v>
      </c>
      <c r="K1017" s="2">
        <f t="shared" si="496"/>
        <v>79.658992546641599</v>
      </c>
      <c r="L1017" s="6">
        <f t="shared" si="475"/>
        <v>2211.4925477384941</v>
      </c>
      <c r="M1017" s="2">
        <f t="shared" si="476"/>
        <v>28.027596525158</v>
      </c>
      <c r="N1017" s="2">
        <f t="shared" si="497"/>
        <v>116.85974206592323</v>
      </c>
      <c r="O1017" s="2">
        <f t="shared" si="477"/>
        <v>79.658992546641599</v>
      </c>
      <c r="P1017" s="5">
        <f t="shared" si="478"/>
        <v>0.36532493361262908</v>
      </c>
      <c r="Q1017" s="4">
        <f t="shared" si="479"/>
        <v>0.23965150916856748</v>
      </c>
      <c r="R1017" s="4">
        <f t="shared" si="480"/>
        <v>0.23501274145938475</v>
      </c>
      <c r="S1017" s="4">
        <f t="shared" si="498"/>
        <v>0</v>
      </c>
      <c r="T1017" s="4">
        <f t="shared" si="499"/>
        <v>0</v>
      </c>
      <c r="U1017" s="5">
        <f t="shared" si="500"/>
        <v>12.172350377426177</v>
      </c>
      <c r="V1017" s="5">
        <f t="shared" si="501"/>
        <v>-1.7329410290207907</v>
      </c>
      <c r="W1017" s="5">
        <f t="shared" si="502"/>
        <v>23.791247453401411</v>
      </c>
      <c r="X1017" s="5">
        <f t="shared" si="481"/>
        <v>2211.4925477384945</v>
      </c>
      <c r="Y1017" s="5">
        <f t="shared" si="482"/>
        <v>-14.986087117610284</v>
      </c>
      <c r="Z1017" s="5">
        <f t="shared" si="483"/>
        <v>-4.252023120200124</v>
      </c>
      <c r="AA1017" s="5">
        <f t="shared" si="484"/>
        <v>7.3576384846444434</v>
      </c>
      <c r="AB1017" s="5">
        <f t="shared" si="485"/>
        <v>-2.8137367401841065</v>
      </c>
      <c r="AC1017" s="5">
        <f t="shared" si="486"/>
        <v>-5.9849641492209145</v>
      </c>
      <c r="AD1017" s="5">
        <f t="shared" si="487"/>
        <v>-1.0251140619541452</v>
      </c>
      <c r="AE1017">
        <f t="shared" si="473"/>
        <v>0</v>
      </c>
    </row>
    <row r="1018" spans="1:31" x14ac:dyDescent="0.2">
      <c r="A1018">
        <f t="shared" si="472"/>
        <v>9.8599999999998342</v>
      </c>
      <c r="B1018" s="5">
        <f t="shared" si="488"/>
        <v>-273.20716917656239</v>
      </c>
      <c r="C1018" s="5">
        <f t="shared" si="489"/>
        <v>539.01757369074903</v>
      </c>
      <c r="D1018" s="5">
        <f t="shared" si="490"/>
        <v>-507.9856666754481</v>
      </c>
      <c r="E1018" s="2">
        <f t="shared" si="491"/>
        <v>604.3029886049984</v>
      </c>
      <c r="F1018" s="2">
        <f t="shared" si="492"/>
        <v>-26.878687864570082</v>
      </c>
      <c r="G1018" s="3">
        <f t="shared" si="493"/>
        <v>-53.143659145211501</v>
      </c>
      <c r="H1018" s="3">
        <f t="shared" si="494"/>
        <v>7.5020479471045363</v>
      </c>
      <c r="I1018" s="3">
        <f t="shared" si="495"/>
        <v>-103.82623433610206</v>
      </c>
      <c r="J1018" s="2">
        <f t="shared" si="474"/>
        <v>116.8777830349218</v>
      </c>
      <c r="K1018" s="2">
        <f t="shared" si="496"/>
        <v>79.67129041235296</v>
      </c>
      <c r="L1018" s="6">
        <f t="shared" si="475"/>
        <v>2211.0599300957933</v>
      </c>
      <c r="M1018" s="2">
        <f t="shared" si="476"/>
        <v>28.022113697394602</v>
      </c>
      <c r="N1018" s="2">
        <f t="shared" si="497"/>
        <v>116.8777830349218</v>
      </c>
      <c r="O1018" s="2">
        <f t="shared" si="477"/>
        <v>79.67129041235296</v>
      </c>
      <c r="P1018" s="5">
        <f t="shared" si="478"/>
        <v>0.36531225187310573</v>
      </c>
      <c r="Q1018" s="4">
        <f t="shared" si="479"/>
        <v>0.23956742327631445</v>
      </c>
      <c r="R1018" s="4">
        <f t="shared" si="480"/>
        <v>0.2349706425590094</v>
      </c>
      <c r="S1018" s="4">
        <f t="shared" si="498"/>
        <v>0</v>
      </c>
      <c r="T1018" s="4">
        <f t="shared" si="499"/>
        <v>0</v>
      </c>
      <c r="U1018" s="5">
        <f t="shared" si="500"/>
        <v>12.180255891794101</v>
      </c>
      <c r="V1018" s="5">
        <f t="shared" si="501"/>
        <v>-1.7194311640935505</v>
      </c>
      <c r="W1018" s="5">
        <f t="shared" si="502"/>
        <v>23.796443881283839</v>
      </c>
      <c r="X1018" s="5">
        <f t="shared" si="481"/>
        <v>2211.0599300957933</v>
      </c>
      <c r="Y1018" s="5">
        <f t="shared" si="482"/>
        <v>-14.985276187940304</v>
      </c>
      <c r="Z1018" s="5">
        <f t="shared" si="483"/>
        <v>-4.2550025327100123</v>
      </c>
      <c r="AA1018" s="5">
        <f t="shared" si="484"/>
        <v>7.3627940163818506</v>
      </c>
      <c r="AB1018" s="5">
        <f t="shared" si="485"/>
        <v>-2.8050202961462034</v>
      </c>
      <c r="AC1018" s="5">
        <f t="shared" si="486"/>
        <v>-5.9744336968035627</v>
      </c>
      <c r="AD1018" s="5">
        <f t="shared" si="487"/>
        <v>-1.0147621023343092</v>
      </c>
      <c r="AE1018">
        <f t="shared" si="473"/>
        <v>0</v>
      </c>
    </row>
    <row r="1019" spans="1:31" x14ac:dyDescent="0.2">
      <c r="A1019">
        <f t="shared" si="472"/>
        <v>9.869999999999834</v>
      </c>
      <c r="B1019" s="5">
        <f t="shared" si="488"/>
        <v>-273.73874601902929</v>
      </c>
      <c r="C1019" s="5">
        <f t="shared" si="489"/>
        <v>539.0922954485352</v>
      </c>
      <c r="D1019" s="5">
        <f t="shared" si="490"/>
        <v>-509.02397975691423</v>
      </c>
      <c r="E1019" s="2">
        <f t="shared" si="491"/>
        <v>604.61012568765454</v>
      </c>
      <c r="F1019" s="2">
        <f t="shared" si="492"/>
        <v>-26.920419119321625</v>
      </c>
      <c r="G1019" s="3">
        <f t="shared" si="493"/>
        <v>-53.171709348172961</v>
      </c>
      <c r="H1019" s="3">
        <f t="shared" si="494"/>
        <v>7.4423036101365003</v>
      </c>
      <c r="I1019" s="3">
        <f t="shared" si="495"/>
        <v>-103.83638195712541</v>
      </c>
      <c r="J1019" s="2">
        <f t="shared" si="474"/>
        <v>116.8957346355207</v>
      </c>
      <c r="K1019" s="2">
        <f t="shared" si="496"/>
        <v>79.683527358909814</v>
      </c>
      <c r="L1019" s="6">
        <f t="shared" si="475"/>
        <v>2210.6278246821726</v>
      </c>
      <c r="M1019" s="2">
        <f t="shared" si="476"/>
        <v>28.016637361423367</v>
      </c>
      <c r="N1019" s="2">
        <f t="shared" si="497"/>
        <v>116.8957346355207</v>
      </c>
      <c r="O1019" s="2">
        <f t="shared" si="477"/>
        <v>79.683527358909814</v>
      </c>
      <c r="P1019" s="5">
        <f t="shared" si="478"/>
        <v>0.36529958512505584</v>
      </c>
      <c r="Q1019" s="4">
        <f t="shared" si="479"/>
        <v>0.23948360208953223</v>
      </c>
      <c r="R1019" s="4">
        <f t="shared" si="480"/>
        <v>0.23492866178868013</v>
      </c>
      <c r="S1019" s="4">
        <f t="shared" si="498"/>
        <v>0</v>
      </c>
      <c r="T1019" s="4">
        <f t="shared" si="499"/>
        <v>0</v>
      </c>
      <c r="U1019" s="5">
        <f t="shared" si="500"/>
        <v>12.188134020920018</v>
      </c>
      <c r="V1019" s="5">
        <f t="shared" si="501"/>
        <v>-1.7059409023463596</v>
      </c>
      <c r="W1019" s="5">
        <f t="shared" si="502"/>
        <v>23.801599667481298</v>
      </c>
      <c r="X1019" s="5">
        <f t="shared" si="481"/>
        <v>2210.627824682173</v>
      </c>
      <c r="Y1019" s="5">
        <f t="shared" si="482"/>
        <v>-14.984450974150676</v>
      </c>
      <c r="Z1019" s="5">
        <f t="shared" si="483"/>
        <v>-4.2579736832019499</v>
      </c>
      <c r="AA1019" s="5">
        <f t="shared" si="484"/>
        <v>7.3679352516444947</v>
      </c>
      <c r="AB1019" s="5">
        <f t="shared" si="485"/>
        <v>-2.796316953230658</v>
      </c>
      <c r="AC1019" s="5">
        <f t="shared" si="486"/>
        <v>-5.9639145855483093</v>
      </c>
      <c r="AD1019" s="5">
        <f t="shared" si="487"/>
        <v>-1.0044650808742048</v>
      </c>
      <c r="AE1019">
        <f t="shared" si="473"/>
        <v>0</v>
      </c>
    </row>
    <row r="1020" spans="1:31" x14ac:dyDescent="0.2">
      <c r="A1020">
        <f t="shared" si="472"/>
        <v>9.8799999999998338</v>
      </c>
      <c r="B1020" s="5">
        <f t="shared" si="488"/>
        <v>-274.2706029283587</v>
      </c>
      <c r="C1020" s="5">
        <f t="shared" si="489"/>
        <v>539.16642028890726</v>
      </c>
      <c r="D1020" s="5">
        <f t="shared" si="490"/>
        <v>-510.06239379973954</v>
      </c>
      <c r="E1020" s="2">
        <f t="shared" si="491"/>
        <v>604.91717813089087</v>
      </c>
      <c r="F1020" s="2">
        <f t="shared" si="492"/>
        <v>-26.962157253357628</v>
      </c>
      <c r="G1020" s="3">
        <f t="shared" si="493"/>
        <v>-53.199672517705267</v>
      </c>
      <c r="H1020" s="3">
        <f t="shared" si="494"/>
        <v>7.3826644642810173</v>
      </c>
      <c r="I1020" s="3">
        <f t="shared" si="495"/>
        <v>-103.84642660793415</v>
      </c>
      <c r="J1020" s="2">
        <f t="shared" si="474"/>
        <v>116.91359719818861</v>
      </c>
      <c r="K1020" s="2">
        <f t="shared" si="496"/>
        <v>79.695703611580512</v>
      </c>
      <c r="L1020" s="6">
        <f t="shared" si="475"/>
        <v>2210.1962317114931</v>
      </c>
      <c r="M1020" s="2">
        <f t="shared" si="476"/>
        <v>28.011167519954686</v>
      </c>
      <c r="N1020" s="2">
        <f t="shared" si="497"/>
        <v>116.91359719818861</v>
      </c>
      <c r="O1020" s="2">
        <f t="shared" si="477"/>
        <v>79.695703611580512</v>
      </c>
      <c r="P1020" s="5">
        <f t="shared" si="478"/>
        <v>0.36528693337463886</v>
      </c>
      <c r="Q1020" s="4">
        <f t="shared" si="479"/>
        <v>0.23940004464024614</v>
      </c>
      <c r="R1020" s="4">
        <f t="shared" si="480"/>
        <v>0.23488679879219565</v>
      </c>
      <c r="S1020" s="4">
        <f t="shared" si="498"/>
        <v>0</v>
      </c>
      <c r="T1020" s="4">
        <f t="shared" si="499"/>
        <v>0</v>
      </c>
      <c r="U1020" s="5">
        <f t="shared" si="500"/>
        <v>12.195984809428627</v>
      </c>
      <c r="V1020" s="5">
        <f t="shared" si="501"/>
        <v>-1.6924702615324216</v>
      </c>
      <c r="W1020" s="5">
        <f t="shared" si="502"/>
        <v>23.806714994388457</v>
      </c>
      <c r="X1020" s="5">
        <f t="shared" si="481"/>
        <v>2210.1962317114935</v>
      </c>
      <c r="Y1020" s="5">
        <f t="shared" si="482"/>
        <v>-14.98361156694512</v>
      </c>
      <c r="Z1020" s="5">
        <f t="shared" si="483"/>
        <v>-4.2609365815501805</v>
      </c>
      <c r="AA1020" s="5">
        <f t="shared" si="484"/>
        <v>7.373062207518621</v>
      </c>
      <c r="AB1020" s="5">
        <f t="shared" si="485"/>
        <v>-2.7876267575164935</v>
      </c>
      <c r="AC1020" s="5">
        <f t="shared" si="486"/>
        <v>-5.9534068430826022</v>
      </c>
      <c r="AD1020" s="5">
        <f t="shared" si="487"/>
        <v>-0.99422279809292036</v>
      </c>
      <c r="AE1020">
        <f t="shared" si="473"/>
        <v>0</v>
      </c>
    </row>
    <row r="1021" spans="1:31" x14ac:dyDescent="0.2">
      <c r="A1021">
        <f t="shared" ref="A1021:A1084" si="503">A1020+dt</f>
        <v>9.8899999999998336</v>
      </c>
      <c r="B1021" s="5">
        <f t="shared" si="488"/>
        <v>-274.80273903487364</v>
      </c>
      <c r="C1021" s="5">
        <f t="shared" si="489"/>
        <v>539.2399492632079</v>
      </c>
      <c r="D1021" s="5">
        <f t="shared" si="490"/>
        <v>-511.10090777695882</v>
      </c>
      <c r="E1021" s="2">
        <f t="shared" si="491"/>
        <v>605.22414712439877</v>
      </c>
      <c r="F1021" s="2">
        <f t="shared" si="492"/>
        <v>-27.003902177237443</v>
      </c>
      <c r="G1021" s="3">
        <f t="shared" si="493"/>
        <v>-53.227548785280433</v>
      </c>
      <c r="H1021" s="3">
        <f t="shared" si="494"/>
        <v>7.3231303958501917</v>
      </c>
      <c r="I1021" s="3">
        <f t="shared" si="495"/>
        <v>-103.85636883591508</v>
      </c>
      <c r="J1021" s="2">
        <f t="shared" si="474"/>
        <v>116.93137105270624</v>
      </c>
      <c r="K1021" s="2">
        <f t="shared" si="496"/>
        <v>79.707819395164435</v>
      </c>
      <c r="L1021" s="6">
        <f t="shared" si="475"/>
        <v>2209.7651513892415</v>
      </c>
      <c r="M1021" s="2">
        <f t="shared" si="476"/>
        <v>28.005704175592822</v>
      </c>
      <c r="N1021" s="2">
        <f t="shared" si="497"/>
        <v>116.93137105270624</v>
      </c>
      <c r="O1021" s="2">
        <f t="shared" si="477"/>
        <v>79.707819395164435</v>
      </c>
      <c r="P1021" s="5">
        <f t="shared" si="478"/>
        <v>0.36527429662776967</v>
      </c>
      <c r="Q1021" s="4">
        <f t="shared" si="479"/>
        <v>0.23931674996372587</v>
      </c>
      <c r="R1021" s="4">
        <f t="shared" si="480"/>
        <v>0.23484505321402457</v>
      </c>
      <c r="S1021" s="4">
        <f t="shared" si="498"/>
        <v>0</v>
      </c>
      <c r="T1021" s="4">
        <f t="shared" si="499"/>
        <v>0</v>
      </c>
      <c r="U1021" s="5">
        <f t="shared" si="500"/>
        <v>12.203808302140677</v>
      </c>
      <c r="V1021" s="5">
        <f t="shared" si="501"/>
        <v>-1.6790192590504891</v>
      </c>
      <c r="W1021" s="5">
        <f t="shared" si="502"/>
        <v>23.811790043963551</v>
      </c>
      <c r="X1021" s="5">
        <f t="shared" si="481"/>
        <v>2209.765151389242</v>
      </c>
      <c r="Y1021" s="5">
        <f t="shared" si="482"/>
        <v>-14.982758056730434</v>
      </c>
      <c r="Z1021" s="5">
        <f t="shared" si="483"/>
        <v>-4.2638912376944376</v>
      </c>
      <c r="AA1021" s="5">
        <f t="shared" si="484"/>
        <v>7.3781749012038009</v>
      </c>
      <c r="AB1021" s="5">
        <f t="shared" si="485"/>
        <v>-2.7789497545897568</v>
      </c>
      <c r="AC1021" s="5">
        <f t="shared" si="486"/>
        <v>-5.9429104967449264</v>
      </c>
      <c r="AD1021" s="5">
        <f t="shared" si="487"/>
        <v>-0.98403505483264553</v>
      </c>
      <c r="AE1021">
        <f t="shared" si="473"/>
        <v>0</v>
      </c>
    </row>
    <row r="1022" spans="1:31" x14ac:dyDescent="0.2">
      <c r="A1022">
        <f t="shared" si="503"/>
        <v>9.8999999999998334</v>
      </c>
      <c r="B1022" s="5">
        <f t="shared" si="488"/>
        <v>-275.33515347021421</v>
      </c>
      <c r="C1022" s="5">
        <f t="shared" si="489"/>
        <v>539.31288342164157</v>
      </c>
      <c r="D1022" s="5">
        <f t="shared" si="490"/>
        <v>-512.13952066707077</v>
      </c>
      <c r="E1022" s="2">
        <f t="shared" si="491"/>
        <v>605.53103385460895</v>
      </c>
      <c r="F1022" s="2">
        <f t="shared" si="492"/>
        <v>-27.045653801606235</v>
      </c>
      <c r="G1022" s="3">
        <f t="shared" si="493"/>
        <v>-53.25533828282633</v>
      </c>
      <c r="H1022" s="3">
        <f t="shared" si="494"/>
        <v>7.2637012908827421</v>
      </c>
      <c r="I1022" s="3">
        <f t="shared" si="495"/>
        <v>-103.86620918646341</v>
      </c>
      <c r="J1022" s="2">
        <f t="shared" si="474"/>
        <v>116.94905652816364</v>
      </c>
      <c r="K1022" s="2">
        <f t="shared" si="496"/>
        <v>79.719874933990212</v>
      </c>
      <c r="L1022" s="6">
        <f t="shared" si="475"/>
        <v>2209.3345839126223</v>
      </c>
      <c r="M1022" s="2">
        <f t="shared" si="476"/>
        <v>28.000247330837052</v>
      </c>
      <c r="N1022" s="2">
        <f t="shared" si="497"/>
        <v>116.94905652816364</v>
      </c>
      <c r="O1022" s="2">
        <f t="shared" si="477"/>
        <v>79.719874933990212</v>
      </c>
      <c r="P1022" s="5">
        <f t="shared" si="478"/>
        <v>0.36526167489012135</v>
      </c>
      <c r="Q1022" s="4">
        <f t="shared" si="479"/>
        <v>0.23923371709848079</v>
      </c>
      <c r="R1022" s="4">
        <f t="shared" si="480"/>
        <v>0.23480342469930898</v>
      </c>
      <c r="S1022" s="4">
        <f t="shared" si="498"/>
        <v>0</v>
      </c>
      <c r="T1022" s="4">
        <f t="shared" si="499"/>
        <v>0</v>
      </c>
      <c r="U1022" s="5">
        <f t="shared" si="500"/>
        <v>12.211604544070706</v>
      </c>
      <c r="V1022" s="5">
        <f t="shared" si="501"/>
        <v>-1.6655879119468517</v>
      </c>
      <c r="W1022" s="5">
        <f t="shared" si="502"/>
        <v>23.816824997726798</v>
      </c>
      <c r="X1022" s="5">
        <f t="shared" si="481"/>
        <v>2209.3345839126223</v>
      </c>
      <c r="Y1022" s="5">
        <f t="shared" si="482"/>
        <v>-14.981890533616294</v>
      </c>
      <c r="Z1022" s="5">
        <f t="shared" si="483"/>
        <v>-4.2668376616393324</v>
      </c>
      <c r="AA1022" s="5">
        <f t="shared" si="484"/>
        <v>7.3832733500118621</v>
      </c>
      <c r="AB1022" s="5">
        <f t="shared" si="485"/>
        <v>-2.770285989545588</v>
      </c>
      <c r="AC1022" s="5">
        <f t="shared" si="486"/>
        <v>-5.9324255735861842</v>
      </c>
      <c r="AD1022" s="5">
        <f t="shared" si="487"/>
        <v>-0.97390165226133973</v>
      </c>
      <c r="AE1022">
        <f t="shared" si="473"/>
        <v>0</v>
      </c>
    </row>
    <row r="1023" spans="1:31" x14ac:dyDescent="0.2">
      <c r="A1023">
        <f t="shared" si="503"/>
        <v>9.9099999999998332</v>
      </c>
      <c r="B1023" s="5">
        <f t="shared" si="488"/>
        <v>-275.86784536734194</v>
      </c>
      <c r="C1023" s="5">
        <f t="shared" si="489"/>
        <v>539.38522381327164</v>
      </c>
      <c r="D1023" s="5">
        <f t="shared" si="490"/>
        <v>-513.17823145401792</v>
      </c>
      <c r="E1023" s="2">
        <f t="shared" si="491"/>
        <v>605.83783950469194</v>
      </c>
      <c r="F1023" s="2">
        <f t="shared" si="492"/>
        <v>-27.087412037195751</v>
      </c>
      <c r="G1023" s="3">
        <f t="shared" si="493"/>
        <v>-53.283041142721785</v>
      </c>
      <c r="H1023" s="3">
        <f t="shared" si="494"/>
        <v>7.2043770351468801</v>
      </c>
      <c r="I1023" s="3">
        <f t="shared" si="495"/>
        <v>-103.87594820298602</v>
      </c>
      <c r="J1023" s="2">
        <f t="shared" si="474"/>
        <v>116.96665395295776</v>
      </c>
      <c r="K1023" s="2">
        <f t="shared" si="496"/>
        <v>79.731870451913935</v>
      </c>
      <c r="L1023" s="6">
        <f t="shared" si="475"/>
        <v>2208.9045294706511</v>
      </c>
      <c r="M1023" s="2">
        <f t="shared" si="476"/>
        <v>27.994796988082907</v>
      </c>
      <c r="N1023" s="2">
        <f t="shared" si="497"/>
        <v>116.96665395295776</v>
      </c>
      <c r="O1023" s="2">
        <f t="shared" si="477"/>
        <v>79.731870451913935</v>
      </c>
      <c r="P1023" s="5">
        <f t="shared" si="478"/>
        <v>0.36524906816712766</v>
      </c>
      <c r="Q1023" s="4">
        <f t="shared" si="479"/>
        <v>0.23915094508625612</v>
      </c>
      <c r="R1023" s="4">
        <f t="shared" si="480"/>
        <v>0.23476191289386897</v>
      </c>
      <c r="S1023" s="4">
        <f t="shared" si="498"/>
        <v>0</v>
      </c>
      <c r="T1023" s="4">
        <f t="shared" si="499"/>
        <v>0</v>
      </c>
      <c r="U1023" s="5">
        <f t="shared" si="500"/>
        <v>12.219373580424783</v>
      </c>
      <c r="V1023" s="5">
        <f t="shared" si="501"/>
        <v>-1.6521762369173199</v>
      </c>
      <c r="W1023" s="5">
        <f t="shared" si="502"/>
        <v>23.821820036758936</v>
      </c>
      <c r="X1023" s="5">
        <f t="shared" si="481"/>
        <v>2208.9045294706516</v>
      </c>
      <c r="Y1023" s="5">
        <f t="shared" si="482"/>
        <v>-14.981009087415112</v>
      </c>
      <c r="Z1023" s="5">
        <f t="shared" si="483"/>
        <v>-4.2697758634537397</v>
      </c>
      <c r="AA1023" s="5">
        <f t="shared" si="484"/>
        <v>7.3883575713658418</v>
      </c>
      <c r="AB1023" s="5">
        <f t="shared" si="485"/>
        <v>-2.7616355069903289</v>
      </c>
      <c r="AC1023" s="5">
        <f t="shared" si="486"/>
        <v>-5.92195210037106</v>
      </c>
      <c r="AD1023" s="5">
        <f t="shared" si="487"/>
        <v>-0.96382239187522245</v>
      </c>
      <c r="AE1023">
        <f t="shared" si="473"/>
        <v>0</v>
      </c>
    </row>
    <row r="1024" spans="1:31" x14ac:dyDescent="0.2">
      <c r="A1024">
        <f t="shared" si="503"/>
        <v>9.919999999999833</v>
      </c>
      <c r="B1024" s="5">
        <f t="shared" si="488"/>
        <v>-276.40081386054447</v>
      </c>
      <c r="C1024" s="5">
        <f t="shared" si="489"/>
        <v>539.45697148601812</v>
      </c>
      <c r="D1024" s="5">
        <f t="shared" si="490"/>
        <v>-514.21703912716737</v>
      </c>
      <c r="E1024" s="2">
        <f t="shared" si="491"/>
        <v>606.14456525455864</v>
      </c>
      <c r="F1024" s="2">
        <f t="shared" si="492"/>
        <v>-27.129176794824936</v>
      </c>
      <c r="G1024" s="3">
        <f t="shared" si="493"/>
        <v>-53.310657497791688</v>
      </c>
      <c r="H1024" s="3">
        <f t="shared" si="494"/>
        <v>7.1451575141431691</v>
      </c>
      <c r="I1024" s="3">
        <f t="shared" si="495"/>
        <v>-103.88558642690478</v>
      </c>
      <c r="J1024" s="2">
        <f t="shared" si="474"/>
        <v>116.98416365478992</v>
      </c>
      <c r="K1024" s="2">
        <f t="shared" si="496"/>
        <v>79.743806172317605</v>
      </c>
      <c r="L1024" s="6">
        <f t="shared" si="475"/>
        <v>2208.4749882442447</v>
      </c>
      <c r="M1024" s="2">
        <f t="shared" si="476"/>
        <v>27.989353149623238</v>
      </c>
      <c r="N1024" s="2">
        <f t="shared" si="497"/>
        <v>116.98416365478992</v>
      </c>
      <c r="O1024" s="2">
        <f t="shared" si="477"/>
        <v>79.743806172317605</v>
      </c>
      <c r="P1024" s="5">
        <f t="shared" si="478"/>
        <v>0.36523647646398583</v>
      </c>
      <c r="Q1024" s="4">
        <f t="shared" si="479"/>
        <v>0.23906843297202762</v>
      </c>
      <c r="R1024" s="4">
        <f t="shared" si="480"/>
        <v>0.23472051744420591</v>
      </c>
      <c r="S1024" s="4">
        <f t="shared" si="498"/>
        <v>0</v>
      </c>
      <c r="T1024" s="4">
        <f t="shared" si="499"/>
        <v>0</v>
      </c>
      <c r="U1024" s="5">
        <f t="shared" si="500"/>
        <v>12.227115456598273</v>
      </c>
      <c r="V1024" s="5">
        <f t="shared" si="501"/>
        <v>-1.6387842503092029</v>
      </c>
      <c r="W1024" s="5">
        <f t="shared" si="502"/>
        <v>23.826775341699737</v>
      </c>
      <c r="X1024" s="5">
        <f t="shared" si="481"/>
        <v>2208.4749882442447</v>
      </c>
      <c r="Y1024" s="5">
        <f t="shared" si="482"/>
        <v>-14.980113807641875</v>
      </c>
      <c r="Z1024" s="5">
        <f t="shared" si="483"/>
        <v>-4.2727058532701916</v>
      </c>
      <c r="AA1024" s="5">
        <f t="shared" si="484"/>
        <v>7.3934275827989211</v>
      </c>
      <c r="AB1024" s="5">
        <f t="shared" si="485"/>
        <v>-2.7529983510436011</v>
      </c>
      <c r="AC1024" s="5">
        <f t="shared" si="486"/>
        <v>-5.9114901035793945</v>
      </c>
      <c r="AD1024" s="5">
        <f t="shared" si="487"/>
        <v>-0.95379707550134185</v>
      </c>
      <c r="AE1024">
        <f t="shared" si="473"/>
        <v>0</v>
      </c>
    </row>
    <row r="1025" spans="1:31" x14ac:dyDescent="0.2">
      <c r="A1025">
        <f t="shared" si="503"/>
        <v>9.9299999999998327</v>
      </c>
      <c r="B1025" s="5">
        <f t="shared" si="488"/>
        <v>-276.93405808543997</v>
      </c>
      <c r="C1025" s="5">
        <f t="shared" si="489"/>
        <v>539.52812748665428</v>
      </c>
      <c r="D1025" s="5">
        <f t="shared" si="490"/>
        <v>-515.25594268129021</v>
      </c>
      <c r="E1025" s="2">
        <f t="shared" si="491"/>
        <v>606.45121228086055</v>
      </c>
      <c r="F1025" s="2">
        <f t="shared" si="492"/>
        <v>-27.170947985400719</v>
      </c>
      <c r="G1025" s="3">
        <f t="shared" si="493"/>
        <v>-53.338187481302121</v>
      </c>
      <c r="H1025" s="3">
        <f t="shared" si="494"/>
        <v>7.0860426131073755</v>
      </c>
      <c r="I1025" s="3">
        <f t="shared" si="495"/>
        <v>-103.8951243976598</v>
      </c>
      <c r="J1025" s="2">
        <f t="shared" si="474"/>
        <v>117.00158596066342</v>
      </c>
      <c r="K1025" s="2">
        <f t="shared" si="496"/>
        <v>79.755682318107304</v>
      </c>
      <c r="L1025" s="6">
        <f t="shared" si="475"/>
        <v>2208.0459604063135</v>
      </c>
      <c r="M1025" s="2">
        <f t="shared" si="476"/>
        <v>27.983915817649457</v>
      </c>
      <c r="N1025" s="2">
        <f t="shared" si="497"/>
        <v>117.00158596066342</v>
      </c>
      <c r="O1025" s="2">
        <f t="shared" si="477"/>
        <v>79.755682318107304</v>
      </c>
      <c r="P1025" s="5">
        <f t="shared" si="478"/>
        <v>0.36522389978565944</v>
      </c>
      <c r="Q1025" s="4">
        <f t="shared" si="479"/>
        <v>0.23898617980399781</v>
      </c>
      <c r="R1025" s="4">
        <f t="shared" si="480"/>
        <v>0.23467923799750687</v>
      </c>
      <c r="S1025" s="4">
        <f t="shared" si="498"/>
        <v>0</v>
      </c>
      <c r="T1025" s="4">
        <f t="shared" si="499"/>
        <v>0</v>
      </c>
      <c r="U1025" s="5">
        <f t="shared" si="500"/>
        <v>12.234830218173617</v>
      </c>
      <c r="V1025" s="5">
        <f t="shared" si="501"/>
        <v>-1.6254119681232853</v>
      </c>
      <c r="W1025" s="5">
        <f t="shared" si="502"/>
        <v>23.831691092746581</v>
      </c>
      <c r="X1025" s="5">
        <f t="shared" si="481"/>
        <v>2208.0459604063135</v>
      </c>
      <c r="Y1025" s="5">
        <f t="shared" si="482"/>
        <v>-14.97920478351401</v>
      </c>
      <c r="Z1025" s="5">
        <f t="shared" si="483"/>
        <v>-4.2756276412842622</v>
      </c>
      <c r="AA1025" s="5">
        <f t="shared" si="484"/>
        <v>7.3984834019533796</v>
      </c>
      <c r="AB1025" s="5">
        <f t="shared" si="485"/>
        <v>-2.7443745653403937</v>
      </c>
      <c r="AC1025" s="5">
        <f t="shared" si="486"/>
        <v>-5.9010396094075475</v>
      </c>
      <c r="AD1025" s="5">
        <f t="shared" si="487"/>
        <v>-0.94382550530004039</v>
      </c>
      <c r="AE1025">
        <f t="shared" si="473"/>
        <v>0</v>
      </c>
    </row>
    <row r="1026" spans="1:31" x14ac:dyDescent="0.2">
      <c r="A1026">
        <f t="shared" si="503"/>
        <v>9.9399999999998325</v>
      </c>
      <c r="B1026" s="5">
        <f t="shared" si="488"/>
        <v>-277.46757717898123</v>
      </c>
      <c r="C1026" s="5">
        <f t="shared" si="489"/>
        <v>539.59869286080482</v>
      </c>
      <c r="D1026" s="5">
        <f t="shared" si="490"/>
        <v>-516.29494111654208</v>
      </c>
      <c r="E1026" s="2">
        <f t="shared" si="491"/>
        <v>606.75778175698997</v>
      </c>
      <c r="F1026" s="2">
        <f t="shared" si="492"/>
        <v>-27.212725519918575</v>
      </c>
      <c r="G1026" s="3">
        <f t="shared" si="493"/>
        <v>-53.365631226955529</v>
      </c>
      <c r="H1026" s="3">
        <f t="shared" si="494"/>
        <v>7.0270322170132999</v>
      </c>
      <c r="I1026" s="3">
        <f t="shared" si="495"/>
        <v>-103.9045626527128</v>
      </c>
      <c r="J1026" s="2">
        <f t="shared" si="474"/>
        <v>117.01892119688111</v>
      </c>
      <c r="K1026" s="2">
        <f t="shared" si="496"/>
        <v>79.767499111711729</v>
      </c>
      <c r="L1026" s="6">
        <f t="shared" si="475"/>
        <v>2207.6174461218484</v>
      </c>
      <c r="M1026" s="2">
        <f t="shared" si="476"/>
        <v>27.978484994252593</v>
      </c>
      <c r="N1026" s="2">
        <f t="shared" si="497"/>
        <v>117.01892119688111</v>
      </c>
      <c r="O1026" s="2">
        <f t="shared" si="477"/>
        <v>79.767499111711729</v>
      </c>
      <c r="P1026" s="5">
        <f t="shared" si="478"/>
        <v>0.36521133813688056</v>
      </c>
      <c r="Q1026" s="4">
        <f t="shared" si="479"/>
        <v>0.2389041846335907</v>
      </c>
      <c r="R1026" s="4">
        <f t="shared" si="480"/>
        <v>0.23463807420164767</v>
      </c>
      <c r="S1026" s="4">
        <f t="shared" si="498"/>
        <v>0</v>
      </c>
      <c r="T1026" s="4">
        <f t="shared" si="499"/>
        <v>0</v>
      </c>
      <c r="U1026" s="5">
        <f t="shared" si="500"/>
        <v>12.242517910918101</v>
      </c>
      <c r="V1026" s="5">
        <f t="shared" si="501"/>
        <v>-1.6120594060157944</v>
      </c>
      <c r="W1026" s="5">
        <f t="shared" si="502"/>
        <v>23.836567469653037</v>
      </c>
      <c r="X1026" s="5">
        <f t="shared" si="481"/>
        <v>2207.6174461218488</v>
      </c>
      <c r="Y1026" s="5">
        <f t="shared" si="482"/>
        <v>-14.97828210395123</v>
      </c>
      <c r="Z1026" s="5">
        <f t="shared" si="483"/>
        <v>-4.27854123775397</v>
      </c>
      <c r="AA1026" s="5">
        <f t="shared" si="484"/>
        <v>7.4035250465795359</v>
      </c>
      <c r="AB1026" s="5">
        <f t="shared" si="485"/>
        <v>-2.7357641930331287</v>
      </c>
      <c r="AC1026" s="5">
        <f t="shared" si="486"/>
        <v>-5.8906006437697647</v>
      </c>
      <c r="AD1026" s="5">
        <f t="shared" si="487"/>
        <v>-0.93390748376742749</v>
      </c>
      <c r="AE1026">
        <f t="shared" si="473"/>
        <v>0</v>
      </c>
    </row>
    <row r="1027" spans="1:31" x14ac:dyDescent="0.2">
      <c r="A1027">
        <f t="shared" si="503"/>
        <v>9.9499999999998323</v>
      </c>
      <c r="B1027" s="5">
        <f t="shared" si="488"/>
        <v>-278.00137027946045</v>
      </c>
      <c r="C1027" s="5">
        <f t="shared" si="489"/>
        <v>539.66866865294276</v>
      </c>
      <c r="D1027" s="5">
        <f t="shared" si="490"/>
        <v>-517.33403343844338</v>
      </c>
      <c r="E1027" s="2">
        <f t="shared" si="491"/>
        <v>607.0642748530812</v>
      </c>
      <c r="F1027" s="2">
        <f t="shared" si="492"/>
        <v>-27.254509309463341</v>
      </c>
      <c r="G1027" s="3">
        <f t="shared" si="493"/>
        <v>-53.392988868885858</v>
      </c>
      <c r="H1027" s="3">
        <f t="shared" si="494"/>
        <v>6.9681262105756021</v>
      </c>
      <c r="I1027" s="3">
        <f t="shared" si="495"/>
        <v>-103.91390172755047</v>
      </c>
      <c r="J1027" s="2">
        <f t="shared" si="474"/>
        <v>117.03616968904312</v>
      </c>
      <c r="K1027" s="2">
        <f t="shared" si="496"/>
        <v>79.779256775080512</v>
      </c>
      <c r="L1027" s="6">
        <f t="shared" si="475"/>
        <v>2207.1894455480115</v>
      </c>
      <c r="M1027" s="2">
        <f t="shared" si="476"/>
        <v>27.973060681424446</v>
      </c>
      <c r="N1027" s="2">
        <f t="shared" si="497"/>
        <v>117.03616968904312</v>
      </c>
      <c r="O1027" s="2">
        <f t="shared" si="477"/>
        <v>79.779256775080512</v>
      </c>
      <c r="P1027" s="5">
        <f t="shared" si="478"/>
        <v>0.36519879152215268</v>
      </c>
      <c r="Q1027" s="4">
        <f t="shared" si="479"/>
        <v>0.23882244651544721</v>
      </c>
      <c r="R1027" s="4">
        <f t="shared" si="480"/>
        <v>0.23459702570519711</v>
      </c>
      <c r="S1027" s="4">
        <f t="shared" si="498"/>
        <v>0</v>
      </c>
      <c r="T1027" s="4">
        <f t="shared" si="499"/>
        <v>0</v>
      </c>
      <c r="U1027" s="5">
        <f t="shared" si="500"/>
        <v>12.250178580781657</v>
      </c>
      <c r="V1027" s="5">
        <f t="shared" si="501"/>
        <v>-1.5987265793003678</v>
      </c>
      <c r="W1027" s="5">
        <f t="shared" si="502"/>
        <v>23.84140465172748</v>
      </c>
      <c r="X1027" s="5">
        <f t="shared" si="481"/>
        <v>2207.1894455480115</v>
      </c>
      <c r="Y1027" s="5">
        <f t="shared" si="482"/>
        <v>-14.977345857575472</v>
      </c>
      <c r="Z1027" s="5">
        <f t="shared" si="483"/>
        <v>-4.2814466529991737</v>
      </c>
      <c r="AA1027" s="5">
        <f t="shared" si="484"/>
        <v>7.4085525345347225</v>
      </c>
      <c r="AB1027" s="5">
        <f t="shared" si="485"/>
        <v>-2.7271672767938142</v>
      </c>
      <c r="AC1027" s="5">
        <f t="shared" si="486"/>
        <v>-5.8801732322995415</v>
      </c>
      <c r="AD1027" s="5">
        <f t="shared" si="487"/>
        <v>-0.92404281373779895</v>
      </c>
      <c r="AE1027">
        <f t="shared" si="473"/>
        <v>0</v>
      </c>
    </row>
    <row r="1028" spans="1:31" x14ac:dyDescent="0.2">
      <c r="A1028">
        <f t="shared" si="503"/>
        <v>9.9599999999998321</v>
      </c>
      <c r="B1028" s="5">
        <f t="shared" si="488"/>
        <v>-278.53543652651314</v>
      </c>
      <c r="C1028" s="5">
        <f t="shared" si="489"/>
        <v>539.73805590638688</v>
      </c>
      <c r="D1028" s="5">
        <f t="shared" si="490"/>
        <v>-518.37321865785952</v>
      </c>
      <c r="E1028" s="2">
        <f t="shared" si="491"/>
        <v>607.37069273601048</v>
      </c>
      <c r="F1028" s="2">
        <f t="shared" si="492"/>
        <v>-27.296299265209779</v>
      </c>
      <c r="G1028" s="3">
        <f t="shared" si="493"/>
        <v>-53.420260541653796</v>
      </c>
      <c r="H1028" s="3">
        <f t="shared" si="494"/>
        <v>6.9093244782526071</v>
      </c>
      <c r="I1028" s="3">
        <f t="shared" si="495"/>
        <v>-103.92314215568784</v>
      </c>
      <c r="J1028" s="2">
        <f t="shared" si="474"/>
        <v>117.05333176204451</v>
      </c>
      <c r="K1028" s="2">
        <f t="shared" si="496"/>
        <v>79.790955529682691</v>
      </c>
      <c r="L1028" s="6">
        <f t="shared" si="475"/>
        <v>2206.7619588342236</v>
      </c>
      <c r="M1028" s="2">
        <f t="shared" si="476"/>
        <v>27.967642881058737</v>
      </c>
      <c r="N1028" s="2">
        <f t="shared" si="497"/>
        <v>117.05333176204451</v>
      </c>
      <c r="O1028" s="2">
        <f t="shared" si="477"/>
        <v>79.790955529682691</v>
      </c>
      <c r="P1028" s="5">
        <f t="shared" si="478"/>
        <v>0.36518625994575316</v>
      </c>
      <c r="Q1028" s="4">
        <f t="shared" si="479"/>
        <v>0.23874096450742055</v>
      </c>
      <c r="R1028" s="4">
        <f t="shared" si="480"/>
        <v>0.2345560921574204</v>
      </c>
      <c r="S1028" s="4">
        <f t="shared" si="498"/>
        <v>0</v>
      </c>
      <c r="T1028" s="4">
        <f t="shared" si="499"/>
        <v>0</v>
      </c>
      <c r="U1028" s="5">
        <f t="shared" si="500"/>
        <v>12.257812273894663</v>
      </c>
      <c r="V1028" s="5">
        <f t="shared" si="501"/>
        <v>-1.585413502950012</v>
      </c>
      <c r="W1028" s="5">
        <f t="shared" si="502"/>
        <v>23.846202817831738</v>
      </c>
      <c r="X1028" s="5">
        <f t="shared" si="481"/>
        <v>2206.7619588342241</v>
      </c>
      <c r="Y1028" s="5">
        <f t="shared" si="482"/>
        <v>-14.976396132710729</v>
      </c>
      <c r="Z1028" s="5">
        <f t="shared" si="483"/>
        <v>-4.2843438974009684</v>
      </c>
      <c r="AA1028" s="5">
        <f t="shared" si="484"/>
        <v>7.4135658837822342</v>
      </c>
      <c r="AB1028" s="5">
        <f t="shared" si="485"/>
        <v>-2.718583858816066</v>
      </c>
      <c r="AC1028" s="5">
        <f t="shared" si="486"/>
        <v>-5.8697574003509807</v>
      </c>
      <c r="AD1028" s="5">
        <f t="shared" si="487"/>
        <v>-0.9142312983860279</v>
      </c>
      <c r="AE1028">
        <f t="shared" si="473"/>
        <v>0</v>
      </c>
    </row>
    <row r="1029" spans="1:31" x14ac:dyDescent="0.2">
      <c r="A1029">
        <f t="shared" si="503"/>
        <v>9.9699999999998319</v>
      </c>
      <c r="B1029" s="5">
        <f t="shared" si="488"/>
        <v>-279.06977506112258</v>
      </c>
      <c r="C1029" s="5">
        <f t="shared" si="489"/>
        <v>539.8068556632993</v>
      </c>
      <c r="D1029" s="5">
        <f t="shared" si="490"/>
        <v>-519.41249579098132</v>
      </c>
      <c r="E1029" s="2">
        <f t="shared" si="491"/>
        <v>607.67703656939648</v>
      </c>
      <c r="F1029" s="2">
        <f t="shared" si="492"/>
        <v>-27.338095298423337</v>
      </c>
      <c r="G1029" s="3">
        <f t="shared" si="493"/>
        <v>-53.447446380241956</v>
      </c>
      <c r="H1029" s="3">
        <f t="shared" si="494"/>
        <v>6.850626904249097</v>
      </c>
      <c r="I1029" s="3">
        <f t="shared" si="495"/>
        <v>-103.9322844686717</v>
      </c>
      <c r="J1029" s="2">
        <f t="shared" si="474"/>
        <v>117.07040774007305</v>
      </c>
      <c r="K1029" s="2">
        <f t="shared" si="496"/>
        <v>79.802595596505142</v>
      </c>
      <c r="L1029" s="6">
        <f t="shared" si="475"/>
        <v>2206.33498612225</v>
      </c>
      <c r="M1029" s="2">
        <f t="shared" si="476"/>
        <v>27.962231594952126</v>
      </c>
      <c r="N1029" s="2">
        <f t="shared" si="497"/>
        <v>117.07040774007305</v>
      </c>
      <c r="O1029" s="2">
        <f t="shared" si="477"/>
        <v>79.802595596505142</v>
      </c>
      <c r="P1029" s="5">
        <f t="shared" si="478"/>
        <v>0.36517374341173592</v>
      </c>
      <c r="Q1029" s="4">
        <f t="shared" si="479"/>
        <v>0.23865973767057086</v>
      </c>
      <c r="R1029" s="4">
        <f t="shared" si="480"/>
        <v>0.23451527320828222</v>
      </c>
      <c r="S1029" s="4">
        <f t="shared" si="498"/>
        <v>0</v>
      </c>
      <c r="T1029" s="4">
        <f t="shared" si="499"/>
        <v>0</v>
      </c>
      <c r="U1029" s="5">
        <f t="shared" si="500"/>
        <v>12.265419036565765</v>
      </c>
      <c r="V1029" s="5">
        <f t="shared" si="501"/>
        <v>-1.5721201915990599</v>
      </c>
      <c r="W1029" s="5">
        <f t="shared" si="502"/>
        <v>23.850962146379786</v>
      </c>
      <c r="X1029" s="5">
        <f t="shared" si="481"/>
        <v>2206.33498612225</v>
      </c>
      <c r="Y1029" s="5">
        <f t="shared" si="482"/>
        <v>-14.975433017383004</v>
      </c>
      <c r="Z1029" s="5">
        <f t="shared" si="483"/>
        <v>-4.2872329814010923</v>
      </c>
      <c r="AA1029" s="5">
        <f t="shared" si="484"/>
        <v>7.418565112390306</v>
      </c>
      <c r="AB1029" s="5">
        <f t="shared" si="485"/>
        <v>-2.710013980817239</v>
      </c>
      <c r="AC1029" s="5">
        <f t="shared" si="486"/>
        <v>-5.8593531730001525</v>
      </c>
      <c r="AD1029" s="5">
        <f t="shared" si="487"/>
        <v>-0.90447274122990962</v>
      </c>
      <c r="AE1029">
        <f t="shared" ref="AE1029:AE1092" si="504">IF(($D1029-height)*($D1030-height)&lt;0,1,0)</f>
        <v>0</v>
      </c>
    </row>
    <row r="1030" spans="1:31" x14ac:dyDescent="0.2">
      <c r="A1030">
        <f t="shared" si="503"/>
        <v>9.9799999999998317</v>
      </c>
      <c r="B1030" s="5">
        <f t="shared" si="488"/>
        <v>-279.60438502562408</v>
      </c>
      <c r="C1030" s="5">
        <f t="shared" si="489"/>
        <v>539.87506896468312</v>
      </c>
      <c r="D1030" s="5">
        <f t="shared" si="490"/>
        <v>-520.45186385930504</v>
      </c>
      <c r="E1030" s="2">
        <f t="shared" si="491"/>
        <v>607.98330751360174</v>
      </c>
      <c r="F1030" s="2">
        <f t="shared" si="492"/>
        <v>-27.379897320460763</v>
      </c>
      <c r="G1030" s="3">
        <f t="shared" si="493"/>
        <v>-53.474546520050126</v>
      </c>
      <c r="H1030" s="3">
        <f t="shared" si="494"/>
        <v>6.7920333725190956</v>
      </c>
      <c r="I1030" s="3">
        <f t="shared" si="495"/>
        <v>-103.941329196084</v>
      </c>
      <c r="J1030" s="2">
        <f t="shared" si="474"/>
        <v>117.08739794660706</v>
      </c>
      <c r="K1030" s="2">
        <f t="shared" si="496"/>
        <v>79.814177196051162</v>
      </c>
      <c r="L1030" s="6">
        <f t="shared" si="475"/>
        <v>2205.9085275462871</v>
      </c>
      <c r="M1030" s="2">
        <f t="shared" si="476"/>
        <v>27.956826824805372</v>
      </c>
      <c r="N1030" s="2">
        <f t="shared" si="497"/>
        <v>117.08739794660706</v>
      </c>
      <c r="O1030" s="2">
        <f t="shared" si="477"/>
        <v>79.814177196051162</v>
      </c>
      <c r="P1030" s="5">
        <f t="shared" si="478"/>
        <v>0.36516124192393368</v>
      </c>
      <c r="Q1030" s="4">
        <f t="shared" si="479"/>
        <v>0.23857876506916054</v>
      </c>
      <c r="R1030" s="4">
        <f t="shared" si="480"/>
        <v>0.23447456850845097</v>
      </c>
      <c r="S1030" s="4">
        <f t="shared" si="498"/>
        <v>0</v>
      </c>
      <c r="T1030" s="4">
        <f t="shared" si="499"/>
        <v>0</v>
      </c>
      <c r="U1030" s="5">
        <f t="shared" si="500"/>
        <v>12.27299891527969</v>
      </c>
      <c r="V1030" s="5">
        <f t="shared" si="501"/>
        <v>-1.5588466595451211</v>
      </c>
      <c r="W1030" s="5">
        <f t="shared" si="502"/>
        <v>23.855682815336426</v>
      </c>
      <c r="X1030" s="5">
        <f t="shared" si="481"/>
        <v>2205.9085275462871</v>
      </c>
      <c r="Y1030" s="5">
        <f t="shared" si="482"/>
        <v>-14.974456599320199</v>
      </c>
      <c r="Z1030" s="5">
        <f t="shared" si="483"/>
        <v>-4.2901139155013324</v>
      </c>
      <c r="AA1030" s="5">
        <f t="shared" si="484"/>
        <v>7.4235502385310719</v>
      </c>
      <c r="AB1030" s="5">
        <f t="shared" si="485"/>
        <v>-2.7014576840405091</v>
      </c>
      <c r="AC1030" s="5">
        <f t="shared" si="486"/>
        <v>-5.8489605750464531</v>
      </c>
      <c r="AD1030" s="5">
        <f t="shared" si="487"/>
        <v>-0.89476694613250274</v>
      </c>
      <c r="AE1030">
        <f t="shared" si="504"/>
        <v>0</v>
      </c>
    </row>
    <row r="1031" spans="1:31" x14ac:dyDescent="0.2">
      <c r="A1031">
        <f t="shared" si="503"/>
        <v>9.9899999999998315</v>
      </c>
      <c r="B1031" s="5">
        <f t="shared" si="488"/>
        <v>-280.13926556370876</v>
      </c>
      <c r="C1031" s="5">
        <f t="shared" si="489"/>
        <v>539.94269685037955</v>
      </c>
      <c r="D1031" s="5">
        <f t="shared" si="490"/>
        <v>-521.49132188961323</v>
      </c>
      <c r="E1031" s="2">
        <f t="shared" si="491"/>
        <v>608.28950672573251</v>
      </c>
      <c r="F1031" s="2">
        <f t="shared" si="492"/>
        <v>-27.421705242770805</v>
      </c>
      <c r="G1031" s="3">
        <f t="shared" si="493"/>
        <v>-53.501561096890534</v>
      </c>
      <c r="H1031" s="3">
        <f t="shared" si="494"/>
        <v>6.7335437667686309</v>
      </c>
      <c r="I1031" s="3">
        <f t="shared" si="495"/>
        <v>-103.95027686554532</v>
      </c>
      <c r="J1031" s="2">
        <f t="shared" si="474"/>
        <v>117.10430270441314</v>
      </c>
      <c r="K1031" s="2">
        <f t="shared" si="496"/>
        <v>79.825700548338887</v>
      </c>
      <c r="L1031" s="6">
        <f t="shared" si="475"/>
        <v>2205.4825832330484</v>
      </c>
      <c r="M1031" s="2">
        <f t="shared" si="476"/>
        <v>27.951428572224398</v>
      </c>
      <c r="N1031" s="2">
        <f t="shared" si="497"/>
        <v>117.10430270441314</v>
      </c>
      <c r="O1031" s="2">
        <f t="shared" si="477"/>
        <v>79.825700548338887</v>
      </c>
      <c r="P1031" s="5">
        <f t="shared" si="478"/>
        <v>0.3651487554859606</v>
      </c>
      <c r="Q1031" s="4">
        <f t="shared" si="479"/>
        <v>0.23849804577064909</v>
      </c>
      <c r="R1031" s="4">
        <f t="shared" si="480"/>
        <v>0.23443397770930161</v>
      </c>
      <c r="S1031" s="4">
        <f t="shared" si="498"/>
        <v>0</v>
      </c>
      <c r="T1031" s="4">
        <f t="shared" si="499"/>
        <v>0</v>
      </c>
      <c r="U1031" s="5">
        <f t="shared" si="500"/>
        <v>12.280551956695081</v>
      </c>
      <c r="V1031" s="5">
        <f t="shared" si="501"/>
        <v>-1.5455929207510255</v>
      </c>
      <c r="W1031" s="5">
        <f t="shared" si="502"/>
        <v>23.860365002216003</v>
      </c>
      <c r="X1031" s="5">
        <f t="shared" si="481"/>
        <v>2205.4825832330484</v>
      </c>
      <c r="Y1031" s="5">
        <f t="shared" si="482"/>
        <v>-14.973466965952074</v>
      </c>
      <c r="Z1031" s="5">
        <f t="shared" si="483"/>
        <v>-4.2929867102629355</v>
      </c>
      <c r="AA1031" s="5">
        <f t="shared" si="484"/>
        <v>7.4285212804795604</v>
      </c>
      <c r="AB1031" s="5">
        <f t="shared" si="485"/>
        <v>-2.6929150092569927</v>
      </c>
      <c r="AC1031" s="5">
        <f t="shared" si="486"/>
        <v>-5.8385796310139613</v>
      </c>
      <c r="AD1031" s="5">
        <f t="shared" si="487"/>
        <v>-0.885113717304435</v>
      </c>
      <c r="AE1031">
        <f t="shared" si="504"/>
        <v>0</v>
      </c>
    </row>
    <row r="1032" spans="1:31" x14ac:dyDescent="0.2">
      <c r="A1032">
        <f t="shared" si="503"/>
        <v>9.9999999999998312</v>
      </c>
      <c r="B1032" s="5">
        <f t="shared" si="488"/>
        <v>-280.67441582042812</v>
      </c>
      <c r="C1032" s="5">
        <f t="shared" si="489"/>
        <v>540.00974035906563</v>
      </c>
      <c r="D1032" s="5">
        <f t="shared" si="490"/>
        <v>-522.53086891395458</v>
      </c>
      <c r="E1032" s="2">
        <f t="shared" si="491"/>
        <v>608.59563535964014</v>
      </c>
      <c r="F1032" s="2">
        <f t="shared" si="492"/>
        <v>-27.463518976894854</v>
      </c>
      <c r="G1032" s="3">
        <f t="shared" si="493"/>
        <v>-53.528490246983104</v>
      </c>
      <c r="H1032" s="3">
        <f t="shared" si="494"/>
        <v>6.6751579704584909</v>
      </c>
      <c r="I1032" s="3">
        <f t="shared" si="495"/>
        <v>-103.95912800271836</v>
      </c>
      <c r="J1032" s="2">
        <f t="shared" si="474"/>
        <v>117.12112233554424</v>
      </c>
      <c r="K1032" s="2">
        <f t="shared" si="496"/>
        <v>79.837165872899959</v>
      </c>
      <c r="L1032" s="6">
        <f t="shared" si="475"/>
        <v>2205.0571533018465</v>
      </c>
      <c r="M1032" s="2">
        <f t="shared" si="476"/>
        <v>27.946036838721316</v>
      </c>
      <c r="N1032" s="2">
        <f t="shared" si="497"/>
        <v>117.12112233554424</v>
      </c>
      <c r="O1032" s="2">
        <f t="shared" si="477"/>
        <v>79.837165872899959</v>
      </c>
      <c r="P1032" s="5">
        <f t="shared" si="478"/>
        <v>0.36513628410121485</v>
      </c>
      <c r="Q1032" s="4">
        <f t="shared" si="479"/>
        <v>0.23841757884568765</v>
      </c>
      <c r="R1032" s="4">
        <f t="shared" si="480"/>
        <v>0.23439350046291893</v>
      </c>
      <c r="S1032" s="4">
        <f t="shared" si="498"/>
        <v>0</v>
      </c>
      <c r="T1032" s="4">
        <f t="shared" si="499"/>
        <v>0</v>
      </c>
      <c r="U1032" s="5">
        <f t="shared" si="500"/>
        <v>12.288078207642359</v>
      </c>
      <c r="V1032" s="5">
        <f t="shared" si="501"/>
        <v>-1.5323589888467692</v>
      </c>
      <c r="W1032" s="5">
        <f t="shared" si="502"/>
        <v>23.865008884081206</v>
      </c>
      <c r="X1032" s="5">
        <f t="shared" si="481"/>
        <v>2205.0571533018465</v>
      </c>
      <c r="Y1032" s="5">
        <f t="shared" si="482"/>
        <v>-14.972464204410162</v>
      </c>
      <c r="Z1032" s="5">
        <f t="shared" si="483"/>
        <v>-4.2958513763060138</v>
      </c>
      <c r="AA1032" s="5">
        <f t="shared" si="484"/>
        <v>7.4334782566126565</v>
      </c>
      <c r="AB1032" s="5">
        <f t="shared" si="485"/>
        <v>-2.6843859967678032</v>
      </c>
      <c r="AC1032" s="5">
        <f t="shared" si="486"/>
        <v>-5.828210365152783</v>
      </c>
      <c r="AD1032" s="5">
        <f t="shared" si="487"/>
        <v>-0.87551285930613787</v>
      </c>
      <c r="AE1032">
        <f t="shared" si="504"/>
        <v>0</v>
      </c>
    </row>
    <row r="1033" spans="1:31" x14ac:dyDescent="0.2">
      <c r="A1033">
        <f t="shared" si="503"/>
        <v>10.009999999999831</v>
      </c>
      <c r="B1033" s="5">
        <f t="shared" si="488"/>
        <v>-281.2098349421978</v>
      </c>
      <c r="C1033" s="5">
        <f t="shared" si="489"/>
        <v>540.076200528252</v>
      </c>
      <c r="D1033" s="5">
        <f t="shared" si="490"/>
        <v>-523.57050396962472</v>
      </c>
      <c r="E1033" s="2">
        <f t="shared" si="491"/>
        <v>608.9016945659215</v>
      </c>
      <c r="F1033" s="2">
        <f t="shared" si="492"/>
        <v>-27.50533843446761</v>
      </c>
      <c r="G1033" s="3">
        <f t="shared" si="493"/>
        <v>-53.555334106950781</v>
      </c>
      <c r="H1033" s="3">
        <f t="shared" si="494"/>
        <v>6.6168758668069634</v>
      </c>
      <c r="I1033" s="3">
        <f t="shared" si="495"/>
        <v>-103.96788313131142</v>
      </c>
      <c r="J1033" s="2">
        <f t="shared" si="474"/>
        <v>117.13785716133742</v>
      </c>
      <c r="K1033" s="2">
        <f t="shared" si="496"/>
        <v>79.848573388778064</v>
      </c>
      <c r="L1033" s="6">
        <f t="shared" si="475"/>
        <v>2204.6322378646796</v>
      </c>
      <c r="M1033" s="2">
        <f t="shared" si="476"/>
        <v>27.94065162571556</v>
      </c>
      <c r="N1033" s="2">
        <f t="shared" si="497"/>
        <v>117.13785716133742</v>
      </c>
      <c r="O1033" s="2">
        <f t="shared" si="477"/>
        <v>79.848573388778064</v>
      </c>
      <c r="P1033" s="5">
        <f t="shared" si="478"/>
        <v>0.36512382777288077</v>
      </c>
      <c r="Q1033" s="4">
        <f t="shared" si="479"/>
        <v>0.23833736336811442</v>
      </c>
      <c r="R1033" s="4">
        <f t="shared" si="480"/>
        <v>0.2343531364221012</v>
      </c>
      <c r="S1033" s="4">
        <f t="shared" si="498"/>
        <v>0</v>
      </c>
      <c r="T1033" s="4">
        <f t="shared" si="499"/>
        <v>0</v>
      </c>
      <c r="U1033" s="5">
        <f t="shared" si="500"/>
        <v>12.295577715121562</v>
      </c>
      <c r="V1033" s="5">
        <f t="shared" si="501"/>
        <v>-1.5191448771314475</v>
      </c>
      <c r="W1033" s="5">
        <f t="shared" si="502"/>
        <v>23.869614637541833</v>
      </c>
      <c r="X1033" s="5">
        <f t="shared" si="481"/>
        <v>2204.6322378646801</v>
      </c>
      <c r="Y1033" s="5">
        <f t="shared" si="482"/>
        <v>-14.971448401527732</v>
      </c>
      <c r="Z1033" s="5">
        <f t="shared" si="483"/>
        <v>-4.2987079243089612</v>
      </c>
      <c r="AA1033" s="5">
        <f t="shared" si="484"/>
        <v>7.4384211854080977</v>
      </c>
      <c r="AB1033" s="5">
        <f t="shared" si="485"/>
        <v>-2.6758706864061708</v>
      </c>
      <c r="AC1033" s="5">
        <f t="shared" si="486"/>
        <v>-5.8178528014404085</v>
      </c>
      <c r="AD1033" s="5">
        <f t="shared" si="487"/>
        <v>-0.86596417705006701</v>
      </c>
      <c r="AE1033">
        <f t="shared" si="504"/>
        <v>0</v>
      </c>
    </row>
    <row r="1034" spans="1:31" x14ac:dyDescent="0.2">
      <c r="A1034">
        <f t="shared" si="503"/>
        <v>10.019999999999831</v>
      </c>
      <c r="B1034" s="5">
        <f t="shared" si="488"/>
        <v>-281.74552207680159</v>
      </c>
      <c r="C1034" s="5">
        <f t="shared" si="489"/>
        <v>540.14207839427991</v>
      </c>
      <c r="D1034" s="5">
        <f t="shared" si="490"/>
        <v>-524.61022609914676</v>
      </c>
      <c r="E1034" s="2">
        <f t="shared" si="491"/>
        <v>609.20768549191985</v>
      </c>
      <c r="F1034" s="2">
        <f t="shared" si="492"/>
        <v>-27.547163527217759</v>
      </c>
      <c r="G1034" s="3">
        <f t="shared" si="493"/>
        <v>-53.582092813814846</v>
      </c>
      <c r="H1034" s="3">
        <f t="shared" si="494"/>
        <v>6.5586973387925589</v>
      </c>
      <c r="I1034" s="3">
        <f t="shared" si="495"/>
        <v>-103.97654277308193</v>
      </c>
      <c r="J1034" s="2">
        <f t="shared" si="474"/>
        <v>117.15450750241192</v>
      </c>
      <c r="K1034" s="2">
        <f t="shared" si="496"/>
        <v>79.859923314527549</v>
      </c>
      <c r="L1034" s="6">
        <f t="shared" si="475"/>
        <v>2204.2078370263102</v>
      </c>
      <c r="M1034" s="2">
        <f t="shared" si="476"/>
        <v>27.935272934534837</v>
      </c>
      <c r="N1034" s="2">
        <f t="shared" si="497"/>
        <v>117.15450750241192</v>
      </c>
      <c r="O1034" s="2">
        <f t="shared" si="477"/>
        <v>79.859923314527549</v>
      </c>
      <c r="P1034" s="5">
        <f t="shared" si="478"/>
        <v>0.3651113865039316</v>
      </c>
      <c r="Q1034" s="4">
        <f t="shared" si="479"/>
        <v>0.23825739841494836</v>
      </c>
      <c r="R1034" s="4">
        <f t="shared" si="480"/>
        <v>0.23431288524036284</v>
      </c>
      <c r="S1034" s="4">
        <f t="shared" si="498"/>
        <v>0</v>
      </c>
      <c r="T1034" s="4">
        <f t="shared" si="499"/>
        <v>0</v>
      </c>
      <c r="U1034" s="5">
        <f t="shared" si="500"/>
        <v>12.303050526300217</v>
      </c>
      <c r="V1034" s="5">
        <f t="shared" si="501"/>
        <v>-1.5059505985751858</v>
      </c>
      <c r="W1034" s="5">
        <f t="shared" si="502"/>
        <v>23.874182438753579</v>
      </c>
      <c r="X1034" s="5">
        <f t="shared" si="481"/>
        <v>2204.2078370263107</v>
      </c>
      <c r="Y1034" s="5">
        <f t="shared" si="482"/>
        <v>-14.970419643839763</v>
      </c>
      <c r="Z1034" s="5">
        <f t="shared" si="483"/>
        <v>-4.3015563650078743</v>
      </c>
      <c r="AA1034" s="5">
        <f t="shared" si="484"/>
        <v>7.443350085443468</v>
      </c>
      <c r="AB1034" s="5">
        <f t="shared" si="485"/>
        <v>-2.6673691175395469</v>
      </c>
      <c r="AC1034" s="5">
        <f t="shared" si="486"/>
        <v>-5.8075069635830605</v>
      </c>
      <c r="AD1034" s="5">
        <f t="shared" si="487"/>
        <v>-0.85646747580295113</v>
      </c>
      <c r="AE1034">
        <f t="shared" si="504"/>
        <v>0</v>
      </c>
    </row>
    <row r="1035" spans="1:31" x14ac:dyDescent="0.2">
      <c r="A1035">
        <f t="shared" si="503"/>
        <v>10.029999999999831</v>
      </c>
      <c r="B1035" s="5">
        <f t="shared" si="488"/>
        <v>-282.28147637339561</v>
      </c>
      <c r="C1035" s="5">
        <f t="shared" si="489"/>
        <v>540.20737499231961</v>
      </c>
      <c r="D1035" s="5">
        <f t="shared" si="490"/>
        <v>-525.6500343502513</v>
      </c>
      <c r="E1035" s="2">
        <f t="shared" si="491"/>
        <v>609.51360928172596</v>
      </c>
      <c r="F1035" s="2">
        <f t="shared" si="492"/>
        <v>-27.588994166968597</v>
      </c>
      <c r="G1035" s="3">
        <f t="shared" si="493"/>
        <v>-53.608766504990243</v>
      </c>
      <c r="H1035" s="3">
        <f t="shared" si="494"/>
        <v>6.5006222691567279</v>
      </c>
      <c r="I1035" s="3">
        <f t="shared" si="495"/>
        <v>-103.98510744783997</v>
      </c>
      <c r="J1035" s="2">
        <f t="shared" si="474"/>
        <v>117.17107367866714</v>
      </c>
      <c r="K1035" s="2">
        <f t="shared" si="496"/>
        <v>79.87121586821209</v>
      </c>
      <c r="L1035" s="6">
        <f t="shared" si="475"/>
        <v>2203.7839508843513</v>
      </c>
      <c r="M1035" s="2">
        <f t="shared" si="476"/>
        <v>27.929900766416253</v>
      </c>
      <c r="N1035" s="2">
        <f t="shared" si="497"/>
        <v>117.17107367866714</v>
      </c>
      <c r="O1035" s="2">
        <f t="shared" si="477"/>
        <v>79.87121586821209</v>
      </c>
      <c r="P1035" s="5">
        <f t="shared" si="478"/>
        <v>0.36509896029713163</v>
      </c>
      <c r="Q1035" s="4">
        <f t="shared" si="479"/>
        <v>0.23817768306638476</v>
      </c>
      <c r="R1035" s="4">
        <f t="shared" si="480"/>
        <v>0.23427274657193792</v>
      </c>
      <c r="S1035" s="4">
        <f t="shared" si="498"/>
        <v>0</v>
      </c>
      <c r="T1035" s="4">
        <f t="shared" si="499"/>
        <v>0</v>
      </c>
      <c r="U1035" s="5">
        <f t="shared" si="500"/>
        <v>12.31049668851122</v>
      </c>
      <c r="V1035" s="5">
        <f t="shared" si="501"/>
        <v>-1.4927761658210672</v>
      </c>
      <c r="W1035" s="5">
        <f t="shared" si="502"/>
        <v>23.878712463416907</v>
      </c>
      <c r="X1035" s="5">
        <f t="shared" si="481"/>
        <v>2203.7839508843513</v>
      </c>
      <c r="Y1035" s="5">
        <f t="shared" si="482"/>
        <v>-14.969378017582896</v>
      </c>
      <c r="Z1035" s="5">
        <f t="shared" si="483"/>
        <v>-4.3043967091959638</v>
      </c>
      <c r="AA1035" s="5">
        <f t="shared" si="484"/>
        <v>7.4482649753951806</v>
      </c>
      <c r="AB1035" s="5">
        <f t="shared" si="485"/>
        <v>-2.6588813290716757</v>
      </c>
      <c r="AC1035" s="5">
        <f t="shared" si="486"/>
        <v>-5.797172875017031</v>
      </c>
      <c r="AD1035" s="5">
        <f t="shared" si="487"/>
        <v>-0.84702256118791297</v>
      </c>
      <c r="AE1035">
        <f t="shared" si="504"/>
        <v>0</v>
      </c>
    </row>
    <row r="1036" spans="1:31" x14ac:dyDescent="0.2">
      <c r="A1036">
        <f t="shared" si="503"/>
        <v>10.03999999999983</v>
      </c>
      <c r="B1036" s="5">
        <f t="shared" si="488"/>
        <v>-282.81769698251196</v>
      </c>
      <c r="C1036" s="5">
        <f t="shared" si="489"/>
        <v>540.27209135636735</v>
      </c>
      <c r="D1036" s="5">
        <f t="shared" si="490"/>
        <v>-526.68992777585777</v>
      </c>
      <c r="E1036" s="2">
        <f t="shared" si="491"/>
        <v>609.81946707617897</v>
      </c>
      <c r="F1036" s="2">
        <f t="shared" si="492"/>
        <v>-27.630830265638672</v>
      </c>
      <c r="G1036" s="3">
        <f t="shared" si="493"/>
        <v>-53.635355318280958</v>
      </c>
      <c r="H1036" s="3">
        <f t="shared" si="494"/>
        <v>6.4426505404065573</v>
      </c>
      <c r="I1036" s="3">
        <f t="shared" si="495"/>
        <v>-103.99357767345184</v>
      </c>
      <c r="J1036" s="2">
        <f t="shared" si="474"/>
        <v>117.18755600928074</v>
      </c>
      <c r="K1036" s="2">
        <f t="shared" si="496"/>
        <v>79.882451267403368</v>
      </c>
      <c r="L1036" s="6">
        <f t="shared" si="475"/>
        <v>2203.3605795293429</v>
      </c>
      <c r="M1036" s="2">
        <f t="shared" si="476"/>
        <v>27.924535122507297</v>
      </c>
      <c r="N1036" s="2">
        <f t="shared" si="497"/>
        <v>117.18755600928074</v>
      </c>
      <c r="O1036" s="2">
        <f t="shared" si="477"/>
        <v>79.882451267403368</v>
      </c>
      <c r="P1036" s="5">
        <f t="shared" si="478"/>
        <v>0.36508654915503863</v>
      </c>
      <c r="Q1036" s="4">
        <f t="shared" si="479"/>
        <v>0.23809821640578932</v>
      </c>
      <c r="R1036" s="4">
        <f t="shared" si="480"/>
        <v>0.23423272007178308</v>
      </c>
      <c r="S1036" s="4">
        <f t="shared" si="498"/>
        <v>0</v>
      </c>
      <c r="T1036" s="4">
        <f t="shared" si="499"/>
        <v>0</v>
      </c>
      <c r="U1036" s="5">
        <f t="shared" si="500"/>
        <v>12.317916249250725</v>
      </c>
      <c r="V1036" s="5">
        <f t="shared" si="501"/>
        <v>-1.4796215911870541</v>
      </c>
      <c r="W1036" s="5">
        <f t="shared" si="502"/>
        <v>23.883204886775903</v>
      </c>
      <c r="X1036" s="5">
        <f t="shared" si="481"/>
        <v>2203.3605795293433</v>
      </c>
      <c r="Y1036" s="5">
        <f t="shared" si="482"/>
        <v>-14.968323608695435</v>
      </c>
      <c r="Z1036" s="5">
        <f t="shared" si="483"/>
        <v>-4.3072289677229803</v>
      </c>
      <c r="AA1036" s="5">
        <f t="shared" si="484"/>
        <v>7.4531658740374862</v>
      </c>
      <c r="AB1036" s="5">
        <f t="shared" si="485"/>
        <v>-2.65040735944471</v>
      </c>
      <c r="AC1036" s="5">
        <f t="shared" si="486"/>
        <v>-5.7868505589100341</v>
      </c>
      <c r="AD1036" s="5">
        <f t="shared" si="487"/>
        <v>-0.83762923918661158</v>
      </c>
      <c r="AE1036">
        <f t="shared" si="504"/>
        <v>0</v>
      </c>
    </row>
    <row r="1037" spans="1:31" x14ac:dyDescent="0.2">
      <c r="A1037">
        <f t="shared" si="503"/>
        <v>10.04999999999983</v>
      </c>
      <c r="B1037" s="5">
        <f t="shared" si="488"/>
        <v>-283.35418305606277</v>
      </c>
      <c r="C1037" s="5">
        <f t="shared" si="489"/>
        <v>540.33622851924349</v>
      </c>
      <c r="D1037" s="5">
        <f t="shared" si="490"/>
        <v>-527.72990543405422</v>
      </c>
      <c r="E1037" s="2">
        <f t="shared" si="491"/>
        <v>610.12526001286722</v>
      </c>
      <c r="F1037" s="2">
        <f t="shared" si="492"/>
        <v>-27.672671735242467</v>
      </c>
      <c r="G1037" s="3">
        <f t="shared" si="493"/>
        <v>-53.661859391875403</v>
      </c>
      <c r="H1037" s="3">
        <f t="shared" si="494"/>
        <v>6.3847820348174569</v>
      </c>
      <c r="I1037" s="3">
        <f t="shared" si="495"/>
        <v>-104.00195396584371</v>
      </c>
      <c r="J1037" s="2">
        <f t="shared" si="474"/>
        <v>117.20395481270675</v>
      </c>
      <c r="K1037" s="2">
        <f t="shared" si="496"/>
        <v>79.893629729179793</v>
      </c>
      <c r="L1037" s="6">
        <f t="shared" si="475"/>
        <v>2202.9377230448358</v>
      </c>
      <c r="M1037" s="2">
        <f t="shared" si="476"/>
        <v>27.919176003866841</v>
      </c>
      <c r="N1037" s="2">
        <f t="shared" si="497"/>
        <v>117.20395481270675</v>
      </c>
      <c r="O1037" s="2">
        <f t="shared" si="477"/>
        <v>79.893629729179793</v>
      </c>
      <c r="P1037" s="5">
        <f t="shared" si="478"/>
        <v>0.36507415308000618</v>
      </c>
      <c r="Q1037" s="4">
        <f t="shared" si="479"/>
        <v>0.23801899751969244</v>
      </c>
      <c r="R1037" s="4">
        <f t="shared" si="480"/>
        <v>0.23419280539558038</v>
      </c>
      <c r="S1037" s="4">
        <f t="shared" si="498"/>
        <v>0</v>
      </c>
      <c r="T1037" s="4">
        <f t="shared" si="499"/>
        <v>0</v>
      </c>
      <c r="U1037" s="5">
        <f t="shared" si="500"/>
        <v>12.325309256176034</v>
      </c>
      <c r="V1037" s="5">
        <f t="shared" si="501"/>
        <v>-1.4664868866679017</v>
      </c>
      <c r="W1037" s="5">
        <f t="shared" si="502"/>
        <v>23.887659883617172</v>
      </c>
      <c r="X1037" s="5">
        <f t="shared" si="481"/>
        <v>2202.9377230448358</v>
      </c>
      <c r="Y1037" s="5">
        <f t="shared" si="482"/>
        <v>-14.967256502817355</v>
      </c>
      <c r="Z1037" s="5">
        <f t="shared" si="483"/>
        <v>-4.3100531514946443</v>
      </c>
      <c r="AA1037" s="5">
        <f t="shared" si="484"/>
        <v>7.4580528002414814</v>
      </c>
      <c r="AB1037" s="5">
        <f t="shared" si="485"/>
        <v>-2.6419472466413207</v>
      </c>
      <c r="AC1037" s="5">
        <f t="shared" si="486"/>
        <v>-5.7765400381625458</v>
      </c>
      <c r="AD1037" s="5">
        <f t="shared" si="487"/>
        <v>-0.82828731614134554</v>
      </c>
      <c r="AE1037">
        <f t="shared" si="504"/>
        <v>0</v>
      </c>
    </row>
    <row r="1038" spans="1:31" x14ac:dyDescent="0.2">
      <c r="A1038">
        <f t="shared" si="503"/>
        <v>10.05999999999983</v>
      </c>
      <c r="B1038" s="5">
        <f t="shared" si="488"/>
        <v>-283.89093374734387</v>
      </c>
      <c r="C1038" s="5">
        <f t="shared" si="489"/>
        <v>540.3997875125898</v>
      </c>
      <c r="D1038" s="5">
        <f t="shared" si="490"/>
        <v>-528.7699663880785</v>
      </c>
      <c r="E1038" s="2">
        <f t="shared" si="491"/>
        <v>610.43098922612944</v>
      </c>
      <c r="F1038" s="2">
        <f t="shared" si="492"/>
        <v>-27.714518487891009</v>
      </c>
      <c r="G1038" s="3">
        <f t="shared" si="493"/>
        <v>-53.688278864341818</v>
      </c>
      <c r="H1038" s="3">
        <f t="shared" si="494"/>
        <v>6.3270166344358314</v>
      </c>
      <c r="I1038" s="3">
        <f t="shared" si="495"/>
        <v>-104.01023683900513</v>
      </c>
      <c r="J1038" s="2">
        <f t="shared" si="474"/>
        <v>117.22027040667371</v>
      </c>
      <c r="K1038" s="2">
        <f t="shared" si="496"/>
        <v>79.90475147012522</v>
      </c>
      <c r="L1038" s="6">
        <f t="shared" si="475"/>
        <v>2202.5153815074682</v>
      </c>
      <c r="M1038" s="2">
        <f t="shared" si="476"/>
        <v>27.913823411466172</v>
      </c>
      <c r="N1038" s="2">
        <f t="shared" si="497"/>
        <v>117.22027040667371</v>
      </c>
      <c r="O1038" s="2">
        <f t="shared" si="477"/>
        <v>79.90475147012522</v>
      </c>
      <c r="P1038" s="5">
        <f t="shared" si="478"/>
        <v>0.36506177207418616</v>
      </c>
      <c r="Q1038" s="4">
        <f t="shared" si="479"/>
        <v>0.2379400254977839</v>
      </c>
      <c r="R1038" s="4">
        <f t="shared" si="480"/>
        <v>0.23415300219974031</v>
      </c>
      <c r="S1038" s="4">
        <f t="shared" si="498"/>
        <v>0</v>
      </c>
      <c r="T1038" s="4">
        <f t="shared" si="499"/>
        <v>0</v>
      </c>
      <c r="U1038" s="5">
        <f t="shared" si="500"/>
        <v>12.332675757103532</v>
      </c>
      <c r="V1038" s="5">
        <f t="shared" si="501"/>
        <v>-1.4533720639370722</v>
      </c>
      <c r="W1038" s="5">
        <f t="shared" si="502"/>
        <v>23.892077628268751</v>
      </c>
      <c r="X1038" s="5">
        <f t="shared" si="481"/>
        <v>2202.5153815074682</v>
      </c>
      <c r="Y1038" s="5">
        <f t="shared" si="482"/>
        <v>-14.966176785290278</v>
      </c>
      <c r="Z1038" s="5">
        <f t="shared" si="483"/>
        <v>-4.3128692714720618</v>
      </c>
      <c r="AA1038" s="5">
        <f t="shared" si="484"/>
        <v>7.4629257729741081</v>
      </c>
      <c r="AB1038" s="5">
        <f t="shared" si="485"/>
        <v>-2.6335010281867461</v>
      </c>
      <c r="AC1038" s="5">
        <f t="shared" si="486"/>
        <v>-5.7662413354091342</v>
      </c>
      <c r="AD1038" s="5">
        <f t="shared" si="487"/>
        <v>-0.81899659875713837</v>
      </c>
      <c r="AE1038">
        <f t="shared" si="504"/>
        <v>0</v>
      </c>
    </row>
    <row r="1039" spans="1:31" x14ac:dyDescent="0.2">
      <c r="A1039">
        <f t="shared" si="503"/>
        <v>10.06999999999983</v>
      </c>
      <c r="B1039" s="5">
        <f t="shared" si="488"/>
        <v>-284.42794821103871</v>
      </c>
      <c r="C1039" s="5">
        <f t="shared" si="489"/>
        <v>540.46276936686741</v>
      </c>
      <c r="D1039" s="5">
        <f t="shared" si="490"/>
        <v>-529.81010970629848</v>
      </c>
      <c r="E1039" s="2">
        <f t="shared" si="491"/>
        <v>610.73665584705577</v>
      </c>
      <c r="F1039" s="2">
        <f t="shared" si="492"/>
        <v>-27.756370435792508</v>
      </c>
      <c r="G1039" s="3">
        <f t="shared" si="493"/>
        <v>-53.714613874623687</v>
      </c>
      <c r="H1039" s="3">
        <f t="shared" si="494"/>
        <v>6.2693542210817403</v>
      </c>
      <c r="I1039" s="3">
        <f t="shared" si="495"/>
        <v>-104.0184268049927</v>
      </c>
      <c r="J1039" s="2">
        <f t="shared" si="474"/>
        <v>117.23650310818272</v>
      </c>
      <c r="K1039" s="2">
        <f t="shared" si="496"/>
        <v>79.915816706327689</v>
      </c>
      <c r="L1039" s="6">
        <f t="shared" si="475"/>
        <v>2202.0935549870455</v>
      </c>
      <c r="M1039" s="2">
        <f t="shared" si="476"/>
        <v>27.908477346189986</v>
      </c>
      <c r="N1039" s="2">
        <f t="shared" si="497"/>
        <v>117.23650310818272</v>
      </c>
      <c r="O1039" s="2">
        <f t="shared" si="477"/>
        <v>79.915816706327689</v>
      </c>
      <c r="P1039" s="5">
        <f t="shared" si="478"/>
        <v>0.36504940613953074</v>
      </c>
      <c r="Q1039" s="4">
        <f t="shared" si="479"/>
        <v>0.23786129943290735</v>
      </c>
      <c r="R1039" s="4">
        <f t="shared" si="480"/>
        <v>0.2341133101414048</v>
      </c>
      <c r="S1039" s="4">
        <f t="shared" si="498"/>
        <v>0</v>
      </c>
      <c r="T1039" s="4">
        <f t="shared" si="499"/>
        <v>0</v>
      </c>
      <c r="U1039" s="5">
        <f t="shared" si="500"/>
        <v>12.340015800006562</v>
      </c>
      <c r="V1039" s="5">
        <f t="shared" si="501"/>
        <v>-1.4402771343486362</v>
      </c>
      <c r="W1039" s="5">
        <f t="shared" si="502"/>
        <v>23.896458294599039</v>
      </c>
      <c r="X1039" s="5">
        <f t="shared" si="481"/>
        <v>2202.093554987046</v>
      </c>
      <c r="Y1039" s="5">
        <f t="shared" si="482"/>
        <v>-14.965084541157504</v>
      </c>
      <c r="Z1039" s="5">
        <f t="shared" si="483"/>
        <v>-4.3156773386711649</v>
      </c>
      <c r="AA1039" s="5">
        <f t="shared" si="484"/>
        <v>7.4677848112971663</v>
      </c>
      <c r="AB1039" s="5">
        <f t="shared" si="485"/>
        <v>-2.6250687411509421</v>
      </c>
      <c r="AC1039" s="5">
        <f t="shared" si="486"/>
        <v>-5.7559544730198011</v>
      </c>
      <c r="AD1039" s="5">
        <f t="shared" si="487"/>
        <v>-0.80975689410379204</v>
      </c>
      <c r="AE1039">
        <f t="shared" si="504"/>
        <v>0</v>
      </c>
    </row>
    <row r="1040" spans="1:31" x14ac:dyDescent="0.2">
      <c r="A1040">
        <f t="shared" si="503"/>
        <v>10.07999999999983</v>
      </c>
      <c r="B1040" s="5">
        <f t="shared" si="488"/>
        <v>-284.965225603222</v>
      </c>
      <c r="C1040" s="5">
        <f t="shared" si="489"/>
        <v>540.52517511135454</v>
      </c>
      <c r="D1040" s="5">
        <f t="shared" si="490"/>
        <v>-530.85033446219302</v>
      </c>
      <c r="E1040" s="2">
        <f t="shared" si="491"/>
        <v>611.04226100348876</v>
      </c>
      <c r="F1040" s="2">
        <f t="shared" si="492"/>
        <v>-27.798227491253023</v>
      </c>
      <c r="G1040" s="3">
        <f t="shared" si="493"/>
        <v>-53.740864562035199</v>
      </c>
      <c r="H1040" s="3">
        <f t="shared" si="494"/>
        <v>6.2117946763515421</v>
      </c>
      <c r="I1040" s="3">
        <f t="shared" si="495"/>
        <v>-104.02652437393374</v>
      </c>
      <c r="J1040" s="2">
        <f t="shared" si="474"/>
        <v>117.25265323350594</v>
      </c>
      <c r="K1040" s="2">
        <f t="shared" si="496"/>
        <v>79.926825653378273</v>
      </c>
      <c r="L1040" s="6">
        <f t="shared" si="475"/>
        <v>2201.6722435466172</v>
      </c>
      <c r="M1040" s="2">
        <f t="shared" si="476"/>
        <v>27.903137808837332</v>
      </c>
      <c r="N1040" s="2">
        <f t="shared" si="497"/>
        <v>117.25265323350594</v>
      </c>
      <c r="O1040" s="2">
        <f t="shared" si="477"/>
        <v>79.926825653378273</v>
      </c>
      <c r="P1040" s="5">
        <f t="shared" si="478"/>
        <v>0.36503705527779479</v>
      </c>
      <c r="Q1040" s="4">
        <f t="shared" si="479"/>
        <v>0.23778281842105392</v>
      </c>
      <c r="R1040" s="4">
        <f t="shared" si="480"/>
        <v>0.23407372887844968</v>
      </c>
      <c r="S1040" s="4">
        <f t="shared" si="498"/>
        <v>0</v>
      </c>
      <c r="T1040" s="4">
        <f t="shared" si="499"/>
        <v>0</v>
      </c>
      <c r="U1040" s="5">
        <f t="shared" si="500"/>
        <v>12.347329433013394</v>
      </c>
      <c r="V1040" s="5">
        <f t="shared" si="501"/>
        <v>-1.4272021089391769</v>
      </c>
      <c r="W1040" s="5">
        <f t="shared" si="502"/>
        <v>23.900802056015795</v>
      </c>
      <c r="X1040" s="5">
        <f t="shared" si="481"/>
        <v>2201.6722435466172</v>
      </c>
      <c r="Y1040" s="5">
        <f t="shared" si="482"/>
        <v>-14.963979855164082</v>
      </c>
      <c r="Z1040" s="5">
        <f t="shared" si="483"/>
        <v>-4.3184773641621446</v>
      </c>
      <c r="AA1040" s="5">
        <f t="shared" si="484"/>
        <v>7.4726299343663571</v>
      </c>
      <c r="AB1040" s="5">
        <f t="shared" si="485"/>
        <v>-2.6166504221506877</v>
      </c>
      <c r="AC1040" s="5">
        <f t="shared" si="486"/>
        <v>-5.7456794731013217</v>
      </c>
      <c r="AD1040" s="5">
        <f t="shared" si="487"/>
        <v>-0.80056800961784802</v>
      </c>
      <c r="AE1040">
        <f t="shared" si="504"/>
        <v>0</v>
      </c>
    </row>
    <row r="1041" spans="1:31" x14ac:dyDescent="0.2">
      <c r="A1041">
        <f t="shared" si="503"/>
        <v>10.089999999999829</v>
      </c>
      <c r="B1041" s="5">
        <f t="shared" si="488"/>
        <v>-285.50276508136346</v>
      </c>
      <c r="C1041" s="5">
        <f t="shared" si="489"/>
        <v>540.58700577414436</v>
      </c>
      <c r="D1041" s="5">
        <f t="shared" si="490"/>
        <v>-531.89063973433281</v>
      </c>
      <c r="E1041" s="2">
        <f t="shared" si="491"/>
        <v>611.34780582002497</v>
      </c>
      <c r="F1041" s="2">
        <f t="shared" si="492"/>
        <v>-27.840089566677044</v>
      </c>
      <c r="G1041" s="3">
        <f t="shared" si="493"/>
        <v>-53.767031066256706</v>
      </c>
      <c r="H1041" s="3">
        <f t="shared" si="494"/>
        <v>6.1543378816205285</v>
      </c>
      <c r="I1041" s="3">
        <f t="shared" si="495"/>
        <v>-104.03453005402991</v>
      </c>
      <c r="J1041" s="2">
        <f t="shared" si="474"/>
        <v>117.26872109818464</v>
      </c>
      <c r="K1041" s="2">
        <f t="shared" si="496"/>
        <v>79.937778526369897</v>
      </c>
      <c r="L1041" s="6">
        <f t="shared" si="475"/>
        <v>2201.2514472425555</v>
      </c>
      <c r="M1041" s="2">
        <f t="shared" si="476"/>
        <v>27.89780480012266</v>
      </c>
      <c r="N1041" s="2">
        <f t="shared" si="497"/>
        <v>117.26872109818464</v>
      </c>
      <c r="O1041" s="2">
        <f t="shared" si="477"/>
        <v>79.937778526369897</v>
      </c>
      <c r="P1041" s="5">
        <f t="shared" si="478"/>
        <v>0.36502471949053839</v>
      </c>
      <c r="Q1041" s="4">
        <f t="shared" si="479"/>
        <v>0.23770458156135721</v>
      </c>
      <c r="R1041" s="4">
        <f t="shared" si="480"/>
        <v>0.23403425806948769</v>
      </c>
      <c r="S1041" s="4">
        <f t="shared" si="498"/>
        <v>0</v>
      </c>
      <c r="T1041" s="4">
        <f t="shared" si="499"/>
        <v>0</v>
      </c>
      <c r="U1041" s="5">
        <f t="shared" si="500"/>
        <v>12.354616704405156</v>
      </c>
      <c r="V1041" s="5">
        <f t="shared" si="501"/>
        <v>-1.4141469984296828</v>
      </c>
      <c r="W1041" s="5">
        <f t="shared" si="502"/>
        <v>23.905109085465114</v>
      </c>
      <c r="X1041" s="5">
        <f t="shared" si="481"/>
        <v>2201.2514472425555</v>
      </c>
      <c r="Y1041" s="5">
        <f t="shared" si="482"/>
        <v>-14.96286281175675</v>
      </c>
      <c r="Z1041" s="5">
        <f t="shared" si="483"/>
        <v>-4.3212693590688751</v>
      </c>
      <c r="AA1041" s="5">
        <f t="shared" si="484"/>
        <v>7.4774611614302691</v>
      </c>
      <c r="AB1041" s="5">
        <f t="shared" si="485"/>
        <v>-2.6082461073515937</v>
      </c>
      <c r="AC1041" s="5">
        <f t="shared" si="486"/>
        <v>-5.7354163574985577</v>
      </c>
      <c r="AD1041" s="5">
        <f t="shared" si="487"/>
        <v>-0.79142975310461594</v>
      </c>
      <c r="AE1041">
        <f t="shared" si="504"/>
        <v>0</v>
      </c>
    </row>
    <row r="1042" spans="1:31" x14ac:dyDescent="0.2">
      <c r="A1042">
        <f t="shared" si="503"/>
        <v>10.099999999999829</v>
      </c>
      <c r="B1042" s="5">
        <f t="shared" si="488"/>
        <v>-286.04056580433144</v>
      </c>
      <c r="C1042" s="5">
        <f t="shared" si="489"/>
        <v>540.64826238214266</v>
      </c>
      <c r="D1042" s="5">
        <f t="shared" si="490"/>
        <v>-532.93102460636067</v>
      </c>
      <c r="E1042" s="2">
        <f t="shared" si="491"/>
        <v>611.6532914180159</v>
      </c>
      <c r="F1042" s="2">
        <f t="shared" si="492"/>
        <v>-27.881956574568147</v>
      </c>
      <c r="G1042" s="3">
        <f t="shared" si="493"/>
        <v>-53.79311352733022</v>
      </c>
      <c r="H1042" s="3">
        <f t="shared" si="494"/>
        <v>6.0969837180455428</v>
      </c>
      <c r="I1042" s="3">
        <f t="shared" si="495"/>
        <v>-104.04244435156096</v>
      </c>
      <c r="J1042" s="2">
        <f t="shared" si="474"/>
        <v>117.28470701702763</v>
      </c>
      <c r="K1042" s="2">
        <f t="shared" si="496"/>
        <v>79.948675539896129</v>
      </c>
      <c r="L1042" s="6">
        <f t="shared" si="475"/>
        <v>2200.8311661246289</v>
      </c>
      <c r="M1042" s="2">
        <f t="shared" si="476"/>
        <v>27.89247832067672</v>
      </c>
      <c r="N1042" s="2">
        <f t="shared" si="497"/>
        <v>117.28470701702763</v>
      </c>
      <c r="O1042" s="2">
        <f t="shared" si="477"/>
        <v>79.948675539896129</v>
      </c>
      <c r="P1042" s="5">
        <f t="shared" si="478"/>
        <v>0.36501239877912844</v>
      </c>
      <c r="Q1042" s="4">
        <f t="shared" si="479"/>
        <v>0.23762658795608688</v>
      </c>
      <c r="R1042" s="4">
        <f t="shared" si="480"/>
        <v>0.23399489737387097</v>
      </c>
      <c r="S1042" s="4">
        <f t="shared" si="498"/>
        <v>0</v>
      </c>
      <c r="T1042" s="4">
        <f t="shared" si="499"/>
        <v>0</v>
      </c>
      <c r="U1042" s="5">
        <f t="shared" si="500"/>
        <v>12.361877662613781</v>
      </c>
      <c r="V1042" s="5">
        <f t="shared" si="501"/>
        <v>-1.4011118132274389</v>
      </c>
      <c r="W1042" s="5">
        <f t="shared" si="502"/>
        <v>23.909379555430458</v>
      </c>
      <c r="X1042" s="5">
        <f t="shared" si="481"/>
        <v>2200.8311661246289</v>
      </c>
      <c r="Y1042" s="5">
        <f t="shared" si="482"/>
        <v>-14.961733495084095</v>
      </c>
      <c r="Z1042" s="5">
        <f t="shared" si="483"/>
        <v>-4.3240533345683634</v>
      </c>
      <c r="AA1042" s="5">
        <f t="shared" si="484"/>
        <v>7.4822785118294322</v>
      </c>
      <c r="AB1042" s="5">
        <f t="shared" si="485"/>
        <v>-2.5998558324703147</v>
      </c>
      <c r="AC1042" s="5">
        <f t="shared" si="486"/>
        <v>-5.7251651477958028</v>
      </c>
      <c r="AD1042" s="5">
        <f t="shared" si="487"/>
        <v>-0.78234193274010977</v>
      </c>
      <c r="AE1042">
        <f t="shared" si="504"/>
        <v>0</v>
      </c>
    </row>
    <row r="1043" spans="1:31" x14ac:dyDescent="0.2">
      <c r="A1043">
        <f t="shared" si="503"/>
        <v>10.109999999999829</v>
      </c>
      <c r="B1043" s="5">
        <f t="shared" si="488"/>
        <v>-286.57862693239639</v>
      </c>
      <c r="C1043" s="5">
        <f t="shared" si="489"/>
        <v>540.70894596106575</v>
      </c>
      <c r="D1043" s="5">
        <f t="shared" si="490"/>
        <v>-533.9714881669729</v>
      </c>
      <c r="E1043" s="2">
        <f t="shared" si="491"/>
        <v>611.95871891556897</v>
      </c>
      <c r="F1043" s="2">
        <f t="shared" si="492"/>
        <v>-27.923828427529614</v>
      </c>
      <c r="G1043" s="3">
        <f t="shared" si="493"/>
        <v>-53.819112085654922</v>
      </c>
      <c r="H1043" s="3">
        <f t="shared" si="494"/>
        <v>6.0397320665675851</v>
      </c>
      <c r="I1043" s="3">
        <f t="shared" si="495"/>
        <v>-104.05026777088835</v>
      </c>
      <c r="J1043" s="2">
        <f t="shared" si="474"/>
        <v>117.30061130410949</v>
      </c>
      <c r="K1043" s="2">
        <f t="shared" si="496"/>
        <v>79.959516908050091</v>
      </c>
      <c r="L1043" s="6">
        <f t="shared" si="475"/>
        <v>2200.4114002360793</v>
      </c>
      <c r="M1043" s="2">
        <f t="shared" si="476"/>
        <v>27.88715837104753</v>
      </c>
      <c r="N1043" s="2">
        <f t="shared" si="497"/>
        <v>117.30061130410949</v>
      </c>
      <c r="O1043" s="2">
        <f t="shared" si="477"/>
        <v>79.959516908050091</v>
      </c>
      <c r="P1043" s="5">
        <f t="shared" si="478"/>
        <v>0.36500009314474147</v>
      </c>
      <c r="Q1043" s="4">
        <f t="shared" si="479"/>
        <v>0.23754883671064278</v>
      </c>
      <c r="R1043" s="4">
        <f t="shared" si="480"/>
        <v>0.23395564645169376</v>
      </c>
      <c r="S1043" s="4">
        <f t="shared" si="498"/>
        <v>0</v>
      </c>
      <c r="T1043" s="4">
        <f t="shared" si="499"/>
        <v>0</v>
      </c>
      <c r="U1043" s="5">
        <f t="shared" si="500"/>
        <v>12.369112356219969</v>
      </c>
      <c r="V1043" s="5">
        <f t="shared" si="501"/>
        <v>-1.3880965634279097</v>
      </c>
      <c r="W1043" s="5">
        <f t="shared" si="502"/>
        <v>23.913613637931682</v>
      </c>
      <c r="X1043" s="5">
        <f t="shared" si="481"/>
        <v>2200.4114002360793</v>
      </c>
      <c r="Y1043" s="5">
        <f t="shared" si="482"/>
        <v>-14.960591988996523</v>
      </c>
      <c r="Z1043" s="5">
        <f t="shared" si="483"/>
        <v>-4.3268293018901849</v>
      </c>
      <c r="AA1043" s="5">
        <f t="shared" si="484"/>
        <v>7.4870820049953366</v>
      </c>
      <c r="AB1043" s="5">
        <f t="shared" si="485"/>
        <v>-2.5914796327765544</v>
      </c>
      <c r="AC1043" s="5">
        <f t="shared" si="486"/>
        <v>-5.7149258653180945</v>
      </c>
      <c r="AD1043" s="5">
        <f t="shared" si="487"/>
        <v>-0.77330435707298051</v>
      </c>
      <c r="AE1043">
        <f t="shared" si="504"/>
        <v>0</v>
      </c>
    </row>
    <row r="1044" spans="1:31" x14ac:dyDescent="0.2">
      <c r="A1044">
        <f t="shared" si="503"/>
        <v>10.119999999999829</v>
      </c>
      <c r="B1044" s="5">
        <f t="shared" si="488"/>
        <v>-287.11694762723459</v>
      </c>
      <c r="C1044" s="5">
        <f t="shared" si="489"/>
        <v>540.76905753543815</v>
      </c>
      <c r="D1044" s="5">
        <f t="shared" si="490"/>
        <v>-535.01202950989966</v>
      </c>
      <c r="E1044" s="2">
        <f t="shared" si="491"/>
        <v>612.26408942754938</v>
      </c>
      <c r="F1044" s="2">
        <f t="shared" si="492"/>
        <v>-27.965705038265046</v>
      </c>
      <c r="G1044" s="3">
        <f t="shared" si="493"/>
        <v>-53.84502688198269</v>
      </c>
      <c r="H1044" s="3">
        <f t="shared" si="494"/>
        <v>5.9825828079144046</v>
      </c>
      <c r="I1044" s="3">
        <f t="shared" si="495"/>
        <v>-104.05800081445908</v>
      </c>
      <c r="J1044" s="2">
        <f t="shared" si="474"/>
        <v>117.31643427276911</v>
      </c>
      <c r="K1044" s="2">
        <f t="shared" si="496"/>
        <v>79.970302844423387</v>
      </c>
      <c r="L1044" s="6">
        <f t="shared" si="475"/>
        <v>2199.9921496136967</v>
      </c>
      <c r="M1044" s="2">
        <f t="shared" si="476"/>
        <v>27.881844951701364</v>
      </c>
      <c r="N1044" s="2">
        <f t="shared" si="497"/>
        <v>117.31643427276911</v>
      </c>
      <c r="O1044" s="2">
        <f t="shared" si="477"/>
        <v>79.970302844423387</v>
      </c>
      <c r="P1044" s="5">
        <f t="shared" si="478"/>
        <v>0.36498780258836561</v>
      </c>
      <c r="Q1044" s="4">
        <f t="shared" si="479"/>
        <v>0.23747132693354936</v>
      </c>
      <c r="R1044" s="4">
        <f t="shared" si="480"/>
        <v>0.23391650496379496</v>
      </c>
      <c r="S1044" s="4">
        <f t="shared" si="498"/>
        <v>0</v>
      </c>
      <c r="T1044" s="4">
        <f t="shared" si="499"/>
        <v>0</v>
      </c>
      <c r="U1044" s="5">
        <f t="shared" si="500"/>
        <v>12.376320833951162</v>
      </c>
      <c r="V1044" s="5">
        <f t="shared" si="501"/>
        <v>-1.3751012588166192</v>
      </c>
      <c r="W1044" s="5">
        <f t="shared" si="502"/>
        <v>23.917811504524135</v>
      </c>
      <c r="X1044" s="5">
        <f t="shared" si="481"/>
        <v>2199.9921496136972</v>
      </c>
      <c r="Y1044" s="5">
        <f t="shared" si="482"/>
        <v>-14.959438377046371</v>
      </c>
      <c r="Z1044" s="5">
        <f t="shared" si="483"/>
        <v>-4.3295972723159295</v>
      </c>
      <c r="AA1044" s="5">
        <f t="shared" si="484"/>
        <v>7.4918716604494815</v>
      </c>
      <c r="AB1044" s="5">
        <f t="shared" si="485"/>
        <v>-2.5831175430952094</v>
      </c>
      <c r="AC1044" s="5">
        <f t="shared" si="486"/>
        <v>-5.7046985311325482</v>
      </c>
      <c r="AD1044" s="5">
        <f t="shared" si="487"/>
        <v>-0.76431683502638492</v>
      </c>
      <c r="AE1044">
        <f t="shared" si="504"/>
        <v>0</v>
      </c>
    </row>
    <row r="1045" spans="1:31" x14ac:dyDescent="0.2">
      <c r="A1045">
        <f t="shared" si="503"/>
        <v>10.129999999999828</v>
      </c>
      <c r="B1045" s="5">
        <f t="shared" si="488"/>
        <v>-287.65552705193159</v>
      </c>
      <c r="C1045" s="5">
        <f t="shared" si="489"/>
        <v>540.82859812859078</v>
      </c>
      <c r="D1045" s="5">
        <f t="shared" si="490"/>
        <v>-536.05264773388603</v>
      </c>
      <c r="E1045" s="2">
        <f t="shared" si="491"/>
        <v>612.56940406558124</v>
      </c>
      <c r="F1045" s="2">
        <f t="shared" si="492"/>
        <v>-28.00758631957898</v>
      </c>
      <c r="G1045" s="3">
        <f t="shared" si="493"/>
        <v>-53.870858057413642</v>
      </c>
      <c r="H1045" s="3">
        <f t="shared" si="494"/>
        <v>5.925535822603079</v>
      </c>
      <c r="I1045" s="3">
        <f t="shared" si="495"/>
        <v>-104.06564398280935</v>
      </c>
      <c r="J1045" s="2">
        <f t="shared" si="474"/>
        <v>117.33217623560803</v>
      </c>
      <c r="K1045" s="2">
        <f t="shared" si="496"/>
        <v>79.981033562104997</v>
      </c>
      <c r="L1045" s="6">
        <f t="shared" si="475"/>
        <v>2199.573414287891</v>
      </c>
      <c r="M1045" s="2">
        <f t="shared" si="476"/>
        <v>27.876538063023617</v>
      </c>
      <c r="N1045" s="2">
        <f t="shared" si="497"/>
        <v>117.33217623560803</v>
      </c>
      <c r="O1045" s="2">
        <f t="shared" si="477"/>
        <v>79.981033562104997</v>
      </c>
      <c r="P1045" s="5">
        <f t="shared" si="478"/>
        <v>0.3649755271108025</v>
      </c>
      <c r="Q1045" s="4">
        <f t="shared" si="479"/>
        <v>0.23739405773644895</v>
      </c>
      <c r="R1045" s="4">
        <f t="shared" si="480"/>
        <v>0.23387747257176031</v>
      </c>
      <c r="S1045" s="4">
        <f t="shared" si="498"/>
        <v>0</v>
      </c>
      <c r="T1045" s="4">
        <f t="shared" si="499"/>
        <v>0</v>
      </c>
      <c r="U1045" s="5">
        <f t="shared" si="500"/>
        <v>12.383503144679535</v>
      </c>
      <c r="V1045" s="5">
        <f t="shared" si="501"/>
        <v>-1.3621259088710238</v>
      </c>
      <c r="W1045" s="5">
        <f t="shared" si="502"/>
        <v>23.921973326297735</v>
      </c>
      <c r="X1045" s="5">
        <f t="shared" si="481"/>
        <v>2199.573414287891</v>
      </c>
      <c r="Y1045" s="5">
        <f t="shared" si="482"/>
        <v>-14.958272742487992</v>
      </c>
      <c r="Z1045" s="5">
        <f t="shared" si="483"/>
        <v>-4.3323572571786455</v>
      </c>
      <c r="AA1045" s="5">
        <f t="shared" si="484"/>
        <v>7.4966474978024067</v>
      </c>
      <c r="AB1045" s="5">
        <f t="shared" si="485"/>
        <v>-2.5747695978084568</v>
      </c>
      <c r="AC1045" s="5">
        <f t="shared" si="486"/>
        <v>-5.6944831660496691</v>
      </c>
      <c r="AD1045" s="5">
        <f t="shared" si="487"/>
        <v>-0.75537917589985781</v>
      </c>
      <c r="AE1045">
        <f t="shared" si="504"/>
        <v>0</v>
      </c>
    </row>
    <row r="1046" spans="1:31" x14ac:dyDescent="0.2">
      <c r="A1046">
        <f t="shared" si="503"/>
        <v>10.139999999999828</v>
      </c>
      <c r="B1046" s="5">
        <f t="shared" si="488"/>
        <v>-288.19436437098557</v>
      </c>
      <c r="C1046" s="5">
        <f t="shared" si="489"/>
        <v>540.88756876265847</v>
      </c>
      <c r="D1046" s="5">
        <f t="shared" si="490"/>
        <v>-537.09334194267296</v>
      </c>
      <c r="E1046" s="2">
        <f t="shared" si="491"/>
        <v>612.87466393804857</v>
      </c>
      <c r="F1046" s="2">
        <f t="shared" si="492"/>
        <v>-28.049472184377514</v>
      </c>
      <c r="G1046" s="3">
        <f t="shared" si="493"/>
        <v>-53.896605753391725</v>
      </c>
      <c r="H1046" s="3">
        <f t="shared" si="494"/>
        <v>5.8685909909425824</v>
      </c>
      <c r="I1046" s="3">
        <f t="shared" si="495"/>
        <v>-104.07319777456834</v>
      </c>
      <c r="J1046" s="2">
        <f t="shared" si="474"/>
        <v>117.34783750448888</v>
      </c>
      <c r="K1046" s="2">
        <f t="shared" si="496"/>
        <v>79.991709273680215</v>
      </c>
      <c r="L1046" s="6">
        <f t="shared" si="475"/>
        <v>2199.1551942827682</v>
      </c>
      <c r="M1046" s="2">
        <f t="shared" si="476"/>
        <v>27.871237705319803</v>
      </c>
      <c r="N1046" s="2">
        <f t="shared" si="497"/>
        <v>117.34783750448888</v>
      </c>
      <c r="O1046" s="2">
        <f t="shared" si="477"/>
        <v>79.991709273680215</v>
      </c>
      <c r="P1046" s="5">
        <f t="shared" si="478"/>
        <v>0.36496326671266988</v>
      </c>
      <c r="Q1046" s="4">
        <f t="shared" si="479"/>
        <v>0.23731702823409642</v>
      </c>
      <c r="R1046" s="4">
        <f t="shared" si="480"/>
        <v>0.23383854893792558</v>
      </c>
      <c r="S1046" s="4">
        <f t="shared" si="498"/>
        <v>0</v>
      </c>
      <c r="T1046" s="4">
        <f t="shared" si="499"/>
        <v>0</v>
      </c>
      <c r="U1046" s="5">
        <f t="shared" si="500"/>
        <v>12.390659337419974</v>
      </c>
      <c r="V1046" s="5">
        <f t="shared" si="501"/>
        <v>-1.3491705227623807</v>
      </c>
      <c r="W1046" s="5">
        <f t="shared" si="502"/>
        <v>23.926099273876076</v>
      </c>
      <c r="X1046" s="5">
        <f t="shared" si="481"/>
        <v>2199.1551942827682</v>
      </c>
      <c r="Y1046" s="5">
        <f t="shared" si="482"/>
        <v>-14.957095168277817</v>
      </c>
      <c r="Z1046" s="5">
        <f t="shared" si="483"/>
        <v>-4.335109267862288</v>
      </c>
      <c r="AA1046" s="5">
        <f t="shared" si="484"/>
        <v>7.5014095367527434</v>
      </c>
      <c r="AB1046" s="5">
        <f t="shared" si="485"/>
        <v>-2.5664358308578432</v>
      </c>
      <c r="AC1046" s="5">
        <f t="shared" si="486"/>
        <v>-5.6842797906246689</v>
      </c>
      <c r="AD1046" s="5">
        <f t="shared" si="487"/>
        <v>-0.74649118937118075</v>
      </c>
      <c r="AE1046">
        <f t="shared" si="504"/>
        <v>0</v>
      </c>
    </row>
    <row r="1047" spans="1:31" x14ac:dyDescent="0.2">
      <c r="A1047">
        <f t="shared" si="503"/>
        <v>10.149999999999828</v>
      </c>
      <c r="B1047" s="5">
        <f t="shared" si="488"/>
        <v>-288.733458750311</v>
      </c>
      <c r="C1047" s="5">
        <f t="shared" si="489"/>
        <v>540.94597045857836</v>
      </c>
      <c r="D1047" s="5">
        <f t="shared" si="490"/>
        <v>-538.13411124497816</v>
      </c>
      <c r="E1047" s="2">
        <f t="shared" si="491"/>
        <v>613.17987015009771</v>
      </c>
      <c r="F1047" s="2">
        <f t="shared" si="492"/>
        <v>-28.091362545668872</v>
      </c>
      <c r="G1047" s="3">
        <f t="shared" si="493"/>
        <v>-53.922270111700307</v>
      </c>
      <c r="H1047" s="3">
        <f t="shared" si="494"/>
        <v>5.8117481930363359</v>
      </c>
      <c r="I1047" s="3">
        <f t="shared" si="495"/>
        <v>-104.08066268646205</v>
      </c>
      <c r="J1047" s="2">
        <f t="shared" si="474"/>
        <v>117.36341839053395</v>
      </c>
      <c r="K1047" s="2">
        <f t="shared" si="496"/>
        <v>80.002330191229689</v>
      </c>
      <c r="L1047" s="6">
        <f t="shared" si="475"/>
        <v>2198.7374896161996</v>
      </c>
      <c r="M1047" s="2">
        <f t="shared" si="476"/>
        <v>27.86594387881642</v>
      </c>
      <c r="N1047" s="2">
        <f t="shared" si="497"/>
        <v>117.36341839053395</v>
      </c>
      <c r="O1047" s="2">
        <f t="shared" si="477"/>
        <v>80.002330191229689</v>
      </c>
      <c r="P1047" s="5">
        <f t="shared" si="478"/>
        <v>0.36495102139440322</v>
      </c>
      <c r="Q1047" s="4">
        <f t="shared" si="479"/>
        <v>0.23724023754435242</v>
      </c>
      <c r="R1047" s="4">
        <f t="shared" si="480"/>
        <v>0.23379973372537791</v>
      </c>
      <c r="S1047" s="4">
        <f t="shared" si="498"/>
        <v>0</v>
      </c>
      <c r="T1047" s="4">
        <f t="shared" si="499"/>
        <v>0</v>
      </c>
      <c r="U1047" s="5">
        <f t="shared" si="500"/>
        <v>12.39778946132809</v>
      </c>
      <c r="V1047" s="5">
        <f t="shared" si="501"/>
        <v>-1.3362351093576101</v>
      </c>
      <c r="W1047" s="5">
        <f t="shared" si="502"/>
        <v>23.930189517415595</v>
      </c>
      <c r="X1047" s="5">
        <f t="shared" si="481"/>
        <v>2198.7374896162</v>
      </c>
      <c r="Y1047" s="5">
        <f t="shared" si="482"/>
        <v>-14.955905737074451</v>
      </c>
      <c r="Z1047" s="5">
        <f t="shared" si="483"/>
        <v>-4.3378533158011754</v>
      </c>
      <c r="AA1047" s="5">
        <f t="shared" si="484"/>
        <v>7.5061577970862654</v>
      </c>
      <c r="AB1047" s="5">
        <f t="shared" si="485"/>
        <v>-2.5581162757463609</v>
      </c>
      <c r="AC1047" s="5">
        <f t="shared" si="486"/>
        <v>-5.6740884251587858</v>
      </c>
      <c r="AD1047" s="5">
        <f t="shared" si="487"/>
        <v>-0.73765268549814067</v>
      </c>
      <c r="AE1047">
        <f t="shared" si="504"/>
        <v>0</v>
      </c>
    </row>
    <row r="1048" spans="1:31" x14ac:dyDescent="0.2">
      <c r="A1048">
        <f t="shared" si="503"/>
        <v>10.159999999999828</v>
      </c>
      <c r="B1048" s="5">
        <f t="shared" si="488"/>
        <v>-289.27280935724178</v>
      </c>
      <c r="C1048" s="5">
        <f t="shared" si="489"/>
        <v>541.00380423608749</v>
      </c>
      <c r="D1048" s="5">
        <f t="shared" si="490"/>
        <v>-539.17495475447708</v>
      </c>
      <c r="E1048" s="2">
        <f t="shared" si="491"/>
        <v>613.48502380363777</v>
      </c>
      <c r="F1048" s="2">
        <f t="shared" si="492"/>
        <v>-28.133257316564084</v>
      </c>
      <c r="G1048" s="3">
        <f t="shared" si="493"/>
        <v>-53.947851274457769</v>
      </c>
      <c r="H1048" s="3">
        <f t="shared" si="494"/>
        <v>5.755007308784748</v>
      </c>
      <c r="I1048" s="3">
        <f t="shared" si="495"/>
        <v>-104.08803921331703</v>
      </c>
      <c r="J1048" s="2">
        <f t="shared" si="474"/>
        <v>117.37891920412372</v>
      </c>
      <c r="K1048" s="2">
        <f t="shared" si="496"/>
        <v>80.012896526328362</v>
      </c>
      <c r="L1048" s="6">
        <f t="shared" si="475"/>
        <v>2198.3203002998953</v>
      </c>
      <c r="M1048" s="2">
        <f t="shared" si="476"/>
        <v>27.860656583661868</v>
      </c>
      <c r="N1048" s="2">
        <f t="shared" si="497"/>
        <v>117.37891920412372</v>
      </c>
      <c r="O1048" s="2">
        <f t="shared" si="477"/>
        <v>80.012896526328362</v>
      </c>
      <c r="P1048" s="5">
        <f t="shared" si="478"/>
        <v>0.36493879115625821</v>
      </c>
      <c r="Q1048" s="4">
        <f t="shared" si="479"/>
        <v>0.23716368478817731</v>
      </c>
      <c r="R1048" s="4">
        <f t="shared" si="480"/>
        <v>0.23376102659795897</v>
      </c>
      <c r="S1048" s="4">
        <f t="shared" si="498"/>
        <v>0</v>
      </c>
      <c r="T1048" s="4">
        <f t="shared" si="499"/>
        <v>0</v>
      </c>
      <c r="U1048" s="5">
        <f t="shared" si="500"/>
        <v>12.404893565698229</v>
      </c>
      <c r="V1048" s="5">
        <f t="shared" si="501"/>
        <v>-1.3233196772211526</v>
      </c>
      <c r="W1048" s="5">
        <f t="shared" si="502"/>
        <v>23.934244226604729</v>
      </c>
      <c r="X1048" s="5">
        <f t="shared" si="481"/>
        <v>2198.3203002998957</v>
      </c>
      <c r="Y1048" s="5">
        <f t="shared" si="482"/>
        <v>-14.954704531238816</v>
      </c>
      <c r="Z1048" s="5">
        <f t="shared" si="483"/>
        <v>-4.3405894124794369</v>
      </c>
      <c r="AA1048" s="5">
        <f t="shared" si="484"/>
        <v>7.5108922986749453</v>
      </c>
      <c r="AB1048" s="5">
        <f t="shared" si="485"/>
        <v>-2.5498109655405869</v>
      </c>
      <c r="AC1048" s="5">
        <f t="shared" si="486"/>
        <v>-5.6639090897005895</v>
      </c>
      <c r="AD1048" s="5">
        <f t="shared" si="487"/>
        <v>-0.72886347472032398</v>
      </c>
      <c r="AE1048">
        <f t="shared" si="504"/>
        <v>0</v>
      </c>
    </row>
    <row r="1049" spans="1:31" x14ac:dyDescent="0.2">
      <c r="A1049">
        <f t="shared" si="503"/>
        <v>10.169999999999828</v>
      </c>
      <c r="B1049" s="5">
        <f t="shared" si="488"/>
        <v>-289.8124153605346</v>
      </c>
      <c r="C1049" s="5">
        <f t="shared" si="489"/>
        <v>541.06107111372091</v>
      </c>
      <c r="D1049" s="5">
        <f t="shared" si="490"/>
        <v>-540.215871589784</v>
      </c>
      <c r="E1049" s="2">
        <f t="shared" si="491"/>
        <v>613.7901259973429</v>
      </c>
      <c r="F1049" s="2">
        <f t="shared" si="492"/>
        <v>-28.175156410277491</v>
      </c>
      <c r="G1049" s="3">
        <f t="shared" si="493"/>
        <v>-53.973349384113178</v>
      </c>
      <c r="H1049" s="3">
        <f t="shared" si="494"/>
        <v>5.6983682178877419</v>
      </c>
      <c r="I1049" s="3">
        <f t="shared" si="495"/>
        <v>-104.09532784806423</v>
      </c>
      <c r="J1049" s="2">
        <f t="shared" si="474"/>
        <v>117.39434025489543</v>
      </c>
      <c r="K1049" s="2">
        <f t="shared" si="496"/>
        <v>80.023408490044588</v>
      </c>
      <c r="L1049" s="6">
        <f t="shared" si="475"/>
        <v>2197.9036263394755</v>
      </c>
      <c r="M1049" s="2">
        <f t="shared" si="476"/>
        <v>27.855375819927378</v>
      </c>
      <c r="N1049" s="2">
        <f t="shared" si="497"/>
        <v>117.39434025489543</v>
      </c>
      <c r="O1049" s="2">
        <f t="shared" si="477"/>
        <v>80.023408490044588</v>
      </c>
      <c r="P1049" s="5">
        <f t="shared" si="478"/>
        <v>0.36492657599831269</v>
      </c>
      <c r="Q1049" s="4">
        <f t="shared" si="479"/>
        <v>0.23708736908962516</v>
      </c>
      <c r="R1049" s="4">
        <f t="shared" si="480"/>
        <v>0.23372242722026673</v>
      </c>
      <c r="S1049" s="4">
        <f t="shared" si="498"/>
        <v>0</v>
      </c>
      <c r="T1049" s="4">
        <f t="shared" si="499"/>
        <v>0</v>
      </c>
      <c r="U1049" s="5">
        <f t="shared" si="500"/>
        <v>12.411971699961518</v>
      </c>
      <c r="V1049" s="5">
        <f t="shared" si="501"/>
        <v>-1.3104242346168213</v>
      </c>
      <c r="W1049" s="5">
        <f t="shared" si="502"/>
        <v>23.938263570663118</v>
      </c>
      <c r="X1049" s="5">
        <f t="shared" si="481"/>
        <v>2197.9036263394755</v>
      </c>
      <c r="Y1049" s="5">
        <f t="shared" si="482"/>
        <v>-14.953491632834222</v>
      </c>
      <c r="Z1049" s="5">
        <f t="shared" si="483"/>
        <v>-4.3433175694304733</v>
      </c>
      <c r="AA1049" s="5">
        <f t="shared" si="484"/>
        <v>7.5156130614760048</v>
      </c>
      <c r="AB1049" s="5">
        <f t="shared" si="485"/>
        <v>-2.5415199328727045</v>
      </c>
      <c r="AC1049" s="5">
        <f t="shared" si="486"/>
        <v>-5.6537418040472947</v>
      </c>
      <c r="AD1049" s="5">
        <f t="shared" si="487"/>
        <v>-0.72012336786087872</v>
      </c>
      <c r="AE1049">
        <f t="shared" si="504"/>
        <v>0</v>
      </c>
    </row>
    <row r="1050" spans="1:31" x14ac:dyDescent="0.2">
      <c r="A1050">
        <f t="shared" si="503"/>
        <v>10.179999999999827</v>
      </c>
      <c r="B1050" s="5">
        <f t="shared" si="488"/>
        <v>-290.3522759303724</v>
      </c>
      <c r="C1050" s="5">
        <f t="shared" si="489"/>
        <v>541.1177721088095</v>
      </c>
      <c r="D1050" s="5">
        <f t="shared" si="490"/>
        <v>-541.25686087443307</v>
      </c>
      <c r="E1050" s="2">
        <f t="shared" si="491"/>
        <v>614.09517782665307</v>
      </c>
      <c r="F1050" s="2">
        <f t="shared" si="492"/>
        <v>-28.217059740127446</v>
      </c>
      <c r="G1050" s="3">
        <f t="shared" si="493"/>
        <v>-53.998764583441904</v>
      </c>
      <c r="H1050" s="3">
        <f t="shared" si="494"/>
        <v>5.641830799847269</v>
      </c>
      <c r="I1050" s="3">
        <f t="shared" si="495"/>
        <v>-104.10252908174284</v>
      </c>
      <c r="J1050" s="2">
        <f t="shared" si="474"/>
        <v>117.40968185174168</v>
      </c>
      <c r="K1050" s="2">
        <f t="shared" si="496"/>
        <v>80.033866292939109</v>
      </c>
      <c r="L1050" s="6">
        <f t="shared" si="475"/>
        <v>2197.4874677345379</v>
      </c>
      <c r="M1050" s="2">
        <f t="shared" si="476"/>
        <v>27.850101587607856</v>
      </c>
      <c r="N1050" s="2">
        <f t="shared" si="497"/>
        <v>117.40968185174168</v>
      </c>
      <c r="O1050" s="2">
        <f t="shared" si="477"/>
        <v>80.033866292939109</v>
      </c>
      <c r="P1050" s="5">
        <f t="shared" si="478"/>
        <v>0.3649143759204686</v>
      </c>
      <c r="Q1050" s="4">
        <f t="shared" si="479"/>
        <v>0.23701128957583709</v>
      </c>
      <c r="R1050" s="4">
        <f t="shared" si="480"/>
        <v>0.2336839352576579</v>
      </c>
      <c r="S1050" s="4">
        <f t="shared" si="498"/>
        <v>0</v>
      </c>
      <c r="T1050" s="4">
        <f t="shared" si="499"/>
        <v>0</v>
      </c>
      <c r="U1050" s="5">
        <f t="shared" si="500"/>
        <v>12.419023913683862</v>
      </c>
      <c r="V1050" s="5">
        <f t="shared" si="501"/>
        <v>-1.297548789509646</v>
      </c>
      <c r="W1050" s="5">
        <f t="shared" si="502"/>
        <v>23.942247718340806</v>
      </c>
      <c r="X1050" s="5">
        <f t="shared" si="481"/>
        <v>2197.4874677345379</v>
      </c>
      <c r="Y1050" s="5">
        <f t="shared" si="482"/>
        <v>-14.952267123626532</v>
      </c>
      <c r="Z1050" s="5">
        <f t="shared" si="483"/>
        <v>-4.3460377982364147</v>
      </c>
      <c r="AA1050" s="5">
        <f t="shared" si="484"/>
        <v>7.5203201055309998</v>
      </c>
      <c r="AB1050" s="5">
        <f t="shared" si="485"/>
        <v>-2.53324320994267</v>
      </c>
      <c r="AC1050" s="5">
        <f t="shared" si="486"/>
        <v>-5.6435865877460607</v>
      </c>
      <c r="AD1050" s="5">
        <f t="shared" si="487"/>
        <v>-0.71143217612819498</v>
      </c>
      <c r="AE1050">
        <f t="shared" si="504"/>
        <v>0</v>
      </c>
    </row>
    <row r="1051" spans="1:31" x14ac:dyDescent="0.2">
      <c r="A1051">
        <f t="shared" si="503"/>
        <v>10.189999999999827</v>
      </c>
      <c r="B1051" s="5">
        <f t="shared" si="488"/>
        <v>-290.89239023836728</v>
      </c>
      <c r="C1051" s="5">
        <f t="shared" si="489"/>
        <v>541.1739082374786</v>
      </c>
      <c r="D1051" s="5">
        <f t="shared" si="490"/>
        <v>-542.29792173685928</v>
      </c>
      <c r="E1051" s="2">
        <f t="shared" si="491"/>
        <v>614.40018038377684</v>
      </c>
      <c r="F1051" s="2">
        <f t="shared" si="492"/>
        <v>-28.258967219536789</v>
      </c>
      <c r="G1051" s="3">
        <f t="shared" si="493"/>
        <v>-54.024097015541329</v>
      </c>
      <c r="H1051" s="3">
        <f t="shared" si="494"/>
        <v>5.5853949339698081</v>
      </c>
      <c r="I1051" s="3">
        <f t="shared" si="495"/>
        <v>-104.10964340350412</v>
      </c>
      <c r="J1051" s="2">
        <f t="shared" si="474"/>
        <v>117.42494430280914</v>
      </c>
      <c r="K1051" s="2">
        <f t="shared" si="496"/>
        <v>80.044270145064161</v>
      </c>
      <c r="L1051" s="6">
        <f t="shared" si="475"/>
        <v>2197.0718244787308</v>
      </c>
      <c r="M1051" s="2">
        <f t="shared" si="476"/>
        <v>27.844833886622805</v>
      </c>
      <c r="N1051" s="2">
        <f t="shared" si="497"/>
        <v>117.42494430280914</v>
      </c>
      <c r="O1051" s="2">
        <f t="shared" si="477"/>
        <v>80.044270145064161</v>
      </c>
      <c r="P1051" s="5">
        <f t="shared" si="478"/>
        <v>0.36490219092245418</v>
      </c>
      <c r="Q1051" s="4">
        <f t="shared" si="479"/>
        <v>0.23693544537703512</v>
      </c>
      <c r="R1051" s="4">
        <f t="shared" si="480"/>
        <v>0.23364555037625012</v>
      </c>
      <c r="S1051" s="4">
        <f t="shared" si="498"/>
        <v>0</v>
      </c>
      <c r="T1051" s="4">
        <f t="shared" si="499"/>
        <v>0</v>
      </c>
      <c r="U1051" s="5">
        <f t="shared" si="500"/>
        <v>12.426050256564034</v>
      </c>
      <c r="V1051" s="5">
        <f t="shared" si="501"/>
        <v>-1.2846933495677151</v>
      </c>
      <c r="W1051" s="5">
        <f t="shared" si="502"/>
        <v>23.946196837917473</v>
      </c>
      <c r="X1051" s="5">
        <f t="shared" si="481"/>
        <v>2197.0718244787313</v>
      </c>
      <c r="Y1051" s="5">
        <f t="shared" si="482"/>
        <v>-14.951031085084251</v>
      </c>
      <c r="Z1051" s="5">
        <f t="shared" si="483"/>
        <v>-4.3487501105275852</v>
      </c>
      <c r="AA1051" s="5">
        <f t="shared" si="484"/>
        <v>7.5250134509648676</v>
      </c>
      <c r="AB1051" s="5">
        <f t="shared" si="485"/>
        <v>-2.5249808285202171</v>
      </c>
      <c r="AC1051" s="5">
        <f t="shared" si="486"/>
        <v>-5.6334434600953003</v>
      </c>
      <c r="AD1051" s="5">
        <f t="shared" si="487"/>
        <v>-0.70278971111765998</v>
      </c>
      <c r="AE1051">
        <f t="shared" si="504"/>
        <v>0</v>
      </c>
    </row>
    <row r="1052" spans="1:31" x14ac:dyDescent="0.2">
      <c r="A1052">
        <f t="shared" si="503"/>
        <v>10.199999999999827</v>
      </c>
      <c r="B1052" s="5">
        <f t="shared" si="488"/>
        <v>-291.43275745756415</v>
      </c>
      <c r="C1052" s="5">
        <f t="shared" si="489"/>
        <v>541.22948051464527</v>
      </c>
      <c r="D1052" s="5">
        <f t="shared" si="490"/>
        <v>-543.33905331037988</v>
      </c>
      <c r="E1052" s="2">
        <f t="shared" si="491"/>
        <v>614.70513475769201</v>
      </c>
      <c r="F1052" s="2">
        <f t="shared" si="492"/>
        <v>-28.300878762033552</v>
      </c>
      <c r="G1052" s="3">
        <f t="shared" si="493"/>
        <v>-54.049346823826532</v>
      </c>
      <c r="H1052" s="3">
        <f t="shared" si="494"/>
        <v>5.529060499368855</v>
      </c>
      <c r="I1052" s="3">
        <f t="shared" si="495"/>
        <v>-104.11667130061529</v>
      </c>
      <c r="J1052" s="2">
        <f t="shared" si="474"/>
        <v>117.44012791549716</v>
      </c>
      <c r="K1052" s="2">
        <f t="shared" si="496"/>
        <v>80.054620255962618</v>
      </c>
      <c r="L1052" s="6">
        <f t="shared" si="475"/>
        <v>2196.656696559819</v>
      </c>
      <c r="M1052" s="2">
        <f t="shared" si="476"/>
        <v>27.839572716817148</v>
      </c>
      <c r="N1052" s="2">
        <f t="shared" si="497"/>
        <v>117.44012791549716</v>
      </c>
      <c r="O1052" s="2">
        <f t="shared" si="477"/>
        <v>80.054620255962618</v>
      </c>
      <c r="P1052" s="5">
        <f t="shared" si="478"/>
        <v>0.36489002100382584</v>
      </c>
      <c r="Q1052" s="4">
        <f t="shared" si="479"/>
        <v>0.2368598356265155</v>
      </c>
      <c r="R1052" s="4">
        <f t="shared" si="480"/>
        <v>0.23360727224292374</v>
      </c>
      <c r="S1052" s="4">
        <f t="shared" si="498"/>
        <v>0</v>
      </c>
      <c r="T1052" s="4">
        <f t="shared" si="499"/>
        <v>0</v>
      </c>
      <c r="U1052" s="5">
        <f t="shared" si="500"/>
        <v>12.433050778431692</v>
      </c>
      <c r="V1052" s="5">
        <f t="shared" si="501"/>
        <v>-1.2718579221640085</v>
      </c>
      <c r="W1052" s="5">
        <f t="shared" si="502"/>
        <v>23.950111097201706</v>
      </c>
      <c r="X1052" s="5">
        <f t="shared" si="481"/>
        <v>2196.656696559819</v>
      </c>
      <c r="Y1052" s="5">
        <f t="shared" si="482"/>
        <v>-14.949783598378742</v>
      </c>
      <c r="Z1052" s="5">
        <f t="shared" si="483"/>
        <v>-4.3514545179819697</v>
      </c>
      <c r="AA1052" s="5">
        <f t="shared" si="484"/>
        <v>7.5296931179850226</v>
      </c>
      <c r="AB1052" s="5">
        <f t="shared" si="485"/>
        <v>-2.51673281994705</v>
      </c>
      <c r="AC1052" s="5">
        <f t="shared" si="486"/>
        <v>-5.6233124401459786</v>
      </c>
      <c r="AD1052" s="5">
        <f t="shared" si="487"/>
        <v>-0.69419578481327093</v>
      </c>
      <c r="AE1052">
        <f t="shared" si="504"/>
        <v>0</v>
      </c>
    </row>
    <row r="1053" spans="1:31" x14ac:dyDescent="0.2">
      <c r="A1053">
        <f t="shared" si="503"/>
        <v>10.209999999999827</v>
      </c>
      <c r="B1053" s="5">
        <f t="shared" si="488"/>
        <v>-291.97337676244342</v>
      </c>
      <c r="C1053" s="5">
        <f t="shared" si="489"/>
        <v>541.28448995401698</v>
      </c>
      <c r="D1053" s="5">
        <f t="shared" si="490"/>
        <v>-544.38025473317532</v>
      </c>
      <c r="E1053" s="2">
        <f t="shared" si="491"/>
        <v>615.01004203414766</v>
      </c>
      <c r="F1053" s="2">
        <f t="shared" si="492"/>
        <v>-28.342794281251475</v>
      </c>
      <c r="G1053" s="3">
        <f t="shared" si="493"/>
        <v>-54.074514152026005</v>
      </c>
      <c r="H1053" s="3">
        <f t="shared" si="494"/>
        <v>5.4728273749673955</v>
      </c>
      <c r="I1053" s="3">
        <f t="shared" si="495"/>
        <v>-104.12361325846342</v>
      </c>
      <c r="J1053" s="2">
        <f t="shared" si="474"/>
        <v>117.45523299645663</v>
      </c>
      <c r="K1053" s="2">
        <f t="shared" si="496"/>
        <v>80.064916834667088</v>
      </c>
      <c r="L1053" s="6">
        <f t="shared" si="475"/>
        <v>2196.2420839597539</v>
      </c>
      <c r="M1053" s="2">
        <f t="shared" si="476"/>
        <v>27.834318077962156</v>
      </c>
      <c r="N1053" s="2">
        <f t="shared" si="497"/>
        <v>117.45523299645663</v>
      </c>
      <c r="O1053" s="2">
        <f t="shared" si="477"/>
        <v>80.064916834667088</v>
      </c>
      <c r="P1053" s="5">
        <f t="shared" si="478"/>
        <v>0.36487786616397011</v>
      </c>
      <c r="Q1053" s="4">
        <f t="shared" si="479"/>
        <v>0.2367844594606425</v>
      </c>
      <c r="R1053" s="4">
        <f t="shared" si="480"/>
        <v>0.23356910052532415</v>
      </c>
      <c r="S1053" s="4">
        <f t="shared" si="498"/>
        <v>0</v>
      </c>
      <c r="T1053" s="4">
        <f t="shared" si="499"/>
        <v>0</v>
      </c>
      <c r="U1053" s="5">
        <f t="shared" si="500"/>
        <v>12.440025529245485</v>
      </c>
      <c r="V1053" s="5">
        <f t="shared" si="501"/>
        <v>-1.2590425143782291</v>
      </c>
      <c r="W1053" s="5">
        <f t="shared" si="502"/>
        <v>23.953990663530313</v>
      </c>
      <c r="X1053" s="5">
        <f t="shared" si="481"/>
        <v>2196.2420839597539</v>
      </c>
      <c r="Y1053" s="5">
        <f t="shared" si="482"/>
        <v>-14.948524744384288</v>
      </c>
      <c r="Z1053" s="5">
        <f t="shared" si="483"/>
        <v>-4.3541510323246708</v>
      </c>
      <c r="AA1053" s="5">
        <f t="shared" si="484"/>
        <v>7.5343591268804131</v>
      </c>
      <c r="AB1053" s="5">
        <f t="shared" si="485"/>
        <v>-2.5084992151388033</v>
      </c>
      <c r="AC1053" s="5">
        <f t="shared" si="486"/>
        <v>-5.6131935467028997</v>
      </c>
      <c r="AD1053" s="5">
        <f t="shared" si="487"/>
        <v>-0.68565020958927292</v>
      </c>
      <c r="AE1053">
        <f t="shared" si="504"/>
        <v>0</v>
      </c>
    </row>
    <row r="1054" spans="1:31" x14ac:dyDescent="0.2">
      <c r="A1054">
        <f t="shared" si="503"/>
        <v>10.219999999999827</v>
      </c>
      <c r="B1054" s="5">
        <f t="shared" si="488"/>
        <v>-292.5142473289244</v>
      </c>
      <c r="C1054" s="5">
        <f t="shared" si="489"/>
        <v>541.33893756808936</v>
      </c>
      <c r="D1054" s="5">
        <f t="shared" si="490"/>
        <v>-545.42152514827046</v>
      </c>
      <c r="E1054" s="2">
        <f t="shared" si="491"/>
        <v>615.31490329566611</v>
      </c>
      <c r="F1054" s="2">
        <f t="shared" si="492"/>
        <v>-28.384713690930599</v>
      </c>
      <c r="G1054" s="3">
        <f t="shared" si="493"/>
        <v>-54.09959914417739</v>
      </c>
      <c r="H1054" s="3">
        <f t="shared" si="494"/>
        <v>5.4166954395003666</v>
      </c>
      <c r="I1054" s="3">
        <f t="shared" si="495"/>
        <v>-104.13046976055931</v>
      </c>
      <c r="J1054" s="2">
        <f t="shared" si="474"/>
        <v>117.47025985158855</v>
      </c>
      <c r="K1054" s="2">
        <f t="shared" si="496"/>
        <v>80.075160089699082</v>
      </c>
      <c r="L1054" s="6">
        <f t="shared" si="475"/>
        <v>2195.8279866547382</v>
      </c>
      <c r="M1054" s="2">
        <f t="shared" si="476"/>
        <v>27.829069969756233</v>
      </c>
      <c r="N1054" s="2">
        <f t="shared" si="497"/>
        <v>117.47025985158855</v>
      </c>
      <c r="O1054" s="2">
        <f t="shared" si="477"/>
        <v>80.075160089699082</v>
      </c>
      <c r="P1054" s="5">
        <f t="shared" si="478"/>
        <v>0.36486572640210591</v>
      </c>
      <c r="Q1054" s="4">
        <f t="shared" si="479"/>
        <v>0.23670931601884185</v>
      </c>
      <c r="R1054" s="4">
        <f t="shared" si="480"/>
        <v>0.23353103489186372</v>
      </c>
      <c r="S1054" s="4">
        <f t="shared" si="498"/>
        <v>0</v>
      </c>
      <c r="T1054" s="4">
        <f t="shared" si="499"/>
        <v>0</v>
      </c>
      <c r="U1054" s="5">
        <f t="shared" si="500"/>
        <v>12.446974559091091</v>
      </c>
      <c r="V1054" s="5">
        <f t="shared" si="501"/>
        <v>-1.2462471329986224</v>
      </c>
      <c r="W1054" s="5">
        <f t="shared" si="502"/>
        <v>23.957835703767557</v>
      </c>
      <c r="X1054" s="5">
        <f t="shared" si="481"/>
        <v>2195.8279866547387</v>
      </c>
      <c r="Y1054" s="5">
        <f t="shared" si="482"/>
        <v>-14.947254603678328</v>
      </c>
      <c r="Z1054" s="5">
        <f t="shared" si="483"/>
        <v>-4.3568396653273904</v>
      </c>
      <c r="AA1054" s="5">
        <f t="shared" si="484"/>
        <v>7.5390114980206153</v>
      </c>
      <c r="AB1054" s="5">
        <f t="shared" si="485"/>
        <v>-2.5002800445872371</v>
      </c>
      <c r="AC1054" s="5">
        <f t="shared" si="486"/>
        <v>-5.6030867983260126</v>
      </c>
      <c r="AD1054" s="5">
        <f t="shared" si="487"/>
        <v>-0.67715279821182861</v>
      </c>
      <c r="AE1054">
        <f t="shared" si="504"/>
        <v>0</v>
      </c>
    </row>
    <row r="1055" spans="1:31" x14ac:dyDescent="0.2">
      <c r="A1055">
        <f t="shared" si="503"/>
        <v>10.229999999999826</v>
      </c>
      <c r="B1055" s="5">
        <f t="shared" si="488"/>
        <v>-293.05536833436838</v>
      </c>
      <c r="C1055" s="5">
        <f t="shared" si="489"/>
        <v>541.39282436814449</v>
      </c>
      <c r="D1055" s="5">
        <f t="shared" si="490"/>
        <v>-546.46286370351595</v>
      </c>
      <c r="E1055" s="2">
        <f t="shared" si="491"/>
        <v>615.61971962154428</v>
      </c>
      <c r="F1055" s="2">
        <f t="shared" si="492"/>
        <v>-28.426636904917864</v>
      </c>
      <c r="G1055" s="3">
        <f t="shared" si="493"/>
        <v>-54.124601944623265</v>
      </c>
      <c r="H1055" s="3">
        <f t="shared" si="494"/>
        <v>5.3606645715171064</v>
      </c>
      <c r="I1055" s="3">
        <f t="shared" si="495"/>
        <v>-104.13724128854143</v>
      </c>
      <c r="J1055" s="2">
        <f t="shared" si="474"/>
        <v>117.48520878604307</v>
      </c>
      <c r="K1055" s="2">
        <f t="shared" si="496"/>
        <v>80.085350229068212</v>
      </c>
      <c r="L1055" s="6">
        <f t="shared" si="475"/>
        <v>2195.4144046152951</v>
      </c>
      <c r="M1055" s="2">
        <f t="shared" si="476"/>
        <v>27.823828391825788</v>
      </c>
      <c r="N1055" s="2">
        <f t="shared" si="497"/>
        <v>117.48520878604307</v>
      </c>
      <c r="O1055" s="2">
        <f t="shared" si="477"/>
        <v>80.085350229068212</v>
      </c>
      <c r="P1055" s="5">
        <f t="shared" si="478"/>
        <v>0.3648536017172862</v>
      </c>
      <c r="Q1055" s="4">
        <f t="shared" si="479"/>
        <v>0.23663440444359371</v>
      </c>
      <c r="R1055" s="4">
        <f t="shared" si="480"/>
        <v>0.23349307501172348</v>
      </c>
      <c r="S1055" s="4">
        <f t="shared" si="498"/>
        <v>0</v>
      </c>
      <c r="T1055" s="4">
        <f t="shared" si="499"/>
        <v>0</v>
      </c>
      <c r="U1055" s="5">
        <f t="shared" si="500"/>
        <v>12.453897918179351</v>
      </c>
      <c r="V1055" s="5">
        <f t="shared" si="501"/>
        <v>-1.2334717845237981</v>
      </c>
      <c r="W1055" s="5">
        <f t="shared" si="502"/>
        <v>23.961646384304583</v>
      </c>
      <c r="X1055" s="5">
        <f t="shared" si="481"/>
        <v>2195.4144046152956</v>
      </c>
      <c r="Y1055" s="5">
        <f t="shared" si="482"/>
        <v>-14.945973256541604</v>
      </c>
      <c r="Z1055" s="5">
        <f t="shared" si="483"/>
        <v>-4.359520428807901</v>
      </c>
      <c r="AA1055" s="5">
        <f t="shared" si="484"/>
        <v>7.543650251854932</v>
      </c>
      <c r="AB1055" s="5">
        <f t="shared" si="485"/>
        <v>-2.4920753383622536</v>
      </c>
      <c r="AC1055" s="5">
        <f t="shared" si="486"/>
        <v>-5.5929922133316996</v>
      </c>
      <c r="AD1055" s="5">
        <f t="shared" si="487"/>
        <v>-0.66870336384048557</v>
      </c>
      <c r="AE1055">
        <f t="shared" si="504"/>
        <v>0</v>
      </c>
    </row>
    <row r="1056" spans="1:31" x14ac:dyDescent="0.2">
      <c r="A1056">
        <f t="shared" si="503"/>
        <v>10.239999999999826</v>
      </c>
      <c r="B1056" s="5">
        <f t="shared" si="488"/>
        <v>-293.59673895758152</v>
      </c>
      <c r="C1056" s="5">
        <f t="shared" si="489"/>
        <v>541.44615136424898</v>
      </c>
      <c r="D1056" s="5">
        <f t="shared" si="490"/>
        <v>-547.50426955156956</v>
      </c>
      <c r="E1056" s="2">
        <f t="shared" si="491"/>
        <v>615.92449208785615</v>
      </c>
      <c r="F1056" s="2">
        <f t="shared" si="492"/>
        <v>-28.468563837167686</v>
      </c>
      <c r="G1056" s="3">
        <f t="shared" si="493"/>
        <v>-54.149522698006891</v>
      </c>
      <c r="H1056" s="3">
        <f t="shared" si="494"/>
        <v>5.3047346493837892</v>
      </c>
      <c r="I1056" s="3">
        <f t="shared" si="495"/>
        <v>-104.14392832217983</v>
      </c>
      <c r="J1056" s="2">
        <f t="shared" ref="J1056:J1119" si="505">SQRT(G1056^2+H1056^2+I1056^2)</f>
        <v>117.50008010421809</v>
      </c>
      <c r="K1056" s="2">
        <f t="shared" si="496"/>
        <v>80.095487460271357</v>
      </c>
      <c r="L1056" s="6">
        <f t="shared" ref="L1056:L1119" si="506">SQRT(spin^2-flag*((30/PI())*(wx*G1056+wy*H1056+wz*I1056)/J1056)^2)</f>
        <v>2195.001337806334</v>
      </c>
      <c r="M1056" s="2">
        <f t="shared" ref="M1056:M1119" si="507">(L1056*PI()/30)*(circ/(2*PI()))/12</f>
        <v>27.818593343726107</v>
      </c>
      <c r="N1056" s="2">
        <f t="shared" si="497"/>
        <v>117.50008010421809</v>
      </c>
      <c r="O1056" s="2">
        <f t="shared" ref="O1056:O1119" si="508">J1056/1.467</f>
        <v>80.095487460271357</v>
      </c>
      <c r="P1056" s="5">
        <f t="shared" ref="P1056:P1119" si="509">cd0+(cdspin*L1056/1000)*EXP(-A1056/(tau*146.7/N1056))</f>
        <v>0.36484149210839989</v>
      </c>
      <c r="Q1056" s="4">
        <f t="shared" ref="Q1056:Q1119" si="510">(M1056/N1056)*EXP(-A1056/(tau*146.7/N1056))</f>
        <v>0.2365597238804269</v>
      </c>
      <c r="R1056" s="4">
        <f t="shared" ref="R1056:R1119" si="511">cl2_*Q1056/(cl0+cl1_*Q1056)</f>
        <v>0.23345522055485535</v>
      </c>
      <c r="S1056" s="4">
        <f t="shared" si="498"/>
        <v>0</v>
      </c>
      <c r="T1056" s="4">
        <f t="shared" si="499"/>
        <v>0</v>
      </c>
      <c r="U1056" s="5">
        <f t="shared" si="500"/>
        <v>12.46079565684432</v>
      </c>
      <c r="V1056" s="5">
        <f t="shared" si="501"/>
        <v>-1.2207164751645376</v>
      </c>
      <c r="W1056" s="5">
        <f t="shared" si="502"/>
        <v>23.965422871058664</v>
      </c>
      <c r="X1056" s="5">
        <f t="shared" ref="X1056:X1119" si="512">M1056/romega</f>
        <v>2195.001337806334</v>
      </c>
      <c r="Y1056" s="5">
        <f t="shared" ref="Y1056:Y1119" si="513">const*($R1056/omega)*N1056*(wy*I1056-wz*(H1056-T1056))/X1056</f>
        <v>-14.944680782958303</v>
      </c>
      <c r="Z1056" s="5">
        <f t="shared" ref="Z1056:Z1119" si="514">const*($R1056/omega)*N1056*(wz*(G1056-S1056)-wx*I1056)/X1056</f>
        <v>-4.3621933346295112</v>
      </c>
      <c r="AA1056" s="5">
        <f t="shared" ref="AA1056:AA1119" si="515">const*($R1056/omega)*N1056*(wx*(H1056-T1056)-wy*(G1056-S1056))/X1056</f>
        <v>7.5482754089114579</v>
      </c>
      <c r="AB1056" s="5">
        <f t="shared" ref="AB1056:AB1119" si="516">U1056+Y1056</f>
        <v>-2.4838851261139823</v>
      </c>
      <c r="AC1056" s="5">
        <f t="shared" ref="AC1056:AC1119" si="517">V1056+Z1056</f>
        <v>-5.5829098097940486</v>
      </c>
      <c r="AD1056" s="5">
        <f t="shared" ref="AD1056:AD1119" si="518">W1056+AA1056-32.174</f>
        <v>-0.66030172002987797</v>
      </c>
      <c r="AE1056">
        <f t="shared" si="504"/>
        <v>0</v>
      </c>
    </row>
    <row r="1057" spans="1:31" x14ac:dyDescent="0.2">
      <c r="A1057">
        <f t="shared" si="503"/>
        <v>10.249999999999826</v>
      </c>
      <c r="B1057" s="5">
        <f t="shared" ref="B1057:B1120" si="519">B1056+G1056*dt+0.5*AB1056*dt*dt</f>
        <v>-294.13835837881794</v>
      </c>
      <c r="C1057" s="5">
        <f t="shared" ref="C1057:C1120" si="520">C1056+H1056*dt+0.5*AC1056*dt*dt</f>
        <v>541.49891956525232</v>
      </c>
      <c r="D1057" s="5">
        <f t="shared" ref="D1057:D1120" si="521">D1056+I1056*dt+0.5*AD1056*dt*dt</f>
        <v>-548.54574184987746</v>
      </c>
      <c r="E1057" s="2">
        <f t="shared" ref="E1057:E1120" si="522">SQRT(B1057^2+C1057^2)</f>
        <v>616.22922176745362</v>
      </c>
      <c r="F1057" s="2">
        <f t="shared" ref="F1057:F1120" si="523">ATAN2(C1057,B1057)*180/PI()</f>
        <v>-28.510494401742488</v>
      </c>
      <c r="G1057" s="3">
        <f t="shared" ref="G1057:G1120" si="524">G1056+AB1056*dt</f>
        <v>-54.174361549268028</v>
      </c>
      <c r="H1057" s="3">
        <f t="shared" ref="H1057:H1120" si="525">H1056+AC1056*dt</f>
        <v>5.2489055512858487</v>
      </c>
      <c r="I1057" s="3">
        <f t="shared" ref="I1057:I1120" si="526">I1056+AD1056*dt</f>
        <v>-104.15053133938014</v>
      </c>
      <c r="J1057" s="2">
        <f t="shared" si="505"/>
        <v>117.51487410975827</v>
      </c>
      <c r="K1057" s="2">
        <f t="shared" ref="K1057:K1120" si="527">J1057/1.467</f>
        <v>80.105571990291935</v>
      </c>
      <c r="L1057" s="6">
        <f t="shared" si="506"/>
        <v>2194.5887861872147</v>
      </c>
      <c r="M1057" s="2">
        <f t="shared" si="507"/>
        <v>27.813364824942127</v>
      </c>
      <c r="N1057" s="2">
        <f t="shared" ref="N1057:N1120" si="528">IF(D1057&gt;=hwind,SQRT((G1057-vxw)^2+(H1057-vyw)^2+I1057^2),J1057)</f>
        <v>117.51487410975827</v>
      </c>
      <c r="O1057" s="2">
        <f t="shared" si="508"/>
        <v>80.105571990291935</v>
      </c>
      <c r="P1057" s="5">
        <f t="shared" si="509"/>
        <v>0.36482939757417393</v>
      </c>
      <c r="Q1057" s="4">
        <f t="shared" si="510"/>
        <v>0.23648527347791154</v>
      </c>
      <c r="R1057" s="4">
        <f t="shared" si="511"/>
        <v>0.23341747119198406</v>
      </c>
      <c r="S1057" s="4">
        <f t="shared" si="498"/>
        <v>0</v>
      </c>
      <c r="T1057" s="4">
        <f t="shared" si="499"/>
        <v>0</v>
      </c>
      <c r="U1057" s="5">
        <f t="shared" si="500"/>
        <v>12.467667825541405</v>
      </c>
      <c r="V1057" s="5">
        <f t="shared" si="501"/>
        <v>-1.2079812108456025</v>
      </c>
      <c r="W1057" s="5">
        <f t="shared" si="502"/>
        <v>23.969165329472652</v>
      </c>
      <c r="X1057" s="5">
        <f t="shared" si="512"/>
        <v>2194.5887861872147</v>
      </c>
      <c r="Y1057" s="5">
        <f t="shared" si="513"/>
        <v>-14.943377262616309</v>
      </c>
      <c r="Z1057" s="5">
        <f t="shared" si="514"/>
        <v>-4.3648583947005593</v>
      </c>
      <c r="AA1057" s="5">
        <f t="shared" si="515"/>
        <v>7.5528869897962094</v>
      </c>
      <c r="AB1057" s="5">
        <f t="shared" si="516"/>
        <v>-2.4757094370749044</v>
      </c>
      <c r="AC1057" s="5">
        <f t="shared" si="517"/>
        <v>-5.5728396055461618</v>
      </c>
      <c r="AD1057" s="5">
        <f t="shared" si="518"/>
        <v>-0.65194768073113707</v>
      </c>
      <c r="AE1057">
        <f t="shared" si="504"/>
        <v>0</v>
      </c>
    </row>
    <row r="1058" spans="1:31" x14ac:dyDescent="0.2">
      <c r="A1058">
        <f t="shared" si="503"/>
        <v>10.259999999999826</v>
      </c>
      <c r="B1058" s="5">
        <f t="shared" si="519"/>
        <v>-294.68022577978246</v>
      </c>
      <c r="C1058" s="5">
        <f t="shared" si="520"/>
        <v>541.55112997878496</v>
      </c>
      <c r="D1058" s="5">
        <f t="shared" si="521"/>
        <v>-549.58727976065529</v>
      </c>
      <c r="E1058" s="2">
        <f t="shared" si="522"/>
        <v>616.53390972996965</v>
      </c>
      <c r="F1058" s="2">
        <f t="shared" si="523"/>
        <v>-28.552428512813304</v>
      </c>
      <c r="G1058" s="3">
        <f t="shared" si="524"/>
        <v>-54.199118643638776</v>
      </c>
      <c r="H1058" s="3">
        <f t="shared" si="525"/>
        <v>5.1931771552303871</v>
      </c>
      <c r="I1058" s="3">
        <f t="shared" si="526"/>
        <v>-104.15705081618745</v>
      </c>
      <c r="J1058" s="2">
        <f t="shared" si="505"/>
        <v>117.52959110555391</v>
      </c>
      <c r="K1058" s="2">
        <f t="shared" si="527"/>
        <v>80.115604025599112</v>
      </c>
      <c r="L1058" s="6">
        <f t="shared" si="506"/>
        <v>2194.1767497118117</v>
      </c>
      <c r="M1058" s="2">
        <f t="shared" si="507"/>
        <v>27.808142834889281</v>
      </c>
      <c r="N1058" s="2">
        <f t="shared" si="528"/>
        <v>117.52959110555391</v>
      </c>
      <c r="O1058" s="2">
        <f t="shared" si="508"/>
        <v>80.115604025599112</v>
      </c>
      <c r="P1058" s="5">
        <f t="shared" si="509"/>
        <v>0.36481731811317519</v>
      </c>
      <c r="Q1058" s="4">
        <f t="shared" si="510"/>
        <v>0.23641105238765259</v>
      </c>
      <c r="R1058" s="4">
        <f t="shared" si="511"/>
        <v>0.23337982659460818</v>
      </c>
      <c r="S1058" s="4">
        <f t="shared" ref="S1058:S1121" si="529">IF(D1058&gt;=hwind,vxw,0)</f>
        <v>0</v>
      </c>
      <c r="T1058" s="4">
        <f t="shared" ref="T1058:T1121" si="530">IF(D1058&gt;=hwind,vyw,0)</f>
        <v>0</v>
      </c>
      <c r="U1058" s="5">
        <f t="shared" ref="U1058:U1121" si="531">-const*$P1058*$N1058*(G1058-S1058)</f>
        <v>12.474514474845494</v>
      </c>
      <c r="V1058" s="5">
        <f t="shared" ref="V1058:V1121" si="532">-const*$P1058*$N1058*(H1058-T1058)</f>
        <v>-1.195265997207535</v>
      </c>
      <c r="W1058" s="5">
        <f t="shared" ref="W1058:W1121" si="533">-const*$P1058*$N1058*I1058</f>
        <v>23.972873924514357</v>
      </c>
      <c r="X1058" s="5">
        <f t="shared" si="512"/>
        <v>2194.1767497118121</v>
      </c>
      <c r="Y1058" s="5">
        <f t="shared" si="513"/>
        <v>-14.942062774907349</v>
      </c>
      <c r="Z1058" s="5">
        <f t="shared" si="514"/>
        <v>-4.3675156209738795</v>
      </c>
      <c r="AA1058" s="5">
        <f t="shared" si="515"/>
        <v>7.5574850151921922</v>
      </c>
      <c r="AB1058" s="5">
        <f t="shared" si="516"/>
        <v>-2.4675483000618552</v>
      </c>
      <c r="AC1058" s="5">
        <f t="shared" si="517"/>
        <v>-5.5627816181814147</v>
      </c>
      <c r="AD1058" s="5">
        <f t="shared" si="518"/>
        <v>-0.64364106029345081</v>
      </c>
      <c r="AE1058">
        <f t="shared" si="504"/>
        <v>0</v>
      </c>
    </row>
    <row r="1059" spans="1:31" x14ac:dyDescent="0.2">
      <c r="A1059">
        <f t="shared" si="503"/>
        <v>10.269999999999825</v>
      </c>
      <c r="B1059" s="5">
        <f t="shared" si="519"/>
        <v>-295.22234034363385</v>
      </c>
      <c r="C1059" s="5">
        <f t="shared" si="520"/>
        <v>541.60278361125631</v>
      </c>
      <c r="D1059" s="5">
        <f t="shared" si="521"/>
        <v>-550.62888245087015</v>
      </c>
      <c r="E1059" s="2">
        <f t="shared" si="522"/>
        <v>616.83855704181917</v>
      </c>
      <c r="F1059" s="2">
        <f t="shared" si="523"/>
        <v>-28.594366084660347</v>
      </c>
      <c r="G1059" s="3">
        <f t="shared" si="524"/>
        <v>-54.223794126639397</v>
      </c>
      <c r="H1059" s="3">
        <f t="shared" si="525"/>
        <v>5.1375493390485731</v>
      </c>
      <c r="I1059" s="3">
        <f t="shared" si="526"/>
        <v>-104.16348722679038</v>
      </c>
      <c r="J1059" s="2">
        <f t="shared" si="505"/>
        <v>117.54423139373984</v>
      </c>
      <c r="K1059" s="2">
        <f t="shared" si="527"/>
        <v>80.125583772147124</v>
      </c>
      <c r="L1059" s="6">
        <f t="shared" si="506"/>
        <v>2193.7652283285802</v>
      </c>
      <c r="M1059" s="2">
        <f t="shared" si="507"/>
        <v>27.802927372914297</v>
      </c>
      <c r="N1059" s="2">
        <f t="shared" si="528"/>
        <v>117.54423139373984</v>
      </c>
      <c r="O1059" s="2">
        <f t="shared" si="508"/>
        <v>80.125583772147124</v>
      </c>
      <c r="P1059" s="5">
        <f t="shared" si="509"/>
        <v>0.36480525372381212</v>
      </c>
      <c r="Q1059" s="4">
        <f t="shared" si="510"/>
        <v>0.23633705976428313</v>
      </c>
      <c r="R1059" s="4">
        <f t="shared" si="511"/>
        <v>0.23334228643500282</v>
      </c>
      <c r="S1059" s="4">
        <f t="shared" si="529"/>
        <v>0</v>
      </c>
      <c r="T1059" s="4">
        <f t="shared" si="530"/>
        <v>0</v>
      </c>
      <c r="U1059" s="5">
        <f t="shared" si="531"/>
        <v>12.481335655449051</v>
      </c>
      <c r="V1059" s="5">
        <f t="shared" si="532"/>
        <v>-1.1825708396084496</v>
      </c>
      <c r="W1059" s="5">
        <f t="shared" si="533"/>
        <v>23.976548820675937</v>
      </c>
      <c r="X1059" s="5">
        <f t="shared" si="512"/>
        <v>2193.7652283285806</v>
      </c>
      <c r="Y1059" s="5">
        <f t="shared" si="513"/>
        <v>-14.940737398927222</v>
      </c>
      <c r="Z1059" s="5">
        <f t="shared" si="514"/>
        <v>-4.3701650254462958</v>
      </c>
      <c r="AA1059" s="5">
        <f t="shared" si="515"/>
        <v>7.5620695058585392</v>
      </c>
      <c r="AB1059" s="5">
        <f t="shared" si="516"/>
        <v>-2.4594017434781712</v>
      </c>
      <c r="AC1059" s="5">
        <f t="shared" si="517"/>
        <v>-5.5527358650547454</v>
      </c>
      <c r="AD1059" s="5">
        <f t="shared" si="518"/>
        <v>-0.63538167346552399</v>
      </c>
      <c r="AE1059">
        <f t="shared" si="504"/>
        <v>0</v>
      </c>
    </row>
    <row r="1060" spans="1:31" x14ac:dyDescent="0.2">
      <c r="A1060">
        <f t="shared" si="503"/>
        <v>10.279999999999825</v>
      </c>
      <c r="B1060" s="5">
        <f t="shared" si="519"/>
        <v>-295.76470125498741</v>
      </c>
      <c r="C1060" s="5">
        <f t="shared" si="520"/>
        <v>541.65388146785358</v>
      </c>
      <c r="D1060" s="5">
        <f t="shared" si="521"/>
        <v>-551.67054909222168</v>
      </c>
      <c r="E1060" s="2">
        <f t="shared" si="522"/>
        <v>617.14316476620195</v>
      </c>
      <c r="F1060" s="2">
        <f t="shared" si="523"/>
        <v>-28.636307031673553</v>
      </c>
      <c r="G1060" s="3">
        <f t="shared" si="524"/>
        <v>-54.248388144074177</v>
      </c>
      <c r="H1060" s="3">
        <f t="shared" si="525"/>
        <v>5.082021980398026</v>
      </c>
      <c r="I1060" s="3">
        <f t="shared" si="526"/>
        <v>-104.16984104352504</v>
      </c>
      <c r="J1060" s="2">
        <f t="shared" si="505"/>
        <v>117.55879527569449</v>
      </c>
      <c r="K1060" s="2">
        <f t="shared" si="527"/>
        <v>80.135511435374568</v>
      </c>
      <c r="L1060" s="6">
        <f t="shared" si="506"/>
        <v>2193.3542219806172</v>
      </c>
      <c r="M1060" s="2">
        <f t="shared" si="507"/>
        <v>27.797718438296016</v>
      </c>
      <c r="N1060" s="2">
        <f t="shared" si="528"/>
        <v>117.55879527569449</v>
      </c>
      <c r="O1060" s="2">
        <f t="shared" si="508"/>
        <v>80.135511435374568</v>
      </c>
      <c r="P1060" s="5">
        <f t="shared" si="509"/>
        <v>0.36479320440433699</v>
      </c>
      <c r="Q1060" s="4">
        <f t="shared" si="510"/>
        <v>0.2362632947654574</v>
      </c>
      <c r="R1060" s="4">
        <f t="shared" si="511"/>
        <v>0.23330485038622065</v>
      </c>
      <c r="S1060" s="4">
        <f t="shared" si="529"/>
        <v>0</v>
      </c>
      <c r="T1060" s="4">
        <f t="shared" si="530"/>
        <v>0</v>
      </c>
      <c r="U1060" s="5">
        <f t="shared" si="531"/>
        <v>12.488131418160304</v>
      </c>
      <c r="V1060" s="5">
        <f t="shared" si="532"/>
        <v>-1.1698957431258246</v>
      </c>
      <c r="W1060" s="5">
        <f t="shared" si="533"/>
        <v>23.980190181973398</v>
      </c>
      <c r="X1060" s="5">
        <f t="shared" si="512"/>
        <v>2193.3542219806172</v>
      </c>
      <c r="Y1060" s="5">
        <f t="shared" si="513"/>
        <v>-14.939401213476026</v>
      </c>
      <c r="Z1060" s="5">
        <f t="shared" si="514"/>
        <v>-4.3728066201581051</v>
      </c>
      <c r="AA1060" s="5">
        <f t="shared" si="515"/>
        <v>7.5666404826295972</v>
      </c>
      <c r="AB1060" s="5">
        <f t="shared" si="516"/>
        <v>-2.4512697953157225</v>
      </c>
      <c r="AC1060" s="5">
        <f t="shared" si="517"/>
        <v>-5.5427023632839294</v>
      </c>
      <c r="AD1060" s="5">
        <f t="shared" si="518"/>
        <v>-0.62716933539700292</v>
      </c>
      <c r="AE1060">
        <f t="shared" si="504"/>
        <v>0</v>
      </c>
    </row>
    <row r="1061" spans="1:31" x14ac:dyDescent="0.2">
      <c r="A1061">
        <f t="shared" si="503"/>
        <v>10.289999999999825</v>
      </c>
      <c r="B1061" s="5">
        <f t="shared" si="519"/>
        <v>-296.30730769991789</v>
      </c>
      <c r="C1061" s="5">
        <f t="shared" si="520"/>
        <v>541.70442455253942</v>
      </c>
      <c r="D1061" s="5">
        <f t="shared" si="521"/>
        <v>-552.71227886112376</v>
      </c>
      <c r="E1061" s="2">
        <f t="shared" si="522"/>
        <v>617.4477339631037</v>
      </c>
      <c r="F1061" s="2">
        <f t="shared" si="523"/>
        <v>-28.678251268353133</v>
      </c>
      <c r="G1061" s="3">
        <f t="shared" si="524"/>
        <v>-54.272900842027333</v>
      </c>
      <c r="H1061" s="3">
        <f t="shared" si="525"/>
        <v>5.0265949567651864</v>
      </c>
      <c r="I1061" s="3">
        <f t="shared" si="526"/>
        <v>-104.17611273687901</v>
      </c>
      <c r="J1061" s="2">
        <f t="shared" si="505"/>
        <v>117.5732830520388</v>
      </c>
      <c r="K1061" s="2">
        <f t="shared" si="527"/>
        <v>80.145387220203673</v>
      </c>
      <c r="L1061" s="6">
        <f t="shared" si="506"/>
        <v>2192.9437306057262</v>
      </c>
      <c r="M1061" s="2">
        <f t="shared" si="507"/>
        <v>27.79251603024618</v>
      </c>
      <c r="N1061" s="2">
        <f t="shared" si="528"/>
        <v>117.5732830520388</v>
      </c>
      <c r="O1061" s="2">
        <f t="shared" si="508"/>
        <v>80.145387220203673</v>
      </c>
      <c r="P1061" s="5">
        <f t="shared" si="509"/>
        <v>0.36478117015284717</v>
      </c>
      <c r="Q1061" s="4">
        <f t="shared" si="510"/>
        <v>0.23618975655184421</v>
      </c>
      <c r="R1061" s="4">
        <f t="shared" si="511"/>
        <v>0.23326751812209368</v>
      </c>
      <c r="S1061" s="4">
        <f t="shared" si="529"/>
        <v>0</v>
      </c>
      <c r="T1061" s="4">
        <f t="shared" si="530"/>
        <v>0</v>
      </c>
      <c r="U1061" s="5">
        <f t="shared" si="531"/>
        <v>12.49490181390134</v>
      </c>
      <c r="V1061" s="5">
        <f t="shared" si="532"/>
        <v>-1.1572407125582813</v>
      </c>
      <c r="W1061" s="5">
        <f t="shared" si="533"/>
        <v>23.983798171945971</v>
      </c>
      <c r="X1061" s="5">
        <f t="shared" si="512"/>
        <v>2192.9437306057262</v>
      </c>
      <c r="Y1061" s="5">
        <f t="shared" si="513"/>
        <v>-14.938054297058315</v>
      </c>
      <c r="Z1061" s="5">
        <f t="shared" si="514"/>
        <v>-4.3754404171925598</v>
      </c>
      <c r="AA1061" s="5">
        <f t="shared" si="515"/>
        <v>7.5711979664140534</v>
      </c>
      <c r="AB1061" s="5">
        <f t="shared" si="516"/>
        <v>-2.4431524831569753</v>
      </c>
      <c r="AC1061" s="5">
        <f t="shared" si="517"/>
        <v>-5.5326811297508414</v>
      </c>
      <c r="AD1061" s="5">
        <f t="shared" si="518"/>
        <v>-0.61900386163997467</v>
      </c>
      <c r="AE1061">
        <f t="shared" si="504"/>
        <v>0</v>
      </c>
    </row>
    <row r="1062" spans="1:31" x14ac:dyDescent="0.2">
      <c r="A1062">
        <f t="shared" si="503"/>
        <v>10.299999999999825</v>
      </c>
      <c r="B1062" s="5">
        <f t="shared" si="519"/>
        <v>-296.85015886596233</v>
      </c>
      <c r="C1062" s="5">
        <f t="shared" si="520"/>
        <v>541.75441386805062</v>
      </c>
      <c r="D1062" s="5">
        <f t="shared" si="521"/>
        <v>-553.75407093868557</v>
      </c>
      <c r="E1062" s="2">
        <f t="shared" si="522"/>
        <v>617.75226568929895</v>
      </c>
      <c r="F1062" s="2">
        <f t="shared" si="523"/>
        <v>-28.72019870931015</v>
      </c>
      <c r="G1062" s="3">
        <f t="shared" si="524"/>
        <v>-54.297332366858903</v>
      </c>
      <c r="H1062" s="3">
        <f t="shared" si="525"/>
        <v>4.9712681454676781</v>
      </c>
      <c r="I1062" s="3">
        <f t="shared" si="526"/>
        <v>-104.1823027754954</v>
      </c>
      <c r="J1062" s="2">
        <f t="shared" si="505"/>
        <v>117.58769502263527</v>
      </c>
      <c r="K1062" s="2">
        <f t="shared" si="527"/>
        <v>80.155211331039723</v>
      </c>
      <c r="L1062" s="6">
        <f t="shared" si="506"/>
        <v>2192.5337541364779</v>
      </c>
      <c r="M1062" s="2">
        <f t="shared" si="507"/>
        <v>27.787320147910222</v>
      </c>
      <c r="N1062" s="2">
        <f t="shared" si="528"/>
        <v>117.58769502263527</v>
      </c>
      <c r="O1062" s="2">
        <f t="shared" si="508"/>
        <v>80.155211331039723</v>
      </c>
      <c r="P1062" s="5">
        <f t="shared" si="509"/>
        <v>0.3647691509672874</v>
      </c>
      <c r="Q1062" s="4">
        <f t="shared" si="510"/>
        <v>0.23611644428712006</v>
      </c>
      <c r="R1062" s="4">
        <f t="shared" si="511"/>
        <v>0.23323028931723513</v>
      </c>
      <c r="S1062" s="4">
        <f t="shared" si="529"/>
        <v>0</v>
      </c>
      <c r="T1062" s="4">
        <f t="shared" si="530"/>
        <v>0</v>
      </c>
      <c r="U1062" s="5">
        <f t="shared" si="531"/>
        <v>12.501646893706319</v>
      </c>
      <c r="V1062" s="5">
        <f t="shared" si="532"/>
        <v>-1.1446057524273634</v>
      </c>
      <c r="W1062" s="5">
        <f t="shared" si="533"/>
        <v>23.987372953655658</v>
      </c>
      <c r="X1062" s="5">
        <f t="shared" si="512"/>
        <v>2192.5337541364779</v>
      </c>
      <c r="Y1062" s="5">
        <f t="shared" si="513"/>
        <v>-14.936696727883403</v>
      </c>
      <c r="Z1062" s="5">
        <f t="shared" si="514"/>
        <v>-4.3780664286753694</v>
      </c>
      <c r="AA1062" s="5">
        <f t="shared" si="515"/>
        <v>7.5757419781940571</v>
      </c>
      <c r="AB1062" s="5">
        <f t="shared" si="516"/>
        <v>-2.4350498341770841</v>
      </c>
      <c r="AC1062" s="5">
        <f t="shared" si="517"/>
        <v>-5.5226721811027328</v>
      </c>
      <c r="AD1062" s="5">
        <f t="shared" si="518"/>
        <v>-0.61088506815028509</v>
      </c>
      <c r="AE1062">
        <f t="shared" si="504"/>
        <v>0</v>
      </c>
    </row>
    <row r="1063" spans="1:31" x14ac:dyDescent="0.2">
      <c r="A1063">
        <f t="shared" si="503"/>
        <v>10.309999999999825</v>
      </c>
      <c r="B1063" s="5">
        <f t="shared" si="519"/>
        <v>-297.39325394212267</v>
      </c>
      <c r="C1063" s="5">
        <f t="shared" si="520"/>
        <v>541.80385041589625</v>
      </c>
      <c r="D1063" s="5">
        <f t="shared" si="521"/>
        <v>-554.79592451069391</v>
      </c>
      <c r="E1063" s="2">
        <f t="shared" si="522"/>
        <v>618.05676099835262</v>
      </c>
      <c r="F1063" s="2">
        <f t="shared" si="523"/>
        <v>-28.76214926926707</v>
      </c>
      <c r="G1063" s="3">
        <f t="shared" si="524"/>
        <v>-54.321682865200671</v>
      </c>
      <c r="H1063" s="3">
        <f t="shared" si="525"/>
        <v>4.916041423656651</v>
      </c>
      <c r="I1063" s="3">
        <f t="shared" si="526"/>
        <v>-104.1884116261769</v>
      </c>
      <c r="J1063" s="2">
        <f t="shared" si="505"/>
        <v>117.60203148658708</v>
      </c>
      <c r="K1063" s="2">
        <f t="shared" si="527"/>
        <v>80.164983971770326</v>
      </c>
      <c r="L1063" s="6">
        <f t="shared" si="506"/>
        <v>2192.1242925002716</v>
      </c>
      <c r="M1063" s="2">
        <f t="shared" si="507"/>
        <v>27.782130790368029</v>
      </c>
      <c r="N1063" s="2">
        <f t="shared" si="528"/>
        <v>117.60203148658708</v>
      </c>
      <c r="O1063" s="2">
        <f t="shared" si="508"/>
        <v>80.164983971770326</v>
      </c>
      <c r="P1063" s="5">
        <f t="shared" si="509"/>
        <v>0.36475714684545146</v>
      </c>
      <c r="Q1063" s="4">
        <f t="shared" si="510"/>
        <v>0.23604335713796187</v>
      </c>
      <c r="R1063" s="4">
        <f t="shared" si="511"/>
        <v>0.23319316364704051</v>
      </c>
      <c r="S1063" s="4">
        <f t="shared" si="529"/>
        <v>0</v>
      </c>
      <c r="T1063" s="4">
        <f t="shared" si="530"/>
        <v>0</v>
      </c>
      <c r="U1063" s="5">
        <f t="shared" si="531"/>
        <v>12.508366708719603</v>
      </c>
      <c r="V1063" s="5">
        <f t="shared" si="532"/>
        <v>-1.1319908669793051</v>
      </c>
      <c r="W1063" s="5">
        <f t="shared" si="533"/>
        <v>23.990914689686708</v>
      </c>
      <c r="X1063" s="5">
        <f t="shared" si="512"/>
        <v>2192.1242925002721</v>
      </c>
      <c r="Y1063" s="5">
        <f t="shared" si="513"/>
        <v>-14.935328583865559</v>
      </c>
      <c r="Z1063" s="5">
        <f t="shared" si="514"/>
        <v>-4.380684666774183</v>
      </c>
      <c r="AA1063" s="5">
        <f t="shared" si="515"/>
        <v>7.58027253902433</v>
      </c>
      <c r="AB1063" s="5">
        <f t="shared" si="516"/>
        <v>-2.4269618751459561</v>
      </c>
      <c r="AC1063" s="5">
        <f t="shared" si="517"/>
        <v>-5.5126755337534883</v>
      </c>
      <c r="AD1063" s="5">
        <f t="shared" si="518"/>
        <v>-0.60281277128895994</v>
      </c>
      <c r="AE1063">
        <f t="shared" si="504"/>
        <v>0</v>
      </c>
    </row>
    <row r="1064" spans="1:31" x14ac:dyDescent="0.2">
      <c r="A1064">
        <f t="shared" si="503"/>
        <v>10.319999999999824</v>
      </c>
      <c r="B1064" s="5">
        <f t="shared" si="519"/>
        <v>-297.93659211886848</v>
      </c>
      <c r="C1064" s="5">
        <f t="shared" si="520"/>
        <v>541.85273519635609</v>
      </c>
      <c r="D1064" s="5">
        <f t="shared" si="521"/>
        <v>-555.83783876759423</v>
      </c>
      <c r="E1064" s="2">
        <f t="shared" si="522"/>
        <v>618.3612209406225</v>
      </c>
      <c r="F1064" s="2">
        <f t="shared" si="523"/>
        <v>-28.804102863058258</v>
      </c>
      <c r="G1064" s="3">
        <f t="shared" si="524"/>
        <v>-54.345952483952132</v>
      </c>
      <c r="H1064" s="3">
        <f t="shared" si="525"/>
        <v>4.8609146683191158</v>
      </c>
      <c r="I1064" s="3">
        <f t="shared" si="526"/>
        <v>-104.1944397538898</v>
      </c>
      <c r="J1064" s="2">
        <f t="shared" si="505"/>
        <v>117.61629274223718</v>
      </c>
      <c r="K1064" s="2">
        <f t="shared" si="527"/>
        <v>80.174705345764949</v>
      </c>
      <c r="L1064" s="6">
        <f t="shared" si="506"/>
        <v>2191.7153456193973</v>
      </c>
      <c r="M1064" s="2">
        <f t="shared" si="507"/>
        <v>27.776947956634718</v>
      </c>
      <c r="N1064" s="2">
        <f t="shared" si="528"/>
        <v>117.61629274223718</v>
      </c>
      <c r="O1064" s="2">
        <f t="shared" si="508"/>
        <v>80.174705345764949</v>
      </c>
      <c r="P1064" s="5">
        <f t="shared" si="509"/>
        <v>0.36474515778498395</v>
      </c>
      <c r="Q1064" s="4">
        <f t="shared" si="510"/>
        <v>0.23597049427404035</v>
      </c>
      <c r="R1064" s="4">
        <f t="shared" si="511"/>
        <v>0.23315614078768937</v>
      </c>
      <c r="S1064" s="4">
        <f t="shared" si="529"/>
        <v>0</v>
      </c>
      <c r="T1064" s="4">
        <f t="shared" si="530"/>
        <v>0</v>
      </c>
      <c r="U1064" s="5">
        <f t="shared" si="531"/>
        <v>12.515061310193989</v>
      </c>
      <c r="V1064" s="5">
        <f t="shared" si="532"/>
        <v>-1.1193960601867992</v>
      </c>
      <c r="W1064" s="5">
        <f t="shared" si="533"/>
        <v>23.994423542145185</v>
      </c>
      <c r="X1064" s="5">
        <f t="shared" si="512"/>
        <v>2191.7153456193973</v>
      </c>
      <c r="Y1064" s="5">
        <f t="shared" si="513"/>
        <v>-14.933949942624267</v>
      </c>
      <c r="Z1064" s="5">
        <f t="shared" si="514"/>
        <v>-4.3832951436981</v>
      </c>
      <c r="AA1064" s="5">
        <f t="shared" si="515"/>
        <v>7.58478967003132</v>
      </c>
      <c r="AB1064" s="5">
        <f t="shared" si="516"/>
        <v>-2.4188886324302779</v>
      </c>
      <c r="AC1064" s="5">
        <f t="shared" si="517"/>
        <v>-5.5026912038848987</v>
      </c>
      <c r="AD1064" s="5">
        <f t="shared" si="518"/>
        <v>-0.59478678782349448</v>
      </c>
      <c r="AE1064">
        <f t="shared" si="504"/>
        <v>0</v>
      </c>
    </row>
    <row r="1065" spans="1:31" x14ac:dyDescent="0.2">
      <c r="A1065">
        <f t="shared" si="503"/>
        <v>10.329999999999824</v>
      </c>
      <c r="B1065" s="5">
        <f t="shared" si="519"/>
        <v>-298.48017258813962</v>
      </c>
      <c r="C1065" s="5">
        <f t="shared" si="520"/>
        <v>541.90106920847916</v>
      </c>
      <c r="D1065" s="5">
        <f t="shared" si="521"/>
        <v>-556.8798129044726</v>
      </c>
      <c r="E1065" s="2">
        <f t="shared" si="522"/>
        <v>618.66564656326159</v>
      </c>
      <c r="F1065" s="2">
        <f t="shared" si="523"/>
        <v>-28.846059405630584</v>
      </c>
      <c r="G1065" s="3">
        <f t="shared" si="524"/>
        <v>-54.370141370276436</v>
      </c>
      <c r="H1065" s="3">
        <f t="shared" si="525"/>
        <v>4.8058877562802671</v>
      </c>
      <c r="I1065" s="3">
        <f t="shared" si="526"/>
        <v>-104.20038762176803</v>
      </c>
      <c r="J1065" s="2">
        <f t="shared" si="505"/>
        <v>117.63047908716736</v>
      </c>
      <c r="K1065" s="2">
        <f t="shared" si="527"/>
        <v>80.184375655874135</v>
      </c>
      <c r="L1065" s="6">
        <f t="shared" si="506"/>
        <v>2191.3069134110938</v>
      </c>
      <c r="M1065" s="2">
        <f t="shared" si="507"/>
        <v>27.771771645661428</v>
      </c>
      <c r="N1065" s="2">
        <f t="shared" si="528"/>
        <v>117.63047908716736</v>
      </c>
      <c r="O1065" s="2">
        <f t="shared" si="508"/>
        <v>80.184375655874135</v>
      </c>
      <c r="P1065" s="5">
        <f t="shared" si="509"/>
        <v>0.36473318378338182</v>
      </c>
      <c r="Q1065" s="4">
        <f t="shared" si="510"/>
        <v>0.23589785486801318</v>
      </c>
      <c r="R1065" s="4">
        <f t="shared" si="511"/>
        <v>0.23311922041614691</v>
      </c>
      <c r="S1065" s="4">
        <f t="shared" si="529"/>
        <v>0</v>
      </c>
      <c r="T1065" s="4">
        <f t="shared" si="530"/>
        <v>0</v>
      </c>
      <c r="U1065" s="5">
        <f t="shared" si="531"/>
        <v>12.521730749488832</v>
      </c>
      <c r="V1065" s="5">
        <f t="shared" si="532"/>
        <v>-1.1068213357507506</v>
      </c>
      <c r="W1065" s="5">
        <f t="shared" si="533"/>
        <v>23.997899672658406</v>
      </c>
      <c r="X1065" s="5">
        <f t="shared" si="512"/>
        <v>2191.3069134110938</v>
      </c>
      <c r="Y1065" s="5">
        <f t="shared" si="513"/>
        <v>-14.932560881484472</v>
      </c>
      <c r="Z1065" s="5">
        <f t="shared" si="514"/>
        <v>-4.3858978716971579</v>
      </c>
      <c r="AA1065" s="5">
        <f t="shared" si="515"/>
        <v>7.5892933924123085</v>
      </c>
      <c r="AB1065" s="5">
        <f t="shared" si="516"/>
        <v>-2.41083013199564</v>
      </c>
      <c r="AC1065" s="5">
        <f t="shared" si="517"/>
        <v>-5.4927192074479088</v>
      </c>
      <c r="AD1065" s="5">
        <f t="shared" si="518"/>
        <v>-0.58680693492928526</v>
      </c>
      <c r="AE1065">
        <f t="shared" si="504"/>
        <v>0</v>
      </c>
    </row>
    <row r="1066" spans="1:31" x14ac:dyDescent="0.2">
      <c r="A1066">
        <f t="shared" si="503"/>
        <v>10.339999999999824</v>
      </c>
      <c r="B1066" s="5">
        <f t="shared" si="519"/>
        <v>-299.02399454334898</v>
      </c>
      <c r="C1066" s="5">
        <f t="shared" si="520"/>
        <v>541.94885345008151</v>
      </c>
      <c r="D1066" s="5">
        <f t="shared" si="521"/>
        <v>-557.92184612103699</v>
      </c>
      <c r="E1066" s="2">
        <f t="shared" si="522"/>
        <v>618.97003891021961</v>
      </c>
      <c r="F1066" s="2">
        <f t="shared" si="523"/>
        <v>-28.888018812043946</v>
      </c>
      <c r="G1066" s="3">
        <f t="shared" si="524"/>
        <v>-54.394249671596391</v>
      </c>
      <c r="H1066" s="3">
        <f t="shared" si="525"/>
        <v>4.7509605642057879</v>
      </c>
      <c r="I1066" s="3">
        <f t="shared" si="526"/>
        <v>-104.20625569111732</v>
      </c>
      <c r="J1066" s="2">
        <f t="shared" si="505"/>
        <v>117.64459081819751</v>
      </c>
      <c r="K1066" s="2">
        <f t="shared" si="527"/>
        <v>80.193995104429106</v>
      </c>
      <c r="L1066" s="6">
        <f t="shared" si="506"/>
        <v>2190.8989957876106</v>
      </c>
      <c r="M1066" s="2">
        <f t="shared" si="507"/>
        <v>27.766601856336038</v>
      </c>
      <c r="N1066" s="2">
        <f t="shared" si="528"/>
        <v>117.64459081819751</v>
      </c>
      <c r="O1066" s="2">
        <f t="shared" si="508"/>
        <v>80.193995104429106</v>
      </c>
      <c r="P1066" s="5">
        <f t="shared" si="509"/>
        <v>0.36472122483799657</v>
      </c>
      <c r="Q1066" s="4">
        <f t="shared" si="510"/>
        <v>0.23582543809551762</v>
      </c>
      <c r="R1066" s="4">
        <f t="shared" si="511"/>
        <v>0.23308240221016491</v>
      </c>
      <c r="S1066" s="4">
        <f t="shared" si="529"/>
        <v>0</v>
      </c>
      <c r="T1066" s="4">
        <f t="shared" si="530"/>
        <v>0</v>
      </c>
      <c r="U1066" s="5">
        <f t="shared" si="531"/>
        <v>12.528375078068324</v>
      </c>
      <c r="V1066" s="5">
        <f t="shared" si="532"/>
        <v>-1.0942666971020345</v>
      </c>
      <c r="W1066" s="5">
        <f t="shared" si="533"/>
        <v>24.001343242374652</v>
      </c>
      <c r="X1066" s="5">
        <f t="shared" si="512"/>
        <v>2190.8989957876111</v>
      </c>
      <c r="Y1066" s="5">
        <f t="shared" si="513"/>
        <v>-14.931161477476831</v>
      </c>
      <c r="Z1066" s="5">
        <f t="shared" si="514"/>
        <v>-4.3884928630618329</v>
      </c>
      <c r="AA1066" s="5">
        <f t="shared" si="515"/>
        <v>7.5937837274345572</v>
      </c>
      <c r="AB1066" s="5">
        <f t="shared" si="516"/>
        <v>-2.402786399408507</v>
      </c>
      <c r="AC1066" s="5">
        <f t="shared" si="517"/>
        <v>-5.482759560163867</v>
      </c>
      <c r="AD1066" s="5">
        <f t="shared" si="518"/>
        <v>-0.57887303019079184</v>
      </c>
      <c r="AE1066">
        <f t="shared" si="504"/>
        <v>0</v>
      </c>
    </row>
    <row r="1067" spans="1:31" x14ac:dyDescent="0.2">
      <c r="A1067">
        <f t="shared" si="503"/>
        <v>10.349999999999824</v>
      </c>
      <c r="B1067" s="5">
        <f t="shared" si="519"/>
        <v>-299.56805717938488</v>
      </c>
      <c r="C1067" s="5">
        <f t="shared" si="520"/>
        <v>541.99608891774562</v>
      </c>
      <c r="D1067" s="5">
        <f t="shared" si="521"/>
        <v>-558.96393762159971</v>
      </c>
      <c r="E1067" s="2">
        <f t="shared" si="522"/>
        <v>619.27439902224603</v>
      </c>
      <c r="F1067" s="2">
        <f t="shared" si="523"/>
        <v>-28.92998099747178</v>
      </c>
      <c r="G1067" s="3">
        <f t="shared" si="524"/>
        <v>-54.418277535590477</v>
      </c>
      <c r="H1067" s="3">
        <f t="shared" si="525"/>
        <v>4.6961329686041493</v>
      </c>
      <c r="I1067" s="3">
        <f t="shared" si="526"/>
        <v>-104.21204442141922</v>
      </c>
      <c r="J1067" s="2">
        <f t="shared" si="505"/>
        <v>117.65862823138478</v>
      </c>
      <c r="K1067" s="2">
        <f t="shared" si="527"/>
        <v>80.203563893241153</v>
      </c>
      <c r="L1067" s="6">
        <f t="shared" si="506"/>
        <v>2190.4915926562644</v>
      </c>
      <c r="M1067" s="2">
        <f t="shared" si="507"/>
        <v>27.761438587483905</v>
      </c>
      <c r="N1067" s="2">
        <f t="shared" si="528"/>
        <v>117.65862823138478</v>
      </c>
      <c r="O1067" s="2">
        <f t="shared" si="508"/>
        <v>80.203563893241153</v>
      </c>
      <c r="P1067" s="5">
        <f t="shared" si="509"/>
        <v>0.3647092809460355</v>
      </c>
      <c r="Q1067" s="4">
        <f t="shared" si="510"/>
        <v>0.23575324313516335</v>
      </c>
      <c r="R1067" s="4">
        <f t="shared" si="511"/>
        <v>0.23304568584828342</v>
      </c>
      <c r="S1067" s="4">
        <f t="shared" si="529"/>
        <v>0</v>
      </c>
      <c r="T1067" s="4">
        <f t="shared" si="530"/>
        <v>0</v>
      </c>
      <c r="U1067" s="5">
        <f t="shared" si="531"/>
        <v>12.534994347499641</v>
      </c>
      <c r="V1067" s="5">
        <f t="shared" si="532"/>
        <v>-1.0817321474032389</v>
      </c>
      <c r="W1067" s="5">
        <f t="shared" si="533"/>
        <v>24.004754411962615</v>
      </c>
      <c r="X1067" s="5">
        <f t="shared" si="512"/>
        <v>2190.4915926562644</v>
      </c>
      <c r="Y1067" s="5">
        <f t="shared" si="513"/>
        <v>-14.929751807338004</v>
      </c>
      <c r="Z1067" s="5">
        <f t="shared" si="514"/>
        <v>-4.3910801301225533</v>
      </c>
      <c r="AA1067" s="5">
        <f t="shared" si="515"/>
        <v>7.5982606964344637</v>
      </c>
      <c r="AB1067" s="5">
        <f t="shared" si="516"/>
        <v>-2.3947574598383632</v>
      </c>
      <c r="AC1067" s="5">
        <f t="shared" si="517"/>
        <v>-5.4728122775257919</v>
      </c>
      <c r="AD1067" s="5">
        <f t="shared" si="518"/>
        <v>-0.57098489160291876</v>
      </c>
      <c r="AE1067">
        <f t="shared" si="504"/>
        <v>0</v>
      </c>
    </row>
    <row r="1068" spans="1:31" x14ac:dyDescent="0.2">
      <c r="A1068">
        <f t="shared" si="503"/>
        <v>10.359999999999824</v>
      </c>
      <c r="B1068" s="5">
        <f t="shared" si="519"/>
        <v>-300.11235969261378</v>
      </c>
      <c r="C1068" s="5">
        <f t="shared" si="520"/>
        <v>542.04277660681782</v>
      </c>
      <c r="D1068" s="5">
        <f t="shared" si="521"/>
        <v>-560.00608661505851</v>
      </c>
      <c r="E1068" s="2">
        <f t="shared" si="522"/>
        <v>619.57872793689216</v>
      </c>
      <c r="F1068" s="2">
        <f t="shared" si="523"/>
        <v>-28.971945877201616</v>
      </c>
      <c r="G1068" s="3">
        <f t="shared" si="524"/>
        <v>-54.442225110188858</v>
      </c>
      <c r="H1068" s="3">
        <f t="shared" si="525"/>
        <v>4.641404845828891</v>
      </c>
      <c r="I1068" s="3">
        <f t="shared" si="526"/>
        <v>-104.21775427033525</v>
      </c>
      <c r="J1068" s="2">
        <f t="shared" si="505"/>
        <v>117.67259162202276</v>
      </c>
      <c r="K1068" s="2">
        <f t="shared" si="527"/>
        <v>80.213082223601063</v>
      </c>
      <c r="L1068" s="6">
        <f t="shared" si="506"/>
        <v>2190.0847039195</v>
      </c>
      <c r="M1068" s="2">
        <f t="shared" si="507"/>
        <v>27.756281837868659</v>
      </c>
      <c r="N1068" s="2">
        <f t="shared" si="528"/>
        <v>117.67259162202276</v>
      </c>
      <c r="O1068" s="2">
        <f t="shared" si="508"/>
        <v>80.213082223601063</v>
      </c>
      <c r="P1068" s="5">
        <f t="shared" si="509"/>
        <v>0.36469735210456372</v>
      </c>
      <c r="Q1068" s="4">
        <f t="shared" si="510"/>
        <v>0.23568126916852616</v>
      </c>
      <c r="R1068" s="4">
        <f t="shared" si="511"/>
        <v>0.23300907100983201</v>
      </c>
      <c r="S1068" s="4">
        <f t="shared" si="529"/>
        <v>0</v>
      </c>
      <c r="T1068" s="4">
        <f t="shared" si="530"/>
        <v>0</v>
      </c>
      <c r="U1068" s="5">
        <f t="shared" si="531"/>
        <v>12.541588609451209</v>
      </c>
      <c r="V1068" s="5">
        <f t="shared" si="532"/>
        <v>-1.0692176895504066</v>
      </c>
      <c r="W1068" s="5">
        <f t="shared" si="533"/>
        <v>24.008133341611092</v>
      </c>
      <c r="X1068" s="5">
        <f t="shared" si="512"/>
        <v>2190.0847039195</v>
      </c>
      <c r="Y1068" s="5">
        <f t="shared" si="513"/>
        <v>-14.928331947510914</v>
      </c>
      <c r="Z1068" s="5">
        <f t="shared" si="514"/>
        <v>-4.3936596852492018</v>
      </c>
      <c r="AA1068" s="5">
        <f t="shared" si="515"/>
        <v>7.6027243208166828</v>
      </c>
      <c r="AB1068" s="5">
        <f t="shared" si="516"/>
        <v>-2.3867433380597056</v>
      </c>
      <c r="AC1068" s="5">
        <f t="shared" si="517"/>
        <v>-5.4628773747996089</v>
      </c>
      <c r="AD1068" s="5">
        <f t="shared" si="518"/>
        <v>-0.56314233757222354</v>
      </c>
      <c r="AE1068">
        <f t="shared" si="504"/>
        <v>0</v>
      </c>
    </row>
    <row r="1069" spans="1:31" x14ac:dyDescent="0.2">
      <c r="A1069">
        <f t="shared" si="503"/>
        <v>10.369999999999823</v>
      </c>
      <c r="B1069" s="5">
        <f t="shared" si="519"/>
        <v>-300.65690128088255</v>
      </c>
      <c r="C1069" s="5">
        <f t="shared" si="520"/>
        <v>542.08891751140732</v>
      </c>
      <c r="D1069" s="5">
        <f t="shared" si="521"/>
        <v>-561.04829231487872</v>
      </c>
      <c r="E1069" s="2">
        <f t="shared" si="522"/>
        <v>619.88302668851304</v>
      </c>
      <c r="F1069" s="2">
        <f t="shared" si="523"/>
        <v>-29.013913366635613</v>
      </c>
      <c r="G1069" s="3">
        <f t="shared" si="524"/>
        <v>-54.466092543569452</v>
      </c>
      <c r="H1069" s="3">
        <f t="shared" si="525"/>
        <v>4.5867760720808946</v>
      </c>
      <c r="I1069" s="3">
        <f t="shared" si="526"/>
        <v>-104.22338569371097</v>
      </c>
      <c r="J1069" s="2">
        <f t="shared" si="505"/>
        <v>117.68648128464085</v>
      </c>
      <c r="K1069" s="2">
        <f t="shared" si="527"/>
        <v>80.222550296278698</v>
      </c>
      <c r="L1069" s="6">
        <f t="shared" si="506"/>
        <v>2189.6783294749457</v>
      </c>
      <c r="M1069" s="2">
        <f t="shared" si="507"/>
        <v>27.751131606192889</v>
      </c>
      <c r="N1069" s="2">
        <f t="shared" si="528"/>
        <v>117.68648128464085</v>
      </c>
      <c r="O1069" s="2">
        <f t="shared" si="508"/>
        <v>80.222550296278698</v>
      </c>
      <c r="P1069" s="5">
        <f t="shared" si="509"/>
        <v>0.36468543831050582</v>
      </c>
      <c r="Q1069" s="4">
        <f t="shared" si="510"/>
        <v>0.23560951538013994</v>
      </c>
      <c r="R1069" s="4">
        <f t="shared" si="511"/>
        <v>0.23297255737493114</v>
      </c>
      <c r="S1069" s="4">
        <f t="shared" si="529"/>
        <v>0</v>
      </c>
      <c r="T1069" s="4">
        <f t="shared" si="530"/>
        <v>0</v>
      </c>
      <c r="U1069" s="5">
        <f t="shared" si="531"/>
        <v>12.548157915690927</v>
      </c>
      <c r="V1069" s="5">
        <f t="shared" si="532"/>
        <v>-1.0567233261747713</v>
      </c>
      <c r="W1069" s="5">
        <f t="shared" si="533"/>
        <v>24.011480191028589</v>
      </c>
      <c r="X1069" s="5">
        <f t="shared" si="512"/>
        <v>2189.6783294749462</v>
      </c>
      <c r="Y1069" s="5">
        <f t="shared" si="513"/>
        <v>-14.926901974145034</v>
      </c>
      <c r="Z1069" s="5">
        <f t="shared" si="514"/>
        <v>-4.3962315408506267</v>
      </c>
      <c r="AA1069" s="5">
        <f t="shared" si="515"/>
        <v>7.6071746220533081</v>
      </c>
      <c r="AB1069" s="5">
        <f t="shared" si="516"/>
        <v>-2.3787440584541066</v>
      </c>
      <c r="AC1069" s="5">
        <f t="shared" si="517"/>
        <v>-5.4529548670253982</v>
      </c>
      <c r="AD1069" s="5">
        <f t="shared" si="518"/>
        <v>-0.5553451869181032</v>
      </c>
      <c r="AE1069">
        <f t="shared" si="504"/>
        <v>0</v>
      </c>
    </row>
    <row r="1070" spans="1:31" x14ac:dyDescent="0.2">
      <c r="A1070">
        <f t="shared" si="503"/>
        <v>10.379999999999823</v>
      </c>
      <c r="B1070" s="5">
        <f t="shared" si="519"/>
        <v>-301.20168114352117</v>
      </c>
      <c r="C1070" s="5">
        <f t="shared" si="520"/>
        <v>542.1345126243848</v>
      </c>
      <c r="D1070" s="5">
        <f t="shared" si="521"/>
        <v>-562.09055393907511</v>
      </c>
      <c r="E1070" s="2">
        <f t="shared" si="522"/>
        <v>620.18729630827056</v>
      </c>
      <c r="F1070" s="2">
        <f t="shared" si="523"/>
        <v>-29.055883381291061</v>
      </c>
      <c r="G1070" s="3">
        <f t="shared" si="524"/>
        <v>-54.489879984153994</v>
      </c>
      <c r="H1070" s="3">
        <f t="shared" si="525"/>
        <v>4.5322465234106408</v>
      </c>
      <c r="I1070" s="3">
        <f t="shared" si="526"/>
        <v>-104.22893914558014</v>
      </c>
      <c r="J1070" s="2">
        <f t="shared" si="505"/>
        <v>117.70029751300343</v>
      </c>
      <c r="K1070" s="2">
        <f t="shared" si="527"/>
        <v>80.231968311522451</v>
      </c>
      <c r="L1070" s="6">
        <f t="shared" si="506"/>
        <v>2189.272469215472</v>
      </c>
      <c r="M1070" s="2">
        <f t="shared" si="507"/>
        <v>27.74598789109886</v>
      </c>
      <c r="N1070" s="2">
        <f t="shared" si="528"/>
        <v>117.70029751300343</v>
      </c>
      <c r="O1070" s="2">
        <f t="shared" si="508"/>
        <v>80.231968311522451</v>
      </c>
      <c r="P1070" s="5">
        <f t="shared" si="509"/>
        <v>0.3646735395606473</v>
      </c>
      <c r="Q1070" s="4">
        <f t="shared" si="510"/>
        <v>0.2355379809574899</v>
      </c>
      <c r="R1070" s="4">
        <f t="shared" si="511"/>
        <v>0.23293614462449305</v>
      </c>
      <c r="S1070" s="4">
        <f t="shared" si="529"/>
        <v>0</v>
      </c>
      <c r="T1070" s="4">
        <f t="shared" si="530"/>
        <v>0</v>
      </c>
      <c r="U1070" s="5">
        <f t="shared" si="531"/>
        <v>12.554702318084402</v>
      </c>
      <c r="V1070" s="5">
        <f t="shared" si="532"/>
        <v>-1.0442490596444831</v>
      </c>
      <c r="W1070" s="5">
        <f t="shared" si="533"/>
        <v>24.014795119442944</v>
      </c>
      <c r="X1070" s="5">
        <f t="shared" si="512"/>
        <v>2189.272469215472</v>
      </c>
      <c r="Y1070" s="5">
        <f t="shared" si="513"/>
        <v>-14.925461963096673</v>
      </c>
      <c r="Z1070" s="5">
        <f t="shared" si="514"/>
        <v>-4.3987957093741503</v>
      </c>
      <c r="AA1070" s="5">
        <f t="shared" si="515"/>
        <v>7.6116116216830063</v>
      </c>
      <c r="AB1070" s="5">
        <f t="shared" si="516"/>
        <v>-2.3707596450122708</v>
      </c>
      <c r="AC1070" s="5">
        <f t="shared" si="517"/>
        <v>-5.4430447690186332</v>
      </c>
      <c r="AD1070" s="5">
        <f t="shared" si="518"/>
        <v>-0.54759325887404842</v>
      </c>
      <c r="AE1070">
        <f t="shared" si="504"/>
        <v>0</v>
      </c>
    </row>
    <row r="1071" spans="1:31" x14ac:dyDescent="0.2">
      <c r="A1071">
        <f t="shared" si="503"/>
        <v>10.389999999999823</v>
      </c>
      <c r="B1071" s="5">
        <f t="shared" si="519"/>
        <v>-301.74669848134494</v>
      </c>
      <c r="C1071" s="5">
        <f t="shared" si="520"/>
        <v>542.17956293738041</v>
      </c>
      <c r="D1071" s="5">
        <f t="shared" si="521"/>
        <v>-563.13287071019386</v>
      </c>
      <c r="E1071" s="2">
        <f t="shared" si="522"/>
        <v>620.49153782413543</v>
      </c>
      <c r="F1071" s="2">
        <f t="shared" si="523"/>
        <v>-29.097855836800921</v>
      </c>
      <c r="G1071" s="3">
        <f t="shared" si="524"/>
        <v>-54.513587580604117</v>
      </c>
      <c r="H1071" s="3">
        <f t="shared" si="525"/>
        <v>4.4778160757204546</v>
      </c>
      <c r="I1071" s="3">
        <f t="shared" si="526"/>
        <v>-104.23441507816888</v>
      </c>
      <c r="J1071" s="2">
        <f t="shared" si="505"/>
        <v>117.71404060010929</v>
      </c>
      <c r="K1071" s="2">
        <f t="shared" si="527"/>
        <v>80.241336469058808</v>
      </c>
      <c r="L1071" s="6">
        <f t="shared" si="506"/>
        <v>2188.8671230292475</v>
      </c>
      <c r="M1071" s="2">
        <f t="shared" si="507"/>
        <v>27.740850691169282</v>
      </c>
      <c r="N1071" s="2">
        <f t="shared" si="528"/>
        <v>117.71404060010929</v>
      </c>
      <c r="O1071" s="2">
        <f t="shared" si="508"/>
        <v>80.241336469058808</v>
      </c>
      <c r="P1071" s="5">
        <f t="shared" si="509"/>
        <v>0.36466165585163646</v>
      </c>
      <c r="Q1071" s="4">
        <f t="shared" si="510"/>
        <v>0.23546666509100556</v>
      </c>
      <c r="R1071" s="4">
        <f t="shared" si="511"/>
        <v>0.23289983244022316</v>
      </c>
      <c r="S1071" s="4">
        <f t="shared" si="529"/>
        <v>0</v>
      </c>
      <c r="T1071" s="4">
        <f t="shared" si="530"/>
        <v>0</v>
      </c>
      <c r="U1071" s="5">
        <f t="shared" si="531"/>
        <v>12.561221868593211</v>
      </c>
      <c r="V1071" s="5">
        <f t="shared" si="532"/>
        <v>-1.0317948920663329</v>
      </c>
      <c r="W1071" s="5">
        <f t="shared" si="533"/>
        <v>24.018078285601014</v>
      </c>
      <c r="X1071" s="5">
        <f t="shared" si="512"/>
        <v>2188.8671230292475</v>
      </c>
      <c r="Y1071" s="5">
        <f t="shared" si="513"/>
        <v>-14.924011989929275</v>
      </c>
      <c r="Z1071" s="5">
        <f t="shared" si="514"/>
        <v>-4.401352203305084</v>
      </c>
      <c r="AA1071" s="5">
        <f t="shared" si="515"/>
        <v>7.6160353413101749</v>
      </c>
      <c r="AB1071" s="5">
        <f t="shared" si="516"/>
        <v>-2.3627901213360634</v>
      </c>
      <c r="AC1071" s="5">
        <f t="shared" si="517"/>
        <v>-5.4331470953714174</v>
      </c>
      <c r="AD1071" s="5">
        <f t="shared" si="518"/>
        <v>-0.53988637308881238</v>
      </c>
      <c r="AE1071">
        <f t="shared" si="504"/>
        <v>0</v>
      </c>
    </row>
    <row r="1072" spans="1:31" x14ac:dyDescent="0.2">
      <c r="A1072">
        <f t="shared" si="503"/>
        <v>10.399999999999823</v>
      </c>
      <c r="B1072" s="5">
        <f t="shared" si="519"/>
        <v>-302.29195249665707</v>
      </c>
      <c r="C1072" s="5">
        <f t="shared" si="520"/>
        <v>542.22406944078284</v>
      </c>
      <c r="D1072" s="5">
        <f t="shared" si="521"/>
        <v>-564.17524185529419</v>
      </c>
      <c r="E1072" s="2">
        <f t="shared" si="522"/>
        <v>620.7957522608898</v>
      </c>
      <c r="F1072" s="2">
        <f t="shared" si="523"/>
        <v>-29.139830648914344</v>
      </c>
      <c r="G1072" s="3">
        <f t="shared" si="524"/>
        <v>-54.537215481817476</v>
      </c>
      <c r="H1072" s="3">
        <f t="shared" si="525"/>
        <v>4.42348460476674</v>
      </c>
      <c r="I1072" s="3">
        <f t="shared" si="526"/>
        <v>-104.23981394189977</v>
      </c>
      <c r="J1072" s="2">
        <f t="shared" si="505"/>
        <v>117.72771083819086</v>
      </c>
      <c r="K1072" s="2">
        <f t="shared" si="527"/>
        <v>80.250654968091922</v>
      </c>
      <c r="L1072" s="6">
        <f t="shared" si="506"/>
        <v>2188.462290799795</v>
      </c>
      <c r="M1072" s="2">
        <f t="shared" si="507"/>
        <v>27.735720004927959</v>
      </c>
      <c r="N1072" s="2">
        <f t="shared" si="528"/>
        <v>117.72771083819086</v>
      </c>
      <c r="O1072" s="2">
        <f t="shared" si="508"/>
        <v>80.250654968091922</v>
      </c>
      <c r="P1072" s="5">
        <f t="shared" si="509"/>
        <v>0.36464978717998592</v>
      </c>
      <c r="Q1072" s="4">
        <f t="shared" si="510"/>
        <v>0.23539556697405328</v>
      </c>
      <c r="R1072" s="4">
        <f t="shared" si="511"/>
        <v>0.23286362050462134</v>
      </c>
      <c r="S1072" s="4">
        <f t="shared" si="529"/>
        <v>0</v>
      </c>
      <c r="T1072" s="4">
        <f t="shared" si="530"/>
        <v>0</v>
      </c>
      <c r="U1072" s="5">
        <f t="shared" si="531"/>
        <v>12.567716619273158</v>
      </c>
      <c r="V1072" s="5">
        <f t="shared" si="532"/>
        <v>-1.0193608252874675</v>
      </c>
      <c r="W1072" s="5">
        <f t="shared" si="533"/>
        <v>24.021329847768339</v>
      </c>
      <c r="X1072" s="5">
        <f t="shared" si="512"/>
        <v>2188.4622907997955</v>
      </c>
      <c r="Y1072" s="5">
        <f t="shared" si="513"/>
        <v>-14.922552129913722</v>
      </c>
      <c r="Z1072" s="5">
        <f t="shared" si="514"/>
        <v>-4.4039010351662524</v>
      </c>
      <c r="AA1072" s="5">
        <f t="shared" si="515"/>
        <v>7.620445802604122</v>
      </c>
      <c r="AB1072" s="5">
        <f t="shared" si="516"/>
        <v>-2.3548355106405641</v>
      </c>
      <c r="AC1072" s="5">
        <f t="shared" si="517"/>
        <v>-5.4232618604537199</v>
      </c>
      <c r="AD1072" s="5">
        <f t="shared" si="518"/>
        <v>-0.53222434962754051</v>
      </c>
      <c r="AE1072">
        <f t="shared" si="504"/>
        <v>0</v>
      </c>
    </row>
    <row r="1073" spans="1:31" x14ac:dyDescent="0.2">
      <c r="A1073">
        <f t="shared" si="503"/>
        <v>10.409999999999823</v>
      </c>
      <c r="B1073" s="5">
        <f t="shared" si="519"/>
        <v>-302.83744239325074</v>
      </c>
      <c r="C1073" s="5">
        <f t="shared" si="520"/>
        <v>542.2680331237375</v>
      </c>
      <c r="D1073" s="5">
        <f t="shared" si="521"/>
        <v>-565.21766660593062</v>
      </c>
      <c r="E1073" s="2">
        <f t="shared" si="522"/>
        <v>621.09994064012949</v>
      </c>
      <c r="F1073" s="2">
        <f t="shared" si="523"/>
        <v>-29.18180773349717</v>
      </c>
      <c r="G1073" s="3">
        <f t="shared" si="524"/>
        <v>-54.560763836923883</v>
      </c>
      <c r="H1073" s="3">
        <f t="shared" si="525"/>
        <v>4.3692519861622028</v>
      </c>
      <c r="I1073" s="3">
        <f t="shared" si="526"/>
        <v>-104.24513618539605</v>
      </c>
      <c r="J1073" s="2">
        <f t="shared" si="505"/>
        <v>117.74130851871374</v>
      </c>
      <c r="K1073" s="2">
        <f t="shared" si="527"/>
        <v>80.259924007303155</v>
      </c>
      <c r="L1073" s="6">
        <f t="shared" si="506"/>
        <v>2188.0579724060472</v>
      </c>
      <c r="M1073" s="2">
        <f t="shared" si="507"/>
        <v>27.730595830840528</v>
      </c>
      <c r="N1073" s="2">
        <f t="shared" si="528"/>
        <v>117.74130851871374</v>
      </c>
      <c r="O1073" s="2">
        <f t="shared" si="508"/>
        <v>80.259924007303155</v>
      </c>
      <c r="P1073" s="5">
        <f t="shared" si="509"/>
        <v>0.36463793354207447</v>
      </c>
      <c r="Q1073" s="4">
        <f t="shared" si="510"/>
        <v>0.23532468580292895</v>
      </c>
      <c r="R1073" s="4">
        <f t="shared" si="511"/>
        <v>0.23282750850098247</v>
      </c>
      <c r="S1073" s="4">
        <f t="shared" si="529"/>
        <v>0</v>
      </c>
      <c r="T1073" s="4">
        <f t="shared" si="530"/>
        <v>0</v>
      </c>
      <c r="U1073" s="5">
        <f t="shared" si="531"/>
        <v>12.574186622272574</v>
      </c>
      <c r="V1073" s="5">
        <f t="shared" si="532"/>
        <v>-1.0069468608971022</v>
      </c>
      <c r="W1073" s="5">
        <f t="shared" si="533"/>
        <v>24.024549963728877</v>
      </c>
      <c r="X1073" s="5">
        <f t="shared" si="512"/>
        <v>2188.0579724060476</v>
      </c>
      <c r="Y1073" s="5">
        <f t="shared" si="513"/>
        <v>-14.921082458028646</v>
      </c>
      <c r="Z1073" s="5">
        <f t="shared" si="514"/>
        <v>-4.406442217517502</v>
      </c>
      <c r="AA1073" s="5">
        <f t="shared" si="515"/>
        <v>7.6248430272982279</v>
      </c>
      <c r="AB1073" s="5">
        <f t="shared" si="516"/>
        <v>-2.3468958357560723</v>
      </c>
      <c r="AC1073" s="5">
        <f t="shared" si="517"/>
        <v>-5.4133890784146041</v>
      </c>
      <c r="AD1073" s="5">
        <f t="shared" si="518"/>
        <v>-0.52460700897289314</v>
      </c>
      <c r="AE1073">
        <f t="shared" si="504"/>
        <v>0</v>
      </c>
    </row>
    <row r="1074" spans="1:31" x14ac:dyDescent="0.2">
      <c r="A1074">
        <f t="shared" si="503"/>
        <v>10.419999999999822</v>
      </c>
      <c r="B1074" s="5">
        <f t="shared" si="519"/>
        <v>-303.38316737641173</v>
      </c>
      <c r="C1074" s="5">
        <f t="shared" si="520"/>
        <v>542.31145497414514</v>
      </c>
      <c r="D1074" s="5">
        <f t="shared" si="521"/>
        <v>-566.26014419813509</v>
      </c>
      <c r="E1074" s="2">
        <f t="shared" si="522"/>
        <v>621.40410398026665</v>
      </c>
      <c r="F1074" s="2">
        <f t="shared" si="523"/>
        <v>-29.223787006532469</v>
      </c>
      <c r="G1074" s="3">
        <f t="shared" si="524"/>
        <v>-54.584232795281444</v>
      </c>
      <c r="H1074" s="3">
        <f t="shared" si="525"/>
        <v>4.3151180953780566</v>
      </c>
      <c r="I1074" s="3">
        <f t="shared" si="526"/>
        <v>-104.25038225548577</v>
      </c>
      <c r="J1074" s="2">
        <f t="shared" si="505"/>
        <v>117.75483393237596</v>
      </c>
      <c r="K1074" s="2">
        <f t="shared" si="527"/>
        <v>80.269143784850684</v>
      </c>
      <c r="L1074" s="6">
        <f t="shared" si="506"/>
        <v>2187.6541677224013</v>
      </c>
      <c r="M1074" s="2">
        <f t="shared" si="507"/>
        <v>27.725478167315156</v>
      </c>
      <c r="N1074" s="2">
        <f t="shared" si="528"/>
        <v>117.75483393237596</v>
      </c>
      <c r="O1074" s="2">
        <f t="shared" si="508"/>
        <v>80.269143784850684</v>
      </c>
      <c r="P1074" s="5">
        <f t="shared" si="509"/>
        <v>0.36462609493414821</v>
      </c>
      <c r="Q1074" s="4">
        <f t="shared" si="510"/>
        <v>0.23525402077685117</v>
      </c>
      <c r="R1074" s="4">
        <f t="shared" si="511"/>
        <v>0.23279149611339828</v>
      </c>
      <c r="S1074" s="4">
        <f t="shared" si="529"/>
        <v>0</v>
      </c>
      <c r="T1074" s="4">
        <f t="shared" si="530"/>
        <v>0</v>
      </c>
      <c r="U1074" s="5">
        <f t="shared" si="531"/>
        <v>12.580631929830554</v>
      </c>
      <c r="V1074" s="5">
        <f t="shared" si="532"/>
        <v>-0.99455300022822057</v>
      </c>
      <c r="W1074" s="5">
        <f t="shared" si="533"/>
        <v>24.027738790784674</v>
      </c>
      <c r="X1074" s="5">
        <f t="shared" si="512"/>
        <v>2187.6541677224018</v>
      </c>
      <c r="Y1074" s="5">
        <f t="shared" si="513"/>
        <v>-14.919603048960765</v>
      </c>
      <c r="Z1074" s="5">
        <f t="shared" si="514"/>
        <v>-4.4089757629552393</v>
      </c>
      <c r="AA1074" s="5">
        <f t="shared" si="515"/>
        <v>7.6292270371891275</v>
      </c>
      <c r="AB1074" s="5">
        <f t="shared" si="516"/>
        <v>-2.3389711191302105</v>
      </c>
      <c r="AC1074" s="5">
        <f t="shared" si="517"/>
        <v>-5.4035287631834601</v>
      </c>
      <c r="AD1074" s="5">
        <f t="shared" si="518"/>
        <v>-0.51703417202619661</v>
      </c>
      <c r="AE1074">
        <f t="shared" si="504"/>
        <v>0</v>
      </c>
    </row>
    <row r="1075" spans="1:31" x14ac:dyDescent="0.2">
      <c r="A1075">
        <f t="shared" si="503"/>
        <v>10.429999999999822</v>
      </c>
      <c r="B1075" s="5">
        <f t="shared" si="519"/>
        <v>-303.9291266529205</v>
      </c>
      <c r="C1075" s="5">
        <f t="shared" si="520"/>
        <v>542.35433597866086</v>
      </c>
      <c r="D1075" s="5">
        <f t="shared" si="521"/>
        <v>-567.3026738723986</v>
      </c>
      <c r="E1075" s="2">
        <f t="shared" si="522"/>
        <v>621.70824329653306</v>
      </c>
      <c r="F1075" s="2">
        <f t="shared" si="523"/>
        <v>-29.265768384121003</v>
      </c>
      <c r="G1075" s="3">
        <f t="shared" si="524"/>
        <v>-54.607622506472744</v>
      </c>
      <c r="H1075" s="3">
        <f t="shared" si="525"/>
        <v>4.2610828077462219</v>
      </c>
      <c r="I1075" s="3">
        <f t="shared" si="526"/>
        <v>-104.25555259720603</v>
      </c>
      <c r="J1075" s="2">
        <f t="shared" si="505"/>
        <v>117.76828736910754</v>
      </c>
      <c r="K1075" s="2">
        <f t="shared" si="527"/>
        <v>80.278314498369141</v>
      </c>
      <c r="L1075" s="6">
        <f t="shared" si="506"/>
        <v>2187.2508766187725</v>
      </c>
      <c r="M1075" s="2">
        <f t="shared" si="507"/>
        <v>27.720367012703193</v>
      </c>
      <c r="N1075" s="2">
        <f t="shared" si="528"/>
        <v>117.76828736910754</v>
      </c>
      <c r="O1075" s="2">
        <f t="shared" si="508"/>
        <v>80.278314498369141</v>
      </c>
      <c r="P1075" s="5">
        <f t="shared" si="509"/>
        <v>0.36461427135232266</v>
      </c>
      <c r="Q1075" s="4">
        <f t="shared" si="510"/>
        <v>0.23518357109795332</v>
      </c>
      <c r="R1075" s="4">
        <f t="shared" si="511"/>
        <v>0.23275558302675767</v>
      </c>
      <c r="S1075" s="4">
        <f t="shared" si="529"/>
        <v>0</v>
      </c>
      <c r="T1075" s="4">
        <f t="shared" si="530"/>
        <v>0</v>
      </c>
      <c r="U1075" s="5">
        <f t="shared" si="531"/>
        <v>12.587052594275303</v>
      </c>
      <c r="V1075" s="5">
        <f t="shared" si="532"/>
        <v>-0.98217924435927562</v>
      </c>
      <c r="W1075" s="5">
        <f t="shared" si="533"/>
        <v>24.030896485755658</v>
      </c>
      <c r="X1075" s="5">
        <f t="shared" si="512"/>
        <v>2187.250876618773</v>
      </c>
      <c r="Y1075" s="5">
        <f t="shared" si="513"/>
        <v>-14.918113977105168</v>
      </c>
      <c r="Z1075" s="5">
        <f t="shared" si="514"/>
        <v>-4.4115016841119363</v>
      </c>
      <c r="AA1075" s="5">
        <f t="shared" si="515"/>
        <v>7.633597854135866</v>
      </c>
      <c r="AB1075" s="5">
        <f t="shared" si="516"/>
        <v>-2.3310613828298656</v>
      </c>
      <c r="AC1075" s="5">
        <f t="shared" si="517"/>
        <v>-5.3936809284712117</v>
      </c>
      <c r="AD1075" s="5">
        <f t="shared" si="518"/>
        <v>-0.50950566010847353</v>
      </c>
      <c r="AE1075">
        <f t="shared" si="504"/>
        <v>0</v>
      </c>
    </row>
    <row r="1076" spans="1:31" x14ac:dyDescent="0.2">
      <c r="A1076">
        <f t="shared" si="503"/>
        <v>10.439999999999822</v>
      </c>
      <c r="B1076" s="5">
        <f t="shared" si="519"/>
        <v>-304.47531943105434</v>
      </c>
      <c r="C1076" s="5">
        <f t="shared" si="520"/>
        <v>542.39667712269193</v>
      </c>
      <c r="D1076" s="5">
        <f t="shared" si="521"/>
        <v>-568.34525487365363</v>
      </c>
      <c r="E1076" s="2">
        <f t="shared" si="522"/>
        <v>622.01235960098109</v>
      </c>
      <c r="F1076" s="2">
        <f t="shared" si="523"/>
        <v>-29.307751782481805</v>
      </c>
      <c r="G1076" s="3">
        <f t="shared" si="524"/>
        <v>-54.630933120301044</v>
      </c>
      <c r="H1076" s="3">
        <f t="shared" si="525"/>
        <v>4.2071459984615096</v>
      </c>
      <c r="I1076" s="3">
        <f t="shared" si="526"/>
        <v>-104.26064765380711</v>
      </c>
      <c r="J1076" s="2">
        <f t="shared" si="505"/>
        <v>117.78166911806986</v>
      </c>
      <c r="K1076" s="2">
        <f t="shared" si="527"/>
        <v>80.287436344969223</v>
      </c>
      <c r="L1076" s="6">
        <f t="shared" si="506"/>
        <v>2186.8480989606492</v>
      </c>
      <c r="M1076" s="2">
        <f t="shared" si="507"/>
        <v>27.715262365299893</v>
      </c>
      <c r="N1076" s="2">
        <f t="shared" si="528"/>
        <v>117.78166911806986</v>
      </c>
      <c r="O1076" s="2">
        <f t="shared" si="508"/>
        <v>80.287436344969223</v>
      </c>
      <c r="P1076" s="5">
        <f t="shared" si="509"/>
        <v>0.36460246279258385</v>
      </c>
      <c r="Q1076" s="4">
        <f t="shared" si="510"/>
        <v>0.23511333597127673</v>
      </c>
      <c r="R1076" s="4">
        <f t="shared" si="511"/>
        <v>0.23271976892674789</v>
      </c>
      <c r="S1076" s="4">
        <f t="shared" si="529"/>
        <v>0</v>
      </c>
      <c r="T1076" s="4">
        <f t="shared" si="530"/>
        <v>0</v>
      </c>
      <c r="U1076" s="5">
        <f t="shared" si="531"/>
        <v>12.593448668022406</v>
      </c>
      <c r="V1076" s="5">
        <f t="shared" si="532"/>
        <v>-0.96982559411588043</v>
      </c>
      <c r="W1076" s="5">
        <f t="shared" si="533"/>
        <v>24.034023204979356</v>
      </c>
      <c r="X1076" s="5">
        <f t="shared" si="512"/>
        <v>2186.8480989606492</v>
      </c>
      <c r="Y1076" s="5">
        <f t="shared" si="513"/>
        <v>-14.916615316565691</v>
      </c>
      <c r="Z1076" s="5">
        <f t="shared" si="514"/>
        <v>-4.4140199936556774</v>
      </c>
      <c r="AA1076" s="5">
        <f t="shared" si="515"/>
        <v>7.6379555000591104</v>
      </c>
      <c r="AB1076" s="5">
        <f t="shared" si="516"/>
        <v>-2.3231666485432854</v>
      </c>
      <c r="AC1076" s="5">
        <f t="shared" si="517"/>
        <v>-5.3838455877715576</v>
      </c>
      <c r="AD1076" s="5">
        <f t="shared" si="518"/>
        <v>-0.50202129496153347</v>
      </c>
      <c r="AE1076">
        <f t="shared" si="504"/>
        <v>0</v>
      </c>
    </row>
    <row r="1077" spans="1:31" x14ac:dyDescent="0.2">
      <c r="A1077">
        <f t="shared" si="503"/>
        <v>10.449999999999822</v>
      </c>
      <c r="B1077" s="5">
        <f t="shared" si="519"/>
        <v>-305.02174492058981</v>
      </c>
      <c r="C1077" s="5">
        <f t="shared" si="520"/>
        <v>542.43847939039722</v>
      </c>
      <c r="D1077" s="5">
        <f t="shared" si="521"/>
        <v>-569.38788645125635</v>
      </c>
      <c r="E1077" s="2">
        <f t="shared" si="522"/>
        <v>622.31645390248821</v>
      </c>
      <c r="F1077" s="2">
        <f t="shared" si="523"/>
        <v>-29.349737117952603</v>
      </c>
      <c r="G1077" s="3">
        <f t="shared" si="524"/>
        <v>-54.654164786786474</v>
      </c>
      <c r="H1077" s="3">
        <f t="shared" si="525"/>
        <v>4.1533075425837938</v>
      </c>
      <c r="I1077" s="3">
        <f t="shared" si="526"/>
        <v>-104.26566786675673</v>
      </c>
      <c r="J1077" s="2">
        <f t="shared" si="505"/>
        <v>117.79497946765524</v>
      </c>
      <c r="K1077" s="2">
        <f t="shared" si="527"/>
        <v>80.296509521237383</v>
      </c>
      <c r="L1077" s="6">
        <f t="shared" si="506"/>
        <v>2186.4458346091455</v>
      </c>
      <c r="M1077" s="2">
        <f t="shared" si="507"/>
        <v>27.710164223345071</v>
      </c>
      <c r="N1077" s="2">
        <f t="shared" si="528"/>
        <v>117.79497946765524</v>
      </c>
      <c r="O1077" s="2">
        <f t="shared" si="508"/>
        <v>80.296509521237383</v>
      </c>
      <c r="P1077" s="5">
        <f t="shared" si="509"/>
        <v>0.36459066925079031</v>
      </c>
      <c r="Q1077" s="4">
        <f t="shared" si="510"/>
        <v>0.23504331460476327</v>
      </c>
      <c r="R1077" s="4">
        <f t="shared" si="511"/>
        <v>0.23268405349985577</v>
      </c>
      <c r="S1077" s="4">
        <f t="shared" si="529"/>
        <v>0</v>
      </c>
      <c r="T1077" s="4">
        <f t="shared" si="530"/>
        <v>0</v>
      </c>
      <c r="U1077" s="5">
        <f t="shared" si="531"/>
        <v>12.599820203573163</v>
      </c>
      <c r="V1077" s="5">
        <f t="shared" si="532"/>
        <v>-0.95749205007249394</v>
      </c>
      <c r="W1077" s="5">
        <f t="shared" si="533"/>
        <v>24.037119104310705</v>
      </c>
      <c r="X1077" s="5">
        <f t="shared" si="512"/>
        <v>2186.4458346091455</v>
      </c>
      <c r="Y1077" s="5">
        <f t="shared" si="513"/>
        <v>-14.915107141155232</v>
      </c>
      <c r="Z1077" s="5">
        <f t="shared" si="514"/>
        <v>-4.4165307042896753</v>
      </c>
      <c r="AA1077" s="5">
        <f t="shared" si="515"/>
        <v>7.642299996940312</v>
      </c>
      <c r="AB1077" s="5">
        <f t="shared" si="516"/>
        <v>-2.3152869375820693</v>
      </c>
      <c r="AC1077" s="5">
        <f t="shared" si="517"/>
        <v>-5.3740227543621693</v>
      </c>
      <c r="AD1077" s="5">
        <f t="shared" si="518"/>
        <v>-0.49458089874898192</v>
      </c>
      <c r="AE1077">
        <f t="shared" si="504"/>
        <v>0</v>
      </c>
    </row>
    <row r="1078" spans="1:31" x14ac:dyDescent="0.2">
      <c r="A1078">
        <f t="shared" si="503"/>
        <v>10.459999999999821</v>
      </c>
      <c r="B1078" s="5">
        <f t="shared" si="519"/>
        <v>-305.56840233280457</v>
      </c>
      <c r="C1078" s="5">
        <f t="shared" si="520"/>
        <v>542.47974376468528</v>
      </c>
      <c r="D1078" s="5">
        <f t="shared" si="521"/>
        <v>-570.43056785896886</v>
      </c>
      <c r="E1078" s="2">
        <f t="shared" si="522"/>
        <v>622.62052720675797</v>
      </c>
      <c r="F1078" s="2">
        <f t="shared" si="523"/>
        <v>-29.391724306990362</v>
      </c>
      <c r="G1078" s="3">
        <f t="shared" si="524"/>
        <v>-54.677317656162295</v>
      </c>
      <c r="H1078" s="3">
        <f t="shared" si="525"/>
        <v>4.0995673150401721</v>
      </c>
      <c r="I1078" s="3">
        <f t="shared" si="526"/>
        <v>-104.27061367574422</v>
      </c>
      <c r="J1078" s="2">
        <f t="shared" si="505"/>
        <v>117.80821870548641</v>
      </c>
      <c r="K1078" s="2">
        <f t="shared" si="527"/>
        <v>80.305534223235455</v>
      </c>
      <c r="L1078" s="6">
        <f t="shared" si="506"/>
        <v>2186.0440834210535</v>
      </c>
      <c r="M1078" s="2">
        <f t="shared" si="507"/>
        <v>27.705072585023768</v>
      </c>
      <c r="N1078" s="2">
        <f t="shared" si="528"/>
        <v>117.80821870548641</v>
      </c>
      <c r="O1078" s="2">
        <f t="shared" si="508"/>
        <v>80.305534223235455</v>
      </c>
      <c r="P1078" s="5">
        <f t="shared" si="509"/>
        <v>0.36457889072267419</v>
      </c>
      <c r="Q1078" s="4">
        <f t="shared" si="510"/>
        <v>0.23497350620924759</v>
      </c>
      <c r="R1078" s="4">
        <f t="shared" si="511"/>
        <v>0.23264843643336799</v>
      </c>
      <c r="S1078" s="4">
        <f t="shared" si="529"/>
        <v>0</v>
      </c>
      <c r="T1078" s="4">
        <f t="shared" si="530"/>
        <v>0</v>
      </c>
      <c r="U1078" s="5">
        <f t="shared" si="531"/>
        <v>12.606167253512902</v>
      </c>
      <c r="V1078" s="5">
        <f t="shared" si="532"/>
        <v>-0.94517861255409918</v>
      </c>
      <c r="W1078" s="5">
        <f t="shared" si="533"/>
        <v>24.040184339121812</v>
      </c>
      <c r="X1078" s="5">
        <f t="shared" si="512"/>
        <v>2186.0440834210535</v>
      </c>
      <c r="Y1078" s="5">
        <f t="shared" si="513"/>
        <v>-14.91358952439608</v>
      </c>
      <c r="Z1078" s="5">
        <f t="shared" si="514"/>
        <v>-4.4190338287518083</v>
      </c>
      <c r="AA1078" s="5">
        <f t="shared" si="515"/>
        <v>7.6466313668209116</v>
      </c>
      <c r="AB1078" s="5">
        <f t="shared" si="516"/>
        <v>-2.307422270883178</v>
      </c>
      <c r="AC1078" s="5">
        <f t="shared" si="517"/>
        <v>-5.3642124413059076</v>
      </c>
      <c r="AD1078" s="5">
        <f t="shared" si="518"/>
        <v>-0.48718429405727548</v>
      </c>
      <c r="AE1078">
        <f t="shared" si="504"/>
        <v>0</v>
      </c>
    </row>
    <row r="1079" spans="1:31" x14ac:dyDescent="0.2">
      <c r="A1079">
        <f t="shared" si="503"/>
        <v>10.469999999999821</v>
      </c>
      <c r="B1079" s="5">
        <f t="shared" si="519"/>
        <v>-306.11529088047973</v>
      </c>
      <c r="C1079" s="5">
        <f t="shared" si="520"/>
        <v>542.52047122721365</v>
      </c>
      <c r="D1079" s="5">
        <f t="shared" si="521"/>
        <v>-571.47329835494099</v>
      </c>
      <c r="E1079" s="2">
        <f t="shared" si="522"/>
        <v>622.92458051632434</v>
      </c>
      <c r="F1079" s="2">
        <f t="shared" si="523"/>
        <v>-29.433713266171754</v>
      </c>
      <c r="G1079" s="3">
        <f t="shared" si="524"/>
        <v>-54.700391878871123</v>
      </c>
      <c r="H1079" s="3">
        <f t="shared" si="525"/>
        <v>4.0459251906271128</v>
      </c>
      <c r="I1079" s="3">
        <f t="shared" si="526"/>
        <v>-104.27548551868479</v>
      </c>
      <c r="J1079" s="2">
        <f t="shared" si="505"/>
        <v>117.82138711841608</v>
      </c>
      <c r="K1079" s="2">
        <f t="shared" si="527"/>
        <v>80.314510646500395</v>
      </c>
      <c r="L1079" s="6">
        <f t="shared" si="506"/>
        <v>2185.6428452488958</v>
      </c>
      <c r="M1079" s="2">
        <f t="shared" si="507"/>
        <v>27.699987448466903</v>
      </c>
      <c r="N1079" s="2">
        <f t="shared" si="528"/>
        <v>117.82138711841608</v>
      </c>
      <c r="O1079" s="2">
        <f t="shared" si="508"/>
        <v>80.314510646500395</v>
      </c>
      <c r="P1079" s="5">
        <f t="shared" si="509"/>
        <v>0.36456712720384327</v>
      </c>
      <c r="Q1079" s="4">
        <f t="shared" si="510"/>
        <v>0.23490390999845009</v>
      </c>
      <c r="R1079" s="4">
        <f t="shared" si="511"/>
        <v>0.23261291741537246</v>
      </c>
      <c r="S1079" s="4">
        <f t="shared" si="529"/>
        <v>0</v>
      </c>
      <c r="T1079" s="4">
        <f t="shared" si="530"/>
        <v>0</v>
      </c>
      <c r="U1079" s="5">
        <f t="shared" si="531"/>
        <v>12.612489870509323</v>
      </c>
      <c r="V1079" s="5">
        <f t="shared" si="532"/>
        <v>-0.93288528163787765</v>
      </c>
      <c r="W1079" s="5">
        <f t="shared" si="533"/>
        <v>24.043219064301802</v>
      </c>
      <c r="X1079" s="5">
        <f t="shared" si="512"/>
        <v>2185.6428452488958</v>
      </c>
      <c r="Y1079" s="5">
        <f t="shared" si="513"/>
        <v>-14.912062539520319</v>
      </c>
      <c r="Z1079" s="5">
        <f t="shared" si="514"/>
        <v>-4.4215293798141611</v>
      </c>
      <c r="AA1079" s="5">
        <f t="shared" si="515"/>
        <v>7.6509496318015344</v>
      </c>
      <c r="AB1079" s="5">
        <f t="shared" si="516"/>
        <v>-2.2995726690109954</v>
      </c>
      <c r="AC1079" s="5">
        <f t="shared" si="517"/>
        <v>-5.3544146614520383</v>
      </c>
      <c r="AD1079" s="5">
        <f t="shared" si="518"/>
        <v>-0.47983130389666329</v>
      </c>
      <c r="AE1079">
        <f t="shared" si="504"/>
        <v>0</v>
      </c>
    </row>
    <row r="1080" spans="1:31" x14ac:dyDescent="0.2">
      <c r="A1080">
        <f t="shared" si="503"/>
        <v>10.479999999999821</v>
      </c>
      <c r="B1080" s="5">
        <f t="shared" si="519"/>
        <v>-306.66240977790193</v>
      </c>
      <c r="C1080" s="5">
        <f t="shared" si="520"/>
        <v>542.56066275838691</v>
      </c>
      <c r="D1080" s="5">
        <f t="shared" si="521"/>
        <v>-572.51607720169307</v>
      </c>
      <c r="E1080" s="2">
        <f t="shared" si="522"/>
        <v>623.22861483055306</v>
      </c>
      <c r="F1080" s="2">
        <f t="shared" si="523"/>
        <v>-29.475703912193701</v>
      </c>
      <c r="G1080" s="3">
        <f t="shared" si="524"/>
        <v>-54.723387605561236</v>
      </c>
      <c r="H1080" s="3">
        <f t="shared" si="525"/>
        <v>3.9923810440125922</v>
      </c>
      <c r="I1080" s="3">
        <f t="shared" si="526"/>
        <v>-104.28028383172375</v>
      </c>
      <c r="J1080" s="2">
        <f t="shared" si="505"/>
        <v>117.83448499252648</v>
      </c>
      <c r="K1080" s="2">
        <f t="shared" si="527"/>
        <v>80.323438986043953</v>
      </c>
      <c r="L1080" s="6">
        <f t="shared" si="506"/>
        <v>2185.2421199409773</v>
      </c>
      <c r="M1080" s="2">
        <f t="shared" si="507"/>
        <v>27.694908811751972</v>
      </c>
      <c r="N1080" s="2">
        <f t="shared" si="528"/>
        <v>117.83448499252648</v>
      </c>
      <c r="O1080" s="2">
        <f t="shared" si="508"/>
        <v>80.323438986043953</v>
      </c>
      <c r="P1080" s="5">
        <f t="shared" si="509"/>
        <v>0.36455537868978194</v>
      </c>
      <c r="Q1080" s="4">
        <f t="shared" si="510"/>
        <v>0.23483452518896966</v>
      </c>
      <c r="R1080" s="4">
        <f t="shared" si="511"/>
        <v>0.23257749613475906</v>
      </c>
      <c r="S1080" s="4">
        <f t="shared" si="529"/>
        <v>0</v>
      </c>
      <c r="T1080" s="4">
        <f t="shared" si="530"/>
        <v>0</v>
      </c>
      <c r="U1080" s="5">
        <f t="shared" si="531"/>
        <v>12.61878810731084</v>
      </c>
      <c r="V1080" s="5">
        <f t="shared" si="532"/>
        <v>-0.92061205715487526</v>
      </c>
      <c r="W1080" s="5">
        <f t="shared" si="533"/>
        <v>24.046223434256614</v>
      </c>
      <c r="X1080" s="5">
        <f t="shared" si="512"/>
        <v>2185.2421199409778</v>
      </c>
      <c r="Y1080" s="5">
        <f t="shared" si="513"/>
        <v>-14.910526259470126</v>
      </c>
      <c r="Z1080" s="5">
        <f t="shared" si="514"/>
        <v>-4.4240173702825532</v>
      </c>
      <c r="AA1080" s="5">
        <f t="shared" si="515"/>
        <v>7.6552548140411858</v>
      </c>
      <c r="AB1080" s="5">
        <f t="shared" si="516"/>
        <v>-2.2917381521592866</v>
      </c>
      <c r="AC1080" s="5">
        <f t="shared" si="517"/>
        <v>-5.3446294274374289</v>
      </c>
      <c r="AD1080" s="5">
        <f t="shared" si="518"/>
        <v>-0.47252175170219957</v>
      </c>
      <c r="AE1080">
        <f t="shared" si="504"/>
        <v>0</v>
      </c>
    </row>
    <row r="1081" spans="1:31" x14ac:dyDescent="0.2">
      <c r="A1081">
        <f t="shared" si="503"/>
        <v>10.489999999999821</v>
      </c>
      <c r="B1081" s="5">
        <f t="shared" si="519"/>
        <v>-307.20975824086514</v>
      </c>
      <c r="C1081" s="5">
        <f t="shared" si="520"/>
        <v>542.60031933735559</v>
      </c>
      <c r="D1081" s="5">
        <f t="shared" si="521"/>
        <v>-573.55890366609788</v>
      </c>
      <c r="E1081" s="2">
        <f t="shared" si="522"/>
        <v>623.53263114564504</v>
      </c>
      <c r="F1081" s="2">
        <f t="shared" si="523"/>
        <v>-29.517696161873765</v>
      </c>
      <c r="G1081" s="3">
        <f t="shared" si="524"/>
        <v>-54.74630498708283</v>
      </c>
      <c r="H1081" s="3">
        <f t="shared" si="525"/>
        <v>3.9389347497382179</v>
      </c>
      <c r="I1081" s="3">
        <f t="shared" si="526"/>
        <v>-104.28500904924077</v>
      </c>
      <c r="J1081" s="2">
        <f t="shared" si="505"/>
        <v>117.84751261312907</v>
      </c>
      <c r="K1081" s="2">
        <f t="shared" si="527"/>
        <v>80.332319436352464</v>
      </c>
      <c r="L1081" s="6">
        <f t="shared" si="506"/>
        <v>2184.8419073414348</v>
      </c>
      <c r="M1081" s="2">
        <f t="shared" si="507"/>
        <v>27.689836672903599</v>
      </c>
      <c r="N1081" s="2">
        <f t="shared" si="528"/>
        <v>117.84751261312907</v>
      </c>
      <c r="O1081" s="2">
        <f t="shared" si="508"/>
        <v>80.332319436352464</v>
      </c>
      <c r="P1081" s="5">
        <f t="shared" si="509"/>
        <v>0.36454364517585303</v>
      </c>
      <c r="Q1081" s="4">
        <f t="shared" si="510"/>
        <v>0.23476535100027551</v>
      </c>
      <c r="R1081" s="4">
        <f t="shared" si="511"/>
        <v>0.23254217228121998</v>
      </c>
      <c r="S1081" s="4">
        <f t="shared" si="529"/>
        <v>0</v>
      </c>
      <c r="T1081" s="4">
        <f t="shared" si="530"/>
        <v>0</v>
      </c>
      <c r="U1081" s="5">
        <f t="shared" si="531"/>
        <v>12.625062016744931</v>
      </c>
      <c r="V1081" s="5">
        <f t="shared" si="532"/>
        <v>-0.90835893869166329</v>
      </c>
      <c r="W1081" s="5">
        <f t="shared" si="533"/>
        <v>24.049197602908883</v>
      </c>
      <c r="X1081" s="5">
        <f t="shared" si="512"/>
        <v>2184.8419073414348</v>
      </c>
      <c r="Y1081" s="5">
        <f t="shared" si="513"/>
        <v>-14.908980756898188</v>
      </c>
      <c r="Z1081" s="5">
        <f t="shared" si="514"/>
        <v>-4.4264978129960877</v>
      </c>
      <c r="AA1081" s="5">
        <f t="shared" si="515"/>
        <v>7.6595469357564596</v>
      </c>
      <c r="AB1081" s="5">
        <f t="shared" si="516"/>
        <v>-2.2839187401532577</v>
      </c>
      <c r="AC1081" s="5">
        <f t="shared" si="517"/>
        <v>-5.3348567516877505</v>
      </c>
      <c r="AD1081" s="5">
        <f t="shared" si="518"/>
        <v>-0.46525546133465667</v>
      </c>
      <c r="AE1081">
        <f t="shared" si="504"/>
        <v>0</v>
      </c>
    </row>
    <row r="1082" spans="1:31" x14ac:dyDescent="0.2">
      <c r="A1082">
        <f t="shared" si="503"/>
        <v>10.499999999999821</v>
      </c>
      <c r="B1082" s="5">
        <f t="shared" si="519"/>
        <v>-307.75733548667296</v>
      </c>
      <c r="C1082" s="5">
        <f t="shared" si="520"/>
        <v>542.63944194201542</v>
      </c>
      <c r="D1082" s="5">
        <f t="shared" si="521"/>
        <v>-574.60177701936334</v>
      </c>
      <c r="E1082" s="2">
        <f t="shared" si="522"/>
        <v>623.83663045463959</v>
      </c>
      <c r="F1082" s="2">
        <f t="shared" si="523"/>
        <v>-29.559689932150757</v>
      </c>
      <c r="G1082" s="3">
        <f t="shared" si="524"/>
        <v>-54.76914417448436</v>
      </c>
      <c r="H1082" s="3">
        <f t="shared" si="525"/>
        <v>3.8855861822213402</v>
      </c>
      <c r="I1082" s="3">
        <f t="shared" si="526"/>
        <v>-104.28966160385411</v>
      </c>
      <c r="J1082" s="2">
        <f t="shared" si="505"/>
        <v>117.86047026476403</v>
      </c>
      <c r="K1082" s="2">
        <f t="shared" si="527"/>
        <v>80.341152191386527</v>
      </c>
      <c r="L1082" s="6">
        <f t="shared" si="506"/>
        <v>2184.4422072902894</v>
      </c>
      <c r="M1082" s="2">
        <f t="shared" si="507"/>
        <v>27.684771029894293</v>
      </c>
      <c r="N1082" s="2">
        <f t="shared" si="528"/>
        <v>117.86047026476403</v>
      </c>
      <c r="O1082" s="2">
        <f t="shared" si="508"/>
        <v>80.341152191386527</v>
      </c>
      <c r="P1082" s="5">
        <f t="shared" si="509"/>
        <v>0.36453192665729922</v>
      </c>
      <c r="Q1082" s="4">
        <f t="shared" si="510"/>
        <v>0.23469638665470047</v>
      </c>
      <c r="R1082" s="4">
        <f t="shared" si="511"/>
        <v>0.23250694554525095</v>
      </c>
      <c r="S1082" s="4">
        <f t="shared" si="529"/>
        <v>0</v>
      </c>
      <c r="T1082" s="4">
        <f t="shared" si="530"/>
        <v>0</v>
      </c>
      <c r="U1082" s="5">
        <f t="shared" si="531"/>
        <v>12.63131165171651</v>
      </c>
      <c r="V1082" s="5">
        <f t="shared" si="532"/>
        <v>-0.89612592559199256</v>
      </c>
      <c r="W1082" s="5">
        <f t="shared" si="533"/>
        <v>24.052141723697776</v>
      </c>
      <c r="X1082" s="5">
        <f t="shared" si="512"/>
        <v>2184.4422072902898</v>
      </c>
      <c r="Y1082" s="5">
        <f t="shared" si="513"/>
        <v>-14.907426104168017</v>
      </c>
      <c r="Z1082" s="5">
        <f t="shared" si="514"/>
        <v>-4.4289707208266824</v>
      </c>
      <c r="AA1082" s="5">
        <f t="shared" si="515"/>
        <v>7.6638260192207355</v>
      </c>
      <c r="AB1082" s="5">
        <f t="shared" si="516"/>
        <v>-2.2761144524515071</v>
      </c>
      <c r="AC1082" s="5">
        <f t="shared" si="517"/>
        <v>-5.3250966464186753</v>
      </c>
      <c r="AD1082" s="5">
        <f t="shared" si="518"/>
        <v>-0.45803225708148787</v>
      </c>
      <c r="AE1082">
        <f t="shared" si="504"/>
        <v>0</v>
      </c>
    </row>
    <row r="1083" spans="1:31" x14ac:dyDescent="0.2">
      <c r="A1083">
        <f t="shared" si="503"/>
        <v>10.50999999999982</v>
      </c>
      <c r="B1083" s="5">
        <f t="shared" si="519"/>
        <v>-308.30514073414042</v>
      </c>
      <c r="C1083" s="5">
        <f t="shared" si="520"/>
        <v>542.67803154900525</v>
      </c>
      <c r="D1083" s="5">
        <f t="shared" si="521"/>
        <v>-575.64469653701474</v>
      </c>
      <c r="E1083" s="2">
        <f t="shared" si="522"/>
        <v>624.14061374741618</v>
      </c>
      <c r="F1083" s="2">
        <f t="shared" si="523"/>
        <v>-29.601685140085113</v>
      </c>
      <c r="G1083" s="3">
        <f t="shared" si="524"/>
        <v>-54.791905319008876</v>
      </c>
      <c r="H1083" s="3">
        <f t="shared" si="525"/>
        <v>3.8323352157571535</v>
      </c>
      <c r="I1083" s="3">
        <f t="shared" si="526"/>
        <v>-104.29424192642493</v>
      </c>
      <c r="J1083" s="2">
        <f t="shared" si="505"/>
        <v>117.87335823120006</v>
      </c>
      <c r="K1083" s="2">
        <f t="shared" si="527"/>
        <v>80.349937444580817</v>
      </c>
      <c r="L1083" s="6">
        <f t="shared" si="506"/>
        <v>2184.0430196234952</v>
      </c>
      <c r="M1083" s="2">
        <f t="shared" si="507"/>
        <v>27.679711880644987</v>
      </c>
      <c r="N1083" s="2">
        <f t="shared" si="528"/>
        <v>117.87335823120006</v>
      </c>
      <c r="O1083" s="2">
        <f t="shared" si="508"/>
        <v>80.349937444580817</v>
      </c>
      <c r="P1083" s="5">
        <f t="shared" si="509"/>
        <v>0.36452022312924448</v>
      </c>
      <c r="Q1083" s="4">
        <f t="shared" si="510"/>
        <v>0.23462763137743303</v>
      </c>
      <c r="R1083" s="4">
        <f t="shared" si="511"/>
        <v>0.23247181561815183</v>
      </c>
      <c r="S1083" s="4">
        <f t="shared" si="529"/>
        <v>0</v>
      </c>
      <c r="T1083" s="4">
        <f t="shared" si="530"/>
        <v>0</v>
      </c>
      <c r="U1083" s="5">
        <f t="shared" si="531"/>
        <v>12.637537065206311</v>
      </c>
      <c r="V1083" s="5">
        <f t="shared" si="532"/>
        <v>-0.88391301695844215</v>
      </c>
      <c r="W1083" s="5">
        <f t="shared" si="533"/>
        <v>24.055055949578914</v>
      </c>
      <c r="X1083" s="5">
        <f t="shared" si="512"/>
        <v>2184.0430196234952</v>
      </c>
      <c r="Y1083" s="5">
        <f t="shared" si="513"/>
        <v>-14.905862373354404</v>
      </c>
      <c r="Z1083" s="5">
        <f t="shared" si="514"/>
        <v>-4.431436106678639</v>
      </c>
      <c r="AA1083" s="5">
        <f t="shared" si="515"/>
        <v>7.6680920867634237</v>
      </c>
      <c r="AB1083" s="5">
        <f t="shared" si="516"/>
        <v>-2.2683253081480927</v>
      </c>
      <c r="AC1083" s="5">
        <f t="shared" si="517"/>
        <v>-5.3153491236370813</v>
      </c>
      <c r="AD1083" s="5">
        <f t="shared" si="518"/>
        <v>-0.45085196365766222</v>
      </c>
      <c r="AE1083">
        <f t="shared" si="504"/>
        <v>0</v>
      </c>
    </row>
    <row r="1084" spans="1:31" x14ac:dyDescent="0.2">
      <c r="A1084">
        <f t="shared" si="503"/>
        <v>10.51999999999982</v>
      </c>
      <c r="B1084" s="5">
        <f t="shared" si="519"/>
        <v>-308.85317320359593</v>
      </c>
      <c r="C1084" s="5">
        <f t="shared" si="520"/>
        <v>542.71608913370665</v>
      </c>
      <c r="D1084" s="5">
        <f t="shared" si="521"/>
        <v>-576.68766149887722</v>
      </c>
      <c r="E1084" s="2">
        <f t="shared" si="522"/>
        <v>624.44458201069835</v>
      </c>
      <c r="F1084" s="2">
        <f t="shared" si="523"/>
        <v>-29.643681702859439</v>
      </c>
      <c r="G1084" s="3">
        <f t="shared" si="524"/>
        <v>-54.814588572090358</v>
      </c>
      <c r="H1084" s="3">
        <f t="shared" si="525"/>
        <v>3.7791817245207828</v>
      </c>
      <c r="I1084" s="3">
        <f t="shared" si="526"/>
        <v>-104.2987504460615</v>
      </c>
      <c r="J1084" s="2">
        <f t="shared" si="505"/>
        <v>117.88617679543394</v>
      </c>
      <c r="K1084" s="2">
        <f t="shared" si="527"/>
        <v>80.358675388843849</v>
      </c>
      <c r="L1084" s="6">
        <f t="shared" si="506"/>
        <v>2183.6443441729889</v>
      </c>
      <c r="M1084" s="2">
        <f t="shared" si="507"/>
        <v>27.674659223025728</v>
      </c>
      <c r="N1084" s="2">
        <f t="shared" si="528"/>
        <v>117.88617679543394</v>
      </c>
      <c r="O1084" s="2">
        <f t="shared" si="508"/>
        <v>80.358675388843849</v>
      </c>
      <c r="P1084" s="5">
        <f t="shared" si="509"/>
        <v>0.36450853458669541</v>
      </c>
      <c r="Q1084" s="4">
        <f t="shared" si="510"/>
        <v>0.23455908439651013</v>
      </c>
      <c r="R1084" s="4">
        <f t="shared" si="511"/>
        <v>0.2324367821920269</v>
      </c>
      <c r="S1084" s="4">
        <f t="shared" si="529"/>
        <v>0</v>
      </c>
      <c r="T1084" s="4">
        <f t="shared" si="530"/>
        <v>0</v>
      </c>
      <c r="U1084" s="5">
        <f t="shared" si="531"/>
        <v>12.643738310269248</v>
      </c>
      <c r="V1084" s="5">
        <f t="shared" si="532"/>
        <v>-0.87172021165405988</v>
      </c>
      <c r="W1084" s="5">
        <f t="shared" si="533"/>
        <v>24.057940433024211</v>
      </c>
      <c r="X1084" s="5">
        <f t="shared" si="512"/>
        <v>2183.6443441729893</v>
      </c>
      <c r="Y1084" s="5">
        <f t="shared" si="513"/>
        <v>-14.904289636243703</v>
      </c>
      <c r="Z1084" s="5">
        <f t="shared" si="514"/>
        <v>-4.4338939834881561</v>
      </c>
      <c r="AA1084" s="5">
        <f t="shared" si="515"/>
        <v>7.6723451607691375</v>
      </c>
      <c r="AB1084" s="5">
        <f t="shared" si="516"/>
        <v>-2.2605513259744558</v>
      </c>
      <c r="AC1084" s="5">
        <f t="shared" si="517"/>
        <v>-5.3056141951422156</v>
      </c>
      <c r="AD1084" s="5">
        <f t="shared" si="518"/>
        <v>-0.44371440620665226</v>
      </c>
      <c r="AE1084">
        <f t="shared" si="504"/>
        <v>0</v>
      </c>
    </row>
    <row r="1085" spans="1:31" x14ac:dyDescent="0.2">
      <c r="A1085">
        <f t="shared" ref="A1085:A1148" si="534">A1084+dt</f>
        <v>10.52999999999982</v>
      </c>
      <c r="B1085" s="5">
        <f t="shared" si="519"/>
        <v>-309.40143211688309</v>
      </c>
      <c r="C1085" s="5">
        <f t="shared" si="520"/>
        <v>542.75361567024208</v>
      </c>
      <c r="D1085" s="5">
        <f t="shared" si="521"/>
        <v>-577.73067118905817</v>
      </c>
      <c r="E1085" s="2">
        <f t="shared" si="522"/>
        <v>624.74853622805642</v>
      </c>
      <c r="F1085" s="2">
        <f t="shared" si="523"/>
        <v>-29.685679537778928</v>
      </c>
      <c r="G1085" s="3">
        <f t="shared" si="524"/>
        <v>-54.837194085350106</v>
      </c>
      <c r="H1085" s="3">
        <f t="shared" si="525"/>
        <v>3.7261255825693609</v>
      </c>
      <c r="I1085" s="3">
        <f t="shared" si="526"/>
        <v>-104.30318759012357</v>
      </c>
      <c r="J1085" s="2">
        <f t="shared" si="505"/>
        <v>117.89892623969034</v>
      </c>
      <c r="K1085" s="2">
        <f t="shared" si="527"/>
        <v>80.367366216557826</v>
      </c>
      <c r="L1085" s="6">
        <f t="shared" si="506"/>
        <v>2183.2461807667405</v>
      </c>
      <c r="M1085" s="2">
        <f t="shared" si="507"/>
        <v>27.669613054856256</v>
      </c>
      <c r="N1085" s="2">
        <f t="shared" si="528"/>
        <v>117.89892623969034</v>
      </c>
      <c r="O1085" s="2">
        <f t="shared" si="508"/>
        <v>80.367366216557826</v>
      </c>
      <c r="P1085" s="5">
        <f t="shared" si="509"/>
        <v>0.36449686102454298</v>
      </c>
      <c r="Q1085" s="4">
        <f t="shared" si="510"/>
        <v>0.23449074494280941</v>
      </c>
      <c r="R1085" s="4">
        <f t="shared" si="511"/>
        <v>0.232401844959786</v>
      </c>
      <c r="S1085" s="4">
        <f t="shared" si="529"/>
        <v>0</v>
      </c>
      <c r="T1085" s="4">
        <f t="shared" si="530"/>
        <v>0</v>
      </c>
      <c r="U1085" s="5">
        <f t="shared" si="531"/>
        <v>12.649915440032839</v>
      </c>
      <c r="V1085" s="5">
        <f t="shared" si="532"/>
        <v>-0.85954750830399973</v>
      </c>
      <c r="W1085" s="5">
        <f t="shared" si="533"/>
        <v>24.060795326021864</v>
      </c>
      <c r="X1085" s="5">
        <f t="shared" si="512"/>
        <v>2183.2461807667405</v>
      </c>
      <c r="Y1085" s="5">
        <f t="shared" si="513"/>
        <v>-14.902707964334315</v>
      </c>
      <c r="Z1085" s="5">
        <f t="shared" si="514"/>
        <v>-4.4363443642229088</v>
      </c>
      <c r="AA1085" s="5">
        <f t="shared" si="515"/>
        <v>7.6765852636769507</v>
      </c>
      <c r="AB1085" s="5">
        <f t="shared" si="516"/>
        <v>-2.2527925243014764</v>
      </c>
      <c r="AC1085" s="5">
        <f t="shared" si="517"/>
        <v>-5.2958918725269086</v>
      </c>
      <c r="AD1085" s="5">
        <f t="shared" si="518"/>
        <v>-0.43661941030118356</v>
      </c>
      <c r="AE1085">
        <f t="shared" si="504"/>
        <v>0</v>
      </c>
    </row>
    <row r="1086" spans="1:31" x14ac:dyDescent="0.2">
      <c r="A1086">
        <f t="shared" si="534"/>
        <v>10.53999999999982</v>
      </c>
      <c r="B1086" s="5">
        <f t="shared" si="519"/>
        <v>-309.94991669736277</v>
      </c>
      <c r="C1086" s="5">
        <f t="shared" si="520"/>
        <v>542.79061213147418</v>
      </c>
      <c r="D1086" s="5">
        <f t="shared" si="521"/>
        <v>-578.77372489592983</v>
      </c>
      <c r="E1086" s="2">
        <f t="shared" si="522"/>
        <v>625.05247737990976</v>
      </c>
      <c r="F1086" s="2">
        <f t="shared" si="523"/>
        <v>-29.72767856227189</v>
      </c>
      <c r="G1086" s="3">
        <f t="shared" si="524"/>
        <v>-54.859722010593117</v>
      </c>
      <c r="H1086" s="3">
        <f t="shared" si="525"/>
        <v>3.6731666638440919</v>
      </c>
      <c r="I1086" s="3">
        <f t="shared" si="526"/>
        <v>-104.30755378422658</v>
      </c>
      <c r="J1086" s="2">
        <f t="shared" si="505"/>
        <v>117.9116068454215</v>
      </c>
      <c r="K1086" s="2">
        <f t="shared" si="527"/>
        <v>80.376010119578382</v>
      </c>
      <c r="L1086" s="6">
        <f t="shared" si="506"/>
        <v>2182.8485292287974</v>
      </c>
      <c r="M1086" s="2">
        <f t="shared" si="507"/>
        <v>27.664573373906634</v>
      </c>
      <c r="N1086" s="2">
        <f t="shared" si="528"/>
        <v>117.9116068454215</v>
      </c>
      <c r="O1086" s="2">
        <f t="shared" si="508"/>
        <v>80.376010119578382</v>
      </c>
      <c r="P1086" s="5">
        <f t="shared" si="509"/>
        <v>0.36448520243756355</v>
      </c>
      <c r="Q1086" s="4">
        <f t="shared" si="510"/>
        <v>0.23442261225004171</v>
      </c>
      <c r="R1086" s="4">
        <f t="shared" si="511"/>
        <v>0.23236700361514487</v>
      </c>
      <c r="S1086" s="4">
        <f t="shared" si="529"/>
        <v>0</v>
      </c>
      <c r="T1086" s="4">
        <f t="shared" si="530"/>
        <v>0</v>
      </c>
      <c r="U1086" s="5">
        <f t="shared" si="531"/>
        <v>12.656068507695593</v>
      </c>
      <c r="V1086" s="5">
        <f t="shared" si="532"/>
        <v>-0.84739490529714934</v>
      </c>
      <c r="W1086" s="5">
        <f t="shared" si="533"/>
        <v>24.063620780076239</v>
      </c>
      <c r="X1086" s="5">
        <f t="shared" si="512"/>
        <v>2182.8485292287978</v>
      </c>
      <c r="Y1086" s="5">
        <f t="shared" si="513"/>
        <v>-14.901117428837029</v>
      </c>
      <c r="Z1086" s="5">
        <f t="shared" si="514"/>
        <v>-4.4387872618815924</v>
      </c>
      <c r="AA1086" s="5">
        <f t="shared" si="515"/>
        <v>7.6808124179796167</v>
      </c>
      <c r="AB1086" s="5">
        <f t="shared" si="516"/>
        <v>-2.2450489211414357</v>
      </c>
      <c r="AC1086" s="5">
        <f t="shared" si="517"/>
        <v>-5.2861821671787421</v>
      </c>
      <c r="AD1086" s="5">
        <f t="shared" si="518"/>
        <v>-0.42956680194414432</v>
      </c>
      <c r="AE1086">
        <f t="shared" si="504"/>
        <v>0</v>
      </c>
    </row>
    <row r="1087" spans="1:31" x14ac:dyDescent="0.2">
      <c r="A1087">
        <f t="shared" si="534"/>
        <v>10.54999999999982</v>
      </c>
      <c r="B1087" s="5">
        <f t="shared" si="519"/>
        <v>-310.49862616991476</v>
      </c>
      <c r="C1087" s="5">
        <f t="shared" si="520"/>
        <v>542.82707948900418</v>
      </c>
      <c r="D1087" s="5">
        <f t="shared" si="521"/>
        <v>-579.81682191211212</v>
      </c>
      <c r="E1087" s="2">
        <f t="shared" si="522"/>
        <v>625.35640644353055</v>
      </c>
      <c r="F1087" s="2">
        <f t="shared" si="523"/>
        <v>-29.769678693890199</v>
      </c>
      <c r="G1087" s="3">
        <f t="shared" si="524"/>
        <v>-54.882172499804533</v>
      </c>
      <c r="H1087" s="3">
        <f t="shared" si="525"/>
        <v>3.6203048421723043</v>
      </c>
      <c r="I1087" s="3">
        <f t="shared" si="526"/>
        <v>-104.31184945224602</v>
      </c>
      <c r="J1087" s="2">
        <f t="shared" si="505"/>
        <v>117.92421889330706</v>
      </c>
      <c r="K1087" s="2">
        <f t="shared" si="527"/>
        <v>80.384607289234523</v>
      </c>
      <c r="L1087" s="6">
        <f t="shared" si="506"/>
        <v>2182.4513893793383</v>
      </c>
      <c r="M1087" s="2">
        <f t="shared" si="507"/>
        <v>27.659540177897863</v>
      </c>
      <c r="N1087" s="2">
        <f t="shared" si="528"/>
        <v>117.92421889330706</v>
      </c>
      <c r="O1087" s="2">
        <f t="shared" si="508"/>
        <v>80.384607289234523</v>
      </c>
      <c r="P1087" s="5">
        <f t="shared" si="509"/>
        <v>0.36447355882042048</v>
      </c>
      <c r="Q1087" s="4">
        <f t="shared" si="510"/>
        <v>0.23435468555474351</v>
      </c>
      <c r="R1087" s="4">
        <f t="shared" si="511"/>
        <v>0.23233225785262554</v>
      </c>
      <c r="S1087" s="4">
        <f t="shared" si="529"/>
        <v>0</v>
      </c>
      <c r="T1087" s="4">
        <f t="shared" si="530"/>
        <v>0</v>
      </c>
      <c r="U1087" s="5">
        <f t="shared" si="531"/>
        <v>12.662197566525434</v>
      </c>
      <c r="V1087" s="5">
        <f t="shared" si="532"/>
        <v>-0.83526240078775416</v>
      </c>
      <c r="W1087" s="5">
        <f t="shared" si="533"/>
        <v>24.066416946207827</v>
      </c>
      <c r="X1087" s="5">
        <f t="shared" si="512"/>
        <v>2182.4513893793387</v>
      </c>
      <c r="Y1087" s="5">
        <f t="shared" si="513"/>
        <v>-14.899518100675435</v>
      </c>
      <c r="Z1087" s="5">
        <f t="shared" si="514"/>
        <v>-4.4412226894934772</v>
      </c>
      <c r="AA1087" s="5">
        <f t="shared" si="515"/>
        <v>7.6850266462227852</v>
      </c>
      <c r="AB1087" s="5">
        <f t="shared" si="516"/>
        <v>-2.2373205341500011</v>
      </c>
      <c r="AC1087" s="5">
        <f t="shared" si="517"/>
        <v>-5.2764850902812315</v>
      </c>
      <c r="AD1087" s="5">
        <f t="shared" si="518"/>
        <v>-0.42255640756938817</v>
      </c>
      <c r="AE1087">
        <f t="shared" si="504"/>
        <v>0</v>
      </c>
    </row>
    <row r="1088" spans="1:31" x14ac:dyDescent="0.2">
      <c r="A1088">
        <f t="shared" si="534"/>
        <v>10.559999999999819</v>
      </c>
      <c r="B1088" s="5">
        <f t="shared" si="519"/>
        <v>-311.04755976093952</v>
      </c>
      <c r="C1088" s="5">
        <f t="shared" si="520"/>
        <v>542.86301871317141</v>
      </c>
      <c r="D1088" s="5">
        <f t="shared" si="521"/>
        <v>-580.8599615344549</v>
      </c>
      <c r="E1088" s="2">
        <f t="shared" si="522"/>
        <v>625.66032439304661</v>
      </c>
      <c r="F1088" s="2">
        <f t="shared" si="523"/>
        <v>-29.811679850309723</v>
      </c>
      <c r="G1088" s="3">
        <f t="shared" si="524"/>
        <v>-54.904545705146035</v>
      </c>
      <c r="H1088" s="3">
        <f t="shared" si="525"/>
        <v>3.5675399912694918</v>
      </c>
      <c r="I1088" s="3">
        <f t="shared" si="526"/>
        <v>-104.31607501632172</v>
      </c>
      <c r="J1088" s="2">
        <f t="shared" si="505"/>
        <v>117.93676266325373</v>
      </c>
      <c r="K1088" s="2">
        <f t="shared" si="527"/>
        <v>80.393157916328377</v>
      </c>
      <c r="L1088" s="6">
        <f t="shared" si="506"/>
        <v>2182.0547610347148</v>
      </c>
      <c r="M1088" s="2">
        <f t="shared" si="507"/>
        <v>27.654513464502461</v>
      </c>
      <c r="N1088" s="2">
        <f t="shared" si="528"/>
        <v>117.93676266325373</v>
      </c>
      <c r="O1088" s="2">
        <f t="shared" si="508"/>
        <v>80.393157916328377</v>
      </c>
      <c r="P1088" s="5">
        <f t="shared" si="509"/>
        <v>0.36446193016766559</v>
      </c>
      <c r="Q1088" s="4">
        <f t="shared" si="510"/>
        <v>0.23428696409626926</v>
      </c>
      <c r="R1088" s="4">
        <f t="shared" si="511"/>
        <v>0.23229760736755697</v>
      </c>
      <c r="S1088" s="4">
        <f t="shared" si="529"/>
        <v>0</v>
      </c>
      <c r="T1088" s="4">
        <f t="shared" si="530"/>
        <v>0</v>
      </c>
      <c r="U1088" s="5">
        <f t="shared" si="531"/>
        <v>12.66830266985812</v>
      </c>
      <c r="V1088" s="5">
        <f t="shared" si="532"/>
        <v>-0.82314999269703382</v>
      </c>
      <c r="W1088" s="5">
        <f t="shared" si="533"/>
        <v>24.069183974953233</v>
      </c>
      <c r="X1088" s="5">
        <f t="shared" si="512"/>
        <v>2182.0547610347148</v>
      </c>
      <c r="Y1088" s="5">
        <f t="shared" si="513"/>
        <v>-14.897910050486326</v>
      </c>
      <c r="Z1088" s="5">
        <f t="shared" si="514"/>
        <v>-4.4436506601179593</v>
      </c>
      <c r="AA1088" s="5">
        <f t="shared" si="515"/>
        <v>7.6892279710042555</v>
      </c>
      <c r="AB1088" s="5">
        <f t="shared" si="516"/>
        <v>-2.229607380628206</v>
      </c>
      <c r="AC1088" s="5">
        <f t="shared" si="517"/>
        <v>-5.2668006528149931</v>
      </c>
      <c r="AD1088" s="5">
        <f t="shared" si="518"/>
        <v>-0.41558805404250876</v>
      </c>
      <c r="AE1088">
        <f t="shared" si="504"/>
        <v>0</v>
      </c>
    </row>
    <row r="1089" spans="1:31" x14ac:dyDescent="0.2">
      <c r="A1089">
        <f t="shared" si="534"/>
        <v>10.569999999999819</v>
      </c>
      <c r="B1089" s="5">
        <f t="shared" si="519"/>
        <v>-311.59671669836001</v>
      </c>
      <c r="C1089" s="5">
        <f t="shared" si="520"/>
        <v>542.89843077305147</v>
      </c>
      <c r="D1089" s="5">
        <f t="shared" si="521"/>
        <v>-581.90314306402081</v>
      </c>
      <c r="E1089" s="2">
        <f t="shared" si="522"/>
        <v>625.96423219944427</v>
      </c>
      <c r="F1089" s="2">
        <f t="shared" si="523"/>
        <v>-29.853681949330841</v>
      </c>
      <c r="G1089" s="3">
        <f t="shared" si="524"/>
        <v>-54.926841778952316</v>
      </c>
      <c r="H1089" s="3">
        <f t="shared" si="525"/>
        <v>3.5148719847413421</v>
      </c>
      <c r="I1089" s="3">
        <f t="shared" si="526"/>
        <v>-104.32023089686214</v>
      </c>
      <c r="J1089" s="2">
        <f t="shared" si="505"/>
        <v>117.9492384343952</v>
      </c>
      <c r="K1089" s="2">
        <f t="shared" si="527"/>
        <v>80.401662191135102</v>
      </c>
      <c r="L1089" s="6">
        <f t="shared" si="506"/>
        <v>2181.6586440075025</v>
      </c>
      <c r="M1089" s="2">
        <f t="shared" si="507"/>
        <v>27.64949323134508</v>
      </c>
      <c r="N1089" s="2">
        <f t="shared" si="528"/>
        <v>117.9492384343952</v>
      </c>
      <c r="O1089" s="2">
        <f t="shared" si="508"/>
        <v>80.401662191135102</v>
      </c>
      <c r="P1089" s="5">
        <f t="shared" si="509"/>
        <v>0.36445031647374032</v>
      </c>
      <c r="Q1089" s="4">
        <f t="shared" si="510"/>
        <v>0.23421944711678414</v>
      </c>
      <c r="R1089" s="4">
        <f t="shared" si="511"/>
        <v>0.23226305185607593</v>
      </c>
      <c r="S1089" s="4">
        <f t="shared" si="529"/>
        <v>0</v>
      </c>
      <c r="T1089" s="4">
        <f t="shared" si="530"/>
        <v>0</v>
      </c>
      <c r="U1089" s="5">
        <f t="shared" si="531"/>
        <v>12.674383871095674</v>
      </c>
      <c r="V1089" s="5">
        <f t="shared" si="532"/>
        <v>-0.81105767871479173</v>
      </c>
      <c r="W1089" s="5">
        <f t="shared" si="533"/>
        <v>24.071922016365129</v>
      </c>
      <c r="X1089" s="5">
        <f t="shared" si="512"/>
        <v>2181.6586440075025</v>
      </c>
      <c r="Y1089" s="5">
        <f t="shared" si="513"/>
        <v>-14.896293348620132</v>
      </c>
      <c r="Z1089" s="5">
        <f t="shared" si="514"/>
        <v>-4.4460711868441356</v>
      </c>
      <c r="AA1089" s="5">
        <f t="shared" si="515"/>
        <v>7.6934164149732016</v>
      </c>
      <c r="AB1089" s="5">
        <f t="shared" si="516"/>
        <v>-2.2219094775244574</v>
      </c>
      <c r="AC1089" s="5">
        <f t="shared" si="517"/>
        <v>-5.2571288655589274</v>
      </c>
      <c r="AD1089" s="5">
        <f t="shared" si="518"/>
        <v>-0.40866156866167103</v>
      </c>
      <c r="AE1089">
        <f t="shared" si="504"/>
        <v>0</v>
      </c>
    </row>
    <row r="1090" spans="1:31" x14ac:dyDescent="0.2">
      <c r="A1090">
        <f t="shared" si="534"/>
        <v>10.579999999999819</v>
      </c>
      <c r="B1090" s="5">
        <f t="shared" si="519"/>
        <v>-312.14609621162339</v>
      </c>
      <c r="C1090" s="5">
        <f t="shared" si="520"/>
        <v>542.93331663645552</v>
      </c>
      <c r="D1090" s="5">
        <f t="shared" si="521"/>
        <v>-582.94636580606789</v>
      </c>
      <c r="E1090" s="2">
        <f t="shared" si="522"/>
        <v>626.26813083057141</v>
      </c>
      <c r="F1090" s="2">
        <f t="shared" si="523"/>
        <v>-29.895684908878852</v>
      </c>
      <c r="G1090" s="3">
        <f t="shared" si="524"/>
        <v>-54.949060873727561</v>
      </c>
      <c r="H1090" s="3">
        <f t="shared" si="525"/>
        <v>3.462300696085753</v>
      </c>
      <c r="I1090" s="3">
        <f t="shared" si="526"/>
        <v>-104.32431751254876</v>
      </c>
      <c r="J1090" s="2">
        <f t="shared" si="505"/>
        <v>117.961646485092</v>
      </c>
      <c r="K1090" s="2">
        <f t="shared" si="527"/>
        <v>80.410120303402863</v>
      </c>
      <c r="L1090" s="6">
        <f t="shared" si="506"/>
        <v>2181.263038106546</v>
      </c>
      <c r="M1090" s="2">
        <f t="shared" si="507"/>
        <v>27.644479476003099</v>
      </c>
      <c r="N1090" s="2">
        <f t="shared" si="528"/>
        <v>117.961646485092</v>
      </c>
      <c r="O1090" s="2">
        <f t="shared" si="508"/>
        <v>80.410120303402863</v>
      </c>
      <c r="P1090" s="5">
        <f t="shared" si="509"/>
        <v>0.36443871773297737</v>
      </c>
      <c r="Q1090" s="4">
        <f t="shared" si="510"/>
        <v>0.23415213386125591</v>
      </c>
      <c r="R1090" s="4">
        <f t="shared" si="511"/>
        <v>0.23222859101512652</v>
      </c>
      <c r="S1090" s="4">
        <f t="shared" si="529"/>
        <v>0</v>
      </c>
      <c r="T1090" s="4">
        <f t="shared" si="530"/>
        <v>0</v>
      </c>
      <c r="U1090" s="5">
        <f t="shared" si="531"/>
        <v>12.680441223704856</v>
      </c>
      <c r="V1090" s="5">
        <f t="shared" si="532"/>
        <v>-0.79898545630102102</v>
      </c>
      <c r="W1090" s="5">
        <f t="shared" si="533"/>
        <v>24.074631220012296</v>
      </c>
      <c r="X1090" s="5">
        <f t="shared" si="512"/>
        <v>2181.263038106546</v>
      </c>
      <c r="Y1090" s="5">
        <f t="shared" si="513"/>
        <v>-14.894668065141296</v>
      </c>
      <c r="Z1090" s="5">
        <f t="shared" si="514"/>
        <v>-4.448484282790349</v>
      </c>
      <c r="AA1090" s="5">
        <f t="shared" si="515"/>
        <v>7.697592000829415</v>
      </c>
      <c r="AB1090" s="5">
        <f t="shared" si="516"/>
        <v>-2.2142268414364406</v>
      </c>
      <c r="AC1090" s="5">
        <f t="shared" si="517"/>
        <v>-5.24746973909137</v>
      </c>
      <c r="AD1090" s="5">
        <f t="shared" si="518"/>
        <v>-0.4017767791582898</v>
      </c>
      <c r="AE1090">
        <f t="shared" si="504"/>
        <v>0</v>
      </c>
    </row>
    <row r="1091" spans="1:31" x14ac:dyDescent="0.2">
      <c r="A1091">
        <f t="shared" si="534"/>
        <v>10.589999999999819</v>
      </c>
      <c r="B1091" s="5">
        <f t="shared" si="519"/>
        <v>-312.69569753170276</v>
      </c>
      <c r="C1091" s="5">
        <f t="shared" si="520"/>
        <v>542.96767726992937</v>
      </c>
      <c r="D1091" s="5">
        <f t="shared" si="521"/>
        <v>-583.98962907003227</v>
      </c>
      <c r="E1091" s="2">
        <f t="shared" si="522"/>
        <v>626.572021251141</v>
      </c>
      <c r="F1091" s="2">
        <f t="shared" si="523"/>
        <v>-29.937688647004467</v>
      </c>
      <c r="G1091" s="3">
        <f t="shared" si="524"/>
        <v>-54.971203142141924</v>
      </c>
      <c r="H1091" s="3">
        <f t="shared" si="525"/>
        <v>3.4098259986948394</v>
      </c>
      <c r="I1091" s="3">
        <f t="shared" si="526"/>
        <v>-104.32833528034034</v>
      </c>
      <c r="J1091" s="2">
        <f t="shared" si="505"/>
        <v>117.97398709293128</v>
      </c>
      <c r="K1091" s="2">
        <f t="shared" si="527"/>
        <v>80.418532442352614</v>
      </c>
      <c r="L1091" s="6">
        <f t="shared" si="506"/>
        <v>2180.8679431370037</v>
      </c>
      <c r="M1091" s="2">
        <f t="shared" si="507"/>
        <v>27.639472196007162</v>
      </c>
      <c r="N1091" s="2">
        <f t="shared" si="528"/>
        <v>117.97398709293128</v>
      </c>
      <c r="O1091" s="2">
        <f t="shared" si="508"/>
        <v>80.418532442352614</v>
      </c>
      <c r="P1091" s="5">
        <f t="shared" si="509"/>
        <v>0.36442713393960163</v>
      </c>
      <c r="Q1091" s="4">
        <f t="shared" si="510"/>
        <v>0.23408502357744751</v>
      </c>
      <c r="R1091" s="4">
        <f t="shared" si="511"/>
        <v>0.23219422454246158</v>
      </c>
      <c r="S1091" s="4">
        <f t="shared" si="529"/>
        <v>0</v>
      </c>
      <c r="T1091" s="4">
        <f t="shared" si="530"/>
        <v>0</v>
      </c>
      <c r="U1091" s="5">
        <f t="shared" si="531"/>
        <v>12.686474781215574</v>
      </c>
      <c r="V1091" s="5">
        <f t="shared" si="532"/>
        <v>-0.78693332268750005</v>
      </c>
      <c r="W1091" s="5">
        <f t="shared" si="533"/>
        <v>24.077311734979592</v>
      </c>
      <c r="X1091" s="5">
        <f t="shared" si="512"/>
        <v>2180.8679431370037</v>
      </c>
      <c r="Y1091" s="5">
        <f t="shared" si="513"/>
        <v>-14.893034269828757</v>
      </c>
      <c r="Z1091" s="5">
        <f t="shared" si="514"/>
        <v>-4.450889961103778</v>
      </c>
      <c r="AA1091" s="5">
        <f t="shared" si="515"/>
        <v>7.7017547513225812</v>
      </c>
      <c r="AB1091" s="5">
        <f t="shared" si="516"/>
        <v>-2.2065594886131823</v>
      </c>
      <c r="AC1091" s="5">
        <f t="shared" si="517"/>
        <v>-5.2378232837912782</v>
      </c>
      <c r="AD1091" s="5">
        <f t="shared" si="518"/>
        <v>-0.39493351369782559</v>
      </c>
      <c r="AE1091">
        <f t="shared" si="504"/>
        <v>0</v>
      </c>
    </row>
    <row r="1092" spans="1:31" x14ac:dyDescent="0.2">
      <c r="A1092">
        <f t="shared" si="534"/>
        <v>10.599999999999818</v>
      </c>
      <c r="B1092" s="5">
        <f t="shared" si="519"/>
        <v>-313.24551989109858</v>
      </c>
      <c r="C1092" s="5">
        <f t="shared" si="520"/>
        <v>543.00151363875216</v>
      </c>
      <c r="D1092" s="5">
        <f t="shared" si="521"/>
        <v>-585.03293216951135</v>
      </c>
      <c r="E1092" s="2">
        <f t="shared" si="522"/>
        <v>626.87590442273392</v>
      </c>
      <c r="F1092" s="2">
        <f t="shared" si="523"/>
        <v>-29.979693081884214</v>
      </c>
      <c r="G1092" s="3">
        <f t="shared" si="524"/>
        <v>-54.993268737028053</v>
      </c>
      <c r="H1092" s="3">
        <f t="shared" si="525"/>
        <v>3.3574477658569264</v>
      </c>
      <c r="I1092" s="3">
        <f t="shared" si="526"/>
        <v>-104.33228461547732</v>
      </c>
      <c r="J1092" s="2">
        <f t="shared" si="505"/>
        <v>117.98626053472671</v>
      </c>
      <c r="K1092" s="2">
        <f t="shared" si="527"/>
        <v>80.42689879667806</v>
      </c>
      <c r="L1092" s="6">
        <f t="shared" si="506"/>
        <v>2180.4733589003959</v>
      </c>
      <c r="M1092" s="2">
        <f t="shared" si="507"/>
        <v>27.634471388841821</v>
      </c>
      <c r="N1092" s="2">
        <f t="shared" si="528"/>
        <v>117.98626053472671</v>
      </c>
      <c r="O1092" s="2">
        <f t="shared" si="508"/>
        <v>80.42689879667806</v>
      </c>
      <c r="P1092" s="5">
        <f t="shared" si="509"/>
        <v>0.36441556508773199</v>
      </c>
      <c r="Q1092" s="4">
        <f t="shared" si="510"/>
        <v>0.23401811551590967</v>
      </c>
      <c r="R1092" s="4">
        <f t="shared" si="511"/>
        <v>0.23215995213664253</v>
      </c>
      <c r="S1092" s="4">
        <f t="shared" si="529"/>
        <v>0</v>
      </c>
      <c r="T1092" s="4">
        <f t="shared" si="530"/>
        <v>0</v>
      </c>
      <c r="U1092" s="5">
        <f t="shared" si="531"/>
        <v>12.692484597219384</v>
      </c>
      <c r="V1092" s="5">
        <f t="shared" si="532"/>
        <v>-0.77490127487938509</v>
      </c>
      <c r="W1092" s="5">
        <f t="shared" si="533"/>
        <v>24.079963709868014</v>
      </c>
      <c r="X1092" s="5">
        <f t="shared" si="512"/>
        <v>2180.4733589003959</v>
      </c>
      <c r="Y1092" s="5">
        <f t="shared" si="513"/>
        <v>-14.891392032176331</v>
      </c>
      <c r="Z1092" s="5">
        <f t="shared" si="514"/>
        <v>-4.4532882349599818</v>
      </c>
      <c r="AA1092" s="5">
        <f t="shared" si="515"/>
        <v>7.7059046892514909</v>
      </c>
      <c r="AB1092" s="5">
        <f t="shared" si="516"/>
        <v>-2.1989074349569471</v>
      </c>
      <c r="AC1092" s="5">
        <f t="shared" si="517"/>
        <v>-5.2281895098393667</v>
      </c>
      <c r="AD1092" s="5">
        <f t="shared" si="518"/>
        <v>-0.38813160088049514</v>
      </c>
      <c r="AE1092">
        <f t="shared" si="504"/>
        <v>0</v>
      </c>
    </row>
    <row r="1093" spans="1:31" x14ac:dyDescent="0.2">
      <c r="A1093">
        <f t="shared" si="534"/>
        <v>10.609999999999818</v>
      </c>
      <c r="B1093" s="5">
        <f t="shared" si="519"/>
        <v>-313.79556252384066</v>
      </c>
      <c r="C1093" s="5">
        <f t="shared" si="520"/>
        <v>543.03482670693529</v>
      </c>
      <c r="D1093" s="5">
        <f t="shared" si="521"/>
        <v>-586.07627442224612</v>
      </c>
      <c r="E1093" s="2">
        <f t="shared" si="522"/>
        <v>627.17978130380197</v>
      </c>
      <c r="F1093" s="2">
        <f t="shared" si="523"/>
        <v>-30.021698131820969</v>
      </c>
      <c r="G1093" s="3">
        <f t="shared" si="524"/>
        <v>-55.015257811377623</v>
      </c>
      <c r="H1093" s="3">
        <f t="shared" si="525"/>
        <v>3.3051658707585325</v>
      </c>
      <c r="I1093" s="3">
        <f t="shared" si="526"/>
        <v>-104.33616593148612</v>
      </c>
      <c r="J1093" s="2">
        <f t="shared" si="505"/>
        <v>117.99846708651846</v>
      </c>
      <c r="K1093" s="2">
        <f t="shared" si="527"/>
        <v>80.43521955454564</v>
      </c>
      <c r="L1093" s="6">
        <f t="shared" si="506"/>
        <v>2180.0792851946476</v>
      </c>
      <c r="M1093" s="2">
        <f t="shared" si="507"/>
        <v>27.629477051946054</v>
      </c>
      <c r="N1093" s="2">
        <f t="shared" si="528"/>
        <v>117.99846708651846</v>
      </c>
      <c r="O1093" s="2">
        <f t="shared" si="508"/>
        <v>80.43521955454564</v>
      </c>
      <c r="P1093" s="5">
        <f t="shared" si="509"/>
        <v>0.36440401117138232</v>
      </c>
      <c r="Q1093" s="4">
        <f t="shared" si="510"/>
        <v>0.23395140892997285</v>
      </c>
      <c r="R1093" s="4">
        <f t="shared" si="511"/>
        <v>0.23212577349703964</v>
      </c>
      <c r="S1093" s="4">
        <f t="shared" si="529"/>
        <v>0</v>
      </c>
      <c r="T1093" s="4">
        <f t="shared" si="530"/>
        <v>0</v>
      </c>
      <c r="U1093" s="5">
        <f t="shared" si="531"/>
        <v>12.698470725367956</v>
      </c>
      <c r="V1093" s="5">
        <f t="shared" si="532"/>
        <v>-0.7628893096567958</v>
      </c>
      <c r="W1093" s="5">
        <f t="shared" si="533"/>
        <v>24.082587292794756</v>
      </c>
      <c r="X1093" s="5">
        <f t="shared" si="512"/>
        <v>2180.079285194648</v>
      </c>
      <c r="Y1093" s="5">
        <f t="shared" si="513"/>
        <v>-14.889741421393147</v>
      </c>
      <c r="Z1093" s="5">
        <f t="shared" si="514"/>
        <v>-4.4556791175624797</v>
      </c>
      <c r="AA1093" s="5">
        <f t="shared" si="515"/>
        <v>7.7100418374633213</v>
      </c>
      <c r="AB1093" s="5">
        <f t="shared" si="516"/>
        <v>-2.1912706960251906</v>
      </c>
      <c r="AC1093" s="5">
        <f t="shared" si="517"/>
        <v>-5.2185684272192754</v>
      </c>
      <c r="AD1093" s="5">
        <f t="shared" si="518"/>
        <v>-0.38137086974192158</v>
      </c>
      <c r="AE1093">
        <f t="shared" ref="AE1093:AE1158" si="535">IF(($D1093-height)*($D1094-height)&lt;0,1,0)</f>
        <v>0</v>
      </c>
    </row>
    <row r="1094" spans="1:31" x14ac:dyDescent="0.2">
      <c r="A1094">
        <f t="shared" si="534"/>
        <v>10.619999999999818</v>
      </c>
      <c r="B1094" s="5">
        <f t="shared" si="519"/>
        <v>-314.34582466548926</v>
      </c>
      <c r="C1094" s="5">
        <f t="shared" si="520"/>
        <v>543.06761743722154</v>
      </c>
      <c r="D1094" s="5">
        <f t="shared" si="521"/>
        <v>-587.11965515010445</v>
      </c>
      <c r="E1094" s="2">
        <f t="shared" si="522"/>
        <v>627.48365284967144</v>
      </c>
      <c r="F1094" s="2">
        <f t="shared" si="523"/>
        <v>-30.063703715244298</v>
      </c>
      <c r="G1094" s="3">
        <f t="shared" si="524"/>
        <v>-55.037170518337874</v>
      </c>
      <c r="H1094" s="3">
        <f t="shared" si="525"/>
        <v>3.2529801864863397</v>
      </c>
      <c r="I1094" s="3">
        <f t="shared" si="526"/>
        <v>-104.33997964018354</v>
      </c>
      <c r="J1094" s="2">
        <f t="shared" si="505"/>
        <v>118.01060702357304</v>
      </c>
      <c r="K1094" s="2">
        <f t="shared" si="527"/>
        <v>80.443494903594441</v>
      </c>
      <c r="L1094" s="6">
        <f t="shared" si="506"/>
        <v>2179.685721814134</v>
      </c>
      <c r="M1094" s="2">
        <f t="shared" si="507"/>
        <v>27.624489182713848</v>
      </c>
      <c r="N1094" s="2">
        <f t="shared" si="528"/>
        <v>118.01060702357304</v>
      </c>
      <c r="O1094" s="2">
        <f t="shared" si="508"/>
        <v>80.443494903594441</v>
      </c>
      <c r="P1094" s="5">
        <f t="shared" si="509"/>
        <v>0.36439247218446291</v>
      </c>
      <c r="Q1094" s="4">
        <f t="shared" si="510"/>
        <v>0.23388490307573956</v>
      </c>
      <c r="R1094" s="4">
        <f t="shared" si="511"/>
        <v>0.23209168832383251</v>
      </c>
      <c r="S1094" s="4">
        <f t="shared" si="529"/>
        <v>0</v>
      </c>
      <c r="T1094" s="4">
        <f t="shared" si="530"/>
        <v>0</v>
      </c>
      <c r="U1094" s="5">
        <f t="shared" si="531"/>
        <v>12.704433219371538</v>
      </c>
      <c r="V1094" s="5">
        <f t="shared" si="532"/>
        <v>-0.75089742357639211</v>
      </c>
      <c r="W1094" s="5">
        <f t="shared" si="533"/>
        <v>24.085182631393209</v>
      </c>
      <c r="X1094" s="5">
        <f t="shared" si="512"/>
        <v>2179.685721814134</v>
      </c>
      <c r="Y1094" s="5">
        <f t="shared" si="513"/>
        <v>-14.888082506404119</v>
      </c>
      <c r="Z1094" s="5">
        <f t="shared" si="514"/>
        <v>-4.4580626221423216</v>
      </c>
      <c r="AA1094" s="5">
        <f t="shared" si="515"/>
        <v>7.7141662188528919</v>
      </c>
      <c r="AB1094" s="5">
        <f t="shared" si="516"/>
        <v>-2.1836492870325817</v>
      </c>
      <c r="AC1094" s="5">
        <f t="shared" si="517"/>
        <v>-5.2089600457187135</v>
      </c>
      <c r="AD1094" s="5">
        <f t="shared" si="518"/>
        <v>-0.37465114975389824</v>
      </c>
      <c r="AE1094">
        <f t="shared" si="535"/>
        <v>0</v>
      </c>
    </row>
    <row r="1095" spans="1:31" x14ac:dyDescent="0.2">
      <c r="A1095">
        <f t="shared" si="534"/>
        <v>10.629999999999818</v>
      </c>
      <c r="B1095" s="5">
        <f t="shared" si="519"/>
        <v>-314.89630555313698</v>
      </c>
      <c r="C1095" s="5">
        <f t="shared" si="520"/>
        <v>543.09988679108403</v>
      </c>
      <c r="D1095" s="5">
        <f t="shared" si="521"/>
        <v>-588.1630736790637</v>
      </c>
      <c r="E1095" s="2">
        <f t="shared" si="522"/>
        <v>627.787520012546</v>
      </c>
      <c r="F1095" s="2">
        <f t="shared" si="523"/>
        <v>-30.105709750710982</v>
      </c>
      <c r="G1095" s="3">
        <f t="shared" si="524"/>
        <v>-55.059007011208202</v>
      </c>
      <c r="H1095" s="3">
        <f t="shared" si="525"/>
        <v>3.2008905860291526</v>
      </c>
      <c r="I1095" s="3">
        <f t="shared" si="526"/>
        <v>-104.34372615168108</v>
      </c>
      <c r="J1095" s="2">
        <f t="shared" si="505"/>
        <v>118.02268062038338</v>
      </c>
      <c r="K1095" s="2">
        <f t="shared" si="527"/>
        <v>80.451725030936174</v>
      </c>
      <c r="L1095" s="6">
        <f t="shared" si="506"/>
        <v>2179.2926685497246</v>
      </c>
      <c r="M1095" s="2">
        <f t="shared" si="507"/>
        <v>27.619507778494775</v>
      </c>
      <c r="N1095" s="2">
        <f t="shared" si="528"/>
        <v>118.02268062038338</v>
      </c>
      <c r="O1095" s="2">
        <f t="shared" si="508"/>
        <v>80.451725030936174</v>
      </c>
      <c r="P1095" s="5">
        <f t="shared" si="509"/>
        <v>0.36438094812078164</v>
      </c>
      <c r="Q1095" s="4">
        <f t="shared" si="510"/>
        <v>0.23381859721207704</v>
      </c>
      <c r="R1095" s="4">
        <f t="shared" si="511"/>
        <v>0.2320576963180106</v>
      </c>
      <c r="S1095" s="4">
        <f t="shared" si="529"/>
        <v>0</v>
      </c>
      <c r="T1095" s="4">
        <f t="shared" si="530"/>
        <v>0</v>
      </c>
      <c r="U1095" s="5">
        <f t="shared" si="531"/>
        <v>12.710372132997479</v>
      </c>
      <c r="V1095" s="5">
        <f t="shared" si="532"/>
        <v>-0.7389256129729489</v>
      </c>
      <c r="W1095" s="5">
        <f t="shared" si="533"/>
        <v>24.087749872813131</v>
      </c>
      <c r="X1095" s="5">
        <f t="shared" si="512"/>
        <v>2179.292668549725</v>
      </c>
      <c r="Y1095" s="5">
        <f t="shared" si="513"/>
        <v>-14.886415355850367</v>
      </c>
      <c r="Z1095" s="5">
        <f t="shared" si="514"/>
        <v>-4.4604387619576693</v>
      </c>
      <c r="AA1095" s="5">
        <f t="shared" si="515"/>
        <v>7.7182778563619259</v>
      </c>
      <c r="AB1095" s="5">
        <f t="shared" si="516"/>
        <v>-2.1760432228528881</v>
      </c>
      <c r="AC1095" s="5">
        <f t="shared" si="517"/>
        <v>-5.1993643749306182</v>
      </c>
      <c r="AD1095" s="5">
        <f t="shared" si="518"/>
        <v>-0.36797227082494288</v>
      </c>
      <c r="AE1095">
        <f t="shared" si="535"/>
        <v>0</v>
      </c>
    </row>
    <row r="1096" spans="1:31" x14ac:dyDescent="0.2">
      <c r="A1096">
        <f t="shared" si="534"/>
        <v>10.639999999999818</v>
      </c>
      <c r="B1096" s="5">
        <f t="shared" si="519"/>
        <v>-315.44700442541023</v>
      </c>
      <c r="C1096" s="5">
        <f t="shared" si="520"/>
        <v>543.13163572872554</v>
      </c>
      <c r="D1096" s="5">
        <f t="shared" si="521"/>
        <v>-589.20652933919405</v>
      </c>
      <c r="E1096" s="2">
        <f t="shared" si="522"/>
        <v>628.09138374151087</v>
      </c>
      <c r="F1096" s="2">
        <f t="shared" si="523"/>
        <v>-30.147716156905386</v>
      </c>
      <c r="G1096" s="3">
        <f t="shared" si="524"/>
        <v>-55.080767443436727</v>
      </c>
      <c r="H1096" s="3">
        <f t="shared" si="525"/>
        <v>3.1488969422798463</v>
      </c>
      <c r="I1096" s="3">
        <f t="shared" si="526"/>
        <v>-104.34740587438934</v>
      </c>
      <c r="J1096" s="2">
        <f t="shared" si="505"/>
        <v>118.03468815066866</v>
      </c>
      <c r="K1096" s="2">
        <f t="shared" si="527"/>
        <v>80.459910123155183</v>
      </c>
      <c r="L1096" s="6">
        <f t="shared" si="506"/>
        <v>2178.9001251888262</v>
      </c>
      <c r="M1096" s="2">
        <f t="shared" si="507"/>
        <v>27.614532836594503</v>
      </c>
      <c r="N1096" s="2">
        <f t="shared" si="528"/>
        <v>118.03468815066866</v>
      </c>
      <c r="O1096" s="2">
        <f t="shared" si="508"/>
        <v>80.459910123155183</v>
      </c>
      <c r="P1096" s="5">
        <f t="shared" si="509"/>
        <v>0.3643694389740455</v>
      </c>
      <c r="Q1096" s="4">
        <f t="shared" si="510"/>
        <v>0.23375249060060921</v>
      </c>
      <c r="R1096" s="4">
        <f t="shared" si="511"/>
        <v>0.23202379718137287</v>
      </c>
      <c r="S1096" s="4">
        <f t="shared" si="529"/>
        <v>0</v>
      </c>
      <c r="T1096" s="4">
        <f t="shared" si="530"/>
        <v>0</v>
      </c>
      <c r="U1096" s="5">
        <f t="shared" si="531"/>
        <v>12.716287520068709</v>
      </c>
      <c r="V1096" s="5">
        <f t="shared" si="532"/>
        <v>-0.72697387396092017</v>
      </c>
      <c r="W1096" s="5">
        <f t="shared" si="533"/>
        <v>24.090289163720659</v>
      </c>
      <c r="X1096" s="5">
        <f t="shared" si="512"/>
        <v>2178.9001251888267</v>
      </c>
      <c r="Y1096" s="5">
        <f t="shared" si="513"/>
        <v>-14.884740038089671</v>
      </c>
      <c r="Z1096" s="5">
        <f t="shared" si="514"/>
        <v>-4.462807550293368</v>
      </c>
      <c r="AA1096" s="5">
        <f t="shared" si="515"/>
        <v>7.7223767729783273</v>
      </c>
      <c r="AB1096" s="5">
        <f t="shared" si="516"/>
        <v>-2.1684525180209615</v>
      </c>
      <c r="AC1096" s="5">
        <f t="shared" si="517"/>
        <v>-5.1897814242542886</v>
      </c>
      <c r="AD1096" s="5">
        <f t="shared" si="518"/>
        <v>-0.36133406330101536</v>
      </c>
      <c r="AE1096">
        <f t="shared" si="535"/>
        <v>0</v>
      </c>
    </row>
    <row r="1097" spans="1:31" x14ac:dyDescent="0.2">
      <c r="A1097">
        <f t="shared" si="534"/>
        <v>10.649999999999817</v>
      </c>
      <c r="B1097" s="5">
        <f t="shared" si="519"/>
        <v>-315.99792052247051</v>
      </c>
      <c r="C1097" s="5">
        <f t="shared" si="520"/>
        <v>543.16286520907704</v>
      </c>
      <c r="D1097" s="5">
        <f t="shared" si="521"/>
        <v>-590.25002146464112</v>
      </c>
      <c r="E1097" s="2">
        <f t="shared" si="522"/>
        <v>628.39524498253456</v>
      </c>
      <c r="F1097" s="2">
        <f t="shared" si="523"/>
        <v>-30.18972285263996</v>
      </c>
      <c r="G1097" s="3">
        <f t="shared" si="524"/>
        <v>-55.10245196861694</v>
      </c>
      <c r="H1097" s="3">
        <f t="shared" si="525"/>
        <v>3.0969991280373033</v>
      </c>
      <c r="I1097" s="3">
        <f t="shared" si="526"/>
        <v>-104.35101921502235</v>
      </c>
      <c r="J1097" s="2">
        <f t="shared" si="505"/>
        <v>118.04662988737444</v>
      </c>
      <c r="K1097" s="2">
        <f t="shared" si="527"/>
        <v>80.468050366308404</v>
      </c>
      <c r="L1097" s="6">
        <f t="shared" si="506"/>
        <v>2178.5080915154276</v>
      </c>
      <c r="M1097" s="2">
        <f t="shared" si="507"/>
        <v>27.609564354275381</v>
      </c>
      <c r="N1097" s="2">
        <f t="shared" si="528"/>
        <v>118.04662988737444</v>
      </c>
      <c r="O1097" s="2">
        <f t="shared" si="508"/>
        <v>80.468050366308404</v>
      </c>
      <c r="P1097" s="5">
        <f t="shared" si="509"/>
        <v>0.36435794473786148</v>
      </c>
      <c r="Q1097" s="4">
        <f t="shared" si="510"/>
        <v>0.23368658250570901</v>
      </c>
      <c r="R1097" s="4">
        <f t="shared" si="511"/>
        <v>0.23198999061652859</v>
      </c>
      <c r="S1097" s="4">
        <f t="shared" si="529"/>
        <v>0</v>
      </c>
      <c r="T1097" s="4">
        <f t="shared" si="530"/>
        <v>0</v>
      </c>
      <c r="U1097" s="5">
        <f t="shared" si="531"/>
        <v>12.722179434462269</v>
      </c>
      <c r="V1097" s="5">
        <f t="shared" si="532"/>
        <v>-0.71504220243599992</v>
      </c>
      <c r="W1097" s="5">
        <f t="shared" si="533"/>
        <v>24.092800650298468</v>
      </c>
      <c r="X1097" s="5">
        <f t="shared" si="512"/>
        <v>2178.5080915154276</v>
      </c>
      <c r="Y1097" s="5">
        <f t="shared" si="513"/>
        <v>-14.883056621196932</v>
      </c>
      <c r="Z1097" s="5">
        <f t="shared" si="514"/>
        <v>-4.4651690004605289</v>
      </c>
      <c r="AA1097" s="5">
        <f t="shared" si="515"/>
        <v>7.726462991735449</v>
      </c>
      <c r="AB1097" s="5">
        <f t="shared" si="516"/>
        <v>-2.1608771867346626</v>
      </c>
      <c r="AC1097" s="5">
        <f t="shared" si="517"/>
        <v>-5.1802112028965288</v>
      </c>
      <c r="AD1097" s="5">
        <f t="shared" si="518"/>
        <v>-0.35473635796608249</v>
      </c>
      <c r="AE1097">
        <f t="shared" si="535"/>
        <v>0</v>
      </c>
    </row>
    <row r="1098" spans="1:31" x14ac:dyDescent="0.2">
      <c r="A1098">
        <f t="shared" si="534"/>
        <v>10.659999999999817</v>
      </c>
      <c r="B1098" s="5">
        <f t="shared" si="519"/>
        <v>-316.54905308601599</v>
      </c>
      <c r="C1098" s="5">
        <f t="shared" si="520"/>
        <v>543.19357618979723</v>
      </c>
      <c r="D1098" s="5">
        <f t="shared" si="521"/>
        <v>-591.29354939360928</v>
      </c>
      <c r="E1098" s="2">
        <f t="shared" si="522"/>
        <v>628.69910467847365</v>
      </c>
      <c r="F1098" s="2">
        <f t="shared" si="523"/>
        <v>-30.231729756855625</v>
      </c>
      <c r="G1098" s="3">
        <f t="shared" si="524"/>
        <v>-55.124060740484289</v>
      </c>
      <c r="H1098" s="3">
        <f t="shared" si="525"/>
        <v>3.0451970160083381</v>
      </c>
      <c r="I1098" s="3">
        <f t="shared" si="526"/>
        <v>-104.354566578602</v>
      </c>
      <c r="J1098" s="2">
        <f t="shared" si="505"/>
        <v>118.05850610267261</v>
      </c>
      <c r="K1098" s="2">
        <f t="shared" si="527"/>
        <v>80.476145945925424</v>
      </c>
      <c r="L1098" s="6">
        <f t="shared" si="506"/>
        <v>2178.1165673101405</v>
      </c>
      <c r="M1098" s="2">
        <f t="shared" si="507"/>
        <v>27.604602328756986</v>
      </c>
      <c r="N1098" s="2">
        <f t="shared" si="528"/>
        <v>118.05850610267261</v>
      </c>
      <c r="O1098" s="2">
        <f t="shared" si="508"/>
        <v>80.476145945925424</v>
      </c>
      <c r="P1098" s="5">
        <f t="shared" si="509"/>
        <v>0.36434646540573823</v>
      </c>
      <c r="Q1098" s="4">
        <f t="shared" si="510"/>
        <v>0.2336208721944909</v>
      </c>
      <c r="R1098" s="4">
        <f t="shared" si="511"/>
        <v>0.2319562763268973</v>
      </c>
      <c r="S1098" s="4">
        <f t="shared" si="529"/>
        <v>0</v>
      </c>
      <c r="T1098" s="4">
        <f t="shared" si="530"/>
        <v>0</v>
      </c>
      <c r="U1098" s="5">
        <f t="shared" si="531"/>
        <v>12.728047930107818</v>
      </c>
      <c r="V1098" s="5">
        <f t="shared" si="532"/>
        <v>-0.703130594076675</v>
      </c>
      <c r="W1098" s="5">
        <f t="shared" si="533"/>
        <v>24.095284478245873</v>
      </c>
      <c r="X1098" s="5">
        <f t="shared" si="512"/>
        <v>2178.1165673101405</v>
      </c>
      <c r="Y1098" s="5">
        <f t="shared" si="513"/>
        <v>-14.88136517296463</v>
      </c>
      <c r="Z1098" s="5">
        <f t="shared" si="514"/>
        <v>-4.4675231257961112</v>
      </c>
      <c r="AA1098" s="5">
        <f t="shared" si="515"/>
        <v>7.7305365357113667</v>
      </c>
      <c r="AB1098" s="5">
        <f t="shared" si="516"/>
        <v>-2.1533172428568115</v>
      </c>
      <c r="AC1098" s="5">
        <f t="shared" si="517"/>
        <v>-5.170653719872786</v>
      </c>
      <c r="AD1098" s="5">
        <f t="shared" si="518"/>
        <v>-0.3481789860427611</v>
      </c>
      <c r="AE1098">
        <f t="shared" si="535"/>
        <v>0</v>
      </c>
    </row>
    <row r="1099" spans="1:31" x14ac:dyDescent="0.2">
      <c r="A1099">
        <f t="shared" si="534"/>
        <v>10.669999999999817</v>
      </c>
      <c r="B1099" s="5">
        <f t="shared" si="519"/>
        <v>-317.10040135928296</v>
      </c>
      <c r="C1099" s="5">
        <f t="shared" si="520"/>
        <v>543.22376962727139</v>
      </c>
      <c r="D1099" s="5">
        <f t="shared" si="521"/>
        <v>-592.33711246834457</v>
      </c>
      <c r="E1099" s="2">
        <f t="shared" si="522"/>
        <v>629.00296376907568</v>
      </c>
      <c r="F1099" s="2">
        <f t="shared" si="523"/>
        <v>-30.273736788622205</v>
      </c>
      <c r="G1099" s="3">
        <f t="shared" si="524"/>
        <v>-55.145593912912858</v>
      </c>
      <c r="H1099" s="3">
        <f t="shared" si="525"/>
        <v>2.9934904788096102</v>
      </c>
      <c r="I1099" s="3">
        <f t="shared" si="526"/>
        <v>-104.35804836846243</v>
      </c>
      <c r="J1099" s="2">
        <f t="shared" si="505"/>
        <v>118.0703170679615</v>
      </c>
      <c r="K1099" s="2">
        <f t="shared" si="527"/>
        <v>80.484197047008507</v>
      </c>
      <c r="L1099" s="6">
        <f t="shared" si="506"/>
        <v>2177.7255523502422</v>
      </c>
      <c r="M1099" s="2">
        <f t="shared" si="507"/>
        <v>27.599646757216608</v>
      </c>
      <c r="N1099" s="2">
        <f t="shared" si="528"/>
        <v>118.0703170679615</v>
      </c>
      <c r="O1099" s="2">
        <f t="shared" si="508"/>
        <v>80.484197047008507</v>
      </c>
      <c r="P1099" s="5">
        <f t="shared" si="509"/>
        <v>0.36433500097108701</v>
      </c>
      <c r="Q1099" s="4">
        <f t="shared" si="510"/>
        <v>0.23355535893680265</v>
      </c>
      <c r="R1099" s="4">
        <f t="shared" si="511"/>
        <v>0.23192265401670867</v>
      </c>
      <c r="S1099" s="4">
        <f t="shared" si="529"/>
        <v>0</v>
      </c>
      <c r="T1099" s="4">
        <f t="shared" si="530"/>
        <v>0</v>
      </c>
      <c r="U1099" s="5">
        <f t="shared" si="531"/>
        <v>12.733893060986182</v>
      </c>
      <c r="V1099" s="5">
        <f t="shared" si="532"/>
        <v>-0.69123904434577177</v>
      </c>
      <c r="W1099" s="5">
        <f t="shared" si="533"/>
        <v>24.097740792778971</v>
      </c>
      <c r="X1099" s="5">
        <f t="shared" si="512"/>
        <v>2177.7255523502422</v>
      </c>
      <c r="Y1099" s="5">
        <f t="shared" si="513"/>
        <v>-14.879665760903274</v>
      </c>
      <c r="Z1099" s="5">
        <f t="shared" si="514"/>
        <v>-4.4698699396625043</v>
      </c>
      <c r="AA1099" s="5">
        <f t="shared" si="515"/>
        <v>7.7345974280281649</v>
      </c>
      <c r="AB1099" s="5">
        <f t="shared" si="516"/>
        <v>-2.1457726999170923</v>
      </c>
      <c r="AC1099" s="5">
        <f t="shared" si="517"/>
        <v>-5.1611089840082762</v>
      </c>
      <c r="AD1099" s="5">
        <f t="shared" si="518"/>
        <v>-0.34166177919286156</v>
      </c>
      <c r="AE1099">
        <f t="shared" si="535"/>
        <v>0</v>
      </c>
    </row>
    <row r="1100" spans="1:31" x14ac:dyDescent="0.2">
      <c r="A1100">
        <f t="shared" si="534"/>
        <v>10.679999999999817</v>
      </c>
      <c r="B1100" s="5">
        <f t="shared" si="519"/>
        <v>-317.65196458704708</v>
      </c>
      <c r="C1100" s="5">
        <f t="shared" si="520"/>
        <v>543.25344647661029</v>
      </c>
      <c r="D1100" s="5">
        <f t="shared" si="521"/>
        <v>-593.38071003511823</v>
      </c>
      <c r="E1100" s="2">
        <f t="shared" si="522"/>
        <v>629.30682319098207</v>
      </c>
      <c r="F1100" s="2">
        <f t="shared" si="523"/>
        <v>-30.315743867138885</v>
      </c>
      <c r="G1100" s="3">
        <f t="shared" si="524"/>
        <v>-55.167051639912032</v>
      </c>
      <c r="H1100" s="3">
        <f t="shared" si="525"/>
        <v>2.9418793889695274</v>
      </c>
      <c r="I1100" s="3">
        <f t="shared" si="526"/>
        <v>-104.36146498625436</v>
      </c>
      <c r="J1100" s="2">
        <f t="shared" si="505"/>
        <v>118.08206305386589</v>
      </c>
      <c r="K1100" s="2">
        <f t="shared" si="527"/>
        <v>80.492203854032638</v>
      </c>
      <c r="L1100" s="6">
        <f t="shared" si="506"/>
        <v>2177.3350464097193</v>
      </c>
      <c r="M1100" s="2">
        <f t="shared" si="507"/>
        <v>27.594697636789846</v>
      </c>
      <c r="N1100" s="2">
        <f t="shared" si="528"/>
        <v>118.08206305386589</v>
      </c>
      <c r="O1100" s="2">
        <f t="shared" si="508"/>
        <v>80.492203854032638</v>
      </c>
      <c r="P1100" s="5">
        <f t="shared" si="509"/>
        <v>0.364323551427223</v>
      </c>
      <c r="Q1100" s="4">
        <f t="shared" si="510"/>
        <v>0.23349004200521828</v>
      </c>
      <c r="R1100" s="4">
        <f t="shared" si="511"/>
        <v>0.23188912339100318</v>
      </c>
      <c r="S1100" s="4">
        <f t="shared" si="529"/>
        <v>0</v>
      </c>
      <c r="T1100" s="4">
        <f t="shared" si="530"/>
        <v>0</v>
      </c>
      <c r="U1100" s="5">
        <f t="shared" si="531"/>
        <v>12.739714881127872</v>
      </c>
      <c r="V1100" s="5">
        <f t="shared" si="532"/>
        <v>-0.67936754849199732</v>
      </c>
      <c r="W1100" s="5">
        <f t="shared" si="533"/>
        <v>24.10016973863079</v>
      </c>
      <c r="X1100" s="5">
        <f t="shared" si="512"/>
        <v>2177.3350464097198</v>
      </c>
      <c r="Y1100" s="5">
        <f t="shared" si="513"/>
        <v>-14.877958452241906</v>
      </c>
      <c r="Z1100" s="5">
        <f t="shared" si="514"/>
        <v>-4.472209455447123</v>
      </c>
      <c r="AA1100" s="5">
        <f t="shared" si="515"/>
        <v>7.7386456918512305</v>
      </c>
      <c r="AB1100" s="5">
        <f t="shared" si="516"/>
        <v>-2.1382435711140335</v>
      </c>
      <c r="AC1100" s="5">
        <f t="shared" si="517"/>
        <v>-5.1515770039391207</v>
      </c>
      <c r="AD1100" s="5">
        <f t="shared" si="518"/>
        <v>-0.33518456951797759</v>
      </c>
      <c r="AE1100">
        <f t="shared" si="535"/>
        <v>0</v>
      </c>
    </row>
    <row r="1101" spans="1:31" x14ac:dyDescent="0.2">
      <c r="A1101">
        <f t="shared" si="534"/>
        <v>10.689999999999817</v>
      </c>
      <c r="B1101" s="5">
        <f t="shared" si="519"/>
        <v>-318.20374201562475</v>
      </c>
      <c r="C1101" s="5">
        <f t="shared" si="520"/>
        <v>543.28260769164979</v>
      </c>
      <c r="D1101" s="5">
        <f t="shared" si="521"/>
        <v>-594.42434144420929</v>
      </c>
      <c r="E1101" s="2">
        <f t="shared" si="522"/>
        <v>629.61068387773196</v>
      </c>
      <c r="F1101" s="2">
        <f t="shared" si="523"/>
        <v>-30.357750911734609</v>
      </c>
      <c r="G1101" s="3">
        <f t="shared" si="524"/>
        <v>-55.188434075623171</v>
      </c>
      <c r="H1101" s="3">
        <f t="shared" si="525"/>
        <v>2.8903636189301363</v>
      </c>
      <c r="I1101" s="3">
        <f t="shared" si="526"/>
        <v>-104.36481683194954</v>
      </c>
      <c r="J1101" s="2">
        <f t="shared" si="505"/>
        <v>118.09374433023714</v>
      </c>
      <c r="K1101" s="2">
        <f t="shared" si="527"/>
        <v>80.500166550945565</v>
      </c>
      <c r="L1101" s="6">
        <f t="shared" si="506"/>
        <v>2176.945049259306</v>
      </c>
      <c r="M1101" s="2">
        <f t="shared" si="507"/>
        <v>27.589754964571068</v>
      </c>
      <c r="N1101" s="2">
        <f t="shared" si="528"/>
        <v>118.09374433023714</v>
      </c>
      <c r="O1101" s="2">
        <f t="shared" si="508"/>
        <v>80.500166550945565</v>
      </c>
      <c r="P1101" s="5">
        <f t="shared" si="509"/>
        <v>0.36431211676736652</v>
      </c>
      <c r="Q1101" s="4">
        <f t="shared" si="510"/>
        <v>0.23342492067502946</v>
      </c>
      <c r="R1101" s="4">
        <f t="shared" si="511"/>
        <v>0.23185568415563176</v>
      </c>
      <c r="S1101" s="4">
        <f t="shared" si="529"/>
        <v>0</v>
      </c>
      <c r="T1101" s="4">
        <f t="shared" si="530"/>
        <v>0</v>
      </c>
      <c r="U1101" s="5">
        <f t="shared" si="531"/>
        <v>12.745513444611664</v>
      </c>
      <c r="V1101" s="5">
        <f t="shared" si="532"/>
        <v>-0.66751610155147356</v>
      </c>
      <c r="W1101" s="5">
        <f t="shared" si="533"/>
        <v>24.102571460051461</v>
      </c>
      <c r="X1101" s="5">
        <f t="shared" si="512"/>
        <v>2176.9450492593064</v>
      </c>
      <c r="Y1101" s="5">
        <f t="shared" si="513"/>
        <v>-14.876243313928548</v>
      </c>
      <c r="Z1101" s="5">
        <f t="shared" si="514"/>
        <v>-4.4745416865619889</v>
      </c>
      <c r="AA1101" s="5">
        <f t="shared" si="515"/>
        <v>7.7426813503885299</v>
      </c>
      <c r="AB1101" s="5">
        <f t="shared" si="516"/>
        <v>-2.1307298693168839</v>
      </c>
      <c r="AC1101" s="5">
        <f t="shared" si="517"/>
        <v>-5.1420577881134628</v>
      </c>
      <c r="AD1101" s="5">
        <f t="shared" si="518"/>
        <v>-0.32874718956000848</v>
      </c>
      <c r="AE1101">
        <f t="shared" si="535"/>
        <v>0</v>
      </c>
    </row>
    <row r="1102" spans="1:31" x14ac:dyDescent="0.2">
      <c r="A1102">
        <f t="shared" si="534"/>
        <v>10.699999999999816</v>
      </c>
      <c r="B1102" s="5">
        <f t="shared" si="519"/>
        <v>-318.75573289287451</v>
      </c>
      <c r="C1102" s="5">
        <f t="shared" si="520"/>
        <v>543.31125422494972</v>
      </c>
      <c r="D1102" s="5">
        <f t="shared" si="521"/>
        <v>-595.46800604988823</v>
      </c>
      <c r="E1102" s="2">
        <f t="shared" si="522"/>
        <v>629.91454675976604</v>
      </c>
      <c r="F1102" s="2">
        <f t="shared" si="523"/>
        <v>-30.399757841868464</v>
      </c>
      <c r="G1102" s="3">
        <f t="shared" si="524"/>
        <v>-55.209741374316337</v>
      </c>
      <c r="H1102" s="3">
        <f t="shared" si="525"/>
        <v>2.8389430410490015</v>
      </c>
      <c r="I1102" s="3">
        <f t="shared" si="526"/>
        <v>-104.36810430384514</v>
      </c>
      <c r="J1102" s="2">
        <f t="shared" si="505"/>
        <v>118.10536116615332</v>
      </c>
      <c r="K1102" s="2">
        <f t="shared" si="527"/>
        <v>80.508085321167897</v>
      </c>
      <c r="L1102" s="6">
        <f t="shared" si="506"/>
        <v>2176.555560666528</v>
      </c>
      <c r="M1102" s="2">
        <f t="shared" si="507"/>
        <v>27.584818737613983</v>
      </c>
      <c r="N1102" s="2">
        <f t="shared" si="528"/>
        <v>118.10536116615332</v>
      </c>
      <c r="O1102" s="2">
        <f t="shared" si="508"/>
        <v>80.508085321167897</v>
      </c>
      <c r="P1102" s="5">
        <f t="shared" si="509"/>
        <v>0.36430069698464412</v>
      </c>
      <c r="Q1102" s="4">
        <f t="shared" si="510"/>
        <v>0.23335999422423834</v>
      </c>
      <c r="R1102" s="4">
        <f t="shared" si="511"/>
        <v>0.23182233601725599</v>
      </c>
      <c r="S1102" s="4">
        <f t="shared" si="529"/>
        <v>0</v>
      </c>
      <c r="T1102" s="4">
        <f t="shared" si="530"/>
        <v>0</v>
      </c>
      <c r="U1102" s="5">
        <f t="shared" si="531"/>
        <v>12.751288805563131</v>
      </c>
      <c r="V1102" s="5">
        <f t="shared" si="532"/>
        <v>-0.65568469834926402</v>
      </c>
      <c r="W1102" s="5">
        <f t="shared" si="533"/>
        <v>24.104946100808384</v>
      </c>
      <c r="X1102" s="5">
        <f t="shared" si="512"/>
        <v>2176.5555606665284</v>
      </c>
      <c r="Y1102" s="5">
        <f t="shared" si="513"/>
        <v>-14.874520412630686</v>
      </c>
      <c r="Z1102" s="5">
        <f t="shared" si="514"/>
        <v>-4.4768666464433267</v>
      </c>
      <c r="AA1102" s="5">
        <f t="shared" si="515"/>
        <v>7.7467044268899068</v>
      </c>
      <c r="AB1102" s="5">
        <f t="shared" si="516"/>
        <v>-2.1232316070675541</v>
      </c>
      <c r="AC1102" s="5">
        <f t="shared" si="517"/>
        <v>-5.1325513447925903</v>
      </c>
      <c r="AD1102" s="5">
        <f t="shared" si="518"/>
        <v>-0.32234947230170974</v>
      </c>
      <c r="AE1102">
        <f t="shared" si="535"/>
        <v>0</v>
      </c>
    </row>
    <row r="1103" spans="1:31" x14ac:dyDescent="0.2">
      <c r="A1103">
        <f t="shared" si="534"/>
        <v>10.709999999999816</v>
      </c>
      <c r="B1103" s="5">
        <f t="shared" si="519"/>
        <v>-319.30793646819802</v>
      </c>
      <c r="C1103" s="5">
        <f t="shared" si="520"/>
        <v>543.3393870277929</v>
      </c>
      <c r="D1103" s="5">
        <f t="shared" si="521"/>
        <v>-596.51170321040024</v>
      </c>
      <c r="E1103" s="2">
        <f t="shared" si="522"/>
        <v>630.21841276442922</v>
      </c>
      <c r="F1103" s="2">
        <f t="shared" si="523"/>
        <v>-30.441764577130179</v>
      </c>
      <c r="G1103" s="3">
        <f t="shared" si="524"/>
        <v>-55.23097369038701</v>
      </c>
      <c r="H1103" s="3">
        <f t="shared" si="525"/>
        <v>2.7876175276010757</v>
      </c>
      <c r="I1103" s="3">
        <f t="shared" si="526"/>
        <v>-104.37132779856816</v>
      </c>
      <c r="J1103" s="2">
        <f t="shared" si="505"/>
        <v>118.11691382991928</v>
      </c>
      <c r="K1103" s="2">
        <f t="shared" si="527"/>
        <v>80.515960347593236</v>
      </c>
      <c r="L1103" s="6">
        <f t="shared" si="506"/>
        <v>2176.1665803957412</v>
      </c>
      <c r="M1103" s="2">
        <f t="shared" si="507"/>
        <v>27.579888952932137</v>
      </c>
      <c r="N1103" s="2">
        <f t="shared" si="528"/>
        <v>118.11691382991928</v>
      </c>
      <c r="O1103" s="2">
        <f t="shared" si="508"/>
        <v>80.515960347593236</v>
      </c>
      <c r="P1103" s="5">
        <f t="shared" si="509"/>
        <v>0.3642892920720901</v>
      </c>
      <c r="Q1103" s="4">
        <f t="shared" si="510"/>
        <v>0.23329526193354969</v>
      </c>
      <c r="R1103" s="4">
        <f t="shared" si="511"/>
        <v>0.23178907868334842</v>
      </c>
      <c r="S1103" s="4">
        <f t="shared" si="529"/>
        <v>0</v>
      </c>
      <c r="T1103" s="4">
        <f t="shared" si="530"/>
        <v>0</v>
      </c>
      <c r="U1103" s="5">
        <f t="shared" si="531"/>
        <v>12.757041018153247</v>
      </c>
      <c r="V1103" s="5">
        <f t="shared" si="532"/>
        <v>-0.6438733335008977</v>
      </c>
      <c r="W1103" s="5">
        <f t="shared" si="533"/>
        <v>24.107293804186462</v>
      </c>
      <c r="X1103" s="5">
        <f t="shared" si="512"/>
        <v>2176.1665803957417</v>
      </c>
      <c r="Y1103" s="5">
        <f t="shared" si="513"/>
        <v>-14.87278981473577</v>
      </c>
      <c r="Z1103" s="5">
        <f t="shared" si="514"/>
        <v>-4.4791843485511631</v>
      </c>
      <c r="AA1103" s="5">
        <f t="shared" si="515"/>
        <v>7.7507149446463925</v>
      </c>
      <c r="AB1103" s="5">
        <f t="shared" si="516"/>
        <v>-2.1157487965825226</v>
      </c>
      <c r="AC1103" s="5">
        <f t="shared" si="517"/>
        <v>-5.1230576820520604</v>
      </c>
      <c r="AD1103" s="5">
        <f t="shared" si="518"/>
        <v>-0.31599125116714433</v>
      </c>
      <c r="AE1103">
        <f t="shared" si="535"/>
        <v>0</v>
      </c>
    </row>
    <row r="1104" spans="1:31" x14ac:dyDescent="0.2">
      <c r="A1104">
        <f t="shared" si="534"/>
        <v>10.719999999999816</v>
      </c>
      <c r="B1104" s="5">
        <f t="shared" si="519"/>
        <v>-319.86035199254172</v>
      </c>
      <c r="C1104" s="5">
        <f t="shared" si="520"/>
        <v>543.36700705018484</v>
      </c>
      <c r="D1104" s="5">
        <f t="shared" si="521"/>
        <v>-597.55543228794852</v>
      </c>
      <c r="E1104" s="2">
        <f t="shared" si="522"/>
        <v>630.5222828159749</v>
      </c>
      <c r="F1104" s="2">
        <f t="shared" si="523"/>
        <v>-30.483771037240441</v>
      </c>
      <c r="G1104" s="3">
        <f t="shared" si="524"/>
        <v>-55.252131178352833</v>
      </c>
      <c r="H1104" s="3">
        <f t="shared" si="525"/>
        <v>2.7363869507805552</v>
      </c>
      <c r="I1104" s="3">
        <f t="shared" si="526"/>
        <v>-104.37448771107984</v>
      </c>
      <c r="J1104" s="2">
        <f t="shared" si="505"/>
        <v>118.12840258906689</v>
      </c>
      <c r="K1104" s="2">
        <f t="shared" si="527"/>
        <v>80.5237918125882</v>
      </c>
      <c r="L1104" s="6">
        <f t="shared" si="506"/>
        <v>2175.7781082081733</v>
      </c>
      <c r="M1104" s="2">
        <f t="shared" si="507"/>
        <v>27.574965607499418</v>
      </c>
      <c r="N1104" s="2">
        <f t="shared" si="528"/>
        <v>118.12840258906689</v>
      </c>
      <c r="O1104" s="2">
        <f t="shared" si="508"/>
        <v>80.5237918125882</v>
      </c>
      <c r="P1104" s="5">
        <f t="shared" si="509"/>
        <v>0.3642779020226472</v>
      </c>
      <c r="Q1104" s="4">
        <f t="shared" si="510"/>
        <v>0.23323072308636297</v>
      </c>
      <c r="R1104" s="4">
        <f t="shared" si="511"/>
        <v>0.23175591186219194</v>
      </c>
      <c r="S1104" s="4">
        <f t="shared" si="529"/>
        <v>0</v>
      </c>
      <c r="T1104" s="4">
        <f t="shared" si="530"/>
        <v>0</v>
      </c>
      <c r="U1104" s="5">
        <f t="shared" si="531"/>
        <v>12.762770136596922</v>
      </c>
      <c r="V1104" s="5">
        <f t="shared" si="532"/>
        <v>-0.63208200141388149</v>
      </c>
      <c r="W1104" s="5">
        <f t="shared" si="533"/>
        <v>24.109614712988247</v>
      </c>
      <c r="X1104" s="5">
        <f t="shared" si="512"/>
        <v>2175.7781082081738</v>
      </c>
      <c r="Y1104" s="5">
        <f t="shared" si="513"/>
        <v>-14.871051586351674</v>
      </c>
      <c r="Z1104" s="5">
        <f t="shared" si="514"/>
        <v>-4.4814948063689082</v>
      </c>
      <c r="AA1104" s="5">
        <f t="shared" si="515"/>
        <v>7.7547129269894857</v>
      </c>
      <c r="AB1104" s="5">
        <f t="shared" si="516"/>
        <v>-2.1082814497547524</v>
      </c>
      <c r="AC1104" s="5">
        <f t="shared" si="517"/>
        <v>-5.1135768077827901</v>
      </c>
      <c r="AD1104" s="5">
        <f t="shared" si="518"/>
        <v>-0.30967236002226883</v>
      </c>
      <c r="AE1104">
        <f t="shared" si="535"/>
        <v>0</v>
      </c>
    </row>
    <row r="1105" spans="1:31" x14ac:dyDescent="0.2">
      <c r="A1105">
        <f t="shared" si="534"/>
        <v>10.729999999999816</v>
      </c>
      <c r="B1105" s="5">
        <f t="shared" si="519"/>
        <v>-320.41297871839777</v>
      </c>
      <c r="C1105" s="5">
        <f t="shared" si="520"/>
        <v>543.39411524085222</v>
      </c>
      <c r="D1105" s="5">
        <f t="shared" si="521"/>
        <v>-598.59919264867733</v>
      </c>
      <c r="E1105" s="2">
        <f t="shared" si="522"/>
        <v>630.82615783556798</v>
      </c>
      <c r="F1105" s="2">
        <f t="shared" si="523"/>
        <v>-30.525777142051393</v>
      </c>
      <c r="G1105" s="3">
        <f t="shared" si="524"/>
        <v>-55.27321399285038</v>
      </c>
      <c r="H1105" s="3">
        <f t="shared" si="525"/>
        <v>2.6852511827027272</v>
      </c>
      <c r="I1105" s="3">
        <f t="shared" si="526"/>
        <v>-104.37758443468006</v>
      </c>
      <c r="J1105" s="2">
        <f t="shared" si="505"/>
        <v>118.13982771035516</v>
      </c>
      <c r="K1105" s="2">
        <f t="shared" si="527"/>
        <v>80.531579897992614</v>
      </c>
      <c r="L1105" s="6">
        <f t="shared" si="506"/>
        <v>2175.3901438619614</v>
      </c>
      <c r="M1105" s="2">
        <f t="shared" si="507"/>
        <v>27.570048698250549</v>
      </c>
      <c r="N1105" s="2">
        <f t="shared" si="528"/>
        <v>118.13982771035516</v>
      </c>
      <c r="O1105" s="2">
        <f t="shared" si="508"/>
        <v>80.531579897992614</v>
      </c>
      <c r="P1105" s="5">
        <f t="shared" si="509"/>
        <v>0.36426652682916816</v>
      </c>
      <c r="Q1105" s="4">
        <f t="shared" si="510"/>
        <v>0.23316637696876447</v>
      </c>
      <c r="R1105" s="4">
        <f t="shared" si="511"/>
        <v>0.23172283526288046</v>
      </c>
      <c r="S1105" s="4">
        <f t="shared" si="529"/>
        <v>0</v>
      </c>
      <c r="T1105" s="4">
        <f t="shared" si="530"/>
        <v>0</v>
      </c>
      <c r="U1105" s="5">
        <f t="shared" si="531"/>
        <v>12.768476215151638</v>
      </c>
      <c r="V1105" s="5">
        <f t="shared" si="532"/>
        <v>-0.62031069628921098</v>
      </c>
      <c r="W1105" s="5">
        <f t="shared" si="533"/>
        <v>24.111908969534234</v>
      </c>
      <c r="X1105" s="5">
        <f t="shared" si="512"/>
        <v>2175.3901438619614</v>
      </c>
      <c r="Y1105" s="5">
        <f t="shared" si="513"/>
        <v>-14.869305793307227</v>
      </c>
      <c r="Z1105" s="5">
        <f t="shared" si="514"/>
        <v>-4.4837980334029748</v>
      </c>
      <c r="AA1105" s="5">
        <f t="shared" si="515"/>
        <v>7.7586983972904875</v>
      </c>
      <c r="AB1105" s="5">
        <f t="shared" si="516"/>
        <v>-2.1008295781555884</v>
      </c>
      <c r="AC1105" s="5">
        <f t="shared" si="517"/>
        <v>-5.1041087296921859</v>
      </c>
      <c r="AD1105" s="5">
        <f t="shared" si="518"/>
        <v>-0.30339263317527809</v>
      </c>
      <c r="AE1105">
        <f t="shared" si="535"/>
        <v>0</v>
      </c>
    </row>
    <row r="1106" spans="1:31" x14ac:dyDescent="0.2">
      <c r="A1106">
        <f t="shared" si="534"/>
        <v>10.739999999999815</v>
      </c>
      <c r="B1106" s="5">
        <f t="shared" si="519"/>
        <v>-320.96581589980514</v>
      </c>
      <c r="C1106" s="5">
        <f t="shared" si="520"/>
        <v>543.42071254724272</v>
      </c>
      <c r="D1106" s="5">
        <f t="shared" si="521"/>
        <v>-599.64298366265575</v>
      </c>
      <c r="E1106" s="2">
        <f t="shared" si="522"/>
        <v>631.13003874128867</v>
      </c>
      <c r="F1106" s="2">
        <f t="shared" si="523"/>
        <v>-30.567782811546955</v>
      </c>
      <c r="G1106" s="3">
        <f t="shared" si="524"/>
        <v>-55.294222288631936</v>
      </c>
      <c r="H1106" s="3">
        <f t="shared" si="525"/>
        <v>2.6342100954058054</v>
      </c>
      <c r="I1106" s="3">
        <f t="shared" si="526"/>
        <v>-104.38061836101181</v>
      </c>
      <c r="J1106" s="2">
        <f t="shared" si="505"/>
        <v>118.15118945977046</v>
      </c>
      <c r="K1106" s="2">
        <f t="shared" si="527"/>
        <v>80.539324785119604</v>
      </c>
      <c r="L1106" s="6">
        <f t="shared" si="506"/>
        <v>2175.0026871121936</v>
      </c>
      <c r="M1106" s="2">
        <f t="shared" si="507"/>
        <v>27.565138222081618</v>
      </c>
      <c r="N1106" s="2">
        <f t="shared" si="528"/>
        <v>118.15118945977046</v>
      </c>
      <c r="O1106" s="2">
        <f t="shared" si="508"/>
        <v>80.539324785119604</v>
      </c>
      <c r="P1106" s="5">
        <f t="shared" si="509"/>
        <v>0.36425516648441669</v>
      </c>
      <c r="Q1106" s="4">
        <f t="shared" si="510"/>
        <v>0.23310222286951984</v>
      </c>
      <c r="R1106" s="4">
        <f t="shared" si="511"/>
        <v>0.23168984859531844</v>
      </c>
      <c r="S1106" s="4">
        <f t="shared" si="529"/>
        <v>0</v>
      </c>
      <c r="T1106" s="4">
        <f t="shared" si="530"/>
        <v>0</v>
      </c>
      <c r="U1106" s="5">
        <f t="shared" si="531"/>
        <v>12.774159308116014</v>
      </c>
      <c r="V1106" s="5">
        <f t="shared" si="532"/>
        <v>-0.60855941212287179</v>
      </c>
      <c r="W1106" s="5">
        <f t="shared" si="533"/>
        <v>24.114176715663039</v>
      </c>
      <c r="X1106" s="5">
        <f t="shared" si="512"/>
        <v>2175.0026871121936</v>
      </c>
      <c r="Y1106" s="5">
        <f t="shared" si="513"/>
        <v>-14.867552501152678</v>
      </c>
      <c r="Z1106" s="5">
        <f t="shared" si="514"/>
        <v>-4.4860940431823719</v>
      </c>
      <c r="AA1106" s="5">
        <f t="shared" si="515"/>
        <v>7.762671378959789</v>
      </c>
      <c r="AB1106" s="5">
        <f t="shared" si="516"/>
        <v>-2.0933931930366647</v>
      </c>
      <c r="AC1106" s="5">
        <f t="shared" si="517"/>
        <v>-5.0946534553052434</v>
      </c>
      <c r="AD1106" s="5">
        <f t="shared" si="518"/>
        <v>-0.29715190537717007</v>
      </c>
      <c r="AE1106">
        <f t="shared" si="535"/>
        <v>0</v>
      </c>
    </row>
    <row r="1107" spans="1:31" x14ac:dyDescent="0.2">
      <c r="A1107">
        <f t="shared" si="534"/>
        <v>10.749999999999815</v>
      </c>
      <c r="B1107" s="5">
        <f t="shared" si="519"/>
        <v>-321.51886279235111</v>
      </c>
      <c r="C1107" s="5">
        <f t="shared" si="520"/>
        <v>543.44679991552402</v>
      </c>
      <c r="D1107" s="5">
        <f t="shared" si="521"/>
        <v>-600.68680470386118</v>
      </c>
      <c r="E1107" s="2">
        <f t="shared" si="522"/>
        <v>631.43392644813616</v>
      </c>
      <c r="F1107" s="2">
        <f t="shared" si="523"/>
        <v>-30.609787965843331</v>
      </c>
      <c r="G1107" s="3">
        <f t="shared" si="524"/>
        <v>-55.315156220562301</v>
      </c>
      <c r="H1107" s="3">
        <f t="shared" si="525"/>
        <v>2.5832635608527528</v>
      </c>
      <c r="I1107" s="3">
        <f t="shared" si="526"/>
        <v>-104.38358988006559</v>
      </c>
      <c r="J1107" s="2">
        <f t="shared" si="505"/>
        <v>118.16248810252674</v>
      </c>
      <c r="K1107" s="2">
        <f t="shared" si="527"/>
        <v>80.547026654755783</v>
      </c>
      <c r="L1107" s="6">
        <f t="shared" si="506"/>
        <v>2174.6157377109453</v>
      </c>
      <c r="M1107" s="2">
        <f t="shared" si="507"/>
        <v>27.560234175850525</v>
      </c>
      <c r="N1107" s="2">
        <f t="shared" si="528"/>
        <v>118.16248810252674</v>
      </c>
      <c r="O1107" s="2">
        <f t="shared" si="508"/>
        <v>80.547026654755783</v>
      </c>
      <c r="P1107" s="5">
        <f t="shared" si="509"/>
        <v>0.36424382098106844</v>
      </c>
      <c r="Q1107" s="4">
        <f t="shared" si="510"/>
        <v>0.23303826008006576</v>
      </c>
      <c r="R1107" s="4">
        <f t="shared" si="511"/>
        <v>0.23165695157022076</v>
      </c>
      <c r="S1107" s="4">
        <f t="shared" si="529"/>
        <v>0</v>
      </c>
      <c r="T1107" s="4">
        <f t="shared" si="530"/>
        <v>0</v>
      </c>
      <c r="U1107" s="5">
        <f t="shared" si="531"/>
        <v>12.779819469828427</v>
      </c>
      <c r="V1107" s="5">
        <f t="shared" si="532"/>
        <v>-0.59682814270733564</v>
      </c>
      <c r="W1107" s="5">
        <f t="shared" si="533"/>
        <v>24.116418092731674</v>
      </c>
      <c r="X1107" s="5">
        <f t="shared" si="512"/>
        <v>2174.6157377109457</v>
      </c>
      <c r="Y1107" s="5">
        <f t="shared" si="513"/>
        <v>-14.865791775160218</v>
      </c>
      <c r="Z1107" s="5">
        <f t="shared" si="514"/>
        <v>-4.4883828492582989</v>
      </c>
      <c r="AA1107" s="5">
        <f t="shared" si="515"/>
        <v>7.7666318954461966</v>
      </c>
      <c r="AB1107" s="5">
        <f t="shared" si="516"/>
        <v>-2.0859723053317918</v>
      </c>
      <c r="AC1107" s="5">
        <f t="shared" si="517"/>
        <v>-5.085210991965635</v>
      </c>
      <c r="AD1107" s="5">
        <f t="shared" si="518"/>
        <v>-0.29095001182212954</v>
      </c>
      <c r="AE1107">
        <f t="shared" si="535"/>
        <v>0</v>
      </c>
    </row>
    <row r="1108" spans="1:31" x14ac:dyDescent="0.2">
      <c r="A1108">
        <f t="shared" si="534"/>
        <v>10.759999999999815</v>
      </c>
      <c r="B1108" s="5">
        <f t="shared" si="519"/>
        <v>-322.07211865317203</v>
      </c>
      <c r="C1108" s="5">
        <f t="shared" si="520"/>
        <v>543.47237829058292</v>
      </c>
      <c r="D1108" s="5">
        <f t="shared" si="521"/>
        <v>-601.73065515016242</v>
      </c>
      <c r="E1108" s="2">
        <f t="shared" si="522"/>
        <v>631.73782186803203</v>
      </c>
      <c r="F1108" s="2">
        <f t="shared" si="523"/>
        <v>-30.651792525189272</v>
      </c>
      <c r="G1108" s="3">
        <f t="shared" si="524"/>
        <v>-55.336015943615621</v>
      </c>
      <c r="H1108" s="3">
        <f t="shared" si="525"/>
        <v>2.5324114509330964</v>
      </c>
      <c r="I1108" s="3">
        <f t="shared" si="526"/>
        <v>-104.38649938018381</v>
      </c>
      <c r="J1108" s="2">
        <f t="shared" si="505"/>
        <v>118.17372390306575</v>
      </c>
      <c r="K1108" s="2">
        <f t="shared" si="527"/>
        <v>80.554685687161381</v>
      </c>
      <c r="L1108" s="6">
        <f t="shared" si="506"/>
        <v>2174.2292954073214</v>
      </c>
      <c r="M1108" s="2">
        <f t="shared" si="507"/>
        <v>27.555336556377512</v>
      </c>
      <c r="N1108" s="2">
        <f t="shared" si="528"/>
        <v>118.17372390306575</v>
      </c>
      <c r="O1108" s="2">
        <f t="shared" si="508"/>
        <v>80.554685687161381</v>
      </c>
      <c r="P1108" s="5">
        <f t="shared" si="509"/>
        <v>0.36423249031171273</v>
      </c>
      <c r="Q1108" s="4">
        <f t="shared" si="510"/>
        <v>0.23297448789450265</v>
      </c>
      <c r="R1108" s="4">
        <f t="shared" si="511"/>
        <v>0.23162414389911301</v>
      </c>
      <c r="S1108" s="4">
        <f t="shared" si="529"/>
        <v>0</v>
      </c>
      <c r="T1108" s="4">
        <f t="shared" si="530"/>
        <v>0</v>
      </c>
      <c r="U1108" s="5">
        <f t="shared" si="531"/>
        <v>12.785456754665628</v>
      </c>
      <c r="V1108" s="5">
        <f t="shared" si="532"/>
        <v>-0.58511688163305053</v>
      </c>
      <c r="W1108" s="5">
        <f t="shared" si="533"/>
        <v>24.118633241615814</v>
      </c>
      <c r="X1108" s="5">
        <f t="shared" si="512"/>
        <v>2174.2292954073218</v>
      </c>
      <c r="Y1108" s="5">
        <f t="shared" si="513"/>
        <v>-14.864023680324484</v>
      </c>
      <c r="Z1108" s="5">
        <f t="shared" si="514"/>
        <v>-4.4906644652037748</v>
      </c>
      <c r="AA1108" s="5">
        <f t="shared" si="515"/>
        <v>7.7705799702362546</v>
      </c>
      <c r="AB1108" s="5">
        <f t="shared" si="516"/>
        <v>-2.0785669256588566</v>
      </c>
      <c r="AC1108" s="5">
        <f t="shared" si="517"/>
        <v>-5.0757813468368251</v>
      </c>
      <c r="AD1108" s="5">
        <f t="shared" si="518"/>
        <v>-0.28478678814792957</v>
      </c>
      <c r="AE1108">
        <f t="shared" si="535"/>
        <v>0</v>
      </c>
    </row>
    <row r="1109" spans="1:31" x14ac:dyDescent="0.2">
      <c r="A1109">
        <f t="shared" si="534"/>
        <v>10.769999999999815</v>
      </c>
      <c r="B1109" s="5">
        <f t="shared" si="519"/>
        <v>-322.62558274095448</v>
      </c>
      <c r="C1109" s="5">
        <f t="shared" si="520"/>
        <v>543.49744861602494</v>
      </c>
      <c r="D1109" s="5">
        <f t="shared" si="521"/>
        <v>-602.77453438330372</v>
      </c>
      <c r="E1109" s="2">
        <f t="shared" si="522"/>
        <v>632.04172590982409</v>
      </c>
      <c r="F1109" s="2">
        <f t="shared" si="523"/>
        <v>-30.693796409966602</v>
      </c>
      <c r="G1109" s="3">
        <f t="shared" si="524"/>
        <v>-55.356801612872211</v>
      </c>
      <c r="H1109" s="3">
        <f t="shared" si="525"/>
        <v>2.4816536374647282</v>
      </c>
      <c r="I1109" s="3">
        <f t="shared" si="526"/>
        <v>-104.38934724806529</v>
      </c>
      <c r="J1109" s="2">
        <f t="shared" si="505"/>
        <v>118.18489712505735</v>
      </c>
      <c r="K1109" s="2">
        <f t="shared" si="527"/>
        <v>80.562302062070444</v>
      </c>
      <c r="L1109" s="6">
        <f t="shared" si="506"/>
        <v>2173.8433599474902</v>
      </c>
      <c r="M1109" s="2">
        <f t="shared" si="507"/>
        <v>27.550445360445622</v>
      </c>
      <c r="N1109" s="2">
        <f t="shared" si="528"/>
        <v>118.18489712505735</v>
      </c>
      <c r="O1109" s="2">
        <f t="shared" si="508"/>
        <v>80.562302062070444</v>
      </c>
      <c r="P1109" s="5">
        <f t="shared" si="509"/>
        <v>0.36422117446885283</v>
      </c>
      <c r="Q1109" s="4">
        <f t="shared" si="510"/>
        <v>0.23291090560958644</v>
      </c>
      <c r="R1109" s="4">
        <f t="shared" si="511"/>
        <v>0.23159142529433091</v>
      </c>
      <c r="S1109" s="4">
        <f t="shared" si="529"/>
        <v>0</v>
      </c>
      <c r="T1109" s="4">
        <f t="shared" si="530"/>
        <v>0</v>
      </c>
      <c r="U1109" s="5">
        <f t="shared" si="531"/>
        <v>12.791071217041365</v>
      </c>
      <c r="V1109" s="5">
        <f t="shared" si="532"/>
        <v>-0.57342562228992355</v>
      </c>
      <c r="W1109" s="5">
        <f t="shared" si="533"/>
        <v>24.12082230271006</v>
      </c>
      <c r="X1109" s="5">
        <f t="shared" si="512"/>
        <v>2173.8433599474906</v>
      </c>
      <c r="Y1109" s="5">
        <f t="shared" si="513"/>
        <v>-14.862248281363065</v>
      </c>
      <c r="Z1109" s="5">
        <f t="shared" si="514"/>
        <v>-4.4929389046132213</v>
      </c>
      <c r="AA1109" s="5">
        <f t="shared" si="515"/>
        <v>7.7745156268535567</v>
      </c>
      <c r="AB1109" s="5">
        <f t="shared" si="516"/>
        <v>-2.0711770643217005</v>
      </c>
      <c r="AC1109" s="5">
        <f t="shared" si="517"/>
        <v>-5.0663645269031452</v>
      </c>
      <c r="AD1109" s="5">
        <f t="shared" si="518"/>
        <v>-0.27866207043638269</v>
      </c>
      <c r="AE1109">
        <f t="shared" si="535"/>
        <v>0</v>
      </c>
    </row>
    <row r="1110" spans="1:31" x14ac:dyDescent="0.2">
      <c r="A1110">
        <f t="shared" si="534"/>
        <v>10.779999999999815</v>
      </c>
      <c r="B1110" s="5">
        <f t="shared" si="519"/>
        <v>-323.17925431593642</v>
      </c>
      <c r="C1110" s="5">
        <f t="shared" si="520"/>
        <v>543.52201183417321</v>
      </c>
      <c r="D1110" s="5">
        <f t="shared" si="521"/>
        <v>-603.81844178888798</v>
      </c>
      <c r="E1110" s="2">
        <f t="shared" si="522"/>
        <v>632.34563947928973</v>
      </c>
      <c r="F1110" s="2">
        <f t="shared" si="523"/>
        <v>-30.735799540690525</v>
      </c>
      <c r="G1110" s="3">
        <f t="shared" si="524"/>
        <v>-55.377513383515428</v>
      </c>
      <c r="H1110" s="3">
        <f t="shared" si="525"/>
        <v>2.4309899921956966</v>
      </c>
      <c r="I1110" s="3">
        <f t="shared" si="526"/>
        <v>-104.39213386876966</v>
      </c>
      <c r="J1110" s="2">
        <f t="shared" si="505"/>
        <v>118.19600803139974</v>
      </c>
      <c r="K1110" s="2">
        <f t="shared" si="527"/>
        <v>80.569875958691028</v>
      </c>
      <c r="L1110" s="6">
        <f t="shared" si="506"/>
        <v>2173.4579310747245</v>
      </c>
      <c r="M1110" s="2">
        <f t="shared" si="507"/>
        <v>27.545560584801194</v>
      </c>
      <c r="N1110" s="2">
        <f t="shared" si="528"/>
        <v>118.19600803139974</v>
      </c>
      <c r="O1110" s="2">
        <f t="shared" si="508"/>
        <v>80.569875958691028</v>
      </c>
      <c r="P1110" s="5">
        <f t="shared" si="509"/>
        <v>0.36420987344490763</v>
      </c>
      <c r="Q1110" s="4">
        <f t="shared" si="510"/>
        <v>0.23284751252472111</v>
      </c>
      <c r="R1110" s="4">
        <f t="shared" si="511"/>
        <v>0.23155879546902045</v>
      </c>
      <c r="S1110" s="4">
        <f t="shared" si="529"/>
        <v>0</v>
      </c>
      <c r="T1110" s="4">
        <f t="shared" si="530"/>
        <v>0</v>
      </c>
      <c r="U1110" s="5">
        <f t="shared" si="531"/>
        <v>12.796662911405031</v>
      </c>
      <c r="V1110" s="5">
        <f t="shared" si="532"/>
        <v>-0.56175435786879802</v>
      </c>
      <c r="W1110" s="5">
        <f t="shared" si="533"/>
        <v>24.122985415928241</v>
      </c>
      <c r="X1110" s="5">
        <f t="shared" si="512"/>
        <v>2173.4579310747245</v>
      </c>
      <c r="Y1110" s="5">
        <f t="shared" si="513"/>
        <v>-14.860465642717015</v>
      </c>
      <c r="Z1110" s="5">
        <f t="shared" si="514"/>
        <v>-4.4952061811020938</v>
      </c>
      <c r="AA1110" s="5">
        <f t="shared" si="515"/>
        <v>7.7784388888580844</v>
      </c>
      <c r="AB1110" s="5">
        <f t="shared" si="516"/>
        <v>-2.0638027313119842</v>
      </c>
      <c r="AC1110" s="5">
        <f t="shared" si="517"/>
        <v>-5.056960538970892</v>
      </c>
      <c r="AD1110" s="5">
        <f t="shared" si="518"/>
        <v>-0.27257569521367486</v>
      </c>
      <c r="AE1110">
        <f t="shared" si="535"/>
        <v>0</v>
      </c>
    </row>
    <row r="1111" spans="1:31" x14ac:dyDescent="0.2">
      <c r="A1111">
        <f t="shared" si="534"/>
        <v>10.789999999999814</v>
      </c>
      <c r="B1111" s="5">
        <f t="shared" si="519"/>
        <v>-323.73313263990809</v>
      </c>
      <c r="C1111" s="5">
        <f t="shared" si="520"/>
        <v>543.54606888606816</v>
      </c>
      <c r="D1111" s="5">
        <f t="shared" si="521"/>
        <v>-604.8623767563605</v>
      </c>
      <c r="E1111" s="2">
        <f t="shared" si="522"/>
        <v>632.64956347914017</v>
      </c>
      <c r="F1111" s="2">
        <f t="shared" si="523"/>
        <v>-30.777801838010067</v>
      </c>
      <c r="G1111" s="3">
        <f t="shared" si="524"/>
        <v>-55.398151410828547</v>
      </c>
      <c r="H1111" s="3">
        <f t="shared" si="525"/>
        <v>2.3804203868059877</v>
      </c>
      <c r="I1111" s="3">
        <f t="shared" si="526"/>
        <v>-104.39485962572179</v>
      </c>
      <c r="J1111" s="2">
        <f t="shared" si="505"/>
        <v>118.20705688421975</v>
      </c>
      <c r="K1111" s="2">
        <f t="shared" si="527"/>
        <v>80.577407555705349</v>
      </c>
      <c r="L1111" s="6">
        <f t="shared" si="506"/>
        <v>2173.0730085294363</v>
      </c>
      <c r="M1111" s="2">
        <f t="shared" si="507"/>
        <v>27.540682226154313</v>
      </c>
      <c r="N1111" s="2">
        <f t="shared" si="528"/>
        <v>118.20705688421975</v>
      </c>
      <c r="O1111" s="2">
        <f t="shared" si="508"/>
        <v>80.577407555705349</v>
      </c>
      <c r="P1111" s="5">
        <f t="shared" si="509"/>
        <v>0.36419858723221271</v>
      </c>
      <c r="Q1111" s="4">
        <f t="shared" si="510"/>
        <v>0.23278430794195057</v>
      </c>
      <c r="R1111" s="4">
        <f t="shared" si="511"/>
        <v>0.23152625413713751</v>
      </c>
      <c r="S1111" s="4">
        <f t="shared" si="529"/>
        <v>0</v>
      </c>
      <c r="T1111" s="4">
        <f t="shared" si="530"/>
        <v>0</v>
      </c>
      <c r="U1111" s="5">
        <f t="shared" si="531"/>
        <v>12.80223189224029</v>
      </c>
      <c r="V1111" s="5">
        <f t="shared" si="532"/>
        <v>-0.55010308136292363</v>
      </c>
      <c r="W1111" s="5">
        <f t="shared" si="533"/>
        <v>24.125122720703704</v>
      </c>
      <c r="X1111" s="5">
        <f t="shared" si="512"/>
        <v>2173.0730085294367</v>
      </c>
      <c r="Y1111" s="5">
        <f t="shared" si="513"/>
        <v>-14.858675828551359</v>
      </c>
      <c r="Z1111" s="5">
        <f t="shared" si="514"/>
        <v>-4.4974663083064792</v>
      </c>
      <c r="AA1111" s="5">
        <f t="shared" si="515"/>
        <v>7.782349779845525</v>
      </c>
      <c r="AB1111" s="5">
        <f t="shared" si="516"/>
        <v>-2.0564439363110694</v>
      </c>
      <c r="AC1111" s="5">
        <f t="shared" si="517"/>
        <v>-5.0475693896694027</v>
      </c>
      <c r="AD1111" s="5">
        <f t="shared" si="518"/>
        <v>-0.26652749945077048</v>
      </c>
      <c r="AE1111">
        <f t="shared" si="535"/>
        <v>0</v>
      </c>
    </row>
    <row r="1112" spans="1:31" x14ac:dyDescent="0.2">
      <c r="A1112">
        <f t="shared" si="534"/>
        <v>10.799999999999814</v>
      </c>
      <c r="B1112" s="5">
        <f t="shared" si="519"/>
        <v>-324.28721697621319</v>
      </c>
      <c r="C1112" s="5">
        <f t="shared" si="520"/>
        <v>543.56962071146677</v>
      </c>
      <c r="D1112" s="5">
        <f t="shared" si="521"/>
        <v>-605.90633867899271</v>
      </c>
      <c r="E1112" s="2">
        <f t="shared" si="522"/>
        <v>632.95349880902427</v>
      </c>
      <c r="F1112" s="2">
        <f t="shared" si="523"/>
        <v>-30.819803222708423</v>
      </c>
      <c r="G1112" s="3">
        <f t="shared" si="524"/>
        <v>-55.41871585019166</v>
      </c>
      <c r="H1112" s="3">
        <f t="shared" si="525"/>
        <v>2.3299446929092937</v>
      </c>
      <c r="I1112" s="3">
        <f t="shared" si="526"/>
        <v>-104.39752490071631</v>
      </c>
      <c r="J1112" s="2">
        <f t="shared" si="505"/>
        <v>118.21804394487324</v>
      </c>
      <c r="K1112" s="2">
        <f t="shared" si="527"/>
        <v>80.584897031270103</v>
      </c>
      <c r="L1112" s="6">
        <f t="shared" si="506"/>
        <v>2172.688592049215</v>
      </c>
      <c r="M1112" s="2">
        <f t="shared" si="507"/>
        <v>27.535810281179291</v>
      </c>
      <c r="N1112" s="2">
        <f t="shared" si="528"/>
        <v>118.21804394487324</v>
      </c>
      <c r="O1112" s="2">
        <f t="shared" si="508"/>
        <v>80.584897031270103</v>
      </c>
      <c r="P1112" s="5">
        <f t="shared" si="509"/>
        <v>0.36418731582302111</v>
      </c>
      <c r="Q1112" s="4">
        <f t="shared" si="510"/>
        <v>0.23272129116595086</v>
      </c>
      <c r="R1112" s="4">
        <f t="shared" si="511"/>
        <v>0.23149380101344796</v>
      </c>
      <c r="S1112" s="4">
        <f t="shared" si="529"/>
        <v>0</v>
      </c>
      <c r="T1112" s="4">
        <f t="shared" si="530"/>
        <v>0</v>
      </c>
      <c r="U1112" s="5">
        <f t="shared" si="531"/>
        <v>12.807778214063742</v>
      </c>
      <c r="V1112" s="5">
        <f t="shared" si="532"/>
        <v>-0.53847178556942121</v>
      </c>
      <c r="W1112" s="5">
        <f t="shared" si="533"/>
        <v>24.127234355989632</v>
      </c>
      <c r="X1112" s="5">
        <f t="shared" si="512"/>
        <v>2172.6885920492155</v>
      </c>
      <c r="Y1112" s="5">
        <f t="shared" si="513"/>
        <v>-14.856878902755691</v>
      </c>
      <c r="Z1112" s="5">
        <f t="shared" si="514"/>
        <v>-4.4997192998827389</v>
      </c>
      <c r="AA1112" s="5">
        <f t="shared" si="515"/>
        <v>7.7862483234466442</v>
      </c>
      <c r="AB1112" s="5">
        <f t="shared" si="516"/>
        <v>-2.0491006886919489</v>
      </c>
      <c r="AC1112" s="5">
        <f t="shared" si="517"/>
        <v>-5.0381910854521603</v>
      </c>
      <c r="AD1112" s="5">
        <f t="shared" si="518"/>
        <v>-0.26051732056372146</v>
      </c>
      <c r="AE1112">
        <f t="shared" si="535"/>
        <v>0</v>
      </c>
    </row>
    <row r="1113" spans="1:31" x14ac:dyDescent="0.2">
      <c r="A1113">
        <f t="shared" si="534"/>
        <v>10.809999999999814</v>
      </c>
      <c r="B1113" s="5">
        <f t="shared" si="519"/>
        <v>-324.84150658974954</v>
      </c>
      <c r="C1113" s="5">
        <f t="shared" si="520"/>
        <v>543.59266824884151</v>
      </c>
      <c r="D1113" s="5">
        <f t="shared" si="521"/>
        <v>-606.9503269538659</v>
      </c>
      <c r="E1113" s="2">
        <f t="shared" si="522"/>
        <v>633.257446365531</v>
      </c>
      <c r="F1113" s="2">
        <f t="shared" si="523"/>
        <v>-30.861803615703373</v>
      </c>
      <c r="G1113" s="3">
        <f t="shared" si="524"/>
        <v>-55.439206857078581</v>
      </c>
      <c r="H1113" s="3">
        <f t="shared" si="525"/>
        <v>2.2795627820547719</v>
      </c>
      <c r="I1113" s="3">
        <f t="shared" si="526"/>
        <v>-104.40013007392194</v>
      </c>
      <c r="J1113" s="2">
        <f t="shared" si="505"/>
        <v>118.22896947394534</v>
      </c>
      <c r="K1113" s="2">
        <f t="shared" si="527"/>
        <v>80.592344563016582</v>
      </c>
      <c r="L1113" s="6">
        <f t="shared" si="506"/>
        <v>2172.3046813688647</v>
      </c>
      <c r="M1113" s="2">
        <f t="shared" si="507"/>
        <v>27.530944746515122</v>
      </c>
      <c r="N1113" s="2">
        <f t="shared" si="528"/>
        <v>118.22896947394534</v>
      </c>
      <c r="O1113" s="2">
        <f t="shared" si="508"/>
        <v>80.592344563016582</v>
      </c>
      <c r="P1113" s="5">
        <f t="shared" si="509"/>
        <v>0.36417605920950458</v>
      </c>
      <c r="Q1113" s="4">
        <f t="shared" si="510"/>
        <v>0.23265846150402233</v>
      </c>
      <c r="R1113" s="4">
        <f t="shared" si="511"/>
        <v>0.23146143581352696</v>
      </c>
      <c r="S1113" s="4">
        <f t="shared" si="529"/>
        <v>0</v>
      </c>
      <c r="T1113" s="4">
        <f t="shared" si="530"/>
        <v>0</v>
      </c>
      <c r="U1113" s="5">
        <f t="shared" si="531"/>
        <v>12.813301931423592</v>
      </c>
      <c r="V1113" s="5">
        <f t="shared" si="532"/>
        <v>-0.52686046309073986</v>
      </c>
      <c r="W1113" s="5">
        <f t="shared" si="533"/>
        <v>24.129320460259379</v>
      </c>
      <c r="X1113" s="5">
        <f t="shared" si="512"/>
        <v>2172.3046813688647</v>
      </c>
      <c r="Y1113" s="5">
        <f t="shared" si="513"/>
        <v>-14.855074928944592</v>
      </c>
      <c r="Z1113" s="5">
        <f t="shared" si="514"/>
        <v>-4.5019651695070877</v>
      </c>
      <c r="AA1113" s="5">
        <f t="shared" si="515"/>
        <v>7.7901345433265652</v>
      </c>
      <c r="AB1113" s="5">
        <f t="shared" si="516"/>
        <v>-2.0417729975210008</v>
      </c>
      <c r="AC1113" s="5">
        <f t="shared" si="517"/>
        <v>-5.0288256325978278</v>
      </c>
      <c r="AD1113" s="5">
        <f t="shared" si="518"/>
        <v>-0.25454499641405448</v>
      </c>
      <c r="AE1113">
        <f t="shared" si="535"/>
        <v>0</v>
      </c>
    </row>
    <row r="1114" spans="1:31" x14ac:dyDescent="0.2">
      <c r="A1114">
        <f t="shared" si="534"/>
        <v>10.819999999999814</v>
      </c>
      <c r="B1114" s="5">
        <f t="shared" si="519"/>
        <v>-325.39600074697023</v>
      </c>
      <c r="C1114" s="5">
        <f t="shared" si="520"/>
        <v>543.61521243538039</v>
      </c>
      <c r="D1114" s="5">
        <f t="shared" si="521"/>
        <v>-607.99434098185486</v>
      </c>
      <c r="E1114" s="2">
        <f t="shared" si="522"/>
        <v>633.56140704219501</v>
      </c>
      <c r="F1114" s="2">
        <f t="shared" si="523"/>
        <v>-30.903802938047633</v>
      </c>
      <c r="G1114" s="3">
        <f t="shared" si="524"/>
        <v>-55.459624587053789</v>
      </c>
      <c r="H1114" s="3">
        <f t="shared" si="525"/>
        <v>2.2292745257287936</v>
      </c>
      <c r="I1114" s="3">
        <f t="shared" si="526"/>
        <v>-104.40267552388609</v>
      </c>
      <c r="J1114" s="2">
        <f t="shared" si="505"/>
        <v>118.23983373125085</v>
      </c>
      <c r="K1114" s="2">
        <f t="shared" si="527"/>
        <v>80.599750328051016</v>
      </c>
      <c r="L1114" s="6">
        <f t="shared" si="506"/>
        <v>2171.9212762204374</v>
      </c>
      <c r="M1114" s="2">
        <f t="shared" si="507"/>
        <v>27.526085618765961</v>
      </c>
      <c r="N1114" s="2">
        <f t="shared" si="528"/>
        <v>118.23983373125085</v>
      </c>
      <c r="O1114" s="2">
        <f t="shared" si="508"/>
        <v>80.599750328051016</v>
      </c>
      <c r="P1114" s="5">
        <f t="shared" si="509"/>
        <v>0.36416481738375478</v>
      </c>
      <c r="Q1114" s="4">
        <f t="shared" si="510"/>
        <v>0.23259581826608208</v>
      </c>
      <c r="R1114" s="4">
        <f t="shared" si="511"/>
        <v>0.23142915825375907</v>
      </c>
      <c r="S1114" s="4">
        <f t="shared" si="529"/>
        <v>0</v>
      </c>
      <c r="T1114" s="4">
        <f t="shared" si="530"/>
        <v>0</v>
      </c>
      <c r="U1114" s="5">
        <f t="shared" si="531"/>
        <v>12.818803098898307</v>
      </c>
      <c r="V1114" s="5">
        <f t="shared" si="532"/>
        <v>-0.51526910633610923</v>
      </c>
      <c r="W1114" s="5">
        <f t="shared" si="533"/>
        <v>24.131381171506803</v>
      </c>
      <c r="X1114" s="5">
        <f t="shared" si="512"/>
        <v>2171.9212762204379</v>
      </c>
      <c r="Y1114" s="5">
        <f t="shared" si="513"/>
        <v>-14.853263970458228</v>
      </c>
      <c r="Z1114" s="5">
        <f t="shared" si="514"/>
        <v>-4.504203930875244</v>
      </c>
      <c r="AA1114" s="5">
        <f t="shared" si="515"/>
        <v>7.7940084631841575</v>
      </c>
      <c r="AB1114" s="5">
        <f t="shared" si="516"/>
        <v>-2.0344608715599204</v>
      </c>
      <c r="AC1114" s="5">
        <f t="shared" si="517"/>
        <v>-5.0194730372113536</v>
      </c>
      <c r="AD1114" s="5">
        <f t="shared" si="518"/>
        <v>-0.24861036530904101</v>
      </c>
      <c r="AE1114">
        <f t="shared" si="535"/>
        <v>0</v>
      </c>
    </row>
    <row r="1115" spans="1:31" x14ac:dyDescent="0.2">
      <c r="A1115">
        <f t="shared" si="534"/>
        <v>10.829999999999814</v>
      </c>
      <c r="B1115" s="5">
        <f t="shared" si="519"/>
        <v>-325.95069871588436</v>
      </c>
      <c r="C1115" s="5">
        <f t="shared" si="520"/>
        <v>543.63725420698574</v>
      </c>
      <c r="D1115" s="5">
        <f t="shared" si="521"/>
        <v>-609.03838016761199</v>
      </c>
      <c r="E1115" s="2">
        <f t="shared" si="522"/>
        <v>633.8653817294994</v>
      </c>
      <c r="F1115" s="2">
        <f t="shared" si="523"/>
        <v>-30.945801110929246</v>
      </c>
      <c r="G1115" s="3">
        <f t="shared" si="524"/>
        <v>-55.479969195769385</v>
      </c>
      <c r="H1115" s="3">
        <f t="shared" si="525"/>
        <v>2.1790797953566798</v>
      </c>
      <c r="I1115" s="3">
        <f t="shared" si="526"/>
        <v>-104.40516162753917</v>
      </c>
      <c r="J1115" s="2">
        <f t="shared" si="505"/>
        <v>118.25063697583464</v>
      </c>
      <c r="K1115" s="2">
        <f t="shared" si="527"/>
        <v>80.607114502954758</v>
      </c>
      <c r="L1115" s="6">
        <f t="shared" si="506"/>
        <v>2171.5383763332725</v>
      </c>
      <c r="M1115" s="2">
        <f t="shared" si="507"/>
        <v>27.521232894501541</v>
      </c>
      <c r="N1115" s="2">
        <f t="shared" si="528"/>
        <v>118.25063697583464</v>
      </c>
      <c r="O1115" s="2">
        <f t="shared" si="508"/>
        <v>80.607114502954758</v>
      </c>
      <c r="P1115" s="5">
        <f t="shared" si="509"/>
        <v>0.36415359033778399</v>
      </c>
      <c r="Q1115" s="4">
        <f t="shared" si="510"/>
        <v>0.23253336076465556</v>
      </c>
      <c r="R1115" s="4">
        <f t="shared" si="511"/>
        <v>0.23139696805133791</v>
      </c>
      <c r="S1115" s="4">
        <f t="shared" si="529"/>
        <v>0</v>
      </c>
      <c r="T1115" s="4">
        <f t="shared" si="530"/>
        <v>0</v>
      </c>
      <c r="U1115" s="5">
        <f t="shared" si="531"/>
        <v>12.824281771095318</v>
      </c>
      <c r="V1115" s="5">
        <f t="shared" si="532"/>
        <v>-0.5036977075229836</v>
      </c>
      <c r="W1115" s="5">
        <f t="shared" si="533"/>
        <v>24.133416627246614</v>
      </c>
      <c r="X1115" s="5">
        <f t="shared" si="512"/>
        <v>2171.5383763332725</v>
      </c>
      <c r="Y1115" s="5">
        <f t="shared" si="513"/>
        <v>-14.851446090362893</v>
      </c>
      <c r="Z1115" s="5">
        <f t="shared" si="514"/>
        <v>-4.5064355977020503</v>
      </c>
      <c r="AA1115" s="5">
        <f t="shared" si="515"/>
        <v>7.7978701067513843</v>
      </c>
      <c r="AB1115" s="5">
        <f t="shared" si="516"/>
        <v>-2.027164319267575</v>
      </c>
      <c r="AC1115" s="5">
        <f t="shared" si="517"/>
        <v>-5.0101333052250343</v>
      </c>
      <c r="AD1115" s="5">
        <f t="shared" si="518"/>
        <v>-0.24271326600199927</v>
      </c>
      <c r="AE1115">
        <f t="shared" si="535"/>
        <v>0</v>
      </c>
    </row>
    <row r="1116" spans="1:31" x14ac:dyDescent="0.2">
      <c r="A1116">
        <f t="shared" si="534"/>
        <v>10.839999999999813</v>
      </c>
      <c r="B1116" s="5">
        <f t="shared" si="519"/>
        <v>-326.50559976605797</v>
      </c>
      <c r="C1116" s="5">
        <f t="shared" si="520"/>
        <v>543.65879449827412</v>
      </c>
      <c r="D1116" s="5">
        <f t="shared" si="521"/>
        <v>-610.08244391955066</v>
      </c>
      <c r="E1116" s="2">
        <f t="shared" si="522"/>
        <v>634.16937131487975</v>
      </c>
      <c r="F1116" s="2">
        <f t="shared" si="523"/>
        <v>-30.98779805567197</v>
      </c>
      <c r="G1116" s="3">
        <f t="shared" si="524"/>
        <v>-55.500240838962064</v>
      </c>
      <c r="H1116" s="3">
        <f t="shared" si="525"/>
        <v>2.1289784623044294</v>
      </c>
      <c r="I1116" s="3">
        <f t="shared" si="526"/>
        <v>-104.40758876019919</v>
      </c>
      <c r="J1116" s="2">
        <f t="shared" si="505"/>
        <v>118.261379465972</v>
      </c>
      <c r="K1116" s="2">
        <f t="shared" si="527"/>
        <v>80.614437263784595</v>
      </c>
      <c r="L1116" s="6">
        <f t="shared" si="506"/>
        <v>2171.1559814340299</v>
      </c>
      <c r="M1116" s="2">
        <f t="shared" si="507"/>
        <v>27.516386570257666</v>
      </c>
      <c r="N1116" s="2">
        <f t="shared" si="528"/>
        <v>118.261379465972</v>
      </c>
      <c r="O1116" s="2">
        <f t="shared" si="508"/>
        <v>80.614437263784595</v>
      </c>
      <c r="P1116" s="5">
        <f t="shared" si="509"/>
        <v>0.36414237806352645</v>
      </c>
      <c r="Q1116" s="4">
        <f t="shared" si="510"/>
        <v>0.23247108831486929</v>
      </c>
      <c r="R1116" s="4">
        <f t="shared" si="511"/>
        <v>0.23136486492426558</v>
      </c>
      <c r="S1116" s="4">
        <f t="shared" si="529"/>
        <v>0</v>
      </c>
      <c r="T1116" s="4">
        <f t="shared" si="530"/>
        <v>0</v>
      </c>
      <c r="U1116" s="5">
        <f t="shared" si="531"/>
        <v>12.829738002649695</v>
      </c>
      <c r="V1116" s="5">
        <f t="shared" si="532"/>
        <v>-0.49214625867848155</v>
      </c>
      <c r="W1116" s="5">
        <f t="shared" si="533"/>
        <v>24.135426964514767</v>
      </c>
      <c r="X1116" s="5">
        <f t="shared" si="512"/>
        <v>2171.1559814340299</v>
      </c>
      <c r="Y1116" s="5">
        <f t="shared" si="513"/>
        <v>-14.849621351451486</v>
      </c>
      <c r="Z1116" s="5">
        <f t="shared" si="514"/>
        <v>-4.50866018372108</v>
      </c>
      <c r="AA1116" s="5">
        <f t="shared" si="515"/>
        <v>7.8017194977926154</v>
      </c>
      <c r="AB1116" s="5">
        <f t="shared" si="516"/>
        <v>-2.0198833488017911</v>
      </c>
      <c r="AC1116" s="5">
        <f t="shared" si="517"/>
        <v>-5.0008064423995613</v>
      </c>
      <c r="AD1116" s="5">
        <f t="shared" si="518"/>
        <v>-0.23685353769261752</v>
      </c>
      <c r="AE1116">
        <f t="shared" si="535"/>
        <v>0</v>
      </c>
    </row>
    <row r="1117" spans="1:31" x14ac:dyDescent="0.2">
      <c r="A1117">
        <f t="shared" si="534"/>
        <v>10.849999999999813</v>
      </c>
      <c r="B1117" s="5">
        <f t="shared" si="519"/>
        <v>-327.06070316861502</v>
      </c>
      <c r="C1117" s="5">
        <f t="shared" si="520"/>
        <v>543.679834242575</v>
      </c>
      <c r="D1117" s="5">
        <f t="shared" si="521"/>
        <v>-611.12653164982964</v>
      </c>
      <c r="E1117" s="2">
        <f t="shared" si="522"/>
        <v>634.47337668272792</v>
      </c>
      <c r="F1117" s="2">
        <f t="shared" si="523"/>
        <v>-31.029793693735613</v>
      </c>
      <c r="G1117" s="3">
        <f t="shared" si="524"/>
        <v>-55.520439672450081</v>
      </c>
      <c r="H1117" s="3">
        <f t="shared" si="525"/>
        <v>2.0789703978804339</v>
      </c>
      <c r="I1117" s="3">
        <f t="shared" si="526"/>
        <v>-104.40995729557612</v>
      </c>
      <c r="J1117" s="2">
        <f t="shared" si="505"/>
        <v>118.27206145916905</v>
      </c>
      <c r="K1117" s="2">
        <f t="shared" si="527"/>
        <v>80.621718786072975</v>
      </c>
      <c r="L1117" s="6">
        <f t="shared" si="506"/>
        <v>2170.7740912467234</v>
      </c>
      <c r="M1117" s="2">
        <f t="shared" si="507"/>
        <v>27.511546642536597</v>
      </c>
      <c r="N1117" s="2">
        <f t="shared" si="528"/>
        <v>118.27206145916905</v>
      </c>
      <c r="O1117" s="2">
        <f t="shared" si="508"/>
        <v>80.621718786072975</v>
      </c>
      <c r="P1117" s="5">
        <f t="shared" si="509"/>
        <v>0.36413118055283922</v>
      </c>
      <c r="Q1117" s="4">
        <f t="shared" si="510"/>
        <v>0.23240900023444247</v>
      </c>
      <c r="R1117" s="4">
        <f t="shared" si="511"/>
        <v>0.23133284859135267</v>
      </c>
      <c r="S1117" s="4">
        <f t="shared" si="529"/>
        <v>0</v>
      </c>
      <c r="T1117" s="4">
        <f t="shared" si="530"/>
        <v>0</v>
      </c>
      <c r="U1117" s="5">
        <f t="shared" si="531"/>
        <v>12.835171848222846</v>
      </c>
      <c r="V1117" s="5">
        <f t="shared" si="532"/>
        <v>-0.48061475164081763</v>
      </c>
      <c r="W1117" s="5">
        <f t="shared" si="533"/>
        <v>24.137412319868783</v>
      </c>
      <c r="X1117" s="5">
        <f t="shared" si="512"/>
        <v>2170.7740912467234</v>
      </c>
      <c r="Y1117" s="5">
        <f t="shared" si="513"/>
        <v>-14.847789816244143</v>
      </c>
      <c r="Z1117" s="5">
        <f t="shared" si="514"/>
        <v>-4.5108777026842857</v>
      </c>
      <c r="AA1117" s="5">
        <f t="shared" si="515"/>
        <v>7.8055566601040356</v>
      </c>
      <c r="AB1117" s="5">
        <f t="shared" si="516"/>
        <v>-2.0126179680212974</v>
      </c>
      <c r="AC1117" s="5">
        <f t="shared" si="517"/>
        <v>-4.9914924543251029</v>
      </c>
      <c r="AD1117" s="5">
        <f t="shared" si="518"/>
        <v>-0.23103102002718146</v>
      </c>
      <c r="AE1117">
        <f t="shared" si="535"/>
        <v>0</v>
      </c>
    </row>
    <row r="1118" spans="1:31" x14ac:dyDescent="0.2">
      <c r="A1118">
        <f t="shared" si="534"/>
        <v>10.859999999999813</v>
      </c>
      <c r="B1118" s="5">
        <f t="shared" si="519"/>
        <v>-327.61600819623789</v>
      </c>
      <c r="C1118" s="5">
        <f t="shared" si="520"/>
        <v>543.70037437193116</v>
      </c>
      <c r="D1118" s="5">
        <f t="shared" si="521"/>
        <v>-612.17064277433644</v>
      </c>
      <c r="E1118" s="2">
        <f t="shared" si="522"/>
        <v>634.77739871439621</v>
      </c>
      <c r="F1118" s="2">
        <f t="shared" si="523"/>
        <v>-31.071787946716452</v>
      </c>
      <c r="G1118" s="3">
        <f t="shared" si="524"/>
        <v>-55.540565852130293</v>
      </c>
      <c r="H1118" s="3">
        <f t="shared" si="525"/>
        <v>2.0290554733371828</v>
      </c>
      <c r="I1118" s="3">
        <f t="shared" si="526"/>
        <v>-104.41226760577639</v>
      </c>
      <c r="J1118" s="2">
        <f t="shared" si="505"/>
        <v>118.28268321216325</v>
      </c>
      <c r="K1118" s="2">
        <f t="shared" si="527"/>
        <v>80.62895924482838</v>
      </c>
      <c r="L1118" s="6">
        <f t="shared" si="506"/>
        <v>2170.3927054927599</v>
      </c>
      <c r="M1118" s="2">
        <f t="shared" si="507"/>
        <v>27.506713107807546</v>
      </c>
      <c r="N1118" s="2">
        <f t="shared" si="528"/>
        <v>118.28268321216325</v>
      </c>
      <c r="O1118" s="2">
        <f t="shared" si="508"/>
        <v>80.62895924482838</v>
      </c>
      <c r="P1118" s="5">
        <f t="shared" si="509"/>
        <v>0.36411999779750315</v>
      </c>
      <c r="Q1118" s="4">
        <f t="shared" si="510"/>
        <v>0.23234709584367955</v>
      </c>
      <c r="R1118" s="4">
        <f t="shared" si="511"/>
        <v>0.23130091877221773</v>
      </c>
      <c r="S1118" s="4">
        <f t="shared" si="529"/>
        <v>0</v>
      </c>
      <c r="T1118" s="4">
        <f t="shared" si="530"/>
        <v>0</v>
      </c>
      <c r="U1118" s="5">
        <f t="shared" si="531"/>
        <v>12.840583362501237</v>
      </c>
      <c r="V1118" s="5">
        <f t="shared" si="532"/>
        <v>-0.4691031780607286</v>
      </c>
      <c r="W1118" s="5">
        <f t="shared" si="533"/>
        <v>24.139372829388183</v>
      </c>
      <c r="X1118" s="5">
        <f t="shared" si="512"/>
        <v>2170.3927054927599</v>
      </c>
      <c r="Y1118" s="5">
        <f t="shared" si="513"/>
        <v>-14.845951546988696</v>
      </c>
      <c r="Z1118" s="5">
        <f t="shared" si="514"/>
        <v>-4.5130881683616169</v>
      </c>
      <c r="AA1118" s="5">
        <f t="shared" si="515"/>
        <v>7.8093816175129573</v>
      </c>
      <c r="AB1118" s="5">
        <f t="shared" si="516"/>
        <v>-2.0053681844874589</v>
      </c>
      <c r="AC1118" s="5">
        <f t="shared" si="517"/>
        <v>-4.9821913464223453</v>
      </c>
      <c r="AD1118" s="5">
        <f t="shared" si="518"/>
        <v>-0.22524555309885841</v>
      </c>
      <c r="AE1118">
        <f t="shared" si="535"/>
        <v>0</v>
      </c>
    </row>
    <row r="1119" spans="1:31" x14ac:dyDescent="0.2">
      <c r="A1119">
        <f t="shared" si="534"/>
        <v>10.869999999999813</v>
      </c>
      <c r="B1119" s="5">
        <f t="shared" si="519"/>
        <v>-328.17151412316838</v>
      </c>
      <c r="C1119" s="5">
        <f t="shared" si="520"/>
        <v>543.72041581709721</v>
      </c>
      <c r="D1119" s="5">
        <f t="shared" si="521"/>
        <v>-613.21477671267189</v>
      </c>
      <c r="E1119" s="2">
        <f t="shared" si="522"/>
        <v>635.08143828820096</v>
      </c>
      <c r="F1119" s="2">
        <f t="shared" si="523"/>
        <v>-31.113780736347554</v>
      </c>
      <c r="G1119" s="3">
        <f t="shared" si="524"/>
        <v>-55.560619533975164</v>
      </c>
      <c r="H1119" s="3">
        <f t="shared" si="525"/>
        <v>1.9792335598729593</v>
      </c>
      <c r="I1119" s="3">
        <f t="shared" si="526"/>
        <v>-104.41452006130739</v>
      </c>
      <c r="J1119" s="2">
        <f t="shared" si="505"/>
        <v>118.2932449809237</v>
      </c>
      <c r="K1119" s="2">
        <f t="shared" si="527"/>
        <v>80.636158814535577</v>
      </c>
      <c r="L1119" s="6">
        <f t="shared" si="506"/>
        <v>2170.011823890969</v>
      </c>
      <c r="M1119" s="2">
        <f t="shared" si="507"/>
        <v>27.501885962507071</v>
      </c>
      <c r="N1119" s="2">
        <f t="shared" si="528"/>
        <v>118.2932449809237</v>
      </c>
      <c r="O1119" s="2">
        <f t="shared" si="508"/>
        <v>80.636158814535577</v>
      </c>
      <c r="P1119" s="5">
        <f t="shared" si="509"/>
        <v>0.3641088297892241</v>
      </c>
      <c r="Q1119" s="4">
        <f t="shared" si="510"/>
        <v>0.23228537446546221</v>
      </c>
      <c r="R1119" s="4">
        <f t="shared" si="511"/>
        <v>0.2312690751872869</v>
      </c>
      <c r="S1119" s="4">
        <f t="shared" si="529"/>
        <v>0</v>
      </c>
      <c r="T1119" s="4">
        <f t="shared" si="530"/>
        <v>0</v>
      </c>
      <c r="U1119" s="5">
        <f t="shared" si="531"/>
        <v>12.845972600195106</v>
      </c>
      <c r="V1119" s="5">
        <f t="shared" si="532"/>
        <v>-0.45761152940289351</v>
      </c>
      <c r="W1119" s="5">
        <f t="shared" si="533"/>
        <v>24.141308628674881</v>
      </c>
      <c r="X1119" s="5">
        <f t="shared" si="512"/>
        <v>2170.011823890969</v>
      </c>
      <c r="Y1119" s="5">
        <f t="shared" si="513"/>
        <v>-14.844106605661288</v>
      </c>
      <c r="Z1119" s="5">
        <f t="shared" si="514"/>
        <v>-4.5152915945406589</v>
      </c>
      <c r="AA1119" s="5">
        <f t="shared" si="515"/>
        <v>7.8131943938772173</v>
      </c>
      <c r="AB1119" s="5">
        <f t="shared" si="516"/>
        <v>-1.9981340054661825</v>
      </c>
      <c r="AC1119" s="5">
        <f t="shared" si="517"/>
        <v>-4.9729031239435528</v>
      </c>
      <c r="AD1119" s="5">
        <f t="shared" si="518"/>
        <v>-0.21949697744789987</v>
      </c>
      <c r="AE1119">
        <f t="shared" si="535"/>
        <v>0</v>
      </c>
    </row>
    <row r="1120" spans="1:31" x14ac:dyDescent="0.2">
      <c r="A1120">
        <f t="shared" si="534"/>
        <v>10.879999999999812</v>
      </c>
      <c r="B1120" s="5">
        <f t="shared" si="519"/>
        <v>-328.72722022520838</v>
      </c>
      <c r="C1120" s="5">
        <f t="shared" si="520"/>
        <v>543.73995950753977</v>
      </c>
      <c r="D1120" s="5">
        <f t="shared" si="521"/>
        <v>-614.25893288813393</v>
      </c>
      <c r="E1120" s="2">
        <f t="shared" si="522"/>
        <v>635.38549627942689</v>
      </c>
      <c r="F1120" s="2">
        <f t="shared" si="523"/>
        <v>-31.155771984499136</v>
      </c>
      <c r="G1120" s="3">
        <f t="shared" si="524"/>
        <v>-55.580600874029827</v>
      </c>
      <c r="H1120" s="3">
        <f t="shared" si="525"/>
        <v>1.9295045286335237</v>
      </c>
      <c r="I1120" s="3">
        <f t="shared" si="526"/>
        <v>-104.41671503108186</v>
      </c>
      <c r="J1120" s="2">
        <f t="shared" ref="J1120:J1158" si="536">SQRT(G1120^2+H1120^2+I1120^2)</f>
        <v>118.30374702065181</v>
      </c>
      <c r="K1120" s="2">
        <f t="shared" si="527"/>
        <v>80.643317669155962</v>
      </c>
      <c r="L1120" s="6">
        <f t="shared" ref="L1120:L1158" si="537">SQRT(spin^2-flag*((30/PI())*(wx*G1120+wy*H1120+wz*I1120)/J1120)^2)</f>
        <v>2169.6314461576408</v>
      </c>
      <c r="M1120" s="2">
        <f t="shared" ref="M1120:M1158" si="538">(L1120*PI()/30)*(circ/(2*PI()))/12</f>
        <v>27.497065203039543</v>
      </c>
      <c r="N1120" s="2">
        <f t="shared" si="528"/>
        <v>118.30374702065181</v>
      </c>
      <c r="O1120" s="2">
        <f t="shared" ref="O1120:O1158" si="539">J1120/1.467</f>
        <v>80.643317669155962</v>
      </c>
      <c r="P1120" s="5">
        <f t="shared" ref="P1120:P1158" si="540">cd0+(cdspin*L1120/1000)*EXP(-A1120/(tau*146.7/N1120))</f>
        <v>0.36409767651963376</v>
      </c>
      <c r="Q1120" s="4">
        <f t="shared" ref="Q1120:Q1158" si="541">(M1120/N1120)*EXP(-A1120/(tau*146.7/N1120))</f>
        <v>0.23222383542524147</v>
      </c>
      <c r="R1120" s="4">
        <f t="shared" ref="R1120:R1158" si="542">cl2_*Q1120/(cl0+cl1_*Q1120)</f>
        <v>0.23123731755779345</v>
      </c>
      <c r="S1120" s="4">
        <f t="shared" si="529"/>
        <v>0</v>
      </c>
      <c r="T1120" s="4">
        <f t="shared" si="530"/>
        <v>0</v>
      </c>
      <c r="U1120" s="5">
        <f t="shared" si="531"/>
        <v>12.851339616037194</v>
      </c>
      <c r="V1120" s="5">
        <f t="shared" si="532"/>
        <v>-0.44613979694734646</v>
      </c>
      <c r="W1120" s="5">
        <f t="shared" si="533"/>
        <v>24.143219852853594</v>
      </c>
      <c r="X1120" s="5">
        <f t="shared" ref="X1120:X1158" si="543">M1120/romega</f>
        <v>2169.6314461576408</v>
      </c>
      <c r="Y1120" s="5">
        <f t="shared" ref="Y1120:Y1158" si="544">const*($R1120/omega)*N1120*(wy*I1120-wz*(H1120-T1120))/X1120</f>
        <v>-14.842255053966896</v>
      </c>
      <c r="Z1120" s="5">
        <f t="shared" ref="Z1120:Z1158" si="545">const*($R1120/omega)*N1120*(wz*(G1120-S1120)-wx*I1120)/X1120</f>
        <v>-4.5174879950262623</v>
      </c>
      <c r="AA1120" s="5">
        <f t="shared" ref="AA1120:AA1158" si="546">const*($R1120/omega)*N1120*(wx*(H1120-T1120)-wy*(G1120-S1120))/X1120</f>
        <v>7.8169950130845303</v>
      </c>
      <c r="AB1120" s="5">
        <f t="shared" ref="AB1120:AB1158" si="547">U1120+Y1120</f>
        <v>-1.9909154379297025</v>
      </c>
      <c r="AC1120" s="5">
        <f t="shared" ref="AC1120:AC1158" si="548">V1120+Z1120</f>
        <v>-4.9636277919736091</v>
      </c>
      <c r="AD1120" s="5">
        <f t="shared" ref="AD1120:AD1158" si="549">W1120+AA1120-32.174</f>
        <v>-0.21378513406187594</v>
      </c>
      <c r="AE1120">
        <f t="shared" si="535"/>
        <v>0</v>
      </c>
    </row>
    <row r="1121" spans="1:31" x14ac:dyDescent="0.2">
      <c r="A1121">
        <f t="shared" si="534"/>
        <v>10.889999999999812</v>
      </c>
      <c r="B1121" s="5">
        <f t="shared" ref="B1121:B1158" si="550">B1120+G1120*dt+0.5*AB1120*dt*dt</f>
        <v>-329.28312577972059</v>
      </c>
      <c r="C1121" s="5">
        <f t="shared" ref="C1121:C1158" si="551">C1120+H1120*dt+0.5*AC1120*dt*dt</f>
        <v>543.7590063714365</v>
      </c>
      <c r="D1121" s="5">
        <f t="shared" ref="D1121:D1158" si="552">D1120+I1120*dt+0.5*AD1120*dt*dt</f>
        <v>-615.30311072770144</v>
      </c>
      <c r="E1121" s="2">
        <f t="shared" ref="E1121:E1158" si="553">SQRT(B1121^2+C1121^2)</f>
        <v>635.68957356033081</v>
      </c>
      <c r="F1121" s="2">
        <f t="shared" ref="F1121:F1158" si="554">ATAN2(C1121,B1121)*180/PI()</f>
        <v>-31.197761613178972</v>
      </c>
      <c r="G1121" s="3">
        <f t="shared" ref="G1121:G1158" si="555">G1120+AB1120*dt</f>
        <v>-55.600510028409126</v>
      </c>
      <c r="H1121" s="3">
        <f t="shared" ref="H1121:H1158" si="556">H1120+AC1120*dt</f>
        <v>1.8798682507137876</v>
      </c>
      <c r="I1121" s="3">
        <f t="shared" ref="I1121:I1158" si="557">I1120+AD1120*dt</f>
        <v>-104.41885288242248</v>
      </c>
      <c r="J1121" s="2">
        <f t="shared" si="536"/>
        <v>118.31418958578153</v>
      </c>
      <c r="K1121" s="2">
        <f t="shared" ref="K1121:K1158" si="558">J1121/1.467</f>
        <v>80.650435982127831</v>
      </c>
      <c r="L1121" s="6">
        <f t="shared" si="537"/>
        <v>2169.2515720065558</v>
      </c>
      <c r="M1121" s="2">
        <f t="shared" si="538"/>
        <v>27.492250825777528</v>
      </c>
      <c r="N1121" s="2">
        <f t="shared" ref="N1121:N1158" si="559">IF(D1121&gt;=hwind,SQRT((G1121-vxw)^2+(H1121-vyw)^2+I1121^2),J1121)</f>
        <v>118.31418958578153</v>
      </c>
      <c r="O1121" s="2">
        <f t="shared" si="539"/>
        <v>80.650435982127831</v>
      </c>
      <c r="P1121" s="5">
        <f t="shared" si="540"/>
        <v>0.3640865379802905</v>
      </c>
      <c r="Q1121" s="4">
        <f t="shared" si="541"/>
        <v>0.23216247805103002</v>
      </c>
      <c r="R1121" s="4">
        <f t="shared" si="542"/>
        <v>0.23120564560577769</v>
      </c>
      <c r="S1121" s="4">
        <f t="shared" si="529"/>
        <v>0</v>
      </c>
      <c r="T1121" s="4">
        <f t="shared" si="530"/>
        <v>0</v>
      </c>
      <c r="U1121" s="5">
        <f t="shared" si="531"/>
        <v>12.856684464781463</v>
      </c>
      <c r="V1121" s="5">
        <f t="shared" si="532"/>
        <v>-0.43468797179088375</v>
      </c>
      <c r="W1121" s="5">
        <f t="shared" si="533"/>
        <v>24.145106636572233</v>
      </c>
      <c r="X1121" s="5">
        <f t="shared" si="543"/>
        <v>2169.2515720065558</v>
      </c>
      <c r="Y1121" s="5">
        <f t="shared" si="544"/>
        <v>-14.840396953339894</v>
      </c>
      <c r="Z1121" s="5">
        <f t="shared" si="545"/>
        <v>-4.5196773836401807</v>
      </c>
      <c r="AA1121" s="5">
        <f t="shared" si="546"/>
        <v>7.8207834990518528</v>
      </c>
      <c r="AB1121" s="5">
        <f t="shared" si="547"/>
        <v>-1.9837124885584316</v>
      </c>
      <c r="AC1121" s="5">
        <f t="shared" si="548"/>
        <v>-4.9543653554310643</v>
      </c>
      <c r="AD1121" s="5">
        <f t="shared" si="549"/>
        <v>-0.20810986437591339</v>
      </c>
      <c r="AE1121">
        <f t="shared" si="535"/>
        <v>0</v>
      </c>
    </row>
    <row r="1122" spans="1:31" x14ac:dyDescent="0.2">
      <c r="A1122">
        <f t="shared" si="534"/>
        <v>10.899999999999812</v>
      </c>
      <c r="B1122" s="5">
        <f t="shared" si="550"/>
        <v>-329.83923006562912</v>
      </c>
      <c r="C1122" s="5">
        <f t="shared" si="551"/>
        <v>543.77755733567585</v>
      </c>
      <c r="D1122" s="5">
        <f t="shared" si="552"/>
        <v>-616.3473096620188</v>
      </c>
      <c r="E1122" s="2">
        <f t="shared" si="553"/>
        <v>635.99367100014547</v>
      </c>
      <c r="F1122" s="2">
        <f t="shared" si="554"/>
        <v>-31.239749544532696</v>
      </c>
      <c r="G1122" s="3">
        <f t="shared" si="555"/>
        <v>-55.620347153294709</v>
      </c>
      <c r="H1122" s="3">
        <f t="shared" si="556"/>
        <v>1.830324597159477</v>
      </c>
      <c r="I1122" s="3">
        <f t="shared" si="557"/>
        <v>-104.42093398106624</v>
      </c>
      <c r="J1122" s="2">
        <f t="shared" si="536"/>
        <v>118.32457292998011</v>
      </c>
      <c r="K1122" s="2">
        <f t="shared" si="558"/>
        <v>80.657513926366804</v>
      </c>
      <c r="L1122" s="6">
        <f t="shared" si="537"/>
        <v>2168.8722011490199</v>
      </c>
      <c r="M1122" s="2">
        <f t="shared" si="538"/>
        <v>27.487442827062235</v>
      </c>
      <c r="N1122" s="2">
        <f t="shared" si="559"/>
        <v>118.32457292998011</v>
      </c>
      <c r="O1122" s="2">
        <f t="shared" si="539"/>
        <v>80.657513926366804</v>
      </c>
      <c r="P1122" s="5">
        <f t="shared" si="540"/>
        <v>0.36407541416268069</v>
      </c>
      <c r="Q1122" s="4">
        <f t="shared" si="541"/>
        <v>0.23210130167339396</v>
      </c>
      <c r="R1122" s="4">
        <f t="shared" si="542"/>
        <v>0.2311740590540857</v>
      </c>
      <c r="S1122" s="4">
        <f t="shared" ref="S1122:S1158" si="560">IF(D1122&gt;=hwind,vxw,0)</f>
        <v>0</v>
      </c>
      <c r="T1122" s="4">
        <f t="shared" ref="T1122:T1158" si="561">IF(D1122&gt;=hwind,vyw,0)</f>
        <v>0</v>
      </c>
      <c r="U1122" s="5">
        <f t="shared" ref="U1122:U1158" si="562">-const*$P1122*$N1122*(G1122-S1122)</f>
        <v>12.862007201201861</v>
      </c>
      <c r="V1122" s="5">
        <f t="shared" ref="V1122:V1158" si="563">-const*$P1122*$N1122*(H1122-T1122)</f>
        <v>-0.4232560448484648</v>
      </c>
      <c r="W1122" s="5">
        <f t="shared" ref="W1122:W1158" si="564">-const*$P1122*$N1122*I1122</f>
        <v>24.146969114002388</v>
      </c>
      <c r="X1122" s="5">
        <f t="shared" si="543"/>
        <v>2168.8722011490204</v>
      </c>
      <c r="Y1122" s="5">
        <f t="shared" si="544"/>
        <v>-14.838532364944603</v>
      </c>
      <c r="Z1122" s="5">
        <f t="shared" si="545"/>
        <v>-4.5218597742207081</v>
      </c>
      <c r="AA1122" s="5">
        <f t="shared" si="546"/>
        <v>7.8245598757247672</v>
      </c>
      <c r="AB1122" s="5">
        <f t="shared" si="547"/>
        <v>-1.9765251637427426</v>
      </c>
      <c r="AC1122" s="5">
        <f t="shared" si="548"/>
        <v>-4.9451158190691729</v>
      </c>
      <c r="AD1122" s="5">
        <f t="shared" si="549"/>
        <v>-0.20247101027284486</v>
      </c>
      <c r="AE1122">
        <f t="shared" si="535"/>
        <v>0</v>
      </c>
    </row>
    <row r="1123" spans="1:31" x14ac:dyDescent="0.2">
      <c r="A1123">
        <f t="shared" si="534"/>
        <v>10.909999999999812</v>
      </c>
      <c r="B1123" s="5">
        <f t="shared" si="550"/>
        <v>-330.39553236342027</v>
      </c>
      <c r="C1123" s="5">
        <f t="shared" si="551"/>
        <v>543.79561332585649</v>
      </c>
      <c r="D1123" s="5">
        <f t="shared" si="552"/>
        <v>-617.39152912537998</v>
      </c>
      <c r="E1123" s="2">
        <f t="shared" si="553"/>
        <v>636.29778946508395</v>
      </c>
      <c r="F1123" s="2">
        <f t="shared" si="554"/>
        <v>-31.281735700844163</v>
      </c>
      <c r="G1123" s="3">
        <f t="shared" si="555"/>
        <v>-55.64011240493214</v>
      </c>
      <c r="H1123" s="3">
        <f t="shared" si="556"/>
        <v>1.7808734389687852</v>
      </c>
      <c r="I1123" s="3">
        <f t="shared" si="557"/>
        <v>-104.42295869116897</v>
      </c>
      <c r="J1123" s="2">
        <f t="shared" si="536"/>
        <v>118.33489730614841</v>
      </c>
      <c r="K1123" s="2">
        <f t="shared" si="558"/>
        <v>80.664551674266121</v>
      </c>
      <c r="L1123" s="6">
        <f t="shared" si="537"/>
        <v>2168.4933332938981</v>
      </c>
      <c r="M1123" s="2">
        <f t="shared" si="538"/>
        <v>27.482641203203915</v>
      </c>
      <c r="N1123" s="2">
        <f t="shared" si="559"/>
        <v>118.33489730614841</v>
      </c>
      <c r="O1123" s="2">
        <f t="shared" si="539"/>
        <v>80.664551674266121</v>
      </c>
      <c r="P1123" s="5">
        <f t="shared" si="540"/>
        <v>0.36406430505821935</v>
      </c>
      <c r="Q1123" s="4">
        <f t="shared" si="541"/>
        <v>0.23204030562544539</v>
      </c>
      <c r="R1123" s="4">
        <f t="shared" si="542"/>
        <v>0.23114255762637001</v>
      </c>
      <c r="S1123" s="4">
        <f t="shared" si="560"/>
        <v>0</v>
      </c>
      <c r="T1123" s="4">
        <f t="shared" si="561"/>
        <v>0</v>
      </c>
      <c r="U1123" s="5">
        <f t="shared" si="562"/>
        <v>12.867307880091069</v>
      </c>
      <c r="V1123" s="5">
        <f t="shared" si="563"/>
        <v>-0.41184400685460615</v>
      </c>
      <c r="W1123" s="5">
        <f t="shared" si="564"/>
        <v>24.148807418839745</v>
      </c>
      <c r="X1123" s="5">
        <f t="shared" si="543"/>
        <v>2168.4933332938981</v>
      </c>
      <c r="Y1123" s="5">
        <f t="shared" si="544"/>
        <v>-14.836661349675895</v>
      </c>
      <c r="Z1123" s="5">
        <f t="shared" si="545"/>
        <v>-4.5240351806223327</v>
      </c>
      <c r="AA1123" s="5">
        <f t="shared" si="546"/>
        <v>7.8283241670768753</v>
      </c>
      <c r="AB1123" s="5">
        <f t="shared" si="547"/>
        <v>-1.969353469584826</v>
      </c>
      <c r="AC1123" s="5">
        <f t="shared" si="548"/>
        <v>-4.9358791874769388</v>
      </c>
      <c r="AD1123" s="5">
        <f t="shared" si="549"/>
        <v>-0.19686841408337941</v>
      </c>
      <c r="AE1123">
        <f t="shared" si="535"/>
        <v>0</v>
      </c>
    </row>
    <row r="1124" spans="1:31" x14ac:dyDescent="0.2">
      <c r="A1124">
        <f t="shared" si="534"/>
        <v>10.919999999999812</v>
      </c>
      <c r="B1124" s="5">
        <f t="shared" si="550"/>
        <v>-330.95203195514307</v>
      </c>
      <c r="C1124" s="5">
        <f t="shared" si="551"/>
        <v>543.81317526628675</v>
      </c>
      <c r="D1124" s="5">
        <f t="shared" si="552"/>
        <v>-618.43576855571234</v>
      </c>
      <c r="E1124" s="2">
        <f t="shared" si="553"/>
        <v>636.60192981834348</v>
      </c>
      <c r="F1124" s="2">
        <f t="shared" si="554"/>
        <v>-31.323720004535847</v>
      </c>
      <c r="G1124" s="3">
        <f t="shared" si="555"/>
        <v>-55.659805939627987</v>
      </c>
      <c r="H1124" s="3">
        <f t="shared" si="556"/>
        <v>1.7315146470940159</v>
      </c>
      <c r="I1124" s="3">
        <f t="shared" si="557"/>
        <v>-104.42492737530981</v>
      </c>
      <c r="J1124" s="2">
        <f t="shared" si="536"/>
        <v>118.34516296642155</v>
      </c>
      <c r="K1124" s="2">
        <f t="shared" si="558"/>
        <v>80.671549397697035</v>
      </c>
      <c r="L1124" s="6">
        <f t="shared" si="537"/>
        <v>2168.1149681476445</v>
      </c>
      <c r="M1124" s="2">
        <f t="shared" si="538"/>
        <v>27.477845950482301</v>
      </c>
      <c r="N1124" s="2">
        <f t="shared" si="559"/>
        <v>118.34516296642155</v>
      </c>
      <c r="O1124" s="2">
        <f t="shared" si="539"/>
        <v>80.671549397697035</v>
      </c>
      <c r="P1124" s="5">
        <f t="shared" si="540"/>
        <v>0.3640532106582513</v>
      </c>
      <c r="Q1124" s="4">
        <f t="shared" si="541"/>
        <v>0.23197948924283426</v>
      </c>
      <c r="R1124" s="4">
        <f t="shared" si="542"/>
        <v>0.23111114104708799</v>
      </c>
      <c r="S1124" s="4">
        <f t="shared" si="560"/>
        <v>0</v>
      </c>
      <c r="T1124" s="4">
        <f t="shared" si="561"/>
        <v>0</v>
      </c>
      <c r="U1124" s="5">
        <f t="shared" si="562"/>
        <v>12.872586556259263</v>
      </c>
      <c r="V1124" s="5">
        <f t="shared" si="563"/>
        <v>-0.40045184836477005</v>
      </c>
      <c r="W1124" s="5">
        <f t="shared" si="564"/>
        <v>24.150621684304554</v>
      </c>
      <c r="X1124" s="5">
        <f t="shared" si="543"/>
        <v>2168.114968147645</v>
      </c>
      <c r="Y1124" s="5">
        <f t="shared" si="544"/>
        <v>-14.834783968159694</v>
      </c>
      <c r="Z1124" s="5">
        <f t="shared" si="545"/>
        <v>-4.5262036167153559</v>
      </c>
      <c r="AA1124" s="5">
        <f t="shared" si="546"/>
        <v>7.8320763971091445</v>
      </c>
      <c r="AB1124" s="5">
        <f t="shared" si="547"/>
        <v>-1.9621974119004317</v>
      </c>
      <c r="AC1124" s="5">
        <f t="shared" si="548"/>
        <v>-4.9266554650801258</v>
      </c>
      <c r="AD1124" s="5">
        <f t="shared" si="549"/>
        <v>-0.19130191858630141</v>
      </c>
      <c r="AE1124">
        <f t="shared" si="535"/>
        <v>0</v>
      </c>
    </row>
    <row r="1125" spans="1:31" x14ac:dyDescent="0.2">
      <c r="A1125">
        <f t="shared" si="534"/>
        <v>10.929999999999811</v>
      </c>
      <c r="B1125" s="5">
        <f t="shared" si="550"/>
        <v>-331.50872812440991</v>
      </c>
      <c r="C1125" s="5">
        <f t="shared" si="551"/>
        <v>543.83024407998448</v>
      </c>
      <c r="D1125" s="5">
        <f t="shared" si="552"/>
        <v>-619.48002739456138</v>
      </c>
      <c r="E1125" s="2">
        <f t="shared" si="553"/>
        <v>636.9060929201097</v>
      </c>
      <c r="F1125" s="2">
        <f t="shared" si="554"/>
        <v>-31.365702378169093</v>
      </c>
      <c r="G1125" s="3">
        <f t="shared" si="555"/>
        <v>-55.679427913746991</v>
      </c>
      <c r="H1125" s="3">
        <f t="shared" si="556"/>
        <v>1.6822480924432146</v>
      </c>
      <c r="I1125" s="3">
        <f t="shared" si="557"/>
        <v>-104.42684039449567</v>
      </c>
      <c r="J1125" s="2">
        <f t="shared" si="536"/>
        <v>118.35537016216945</v>
      </c>
      <c r="K1125" s="2">
        <f t="shared" si="558"/>
        <v>80.67850726800917</v>
      </c>
      <c r="L1125" s="6">
        <f t="shared" si="537"/>
        <v>2167.7371054143377</v>
      </c>
      <c r="M1125" s="2">
        <f t="shared" si="538"/>
        <v>27.473057065146989</v>
      </c>
      <c r="N1125" s="2">
        <f t="shared" si="559"/>
        <v>118.35537016216945</v>
      </c>
      <c r="O1125" s="2">
        <f t="shared" si="539"/>
        <v>80.67850726800917</v>
      </c>
      <c r="P1125" s="5">
        <f t="shared" si="540"/>
        <v>0.36404213095405197</v>
      </c>
      <c r="Q1125" s="4">
        <f t="shared" si="541"/>
        <v>0.23191885186374084</v>
      </c>
      <c r="R1125" s="4">
        <f t="shared" si="542"/>
        <v>0.23107980904150224</v>
      </c>
      <c r="S1125" s="4">
        <f t="shared" si="560"/>
        <v>0</v>
      </c>
      <c r="T1125" s="4">
        <f t="shared" si="561"/>
        <v>0</v>
      </c>
      <c r="U1125" s="5">
        <f t="shared" si="562"/>
        <v>12.87784328453289</v>
      </c>
      <c r="V1125" s="5">
        <f t="shared" si="563"/>
        <v>-0.3890795597567453</v>
      </c>
      <c r="W1125" s="5">
        <f t="shared" si="564"/>
        <v>24.152412043142078</v>
      </c>
      <c r="X1125" s="5">
        <f t="shared" si="543"/>
        <v>2167.7371054143382</v>
      </c>
      <c r="Y1125" s="5">
        <f t="shared" si="544"/>
        <v>-14.832900280753627</v>
      </c>
      <c r="Z1125" s="5">
        <f t="shared" si="545"/>
        <v>-4.5283650963855635</v>
      </c>
      <c r="AA1125" s="5">
        <f t="shared" si="546"/>
        <v>7.8358165898493359</v>
      </c>
      <c r="AB1125" s="5">
        <f t="shared" si="547"/>
        <v>-1.9550569962207369</v>
      </c>
      <c r="AC1125" s="5">
        <f t="shared" si="548"/>
        <v>-4.9174446561423091</v>
      </c>
      <c r="AD1125" s="5">
        <f t="shared" si="549"/>
        <v>-0.18577136700858432</v>
      </c>
      <c r="AE1125">
        <f t="shared" si="535"/>
        <v>0</v>
      </c>
    </row>
    <row r="1126" spans="1:31" x14ac:dyDescent="0.2">
      <c r="A1126">
        <f t="shared" si="534"/>
        <v>10.939999999999811</v>
      </c>
      <c r="B1126" s="5">
        <f t="shared" si="550"/>
        <v>-332.06562015639719</v>
      </c>
      <c r="C1126" s="5">
        <f t="shared" si="551"/>
        <v>543.84682068867619</v>
      </c>
      <c r="D1126" s="5">
        <f t="shared" si="552"/>
        <v>-620.52430508707471</v>
      </c>
      <c r="E1126" s="2">
        <f t="shared" si="553"/>
        <v>637.21027962756045</v>
      </c>
      <c r="F1126" s="2">
        <f t="shared" si="554"/>
        <v>-31.407682744444571</v>
      </c>
      <c r="G1126" s="3">
        <f t="shared" si="555"/>
        <v>-55.698978483709197</v>
      </c>
      <c r="H1126" s="3">
        <f t="shared" si="556"/>
        <v>1.6330736458817916</v>
      </c>
      <c r="I1126" s="3">
        <f t="shared" si="557"/>
        <v>-104.42869810816576</v>
      </c>
      <c r="J1126" s="2">
        <f t="shared" si="536"/>
        <v>118.36551914399733</v>
      </c>
      <c r="K1126" s="2">
        <f t="shared" si="558"/>
        <v>80.685425456030899</v>
      </c>
      <c r="L1126" s="6">
        <f t="shared" si="537"/>
        <v>2167.359744795709</v>
      </c>
      <c r="M1126" s="2">
        <f t="shared" si="538"/>
        <v>27.468274543417838</v>
      </c>
      <c r="N1126" s="2">
        <f t="shared" si="559"/>
        <v>118.36551914399733</v>
      </c>
      <c r="O1126" s="2">
        <f t="shared" si="539"/>
        <v>80.685425456030899</v>
      </c>
      <c r="P1126" s="5">
        <f t="shared" si="540"/>
        <v>0.36403106593682838</v>
      </c>
      <c r="Q1126" s="4">
        <f t="shared" si="541"/>
        <v>0.23185839282886733</v>
      </c>
      <c r="R1126" s="4">
        <f t="shared" si="542"/>
        <v>0.2310485613356793</v>
      </c>
      <c r="S1126" s="4">
        <f t="shared" si="560"/>
        <v>0</v>
      </c>
      <c r="T1126" s="4">
        <f t="shared" si="561"/>
        <v>0</v>
      </c>
      <c r="U1126" s="5">
        <f t="shared" si="562"/>
        <v>12.883078119753435</v>
      </c>
      <c r="V1126" s="5">
        <f t="shared" si="563"/>
        <v>-0.37772713123202356</v>
      </c>
      <c r="W1126" s="5">
        <f t="shared" si="564"/>
        <v>24.154178627623097</v>
      </c>
      <c r="X1126" s="5">
        <f t="shared" si="543"/>
        <v>2167.359744795709</v>
      </c>
      <c r="Y1126" s="5">
        <f t="shared" si="544"/>
        <v>-14.831010347547529</v>
      </c>
      <c r="Z1126" s="5">
        <f t="shared" si="545"/>
        <v>-4.5305196335338609</v>
      </c>
      <c r="AA1126" s="5">
        <f t="shared" si="546"/>
        <v>7.8395447693513685</v>
      </c>
      <c r="AB1126" s="5">
        <f t="shared" si="547"/>
        <v>-1.9479322277940945</v>
      </c>
      <c r="AC1126" s="5">
        <f t="shared" si="548"/>
        <v>-4.9082467647658845</v>
      </c>
      <c r="AD1126" s="5">
        <f t="shared" si="549"/>
        <v>-0.18027660302553272</v>
      </c>
      <c r="AE1126">
        <f t="shared" si="535"/>
        <v>0</v>
      </c>
    </row>
    <row r="1127" spans="1:31" x14ac:dyDescent="0.2">
      <c r="A1127">
        <f t="shared" si="534"/>
        <v>10.949999999999811</v>
      </c>
      <c r="B1127" s="5">
        <f t="shared" si="550"/>
        <v>-332.62270733784567</v>
      </c>
      <c r="C1127" s="5">
        <f t="shared" si="551"/>
        <v>543.86290601279677</v>
      </c>
      <c r="D1127" s="5">
        <f t="shared" si="552"/>
        <v>-621.56860108198646</v>
      </c>
      <c r="E1127" s="2">
        <f t="shared" si="553"/>
        <v>637.51449079486997</v>
      </c>
      <c r="F1127" s="2">
        <f t="shared" si="554"/>
        <v>-31.449661026202534</v>
      </c>
      <c r="G1127" s="3">
        <f t="shared" si="555"/>
        <v>-55.718457805987136</v>
      </c>
      <c r="H1127" s="3">
        <f t="shared" si="556"/>
        <v>1.5839911782341327</v>
      </c>
      <c r="I1127" s="3">
        <f t="shared" si="557"/>
        <v>-104.43050087419601</v>
      </c>
      <c r="J1127" s="2">
        <f t="shared" si="536"/>
        <v>118.37561016174635</v>
      </c>
      <c r="K1127" s="2">
        <f t="shared" si="558"/>
        <v>80.692304132069765</v>
      </c>
      <c r="L1127" s="6">
        <f t="shared" si="537"/>
        <v>2166.9828859911759</v>
      </c>
      <c r="M1127" s="2">
        <f t="shared" si="538"/>
        <v>27.463498381485383</v>
      </c>
      <c r="N1127" s="2">
        <f t="shared" si="559"/>
        <v>118.37561016174635</v>
      </c>
      <c r="O1127" s="2">
        <f t="shared" si="539"/>
        <v>80.692304132069765</v>
      </c>
      <c r="P1127" s="5">
        <f t="shared" si="540"/>
        <v>0.36402001559772001</v>
      </c>
      <c r="Q1127" s="4">
        <f t="shared" si="541"/>
        <v>0.23179811148143056</v>
      </c>
      <c r="R1127" s="4">
        <f t="shared" si="542"/>
        <v>0.2310173976564896</v>
      </c>
      <c r="S1127" s="4">
        <f t="shared" si="560"/>
        <v>0</v>
      </c>
      <c r="T1127" s="4">
        <f t="shared" si="561"/>
        <v>0</v>
      </c>
      <c r="U1127" s="5">
        <f t="shared" si="562"/>
        <v>12.888291116776223</v>
      </c>
      <c r="V1127" s="5">
        <f t="shared" si="563"/>
        <v>-0.3663945528171676</v>
      </c>
      <c r="W1127" s="5">
        <f t="shared" si="564"/>
        <v>24.155921569544361</v>
      </c>
      <c r="X1127" s="5">
        <f t="shared" si="543"/>
        <v>2166.9828859911759</v>
      </c>
      <c r="Y1127" s="5">
        <f t="shared" si="544"/>
        <v>-14.829114228364048</v>
      </c>
      <c r="Z1127" s="5">
        <f t="shared" si="545"/>
        <v>-4.5326672420759158</v>
      </c>
      <c r="AA1127" s="5">
        <f t="shared" si="546"/>
        <v>7.8432609596947165</v>
      </c>
      <c r="AB1127" s="5">
        <f t="shared" si="547"/>
        <v>-1.9408231115878252</v>
      </c>
      <c r="AC1127" s="5">
        <f t="shared" si="548"/>
        <v>-4.8990617948930835</v>
      </c>
      <c r="AD1127" s="5">
        <f t="shared" si="549"/>
        <v>-0.17481747076092091</v>
      </c>
      <c r="AE1127">
        <f t="shared" si="535"/>
        <v>0</v>
      </c>
    </row>
    <row r="1128" spans="1:31" x14ac:dyDescent="0.2">
      <c r="A1128">
        <f t="shared" si="534"/>
        <v>10.959999999999811</v>
      </c>
      <c r="B1128" s="5">
        <f t="shared" si="550"/>
        <v>-333.17998895706114</v>
      </c>
      <c r="C1128" s="5">
        <f t="shared" si="551"/>
        <v>543.87850097148942</v>
      </c>
      <c r="D1128" s="5">
        <f t="shared" si="552"/>
        <v>-622.61291483160198</v>
      </c>
      <c r="E1128" s="2">
        <f t="shared" si="553"/>
        <v>637.81872727321343</v>
      </c>
      <c r="F1128" s="2">
        <f t="shared" si="554"/>
        <v>-31.491637146423194</v>
      </c>
      <c r="G1128" s="3">
        <f t="shared" si="555"/>
        <v>-55.737866037103011</v>
      </c>
      <c r="H1128" s="3">
        <f t="shared" si="556"/>
        <v>1.5350005602852019</v>
      </c>
      <c r="I1128" s="3">
        <f t="shared" si="557"/>
        <v>-104.43224904890363</v>
      </c>
      <c r="J1128" s="2">
        <f t="shared" si="536"/>
        <v>118.38564346449425</v>
      </c>
      <c r="K1128" s="2">
        <f t="shared" si="558"/>
        <v>80.699143465912911</v>
      </c>
      <c r="L1128" s="6">
        <f t="shared" si="537"/>
        <v>2166.6065286978733</v>
      </c>
      <c r="M1128" s="2">
        <f t="shared" si="538"/>
        <v>27.458728575511234</v>
      </c>
      <c r="N1128" s="2">
        <f t="shared" si="559"/>
        <v>118.38564346449425</v>
      </c>
      <c r="O1128" s="2">
        <f t="shared" si="539"/>
        <v>80.699143465912911</v>
      </c>
      <c r="P1128" s="5">
        <f t="shared" si="540"/>
        <v>0.36400897992779979</v>
      </c>
      <c r="Q1128" s="4">
        <f t="shared" si="541"/>
        <v>0.23173800716715379</v>
      </c>
      <c r="R1128" s="4">
        <f t="shared" si="542"/>
        <v>0.23098631773160669</v>
      </c>
      <c r="S1128" s="4">
        <f t="shared" si="560"/>
        <v>0</v>
      </c>
      <c r="T1128" s="4">
        <f t="shared" si="561"/>
        <v>0</v>
      </c>
      <c r="U1128" s="5">
        <f t="shared" si="562"/>
        <v>12.893482330469219</v>
      </c>
      <c r="V1128" s="5">
        <f t="shared" si="563"/>
        <v>-0.35508181436517494</v>
      </c>
      <c r="W1128" s="5">
        <f t="shared" si="564"/>
        <v>24.157641000229155</v>
      </c>
      <c r="X1128" s="5">
        <f t="shared" si="543"/>
        <v>2166.6065286978728</v>
      </c>
      <c r="Y1128" s="5">
        <f t="shared" si="544"/>
        <v>-14.827211982759245</v>
      </c>
      <c r="Z1128" s="5">
        <f t="shared" si="545"/>
        <v>-4.5348079359418323</v>
      </c>
      <c r="AA1128" s="5">
        <f t="shared" si="546"/>
        <v>7.8469651849838238</v>
      </c>
      <c r="AB1128" s="5">
        <f t="shared" si="547"/>
        <v>-1.933729652290026</v>
      </c>
      <c r="AC1128" s="5">
        <f t="shared" si="548"/>
        <v>-4.8898897503070069</v>
      </c>
      <c r="AD1128" s="5">
        <f t="shared" si="549"/>
        <v>-0.16939381478702131</v>
      </c>
      <c r="AE1128">
        <f t="shared" si="535"/>
        <v>0</v>
      </c>
    </row>
    <row r="1129" spans="1:31" x14ac:dyDescent="0.2">
      <c r="A1129">
        <f t="shared" si="534"/>
        <v>10.969999999999811</v>
      </c>
      <c r="B1129" s="5">
        <f t="shared" si="550"/>
        <v>-333.73746430391481</v>
      </c>
      <c r="C1129" s="5">
        <f t="shared" si="551"/>
        <v>543.8936064826047</v>
      </c>
      <c r="D1129" s="5">
        <f t="shared" si="552"/>
        <v>-623.65724579178175</v>
      </c>
      <c r="E1129" s="2">
        <f t="shared" si="553"/>
        <v>638.12298991077046</v>
      </c>
      <c r="F1129" s="2">
        <f t="shared" si="554"/>
        <v>-31.533611028227039</v>
      </c>
      <c r="G1129" s="3">
        <f t="shared" si="555"/>
        <v>-55.75720333362591</v>
      </c>
      <c r="H1129" s="3">
        <f t="shared" si="556"/>
        <v>1.486101662782132</v>
      </c>
      <c r="I1129" s="3">
        <f t="shared" si="557"/>
        <v>-104.43394298705149</v>
      </c>
      <c r="J1129" s="2">
        <f t="shared" si="536"/>
        <v>118.39561930055584</v>
      </c>
      <c r="K1129" s="2">
        <f t="shared" si="558"/>
        <v>80.70594362682742</v>
      </c>
      <c r="L1129" s="6">
        <f t="shared" si="537"/>
        <v>2166.2306726106845</v>
      </c>
      <c r="M1129" s="2">
        <f t="shared" si="538"/>
        <v>27.453965121628467</v>
      </c>
      <c r="N1129" s="2">
        <f t="shared" si="559"/>
        <v>118.39561930055584</v>
      </c>
      <c r="O1129" s="2">
        <f t="shared" si="539"/>
        <v>80.70594362682742</v>
      </c>
      <c r="P1129" s="5">
        <f t="shared" si="540"/>
        <v>0.36399795891807496</v>
      </c>
      <c r="Q1129" s="4">
        <f t="shared" si="541"/>
        <v>0.23167807923425926</v>
      </c>
      <c r="R1129" s="4">
        <f t="shared" si="542"/>
        <v>0.23095532128950677</v>
      </c>
      <c r="S1129" s="4">
        <f t="shared" si="560"/>
        <v>0</v>
      </c>
      <c r="T1129" s="4">
        <f t="shared" si="561"/>
        <v>0</v>
      </c>
      <c r="U1129" s="5">
        <f t="shared" si="562"/>
        <v>12.898651815711823</v>
      </c>
      <c r="V1129" s="5">
        <f t="shared" si="563"/>
        <v>-0.34378890555683395</v>
      </c>
      <c r="W1129" s="5">
        <f t="shared" si="564"/>
        <v>24.159337050527729</v>
      </c>
      <c r="X1129" s="5">
        <f t="shared" si="543"/>
        <v>2166.2306726106849</v>
      </c>
      <c r="Y1129" s="5">
        <f t="shared" si="544"/>
        <v>-14.825303670023125</v>
      </c>
      <c r="Z1129" s="5">
        <f t="shared" si="545"/>
        <v>-4.5369417290757834</v>
      </c>
      <c r="AA1129" s="5">
        <f t="shared" si="546"/>
        <v>7.85065746934748</v>
      </c>
      <c r="AB1129" s="5">
        <f t="shared" si="547"/>
        <v>-1.9266518543113023</v>
      </c>
      <c r="AC1129" s="5">
        <f t="shared" si="548"/>
        <v>-4.8807306346326174</v>
      </c>
      <c r="AD1129" s="5">
        <f t="shared" si="549"/>
        <v>-0.16400548012479277</v>
      </c>
      <c r="AE1129">
        <f t="shared" si="535"/>
        <v>0</v>
      </c>
    </row>
    <row r="1130" spans="1:31" x14ac:dyDescent="0.2">
      <c r="A1130">
        <f t="shared" si="534"/>
        <v>10.97999999999981</v>
      </c>
      <c r="B1130" s="5">
        <f t="shared" si="550"/>
        <v>-334.29513266984378</v>
      </c>
      <c r="C1130" s="5">
        <f t="shared" si="551"/>
        <v>543.90822346270079</v>
      </c>
      <c r="D1130" s="5">
        <f t="shared" si="552"/>
        <v>-624.7015934219263</v>
      </c>
      <c r="E1130" s="2">
        <f t="shared" si="553"/>
        <v>638.42727955273006</v>
      </c>
      <c r="F1130" s="2">
        <f t="shared" si="554"/>
        <v>-31.575582594875158</v>
      </c>
      <c r="G1130" s="3">
        <f t="shared" si="555"/>
        <v>-55.776469852169022</v>
      </c>
      <c r="H1130" s="3">
        <f t="shared" si="556"/>
        <v>1.4372943564358058</v>
      </c>
      <c r="I1130" s="3">
        <f t="shared" si="557"/>
        <v>-104.43558304185274</v>
      </c>
      <c r="J1130" s="2">
        <f t="shared" si="536"/>
        <v>118.40553791748374</v>
      </c>
      <c r="K1130" s="2">
        <f t="shared" si="558"/>
        <v>80.712704783560824</v>
      </c>
      <c r="L1130" s="6">
        <f t="shared" si="537"/>
        <v>2165.8553174222689</v>
      </c>
      <c r="M1130" s="2">
        <f t="shared" si="538"/>
        <v>27.449208015941949</v>
      </c>
      <c r="N1130" s="2">
        <f t="shared" si="559"/>
        <v>118.40553791748374</v>
      </c>
      <c r="O1130" s="2">
        <f t="shared" si="539"/>
        <v>80.712704783560824</v>
      </c>
      <c r="P1130" s="5">
        <f t="shared" si="540"/>
        <v>0.36398695255948799</v>
      </c>
      <c r="Q1130" s="4">
        <f t="shared" si="541"/>
        <v>0.2316183270334595</v>
      </c>
      <c r="R1130" s="4">
        <f t="shared" si="542"/>
        <v>0.23092440805946773</v>
      </c>
      <c r="S1130" s="4">
        <f t="shared" si="560"/>
        <v>0</v>
      </c>
      <c r="T1130" s="4">
        <f t="shared" si="561"/>
        <v>0</v>
      </c>
      <c r="U1130" s="5">
        <f t="shared" si="562"/>
        <v>12.903799627393692</v>
      </c>
      <c r="V1130" s="5">
        <f t="shared" si="563"/>
        <v>-0.33251581590207385</v>
      </c>
      <c r="W1130" s="5">
        <f t="shared" si="564"/>
        <v>24.16100985081788</v>
      </c>
      <c r="X1130" s="5">
        <f t="shared" si="543"/>
        <v>2165.8553174222693</v>
      </c>
      <c r="Y1130" s="5">
        <f t="shared" si="544"/>
        <v>-14.823389349180307</v>
      </c>
      <c r="Z1130" s="5">
        <f t="shared" si="545"/>
        <v>-4.5390686354356848</v>
      </c>
      <c r="AA1130" s="5">
        <f t="shared" si="546"/>
        <v>7.8543378369382664</v>
      </c>
      <c r="AB1130" s="5">
        <f t="shared" si="547"/>
        <v>-1.9195897217866147</v>
      </c>
      <c r="AC1130" s="5">
        <f t="shared" si="548"/>
        <v>-4.8715844513377586</v>
      </c>
      <c r="AD1130" s="5">
        <f t="shared" si="549"/>
        <v>-0.15865231224385212</v>
      </c>
      <c r="AE1130">
        <f t="shared" si="535"/>
        <v>0</v>
      </c>
    </row>
    <row r="1131" spans="1:31" x14ac:dyDescent="0.2">
      <c r="A1131">
        <f t="shared" si="534"/>
        <v>10.98999999999981</v>
      </c>
      <c r="B1131" s="5">
        <f t="shared" si="550"/>
        <v>-334.85299334785157</v>
      </c>
      <c r="C1131" s="5">
        <f t="shared" si="551"/>
        <v>543.92235282704257</v>
      </c>
      <c r="D1131" s="5">
        <f t="shared" si="552"/>
        <v>-625.7459571849605</v>
      </c>
      <c r="E1131" s="2">
        <f t="shared" si="553"/>
        <v>638.73159704129409</v>
      </c>
      <c r="F1131" s="2">
        <f t="shared" si="554"/>
        <v>-31.617551769769609</v>
      </c>
      <c r="G1131" s="3">
        <f t="shared" si="555"/>
        <v>-55.795665749386892</v>
      </c>
      <c r="H1131" s="3">
        <f t="shared" si="556"/>
        <v>1.3885785119224283</v>
      </c>
      <c r="I1131" s="3">
        <f t="shared" si="557"/>
        <v>-104.43716956497518</v>
      </c>
      <c r="J1131" s="2">
        <f t="shared" si="536"/>
        <v>118.41539956206901</v>
      </c>
      <c r="K1131" s="2">
        <f t="shared" si="558"/>
        <v>80.71942710434152</v>
      </c>
      <c r="L1131" s="6">
        <f t="shared" si="537"/>
        <v>2165.4804628230954</v>
      </c>
      <c r="M1131" s="2">
        <f t="shared" si="538"/>
        <v>27.44445725452881</v>
      </c>
      <c r="N1131" s="2">
        <f t="shared" si="559"/>
        <v>118.41539956206901</v>
      </c>
      <c r="O1131" s="2">
        <f t="shared" si="539"/>
        <v>80.71942710434152</v>
      </c>
      <c r="P1131" s="5">
        <f t="shared" si="540"/>
        <v>0.36397596084291739</v>
      </c>
      <c r="Q1131" s="4">
        <f t="shared" si="541"/>
        <v>0.2315587499179505</v>
      </c>
      <c r="R1131" s="4">
        <f t="shared" si="542"/>
        <v>0.23089357777156877</v>
      </c>
      <c r="S1131" s="4">
        <f t="shared" si="560"/>
        <v>0</v>
      </c>
      <c r="T1131" s="4">
        <f t="shared" si="561"/>
        <v>0</v>
      </c>
      <c r="U1131" s="5">
        <f t="shared" si="562"/>
        <v>12.908925820413565</v>
      </c>
      <c r="V1131" s="5">
        <f t="shared" si="563"/>
        <v>-0.32126253474130917</v>
      </c>
      <c r="W1131" s="5">
        <f t="shared" si="564"/>
        <v>24.162659531005456</v>
      </c>
      <c r="X1131" s="5">
        <f t="shared" si="543"/>
        <v>2165.4804628230954</v>
      </c>
      <c r="Y1131" s="5">
        <f t="shared" si="544"/>
        <v>-14.821469078990521</v>
      </c>
      <c r="Z1131" s="5">
        <f t="shared" si="545"/>
        <v>-4.5411886689928451</v>
      </c>
      <c r="AA1131" s="5">
        <f t="shared" si="546"/>
        <v>7.8580063119319208</v>
      </c>
      <c r="AB1131" s="5">
        <f t="shared" si="547"/>
        <v>-1.9125432585769566</v>
      </c>
      <c r="AC1131" s="5">
        <f t="shared" si="548"/>
        <v>-4.8624512037341541</v>
      </c>
      <c r="AD1131" s="5">
        <f t="shared" si="549"/>
        <v>-0.15333415706262343</v>
      </c>
      <c r="AE1131">
        <f t="shared" si="535"/>
        <v>0</v>
      </c>
    </row>
    <row r="1132" spans="1:31" x14ac:dyDescent="0.2">
      <c r="A1132">
        <f t="shared" si="534"/>
        <v>10.99999999999981</v>
      </c>
      <c r="B1132" s="5">
        <f t="shared" si="550"/>
        <v>-335.41104563250838</v>
      </c>
      <c r="C1132" s="5">
        <f t="shared" si="551"/>
        <v>543.93599548960162</v>
      </c>
      <c r="D1132" s="5">
        <f t="shared" si="552"/>
        <v>-626.79033654731802</v>
      </c>
      <c r="E1132" s="2">
        <f t="shared" si="553"/>
        <v>639.0359432156821</v>
      </c>
      <c r="F1132" s="2">
        <f t="shared" si="554"/>
        <v>-31.659518476453687</v>
      </c>
      <c r="G1132" s="3">
        <f t="shared" si="555"/>
        <v>-55.814791181972659</v>
      </c>
      <c r="H1132" s="3">
        <f t="shared" si="556"/>
        <v>1.3399539998850867</v>
      </c>
      <c r="I1132" s="3">
        <f t="shared" si="557"/>
        <v>-104.4387029065458</v>
      </c>
      <c r="J1132" s="2">
        <f t="shared" si="536"/>
        <v>118.42520448034176</v>
      </c>
      <c r="K1132" s="2">
        <f t="shared" si="558"/>
        <v>80.72611075687918</v>
      </c>
      <c r="L1132" s="6">
        <f t="shared" si="537"/>
        <v>2165.1061085014717</v>
      </c>
      <c r="M1132" s="2">
        <f t="shared" si="538"/>
        <v>27.43971283343879</v>
      </c>
      <c r="N1132" s="2">
        <f t="shared" si="559"/>
        <v>118.42520448034176</v>
      </c>
      <c r="O1132" s="2">
        <f t="shared" si="539"/>
        <v>80.72611075687918</v>
      </c>
      <c r="P1132" s="5">
        <f t="shared" si="540"/>
        <v>0.36396498375917857</v>
      </c>
      <c r="Q1132" s="4">
        <f t="shared" si="541"/>
        <v>0.23149934724340346</v>
      </c>
      <c r="R1132" s="4">
        <f t="shared" si="542"/>
        <v>0.23086283015668987</v>
      </c>
      <c r="S1132" s="4">
        <f t="shared" si="560"/>
        <v>0</v>
      </c>
      <c r="T1132" s="4">
        <f t="shared" si="561"/>
        <v>0</v>
      </c>
      <c r="U1132" s="5">
        <f t="shared" si="562"/>
        <v>12.914030449678087</v>
      </c>
      <c r="V1132" s="5">
        <f t="shared" si="563"/>
        <v>-0.31002905124677699</v>
      </c>
      <c r="W1132" s="5">
        <f t="shared" si="564"/>
        <v>24.164286220524886</v>
      </c>
      <c r="X1132" s="5">
        <f t="shared" si="543"/>
        <v>2165.1061085014721</v>
      </c>
      <c r="Y1132" s="5">
        <f t="shared" si="544"/>
        <v>-14.819542917949244</v>
      </c>
      <c r="Z1132" s="5">
        <f t="shared" si="545"/>
        <v>-4.5433018437316202</v>
      </c>
      <c r="AA1132" s="5">
        <f t="shared" si="546"/>
        <v>7.8616629185267728</v>
      </c>
      <c r="AB1132" s="5">
        <f t="shared" si="547"/>
        <v>-1.9055124682711568</v>
      </c>
      <c r="AC1132" s="5">
        <f t="shared" si="548"/>
        <v>-4.8533308949783969</v>
      </c>
      <c r="AD1132" s="5">
        <f t="shared" si="549"/>
        <v>-0.14805086094833797</v>
      </c>
      <c r="AE1132">
        <f t="shared" si="535"/>
        <v>0</v>
      </c>
    </row>
    <row r="1133" spans="1:31" x14ac:dyDescent="0.2">
      <c r="A1133">
        <f t="shared" si="534"/>
        <v>11.00999999999981</v>
      </c>
      <c r="B1133" s="5">
        <f t="shared" si="550"/>
        <v>-335.96928881995154</v>
      </c>
      <c r="C1133" s="5">
        <f t="shared" si="551"/>
        <v>543.94915236305576</v>
      </c>
      <c r="D1133" s="5">
        <f t="shared" si="552"/>
        <v>-627.83473097892647</v>
      </c>
      <c r="E1133" s="2">
        <f t="shared" si="553"/>
        <v>639.34031891213533</v>
      </c>
      <c r="F1133" s="2">
        <f t="shared" si="554"/>
        <v>-31.701482638612298</v>
      </c>
      <c r="G1133" s="3">
        <f t="shared" si="555"/>
        <v>-55.833846306655367</v>
      </c>
      <c r="H1133" s="3">
        <f t="shared" si="556"/>
        <v>1.2914206909353028</v>
      </c>
      <c r="I1133" s="3">
        <f t="shared" si="557"/>
        <v>-104.44018341515529</v>
      </c>
      <c r="J1133" s="2">
        <f t="shared" si="536"/>
        <v>118.43495291757188</v>
      </c>
      <c r="K1133" s="2">
        <f t="shared" si="558"/>
        <v>80.732755908365277</v>
      </c>
      <c r="L1133" s="6">
        <f t="shared" si="537"/>
        <v>2164.7322541435719</v>
      </c>
      <c r="M1133" s="2">
        <f t="shared" si="538"/>
        <v>27.434974748694572</v>
      </c>
      <c r="N1133" s="2">
        <f t="shared" si="559"/>
        <v>118.43495291757188</v>
      </c>
      <c r="O1133" s="2">
        <f t="shared" si="539"/>
        <v>80.732755908365277</v>
      </c>
      <c r="P1133" s="5">
        <f t="shared" si="540"/>
        <v>0.36395402129902488</v>
      </c>
      <c r="Q1133" s="4">
        <f t="shared" si="541"/>
        <v>0.23144011836795667</v>
      </c>
      <c r="R1133" s="4">
        <f t="shared" si="542"/>
        <v>0.2308321649465109</v>
      </c>
      <c r="S1133" s="4">
        <f t="shared" si="560"/>
        <v>0</v>
      </c>
      <c r="T1133" s="4">
        <f t="shared" si="561"/>
        <v>0</v>
      </c>
      <c r="U1133" s="5">
        <f t="shared" si="562"/>
        <v>12.919113570100668</v>
      </c>
      <c r="V1133" s="5">
        <f t="shared" si="563"/>
        <v>-0.29881535442386897</v>
      </c>
      <c r="W1133" s="5">
        <f t="shared" si="564"/>
        <v>24.165890048339772</v>
      </c>
      <c r="X1133" s="5">
        <f t="shared" si="543"/>
        <v>2164.7322541435719</v>
      </c>
      <c r="Y1133" s="5">
        <f t="shared" si="544"/>
        <v>-14.817610924288331</v>
      </c>
      <c r="Z1133" s="5">
        <f t="shared" si="545"/>
        <v>-4.5454081736490988</v>
      </c>
      <c r="AA1133" s="5">
        <f t="shared" si="546"/>
        <v>7.8653076809431788</v>
      </c>
      <c r="AB1133" s="5">
        <f t="shared" si="547"/>
        <v>-1.8984973541876631</v>
      </c>
      <c r="AC1133" s="5">
        <f t="shared" si="548"/>
        <v>-4.844223528072968</v>
      </c>
      <c r="AD1133" s="5">
        <f t="shared" si="549"/>
        <v>-0.14280227071704843</v>
      </c>
      <c r="AE1133">
        <f t="shared" si="535"/>
        <v>0</v>
      </c>
    </row>
    <row r="1134" spans="1:31" x14ac:dyDescent="0.2">
      <c r="A1134">
        <f t="shared" si="534"/>
        <v>11.01999999999981</v>
      </c>
      <c r="B1134" s="5">
        <f t="shared" si="550"/>
        <v>-336.5277222078858</v>
      </c>
      <c r="C1134" s="5">
        <f t="shared" si="551"/>
        <v>543.9618243587887</v>
      </c>
      <c r="D1134" s="5">
        <f t="shared" si="552"/>
        <v>-628.87913995319161</v>
      </c>
      <c r="E1134" s="2">
        <f t="shared" si="553"/>
        <v>639.64472496392057</v>
      </c>
      <c r="F1134" s="2">
        <f t="shared" si="554"/>
        <v>-31.743444180072238</v>
      </c>
      <c r="G1134" s="3">
        <f t="shared" si="555"/>
        <v>-55.852831280197243</v>
      </c>
      <c r="H1134" s="3">
        <f t="shared" si="556"/>
        <v>1.2429784556545731</v>
      </c>
      <c r="I1134" s="3">
        <f t="shared" si="557"/>
        <v>-104.44161143786246</v>
      </c>
      <c r="J1134" s="2">
        <f t="shared" si="536"/>
        <v>118.44464511826968</v>
      </c>
      <c r="K1134" s="2">
        <f t="shared" si="558"/>
        <v>80.739362725473526</v>
      </c>
      <c r="L1134" s="6">
        <f t="shared" si="537"/>
        <v>2164.3588994334668</v>
      </c>
      <c r="M1134" s="2">
        <f t="shared" si="538"/>
        <v>27.430242996292197</v>
      </c>
      <c r="N1134" s="2">
        <f t="shared" si="559"/>
        <v>118.44464511826968</v>
      </c>
      <c r="O1134" s="2">
        <f t="shared" si="539"/>
        <v>80.739362725473526</v>
      </c>
      <c r="P1134" s="5">
        <f t="shared" si="540"/>
        <v>0.36394307345314819</v>
      </c>
      <c r="Q1134" s="4">
        <f t="shared" si="541"/>
        <v>0.23138106265220801</v>
      </c>
      <c r="R1134" s="4">
        <f t="shared" si="542"/>
        <v>0.23080158187351066</v>
      </c>
      <c r="S1134" s="4">
        <f t="shared" si="560"/>
        <v>0</v>
      </c>
      <c r="T1134" s="4">
        <f t="shared" si="561"/>
        <v>0</v>
      </c>
      <c r="U1134" s="5">
        <f t="shared" si="562"/>
        <v>12.924175236600307</v>
      </c>
      <c r="V1134" s="5">
        <f t="shared" si="563"/>
        <v>-0.28762143311245575</v>
      </c>
      <c r="W1134" s="5">
        <f t="shared" si="564"/>
        <v>24.167471142943402</v>
      </c>
      <c r="X1134" s="5">
        <f t="shared" si="543"/>
        <v>2164.3588994334668</v>
      </c>
      <c r="Y1134" s="5">
        <f t="shared" si="544"/>
        <v>-14.815673155976524</v>
      </c>
      <c r="Z1134" s="5">
        <f t="shared" si="545"/>
        <v>-4.5475076727547412</v>
      </c>
      <c r="AA1134" s="5">
        <f t="shared" si="546"/>
        <v>7.8689406234229038</v>
      </c>
      <c r="AB1134" s="5">
        <f t="shared" si="547"/>
        <v>-1.8914979193762171</v>
      </c>
      <c r="AC1134" s="5">
        <f t="shared" si="548"/>
        <v>-4.835129105867197</v>
      </c>
      <c r="AD1134" s="5">
        <f t="shared" si="549"/>
        <v>-0.13758823363369288</v>
      </c>
      <c r="AE1134">
        <f t="shared" si="535"/>
        <v>0</v>
      </c>
    </row>
    <row r="1135" spans="1:31" x14ac:dyDescent="0.2">
      <c r="A1135">
        <f t="shared" si="534"/>
        <v>11.029999999999809</v>
      </c>
      <c r="B1135" s="5">
        <f t="shared" si="550"/>
        <v>-337.08634509558374</v>
      </c>
      <c r="C1135" s="5">
        <f t="shared" si="551"/>
        <v>543.97401238688997</v>
      </c>
      <c r="D1135" s="5">
        <f t="shared" si="552"/>
        <v>-629.92356294698186</v>
      </c>
      <c r="E1135" s="2">
        <f t="shared" si="553"/>
        <v>639.94916220133553</v>
      </c>
      <c r="F1135" s="2">
        <f t="shared" si="554"/>
        <v>-31.785403024802545</v>
      </c>
      <c r="G1135" s="3">
        <f t="shared" si="555"/>
        <v>-55.871746259391003</v>
      </c>
      <c r="H1135" s="3">
        <f t="shared" si="556"/>
        <v>1.194627164595901</v>
      </c>
      <c r="I1135" s="3">
        <f t="shared" si="557"/>
        <v>-104.4429873201988</v>
      </c>
      <c r="J1135" s="2">
        <f t="shared" si="536"/>
        <v>118.45428132618663</v>
      </c>
      <c r="K1135" s="2">
        <f t="shared" si="558"/>
        <v>80.745931374360339</v>
      </c>
      <c r="L1135" s="6">
        <f t="shared" si="537"/>
        <v>2163.9860440531534</v>
      </c>
      <c r="M1135" s="2">
        <f t="shared" si="538"/>
        <v>27.425517572201425</v>
      </c>
      <c r="N1135" s="2">
        <f t="shared" si="559"/>
        <v>118.45428132618663</v>
      </c>
      <c r="O1135" s="2">
        <f t="shared" si="539"/>
        <v>80.745931374360339</v>
      </c>
      <c r="P1135" s="5">
        <f t="shared" si="540"/>
        <v>0.36393214021218001</v>
      </c>
      <c r="Q1135" s="4">
        <f t="shared" si="541"/>
        <v>0.23132217945920733</v>
      </c>
      <c r="R1135" s="4">
        <f t="shared" si="542"/>
        <v>0.23077108067096697</v>
      </c>
      <c r="S1135" s="4">
        <f t="shared" si="560"/>
        <v>0</v>
      </c>
      <c r="T1135" s="4">
        <f t="shared" si="561"/>
        <v>0</v>
      </c>
      <c r="U1135" s="5">
        <f t="shared" si="562"/>
        <v>12.929215504100469</v>
      </c>
      <c r="V1135" s="5">
        <f t="shared" si="563"/>
        <v>-0.27644727598820645</v>
      </c>
      <c r="W1135" s="5">
        <f t="shared" si="564"/>
        <v>24.169029632359337</v>
      </c>
      <c r="X1135" s="5">
        <f t="shared" si="543"/>
        <v>2163.9860440531538</v>
      </c>
      <c r="Y1135" s="5">
        <f t="shared" si="544"/>
        <v>-14.813729670720143</v>
      </c>
      <c r="Z1135" s="5">
        <f t="shared" si="545"/>
        <v>-4.5496003550700692</v>
      </c>
      <c r="AA1135" s="5">
        <f t="shared" si="546"/>
        <v>7.8725617702285859</v>
      </c>
      <c r="AB1135" s="5">
        <f t="shared" si="547"/>
        <v>-1.8845141666196739</v>
      </c>
      <c r="AC1135" s="5">
        <f t="shared" si="548"/>
        <v>-4.8260476310582758</v>
      </c>
      <c r="AD1135" s="5">
        <f t="shared" si="549"/>
        <v>-0.13240859741207345</v>
      </c>
      <c r="AE1135">
        <f t="shared" si="535"/>
        <v>0</v>
      </c>
    </row>
    <row r="1136" spans="1:31" x14ac:dyDescent="0.2">
      <c r="A1136">
        <f t="shared" si="534"/>
        <v>11.039999999999809</v>
      </c>
      <c r="B1136" s="5">
        <f t="shared" si="550"/>
        <v>-337.64515678388597</v>
      </c>
      <c r="C1136" s="5">
        <f t="shared" si="551"/>
        <v>543.98571735615428</v>
      </c>
      <c r="D1136" s="5">
        <f t="shared" si="552"/>
        <v>-630.96799944061377</v>
      </c>
      <c r="E1136" s="2">
        <f t="shared" si="553"/>
        <v>640.25363145171207</v>
      </c>
      <c r="F1136" s="2">
        <f t="shared" si="554"/>
        <v>-31.827359096914766</v>
      </c>
      <c r="G1136" s="3">
        <f t="shared" si="555"/>
        <v>-55.8905914010572</v>
      </c>
      <c r="H1136" s="3">
        <f t="shared" si="556"/>
        <v>1.1463666882853183</v>
      </c>
      <c r="I1136" s="3">
        <f t="shared" si="557"/>
        <v>-104.44431140617291</v>
      </c>
      <c r="J1136" s="2">
        <f t="shared" si="536"/>
        <v>118.46386178431615</v>
      </c>
      <c r="K1136" s="2">
        <f t="shared" si="558"/>
        <v>80.752462020665405</v>
      </c>
      <c r="L1136" s="6">
        <f t="shared" si="537"/>
        <v>2163.6136876825822</v>
      </c>
      <c r="M1136" s="2">
        <f t="shared" si="538"/>
        <v>27.420798472366059</v>
      </c>
      <c r="N1136" s="2">
        <f t="shared" si="559"/>
        <v>118.46386178431615</v>
      </c>
      <c r="O1136" s="2">
        <f t="shared" si="539"/>
        <v>80.752462020665405</v>
      </c>
      <c r="P1136" s="5">
        <f t="shared" si="540"/>
        <v>0.3639212215666921</v>
      </c>
      <c r="Q1136" s="4">
        <f t="shared" si="541"/>
        <v>0.23126346815444782</v>
      </c>
      <c r="R1136" s="4">
        <f t="shared" si="542"/>
        <v>0.23074066107295488</v>
      </c>
      <c r="S1136" s="4">
        <f t="shared" si="560"/>
        <v>0</v>
      </c>
      <c r="T1136" s="4">
        <f t="shared" si="561"/>
        <v>0</v>
      </c>
      <c r="U1136" s="5">
        <f t="shared" si="562"/>
        <v>12.934234427527958</v>
      </c>
      <c r="V1136" s="5">
        <f t="shared" si="563"/>
        <v>-0.26529287156390169</v>
      </c>
      <c r="W1136" s="5">
        <f t="shared" si="564"/>
        <v>24.170565644142023</v>
      </c>
      <c r="X1136" s="5">
        <f t="shared" si="543"/>
        <v>2163.6136876825826</v>
      </c>
      <c r="Y1136" s="5">
        <f t="shared" si="544"/>
        <v>-14.811780525963652</v>
      </c>
      <c r="Z1136" s="5">
        <f t="shared" si="545"/>
        <v>-4.5516862346283258</v>
      </c>
      <c r="AA1136" s="5">
        <f t="shared" si="546"/>
        <v>7.8761711456431405</v>
      </c>
      <c r="AB1136" s="5">
        <f t="shared" si="547"/>
        <v>-1.877546098435694</v>
      </c>
      <c r="AC1136" s="5">
        <f t="shared" si="548"/>
        <v>-4.8169791061922274</v>
      </c>
      <c r="AD1136" s="5">
        <f t="shared" si="549"/>
        <v>-0.127263210214835</v>
      </c>
      <c r="AE1136">
        <f t="shared" si="535"/>
        <v>0</v>
      </c>
    </row>
    <row r="1137" spans="1:31" x14ac:dyDescent="0.2">
      <c r="A1137">
        <f t="shared" si="534"/>
        <v>11.049999999999809</v>
      </c>
      <c r="B1137" s="5">
        <f t="shared" si="550"/>
        <v>-338.20415657520147</v>
      </c>
      <c r="C1137" s="5">
        <f t="shared" si="551"/>
        <v>543.99694017408183</v>
      </c>
      <c r="D1137" s="5">
        <f t="shared" si="552"/>
        <v>-632.01244891783608</v>
      </c>
      <c r="E1137" s="2">
        <f t="shared" si="553"/>
        <v>640.55813353942119</v>
      </c>
      <c r="F1137" s="2">
        <f t="shared" si="554"/>
        <v>-31.869312320663312</v>
      </c>
      <c r="G1137" s="3">
        <f t="shared" si="555"/>
        <v>-55.909366862041558</v>
      </c>
      <c r="H1137" s="3">
        <f t="shared" si="556"/>
        <v>1.098196897223396</v>
      </c>
      <c r="I1137" s="3">
        <f t="shared" si="557"/>
        <v>-104.44558403827506</v>
      </c>
      <c r="J1137" s="2">
        <f t="shared" si="536"/>
        <v>118.47338673489418</v>
      </c>
      <c r="K1137" s="2">
        <f t="shared" si="558"/>
        <v>80.758954829512049</v>
      </c>
      <c r="L1137" s="6">
        <f t="shared" si="537"/>
        <v>2163.2418299996866</v>
      </c>
      <c r="M1137" s="2">
        <f t="shared" si="538"/>
        <v>27.416085692704357</v>
      </c>
      <c r="N1137" s="2">
        <f t="shared" si="559"/>
        <v>118.47338673489418</v>
      </c>
      <c r="O1137" s="2">
        <f t="shared" si="539"/>
        <v>80.758954829512049</v>
      </c>
      <c r="P1137" s="5">
        <f t="shared" si="540"/>
        <v>0.36391031750719738</v>
      </c>
      <c r="Q1137" s="4">
        <f t="shared" si="541"/>
        <v>0.23120492810585919</v>
      </c>
      <c r="R1137" s="4">
        <f t="shared" si="542"/>
        <v>0.2307103228143467</v>
      </c>
      <c r="S1137" s="4">
        <f t="shared" si="560"/>
        <v>0</v>
      </c>
      <c r="T1137" s="4">
        <f t="shared" si="561"/>
        <v>0</v>
      </c>
      <c r="U1137" s="5">
        <f t="shared" si="562"/>
        <v>12.939232061811765</v>
      </c>
      <c r="V1137" s="5">
        <f t="shared" si="563"/>
        <v>-0.25415820819073903</v>
      </c>
      <c r="W1137" s="5">
        <f t="shared" si="564"/>
        <v>24.172079305377327</v>
      </c>
      <c r="X1137" s="5">
        <f t="shared" si="543"/>
        <v>2163.2418299996866</v>
      </c>
      <c r="Y1137" s="5">
        <f t="shared" si="544"/>
        <v>-14.809825778890223</v>
      </c>
      <c r="Z1137" s="5">
        <f t="shared" si="545"/>
        <v>-4.553765325474143</v>
      </c>
      <c r="AA1137" s="5">
        <f t="shared" si="546"/>
        <v>7.8797687739691922</v>
      </c>
      <c r="AB1137" s="5">
        <f t="shared" si="547"/>
        <v>-1.8705937170784583</v>
      </c>
      <c r="AC1137" s="5">
        <f t="shared" si="548"/>
        <v>-4.8079235336648818</v>
      </c>
      <c r="AD1137" s="5">
        <f t="shared" si="549"/>
        <v>-0.12215192065347935</v>
      </c>
      <c r="AE1137">
        <f t="shared" si="535"/>
        <v>0</v>
      </c>
    </row>
    <row r="1138" spans="1:31" x14ac:dyDescent="0.2">
      <c r="A1138">
        <f t="shared" si="534"/>
        <v>11.059999999999809</v>
      </c>
      <c r="B1138" s="5">
        <f t="shared" si="550"/>
        <v>-338.7633437735077</v>
      </c>
      <c r="C1138" s="5">
        <f t="shared" si="551"/>
        <v>544.00768174687744</v>
      </c>
      <c r="D1138" s="5">
        <f t="shared" si="552"/>
        <v>-633.05691086581487</v>
      </c>
      <c r="E1138" s="2">
        <f t="shared" si="553"/>
        <v>640.86266928587725</v>
      </c>
      <c r="F1138" s="2">
        <f t="shared" si="554"/>
        <v>-31.911262620445754</v>
      </c>
      <c r="G1138" s="3">
        <f t="shared" si="555"/>
        <v>-55.928072799212345</v>
      </c>
      <c r="H1138" s="3">
        <f t="shared" si="556"/>
        <v>1.0501176618867472</v>
      </c>
      <c r="I1138" s="3">
        <f t="shared" si="557"/>
        <v>-104.4468055574816</v>
      </c>
      <c r="J1138" s="2">
        <f t="shared" si="536"/>
        <v>118.48285641940006</v>
      </c>
      <c r="K1138" s="2">
        <f t="shared" si="558"/>
        <v>80.765409965507885</v>
      </c>
      <c r="L1138" s="6">
        <f t="shared" si="537"/>
        <v>2162.8704706804092</v>
      </c>
      <c r="M1138" s="2">
        <f t="shared" si="538"/>
        <v>27.411379229109354</v>
      </c>
      <c r="N1138" s="2">
        <f t="shared" si="559"/>
        <v>118.48285641940006</v>
      </c>
      <c r="O1138" s="2">
        <f t="shared" si="539"/>
        <v>80.765409965507885</v>
      </c>
      <c r="P1138" s="5">
        <f t="shared" si="540"/>
        <v>0.36389942802415087</v>
      </c>
      <c r="Q1138" s="4">
        <f t="shared" si="541"/>
        <v>0.2311465586837993</v>
      </c>
      <c r="R1138" s="4">
        <f t="shared" si="542"/>
        <v>0.23068006563081103</v>
      </c>
      <c r="S1138" s="4">
        <f t="shared" si="560"/>
        <v>0</v>
      </c>
      <c r="T1138" s="4">
        <f t="shared" si="561"/>
        <v>0</v>
      </c>
      <c r="U1138" s="5">
        <f t="shared" si="562"/>
        <v>12.944208461881974</v>
      </c>
      <c r="V1138" s="5">
        <f t="shared" si="563"/>
        <v>-0.24304327405963433</v>
      </c>
      <c r="W1138" s="5">
        <f t="shared" si="564"/>
        <v>24.173570742683179</v>
      </c>
      <c r="X1138" s="5">
        <f t="shared" si="543"/>
        <v>2162.8704706804097</v>
      </c>
      <c r="Y1138" s="5">
        <f t="shared" si="544"/>
        <v>-14.807865486422434</v>
      </c>
      <c r="Z1138" s="5">
        <f t="shared" si="545"/>
        <v>-4.5558376416632278</v>
      </c>
      <c r="AA1138" s="5">
        <f t="shared" si="546"/>
        <v>7.8833546795285292</v>
      </c>
      <c r="AB1138" s="5">
        <f t="shared" si="547"/>
        <v>-1.8636570245404602</v>
      </c>
      <c r="AC1138" s="5">
        <f t="shared" si="548"/>
        <v>-4.7988809157228625</v>
      </c>
      <c r="AD1138" s="5">
        <f t="shared" si="549"/>
        <v>-0.11707457778829422</v>
      </c>
      <c r="AE1138">
        <f t="shared" si="535"/>
        <v>0</v>
      </c>
    </row>
    <row r="1139" spans="1:31" x14ac:dyDescent="0.2">
      <c r="A1139">
        <f t="shared" si="534"/>
        <v>11.069999999999808</v>
      </c>
      <c r="B1139" s="5">
        <f t="shared" si="550"/>
        <v>-339.32271768435106</v>
      </c>
      <c r="C1139" s="5">
        <f t="shared" si="551"/>
        <v>544.01794297945048</v>
      </c>
      <c r="D1139" s="5">
        <f t="shared" si="552"/>
        <v>-634.10138477511862</v>
      </c>
      <c r="E1139" s="2">
        <f t="shared" si="553"/>
        <v>641.16723950954201</v>
      </c>
      <c r="F1139" s="2">
        <f t="shared" si="554"/>
        <v>-31.953209920803101</v>
      </c>
      <c r="G1139" s="3">
        <f t="shared" si="555"/>
        <v>-55.94670936945775</v>
      </c>
      <c r="H1139" s="3">
        <f t="shared" si="556"/>
        <v>1.0021288527295185</v>
      </c>
      <c r="I1139" s="3">
        <f t="shared" si="557"/>
        <v>-104.44797630325948</v>
      </c>
      <c r="J1139" s="2">
        <f t="shared" si="536"/>
        <v>118.49227107855727</v>
      </c>
      <c r="K1139" s="2">
        <f t="shared" si="558"/>
        <v>80.77182759274524</v>
      </c>
      <c r="L1139" s="6">
        <f t="shared" si="537"/>
        <v>2162.4996093987315</v>
      </c>
      <c r="M1139" s="2">
        <f t="shared" si="538"/>
        <v>27.406679077449201</v>
      </c>
      <c r="N1139" s="2">
        <f t="shared" si="559"/>
        <v>118.49227107855727</v>
      </c>
      <c r="O1139" s="2">
        <f t="shared" si="539"/>
        <v>80.77182759274524</v>
      </c>
      <c r="P1139" s="5">
        <f t="shared" si="540"/>
        <v>0.36388855310795021</v>
      </c>
      <c r="Q1139" s="4">
        <f t="shared" si="541"/>
        <v>0.23108835926104629</v>
      </c>
      <c r="R1139" s="4">
        <f t="shared" si="542"/>
        <v>0.23064988925881191</v>
      </c>
      <c r="S1139" s="4">
        <f t="shared" si="560"/>
        <v>0</v>
      </c>
      <c r="T1139" s="4">
        <f t="shared" si="561"/>
        <v>0</v>
      </c>
      <c r="U1139" s="5">
        <f t="shared" si="562"/>
        <v>12.949163682668647</v>
      </c>
      <c r="V1139" s="5">
        <f t="shared" si="563"/>
        <v>-0.23194805720251516</v>
      </c>
      <c r="W1139" s="5">
        <f t="shared" si="564"/>
        <v>24.175040082210149</v>
      </c>
      <c r="X1139" s="5">
        <f t="shared" si="543"/>
        <v>2162.499609398732</v>
      </c>
      <c r="Y1139" s="5">
        <f t="shared" si="544"/>
        <v>-14.805899705222823</v>
      </c>
      <c r="Z1139" s="5">
        <f t="shared" si="545"/>
        <v>-4.557903197262033</v>
      </c>
      <c r="AA1139" s="5">
        <f t="shared" si="546"/>
        <v>7.8869288866615381</v>
      </c>
      <c r="AB1139" s="5">
        <f t="shared" si="547"/>
        <v>-1.8567360225541751</v>
      </c>
      <c r="AC1139" s="5">
        <f t="shared" si="548"/>
        <v>-4.7898512544645477</v>
      </c>
      <c r="AD1139" s="5">
        <f t="shared" si="549"/>
        <v>-0.11203103112831059</v>
      </c>
      <c r="AE1139">
        <f t="shared" si="535"/>
        <v>0</v>
      </c>
    </row>
    <row r="1140" spans="1:31" x14ac:dyDescent="0.2">
      <c r="A1140">
        <f t="shared" si="534"/>
        <v>11.079999999999808</v>
      </c>
      <c r="B1140" s="5">
        <f t="shared" si="550"/>
        <v>-339.88227761484677</v>
      </c>
      <c r="C1140" s="5">
        <f t="shared" si="551"/>
        <v>544.02772477541498</v>
      </c>
      <c r="D1140" s="5">
        <f t="shared" si="552"/>
        <v>-635.14587013970277</v>
      </c>
      <c r="E1140" s="2">
        <f t="shared" si="553"/>
        <v>641.47184502592972</v>
      </c>
      <c r="F1140" s="2">
        <f t="shared" si="554"/>
        <v>-31.995154146420148</v>
      </c>
      <c r="G1140" s="3">
        <f t="shared" si="555"/>
        <v>-55.965276729683289</v>
      </c>
      <c r="H1140" s="3">
        <f t="shared" si="556"/>
        <v>0.95423034018487296</v>
      </c>
      <c r="I1140" s="3">
        <f t="shared" si="557"/>
        <v>-104.44909661357076</v>
      </c>
      <c r="J1140" s="2">
        <f t="shared" si="536"/>
        <v>118.50163095233414</v>
      </c>
      <c r="K1140" s="2">
        <f t="shared" si="558"/>
        <v>80.778207874801723</v>
      </c>
      <c r="L1140" s="6">
        <f t="shared" si="537"/>
        <v>2162.1292458266994</v>
      </c>
      <c r="M1140" s="2">
        <f t="shared" si="538"/>
        <v>27.401985233567544</v>
      </c>
      <c r="N1140" s="2">
        <f t="shared" si="559"/>
        <v>118.50163095233414</v>
      </c>
      <c r="O1140" s="2">
        <f t="shared" si="539"/>
        <v>80.778207874801723</v>
      </c>
      <c r="P1140" s="5">
        <f t="shared" si="540"/>
        <v>0.36387769274893667</v>
      </c>
      <c r="Q1140" s="4">
        <f t="shared" si="541"/>
        <v>0.2310303292127911</v>
      </c>
      <c r="R1140" s="4">
        <f t="shared" si="542"/>
        <v>0.23061979343560784</v>
      </c>
      <c r="S1140" s="4">
        <f t="shared" si="560"/>
        <v>0</v>
      </c>
      <c r="T1140" s="4">
        <f t="shared" si="561"/>
        <v>0</v>
      </c>
      <c r="U1140" s="5">
        <f t="shared" si="562"/>
        <v>12.954097779100715</v>
      </c>
      <c r="V1140" s="5">
        <f t="shared" si="563"/>
        <v>-0.22087254549360891</v>
      </c>
      <c r="W1140" s="5">
        <f t="shared" si="564"/>
        <v>24.176487449642064</v>
      </c>
      <c r="X1140" s="5">
        <f t="shared" si="543"/>
        <v>2162.1292458266998</v>
      </c>
      <c r="Y1140" s="5">
        <f t="shared" si="544"/>
        <v>-14.803928491694485</v>
      </c>
      <c r="Z1140" s="5">
        <f t="shared" si="545"/>
        <v>-4.5599620063474289</v>
      </c>
      <c r="AA1140" s="5">
        <f t="shared" si="546"/>
        <v>7.8904914197266294</v>
      </c>
      <c r="AB1140" s="5">
        <f t="shared" si="547"/>
        <v>-1.8498307125937696</v>
      </c>
      <c r="AC1140" s="5">
        <f t="shared" si="548"/>
        <v>-4.7808345518410373</v>
      </c>
      <c r="AD1140" s="5">
        <f t="shared" si="549"/>
        <v>-0.1070211306313027</v>
      </c>
      <c r="AE1140">
        <f t="shared" si="535"/>
        <v>0</v>
      </c>
    </row>
    <row r="1141" spans="1:31" x14ac:dyDescent="0.2">
      <c r="A1141">
        <f t="shared" si="534"/>
        <v>11.089999999999808</v>
      </c>
      <c r="B1141" s="5">
        <f t="shared" si="550"/>
        <v>-340.44202287367921</v>
      </c>
      <c r="C1141" s="5">
        <f t="shared" si="551"/>
        <v>544.03702803708927</v>
      </c>
      <c r="D1141" s="5">
        <f t="shared" si="552"/>
        <v>-636.19036645689505</v>
      </c>
      <c r="E1141" s="2">
        <f t="shared" si="553"/>
        <v>641.77648664761114</v>
      </c>
      <c r="F1141" s="2">
        <f t="shared" si="554"/>
        <v>-32.037095222125707</v>
      </c>
      <c r="G1141" s="3">
        <f t="shared" si="555"/>
        <v>-55.983775036809227</v>
      </c>
      <c r="H1141" s="3">
        <f t="shared" si="556"/>
        <v>0.90642199466646256</v>
      </c>
      <c r="I1141" s="3">
        <f t="shared" si="557"/>
        <v>-104.45016682487707</v>
      </c>
      <c r="J1141" s="2">
        <f t="shared" si="536"/>
        <v>118.51093627994477</v>
      </c>
      <c r="K1141" s="2">
        <f t="shared" si="558"/>
        <v>80.78455097474081</v>
      </c>
      <c r="L1141" s="6">
        <f t="shared" si="537"/>
        <v>2161.7593796344518</v>
      </c>
      <c r="M1141" s="2">
        <f t="shared" si="538"/>
        <v>27.397297693283846</v>
      </c>
      <c r="N1141" s="2">
        <f t="shared" si="559"/>
        <v>118.51093627994477</v>
      </c>
      <c r="O1141" s="2">
        <f t="shared" si="539"/>
        <v>80.78455097474081</v>
      </c>
      <c r="P1141" s="5">
        <f t="shared" si="540"/>
        <v>0.36386684693739607</v>
      </c>
      <c r="Q1141" s="4">
        <f t="shared" si="541"/>
        <v>0.23097246791662945</v>
      </c>
      <c r="R1141" s="4">
        <f t="shared" si="542"/>
        <v>0.23058977789925117</v>
      </c>
      <c r="S1141" s="4">
        <f t="shared" si="560"/>
        <v>0</v>
      </c>
      <c r="T1141" s="4">
        <f t="shared" si="561"/>
        <v>0</v>
      </c>
      <c r="U1141" s="5">
        <f t="shared" si="562"/>
        <v>12.959010806104921</v>
      </c>
      <c r="V1141" s="5">
        <f t="shared" si="563"/>
        <v>-0.20981672665072468</v>
      </c>
      <c r="W1141" s="5">
        <f t="shared" si="564"/>
        <v>24.177912970196694</v>
      </c>
      <c r="X1141" s="5">
        <f t="shared" si="543"/>
        <v>2161.7593796344518</v>
      </c>
      <c r="Y1141" s="5">
        <f t="shared" si="544"/>
        <v>-14.801951901981734</v>
      </c>
      <c r="Z1141" s="5">
        <f t="shared" si="545"/>
        <v>-4.5620140830063942</v>
      </c>
      <c r="AA1141" s="5">
        <f t="shared" si="546"/>
        <v>7.8940423030997025</v>
      </c>
      <c r="AB1141" s="5">
        <f t="shared" si="547"/>
        <v>-1.8429410958768138</v>
      </c>
      <c r="AC1141" s="5">
        <f t="shared" si="548"/>
        <v>-4.7718308096571187</v>
      </c>
      <c r="AD1141" s="5">
        <f t="shared" si="549"/>
        <v>-0.10204472670360332</v>
      </c>
      <c r="AE1141">
        <f t="shared" si="535"/>
        <v>0</v>
      </c>
    </row>
    <row r="1142" spans="1:31" x14ac:dyDescent="0.2">
      <c r="A1142">
        <f t="shared" si="534"/>
        <v>11.099999999999808</v>
      </c>
      <c r="B1142" s="5">
        <f t="shared" si="550"/>
        <v>-341.00195277110208</v>
      </c>
      <c r="C1142" s="5">
        <f t="shared" si="551"/>
        <v>544.04585366549554</v>
      </c>
      <c r="D1142" s="5">
        <f t="shared" si="552"/>
        <v>-637.23487322738015</v>
      </c>
      <c r="E1142" s="2">
        <f t="shared" si="553"/>
        <v>642.08116518421775</v>
      </c>
      <c r="F1142" s="2">
        <f t="shared" si="554"/>
        <v>-32.079033072892969</v>
      </c>
      <c r="G1142" s="3">
        <f t="shared" si="555"/>
        <v>-56.002204447767994</v>
      </c>
      <c r="H1142" s="3">
        <f t="shared" si="556"/>
        <v>0.85870368656989138</v>
      </c>
      <c r="I1142" s="3">
        <f t="shared" si="557"/>
        <v>-104.45118727214411</v>
      </c>
      <c r="J1142" s="2">
        <f t="shared" si="536"/>
        <v>118.5201872998497</v>
      </c>
      <c r="K1142" s="2">
        <f t="shared" si="558"/>
        <v>80.790857055112255</v>
      </c>
      <c r="L1142" s="6">
        <f t="shared" si="537"/>
        <v>2161.390010490245</v>
      </c>
      <c r="M1142" s="2">
        <f t="shared" si="538"/>
        <v>27.392616452393728</v>
      </c>
      <c r="N1142" s="2">
        <f t="shared" si="559"/>
        <v>118.5201872998497</v>
      </c>
      <c r="O1142" s="2">
        <f t="shared" si="539"/>
        <v>80.790857055112255</v>
      </c>
      <c r="P1142" s="5">
        <f t="shared" si="540"/>
        <v>0.36385601566355918</v>
      </c>
      <c r="Q1142" s="4">
        <f t="shared" si="541"/>
        <v>0.23091477475255423</v>
      </c>
      <c r="R1142" s="4">
        <f t="shared" si="542"/>
        <v>0.23055984238858726</v>
      </c>
      <c r="S1142" s="4">
        <f t="shared" si="560"/>
        <v>0</v>
      </c>
      <c r="T1142" s="4">
        <f t="shared" si="561"/>
        <v>0</v>
      </c>
      <c r="U1142" s="5">
        <f t="shared" si="562"/>
        <v>12.963902818604682</v>
      </c>
      <c r="V1142" s="5">
        <f t="shared" si="563"/>
        <v>-0.19878058823652833</v>
      </c>
      <c r="W1142" s="5">
        <f t="shared" si="564"/>
        <v>24.17931676862629</v>
      </c>
      <c r="X1142" s="5">
        <f t="shared" si="543"/>
        <v>2161.390010490245</v>
      </c>
      <c r="Y1142" s="5">
        <f t="shared" si="544"/>
        <v>-14.799969991970704</v>
      </c>
      <c r="Z1142" s="5">
        <f t="shared" si="545"/>
        <v>-4.5640594413356945</v>
      </c>
      <c r="AA1142" s="5">
        <f t="shared" si="546"/>
        <v>7.8975815611735944</v>
      </c>
      <c r="AB1142" s="5">
        <f t="shared" si="547"/>
        <v>-1.8360671733660219</v>
      </c>
      <c r="AC1142" s="5">
        <f t="shared" si="548"/>
        <v>-4.7628400295722226</v>
      </c>
      <c r="AD1142" s="5">
        <f t="shared" si="549"/>
        <v>-9.7101670200117951E-2</v>
      </c>
      <c r="AE1142">
        <f t="shared" si="535"/>
        <v>0</v>
      </c>
    </row>
    <row r="1143" spans="1:31" x14ac:dyDescent="0.2">
      <c r="A1143">
        <f t="shared" si="534"/>
        <v>11.109999999999808</v>
      </c>
      <c r="B1143" s="5">
        <f t="shared" si="550"/>
        <v>-341.56206661893845</v>
      </c>
      <c r="C1143" s="5">
        <f t="shared" si="551"/>
        <v>544.05420256035973</v>
      </c>
      <c r="D1143" s="5">
        <f t="shared" si="552"/>
        <v>-638.27938995518502</v>
      </c>
      <c r="E1143" s="2">
        <f t="shared" si="553"/>
        <v>642.38588144244659</v>
      </c>
      <c r="F1143" s="2">
        <f t="shared" si="554"/>
        <v>-32.120967623839796</v>
      </c>
      <c r="G1143" s="3">
        <f t="shared" si="555"/>
        <v>-56.020565119501654</v>
      </c>
      <c r="H1143" s="3">
        <f t="shared" si="556"/>
        <v>0.81107528627416914</v>
      </c>
      <c r="I1143" s="3">
        <f t="shared" si="557"/>
        <v>-104.45215828884611</v>
      </c>
      <c r="J1143" s="2">
        <f t="shared" si="536"/>
        <v>118.52938424975679</v>
      </c>
      <c r="K1143" s="2">
        <f t="shared" si="558"/>
        <v>80.797126277952813</v>
      </c>
      <c r="L1143" s="6">
        <f t="shared" si="537"/>
        <v>2161.0211380604828</v>
      </c>
      <c r="M1143" s="2">
        <f t="shared" si="538"/>
        <v>27.387941506669311</v>
      </c>
      <c r="N1143" s="2">
        <f t="shared" si="559"/>
        <v>118.52938424975679</v>
      </c>
      <c r="O1143" s="2">
        <f t="shared" si="539"/>
        <v>80.797126277952813</v>
      </c>
      <c r="P1143" s="5">
        <f t="shared" si="540"/>
        <v>0.36384519891760275</v>
      </c>
      <c r="Q1143" s="4">
        <f t="shared" si="541"/>
        <v>0.2308572491029475</v>
      </c>
      <c r="R1143" s="4">
        <f t="shared" si="542"/>
        <v>0.23052998664325361</v>
      </c>
      <c r="S1143" s="4">
        <f t="shared" si="560"/>
        <v>0</v>
      </c>
      <c r="T1143" s="4">
        <f t="shared" si="561"/>
        <v>0</v>
      </c>
      <c r="U1143" s="5">
        <f t="shared" si="562"/>
        <v>12.968773871519064</v>
      </c>
      <c r="V1143" s="5">
        <f t="shared" si="563"/>
        <v>-0.18776411765981238</v>
      </c>
      <c r="W1143" s="5">
        <f t="shared" si="564"/>
        <v>24.180698969218309</v>
      </c>
      <c r="X1143" s="5">
        <f t="shared" si="543"/>
        <v>2161.0211380604828</v>
      </c>
      <c r="Y1143" s="5">
        <f t="shared" si="544"/>
        <v>-14.797982817289958</v>
      </c>
      <c r="Z1143" s="5">
        <f t="shared" si="545"/>
        <v>-4.5660980954415678</v>
      </c>
      <c r="AA1143" s="5">
        <f t="shared" si="546"/>
        <v>7.9011092183575355</v>
      </c>
      <c r="AB1143" s="5">
        <f t="shared" si="547"/>
        <v>-1.829208945770894</v>
      </c>
      <c r="AC1143" s="5">
        <f t="shared" si="548"/>
        <v>-4.7538622131013799</v>
      </c>
      <c r="AD1143" s="5">
        <f t="shared" si="549"/>
        <v>-9.2191812424154307E-2</v>
      </c>
      <c r="AE1143">
        <f t="shared" si="535"/>
        <v>0</v>
      </c>
    </row>
    <row r="1144" spans="1:31" x14ac:dyDescent="0.2">
      <c r="A1144">
        <f t="shared" si="534"/>
        <v>11.119999999999807</v>
      </c>
      <c r="B1144" s="5">
        <f t="shared" si="550"/>
        <v>-342.12236373058073</v>
      </c>
      <c r="C1144" s="5">
        <f t="shared" si="551"/>
        <v>544.06207562011184</v>
      </c>
      <c r="D1144" s="5">
        <f t="shared" si="552"/>
        <v>-639.32391614766414</v>
      </c>
      <c r="E1144" s="2">
        <f t="shared" si="553"/>
        <v>642.69063622606495</v>
      </c>
      <c r="F1144" s="2">
        <f t="shared" si="554"/>
        <v>-32.162898800228923</v>
      </c>
      <c r="G1144" s="3">
        <f t="shared" si="555"/>
        <v>-56.038857208959364</v>
      </c>
      <c r="H1144" s="3">
        <f t="shared" si="556"/>
        <v>0.76353666414315535</v>
      </c>
      <c r="I1144" s="3">
        <f t="shared" si="557"/>
        <v>-104.45308020697036</v>
      </c>
      <c r="J1144" s="2">
        <f t="shared" si="536"/>
        <v>118.53852736662208</v>
      </c>
      <c r="K1144" s="2">
        <f t="shared" si="558"/>
        <v>80.803358804786683</v>
      </c>
      <c r="L1144" s="6">
        <f t="shared" si="537"/>
        <v>2160.6527620097386</v>
      </c>
      <c r="M1144" s="2">
        <f t="shared" si="538"/>
        <v>27.383272851859534</v>
      </c>
      <c r="N1144" s="2">
        <f t="shared" si="559"/>
        <v>118.53852736662208</v>
      </c>
      <c r="O1144" s="2">
        <f t="shared" si="539"/>
        <v>80.803358804786683</v>
      </c>
      <c r="P1144" s="5">
        <f t="shared" si="540"/>
        <v>0.36383439668965034</v>
      </c>
      <c r="Q1144" s="4">
        <f t="shared" si="541"/>
        <v>0.23079989035257287</v>
      </c>
      <c r="R1144" s="4">
        <f t="shared" si="542"/>
        <v>0.2305002104036788</v>
      </c>
      <c r="S1144" s="4">
        <f t="shared" si="560"/>
        <v>0</v>
      </c>
      <c r="T1144" s="4">
        <f t="shared" si="561"/>
        <v>0</v>
      </c>
      <c r="U1144" s="5">
        <f t="shared" si="562"/>
        <v>12.973624019761683</v>
      </c>
      <c r="V1144" s="5">
        <f t="shared" si="563"/>
        <v>-0.17676730217675865</v>
      </c>
      <c r="W1144" s="5">
        <f t="shared" si="564"/>
        <v>24.182059695796017</v>
      </c>
      <c r="X1144" s="5">
        <f t="shared" si="543"/>
        <v>2160.652762009739</v>
      </c>
      <c r="Y1144" s="5">
        <f t="shared" si="544"/>
        <v>-14.795990433311134</v>
      </c>
      <c r="Z1144" s="5">
        <f t="shared" si="545"/>
        <v>-4.5681300594394108</v>
      </c>
      <c r="AA1144" s="5">
        <f t="shared" si="546"/>
        <v>7.9046252990765975</v>
      </c>
      <c r="AB1144" s="5">
        <f t="shared" si="547"/>
        <v>-1.8223664135494513</v>
      </c>
      <c r="AC1144" s="5">
        <f t="shared" si="548"/>
        <v>-4.7448973616161698</v>
      </c>
      <c r="AD1144" s="5">
        <f t="shared" si="549"/>
        <v>-8.7315005127386769E-2</v>
      </c>
      <c r="AE1144">
        <f t="shared" si="535"/>
        <v>0</v>
      </c>
    </row>
    <row r="1145" spans="1:31" x14ac:dyDescent="0.2">
      <c r="A1145">
        <f t="shared" si="534"/>
        <v>11.129999999999807</v>
      </c>
      <c r="B1145" s="5">
        <f t="shared" si="550"/>
        <v>-342.68284342099099</v>
      </c>
      <c r="C1145" s="5">
        <f t="shared" si="551"/>
        <v>544.06947374188519</v>
      </c>
      <c r="D1145" s="5">
        <f t="shared" si="552"/>
        <v>-640.36845131548409</v>
      </c>
      <c r="E1145" s="2">
        <f t="shared" si="553"/>
        <v>642.99543033591408</v>
      </c>
      <c r="F1145" s="2">
        <f t="shared" si="554"/>
        <v>-32.204826527468349</v>
      </c>
      <c r="G1145" s="3">
        <f t="shared" si="555"/>
        <v>-56.057080873094861</v>
      </c>
      <c r="H1145" s="3">
        <f t="shared" si="556"/>
        <v>0.71608769052699361</v>
      </c>
      <c r="I1145" s="3">
        <f t="shared" si="557"/>
        <v>-104.45395335702163</v>
      </c>
      <c r="J1145" s="2">
        <f t="shared" si="536"/>
        <v>118.54761688665054</v>
      </c>
      <c r="K1145" s="2">
        <f t="shared" si="558"/>
        <v>80.809554796626131</v>
      </c>
      <c r="L1145" s="6">
        <f t="shared" si="537"/>
        <v>2160.2848820007839</v>
      </c>
      <c r="M1145" s="2">
        <f t="shared" si="538"/>
        <v>27.37861048369049</v>
      </c>
      <c r="N1145" s="2">
        <f t="shared" si="559"/>
        <v>118.54761688665054</v>
      </c>
      <c r="O1145" s="2">
        <f t="shared" si="539"/>
        <v>80.809554796626131</v>
      </c>
      <c r="P1145" s="5">
        <f t="shared" si="540"/>
        <v>0.36382360896977273</v>
      </c>
      <c r="Q1145" s="4">
        <f t="shared" si="541"/>
        <v>0.2307426978885678</v>
      </c>
      <c r="R1145" s="4">
        <f t="shared" si="542"/>
        <v>0.23047051341108166</v>
      </c>
      <c r="S1145" s="4">
        <f t="shared" si="560"/>
        <v>0</v>
      </c>
      <c r="T1145" s="4">
        <f t="shared" si="561"/>
        <v>0</v>
      </c>
      <c r="U1145" s="5">
        <f t="shared" si="562"/>
        <v>12.978453318239664</v>
      </c>
      <c r="V1145" s="5">
        <f t="shared" si="563"/>
        <v>-0.16579012889219574</v>
      </c>
      <c r="W1145" s="5">
        <f t="shared" si="564"/>
        <v>24.183399071719165</v>
      </c>
      <c r="X1145" s="5">
        <f t="shared" si="543"/>
        <v>2160.2848820007844</v>
      </c>
      <c r="Y1145" s="5">
        <f t="shared" si="544"/>
        <v>-14.793992895149541</v>
      </c>
      <c r="Z1145" s="5">
        <f t="shared" si="545"/>
        <v>-4.5701553474534675</v>
      </c>
      <c r="AA1145" s="5">
        <f t="shared" si="546"/>
        <v>7.9081298277711678</v>
      </c>
      <c r="AB1145" s="5">
        <f t="shared" si="547"/>
        <v>-1.8155395769098774</v>
      </c>
      <c r="AC1145" s="5">
        <f t="shared" si="548"/>
        <v>-4.7359454763456634</v>
      </c>
      <c r="AD1145" s="5">
        <f t="shared" si="549"/>
        <v>-8.2471100509664552E-2</v>
      </c>
      <c r="AE1145">
        <f t="shared" si="535"/>
        <v>0</v>
      </c>
    </row>
    <row r="1146" spans="1:31" x14ac:dyDescent="0.2">
      <c r="A1146">
        <f t="shared" si="534"/>
        <v>11.139999999999807</v>
      </c>
      <c r="B1146" s="5">
        <f t="shared" si="550"/>
        <v>-343.24350500670079</v>
      </c>
      <c r="C1146" s="5">
        <f t="shared" si="551"/>
        <v>544.07639782151659</v>
      </c>
      <c r="D1146" s="5">
        <f t="shared" si="552"/>
        <v>-641.41299497260934</v>
      </c>
      <c r="E1146" s="2">
        <f t="shared" si="553"/>
        <v>643.3002645699147</v>
      </c>
      <c r="F1146" s="2">
        <f t="shared" si="554"/>
        <v>-32.246750731111575</v>
      </c>
      <c r="G1146" s="3">
        <f t="shared" si="555"/>
        <v>-56.075236268863961</v>
      </c>
      <c r="H1146" s="3">
        <f t="shared" si="556"/>
        <v>0.66872823576353702</v>
      </c>
      <c r="I1146" s="3">
        <f t="shared" si="557"/>
        <v>-104.45477806802673</v>
      </c>
      <c r="J1146" s="2">
        <f t="shared" si="536"/>
        <v>118.55665304529704</v>
      </c>
      <c r="K1146" s="2">
        <f t="shared" si="558"/>
        <v>80.815714413972074</v>
      </c>
      <c r="L1146" s="6">
        <f t="shared" si="537"/>
        <v>2159.9174976946142</v>
      </c>
      <c r="M1146" s="2">
        <f t="shared" si="538"/>
        <v>27.373954397865774</v>
      </c>
      <c r="N1146" s="2">
        <f t="shared" si="559"/>
        <v>118.55665304529704</v>
      </c>
      <c r="O1146" s="2">
        <f t="shared" si="539"/>
        <v>80.815714413972074</v>
      </c>
      <c r="P1146" s="5">
        <f t="shared" si="540"/>
        <v>0.36381283574798923</v>
      </c>
      <c r="Q1146" s="4">
        <f t="shared" si="541"/>
        <v>0.23068567110043578</v>
      </c>
      <c r="R1146" s="4">
        <f t="shared" si="542"/>
        <v>0.23044089540747076</v>
      </c>
      <c r="S1146" s="4">
        <f t="shared" si="560"/>
        <v>0</v>
      </c>
      <c r="T1146" s="4">
        <f t="shared" si="561"/>
        <v>0</v>
      </c>
      <c r="U1146" s="5">
        <f t="shared" si="562"/>
        <v>12.983261821852585</v>
      </c>
      <c r="V1146" s="5">
        <f t="shared" si="563"/>
        <v>-0.15483258476084993</v>
      </c>
      <c r="W1146" s="5">
        <f t="shared" si="564"/>
        <v>24.184717219884678</v>
      </c>
      <c r="X1146" s="5">
        <f t="shared" si="543"/>
        <v>2159.9174976946147</v>
      </c>
      <c r="Y1146" s="5">
        <f t="shared" si="544"/>
        <v>-14.791990257664821</v>
      </c>
      <c r="Z1146" s="5">
        <f t="shared" si="545"/>
        <v>-4.5721739736165246</v>
      </c>
      <c r="AA1146" s="5">
        <f t="shared" si="546"/>
        <v>7.9116228288964097</v>
      </c>
      <c r="AB1146" s="5">
        <f t="shared" si="547"/>
        <v>-1.8087284358122364</v>
      </c>
      <c r="AC1146" s="5">
        <f t="shared" si="548"/>
        <v>-4.7270065583773748</v>
      </c>
      <c r="AD1146" s="5">
        <f t="shared" si="549"/>
        <v>-7.7659951218912227E-2</v>
      </c>
      <c r="AE1146">
        <f t="shared" si="535"/>
        <v>0</v>
      </c>
    </row>
    <row r="1147" spans="1:31" x14ac:dyDescent="0.2">
      <c r="A1147">
        <f t="shared" si="534"/>
        <v>11.149999999999807</v>
      </c>
      <c r="B1147" s="5">
        <f t="shared" si="550"/>
        <v>-343.80434780581118</v>
      </c>
      <c r="C1147" s="5">
        <f t="shared" si="551"/>
        <v>544.08284875354639</v>
      </c>
      <c r="D1147" s="5">
        <f t="shared" si="552"/>
        <v>-642.45754663628725</v>
      </c>
      <c r="E1147" s="2">
        <f t="shared" si="553"/>
        <v>643.60513972307092</v>
      </c>
      <c r="F1147" s="2">
        <f t="shared" si="554"/>
        <v>-32.288671336857874</v>
      </c>
      <c r="G1147" s="3">
        <f t="shared" si="555"/>
        <v>-56.093323553222085</v>
      </c>
      <c r="H1147" s="3">
        <f t="shared" si="556"/>
        <v>0.62145817017976324</v>
      </c>
      <c r="I1147" s="3">
        <f t="shared" si="557"/>
        <v>-104.45555466753892</v>
      </c>
      <c r="J1147" s="2">
        <f t="shared" si="536"/>
        <v>118.56563607726716</v>
      </c>
      <c r="K1147" s="2">
        <f t="shared" si="558"/>
        <v>80.821837816814693</v>
      </c>
      <c r="L1147" s="6">
        <f t="shared" si="537"/>
        <v>2159.5506087504714</v>
      </c>
      <c r="M1147" s="2">
        <f t="shared" si="538"/>
        <v>27.369304590066736</v>
      </c>
      <c r="N1147" s="2">
        <f t="shared" si="559"/>
        <v>118.56563607726716</v>
      </c>
      <c r="O1147" s="2">
        <f t="shared" si="539"/>
        <v>80.821837816814693</v>
      </c>
      <c r="P1147" s="5">
        <f t="shared" si="540"/>
        <v>0.3638020770142677</v>
      </c>
      <c r="Q1147" s="4">
        <f t="shared" si="541"/>
        <v>0.23062880938003821</v>
      </c>
      <c r="R1147" s="4">
        <f t="shared" si="542"/>
        <v>0.23041135613564265</v>
      </c>
      <c r="S1147" s="4">
        <f t="shared" si="560"/>
        <v>0</v>
      </c>
      <c r="T1147" s="4">
        <f t="shared" si="561"/>
        <v>0</v>
      </c>
      <c r="U1147" s="5">
        <f t="shared" si="562"/>
        <v>12.988049585491433</v>
      </c>
      <c r="V1147" s="5">
        <f t="shared" si="563"/>
        <v>-0.14389465658858963</v>
      </c>
      <c r="W1147" s="5">
        <f t="shared" si="564"/>
        <v>24.186014262727301</v>
      </c>
      <c r="X1147" s="5">
        <f t="shared" si="543"/>
        <v>2159.5506087504714</v>
      </c>
      <c r="Y1147" s="5">
        <f t="shared" si="544"/>
        <v>-14.789982575461552</v>
      </c>
      <c r="Z1147" s="5">
        <f t="shared" si="545"/>
        <v>-4.5741859520695956</v>
      </c>
      <c r="AA1147" s="5">
        <f t="shared" si="546"/>
        <v>7.9151043269217292</v>
      </c>
      <c r="AB1147" s="5">
        <f t="shared" si="547"/>
        <v>-1.8019329899701191</v>
      </c>
      <c r="AC1147" s="5">
        <f t="shared" si="548"/>
        <v>-4.7180806086581848</v>
      </c>
      <c r="AD1147" s="5">
        <f t="shared" si="549"/>
        <v>-7.2881410350966291E-2</v>
      </c>
      <c r="AE1147">
        <f t="shared" si="535"/>
        <v>0</v>
      </c>
    </row>
    <row r="1148" spans="1:31" x14ac:dyDescent="0.2">
      <c r="A1148">
        <f t="shared" si="534"/>
        <v>11.159999999999807</v>
      </c>
      <c r="B1148" s="5">
        <f t="shared" si="550"/>
        <v>-344.3653711379929</v>
      </c>
      <c r="C1148" s="5">
        <f t="shared" si="551"/>
        <v>544.08882743121774</v>
      </c>
      <c r="D1148" s="5">
        <f t="shared" si="552"/>
        <v>-643.50210582703312</v>
      </c>
      <c r="E1148" s="2">
        <f t="shared" si="553"/>
        <v>643.91005658747486</v>
      </c>
      <c r="F1148" s="2">
        <f t="shared" si="554"/>
        <v>-32.330588270552596</v>
      </c>
      <c r="G1148" s="3">
        <f t="shared" si="555"/>
        <v>-56.111342883121786</v>
      </c>
      <c r="H1148" s="3">
        <f t="shared" si="556"/>
        <v>0.57427736409318142</v>
      </c>
      <c r="I1148" s="3">
        <f t="shared" si="557"/>
        <v>-104.45628348164243</v>
      </c>
      <c r="J1148" s="2">
        <f t="shared" si="536"/>
        <v>118.57456621651802</v>
      </c>
      <c r="K1148" s="2">
        <f t="shared" si="558"/>
        <v>80.827925164633953</v>
      </c>
      <c r="L1148" s="6">
        <f t="shared" si="537"/>
        <v>2159.184214825872</v>
      </c>
      <c r="M1148" s="2">
        <f t="shared" si="538"/>
        <v>27.36466105595289</v>
      </c>
      <c r="N1148" s="2">
        <f t="shared" si="559"/>
        <v>118.57456621651802</v>
      </c>
      <c r="O1148" s="2">
        <f t="shared" si="539"/>
        <v>80.827925164633953</v>
      </c>
      <c r="P1148" s="5">
        <f t="shared" si="540"/>
        <v>0.36379133275852604</v>
      </c>
      <c r="Q1148" s="4">
        <f t="shared" si="541"/>
        <v>0.23057211212158754</v>
      </c>
      <c r="R1148" s="4">
        <f t="shared" si="542"/>
        <v>0.23038189533918199</v>
      </c>
      <c r="S1148" s="4">
        <f t="shared" si="560"/>
        <v>0</v>
      </c>
      <c r="T1148" s="4">
        <f t="shared" si="561"/>
        <v>0</v>
      </c>
      <c r="U1148" s="5">
        <f t="shared" si="562"/>
        <v>12.992816664037571</v>
      </c>
      <c r="V1148" s="5">
        <f t="shared" si="563"/>
        <v>-0.13297633103366455</v>
      </c>
      <c r="W1148" s="5">
        <f t="shared" si="564"/>
        <v>24.187290322220296</v>
      </c>
      <c r="X1148" s="5">
        <f t="shared" si="543"/>
        <v>2159.184214825872</v>
      </c>
      <c r="Y1148" s="5">
        <f t="shared" si="544"/>
        <v>-14.787969902889893</v>
      </c>
      <c r="Z1148" s="5">
        <f t="shared" si="545"/>
        <v>-4.5761912969616274</v>
      </c>
      <c r="AA1148" s="5">
        <f t="shared" si="546"/>
        <v>7.9185743463302583</v>
      </c>
      <c r="AB1148" s="5">
        <f t="shared" si="547"/>
        <v>-1.7951532388523219</v>
      </c>
      <c r="AC1148" s="5">
        <f t="shared" si="548"/>
        <v>-4.7091676279952921</v>
      </c>
      <c r="AD1148" s="5">
        <f t="shared" si="549"/>
        <v>-6.8135331449447278E-2</v>
      </c>
      <c r="AE1148">
        <f t="shared" si="535"/>
        <v>0</v>
      </c>
    </row>
    <row r="1149" spans="1:31" x14ac:dyDescent="0.2">
      <c r="A1149">
        <f t="shared" ref="A1149:A1158" si="565">A1148+dt</f>
        <v>11.169999999999806</v>
      </c>
      <c r="B1149" s="5">
        <f t="shared" si="550"/>
        <v>-344.92657432448607</v>
      </c>
      <c r="C1149" s="5">
        <f t="shared" si="551"/>
        <v>544.09433474647722</v>
      </c>
      <c r="D1149" s="5">
        <f t="shared" si="552"/>
        <v>-644.5466720686162</v>
      </c>
      <c r="E1149" s="2">
        <f t="shared" si="553"/>
        <v>644.21501595231143</v>
      </c>
      <c r="F1149" s="2">
        <f t="shared" si="554"/>
        <v>-32.372501458187429</v>
      </c>
      <c r="G1149" s="3">
        <f t="shared" si="555"/>
        <v>-56.129294415510309</v>
      </c>
      <c r="H1149" s="3">
        <f t="shared" si="556"/>
        <v>0.5271856878132285</v>
      </c>
      <c r="I1149" s="3">
        <f t="shared" si="557"/>
        <v>-104.45696483495692</v>
      </c>
      <c r="J1149" s="2">
        <f t="shared" si="536"/>
        <v>118.58344369625929</v>
      </c>
      <c r="K1149" s="2">
        <f t="shared" si="558"/>
        <v>80.833976616400335</v>
      </c>
      <c r="L1149" s="6">
        <f t="shared" si="537"/>
        <v>2158.8183155766305</v>
      </c>
      <c r="M1149" s="2">
        <f t="shared" si="538"/>
        <v>27.360023791162153</v>
      </c>
      <c r="N1149" s="2">
        <f t="shared" si="559"/>
        <v>118.58344369625929</v>
      </c>
      <c r="O1149" s="2">
        <f t="shared" si="539"/>
        <v>80.833976616400335</v>
      </c>
      <c r="P1149" s="5">
        <f t="shared" si="540"/>
        <v>0.36378060297063231</v>
      </c>
      <c r="Q1149" s="4">
        <f t="shared" si="541"/>
        <v>0.23051557872163855</v>
      </c>
      <c r="R1149" s="4">
        <f t="shared" si="542"/>
        <v>0.2303525127624593</v>
      </c>
      <c r="S1149" s="4">
        <f t="shared" si="560"/>
        <v>0</v>
      </c>
      <c r="T1149" s="4">
        <f t="shared" si="561"/>
        <v>0</v>
      </c>
      <c r="U1149" s="5">
        <f t="shared" si="562"/>
        <v>12.997563112361716</v>
      </c>
      <c r="V1149" s="5">
        <f t="shared" si="563"/>
        <v>-0.12207759460793785</v>
      </c>
      <c r="W1149" s="5">
        <f t="shared" si="564"/>
        <v>24.188545519876143</v>
      </c>
      <c r="X1149" s="5">
        <f t="shared" si="543"/>
        <v>2158.8183155766305</v>
      </c>
      <c r="Y1149" s="5">
        <f t="shared" si="544"/>
        <v>-14.785952294046199</v>
      </c>
      <c r="Z1149" s="5">
        <f t="shared" si="545"/>
        <v>-4.5781900224491858</v>
      </c>
      <c r="AA1149" s="5">
        <f t="shared" si="546"/>
        <v>7.9220329116183041</v>
      </c>
      <c r="AB1149" s="5">
        <f t="shared" si="547"/>
        <v>-1.788389181684483</v>
      </c>
      <c r="AC1149" s="5">
        <f t="shared" si="548"/>
        <v>-4.7002676170571238</v>
      </c>
      <c r="AD1149" s="5">
        <f t="shared" si="549"/>
        <v>-6.3421568505553694E-2</v>
      </c>
      <c r="AE1149">
        <f t="shared" si="535"/>
        <v>0</v>
      </c>
    </row>
    <row r="1150" spans="1:31" x14ac:dyDescent="0.2">
      <c r="A1150">
        <f t="shared" si="565"/>
        <v>11.179999999999806</v>
      </c>
      <c r="B1150" s="5">
        <f t="shared" si="550"/>
        <v>-345.48795668810027</v>
      </c>
      <c r="C1150" s="5">
        <f t="shared" si="551"/>
        <v>544.09937158997457</v>
      </c>
      <c r="D1150" s="5">
        <f t="shared" si="552"/>
        <v>-645.59124488804423</v>
      </c>
      <c r="E1150" s="2">
        <f t="shared" si="553"/>
        <v>644.52001860386292</v>
      </c>
      <c r="F1150" s="2">
        <f t="shared" si="554"/>
        <v>-32.41441082590066</v>
      </c>
      <c r="G1150" s="3">
        <f t="shared" si="555"/>
        <v>-56.147178307327152</v>
      </c>
      <c r="H1150" s="3">
        <f t="shared" si="556"/>
        <v>0.48018301164265725</v>
      </c>
      <c r="I1150" s="3">
        <f t="shared" si="557"/>
        <v>-104.45759905064197</v>
      </c>
      <c r="J1150" s="2">
        <f t="shared" si="536"/>
        <v>118.59226874895403</v>
      </c>
      <c r="K1150" s="2">
        <f t="shared" si="558"/>
        <v>80.839992330575342</v>
      </c>
      <c r="L1150" s="6">
        <f t="shared" si="537"/>
        <v>2158.4529106568834</v>
      </c>
      <c r="M1150" s="2">
        <f t="shared" si="538"/>
        <v>27.355392791311193</v>
      </c>
      <c r="N1150" s="2">
        <f t="shared" si="559"/>
        <v>118.59226874895403</v>
      </c>
      <c r="O1150" s="2">
        <f t="shared" si="539"/>
        <v>80.839992330575342</v>
      </c>
      <c r="P1150" s="5">
        <f t="shared" si="540"/>
        <v>0.3637698876404058</v>
      </c>
      <c r="Q1150" s="4">
        <f t="shared" si="541"/>
        <v>0.23045920857908136</v>
      </c>
      <c r="R1150" s="4">
        <f t="shared" si="542"/>
        <v>0.23032320815063148</v>
      </c>
      <c r="S1150" s="4">
        <f t="shared" si="560"/>
        <v>0</v>
      </c>
      <c r="T1150" s="4">
        <f t="shared" si="561"/>
        <v>0</v>
      </c>
      <c r="U1150" s="5">
        <f t="shared" si="562"/>
        <v>13.002288985322917</v>
      </c>
      <c r="V1150" s="5">
        <f t="shared" si="563"/>
        <v>-0.11119843367811308</v>
      </c>
      <c r="W1150" s="5">
        <f t="shared" si="564"/>
        <v>24.189779976747246</v>
      </c>
      <c r="X1150" s="5">
        <f t="shared" si="543"/>
        <v>2158.4529106568834</v>
      </c>
      <c r="Y1150" s="5">
        <f t="shared" si="544"/>
        <v>-14.783929802773701</v>
      </c>
      <c r="Z1150" s="5">
        <f t="shared" si="545"/>
        <v>-4.5801821426961702</v>
      </c>
      <c r="AA1150" s="5">
        <f t="shared" si="546"/>
        <v>7.9254800472948768</v>
      </c>
      <c r="AB1150" s="5">
        <f t="shared" si="547"/>
        <v>-1.7816408174507838</v>
      </c>
      <c r="AC1150" s="5">
        <f t="shared" si="548"/>
        <v>-4.6913805763742831</v>
      </c>
      <c r="AD1150" s="5">
        <f t="shared" si="549"/>
        <v>-5.8739975957877277E-2</v>
      </c>
      <c r="AE1150">
        <f t="shared" si="535"/>
        <v>0</v>
      </c>
    </row>
    <row r="1151" spans="1:31" x14ac:dyDescent="0.2">
      <c r="A1151">
        <f t="shared" si="565"/>
        <v>11.189999999999806</v>
      </c>
      <c r="B1151" s="5">
        <f t="shared" si="550"/>
        <v>-346.0495175532144</v>
      </c>
      <c r="C1151" s="5">
        <f t="shared" si="551"/>
        <v>544.10393885106214</v>
      </c>
      <c r="D1151" s="5">
        <f t="shared" si="552"/>
        <v>-646.63582381554954</v>
      </c>
      <c r="E1151" s="2">
        <f t="shared" si="553"/>
        <v>644.82506532551349</v>
      </c>
      <c r="F1151" s="2">
        <f t="shared" si="554"/>
        <v>-32.456316299977459</v>
      </c>
      <c r="G1151" s="3">
        <f t="shared" si="555"/>
        <v>-56.164994715501663</v>
      </c>
      <c r="H1151" s="3">
        <f t="shared" si="556"/>
        <v>0.43326920587891443</v>
      </c>
      <c r="I1151" s="3">
        <f t="shared" si="557"/>
        <v>-104.45818645040156</v>
      </c>
      <c r="J1151" s="2">
        <f t="shared" si="536"/>
        <v>118.60104160631958</v>
      </c>
      <c r="K1151" s="2">
        <f t="shared" si="558"/>
        <v>80.845972465112183</v>
      </c>
      <c r="L1151" s="6">
        <f t="shared" si="537"/>
        <v>2158.087999719115</v>
      </c>
      <c r="M1151" s="2">
        <f t="shared" si="538"/>
        <v>27.350768051995729</v>
      </c>
      <c r="N1151" s="2">
        <f t="shared" si="559"/>
        <v>118.60104160631958</v>
      </c>
      <c r="O1151" s="2">
        <f t="shared" si="539"/>
        <v>80.845972465112183</v>
      </c>
      <c r="P1151" s="5">
        <f t="shared" si="540"/>
        <v>0.36375918675761748</v>
      </c>
      <c r="Q1151" s="4">
        <f t="shared" si="541"/>
        <v>0.23040300109513337</v>
      </c>
      <c r="R1151" s="4">
        <f t="shared" si="542"/>
        <v>0.2302939812496394</v>
      </c>
      <c r="S1151" s="4">
        <f t="shared" si="560"/>
        <v>0</v>
      </c>
      <c r="T1151" s="4">
        <f t="shared" si="561"/>
        <v>0</v>
      </c>
      <c r="U1151" s="5">
        <f t="shared" si="562"/>
        <v>13.006994337767539</v>
      </c>
      <c r="V1151" s="5">
        <f t="shared" si="563"/>
        <v>-0.10033883446695419</v>
      </c>
      <c r="W1151" s="5">
        <f t="shared" si="564"/>
        <v>24.190993813426608</v>
      </c>
      <c r="X1151" s="5">
        <f t="shared" si="543"/>
        <v>2158.0879997191155</v>
      </c>
      <c r="Y1151" s="5">
        <f t="shared" si="544"/>
        <v>-14.781902482663096</v>
      </c>
      <c r="Z1151" s="5">
        <f t="shared" si="545"/>
        <v>-4.5821676718734992</v>
      </c>
      <c r="AA1151" s="5">
        <f t="shared" si="546"/>
        <v>7.9289157778811239</v>
      </c>
      <c r="AB1151" s="5">
        <f t="shared" si="547"/>
        <v>-1.7749081448955568</v>
      </c>
      <c r="AC1151" s="5">
        <f t="shared" si="548"/>
        <v>-4.6825065063404532</v>
      </c>
      <c r="AD1151" s="5">
        <f t="shared" si="549"/>
        <v>-5.4090408692267999E-2</v>
      </c>
      <c r="AE1151">
        <f t="shared" si="535"/>
        <v>0</v>
      </c>
    </row>
    <row r="1152" spans="1:31" x14ac:dyDescent="0.2">
      <c r="A1152">
        <f t="shared" si="565"/>
        <v>11.199999999999806</v>
      </c>
      <c r="B1152" s="5">
        <f t="shared" si="550"/>
        <v>-346.61125624577664</v>
      </c>
      <c r="C1152" s="5">
        <f t="shared" si="551"/>
        <v>544.10803741779569</v>
      </c>
      <c r="D1152" s="5">
        <f t="shared" si="552"/>
        <v>-647.68040838457398</v>
      </c>
      <c r="E1152" s="2">
        <f t="shared" si="553"/>
        <v>645.13015689775398</v>
      </c>
      <c r="F1152" s="2">
        <f t="shared" si="554"/>
        <v>-32.498217806850164</v>
      </c>
      <c r="G1152" s="3">
        <f t="shared" si="555"/>
        <v>-56.182743796950618</v>
      </c>
      <c r="H1152" s="3">
        <f t="shared" si="556"/>
        <v>0.38644414081550993</v>
      </c>
      <c r="I1152" s="3">
        <f t="shared" si="557"/>
        <v>-104.45872735448847</v>
      </c>
      <c r="J1152" s="2">
        <f t="shared" si="536"/>
        <v>118.60976249932854</v>
      </c>
      <c r="K1152" s="2">
        <f t="shared" si="558"/>
        <v>80.8519171774564</v>
      </c>
      <c r="L1152" s="6">
        <f t="shared" si="537"/>
        <v>2157.7235824141794</v>
      </c>
      <c r="M1152" s="2">
        <f t="shared" si="538"/>
        <v>27.346149568790818</v>
      </c>
      <c r="N1152" s="2">
        <f t="shared" si="559"/>
        <v>118.60976249932854</v>
      </c>
      <c r="O1152" s="2">
        <f t="shared" si="539"/>
        <v>80.8519171774564</v>
      </c>
      <c r="P1152" s="5">
        <f t="shared" si="540"/>
        <v>0.36374850031199102</v>
      </c>
      <c r="Q1152" s="4">
        <f t="shared" si="541"/>
        <v>0.23034695567333152</v>
      </c>
      <c r="R1152" s="4">
        <f t="shared" si="542"/>
        <v>0.2302648318062078</v>
      </c>
      <c r="S1152" s="4">
        <f t="shared" si="560"/>
        <v>0</v>
      </c>
      <c r="T1152" s="4">
        <f t="shared" si="561"/>
        <v>0</v>
      </c>
      <c r="U1152" s="5">
        <f t="shared" si="562"/>
        <v>13.011679224528272</v>
      </c>
      <c r="V1152" s="5">
        <f t="shared" si="563"/>
        <v>-8.9498783054500181E-2</v>
      </c>
      <c r="W1152" s="5">
        <f t="shared" si="564"/>
        <v>24.192187150048589</v>
      </c>
      <c r="X1152" s="5">
        <f t="shared" si="543"/>
        <v>2157.7235824141799</v>
      </c>
      <c r="Y1152" s="5">
        <f t="shared" si="544"/>
        <v>-14.779870387053206</v>
      </c>
      <c r="Z1152" s="5">
        <f t="shared" si="545"/>
        <v>-4.5841466241588211</v>
      </c>
      <c r="AA1152" s="5">
        <f t="shared" si="546"/>
        <v>7.93234012790984</v>
      </c>
      <c r="AB1152" s="5">
        <f t="shared" si="547"/>
        <v>-1.7681911625249338</v>
      </c>
      <c r="AC1152" s="5">
        <f t="shared" si="548"/>
        <v>-4.6736454072133213</v>
      </c>
      <c r="AD1152" s="5">
        <f t="shared" si="549"/>
        <v>-4.947272204157116E-2</v>
      </c>
      <c r="AE1152">
        <f t="shared" si="535"/>
        <v>0</v>
      </c>
    </row>
    <row r="1153" spans="1:31" x14ac:dyDescent="0.2">
      <c r="A1153">
        <f t="shared" si="565"/>
        <v>11.209999999999805</v>
      </c>
      <c r="B1153" s="5">
        <f t="shared" si="550"/>
        <v>-347.17317209330429</v>
      </c>
      <c r="C1153" s="5">
        <f t="shared" si="551"/>
        <v>544.11166817693345</v>
      </c>
      <c r="D1153" s="5">
        <f t="shared" si="552"/>
        <v>-648.72499813175489</v>
      </c>
      <c r="E1153" s="2">
        <f t="shared" si="553"/>
        <v>645.43529409818643</v>
      </c>
      <c r="F1153" s="2">
        <f t="shared" si="554"/>
        <v>-32.540115273098522</v>
      </c>
      <c r="G1153" s="3">
        <f t="shared" si="555"/>
        <v>-56.200425708575864</v>
      </c>
      <c r="H1153" s="3">
        <f t="shared" si="556"/>
        <v>0.3397076867433767</v>
      </c>
      <c r="I1153" s="3">
        <f t="shared" si="557"/>
        <v>-104.45922208170889</v>
      </c>
      <c r="J1153" s="2">
        <f t="shared" si="536"/>
        <v>118.6184316582097</v>
      </c>
      <c r="K1153" s="2">
        <f t="shared" si="558"/>
        <v>80.85782662454649</v>
      </c>
      <c r="L1153" s="6">
        <f t="shared" si="537"/>
        <v>2157.3596583913263</v>
      </c>
      <c r="M1153" s="2">
        <f t="shared" si="538"/>
        <v>27.341537337251182</v>
      </c>
      <c r="N1153" s="2">
        <f t="shared" si="559"/>
        <v>118.6184316582097</v>
      </c>
      <c r="O1153" s="2">
        <f t="shared" si="539"/>
        <v>80.85782662454649</v>
      </c>
      <c r="P1153" s="5">
        <f t="shared" si="540"/>
        <v>0.36373782829320317</v>
      </c>
      <c r="Q1153" s="4">
        <f t="shared" si="541"/>
        <v>0.23029107171952476</v>
      </c>
      <c r="R1153" s="4">
        <f t="shared" si="542"/>
        <v>0.23023575956784398</v>
      </c>
      <c r="S1153" s="4">
        <f t="shared" si="560"/>
        <v>0</v>
      </c>
      <c r="T1153" s="4">
        <f t="shared" si="561"/>
        <v>0</v>
      </c>
      <c r="U1153" s="5">
        <f t="shared" si="562"/>
        <v>13.016343700423135</v>
      </c>
      <c r="V1153" s="5">
        <f t="shared" si="563"/>
        <v>-7.8678265379273332E-2</v>
      </c>
      <c r="W1153" s="5">
        <f t="shared" si="564"/>
        <v>24.193360106289617</v>
      </c>
      <c r="X1153" s="5">
        <f t="shared" si="543"/>
        <v>2157.3596583913263</v>
      </c>
      <c r="Y1153" s="5">
        <f t="shared" si="544"/>
        <v>-14.777833569031632</v>
      </c>
      <c r="Z1153" s="5">
        <f t="shared" si="545"/>
        <v>-4.5861190137362247</v>
      </c>
      <c r="AA1153" s="5">
        <f t="shared" si="546"/>
        <v>7.9357531219249653</v>
      </c>
      <c r="AB1153" s="5">
        <f t="shared" si="547"/>
        <v>-1.7614898686084963</v>
      </c>
      <c r="AC1153" s="5">
        <f t="shared" si="548"/>
        <v>-4.6647972791154979</v>
      </c>
      <c r="AD1153" s="5">
        <f t="shared" si="549"/>
        <v>-4.4886771785414226E-2</v>
      </c>
      <c r="AE1153">
        <f t="shared" si="535"/>
        <v>0</v>
      </c>
    </row>
    <row r="1154" spans="1:31" x14ac:dyDescent="0.2">
      <c r="A1154">
        <f t="shared" si="565"/>
        <v>11.219999999999805</v>
      </c>
      <c r="B1154" s="5">
        <f t="shared" si="550"/>
        <v>-347.73526442488344</v>
      </c>
      <c r="C1154" s="5">
        <f t="shared" si="551"/>
        <v>544.11483201393696</v>
      </c>
      <c r="D1154" s="5">
        <f t="shared" si="552"/>
        <v>-649.76959259691057</v>
      </c>
      <c r="E1154" s="2">
        <f t="shared" si="553"/>
        <v>645.74047770152868</v>
      </c>
      <c r="F1154" s="2">
        <f t="shared" si="554"/>
        <v>-32.582008625449909</v>
      </c>
      <c r="G1154" s="3">
        <f t="shared" si="555"/>
        <v>-56.218040607261948</v>
      </c>
      <c r="H1154" s="3">
        <f t="shared" si="556"/>
        <v>0.29305971395222175</v>
      </c>
      <c r="I1154" s="3">
        <f t="shared" si="557"/>
        <v>-104.45967094942674</v>
      </c>
      <c r="J1154" s="2">
        <f t="shared" si="536"/>
        <v>118.62704931244899</v>
      </c>
      <c r="K1154" s="2">
        <f t="shared" si="558"/>
        <v>80.863700962814576</v>
      </c>
      <c r="L1154" s="6">
        <f t="shared" si="537"/>
        <v>2156.9962272982225</v>
      </c>
      <c r="M1154" s="2">
        <f t="shared" si="538"/>
        <v>27.336931352911495</v>
      </c>
      <c r="N1154" s="2">
        <f t="shared" si="559"/>
        <v>118.62704931244899</v>
      </c>
      <c r="O1154" s="2">
        <f t="shared" si="539"/>
        <v>80.863700962814576</v>
      </c>
      <c r="P1154" s="5">
        <f t="shared" si="540"/>
        <v>0.36372717069088467</v>
      </c>
      <c r="Q1154" s="4">
        <f t="shared" si="541"/>
        <v>0.23023534864186637</v>
      </c>
      <c r="R1154" s="4">
        <f t="shared" si="542"/>
        <v>0.23020676428283671</v>
      </c>
      <c r="S1154" s="4">
        <f t="shared" si="560"/>
        <v>0</v>
      </c>
      <c r="T1154" s="4">
        <f t="shared" si="561"/>
        <v>0</v>
      </c>
      <c r="U1154" s="5">
        <f t="shared" si="562"/>
        <v>13.020987820254483</v>
      </c>
      <c r="V1154" s="5">
        <f t="shared" si="563"/>
        <v>-6.7877267239481509E-2</v>
      </c>
      <c r="W1154" s="5">
        <f t="shared" si="564"/>
        <v>24.194512801368916</v>
      </c>
      <c r="X1154" s="5">
        <f t="shared" si="543"/>
        <v>2156.9962272982225</v>
      </c>
      <c r="Y1154" s="5">
        <f t="shared" si="544"/>
        <v>-14.775792081435361</v>
      </c>
      <c r="Z1154" s="5">
        <f t="shared" si="545"/>
        <v>-4.588084854795933</v>
      </c>
      <c r="AA1154" s="5">
        <f t="shared" si="546"/>
        <v>7.9391547844810528</v>
      </c>
      <c r="AB1154" s="5">
        <f t="shared" si="547"/>
        <v>-1.7548042611808778</v>
      </c>
      <c r="AC1154" s="5">
        <f t="shared" si="548"/>
        <v>-4.6559621220354144</v>
      </c>
      <c r="AD1154" s="5">
        <f t="shared" si="549"/>
        <v>-4.0332414150029194E-2</v>
      </c>
      <c r="AE1154">
        <f t="shared" si="535"/>
        <v>0</v>
      </c>
    </row>
    <row r="1155" spans="1:31" x14ac:dyDescent="0.2">
      <c r="A1155">
        <f t="shared" si="565"/>
        <v>11.229999999999805</v>
      </c>
      <c r="B1155" s="5">
        <f t="shared" si="550"/>
        <v>-348.29753257116914</v>
      </c>
      <c r="C1155" s="5">
        <f t="shared" si="551"/>
        <v>544.11752981297036</v>
      </c>
      <c r="D1155" s="5">
        <f t="shared" si="552"/>
        <v>-650.81419132302551</v>
      </c>
      <c r="E1155" s="2">
        <f t="shared" si="553"/>
        <v>646.04570847961929</v>
      </c>
      <c r="F1155" s="2">
        <f t="shared" si="554"/>
        <v>-32.623897790779708</v>
      </c>
      <c r="G1155" s="3">
        <f t="shared" si="555"/>
        <v>-56.235588649873755</v>
      </c>
      <c r="H1155" s="3">
        <f t="shared" si="556"/>
        <v>0.2465000927318676</v>
      </c>
      <c r="I1155" s="3">
        <f t="shared" si="557"/>
        <v>-104.46007427356824</v>
      </c>
      <c r="J1155" s="2">
        <f t="shared" si="536"/>
        <v>118.63561569079043</v>
      </c>
      <c r="K1155" s="2">
        <f t="shared" si="558"/>
        <v>80.869540348187058</v>
      </c>
      <c r="L1155" s="6">
        <f t="shared" si="537"/>
        <v>2156.6332887809758</v>
      </c>
      <c r="M1155" s="2">
        <f t="shared" si="538"/>
        <v>27.332331611286673</v>
      </c>
      <c r="N1155" s="2">
        <f t="shared" si="559"/>
        <v>118.63561569079043</v>
      </c>
      <c r="O1155" s="2">
        <f t="shared" si="539"/>
        <v>80.869540348187058</v>
      </c>
      <c r="P1155" s="5">
        <f t="shared" si="540"/>
        <v>0.36371652749462069</v>
      </c>
      <c r="Q1155" s="4">
        <f t="shared" si="541"/>
        <v>0.2301797858508062</v>
      </c>
      <c r="R1155" s="4">
        <f t="shared" si="542"/>
        <v>0.23017784570025546</v>
      </c>
      <c r="S1155" s="4">
        <f t="shared" si="560"/>
        <v>0</v>
      </c>
      <c r="T1155" s="4">
        <f t="shared" si="561"/>
        <v>0</v>
      </c>
      <c r="U1155" s="5">
        <f t="shared" si="562"/>
        <v>13.02561163880803</v>
      </c>
      <c r="V1155" s="5">
        <f t="shared" si="563"/>
        <v>-5.7095774294214335E-2</v>
      </c>
      <c r="W1155" s="5">
        <f t="shared" si="564"/>
        <v>24.195645354049233</v>
      </c>
      <c r="X1155" s="5">
        <f t="shared" si="543"/>
        <v>2156.6332887809763</v>
      </c>
      <c r="Y1155" s="5">
        <f t="shared" si="544"/>
        <v>-14.773745976851476</v>
      </c>
      <c r="Z1155" s="5">
        <f t="shared" si="545"/>
        <v>-4.5900441615340313</v>
      </c>
      <c r="AA1155" s="5">
        <f t="shared" si="546"/>
        <v>7.9425451401428013</v>
      </c>
      <c r="AB1155" s="5">
        <f t="shared" si="547"/>
        <v>-1.748134338043446</v>
      </c>
      <c r="AC1155" s="5">
        <f t="shared" si="548"/>
        <v>-4.6471399358282452</v>
      </c>
      <c r="AD1155" s="5">
        <f t="shared" si="549"/>
        <v>-3.5809505807968378E-2</v>
      </c>
      <c r="AE1155">
        <f t="shared" si="535"/>
        <v>0</v>
      </c>
    </row>
    <row r="1156" spans="1:31" x14ac:dyDescent="0.2">
      <c r="A1156">
        <f t="shared" si="565"/>
        <v>11.239999999999805</v>
      </c>
      <c r="B1156" s="5">
        <f t="shared" si="550"/>
        <v>-348.85997586438475</v>
      </c>
      <c r="C1156" s="5">
        <f t="shared" si="551"/>
        <v>544.11976245690096</v>
      </c>
      <c r="D1156" s="5">
        <f t="shared" si="552"/>
        <v>-651.8587938562365</v>
      </c>
      <c r="E1156" s="2">
        <f t="shared" si="553"/>
        <v>646.35098720142253</v>
      </c>
      <c r="F1156" s="2">
        <f t="shared" si="554"/>
        <v>-32.665782696111407</v>
      </c>
      <c r="G1156" s="3">
        <f t="shared" si="555"/>
        <v>-56.253069993254186</v>
      </c>
      <c r="H1156" s="3">
        <f t="shared" si="556"/>
        <v>0.20002869337358514</v>
      </c>
      <c r="I1156" s="3">
        <f t="shared" si="557"/>
        <v>-104.46043236862631</v>
      </c>
      <c r="J1156" s="2">
        <f t="shared" si="536"/>
        <v>118.64413102123711</v>
      </c>
      <c r="K1156" s="2">
        <f t="shared" si="558"/>
        <v>80.875344936085284</v>
      </c>
      <c r="L1156" s="6">
        <f t="shared" si="537"/>
        <v>2156.2708424841585</v>
      </c>
      <c r="M1156" s="2">
        <f t="shared" si="538"/>
        <v>27.327738107872147</v>
      </c>
      <c r="N1156" s="2">
        <f t="shared" si="559"/>
        <v>118.64413102123711</v>
      </c>
      <c r="O1156" s="2">
        <f t="shared" si="539"/>
        <v>80.875344936085284</v>
      </c>
      <c r="P1156" s="5">
        <f t="shared" si="540"/>
        <v>0.36370589869395187</v>
      </c>
      <c r="Q1156" s="4">
        <f t="shared" si="541"/>
        <v>0.23012438275908287</v>
      </c>
      <c r="R1156" s="4">
        <f t="shared" si="542"/>
        <v>0.23014900356994891</v>
      </c>
      <c r="S1156" s="4">
        <f t="shared" si="560"/>
        <v>0</v>
      </c>
      <c r="T1156" s="4">
        <f t="shared" si="561"/>
        <v>0</v>
      </c>
      <c r="U1156" s="5">
        <f t="shared" si="562"/>
        <v>13.030215210851885</v>
      </c>
      <c r="V1156" s="5">
        <f t="shared" si="563"/>
        <v>-4.6333772064633558E-2</v>
      </c>
      <c r="W1156" s="5">
        <f t="shared" si="564"/>
        <v>24.196757882637627</v>
      </c>
      <c r="X1156" s="5">
        <f t="shared" si="543"/>
        <v>2156.2708424841585</v>
      </c>
      <c r="Y1156" s="5">
        <f t="shared" si="544"/>
        <v>-14.771695307617732</v>
      </c>
      <c r="Z1156" s="5">
        <f t="shared" si="545"/>
        <v>-4.591996948152163</v>
      </c>
      <c r="AA1156" s="5">
        <f t="shared" si="546"/>
        <v>7.945924213484524</v>
      </c>
      <c r="AB1156" s="5">
        <f t="shared" si="547"/>
        <v>-1.7414800967658461</v>
      </c>
      <c r="AC1156" s="5">
        <f t="shared" si="548"/>
        <v>-4.6383307202167963</v>
      </c>
      <c r="AD1156" s="5">
        <f t="shared" si="549"/>
        <v>-3.1317903877848607E-2</v>
      </c>
      <c r="AE1156">
        <f t="shared" si="535"/>
        <v>0</v>
      </c>
    </row>
    <row r="1157" spans="1:31" x14ac:dyDescent="0.2">
      <c r="A1157">
        <f t="shared" si="565"/>
        <v>11.249999999999805</v>
      </c>
      <c r="B1157" s="5">
        <f t="shared" si="550"/>
        <v>-349.42259363832216</v>
      </c>
      <c r="C1157" s="5">
        <f t="shared" si="551"/>
        <v>544.12153082729867</v>
      </c>
      <c r="D1157" s="5">
        <f t="shared" si="552"/>
        <v>-652.90339974581798</v>
      </c>
      <c r="E1157" s="2">
        <f t="shared" si="553"/>
        <v>646.65631463303203</v>
      </c>
      <c r="F1157" s="2">
        <f t="shared" si="554"/>
        <v>-32.70766326861699</v>
      </c>
      <c r="G1157" s="3">
        <f t="shared" si="555"/>
        <v>-56.270484794221844</v>
      </c>
      <c r="H1157" s="3">
        <f t="shared" si="556"/>
        <v>0.15364538617141718</v>
      </c>
      <c r="I1157" s="3">
        <f t="shared" si="557"/>
        <v>-104.4607455476651</v>
      </c>
      <c r="J1157" s="2">
        <f t="shared" si="536"/>
        <v>118.65259553105224</v>
      </c>
      <c r="K1157" s="2">
        <f t="shared" si="558"/>
        <v>80.8811148814262</v>
      </c>
      <c r="L1157" s="6">
        <f t="shared" si="537"/>
        <v>2155.9088880508298</v>
      </c>
      <c r="M1157" s="2">
        <f t="shared" si="538"/>
        <v>27.323150838144198</v>
      </c>
      <c r="N1157" s="2">
        <f t="shared" si="559"/>
        <v>118.65259553105224</v>
      </c>
      <c r="O1157" s="2">
        <f t="shared" si="539"/>
        <v>80.8811148814262</v>
      </c>
      <c r="P1157" s="5">
        <f t="shared" si="540"/>
        <v>0.36369528427837461</v>
      </c>
      <c r="Q1157" s="4">
        <f t="shared" si="541"/>
        <v>0.23006913878171636</v>
      </c>
      <c r="R1157" s="4">
        <f t="shared" si="542"/>
        <v>0.23012023764254402</v>
      </c>
      <c r="S1157" s="4">
        <f t="shared" si="560"/>
        <v>0</v>
      </c>
      <c r="T1157" s="4">
        <f t="shared" si="561"/>
        <v>0</v>
      </c>
      <c r="U1157" s="5">
        <f t="shared" si="562"/>
        <v>13.034798591135587</v>
      </c>
      <c r="V1157" s="5">
        <f t="shared" si="563"/>
        <v>-3.5591245935157174E-2</v>
      </c>
      <c r="W1157" s="5">
        <f t="shared" si="564"/>
        <v>24.197850504986178</v>
      </c>
      <c r="X1157" s="5">
        <f t="shared" si="543"/>
        <v>2155.9088880508302</v>
      </c>
      <c r="Y1157" s="5">
        <f t="shared" si="544"/>
        <v>-14.769640125823235</v>
      </c>
      <c r="Z1157" s="5">
        <f t="shared" si="545"/>
        <v>-4.5939432288572428</v>
      </c>
      <c r="AA1157" s="5">
        <f t="shared" si="546"/>
        <v>7.9492920290896629</v>
      </c>
      <c r="AB1157" s="5">
        <f t="shared" si="547"/>
        <v>-1.7348415346876482</v>
      </c>
      <c r="AC1157" s="5">
        <f t="shared" si="548"/>
        <v>-4.6295344747923997</v>
      </c>
      <c r="AD1157" s="5">
        <f t="shared" si="549"/>
        <v>-2.6857465924159385E-2</v>
      </c>
      <c r="AE1157">
        <f t="shared" si="535"/>
        <v>0</v>
      </c>
    </row>
    <row r="1158" spans="1:31" x14ac:dyDescent="0.2">
      <c r="A1158">
        <f t="shared" si="565"/>
        <v>11.259999999999804</v>
      </c>
      <c r="B1158" s="5">
        <f t="shared" si="550"/>
        <v>-349.9853852283411</v>
      </c>
      <c r="C1158" s="5">
        <f t="shared" si="551"/>
        <v>544.1228358044367</v>
      </c>
      <c r="D1158" s="5">
        <f t="shared" si="552"/>
        <v>-653.94800854416792</v>
      </c>
      <c r="E1158" s="2">
        <f t="shared" si="553"/>
        <v>646.96169153767698</v>
      </c>
      <c r="F1158" s="2">
        <f t="shared" si="554"/>
        <v>-32.749539435617095</v>
      </c>
      <c r="G1158" s="3">
        <f t="shared" si="555"/>
        <v>-56.287833209568717</v>
      </c>
      <c r="H1158" s="3">
        <f t="shared" si="556"/>
        <v>0.10735004142349319</v>
      </c>
      <c r="I1158" s="3">
        <f t="shared" si="557"/>
        <v>-104.46101412232434</v>
      </c>
      <c r="J1158" s="2">
        <f t="shared" si="536"/>
        <v>118.66100944676</v>
      </c>
      <c r="K1158" s="2">
        <f t="shared" si="558"/>
        <v>80.886850338623034</v>
      </c>
      <c r="L1158" s="6">
        <f t="shared" si="537"/>
        <v>2155.5474251225578</v>
      </c>
      <c r="M1158" s="2">
        <f t="shared" si="538"/>
        <v>27.31856979756019</v>
      </c>
      <c r="N1158" s="2">
        <f t="shared" si="559"/>
        <v>118.66100944676</v>
      </c>
      <c r="O1158" s="2">
        <f t="shared" si="539"/>
        <v>80.886850338623034</v>
      </c>
      <c r="P1158" s="5">
        <f t="shared" si="540"/>
        <v>0.36368468423734179</v>
      </c>
      <c r="Q1158" s="4">
        <f t="shared" si="541"/>
        <v>0.23001405333600033</v>
      </c>
      <c r="R1158" s="4">
        <f t="shared" si="542"/>
        <v>0.23009154766944551</v>
      </c>
      <c r="S1158" s="4">
        <f t="shared" si="560"/>
        <v>0</v>
      </c>
      <c r="T1158" s="4">
        <f t="shared" si="561"/>
        <v>0</v>
      </c>
      <c r="U1158" s="5">
        <f t="shared" si="562"/>
        <v>13.039361834389133</v>
      </c>
      <c r="V1158" s="5">
        <f t="shared" si="563"/>
        <v>-2.486818115463775E-2</v>
      </c>
      <c r="W1158" s="5">
        <f t="shared" si="564"/>
        <v>24.198923338492762</v>
      </c>
      <c r="X1158" s="5">
        <f t="shared" si="543"/>
        <v>2155.5474251225578</v>
      </c>
      <c r="Y1158" s="5">
        <f t="shared" si="544"/>
        <v>-14.767580483309128</v>
      </c>
      <c r="Z1158" s="5">
        <f t="shared" si="545"/>
        <v>-4.5958830178611985</v>
      </c>
      <c r="AA1158" s="5">
        <f t="shared" si="546"/>
        <v>7.952648611550325</v>
      </c>
      <c r="AB1158" s="5">
        <f t="shared" si="547"/>
        <v>-1.7282186489199951</v>
      </c>
      <c r="AC1158" s="5">
        <f t="shared" si="548"/>
        <v>-4.6207511990158361</v>
      </c>
      <c r="AD1158" s="5">
        <f t="shared" si="549"/>
        <v>-2.242804995691472E-2</v>
      </c>
      <c r="AE1158">
        <f t="shared" si="535"/>
        <v>0</v>
      </c>
    </row>
  </sheetData>
  <mergeCells count="2">
    <mergeCell ref="F1:G1"/>
    <mergeCell ref="A23:B23"/>
  </mergeCells>
  <pageMargins left="0.75" right="0.75" top="1" bottom="1" header="0.5" footer="0.5"/>
  <pageSetup orientation="portrait"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158"/>
  <sheetViews>
    <sheetView zoomScale="103" zoomScaleNormal="90" workbookViewId="0">
      <selection activeCell="B3" sqref="B3:B8"/>
    </sheetView>
  </sheetViews>
  <sheetFormatPr defaultColWidth="8.85546875" defaultRowHeight="12.75" x14ac:dyDescent="0.2"/>
  <cols>
    <col min="1" max="1" width="27.85546875" bestFit="1" customWidth="1"/>
    <col min="3" max="3" width="26.5703125" bestFit="1" customWidth="1"/>
    <col min="4" max="4" width="11" bestFit="1" customWidth="1"/>
    <col min="5" max="5" width="10" customWidth="1"/>
    <col min="6" max="6" width="8.85546875" style="2"/>
    <col min="13" max="13" width="13.140625" style="2" bestFit="1" customWidth="1"/>
    <col min="15" max="15" width="9.5703125" bestFit="1" customWidth="1"/>
    <col min="16" max="16" width="16.5703125" bestFit="1" customWidth="1"/>
    <col min="17" max="17" width="7.42578125" customWidth="1"/>
    <col min="24" max="24" width="10.5703125" bestFit="1" customWidth="1"/>
    <col min="27" max="27" width="12.42578125" bestFit="1" customWidth="1"/>
  </cols>
  <sheetData>
    <row r="1" spans="1:26" ht="15.75" thickBot="1" x14ac:dyDescent="0.3">
      <c r="A1" s="73" t="s">
        <v>21</v>
      </c>
      <c r="B1" s="74">
        <f>5.125</f>
        <v>5.125</v>
      </c>
      <c r="C1" s="42" t="s">
        <v>57</v>
      </c>
      <c r="D1" s="28">
        <f>D2*0.06261</f>
        <v>7.4741765898937315E-2</v>
      </c>
      <c r="E1" s="54"/>
      <c r="F1" s="97" t="s">
        <v>146</v>
      </c>
      <c r="G1" s="97"/>
      <c r="H1" s="19"/>
      <c r="I1" s="19"/>
      <c r="J1" s="19"/>
      <c r="K1" s="19"/>
      <c r="L1" s="19"/>
      <c r="M1" s="14"/>
      <c r="N1" s="19"/>
      <c r="Z1" s="8" t="s">
        <v>60</v>
      </c>
    </row>
    <row r="2" spans="1:26" x14ac:dyDescent="0.2">
      <c r="A2" s="60" t="s">
        <v>22</v>
      </c>
      <c r="B2" s="75">
        <f>9.125</f>
        <v>9.125</v>
      </c>
      <c r="C2" s="43" t="s">
        <v>56</v>
      </c>
      <c r="D2" s="30">
        <f>1.2929*(273/(temp+273)*(pressure*EXP(-beta*elev)-0.3783*RH*SVP/100)/760)</f>
        <v>1.1937672240686363</v>
      </c>
      <c r="E2" s="29"/>
      <c r="F2" s="48" t="s">
        <v>67</v>
      </c>
      <c r="G2" s="49">
        <v>0.30080000000000001</v>
      </c>
      <c r="H2" s="14"/>
      <c r="I2" s="14"/>
      <c r="J2" s="14"/>
      <c r="K2" s="14"/>
      <c r="L2" s="14"/>
      <c r="M2" s="14"/>
      <c r="N2" s="14"/>
    </row>
    <row r="3" spans="1:26" x14ac:dyDescent="0.2">
      <c r="A3" s="20" t="s">
        <v>40</v>
      </c>
      <c r="B3" s="25">
        <v>0</v>
      </c>
      <c r="C3" s="76" t="s">
        <v>36</v>
      </c>
      <c r="D3" s="31">
        <f>c0</f>
        <v>5.367953626861678E-3</v>
      </c>
      <c r="E3" s="31"/>
      <c r="F3" s="50" t="s">
        <v>68</v>
      </c>
      <c r="G3" s="16">
        <v>2.92E-2</v>
      </c>
      <c r="H3" s="14"/>
      <c r="I3" s="14"/>
      <c r="J3" s="14"/>
      <c r="K3" s="14"/>
      <c r="L3" s="14"/>
      <c r="M3" s="14"/>
      <c r="N3" s="14"/>
    </row>
    <row r="4" spans="1:26" x14ac:dyDescent="0.2">
      <c r="A4" s="20" t="s">
        <v>41</v>
      </c>
      <c r="B4" s="25">
        <v>0</v>
      </c>
      <c r="C4" s="43" t="s">
        <v>50</v>
      </c>
      <c r="D4" s="31">
        <f>0.07182*rho*(5.125/mass)*(circ/9.125)^2</f>
        <v>5.367953626861678E-3</v>
      </c>
      <c r="E4" s="31"/>
      <c r="F4" s="50" t="s">
        <v>139</v>
      </c>
      <c r="G4" s="17">
        <f>-763+120*theta+21*phi*sign</f>
        <v>2837</v>
      </c>
    </row>
    <row r="5" spans="1:26" x14ac:dyDescent="0.2">
      <c r="A5" s="20" t="s">
        <v>0</v>
      </c>
      <c r="B5" s="25">
        <v>6</v>
      </c>
      <c r="C5" s="43" t="s">
        <v>52</v>
      </c>
      <c r="D5" s="29">
        <v>1.217E-4</v>
      </c>
      <c r="E5" s="29"/>
      <c r="F5" s="50" t="s">
        <v>140</v>
      </c>
      <c r="G5" s="17">
        <f>-sign*849-94*phi</f>
        <v>-849</v>
      </c>
      <c r="H5" s="56" t="s">
        <v>147</v>
      </c>
      <c r="I5" s="57">
        <f>SQRT(wb^2+ws^2)</f>
        <v>2961.3122091397254</v>
      </c>
    </row>
    <row r="6" spans="1:26" x14ac:dyDescent="0.2">
      <c r="A6" s="20" t="s">
        <v>71</v>
      </c>
      <c r="B6" s="25">
        <v>100</v>
      </c>
      <c r="C6" s="43" t="s">
        <v>24</v>
      </c>
      <c r="D6" s="29">
        <f>v0*1.467</f>
        <v>146.70000000000002</v>
      </c>
      <c r="E6" s="32"/>
      <c r="F6" s="50" t="s">
        <v>143</v>
      </c>
      <c r="G6" s="51">
        <v>0.58299999999999996</v>
      </c>
      <c r="H6" s="56" t="s">
        <v>148</v>
      </c>
      <c r="I6" s="58">
        <f>cd0+cdspin*I5/1000</f>
        <v>0.38727031650687999</v>
      </c>
    </row>
    <row r="7" spans="1:26" x14ac:dyDescent="0.2">
      <c r="A7" s="20" t="s">
        <v>72</v>
      </c>
      <c r="B7" s="25">
        <v>30</v>
      </c>
      <c r="C7" s="43" t="s">
        <v>31</v>
      </c>
      <c r="D7" s="32">
        <f>1.467*v0*COS(theta*PI()/180)*SIN(phi*PI()/180)</f>
        <v>0</v>
      </c>
      <c r="E7" s="32"/>
      <c r="F7" s="50" t="s">
        <v>144</v>
      </c>
      <c r="G7" s="55">
        <v>2.3330000000000002</v>
      </c>
    </row>
    <row r="8" spans="1:26" ht="13.5" thickBot="1" x14ac:dyDescent="0.25">
      <c r="A8" s="20" t="s">
        <v>73</v>
      </c>
      <c r="B8" s="25">
        <v>0</v>
      </c>
      <c r="C8" s="43" t="s">
        <v>32</v>
      </c>
      <c r="D8" s="32">
        <f>1.467*v0*COS(theta*PI()/180)*COS(phi*PI()/180)</f>
        <v>127.04592673517718</v>
      </c>
      <c r="E8" s="32"/>
      <c r="F8" s="52" t="s">
        <v>145</v>
      </c>
      <c r="G8" s="53">
        <v>1.1200000000000001</v>
      </c>
    </row>
    <row r="9" spans="1:26" x14ac:dyDescent="0.2">
      <c r="A9" s="25" t="s">
        <v>141</v>
      </c>
      <c r="B9" s="26" t="s">
        <v>137</v>
      </c>
      <c r="C9" s="43" t="s">
        <v>3</v>
      </c>
      <c r="D9" s="32">
        <f>1.467*v0*SIN(theta*PI()/180)</f>
        <v>73.349999999999994</v>
      </c>
      <c r="E9" s="33"/>
    </row>
    <row r="10" spans="1:26" x14ac:dyDescent="0.2">
      <c r="A10" s="40" t="s">
        <v>74</v>
      </c>
      <c r="B10" s="41">
        <f>backspin</f>
        <v>2837</v>
      </c>
      <c r="C10" s="43" t="s">
        <v>4</v>
      </c>
      <c r="D10" s="32">
        <f>(wb*COS(phi*PI()/180)-ws*SIN(theta*PI()/180)*SIN(phi*PI()/180)+wg*v0x/D6)*PI()/30</f>
        <v>297.08994527447481</v>
      </c>
      <c r="E10" s="33"/>
      <c r="F10" s="50" t="s">
        <v>61</v>
      </c>
      <c r="G10" s="77">
        <v>1</v>
      </c>
    </row>
    <row r="11" spans="1:26" x14ac:dyDescent="0.2">
      <c r="A11" s="40" t="s">
        <v>75</v>
      </c>
      <c r="B11" s="29">
        <f>sidespin</f>
        <v>-849</v>
      </c>
      <c r="C11" s="43" t="s">
        <v>5</v>
      </c>
      <c r="D11" s="32">
        <f>(-wb*SIN(phi*PI()/180)-ws*SIN(theta*PI()/180)*COS(phi*PI()/180)+wg*v0y/D6)*PI()/30</f>
        <v>44.453536048295561</v>
      </c>
      <c r="E11" s="33"/>
      <c r="F11" s="24"/>
      <c r="G11" s="24"/>
    </row>
    <row r="12" spans="1:26" x14ac:dyDescent="0.2">
      <c r="A12" s="40" t="s">
        <v>23</v>
      </c>
      <c r="B12" s="29">
        <v>0</v>
      </c>
      <c r="C12" s="43" t="s">
        <v>6</v>
      </c>
      <c r="D12" s="32">
        <f>(ws*COS(theta*PI()/180)+wg*v0z/D6)*PI()/30</f>
        <v>-76.99578301174256</v>
      </c>
      <c r="E12" s="33"/>
      <c r="F12"/>
    </row>
    <row r="13" spans="1:26" ht="13.5" customHeight="1" x14ac:dyDescent="0.2">
      <c r="A13" s="40" t="s">
        <v>1</v>
      </c>
      <c r="B13" s="29">
        <v>10000</v>
      </c>
      <c r="C13" s="43" t="s">
        <v>39</v>
      </c>
      <c r="D13" s="32">
        <f>SQRT(backspin^2+sidespin^2)*PI()/30</f>
        <v>310.10788937397075</v>
      </c>
      <c r="E13" s="33"/>
      <c r="F13"/>
    </row>
    <row r="14" spans="1:26" x14ac:dyDescent="0.2">
      <c r="A14" s="40" t="s">
        <v>2</v>
      </c>
      <c r="B14" s="29">
        <v>0.01</v>
      </c>
      <c r="C14" s="43" t="s">
        <v>11</v>
      </c>
      <c r="D14" s="32">
        <f>(circ/2/PI())*omega/12</f>
        <v>37.530519317222215</v>
      </c>
      <c r="E14" s="33"/>
      <c r="F14"/>
    </row>
    <row r="15" spans="1:26" ht="12.75" customHeight="1" x14ac:dyDescent="0.2">
      <c r="A15" s="60" t="s">
        <v>48</v>
      </c>
      <c r="B15" s="61">
        <v>70</v>
      </c>
      <c r="C15" s="43" t="s">
        <v>27</v>
      </c>
      <c r="D15" s="32">
        <f>(5/9)*(B15-32)</f>
        <v>21.111111111111111</v>
      </c>
      <c r="E15" s="33"/>
      <c r="F15"/>
      <c r="G15" s="2"/>
      <c r="H15" s="2"/>
    </row>
    <row r="16" spans="1:26" x14ac:dyDescent="0.2">
      <c r="A16" s="60" t="s">
        <v>49</v>
      </c>
      <c r="B16" s="62">
        <v>15</v>
      </c>
      <c r="C16" s="43" t="s">
        <v>51</v>
      </c>
      <c r="D16" s="32">
        <f>B16/3.2808</f>
        <v>4.5720555961960496</v>
      </c>
      <c r="E16" s="33"/>
      <c r="F16"/>
      <c r="G16" s="2"/>
      <c r="H16" s="2"/>
    </row>
    <row r="17" spans="1:31" x14ac:dyDescent="0.2">
      <c r="A17" s="60" t="s">
        <v>54</v>
      </c>
      <c r="B17" s="61">
        <v>0</v>
      </c>
      <c r="C17" s="43" t="s">
        <v>55</v>
      </c>
      <c r="D17" s="32">
        <f>vwind*1.467*SIN(phiwind*PI()/180)</f>
        <v>0</v>
      </c>
      <c r="E17" s="33"/>
      <c r="F17"/>
      <c r="G17" s="2"/>
      <c r="H17" s="2"/>
    </row>
    <row r="18" spans="1:31" x14ac:dyDescent="0.2">
      <c r="A18" s="60" t="s">
        <v>53</v>
      </c>
      <c r="B18" s="61">
        <v>0</v>
      </c>
      <c r="C18" s="43" t="s">
        <v>19</v>
      </c>
      <c r="D18" s="32">
        <f>vwind*1.467*COS(phiwind*PI()/180)</f>
        <v>0</v>
      </c>
      <c r="E18" s="33"/>
      <c r="F18"/>
      <c r="G18" s="2"/>
      <c r="H18" s="2"/>
    </row>
    <row r="19" spans="1:31" x14ac:dyDescent="0.2">
      <c r="A19" s="60" t="s">
        <v>63</v>
      </c>
      <c r="B19" s="61">
        <v>0</v>
      </c>
      <c r="C19" s="44" t="s">
        <v>142</v>
      </c>
      <c r="D19" s="29">
        <f>IF(batterhand="R",1,-1)</f>
        <v>1</v>
      </c>
      <c r="E19" s="33"/>
      <c r="F19"/>
      <c r="G19" s="2"/>
      <c r="H19" s="2"/>
    </row>
    <row r="20" spans="1:31" x14ac:dyDescent="0.2">
      <c r="A20" s="60" t="s">
        <v>25</v>
      </c>
      <c r="B20" s="61">
        <v>50</v>
      </c>
      <c r="C20" s="43" t="s">
        <v>26</v>
      </c>
      <c r="D20" s="32">
        <f>4.5841*EXP((18.687-temp/234.5)*temp/(257.14+temp))</f>
        <v>18.794410804467137</v>
      </c>
      <c r="E20" s="33"/>
      <c r="F20"/>
      <c r="G20" s="2"/>
      <c r="H20" s="2"/>
    </row>
    <row r="21" spans="1:31" ht="13.5" thickBot="1" x14ac:dyDescent="0.25">
      <c r="A21" s="63" t="s">
        <v>59</v>
      </c>
      <c r="B21" s="64">
        <v>29.92</v>
      </c>
      <c r="C21" s="43" t="s">
        <v>58</v>
      </c>
      <c r="D21" s="32">
        <f>B21*1000/39.37</f>
        <v>759.96951993903997</v>
      </c>
      <c r="E21" s="33"/>
      <c r="F21"/>
      <c r="G21" s="2"/>
      <c r="H21" s="2"/>
    </row>
    <row r="22" spans="1:31" ht="13.5" thickBot="1" x14ac:dyDescent="0.25">
      <c r="A22" s="10"/>
      <c r="B22" s="9"/>
      <c r="C22" s="45" t="s">
        <v>28</v>
      </c>
      <c r="D22" s="46">
        <f>D2*44.7*(circ/(PI()*39.37))*(temp+273.16+120)/(0.000001512*(temp+273.16)^1.5)</f>
        <v>213676.2109788901</v>
      </c>
      <c r="E22" s="47"/>
      <c r="F22"/>
      <c r="G22" s="2"/>
      <c r="H22" s="2"/>
    </row>
    <row r="23" spans="1:31" ht="13.5" thickBot="1" x14ac:dyDescent="0.25">
      <c r="A23" s="98" t="s">
        <v>149</v>
      </c>
      <c r="B23" s="99"/>
      <c r="C23" s="42">
        <f>MATCH(1,AE32:AE1058,0)+31</f>
        <v>596</v>
      </c>
      <c r="D23" s="54">
        <f>C23+1</f>
        <v>597</v>
      </c>
      <c r="E23" s="65"/>
      <c r="F23"/>
      <c r="G23" s="2"/>
      <c r="H23" s="2"/>
    </row>
    <row r="24" spans="1:31" x14ac:dyDescent="0.2">
      <c r="A24" s="34" t="s">
        <v>45</v>
      </c>
      <c r="B24" s="35">
        <f ca="1">D24-E26*(D24-C24)</f>
        <v>40.644319773122852</v>
      </c>
      <c r="C24" s="66">
        <f ca="1">INDIRECT(ADDRESS(C$23,2,1,TRUE))</f>
        <v>40.585327807242834</v>
      </c>
      <c r="D24" s="67">
        <f ca="1">INDIRECT(ADDRESS(D$23,2,1,TRUE))</f>
        <v>40.666625655546945</v>
      </c>
      <c r="E24" s="68"/>
      <c r="F24"/>
      <c r="G24" s="2"/>
      <c r="H24" s="2"/>
    </row>
    <row r="25" spans="1:31" x14ac:dyDescent="0.2">
      <c r="A25" s="36" t="s">
        <v>46</v>
      </c>
      <c r="B25" s="18">
        <f ca="1">D25-E26*(D25-C25)</f>
        <v>398.69526620517757</v>
      </c>
      <c r="C25" s="66">
        <f ca="1">INDIRECT(ADDRESS(C$23,3,1,TRUE))</f>
        <v>398.31500734803672</v>
      </c>
      <c r="D25" s="67">
        <f ca="1">INDIRECT(ADDRESS(D$23,3,1,TRUE))</f>
        <v>398.83904865472931</v>
      </c>
      <c r="E25" s="68"/>
      <c r="F25"/>
    </row>
    <row r="26" spans="1:31" x14ac:dyDescent="0.2">
      <c r="A26" s="36" t="s">
        <v>47</v>
      </c>
      <c r="B26" s="18">
        <f ca="1">D26-E26*(D26-C26)</f>
        <v>0</v>
      </c>
      <c r="C26" s="66">
        <f ca="1">INDIRECT(ADDRESS(C$23,4,1,TRUE))</f>
        <v>0.44797815256715101</v>
      </c>
      <c r="D26" s="67">
        <f ca="1">INDIRECT(ADDRESS(D$23,4,1,TRUE))</f>
        <v>-0.16938828619556576</v>
      </c>
      <c r="E26" s="69">
        <f ca="1">(D26-height)/(D26-C26)</f>
        <v>0.27437235904018703</v>
      </c>
      <c r="F26"/>
    </row>
    <row r="27" spans="1:31" x14ac:dyDescent="0.2">
      <c r="A27" s="36" t="s">
        <v>69</v>
      </c>
      <c r="B27" s="37">
        <f ca="1">D27-E26*(D27-C27)</f>
        <v>5.6472562764095224</v>
      </c>
      <c r="C27" s="66">
        <f ca="1">INDIRECT(ADDRESS(C$23,1,1,TRUE))</f>
        <v>5.6399999999999242</v>
      </c>
      <c r="D27" s="67">
        <f ca="1">INDIRECT(ADDRESS(D$23,1,1,TRUE))</f>
        <v>5.649999999999924</v>
      </c>
      <c r="E27" s="68"/>
      <c r="F27"/>
    </row>
    <row r="28" spans="1:31" x14ac:dyDescent="0.2">
      <c r="A28" s="36" t="s">
        <v>138</v>
      </c>
      <c r="B28" s="18">
        <f ca="1">D28-E26*(D28-C28)</f>
        <v>5.8208124636177176</v>
      </c>
      <c r="C28" s="66">
        <f ca="1">INDIRECT(ADDRESS(C$23,6,1,TRUE))</f>
        <v>5.817933841833157</v>
      </c>
      <c r="D28" s="67">
        <f ca="1">INDIRECT(ADDRESS(D$23,6,1,TRUE))</f>
        <v>5.8219009202933334</v>
      </c>
      <c r="E28" s="68"/>
      <c r="F28"/>
    </row>
    <row r="29" spans="1:31" ht="13.5" thickBot="1" x14ac:dyDescent="0.25">
      <c r="A29" s="38" t="s">
        <v>70</v>
      </c>
      <c r="B29" s="39">
        <f ca="1">SQRT(B24^2+B25^2)</f>
        <v>400.76161994911297</v>
      </c>
      <c r="C29" s="70">
        <f ca="1">INDIRECT(ADDRESS(C$23,5,1,TRUE))</f>
        <v>400.37733940857333</v>
      </c>
      <c r="D29" s="71">
        <f ca="1">INDIRECT(ADDRESS(D$23,5,1,TRUE))</f>
        <v>400.90692333011401</v>
      </c>
      <c r="E29" s="72"/>
      <c r="F29"/>
    </row>
    <row r="30" spans="1:31" ht="13.5" thickBot="1" x14ac:dyDescent="0.25">
      <c r="F30" s="15"/>
    </row>
    <row r="31" spans="1:31" s="1" customFormat="1" ht="13.5" thickBot="1" x14ac:dyDescent="0.25">
      <c r="A31" s="11" t="s">
        <v>29</v>
      </c>
      <c r="B31" s="12" t="s">
        <v>30</v>
      </c>
      <c r="C31" s="12" t="s">
        <v>33</v>
      </c>
      <c r="D31" s="12" t="s">
        <v>7</v>
      </c>
      <c r="E31" s="12" t="s">
        <v>20</v>
      </c>
      <c r="F31" s="13" t="s">
        <v>62</v>
      </c>
      <c r="G31" s="12" t="s">
        <v>34</v>
      </c>
      <c r="H31" s="12" t="s">
        <v>35</v>
      </c>
      <c r="I31" s="12" t="s">
        <v>8</v>
      </c>
      <c r="J31" s="12" t="s">
        <v>10</v>
      </c>
      <c r="K31" s="12" t="s">
        <v>66</v>
      </c>
      <c r="L31" s="12" t="s">
        <v>157</v>
      </c>
      <c r="M31" s="13" t="s">
        <v>156</v>
      </c>
      <c r="N31" s="12" t="s">
        <v>18</v>
      </c>
      <c r="O31" s="12" t="s">
        <v>66</v>
      </c>
      <c r="P31" s="12" t="s">
        <v>12</v>
      </c>
      <c r="Q31" s="12" t="s">
        <v>14</v>
      </c>
      <c r="R31" s="12" t="s">
        <v>13</v>
      </c>
      <c r="S31" s="12" t="s">
        <v>64</v>
      </c>
      <c r="T31" s="12" t="s">
        <v>65</v>
      </c>
      <c r="U31" s="12" t="s">
        <v>15</v>
      </c>
      <c r="V31" s="12" t="s">
        <v>16</v>
      </c>
      <c r="W31" s="12" t="s">
        <v>17</v>
      </c>
      <c r="X31" s="12" t="s">
        <v>158</v>
      </c>
      <c r="Y31" s="12" t="s">
        <v>42</v>
      </c>
      <c r="Z31" s="12" t="s">
        <v>43</v>
      </c>
      <c r="AA31" s="12" t="s">
        <v>44</v>
      </c>
      <c r="AB31" s="12" t="s">
        <v>37</v>
      </c>
      <c r="AC31" s="12" t="s">
        <v>38</v>
      </c>
      <c r="AD31" s="12" t="s">
        <v>9</v>
      </c>
      <c r="AE31" s="7" t="s">
        <v>61</v>
      </c>
    </row>
    <row r="32" spans="1:31" x14ac:dyDescent="0.2">
      <c r="A32" s="3">
        <v>0</v>
      </c>
      <c r="B32">
        <f>x0</f>
        <v>0</v>
      </c>
      <c r="C32">
        <f>y0</f>
        <v>0</v>
      </c>
      <c r="D32">
        <f>z0</f>
        <v>6</v>
      </c>
      <c r="E32">
        <f>SQRT(B32^2+C32^2)</f>
        <v>0</v>
      </c>
      <c r="F32" s="2">
        <v>0</v>
      </c>
      <c r="G32" s="3">
        <f>v0x</f>
        <v>0</v>
      </c>
      <c r="H32" s="3">
        <f>v0y</f>
        <v>127.04592673517718</v>
      </c>
      <c r="I32" s="3">
        <f>v0z</f>
        <v>73.349999999999994</v>
      </c>
      <c r="J32" s="2">
        <f t="shared" ref="J32:J33" si="0">SQRT(G32^2+H32^2+I32^2)</f>
        <v>146.70000000000002</v>
      </c>
      <c r="K32" s="2">
        <f>J32/1.467</f>
        <v>100</v>
      </c>
      <c r="L32" s="6">
        <f t="shared" ref="L32:L95" si="1">SQRT(spin^2-flag*((30/PI())*(wx*G32+wy*H32+wz*I32)/J32)^2)</f>
        <v>2961.3122091397254</v>
      </c>
      <c r="M32" s="2">
        <f t="shared" ref="M32:M95" si="2">(L32*PI()/30)*(circ/(2*PI()))/12</f>
        <v>37.530519317222215</v>
      </c>
      <c r="N32" s="2">
        <f t="shared" ref="N32" si="3">IF(D32&gt;=hwind,SQRT((G32-vxw)^2+(H32-vyw)^2+I32^2),J32)</f>
        <v>146.70000000000002</v>
      </c>
      <c r="O32" s="2">
        <f t="shared" ref="O32" si="4">J32/1.467</f>
        <v>100</v>
      </c>
      <c r="P32" s="5">
        <f t="shared" ref="P32:P95" si="5">cd0+(cdspin*L32/1000)*EXP(-A32/(tau*146.7/N32))</f>
        <v>0.38727031650687999</v>
      </c>
      <c r="Q32" s="4">
        <f t="shared" ref="Q32:Q95" si="6">(M32/N32)*EXP(-A32/(tau*146.7/N32))</f>
        <v>0.25583176085359383</v>
      </c>
      <c r="R32" s="4">
        <f t="shared" ref="R32:R95" si="7">cl2_*Q32/(cl0+cl1_*Q32)</f>
        <v>0.24285310584591355</v>
      </c>
      <c r="S32" s="4">
        <f t="shared" ref="S32" si="8">IF(D32&gt;=hwind,vxw,0)</f>
        <v>0</v>
      </c>
      <c r="T32" s="4">
        <f t="shared" ref="T32:T33" si="9">IF(D32&gt;=hwind,vyw,0)</f>
        <v>0</v>
      </c>
      <c r="U32" s="5">
        <f t="shared" ref="U32:U33" si="10">-const*$P32*$N32*(G32-S32)</f>
        <v>0</v>
      </c>
      <c r="V32" s="5">
        <f t="shared" ref="V32:V33" si="11">-const*$P32*$N32*(H32-T32)</f>
        <v>-38.744835844607024</v>
      </c>
      <c r="W32" s="5">
        <f t="shared" ref="W32:W33" si="12">-const*$P32*$N32*I32</f>
        <v>-22.369341404591719</v>
      </c>
      <c r="X32" s="5">
        <f t="shared" ref="X32:X95" si="13">M32/romega</f>
        <v>1</v>
      </c>
      <c r="Y32" s="5">
        <f t="shared" ref="Y32:Y95" si="14">const*($R32/omega)*N32*(wy*I32-wz*(H32-T32))/X32</f>
        <v>8.043334647439945</v>
      </c>
      <c r="Z32" s="5">
        <f t="shared" ref="Z32:Z95" si="15">const*($R32/omega)*N32*(wz*(G32-S32)-wx*I32)/X32</f>
        <v>-13.438716369132578</v>
      </c>
      <c r="AA32" s="5">
        <f t="shared" ref="AA32:AA95" si="16">const*($R32/omega)*N32*(wx*(H32-T32)-wy*(G32-S32))/X32</f>
        <v>23.276539539845182</v>
      </c>
      <c r="AB32" s="5">
        <f t="shared" ref="AB32:AB95" si="17">U32+Y32</f>
        <v>8.043334647439945</v>
      </c>
      <c r="AC32" s="5">
        <f t="shared" ref="AC32:AC95" si="18">V32+Z32</f>
        <v>-52.183552213739603</v>
      </c>
      <c r="AD32" s="5">
        <f t="shared" ref="AD32:AD95" si="19">W32+AA32-32.174</f>
        <v>-31.266801864746537</v>
      </c>
      <c r="AE32">
        <v>0</v>
      </c>
    </row>
    <row r="33" spans="1:31" x14ac:dyDescent="0.2">
      <c r="A33">
        <f t="shared" ref="A33:A96" si="20">A32+dt</f>
        <v>0.01</v>
      </c>
      <c r="B33" s="5">
        <f t="shared" ref="B33:B96" si="21">B32+G32*dt+0.5*AB32*dt*dt</f>
        <v>4.0216673237199727E-4</v>
      </c>
      <c r="C33" s="5">
        <f t="shared" ref="C33:C96" si="22">C32+H32*dt+0.5*AC32*dt*dt</f>
        <v>1.2678500897410849</v>
      </c>
      <c r="D33" s="5">
        <f t="shared" ref="D33:D96" si="23">D32+I32*dt+0.5*AD32*dt*dt</f>
        <v>6.7319366599067632</v>
      </c>
      <c r="E33" s="2">
        <f t="shared" ref="E33" si="24">SQRT(B33^2+C33^2)</f>
        <v>1.26785015352547</v>
      </c>
      <c r="F33" s="2">
        <f t="shared" ref="F33" si="25">ATAN2(C33,B33)*180/PI()</f>
        <v>1.8174432323744511E-2</v>
      </c>
      <c r="G33" s="3">
        <f t="shared" ref="G33:G96" si="26">G32+AB32*dt</f>
        <v>8.0433346474399453E-2</v>
      </c>
      <c r="H33" s="3">
        <f t="shared" ref="H33:H96" si="27">H32+AC32*dt</f>
        <v>126.52409121303978</v>
      </c>
      <c r="I33" s="3">
        <f t="shared" ref="I33:I96" si="28">I32+AD32*dt</f>
        <v>73.037331981352523</v>
      </c>
      <c r="J33" s="2">
        <f t="shared" si="0"/>
        <v>146.09176564667544</v>
      </c>
      <c r="K33" s="2">
        <f t="shared" ref="K33:K96" si="29">J33/1.467</f>
        <v>99.58538898887214</v>
      </c>
      <c r="L33" s="6">
        <f t="shared" si="1"/>
        <v>2961.3117664279002</v>
      </c>
      <c r="M33" s="2">
        <f t="shared" si="2"/>
        <v>37.53051370646471</v>
      </c>
      <c r="N33" s="2">
        <f t="shared" ref="N33:N96" si="30">IF(D33&gt;=hwind,SQRT((G33-vxw)^2+(H33-vyw)^2+I33^2),J33)</f>
        <v>146.09176564667544</v>
      </c>
      <c r="O33" s="2">
        <f t="shared" ref="O33:O96" si="31">J33/1.467</f>
        <v>99.58538898887214</v>
      </c>
      <c r="P33" s="5">
        <f t="shared" si="5"/>
        <v>0.38727021746794937</v>
      </c>
      <c r="Q33" s="4">
        <f t="shared" si="6"/>
        <v>0.25689658938302606</v>
      </c>
      <c r="R33" s="4">
        <f t="shared" si="7"/>
        <v>0.24335152548580333</v>
      </c>
      <c r="S33" s="4">
        <f t="shared" ref="S33" si="32">IF(D33&gt;=hwind,vxw,0)</f>
        <v>0</v>
      </c>
      <c r="T33" s="4">
        <f t="shared" si="9"/>
        <v>0</v>
      </c>
      <c r="U33" s="5">
        <f t="shared" si="10"/>
        <v>-2.4427821106006053E-2</v>
      </c>
      <c r="V33" s="5">
        <f t="shared" si="11"/>
        <v>-38.425702786540747</v>
      </c>
      <c r="W33" s="5">
        <f t="shared" si="12"/>
        <v>-22.181631846790264</v>
      </c>
      <c r="X33" s="5">
        <f t="shared" si="13"/>
        <v>0.999999850501469</v>
      </c>
      <c r="Y33" s="5">
        <f t="shared" si="14"/>
        <v>7.9931469153568209</v>
      </c>
      <c r="Z33" s="5">
        <f t="shared" si="15"/>
        <v>-13.357113142598184</v>
      </c>
      <c r="AA33" s="5">
        <f t="shared" si="16"/>
        <v>23.130002701536764</v>
      </c>
      <c r="AB33" s="5">
        <f t="shared" si="17"/>
        <v>7.9687190942508153</v>
      </c>
      <c r="AC33" s="5">
        <f t="shared" si="18"/>
        <v>-51.782815929138934</v>
      </c>
      <c r="AD33" s="5">
        <f t="shared" si="19"/>
        <v>-31.2256291452535</v>
      </c>
      <c r="AE33">
        <v>0</v>
      </c>
    </row>
    <row r="34" spans="1:31" x14ac:dyDescent="0.2">
      <c r="A34">
        <f t="shared" si="20"/>
        <v>0.02</v>
      </c>
      <c r="B34" s="5">
        <f t="shared" si="21"/>
        <v>1.6049361518285326E-3</v>
      </c>
      <c r="C34" s="5">
        <f t="shared" si="22"/>
        <v>2.5305018610750256</v>
      </c>
      <c r="D34" s="5">
        <f t="shared" si="23"/>
        <v>7.4607486982630258</v>
      </c>
      <c r="E34" s="2">
        <f t="shared" ref="E34:E97" si="33">SQRT(B34^2+C34^2)</f>
        <v>2.5305023700293625</v>
      </c>
      <c r="F34" s="2">
        <f t="shared" ref="F34:F97" si="34">ATAN2(C34,B34)*180/PI()</f>
        <v>3.6339058655633395E-2</v>
      </c>
      <c r="G34" s="3">
        <f t="shared" si="26"/>
        <v>0.16012053741690763</v>
      </c>
      <c r="H34" s="3">
        <f t="shared" si="27"/>
        <v>126.0062630537484</v>
      </c>
      <c r="I34" s="3">
        <f t="shared" si="28"/>
        <v>72.725075689899981</v>
      </c>
      <c r="J34" s="2">
        <f t="shared" ref="J34:J97" si="35">SQRT(G34^2+H34^2+I34^2)</f>
        <v>145.48725236754808</v>
      </c>
      <c r="K34" s="2">
        <f t="shared" si="29"/>
        <v>99.173314497306123</v>
      </c>
      <c r="L34" s="6">
        <f t="shared" si="1"/>
        <v>2961.3104289641519</v>
      </c>
      <c r="M34" s="2">
        <f t="shared" si="2"/>
        <v>37.530496755969281</v>
      </c>
      <c r="N34" s="2">
        <f t="shared" si="30"/>
        <v>145.48725236754808</v>
      </c>
      <c r="O34" s="2">
        <f t="shared" si="31"/>
        <v>99.173314497306123</v>
      </c>
      <c r="P34" s="5">
        <f t="shared" si="5"/>
        <v>0.38727009301506854</v>
      </c>
      <c r="Q34" s="4">
        <f t="shared" si="6"/>
        <v>0.25796364770676883</v>
      </c>
      <c r="R34" s="4">
        <f t="shared" si="7"/>
        <v>0.24384889218269737</v>
      </c>
      <c r="S34" s="4">
        <f t="shared" ref="S34:S97" si="36">IF(D34&gt;=hwind,vxw,0)</f>
        <v>0</v>
      </c>
      <c r="T34" s="4">
        <f t="shared" ref="T34:T97" si="37">IF(D34&gt;=hwind,vyw,0)</f>
        <v>0</v>
      </c>
      <c r="U34" s="5">
        <f t="shared" ref="U34:U97" si="38">-const*$P34*$N34*(G34-S34)</f>
        <v>-4.8427795102321293E-2</v>
      </c>
      <c r="V34" s="5">
        <f t="shared" ref="V34:V97" si="39">-const*$P34*$N34*(H34-T34)</f>
        <v>-38.110073743305925</v>
      </c>
      <c r="W34" s="5">
        <f t="shared" ref="W34:W97" si="40">-const*$P34*$N34*I34</f>
        <v>-21.995398723533096</v>
      </c>
      <c r="X34" s="5">
        <f t="shared" si="13"/>
        <v>0.99999939885582867</v>
      </c>
      <c r="Y34" s="5">
        <f t="shared" si="14"/>
        <v>7.9433356205213217</v>
      </c>
      <c r="Z34" s="5">
        <f t="shared" si="15"/>
        <v>-13.275833877353447</v>
      </c>
      <c r="AA34" s="5">
        <f t="shared" si="16"/>
        <v>22.984731315602716</v>
      </c>
      <c r="AB34" s="5">
        <f t="shared" si="17"/>
        <v>7.8949078254190006</v>
      </c>
      <c r="AC34" s="5">
        <f t="shared" si="18"/>
        <v>-51.385907620659374</v>
      </c>
      <c r="AD34" s="5">
        <f t="shared" si="19"/>
        <v>-31.18466740793038</v>
      </c>
      <c r="AE34">
        <v>0</v>
      </c>
    </row>
    <row r="35" spans="1:31" x14ac:dyDescent="0.2">
      <c r="A35">
        <f t="shared" si="20"/>
        <v>0.03</v>
      </c>
      <c r="B35" s="5">
        <f t="shared" si="21"/>
        <v>3.600886917268559E-3</v>
      </c>
      <c r="C35" s="5">
        <f t="shared" si="22"/>
        <v>3.7879951962314768</v>
      </c>
      <c r="D35" s="5">
        <f t="shared" si="23"/>
        <v>8.1864402217916279</v>
      </c>
      <c r="E35" s="2">
        <f t="shared" si="33"/>
        <v>3.7879969077415221</v>
      </c>
      <c r="F35" s="2">
        <f t="shared" si="34"/>
        <v>5.4465634202219851E-2</v>
      </c>
      <c r="G35" s="3">
        <f t="shared" si="26"/>
        <v>0.23906961567109764</v>
      </c>
      <c r="H35" s="3">
        <f t="shared" si="27"/>
        <v>125.4924039775418</v>
      </c>
      <c r="I35" s="3">
        <f t="shared" si="28"/>
        <v>72.413229015820676</v>
      </c>
      <c r="J35" s="2">
        <f t="shared" si="35"/>
        <v>144.88642568177801</v>
      </c>
      <c r="K35" s="2">
        <f t="shared" si="29"/>
        <v>98.763753020980232</v>
      </c>
      <c r="L35" s="6">
        <f t="shared" si="1"/>
        <v>2961.3081826369844</v>
      </c>
      <c r="M35" s="2">
        <f t="shared" si="2"/>
        <v>37.530468286892336</v>
      </c>
      <c r="N35" s="2">
        <f t="shared" si="30"/>
        <v>144.88642568177801</v>
      </c>
      <c r="O35" s="2">
        <f t="shared" si="31"/>
        <v>98.763753020980232</v>
      </c>
      <c r="P35" s="5">
        <f t="shared" si="5"/>
        <v>0.38726994272973836</v>
      </c>
      <c r="Q35" s="4">
        <f t="shared" si="6"/>
        <v>0.25903294191265391</v>
      </c>
      <c r="R35" s="4">
        <f t="shared" si="7"/>
        <v>0.24434520884197541</v>
      </c>
      <c r="S35" s="4">
        <f t="shared" si="36"/>
        <v>0</v>
      </c>
      <c r="T35" s="4">
        <f t="shared" si="37"/>
        <v>0</v>
      </c>
      <c r="U35" s="5">
        <f t="shared" si="38"/>
        <v>-7.2006985272318524E-2</v>
      </c>
      <c r="V35" s="5">
        <f t="shared" si="39"/>
        <v>-37.797901082630752</v>
      </c>
      <c r="W35" s="5">
        <f t="shared" si="40"/>
        <v>-21.8106274217498</v>
      </c>
      <c r="X35" s="5">
        <f t="shared" si="13"/>
        <v>0.99999864029779484</v>
      </c>
      <c r="Y35" s="5">
        <f t="shared" si="14"/>
        <v>7.8938970897459164</v>
      </c>
      <c r="Z35" s="5">
        <f t="shared" si="15"/>
        <v>-13.194877439120161</v>
      </c>
      <c r="AA35" s="5">
        <f t="shared" si="16"/>
        <v>22.840711863842881</v>
      </c>
      <c r="AB35" s="5">
        <f t="shared" si="17"/>
        <v>7.8218901044735976</v>
      </c>
      <c r="AC35" s="5">
        <f t="shared" si="18"/>
        <v>-50.992778521750914</v>
      </c>
      <c r="AD35" s="5">
        <f t="shared" si="19"/>
        <v>-31.143915557906919</v>
      </c>
      <c r="AE35">
        <v>0</v>
      </c>
    </row>
    <row r="36" spans="1:31" x14ac:dyDescent="0.2">
      <c r="A36">
        <f t="shared" si="20"/>
        <v>0.04</v>
      </c>
      <c r="B36" s="5">
        <f t="shared" si="21"/>
        <v>6.3826775792032156E-3</v>
      </c>
      <c r="C36" s="5">
        <f t="shared" si="22"/>
        <v>5.040369597080808</v>
      </c>
      <c r="D36" s="5">
        <f t="shared" si="23"/>
        <v>8.9090153161719385</v>
      </c>
      <c r="E36" s="2">
        <f t="shared" si="33"/>
        <v>5.0403736383079405</v>
      </c>
      <c r="F36" s="2">
        <f t="shared" si="34"/>
        <v>7.2554261104336631E-2</v>
      </c>
      <c r="G36" s="3">
        <f t="shared" si="26"/>
        <v>0.31728851671583358</v>
      </c>
      <c r="H36" s="3">
        <f t="shared" si="27"/>
        <v>124.98247619232428</v>
      </c>
      <c r="I36" s="3">
        <f t="shared" si="28"/>
        <v>72.10178986024161</v>
      </c>
      <c r="J36" s="2">
        <f t="shared" si="35"/>
        <v>144.28925160322299</v>
      </c>
      <c r="K36" s="2">
        <f t="shared" si="29"/>
        <v>98.356681392790037</v>
      </c>
      <c r="L36" s="6">
        <f t="shared" si="1"/>
        <v>2961.3050131748946</v>
      </c>
      <c r="M36" s="2">
        <f t="shared" si="2"/>
        <v>37.530428118362373</v>
      </c>
      <c r="N36" s="2">
        <f t="shared" si="30"/>
        <v>144.28925160322299</v>
      </c>
      <c r="O36" s="2">
        <f t="shared" si="31"/>
        <v>98.356681392790037</v>
      </c>
      <c r="P36" s="5">
        <f t="shared" si="5"/>
        <v>0.38726976618886799</v>
      </c>
      <c r="Q36" s="4">
        <f t="shared" si="6"/>
        <v>0.26010447796293151</v>
      </c>
      <c r="R36" s="4">
        <f t="shared" si="7"/>
        <v>0.24484047829065145</v>
      </c>
      <c r="S36" s="4">
        <f t="shared" si="36"/>
        <v>0</v>
      </c>
      <c r="T36" s="4">
        <f t="shared" si="37"/>
        <v>0</v>
      </c>
      <c r="U36" s="5">
        <f t="shared" si="38"/>
        <v>-9.5172326085180656E-2</v>
      </c>
      <c r="V36" s="5">
        <f t="shared" si="39"/>
        <v>-37.489137968905347</v>
      </c>
      <c r="W36" s="5">
        <f t="shared" si="40"/>
        <v>-21.627303524665031</v>
      </c>
      <c r="X36" s="5">
        <f t="shared" si="13"/>
        <v>0.99999757000804945</v>
      </c>
      <c r="Y36" s="5">
        <f t="shared" si="14"/>
        <v>7.8448276984059948</v>
      </c>
      <c r="Z36" s="5">
        <f t="shared" si="15"/>
        <v>-13.114242698697627</v>
      </c>
      <c r="AA36" s="5">
        <f t="shared" si="16"/>
        <v>22.697931012506718</v>
      </c>
      <c r="AB36" s="5">
        <f t="shared" si="17"/>
        <v>7.7496553723208139</v>
      </c>
      <c r="AC36" s="5">
        <f t="shared" si="18"/>
        <v>-50.603380667602977</v>
      </c>
      <c r="AD36" s="5">
        <f t="shared" si="19"/>
        <v>-31.103372512158312</v>
      </c>
      <c r="AE36">
        <v>0</v>
      </c>
    </row>
    <row r="37" spans="1:31" x14ac:dyDescent="0.2">
      <c r="A37">
        <f t="shared" si="20"/>
        <v>0.05</v>
      </c>
      <c r="B37" s="5">
        <f t="shared" si="21"/>
        <v>9.9430455149775929E-3</v>
      </c>
      <c r="C37" s="5">
        <f t="shared" si="22"/>
        <v>6.2876641899706707</v>
      </c>
      <c r="D37" s="5">
        <f t="shared" si="23"/>
        <v>9.6284780461487465</v>
      </c>
      <c r="E37" s="2">
        <f t="shared" si="33"/>
        <v>6.2876720517210218</v>
      </c>
      <c r="F37" s="2">
        <f t="shared" si="34"/>
        <v>9.0605040508888249E-2</v>
      </c>
      <c r="G37" s="3">
        <f t="shared" si="26"/>
        <v>0.39478507043904171</v>
      </c>
      <c r="H37" s="3">
        <f t="shared" si="27"/>
        <v>124.47644238564826</v>
      </c>
      <c r="I37" s="3">
        <f t="shared" si="28"/>
        <v>71.79075613512002</v>
      </c>
      <c r="J37" s="2">
        <f t="shared" si="35"/>
        <v>143.69569663247304</v>
      </c>
      <c r="K37" s="2">
        <f t="shared" si="29"/>
        <v>97.952076777418569</v>
      </c>
      <c r="L37" s="6">
        <f t="shared" si="1"/>
        <v>2961.300906144847</v>
      </c>
      <c r="M37" s="2">
        <f t="shared" si="2"/>
        <v>37.530376067460729</v>
      </c>
      <c r="N37" s="2">
        <f t="shared" si="30"/>
        <v>143.69569663247304</v>
      </c>
      <c r="O37" s="2">
        <f t="shared" si="31"/>
        <v>97.952076777418569</v>
      </c>
      <c r="P37" s="5">
        <f t="shared" si="5"/>
        <v>0.38726956296472898</v>
      </c>
      <c r="Q37" s="4">
        <f t="shared" si="6"/>
        <v>0.26117826169135039</v>
      </c>
      <c r="R37" s="4">
        <f t="shared" si="7"/>
        <v>0.24533470327746076</v>
      </c>
      <c r="S37" s="4">
        <f t="shared" si="36"/>
        <v>0</v>
      </c>
      <c r="T37" s="4">
        <f t="shared" si="37"/>
        <v>0</v>
      </c>
      <c r="U37" s="5">
        <f t="shared" si="38"/>
        <v>-0.1179306259185465</v>
      </c>
      <c r="V37" s="5">
        <f t="shared" si="39"/>
        <v>-37.183738347370074</v>
      </c>
      <c r="W37" s="5">
        <f t="shared" si="40"/>
        <v>-21.445412808455512</v>
      </c>
      <c r="X37" s="5">
        <f t="shared" si="13"/>
        <v>0.9999961831127282</v>
      </c>
      <c r="Y37" s="5">
        <f t="shared" si="14"/>
        <v>7.7961238696505317</v>
      </c>
      <c r="Z37" s="5">
        <f t="shared" si="15"/>
        <v>-13.033928531957782</v>
      </c>
      <c r="AA37" s="5">
        <f t="shared" si="16"/>
        <v>22.556375609250452</v>
      </c>
      <c r="AB37" s="5">
        <f t="shared" si="17"/>
        <v>7.6781932437319851</v>
      </c>
      <c r="AC37" s="5">
        <f t="shared" si="18"/>
        <v>-50.217666879327858</v>
      </c>
      <c r="AD37" s="5">
        <f t="shared" si="19"/>
        <v>-31.063037199205059</v>
      </c>
      <c r="AE37">
        <v>0</v>
      </c>
    </row>
    <row r="38" spans="1:31" x14ac:dyDescent="0.2">
      <c r="A38">
        <f t="shared" si="20"/>
        <v>6.0000000000000005E-2</v>
      </c>
      <c r="B38" s="5">
        <f t="shared" si="21"/>
        <v>1.4274805881554609E-2</v>
      </c>
      <c r="C38" s="5">
        <f t="shared" si="22"/>
        <v>7.529917730483187</v>
      </c>
      <c r="D38" s="5">
        <f t="shared" si="23"/>
        <v>10.344832455639986</v>
      </c>
      <c r="E38" s="2">
        <f t="shared" si="33"/>
        <v>7.5299312611688576</v>
      </c>
      <c r="F38" s="2">
        <f t="shared" si="34"/>
        <v>0.10861807258344559</v>
      </c>
      <c r="G38" s="3">
        <f t="shared" si="26"/>
        <v>0.47156700287636155</v>
      </c>
      <c r="H38" s="3">
        <f t="shared" si="27"/>
        <v>123.97426571685497</v>
      </c>
      <c r="I38" s="3">
        <f t="shared" si="28"/>
        <v>71.480125763127973</v>
      </c>
      <c r="J38" s="2">
        <f t="shared" si="35"/>
        <v>143.10572774904628</v>
      </c>
      <c r="K38" s="2">
        <f t="shared" si="29"/>
        <v>97.549916666016543</v>
      </c>
      <c r="L38" s="6">
        <f t="shared" si="1"/>
        <v>2961.2958469507398</v>
      </c>
      <c r="M38" s="2">
        <f t="shared" si="2"/>
        <v>37.53031194920208</v>
      </c>
      <c r="N38" s="2">
        <f t="shared" si="30"/>
        <v>143.10572774904628</v>
      </c>
      <c r="O38" s="2">
        <f t="shared" si="31"/>
        <v>97.549916666016543</v>
      </c>
      <c r="P38" s="5">
        <f t="shared" si="5"/>
        <v>0.38726933262490898</v>
      </c>
      <c r="Q38" s="4">
        <f t="shared" si="6"/>
        <v>0.26225429880018802</v>
      </c>
      <c r="R38" s="4">
        <f t="shared" si="7"/>
        <v>0.24582788647294018</v>
      </c>
      <c r="S38" s="4">
        <f t="shared" si="36"/>
        <v>0</v>
      </c>
      <c r="T38" s="4">
        <f t="shared" si="37"/>
        <v>0</v>
      </c>
      <c r="U38" s="5">
        <f t="shared" si="38"/>
        <v>-0.14028856971566325</v>
      </c>
      <c r="V38" s="5">
        <f t="shared" si="39"/>
        <v>-36.881656928670132</v>
      </c>
      <c r="W38" s="5">
        <f t="shared" si="40"/>
        <v>-21.264941238974092</v>
      </c>
      <c r="X38" s="5">
        <f t="shared" si="13"/>
        <v>0.99999447468290059</v>
      </c>
      <c r="Y38" s="5">
        <f t="shared" si="14"/>
        <v>7.7477820736283016</v>
      </c>
      <c r="Z38" s="5">
        <f t="shared" si="15"/>
        <v>-12.95393381983893</v>
      </c>
      <c r="AA38" s="5">
        <f t="shared" si="16"/>
        <v>22.416032680154991</v>
      </c>
      <c r="AB38" s="5">
        <f t="shared" si="17"/>
        <v>7.6074935039126386</v>
      </c>
      <c r="AC38" s="5">
        <f t="shared" si="18"/>
        <v>-49.835590748509063</v>
      </c>
      <c r="AD38" s="5">
        <f t="shared" si="19"/>
        <v>-31.0229085588191</v>
      </c>
      <c r="AE38">
        <v>0</v>
      </c>
    </row>
    <row r="39" spans="1:31" x14ac:dyDescent="0.2">
      <c r="A39">
        <f t="shared" si="20"/>
        <v>7.0000000000000007E-2</v>
      </c>
      <c r="B39" s="5">
        <f t="shared" si="21"/>
        <v>1.9370850585513855E-2</v>
      </c>
      <c r="C39" s="5">
        <f t="shared" si="22"/>
        <v>8.7671686081143108</v>
      </c>
      <c r="D39" s="5">
        <f t="shared" si="23"/>
        <v>11.058082567843325</v>
      </c>
      <c r="E39" s="2">
        <f t="shared" si="33"/>
        <v>8.7671900078050911</v>
      </c>
      <c r="F39" s="2">
        <f t="shared" si="34"/>
        <v>0.12659345653063434</v>
      </c>
      <c r="G39" s="3">
        <f t="shared" si="26"/>
        <v>0.54764193791548799</v>
      </c>
      <c r="H39" s="3">
        <f t="shared" si="27"/>
        <v>123.47590980936988</v>
      </c>
      <c r="I39" s="3">
        <f t="shared" si="28"/>
        <v>71.169896677539782</v>
      </c>
      <c r="J39" s="2">
        <f t="shared" si="35"/>
        <v>142.5193124037423</v>
      </c>
      <c r="K39" s="2">
        <f t="shared" si="29"/>
        <v>97.150178870989976</v>
      </c>
      <c r="L39" s="6">
        <f t="shared" si="1"/>
        <v>2961.2898208318702</v>
      </c>
      <c r="M39" s="2">
        <f t="shared" si="2"/>
        <v>37.530235576515018</v>
      </c>
      <c r="N39" s="2">
        <f t="shared" si="30"/>
        <v>142.5193124037423</v>
      </c>
      <c r="O39" s="2">
        <f t="shared" si="31"/>
        <v>97.150178870989976</v>
      </c>
      <c r="P39" s="5">
        <f t="shared" si="5"/>
        <v>0.38726907473226574</v>
      </c>
      <c r="Q39" s="4">
        <f t="shared" si="6"/>
        <v>0.26333259485723159</v>
      </c>
      <c r="R39" s="4">
        <f t="shared" si="7"/>
        <v>0.2463200304695031</v>
      </c>
      <c r="S39" s="4">
        <f t="shared" si="36"/>
        <v>0</v>
      </c>
      <c r="T39" s="4">
        <f t="shared" si="37"/>
        <v>0</v>
      </c>
      <c r="U39" s="5">
        <f t="shared" si="38"/>
        <v>-0.16225272157882342</v>
      </c>
      <c r="V39" s="5">
        <f t="shared" si="39"/>
        <v>-36.582849173766704</v>
      </c>
      <c r="W39" s="5">
        <f t="shared" si="40"/>
        <v>-21.085874968539212</v>
      </c>
      <c r="X39" s="5">
        <f t="shared" si="13"/>
        <v>0.99999243973405227</v>
      </c>
      <c r="Y39" s="5">
        <f t="shared" si="14"/>
        <v>7.6997988267292996</v>
      </c>
      <c r="Z39" s="5">
        <f t="shared" si="15"/>
        <v>-12.874257448338117</v>
      </c>
      <c r="AA39" s="5">
        <f t="shared" si="16"/>
        <v>22.276889426803404</v>
      </c>
      <c r="AB39" s="5">
        <f t="shared" si="17"/>
        <v>7.5375461051504757</v>
      </c>
      <c r="AC39" s="5">
        <f t="shared" si="18"/>
        <v>-49.457106622104817</v>
      </c>
      <c r="AD39" s="5">
        <f t="shared" si="19"/>
        <v>-30.982985541735808</v>
      </c>
      <c r="AE39">
        <v>0</v>
      </c>
    </row>
    <row r="40" spans="1:31" x14ac:dyDescent="0.2">
      <c r="A40">
        <f t="shared" si="20"/>
        <v>0.08</v>
      </c>
      <c r="B40" s="5">
        <f t="shared" si="21"/>
        <v>2.5224147269926261E-2</v>
      </c>
      <c r="C40" s="5">
        <f t="shared" si="22"/>
        <v>9.999454850876905</v>
      </c>
      <c r="D40" s="5">
        <f t="shared" si="23"/>
        <v>11.768232385341635</v>
      </c>
      <c r="E40" s="2">
        <f t="shared" si="33"/>
        <v>9.9994866654409389</v>
      </c>
      <c r="F40" s="2">
        <f t="shared" si="34"/>
        <v>0.14453129060232026</v>
      </c>
      <c r="G40" s="3">
        <f t="shared" si="26"/>
        <v>0.62301739896699271</v>
      </c>
      <c r="H40" s="3">
        <f t="shared" si="27"/>
        <v>122.98133874314884</v>
      </c>
      <c r="I40" s="3">
        <f t="shared" si="28"/>
        <v>70.86006682212242</v>
      </c>
      <c r="J40" s="2">
        <f t="shared" si="35"/>
        <v>141.93641851114953</v>
      </c>
      <c r="K40" s="2">
        <f t="shared" si="29"/>
        <v>96.752841520892645</v>
      </c>
      <c r="L40" s="6">
        <f t="shared" si="1"/>
        <v>2961.282812861396</v>
      </c>
      <c r="M40" s="2">
        <f t="shared" si="2"/>
        <v>37.53014676022255</v>
      </c>
      <c r="N40" s="2">
        <f t="shared" si="30"/>
        <v>141.93641851114953</v>
      </c>
      <c r="O40" s="2">
        <f t="shared" si="31"/>
        <v>96.752841520892645</v>
      </c>
      <c r="P40" s="5">
        <f t="shared" si="5"/>
        <v>0.3872687888448807</v>
      </c>
      <c r="Q40" s="4">
        <f t="shared" si="6"/>
        <v>0.26441315529270848</v>
      </c>
      <c r="R40" s="4">
        <f t="shared" si="7"/>
        <v>0.24681113778150846</v>
      </c>
      <c r="S40" s="4">
        <f t="shared" si="36"/>
        <v>0</v>
      </c>
      <c r="T40" s="4">
        <f t="shared" si="37"/>
        <v>0</v>
      </c>
      <c r="U40" s="5">
        <f t="shared" si="38"/>
        <v>-0.18382952730081073</v>
      </c>
      <c r="V40" s="5">
        <f t="shared" si="39"/>
        <v>-36.28727127919533</v>
      </c>
      <c r="W40" s="5">
        <f t="shared" si="40"/>
        <v>-20.908200332788379</v>
      </c>
      <c r="X40" s="5">
        <f t="shared" si="13"/>
        <v>0.99999007322556566</v>
      </c>
      <c r="Y40" s="5">
        <f t="shared" si="14"/>
        <v>7.6521706908410039</v>
      </c>
      <c r="Z40" s="5">
        <f t="shared" si="15"/>
        <v>-12.794898308502137</v>
      </c>
      <c r="AA40" s="5">
        <f t="shared" si="16"/>
        <v>22.138933223416291</v>
      </c>
      <c r="AB40" s="5">
        <f t="shared" si="17"/>
        <v>7.4683411635401935</v>
      </c>
      <c r="AC40" s="5">
        <f t="shared" si="18"/>
        <v>-49.082169587697464</v>
      </c>
      <c r="AD40" s="5">
        <f t="shared" si="19"/>
        <v>-30.943267109372087</v>
      </c>
      <c r="AE40">
        <v>0</v>
      </c>
    </row>
    <row r="41" spans="1:31" x14ac:dyDescent="0.2">
      <c r="A41">
        <f t="shared" si="20"/>
        <v>0.09</v>
      </c>
      <c r="B41" s="5">
        <f t="shared" si="21"/>
        <v>3.1827738317773198E-2</v>
      </c>
      <c r="C41" s="5">
        <f t="shared" si="22"/>
        <v>11.226814129829007</v>
      </c>
      <c r="D41" s="5">
        <f t="shared" si="23"/>
        <v>12.475285890207392</v>
      </c>
      <c r="E41" s="2">
        <f t="shared" si="33"/>
        <v>11.226859245160895</v>
      </c>
      <c r="F41" s="2">
        <f t="shared" si="34"/>
        <v>0.16243167211359597</v>
      </c>
      <c r="G41" s="3">
        <f t="shared" si="26"/>
        <v>0.69770081060239464</v>
      </c>
      <c r="H41" s="3">
        <f t="shared" si="27"/>
        <v>122.49051704727187</v>
      </c>
      <c r="I41" s="3">
        <f t="shared" si="28"/>
        <v>70.550634151028703</v>
      </c>
      <c r="J41" s="2">
        <f t="shared" si="35"/>
        <v>141.35701444230284</v>
      </c>
      <c r="K41" s="2">
        <f t="shared" si="29"/>
        <v>96.357883055421155</v>
      </c>
      <c r="L41" s="6">
        <f t="shared" si="1"/>
        <v>2961.2748079447938</v>
      </c>
      <c r="M41" s="2">
        <f t="shared" si="2"/>
        <v>37.530045309022562</v>
      </c>
      <c r="N41" s="2">
        <f t="shared" si="30"/>
        <v>141.35701444230284</v>
      </c>
      <c r="O41" s="2">
        <f t="shared" si="31"/>
        <v>96.357883055421155</v>
      </c>
      <c r="P41" s="5">
        <f t="shared" si="5"/>
        <v>0.38726847451601248</v>
      </c>
      <c r="Q41" s="4">
        <f t="shared" si="6"/>
        <v>0.2654959853961662</v>
      </c>
      <c r="R41" s="4">
        <f t="shared" si="7"/>
        <v>0.2473012108453238</v>
      </c>
      <c r="S41" s="4">
        <f t="shared" si="36"/>
        <v>0</v>
      </c>
      <c r="T41" s="4">
        <f t="shared" si="37"/>
        <v>0</v>
      </c>
      <c r="U41" s="5">
        <f t="shared" si="38"/>
        <v>-0.20502531683602618</v>
      </c>
      <c r="V41" s="5">
        <f t="shared" si="39"/>
        <v>-35.994880162662355</v>
      </c>
      <c r="W41" s="5">
        <f t="shared" si="40"/>
        <v>-20.731903847593987</v>
      </c>
      <c r="X41" s="5">
        <f t="shared" si="13"/>
        <v>0.99998737006019967</v>
      </c>
      <c r="Y41" s="5">
        <f t="shared" si="14"/>
        <v>7.6048942726191244</v>
      </c>
      <c r="Z41" s="5">
        <f t="shared" si="15"/>
        <v>-12.715855296417201</v>
      </c>
      <c r="AA41" s="5">
        <f t="shared" si="16"/>
        <v>22.002151614043967</v>
      </c>
      <c r="AB41" s="5">
        <f t="shared" si="17"/>
        <v>7.3998689557830986</v>
      </c>
      <c r="AC41" s="5">
        <f t="shared" si="18"/>
        <v>-48.710735459079558</v>
      </c>
      <c r="AD41" s="5">
        <f t="shared" si="19"/>
        <v>-30.903752233550019</v>
      </c>
      <c r="AE41">
        <v>0</v>
      </c>
    </row>
    <row r="42" spans="1:31" x14ac:dyDescent="0.2">
      <c r="A42">
        <f t="shared" si="20"/>
        <v>9.9999999999999992E-2</v>
      </c>
      <c r="B42" s="5">
        <f t="shared" si="21"/>
        <v>3.9174739871586296E-2</v>
      </c>
      <c r="C42" s="5">
        <f t="shared" si="22"/>
        <v>12.449283763528772</v>
      </c>
      <c r="D42" s="5">
        <f t="shared" si="23"/>
        <v>13.179247044106001</v>
      </c>
      <c r="E42" s="2">
        <f t="shared" si="33"/>
        <v>12.449345399863606</v>
      </c>
      <c r="F42" s="2">
        <f t="shared" si="34"/>
        <v>0.18029469745657128</v>
      </c>
      <c r="G42" s="3">
        <f t="shared" si="26"/>
        <v>0.77169950016022559</v>
      </c>
      <c r="H42" s="3">
        <f t="shared" si="27"/>
        <v>122.00340969268107</v>
      </c>
      <c r="I42" s="3">
        <f t="shared" si="28"/>
        <v>70.241596628693202</v>
      </c>
      <c r="J42" s="2">
        <f t="shared" si="35"/>
        <v>140.78106901748822</v>
      </c>
      <c r="K42" s="2">
        <f t="shared" si="29"/>
        <v>95.965282220510034</v>
      </c>
      <c r="L42" s="6">
        <f t="shared" si="1"/>
        <v>2961.2657908183164</v>
      </c>
      <c r="M42" s="2">
        <f t="shared" si="2"/>
        <v>37.529931029468244</v>
      </c>
      <c r="N42" s="2">
        <f t="shared" si="30"/>
        <v>140.78106901748822</v>
      </c>
      <c r="O42" s="2">
        <f t="shared" si="31"/>
        <v>95.965282220510034</v>
      </c>
      <c r="P42" s="5">
        <f t="shared" si="5"/>
        <v>0.38726813129405102</v>
      </c>
      <c r="Q42" s="4">
        <f t="shared" si="6"/>
        <v>0.26658109031330085</v>
      </c>
      <c r="R42" s="4">
        <f t="shared" si="7"/>
        <v>0.24779025201938282</v>
      </c>
      <c r="S42" s="4">
        <f t="shared" si="36"/>
        <v>0</v>
      </c>
      <c r="T42" s="4">
        <f t="shared" si="37"/>
        <v>0</v>
      </c>
      <c r="U42" s="5">
        <f t="shared" si="38"/>
        <v>-0.2258463067129175</v>
      </c>
      <c r="V42" s="5">
        <f t="shared" si="39"/>
        <v>-35.705633448970779</v>
      </c>
      <c r="W42" s="5">
        <f t="shared" si="40"/>
        <v>-20.556972206040207</v>
      </c>
      <c r="X42" s="5">
        <f t="shared" si="13"/>
        <v>0.99998432508356738</v>
      </c>
      <c r="Y42" s="5">
        <f t="shared" si="14"/>
        <v>7.5579662227725333</v>
      </c>
      <c r="Z42" s="5">
        <f t="shared" si="15"/>
        <v>-12.637127313197363</v>
      </c>
      <c r="AA42" s="5">
        <f t="shared" si="16"/>
        <v>21.866532309814062</v>
      </c>
      <c r="AB42" s="5">
        <f t="shared" si="17"/>
        <v>7.3321199160596162</v>
      </c>
      <c r="AC42" s="5">
        <f t="shared" si="18"/>
        <v>-48.34276076216814</v>
      </c>
      <c r="AD42" s="5">
        <f t="shared" si="19"/>
        <v>-30.864439896226145</v>
      </c>
      <c r="AE42">
        <v>0</v>
      </c>
    </row>
    <row r="43" spans="1:31" x14ac:dyDescent="0.2">
      <c r="A43">
        <f t="shared" si="20"/>
        <v>0.10999999999999999</v>
      </c>
      <c r="B43" s="5">
        <f t="shared" si="21"/>
        <v>4.7258340868991534E-2</v>
      </c>
      <c r="C43" s="5">
        <f t="shared" si="22"/>
        <v>13.666900722417475</v>
      </c>
      <c r="D43" s="5">
        <f t="shared" si="23"/>
        <v>13.880119788398121</v>
      </c>
      <c r="E43" s="2">
        <f t="shared" si="33"/>
        <v>13.666982428729357</v>
      </c>
      <c r="F43" s="2">
        <f t="shared" si="34"/>
        <v>0.19812046211397225</v>
      </c>
      <c r="G43" s="3">
        <f t="shared" si="26"/>
        <v>0.8450206993208218</v>
      </c>
      <c r="H43" s="3">
        <f t="shared" si="27"/>
        <v>121.5199820850594</v>
      </c>
      <c r="I43" s="3">
        <f t="shared" si="28"/>
        <v>69.932952229730944</v>
      </c>
      <c r="J43" s="2">
        <f t="shared" si="35"/>
        <v>140.20855149919089</v>
      </c>
      <c r="K43" s="2">
        <f t="shared" si="29"/>
        <v>95.575018063524794</v>
      </c>
      <c r="L43" s="6">
        <f t="shared" si="1"/>
        <v>2961.2557460474468</v>
      </c>
      <c r="M43" s="2">
        <f t="shared" si="2"/>
        <v>37.529803725948547</v>
      </c>
      <c r="N43" s="2">
        <f t="shared" si="30"/>
        <v>140.20855149919089</v>
      </c>
      <c r="O43" s="2">
        <f t="shared" si="31"/>
        <v>95.575018063524794</v>
      </c>
      <c r="P43" s="5">
        <f t="shared" si="5"/>
        <v>0.38726775872247066</v>
      </c>
      <c r="Q43" s="4">
        <f t="shared" si="6"/>
        <v>0.26766847504273361</v>
      </c>
      <c r="R43" s="4">
        <f t="shared" si="7"/>
        <v>0.24827826358423707</v>
      </c>
      <c r="S43" s="4">
        <f t="shared" si="36"/>
        <v>0</v>
      </c>
      <c r="T43" s="4">
        <f t="shared" si="37"/>
        <v>0</v>
      </c>
      <c r="U43" s="5">
        <f t="shared" si="38"/>
        <v>-0.24629860238928364</v>
      </c>
      <c r="V43" s="5">
        <f t="shared" si="39"/>
        <v>-35.419489456266646</v>
      </c>
      <c r="W43" s="5">
        <f t="shared" si="40"/>
        <v>-20.383392275459315</v>
      </c>
      <c r="X43" s="5">
        <f t="shared" si="13"/>
        <v>0.99998093308361602</v>
      </c>
      <c r="Y43" s="5">
        <f t="shared" si="14"/>
        <v>7.5113832353620236</v>
      </c>
      <c r="Z43" s="5">
        <f t="shared" si="15"/>
        <v>-12.558713264971631</v>
      </c>
      <c r="AA43" s="5">
        <f t="shared" si="16"/>
        <v>21.732063186233159</v>
      </c>
      <c r="AB43" s="5">
        <f t="shared" si="17"/>
        <v>7.2650846329727399</v>
      </c>
      <c r="AC43" s="5">
        <f t="shared" si="18"/>
        <v>-47.978202721238276</v>
      </c>
      <c r="AD43" s="5">
        <f t="shared" si="19"/>
        <v>-30.825329089226155</v>
      </c>
      <c r="AE43">
        <v>0</v>
      </c>
    </row>
    <row r="44" spans="1:31" x14ac:dyDescent="0.2">
      <c r="A44">
        <f t="shared" si="20"/>
        <v>0.11999999999999998</v>
      </c>
      <c r="B44" s="5">
        <f t="shared" si="21"/>
        <v>5.6071802093848391E-2</v>
      </c>
      <c r="C44" s="5">
        <f t="shared" si="22"/>
        <v>14.879701633132008</v>
      </c>
      <c r="D44" s="5">
        <f t="shared" si="23"/>
        <v>14.577908044240969</v>
      </c>
      <c r="E44" s="2">
        <f t="shared" si="33"/>
        <v>14.879807281615626</v>
      </c>
      <c r="F44" s="2">
        <f t="shared" si="34"/>
        <v>0.21590906067255075</v>
      </c>
      <c r="G44" s="3">
        <f t="shared" si="26"/>
        <v>0.9176715456505492</v>
      </c>
      <c r="H44" s="3">
        <f t="shared" si="27"/>
        <v>121.04020005784702</v>
      </c>
      <c r="I44" s="3">
        <f t="shared" si="28"/>
        <v>69.624698938838677</v>
      </c>
      <c r="J44" s="2">
        <f t="shared" si="35"/>
        <v>139.63943158518387</v>
      </c>
      <c r="K44" s="2">
        <f t="shared" si="29"/>
        <v>95.187069928550684</v>
      </c>
      <c r="L44" s="6">
        <f t="shared" si="1"/>
        <v>2961.2446580253536</v>
      </c>
      <c r="M44" s="2">
        <f t="shared" si="2"/>
        <v>37.529663200668544</v>
      </c>
      <c r="N44" s="2">
        <f t="shared" si="30"/>
        <v>139.63943158518387</v>
      </c>
      <c r="O44" s="2">
        <f t="shared" si="31"/>
        <v>95.187069928550684</v>
      </c>
      <c r="P44" s="5">
        <f t="shared" si="5"/>
        <v>0.38726735633978421</v>
      </c>
      <c r="Q44" s="4">
        <f t="shared" si="6"/>
        <v>0.26875814443273427</v>
      </c>
      <c r="R44" s="4">
        <f t="shared" si="7"/>
        <v>0.24876524774260228</v>
      </c>
      <c r="S44" s="4">
        <f t="shared" si="36"/>
        <v>0</v>
      </c>
      <c r="T44" s="4">
        <f t="shared" si="37"/>
        <v>0</v>
      </c>
      <c r="U44" s="5">
        <f t="shared" si="38"/>
        <v>-0.26638820055198226</v>
      </c>
      <c r="V44" s="5">
        <f t="shared" si="39"/>
        <v>-35.136407182598049</v>
      </c>
      <c r="W44" s="5">
        <f t="shared" si="40"/>
        <v>-20.211151094526308</v>
      </c>
      <c r="X44" s="5">
        <f t="shared" si="13"/>
        <v>0.99997718879010344</v>
      </c>
      <c r="Y44" s="5">
        <f t="shared" si="14"/>
        <v>7.4651420471126491</v>
      </c>
      <c r="Z44" s="5">
        <f t="shared" si="15"/>
        <v>-12.480612062869941</v>
      </c>
      <c r="AA44" s="5">
        <f t="shared" si="16"/>
        <v>21.598732280541547</v>
      </c>
      <c r="AB44" s="5">
        <f t="shared" si="17"/>
        <v>7.1987538465606669</v>
      </c>
      <c r="AC44" s="5">
        <f t="shared" si="18"/>
        <v>-47.617019245467986</v>
      </c>
      <c r="AD44" s="5">
        <f t="shared" si="19"/>
        <v>-30.78641881398476</v>
      </c>
      <c r="AE44">
        <v>0</v>
      </c>
    </row>
    <row r="45" spans="1:31" x14ac:dyDescent="0.2">
      <c r="A45">
        <f t="shared" si="20"/>
        <v>0.12999999999999998</v>
      </c>
      <c r="B45" s="5">
        <f t="shared" si="21"/>
        <v>6.5608455242681912E-2</v>
      </c>
      <c r="C45" s="5">
        <f t="shared" si="22"/>
        <v>16.087722782748205</v>
      </c>
      <c r="D45" s="5">
        <f t="shared" si="23"/>
        <v>15.272615712688657</v>
      </c>
      <c r="E45" s="2">
        <f t="shared" si="33"/>
        <v>16.087856563382054</v>
      </c>
      <c r="F45" s="2">
        <f t="shared" si="34"/>
        <v>0.23366058683630883</v>
      </c>
      <c r="G45" s="3">
        <f t="shared" si="26"/>
        <v>0.98965908411615588</v>
      </c>
      <c r="H45" s="3">
        <f t="shared" si="27"/>
        <v>120.56402986539234</v>
      </c>
      <c r="I45" s="3">
        <f t="shared" si="28"/>
        <v>69.316834750698831</v>
      </c>
      <c r="J45" s="2">
        <f t="shared" si="35"/>
        <v>139.07367940175337</v>
      </c>
      <c r="K45" s="2">
        <f t="shared" si="29"/>
        <v>94.801417451774611</v>
      </c>
      <c r="L45" s="6">
        <f t="shared" si="1"/>
        <v>2961.232510971342</v>
      </c>
      <c r="M45" s="2">
        <f t="shared" si="2"/>
        <v>37.529509253629847</v>
      </c>
      <c r="N45" s="2">
        <f t="shared" si="30"/>
        <v>139.07367940175337</v>
      </c>
      <c r="O45" s="2">
        <f t="shared" si="31"/>
        <v>94.801417451774611</v>
      </c>
      <c r="P45" s="5">
        <f t="shared" si="5"/>
        <v>0.38726692367949606</v>
      </c>
      <c r="Q45" s="4">
        <f t="shared" si="6"/>
        <v>0.2698501031778931</v>
      </c>
      <c r="R45" s="4">
        <f t="shared" si="7"/>
        <v>0.24925120661939934</v>
      </c>
      <c r="S45" s="4">
        <f t="shared" si="36"/>
        <v>0</v>
      </c>
      <c r="T45" s="4">
        <f t="shared" si="37"/>
        <v>0</v>
      </c>
      <c r="U45" s="5">
        <f t="shared" si="38"/>
        <v>-0.28612099136251912</v>
      </c>
      <c r="V45" s="5">
        <f t="shared" si="39"/>
        <v>-34.856346292778177</v>
      </c>
      <c r="W45" s="5">
        <f t="shared" si="40"/>
        <v>-20.040235870410172</v>
      </c>
      <c r="X45" s="5">
        <f t="shared" si="13"/>
        <v>0.99997308687407627</v>
      </c>
      <c r="Y45" s="5">
        <f t="shared" si="14"/>
        <v>7.4192394367392165</v>
      </c>
      <c r="Z45" s="5">
        <f t="shared" si="15"/>
        <v>-12.402822623007838</v>
      </c>
      <c r="AA45" s="5">
        <f t="shared" si="16"/>
        <v>21.466527789119475</v>
      </c>
      <c r="AB45" s="5">
        <f t="shared" si="17"/>
        <v>7.1331184453766969</v>
      </c>
      <c r="AC45" s="5">
        <f t="shared" si="18"/>
        <v>-47.259168915786013</v>
      </c>
      <c r="AD45" s="5">
        <f t="shared" si="19"/>
        <v>-30.747708081290696</v>
      </c>
      <c r="AE45">
        <v>0</v>
      </c>
    </row>
    <row r="46" spans="1:31" x14ac:dyDescent="0.2">
      <c r="A46">
        <f t="shared" si="20"/>
        <v>0.13999999999999999</v>
      </c>
      <c r="B46" s="5">
        <f t="shared" si="21"/>
        <v>7.5861702006112294E-2</v>
      </c>
      <c r="C46" s="5">
        <f t="shared" si="22"/>
        <v>17.291000122956337</v>
      </c>
      <c r="D46" s="5">
        <f t="shared" si="23"/>
        <v>15.96424667479158</v>
      </c>
      <c r="E46" s="2">
        <f t="shared" si="33"/>
        <v>17.291166538146214</v>
      </c>
      <c r="F46" s="2">
        <f t="shared" si="34"/>
        <v>0.25137513343954104</v>
      </c>
      <c r="G46" s="3">
        <f t="shared" si="26"/>
        <v>1.0609902685699228</v>
      </c>
      <c r="H46" s="3">
        <f t="shared" si="27"/>
        <v>120.09143817623448</v>
      </c>
      <c r="I46" s="3">
        <f t="shared" si="28"/>
        <v>69.009357669885929</v>
      </c>
      <c r="J46" s="2">
        <f t="shared" si="35"/>
        <v>138.51126549705836</v>
      </c>
      <c r="K46" s="2">
        <f t="shared" si="29"/>
        <v>94.418040556958658</v>
      </c>
      <c r="L46" s="6">
        <f t="shared" si="1"/>
        <v>2961.2192889293055</v>
      </c>
      <c r="M46" s="2">
        <f t="shared" si="2"/>
        <v>37.529341682610983</v>
      </c>
      <c r="N46" s="2">
        <f t="shared" si="30"/>
        <v>138.51126549705836</v>
      </c>
      <c r="O46" s="2">
        <f t="shared" si="31"/>
        <v>94.418040556958658</v>
      </c>
      <c r="P46" s="5">
        <f t="shared" si="5"/>
        <v>0.38726646027005623</v>
      </c>
      <c r="Q46" s="4">
        <f t="shared" si="6"/>
        <v>0.270944355815737</v>
      </c>
      <c r="R46" s="4">
        <f t="shared" si="7"/>
        <v>0.24973614226178975</v>
      </c>
      <c r="S46" s="4">
        <f t="shared" si="36"/>
        <v>0</v>
      </c>
      <c r="T46" s="4">
        <f t="shared" si="37"/>
        <v>0</v>
      </c>
      <c r="U46" s="5">
        <f t="shared" si="38"/>
        <v>-0.30550276064995802</v>
      </c>
      <c r="V46" s="5">
        <f t="shared" si="39"/>
        <v>-34.5792671055451</v>
      </c>
      <c r="W46" s="5">
        <f t="shared" si="40"/>
        <v>-19.870633975980802</v>
      </c>
      <c r="X46" s="5">
        <f t="shared" si="13"/>
        <v>0.99996862194734693</v>
      </c>
      <c r="Y46" s="5">
        <f t="shared" si="14"/>
        <v>7.3736722242847632</v>
      </c>
      <c r="Z46" s="5">
        <f t="shared" si="15"/>
        <v>-12.32534386647005</v>
      </c>
      <c r="AA46" s="5">
        <f t="shared" si="16"/>
        <v>21.335438064944132</v>
      </c>
      <c r="AB46" s="5">
        <f t="shared" si="17"/>
        <v>7.0681694636348054</v>
      </c>
      <c r="AC46" s="5">
        <f t="shared" si="18"/>
        <v>-46.904610972015149</v>
      </c>
      <c r="AD46" s="5">
        <f t="shared" si="19"/>
        <v>-30.709195911036669</v>
      </c>
      <c r="AE46">
        <v>0</v>
      </c>
    </row>
    <row r="47" spans="1:31" x14ac:dyDescent="0.2">
      <c r="A47">
        <f t="shared" si="20"/>
        <v>0.15</v>
      </c>
      <c r="B47" s="5">
        <f t="shared" si="21"/>
        <v>8.6825013164993262E-2</v>
      </c>
      <c r="C47" s="5">
        <f t="shared" si="22"/>
        <v>18.48956927417008</v>
      </c>
      <c r="D47" s="5">
        <f t="shared" si="23"/>
        <v>16.652804791694887</v>
      </c>
      <c r="E47" s="2">
        <f t="shared" si="33"/>
        <v>18.489773133471523</v>
      </c>
      <c r="F47" s="2">
        <f t="shared" si="34"/>
        <v>0.26905279245969743</v>
      </c>
      <c r="G47" s="3">
        <f t="shared" si="26"/>
        <v>1.1316719632062708</v>
      </c>
      <c r="H47" s="3">
        <f t="shared" si="27"/>
        <v>119.62239206651432</v>
      </c>
      <c r="I47" s="3">
        <f t="shared" si="28"/>
        <v>68.702265710775563</v>
      </c>
      <c r="J47" s="2">
        <f t="shared" si="35"/>
        <v>137.95216083462114</v>
      </c>
      <c r="K47" s="2">
        <f t="shared" si="29"/>
        <v>94.036919451002817</v>
      </c>
      <c r="L47" s="6">
        <f t="shared" si="1"/>
        <v>2961.2049757661821</v>
      </c>
      <c r="M47" s="2">
        <f t="shared" si="2"/>
        <v>37.529160283147796</v>
      </c>
      <c r="N47" s="2">
        <f t="shared" si="30"/>
        <v>137.95216083462114</v>
      </c>
      <c r="O47" s="2">
        <f t="shared" si="31"/>
        <v>94.036919451002817</v>
      </c>
      <c r="P47" s="5">
        <f t="shared" si="5"/>
        <v>0.38726596563481375</v>
      </c>
      <c r="Q47" s="4">
        <f t="shared" si="6"/>
        <v>0.27204090672329312</v>
      </c>
      <c r="R47" s="4">
        <f t="shared" si="7"/>
        <v>0.2502200566392056</v>
      </c>
      <c r="S47" s="4">
        <f t="shared" si="36"/>
        <v>0</v>
      </c>
      <c r="T47" s="4">
        <f t="shared" si="37"/>
        <v>0</v>
      </c>
      <c r="U47" s="5">
        <f t="shared" si="38"/>
        <v>-0.32453919205254478</v>
      </c>
      <c r="V47" s="5">
        <f t="shared" si="39"/>
        <v>-34.305130581010204</v>
      </c>
      <c r="W47" s="5">
        <f t="shared" si="40"/>
        <v>-19.702332947070047</v>
      </c>
      <c r="X47" s="5">
        <f t="shared" si="13"/>
        <v>0.99996378856197188</v>
      </c>
      <c r="Y47" s="5">
        <f t="shared" si="14"/>
        <v>7.3284372704716443</v>
      </c>
      <c r="Z47" s="5">
        <f t="shared" si="15"/>
        <v>-12.248174719292903</v>
      </c>
      <c r="AA47" s="5">
        <f t="shared" si="16"/>
        <v>21.205451615095942</v>
      </c>
      <c r="AB47" s="5">
        <f t="shared" si="17"/>
        <v>7.0038980784190992</v>
      </c>
      <c r="AC47" s="5">
        <f t="shared" si="18"/>
        <v>-46.553305300303109</v>
      </c>
      <c r="AD47" s="5">
        <f t="shared" si="19"/>
        <v>-30.670881331974105</v>
      </c>
      <c r="AE47">
        <v>0</v>
      </c>
    </row>
    <row r="48" spans="1:31" x14ac:dyDescent="0.2">
      <c r="A48">
        <f t="shared" si="20"/>
        <v>0.16</v>
      </c>
      <c r="B48" s="5">
        <f t="shared" si="21"/>
        <v>9.8491927700976922E-2</v>
      </c>
      <c r="C48" s="5">
        <f t="shared" si="22"/>
        <v>19.68346552957021</v>
      </c>
      <c r="D48" s="5">
        <f t="shared" si="23"/>
        <v>17.338293904736044</v>
      </c>
      <c r="E48" s="2">
        <f t="shared" si="33"/>
        <v>19.683711944488543</v>
      </c>
      <c r="F48" s="2">
        <f t="shared" si="34"/>
        <v>0.2866936550300701</v>
      </c>
      <c r="G48" s="3">
        <f t="shared" si="26"/>
        <v>1.2017109439904619</v>
      </c>
      <c r="H48" s="3">
        <f t="shared" si="27"/>
        <v>119.15685901351129</v>
      </c>
      <c r="I48" s="3">
        <f t="shared" si="28"/>
        <v>68.395556897455819</v>
      </c>
      <c r="J48" s="2">
        <f t="shared" si="35"/>
        <v>137.39633678694577</v>
      </c>
      <c r="K48" s="2">
        <f t="shared" si="29"/>
        <v>93.658034619594929</v>
      </c>
      <c r="L48" s="6">
        <f t="shared" si="1"/>
        <v>2961.1895551704024</v>
      </c>
      <c r="M48" s="2">
        <f t="shared" si="2"/>
        <v>37.528964848513773</v>
      </c>
      <c r="N48" s="2">
        <f t="shared" si="30"/>
        <v>137.39633678694577</v>
      </c>
      <c r="O48" s="2">
        <f t="shared" si="31"/>
        <v>93.658034619594929</v>
      </c>
      <c r="P48" s="5">
        <f t="shared" si="5"/>
        <v>0.38726543929197038</v>
      </c>
      <c r="Q48" s="4">
        <f t="shared" si="6"/>
        <v>0.2731397601135962</v>
      </c>
      <c r="R48" s="4">
        <f t="shared" si="7"/>
        <v>0.25070295164337458</v>
      </c>
      <c r="S48" s="4">
        <f t="shared" si="36"/>
        <v>0</v>
      </c>
      <c r="T48" s="4">
        <f t="shared" si="37"/>
        <v>0</v>
      </c>
      <c r="U48" s="5">
        <f t="shared" si="38"/>
        <v>-0.34323586910939824</v>
      </c>
      <c r="V48" s="5">
        <f t="shared" si="39"/>
        <v>-34.03389830838821</v>
      </c>
      <c r="W48" s="5">
        <f t="shared" si="40"/>
        <v>-19.535320479785756</v>
      </c>
      <c r="X48" s="5">
        <f t="shared" si="13"/>
        <v>0.99995858120972692</v>
      </c>
      <c r="Y48" s="5">
        <f t="shared" si="14"/>
        <v>7.283531476064975</v>
      </c>
      <c r="Z48" s="5">
        <f t="shared" si="15"/>
        <v>-12.171314112445637</v>
      </c>
      <c r="AA48" s="5">
        <f t="shared" si="16"/>
        <v>21.076557098313231</v>
      </c>
      <c r="AB48" s="5">
        <f t="shared" si="17"/>
        <v>6.9402956069555763</v>
      </c>
      <c r="AC48" s="5">
        <f t="shared" si="18"/>
        <v>-46.205212420833845</v>
      </c>
      <c r="AD48" s="5">
        <f t="shared" si="19"/>
        <v>-30.632763381472525</v>
      </c>
      <c r="AE48">
        <v>0</v>
      </c>
    </row>
    <row r="49" spans="1:31" x14ac:dyDescent="0.2">
      <c r="A49">
        <f t="shared" si="20"/>
        <v>0.17</v>
      </c>
      <c r="B49" s="5">
        <f t="shared" si="21"/>
        <v>0.11085605192122933</v>
      </c>
      <c r="C49" s="5">
        <f t="shared" si="22"/>
        <v>20.872723859084282</v>
      </c>
      <c r="D49" s="5">
        <f t="shared" si="23"/>
        <v>18.020717835541529</v>
      </c>
      <c r="E49" s="2">
        <f t="shared" si="33"/>
        <v>20.873018237950969</v>
      </c>
      <c r="F49" s="2">
        <f t="shared" si="34"/>
        <v>0.30429781145230811</v>
      </c>
      <c r="G49" s="3">
        <f t="shared" si="26"/>
        <v>1.2711139000600176</v>
      </c>
      <c r="H49" s="3">
        <f t="shared" si="27"/>
        <v>118.69480688930295</v>
      </c>
      <c r="I49" s="3">
        <f t="shared" si="28"/>
        <v>68.089229263641087</v>
      </c>
      <c r="J49" s="2">
        <f t="shared" si="35"/>
        <v>136.84376512926164</v>
      </c>
      <c r="K49" s="2">
        <f t="shared" si="29"/>
        <v>93.281366822945898</v>
      </c>
      <c r="L49" s="6">
        <f t="shared" si="1"/>
        <v>2961.1730106503455</v>
      </c>
      <c r="M49" s="2">
        <f t="shared" si="2"/>
        <v>37.52875516970056</v>
      </c>
      <c r="N49" s="2">
        <f t="shared" si="30"/>
        <v>136.84376512926164</v>
      </c>
      <c r="O49" s="2">
        <f t="shared" si="31"/>
        <v>93.281366822945898</v>
      </c>
      <c r="P49" s="5">
        <f t="shared" si="5"/>
        <v>0.38726488075453436</v>
      </c>
      <c r="Q49" s="4">
        <f t="shared" si="6"/>
        <v>0.27424092003214207</v>
      </c>
      <c r="R49" s="4">
        <f t="shared" si="7"/>
        <v>0.25118482908833978</v>
      </c>
      <c r="S49" s="4">
        <f t="shared" si="36"/>
        <v>0</v>
      </c>
      <c r="T49" s="4">
        <f t="shared" si="37"/>
        <v>0</v>
      </c>
      <c r="U49" s="5">
        <f t="shared" si="38"/>
        <v>-0.36159827730358229</v>
      </c>
      <c r="V49" s="5">
        <f t="shared" si="39"/>
        <v>-33.765532494001356</v>
      </c>
      <c r="W49" s="5">
        <f t="shared" si="40"/>
        <v>-19.369584427877601</v>
      </c>
      <c r="X49" s="5">
        <f t="shared" si="13"/>
        <v>0.99995299432158813</v>
      </c>
      <c r="Y49" s="5">
        <f t="shared" si="14"/>
        <v>7.2389517812481419</v>
      </c>
      <c r="Z49" s="5">
        <f t="shared" si="15"/>
        <v>-12.094760981810566</v>
      </c>
      <c r="AA49" s="5">
        <f t="shared" si="16"/>
        <v>20.948743322593991</v>
      </c>
      <c r="AB49" s="5">
        <f t="shared" si="17"/>
        <v>6.8773535039445592</v>
      </c>
      <c r="AC49" s="5">
        <f t="shared" si="18"/>
        <v>-45.860293475811922</v>
      </c>
      <c r="AD49" s="5">
        <f t="shared" si="19"/>
        <v>-30.59484110528361</v>
      </c>
      <c r="AE49">
        <v>0</v>
      </c>
    </row>
    <row r="50" spans="1:31" x14ac:dyDescent="0.2">
      <c r="A50">
        <f t="shared" si="20"/>
        <v>0.18000000000000002</v>
      </c>
      <c r="B50" s="5">
        <f t="shared" si="21"/>
        <v>0.12391105859702672</v>
      </c>
      <c r="C50" s="5">
        <f t="shared" si="22"/>
        <v>22.057378913303523</v>
      </c>
      <c r="D50" s="5">
        <f t="shared" si="23"/>
        <v>18.700080386122675</v>
      </c>
      <c r="E50" s="2">
        <f t="shared" si="33"/>
        <v>22.057726956227597</v>
      </c>
      <c r="F50" s="2">
        <f t="shared" si="34"/>
        <v>0.32186535120876075</v>
      </c>
      <c r="G50" s="3">
        <f t="shared" si="26"/>
        <v>1.3398874350994632</v>
      </c>
      <c r="H50" s="3">
        <f t="shared" si="27"/>
        <v>118.23620395454483</v>
      </c>
      <c r="I50" s="3">
        <f t="shared" si="28"/>
        <v>67.783280852588248</v>
      </c>
      <c r="J50" s="2">
        <f t="shared" si="35"/>
        <v>136.29441803338946</v>
      </c>
      <c r="K50" s="2">
        <f t="shared" si="29"/>
        <v>92.906897091608357</v>
      </c>
      <c r="L50" s="6">
        <f t="shared" si="1"/>
        <v>2961.1553255327963</v>
      </c>
      <c r="M50" s="2">
        <f t="shared" si="2"/>
        <v>37.528531035398288</v>
      </c>
      <c r="N50" s="2">
        <f t="shared" si="30"/>
        <v>136.29441803338946</v>
      </c>
      <c r="O50" s="2">
        <f t="shared" si="31"/>
        <v>92.906897091608357</v>
      </c>
      <c r="P50" s="5">
        <f t="shared" si="5"/>
        <v>0.38726428953027409</v>
      </c>
      <c r="Q50" s="4">
        <f t="shared" si="6"/>
        <v>0.27534439035328384</v>
      </c>
      <c r="R50" s="4">
        <f t="shared" si="7"/>
        <v>0.25166569071047434</v>
      </c>
      <c r="S50" s="4">
        <f t="shared" si="36"/>
        <v>0</v>
      </c>
      <c r="T50" s="4">
        <f t="shared" si="37"/>
        <v>0</v>
      </c>
      <c r="U50" s="5">
        <f t="shared" si="38"/>
        <v>-0.3796318060578332</v>
      </c>
      <c r="V50" s="5">
        <f t="shared" si="39"/>
        <v>-33.499995949550907</v>
      </c>
      <c r="W50" s="5">
        <f t="shared" si="40"/>
        <v>-19.205112800153408</v>
      </c>
      <c r="X50" s="5">
        <f t="shared" si="13"/>
        <v>0.99994702226720811</v>
      </c>
      <c r="Y50" s="5">
        <f t="shared" si="14"/>
        <v>7.1946951650101294</v>
      </c>
      <c r="Z50" s="5">
        <f t="shared" si="15"/>
        <v>-12.018514268162265</v>
      </c>
      <c r="AA50" s="5">
        <f t="shared" si="16"/>
        <v>20.821999242843969</v>
      </c>
      <c r="AB50" s="5">
        <f t="shared" si="17"/>
        <v>6.8150633589522958</v>
      </c>
      <c r="AC50" s="5">
        <f t="shared" si="18"/>
        <v>-45.518510217713171</v>
      </c>
      <c r="AD50" s="5">
        <f t="shared" si="19"/>
        <v>-30.557113557309439</v>
      </c>
      <c r="AE50">
        <v>0</v>
      </c>
    </row>
    <row r="51" spans="1:31" x14ac:dyDescent="0.2">
      <c r="A51">
        <f t="shared" si="20"/>
        <v>0.19000000000000003</v>
      </c>
      <c r="B51" s="5">
        <f t="shared" si="21"/>
        <v>0.13765068611596898</v>
      </c>
      <c r="C51" s="5">
        <f t="shared" si="22"/>
        <v>23.237465027338086</v>
      </c>
      <c r="D51" s="5">
        <f t="shared" si="23"/>
        <v>19.376385338970692</v>
      </c>
      <c r="E51" s="2">
        <f t="shared" si="33"/>
        <v>23.237872721231366</v>
      </c>
      <c r="F51" s="2">
        <f t="shared" si="34"/>
        <v>0.33939636297465475</v>
      </c>
      <c r="G51" s="3">
        <f t="shared" si="26"/>
        <v>1.4080380686889862</v>
      </c>
      <c r="H51" s="3">
        <f t="shared" si="27"/>
        <v>117.78101885236771</v>
      </c>
      <c r="I51" s="3">
        <f t="shared" si="28"/>
        <v>67.477709717015159</v>
      </c>
      <c r="J51" s="2">
        <f t="shared" si="35"/>
        <v>135.7482680617268</v>
      </c>
      <c r="K51" s="2">
        <f t="shared" si="29"/>
        <v>92.534606722376822</v>
      </c>
      <c r="L51" s="6">
        <f t="shared" si="1"/>
        <v>2961.1364829614008</v>
      </c>
      <c r="M51" s="2">
        <f t="shared" si="2"/>
        <v>37.528292231976089</v>
      </c>
      <c r="N51" s="2">
        <f t="shared" si="30"/>
        <v>135.7482680617268</v>
      </c>
      <c r="O51" s="2">
        <f t="shared" si="31"/>
        <v>92.534606722376822</v>
      </c>
      <c r="P51" s="5">
        <f t="shared" si="5"/>
        <v>0.38726366512167232</v>
      </c>
      <c r="Q51" s="4">
        <f t="shared" si="6"/>
        <v>0.27645017477657235</v>
      </c>
      <c r="R51" s="4">
        <f t="shared" si="7"/>
        <v>0.25214553816849172</v>
      </c>
      <c r="S51" s="4">
        <f t="shared" si="36"/>
        <v>0</v>
      </c>
      <c r="T51" s="4">
        <f t="shared" si="37"/>
        <v>0</v>
      </c>
      <c r="U51" s="5">
        <f t="shared" si="38"/>
        <v>-0.39734175068418159</v>
      </c>
      <c r="V51" s="5">
        <f t="shared" si="39"/>
        <v>-33.23725208064927</v>
      </c>
      <c r="W51" s="5">
        <f t="shared" si="40"/>
        <v>-19.041893757945054</v>
      </c>
      <c r="X51" s="5">
        <f t="shared" si="13"/>
        <v>0.99994065935439624</v>
      </c>
      <c r="Y51" s="5">
        <f t="shared" si="14"/>
        <v>7.1507586445443936</v>
      </c>
      <c r="Z51" s="5">
        <f t="shared" si="15"/>
        <v>-11.942572917145649</v>
      </c>
      <c r="AA51" s="5">
        <f t="shared" si="16"/>
        <v>20.696313958569803</v>
      </c>
      <c r="AB51" s="5">
        <f t="shared" si="17"/>
        <v>6.7534168938602122</v>
      </c>
      <c r="AC51" s="5">
        <f t="shared" si="18"/>
        <v>-45.179824997794917</v>
      </c>
      <c r="AD51" s="5">
        <f t="shared" si="19"/>
        <v>-30.519579799375251</v>
      </c>
      <c r="AE51">
        <v>0</v>
      </c>
    </row>
    <row r="52" spans="1:31" x14ac:dyDescent="0.2">
      <c r="A52">
        <f t="shared" si="20"/>
        <v>0.20000000000000004</v>
      </c>
      <c r="B52" s="5">
        <f t="shared" si="21"/>
        <v>0.15206873764755185</v>
      </c>
      <c r="C52" s="5">
        <f t="shared" si="22"/>
        <v>24.413016224611873</v>
      </c>
      <c r="D52" s="5">
        <f t="shared" si="23"/>
        <v>20.049636457150875</v>
      </c>
      <c r="E52" s="2">
        <f t="shared" si="33"/>
        <v>24.41348983828679</v>
      </c>
      <c r="F52" s="2">
        <f t="shared" si="34"/>
        <v>0.35689093463010702</v>
      </c>
      <c r="G52" s="3">
        <f t="shared" si="26"/>
        <v>1.4755722376275884</v>
      </c>
      <c r="H52" s="3">
        <f t="shared" si="27"/>
        <v>117.32922060238975</v>
      </c>
      <c r="I52" s="3">
        <f t="shared" si="28"/>
        <v>67.172513919021412</v>
      </c>
      <c r="J52" s="2">
        <f t="shared" si="35"/>
        <v>135.2052881613505</v>
      </c>
      <c r="K52" s="2">
        <f t="shared" si="29"/>
        <v>92.16447727426754</v>
      </c>
      <c r="L52" s="6">
        <f t="shared" si="1"/>
        <v>2961.1164658951279</v>
      </c>
      <c r="M52" s="2">
        <f t="shared" si="2"/>
        <v>37.528038543462557</v>
      </c>
      <c r="N52" s="2">
        <f t="shared" si="30"/>
        <v>135.2052881613505</v>
      </c>
      <c r="O52" s="2">
        <f t="shared" si="31"/>
        <v>92.16447727426754</v>
      </c>
      <c r="P52" s="5">
        <f t="shared" si="5"/>
        <v>0.38726300702587957</v>
      </c>
      <c r="Q52" s="4">
        <f t="shared" si="6"/>
        <v>0.27755827682303913</v>
      </c>
      <c r="R52" s="4">
        <f t="shared" si="7"/>
        <v>0.2526243730434497</v>
      </c>
      <c r="S52" s="4">
        <f t="shared" si="36"/>
        <v>0</v>
      </c>
      <c r="T52" s="4">
        <f t="shared" si="37"/>
        <v>0</v>
      </c>
      <c r="U52" s="5">
        <f t="shared" si="38"/>
        <v>-0.4147333142886675</v>
      </c>
      <c r="V52" s="5">
        <f t="shared" si="39"/>
        <v>-32.97726487560579</v>
      </c>
      <c r="W52" s="5">
        <f t="shared" si="40"/>
        <v>-18.879915612622483</v>
      </c>
      <c r="X52" s="5">
        <f t="shared" si="13"/>
        <v>0.99993389982859848</v>
      </c>
      <c r="Y52" s="5">
        <f t="shared" si="14"/>
        <v>7.1071392746589961</v>
      </c>
      <c r="Z52" s="5">
        <f t="shared" si="15"/>
        <v>-11.866935879253029</v>
      </c>
      <c r="AA52" s="5">
        <f t="shared" si="16"/>
        <v>20.571676711616288</v>
      </c>
      <c r="AB52" s="5">
        <f t="shared" si="17"/>
        <v>6.692405960370329</v>
      </c>
      <c r="AC52" s="5">
        <f t="shared" si="18"/>
        <v>-44.844200754858818</v>
      </c>
      <c r="AD52" s="5">
        <f t="shared" si="19"/>
        <v>-30.482238901006195</v>
      </c>
      <c r="AE52">
        <v>0</v>
      </c>
    </row>
    <row r="53" spans="1:31" x14ac:dyDescent="0.2">
      <c r="A53">
        <f t="shared" si="20"/>
        <v>0.21000000000000005</v>
      </c>
      <c r="B53" s="5">
        <f t="shared" si="21"/>
        <v>0.16715908032184623</v>
      </c>
      <c r="C53" s="5">
        <f t="shared" si="22"/>
        <v>25.584066220598029</v>
      </c>
      <c r="D53" s="5">
        <f t="shared" si="23"/>
        <v>20.719837484396042</v>
      </c>
      <c r="E53" s="2">
        <f t="shared" si="33"/>
        <v>25.584612299936833</v>
      </c>
      <c r="F53" s="2">
        <f t="shared" si="34"/>
        <v>0.37434915327197521</v>
      </c>
      <c r="G53" s="3">
        <f t="shared" si="26"/>
        <v>1.5424962972312917</v>
      </c>
      <c r="H53" s="3">
        <f t="shared" si="27"/>
        <v>116.88077859484116</v>
      </c>
      <c r="I53" s="3">
        <f t="shared" si="28"/>
        <v>66.867691530011356</v>
      </c>
      <c r="J53" s="2">
        <f t="shared" si="35"/>
        <v>134.66545165823342</v>
      </c>
      <c r="K53" s="2">
        <f t="shared" si="29"/>
        <v>91.796490564576288</v>
      </c>
      <c r="L53" s="6">
        <f t="shared" si="1"/>
        <v>2961.0952571067337</v>
      </c>
      <c r="M53" s="2">
        <f t="shared" si="2"/>
        <v>37.527769751526307</v>
      </c>
      <c r="N53" s="2">
        <f t="shared" si="30"/>
        <v>134.66545165823342</v>
      </c>
      <c r="O53" s="2">
        <f t="shared" si="31"/>
        <v>91.796490564576288</v>
      </c>
      <c r="P53" s="5">
        <f t="shared" si="5"/>
        <v>0.38726231473466893</v>
      </c>
      <c r="Q53" s="4">
        <f t="shared" si="6"/>
        <v>0.27866869983142234</v>
      </c>
      <c r="R53" s="4">
        <f t="shared" si="7"/>
        <v>0.25310219683875124</v>
      </c>
      <c r="S53" s="4">
        <f t="shared" si="36"/>
        <v>0</v>
      </c>
      <c r="T53" s="4">
        <f t="shared" si="37"/>
        <v>0</v>
      </c>
      <c r="U53" s="5">
        <f t="shared" si="38"/>
        <v>-0.43181160963231857</v>
      </c>
      <c r="V53" s="5">
        <f t="shared" si="39"/>
        <v>-32.719998894460325</v>
      </c>
      <c r="W53" s="5">
        <f t="shared" si="40"/>
        <v>-18.719166823155085</v>
      </c>
      <c r="X53" s="5">
        <f t="shared" si="13"/>
        <v>0.99992673787237885</v>
      </c>
      <c r="Y53" s="5">
        <f t="shared" si="14"/>
        <v>7.0638341471978014</v>
      </c>
      <c r="Z53" s="5">
        <f t="shared" si="15"/>
        <v>-11.791602109800218</v>
      </c>
      <c r="AA53" s="5">
        <f t="shared" si="16"/>
        <v>20.448076883946833</v>
      </c>
      <c r="AB53" s="5">
        <f t="shared" si="17"/>
        <v>6.6320225375654829</v>
      </c>
      <c r="AC53" s="5">
        <f t="shared" si="18"/>
        <v>-44.511601004260541</v>
      </c>
      <c r="AD53" s="5">
        <f t="shared" si="19"/>
        <v>-30.445089939208252</v>
      </c>
      <c r="AE53">
        <v>0</v>
      </c>
    </row>
    <row r="54" spans="1:31" x14ac:dyDescent="0.2">
      <c r="A54">
        <f t="shared" si="20"/>
        <v>0.22000000000000006</v>
      </c>
      <c r="B54" s="5">
        <f t="shared" si="21"/>
        <v>0.18291564442103742</v>
      </c>
      <c r="C54" s="5">
        <f t="shared" si="22"/>
        <v>26.75064842649623</v>
      </c>
      <c r="D54" s="5">
        <f t="shared" si="23"/>
        <v>21.386992145199194</v>
      </c>
      <c r="E54" s="2">
        <f t="shared" si="33"/>
        <v>26.751273789690448</v>
      </c>
      <c r="F54" s="2">
        <f t="shared" si="34"/>
        <v>0.39177110522555031</v>
      </c>
      <c r="G54" s="3">
        <f t="shared" si="26"/>
        <v>1.6088165226069464</v>
      </c>
      <c r="H54" s="3">
        <f t="shared" si="27"/>
        <v>116.43566258479855</v>
      </c>
      <c r="I54" s="3">
        <f t="shared" si="28"/>
        <v>66.563240630619276</v>
      </c>
      <c r="J54" s="2">
        <f t="shared" si="35"/>
        <v>134.12873225157313</v>
      </c>
      <c r="K54" s="2">
        <f t="shared" si="29"/>
        <v>91.43062866501235</v>
      </c>
      <c r="L54" s="6">
        <f t="shared" si="1"/>
        <v>2961.0728391812286</v>
      </c>
      <c r="M54" s="2">
        <f t="shared" si="2"/>
        <v>37.527485635456543</v>
      </c>
      <c r="N54" s="2">
        <f t="shared" si="30"/>
        <v>134.12873225157313</v>
      </c>
      <c r="O54" s="2">
        <f t="shared" si="31"/>
        <v>91.43062866501235</v>
      </c>
      <c r="P54" s="5">
        <f t="shared" si="5"/>
        <v>0.38726158773438968</v>
      </c>
      <c r="Q54" s="4">
        <f t="shared" si="6"/>
        <v>0.27978144695433343</v>
      </c>
      <c r="R54" s="4">
        <f t="shared" si="7"/>
        <v>0.25357901098013946</v>
      </c>
      <c r="S54" s="4">
        <f t="shared" si="36"/>
        <v>0</v>
      </c>
      <c r="T54" s="4">
        <f t="shared" si="37"/>
        <v>0</v>
      </c>
      <c r="U54" s="5">
        <f t="shared" si="38"/>
        <v>-0.44858166094952229</v>
      </c>
      <c r="V54" s="5">
        <f t="shared" si="39"/>
        <v>-32.46541925825791</v>
      </c>
      <c r="W54" s="5">
        <f t="shared" si="40"/>
        <v>-18.559635993719127</v>
      </c>
      <c r="X54" s="5">
        <f t="shared" si="13"/>
        <v>0.99991916760490229</v>
      </c>
      <c r="Y54" s="5">
        <f t="shared" si="14"/>
        <v>7.020840390472455</v>
      </c>
      <c r="Z54" s="5">
        <f t="shared" si="15"/>
        <v>-11.716570568901581</v>
      </c>
      <c r="AA54" s="5">
        <f t="shared" si="16"/>
        <v>20.325503995466157</v>
      </c>
      <c r="AB54" s="5">
        <f t="shared" si="17"/>
        <v>6.5722587295229324</v>
      </c>
      <c r="AC54" s="5">
        <f t="shared" si="18"/>
        <v>-44.181989827159491</v>
      </c>
      <c r="AD54" s="5">
        <f t="shared" si="19"/>
        <v>-30.408131998252969</v>
      </c>
      <c r="AE54">
        <v>0</v>
      </c>
    </row>
    <row r="55" spans="1:31" x14ac:dyDescent="0.2">
      <c r="A55">
        <f t="shared" si="20"/>
        <v>0.23000000000000007</v>
      </c>
      <c r="B55" s="5">
        <f t="shared" si="21"/>
        <v>0.19933242258358302</v>
      </c>
      <c r="C55" s="5">
        <f t="shared" si="22"/>
        <v>27.912795952852857</v>
      </c>
      <c r="D55" s="5">
        <f t="shared" si="23"/>
        <v>22.051104144905477</v>
      </c>
      <c r="E55" s="2">
        <f t="shared" si="33"/>
        <v>27.913507685711803</v>
      </c>
      <c r="F55" s="2">
        <f t="shared" si="34"/>
        <v>0.40915687605609286</v>
      </c>
      <c r="G55" s="3">
        <f t="shared" si="26"/>
        <v>1.6745391099021758</v>
      </c>
      <c r="H55" s="3">
        <f t="shared" si="27"/>
        <v>115.99384268652696</v>
      </c>
      <c r="I55" s="3">
        <f t="shared" si="28"/>
        <v>66.259159310636747</v>
      </c>
      <c r="J55" s="2">
        <f t="shared" si="35"/>
        <v>133.59510400822964</v>
      </c>
      <c r="K55" s="2">
        <f t="shared" si="29"/>
        <v>91.066873897907044</v>
      </c>
      <c r="L55" s="6">
        <f t="shared" si="1"/>
        <v>2961.0491945143503</v>
      </c>
      <c r="M55" s="2">
        <f t="shared" si="2"/>
        <v>37.527185972143677</v>
      </c>
      <c r="N55" s="2">
        <f t="shared" si="30"/>
        <v>133.59510400822964</v>
      </c>
      <c r="O55" s="2">
        <f t="shared" si="31"/>
        <v>91.066873897907044</v>
      </c>
      <c r="P55" s="5">
        <f t="shared" si="5"/>
        <v>0.38726082550592184</v>
      </c>
      <c r="Q55" s="4">
        <f t="shared" si="6"/>
        <v>0.28089652115436647</v>
      </c>
      <c r="R55" s="4">
        <f t="shared" si="7"/>
        <v>0.25405481681568881</v>
      </c>
      <c r="S55" s="4">
        <f t="shared" si="36"/>
        <v>0</v>
      </c>
      <c r="T55" s="4">
        <f t="shared" si="37"/>
        <v>0</v>
      </c>
      <c r="U55" s="5">
        <f t="shared" si="38"/>
        <v>-0.46504840572489348</v>
      </c>
      <c r="V55" s="5">
        <f t="shared" si="39"/>
        <v>-32.213491638558814</v>
      </c>
      <c r="W55" s="5">
        <f t="shared" si="40"/>
        <v>-18.401311871350348</v>
      </c>
      <c r="X55" s="5">
        <f t="shared" si="13"/>
        <v>0.99991118308141802</v>
      </c>
      <c r="Y55" s="5">
        <f t="shared" si="14"/>
        <v>6.9781551687049239</v>
      </c>
      <c r="Z55" s="5">
        <f t="shared" si="15"/>
        <v>-11.641840221444211</v>
      </c>
      <c r="AA55" s="5">
        <f t="shared" si="16"/>
        <v>20.203947701884218</v>
      </c>
      <c r="AB55" s="5">
        <f t="shared" si="17"/>
        <v>6.5131067629800308</v>
      </c>
      <c r="AC55" s="5">
        <f t="shared" si="18"/>
        <v>-43.855331860003027</v>
      </c>
      <c r="AD55" s="5">
        <f t="shared" si="19"/>
        <v>-30.37136416946613</v>
      </c>
      <c r="AE55">
        <v>0</v>
      </c>
    </row>
    <row r="56" spans="1:31" x14ac:dyDescent="0.2">
      <c r="A56">
        <f t="shared" si="20"/>
        <v>0.24000000000000007</v>
      </c>
      <c r="B56" s="5">
        <f t="shared" si="21"/>
        <v>0.21640346902075377</v>
      </c>
      <c r="C56" s="5">
        <f t="shared" si="22"/>
        <v>29.070541613125126</v>
      </c>
      <c r="D56" s="5">
        <f t="shared" si="23"/>
        <v>22.712177169803368</v>
      </c>
      <c r="E56" s="2">
        <f t="shared" si="33"/>
        <v>29.071347064452375</v>
      </c>
      <c r="F56" s="2">
        <f t="shared" si="34"/>
        <v>0.42650655058021497</v>
      </c>
      <c r="G56" s="3">
        <f t="shared" si="26"/>
        <v>1.7396701775319761</v>
      </c>
      <c r="H56" s="3">
        <f t="shared" si="27"/>
        <v>115.55528936792693</v>
      </c>
      <c r="I56" s="3">
        <f t="shared" si="28"/>
        <v>65.95544566894209</v>
      </c>
      <c r="J56" s="2">
        <f t="shared" si="35"/>
        <v>133.06454135727029</v>
      </c>
      <c r="K56" s="2">
        <f t="shared" si="29"/>
        <v>90.705208832495074</v>
      </c>
      <c r="L56" s="6">
        <f t="shared" si="1"/>
        <v>2961.0243053110412</v>
      </c>
      <c r="M56" s="2">
        <f t="shared" si="2"/>
        <v>37.526870536060066</v>
      </c>
      <c r="N56" s="2">
        <f t="shared" si="30"/>
        <v>133.06454135727029</v>
      </c>
      <c r="O56" s="2">
        <f t="shared" si="31"/>
        <v>90.705208832495074</v>
      </c>
      <c r="P56" s="5">
        <f t="shared" si="5"/>
        <v>0.38726002752463101</v>
      </c>
      <c r="Q56" s="4">
        <f t="shared" si="6"/>
        <v>0.28201392520014695</v>
      </c>
      <c r="R56" s="4">
        <f t="shared" si="7"/>
        <v>0.25452961561579041</v>
      </c>
      <c r="S56" s="4">
        <f t="shared" si="36"/>
        <v>0</v>
      </c>
      <c r="T56" s="4">
        <f t="shared" si="37"/>
        <v>0</v>
      </c>
      <c r="U56" s="5">
        <f t="shared" si="38"/>
        <v>-0.48121669642970427</v>
      </c>
      <c r="V56" s="5">
        <f t="shared" si="39"/>
        <v>-31.964182247177849</v>
      </c>
      <c r="W56" s="5">
        <f t="shared" si="40"/>
        <v>-18.244183343640596</v>
      </c>
      <c r="X56" s="5">
        <f t="shared" si="13"/>
        <v>0.99990277829274599</v>
      </c>
      <c r="Y56" s="5">
        <f t="shared" si="14"/>
        <v>6.9357756814803384</v>
      </c>
      <c r="Z56" s="5">
        <f t="shared" si="15"/>
        <v>-11.567410037061075</v>
      </c>
      <c r="AA56" s="5">
        <f t="shared" si="16"/>
        <v>20.083397792620488</v>
      </c>
      <c r="AB56" s="5">
        <f t="shared" si="17"/>
        <v>6.4545589850506344</v>
      </c>
      <c r="AC56" s="5">
        <f t="shared" si="18"/>
        <v>-43.531592284238926</v>
      </c>
      <c r="AD56" s="5">
        <f t="shared" si="19"/>
        <v>-30.334785551020108</v>
      </c>
      <c r="AE56">
        <v>0</v>
      </c>
    </row>
    <row r="57" spans="1:31" x14ac:dyDescent="0.2">
      <c r="A57">
        <f t="shared" si="20"/>
        <v>0.25000000000000006</v>
      </c>
      <c r="B57" s="5">
        <f t="shared" si="21"/>
        <v>0.23412289874532607</v>
      </c>
      <c r="C57" s="5">
        <f t="shared" si="22"/>
        <v>30.223917927190183</v>
      </c>
      <c r="D57" s="5">
        <f t="shared" si="23"/>
        <v>23.370214887215237</v>
      </c>
      <c r="E57" s="2">
        <f t="shared" si="33"/>
        <v>30.224824704226908</v>
      </c>
      <c r="F57" s="2">
        <f t="shared" si="34"/>
        <v>0.4438202128771116</v>
      </c>
      <c r="G57" s="3">
        <f t="shared" si="26"/>
        <v>1.8042157673824823</v>
      </c>
      <c r="H57" s="3">
        <f t="shared" si="27"/>
        <v>115.11997344508454</v>
      </c>
      <c r="I57" s="3">
        <f t="shared" si="28"/>
        <v>65.652097813431894</v>
      </c>
      <c r="J57" s="2">
        <f t="shared" si="35"/>
        <v>132.53701908461903</v>
      </c>
      <c r="K57" s="2">
        <f t="shared" si="29"/>
        <v>90.345616281267226</v>
      </c>
      <c r="L57" s="6">
        <f t="shared" si="1"/>
        <v>2960.9981535839338</v>
      </c>
      <c r="M57" s="2">
        <f t="shared" si="2"/>
        <v>37.526539099240821</v>
      </c>
      <c r="N57" s="2">
        <f t="shared" si="30"/>
        <v>132.53701908461903</v>
      </c>
      <c r="O57" s="2">
        <f t="shared" si="31"/>
        <v>90.345616281267226</v>
      </c>
      <c r="P57" s="5">
        <f t="shared" si="5"/>
        <v>0.38725919326032276</v>
      </c>
      <c r="Q57" s="4">
        <f t="shared" si="6"/>
        <v>0.2831336616623224</v>
      </c>
      <c r="R57" s="4">
        <f t="shared" si="7"/>
        <v>0.2550034085731353</v>
      </c>
      <c r="S57" s="4">
        <f t="shared" si="36"/>
        <v>0</v>
      </c>
      <c r="T57" s="4">
        <f t="shared" si="37"/>
        <v>0</v>
      </c>
      <c r="U57" s="5">
        <f t="shared" si="38"/>
        <v>-0.49709130221891629</v>
      </c>
      <c r="V57" s="5">
        <f t="shared" si="39"/>
        <v>-31.717457826147449</v>
      </c>
      <c r="W57" s="5">
        <f t="shared" si="40"/>
        <v>-18.088239436477608</v>
      </c>
      <c r="X57" s="5">
        <f t="shared" si="13"/>
        <v>0.99989394716476609</v>
      </c>
      <c r="Y57" s="5">
        <f t="shared" si="14"/>
        <v>6.8936991632099653</v>
      </c>
      <c r="Z57" s="5">
        <f t="shared" si="15"/>
        <v>-11.493278990103313</v>
      </c>
      <c r="AA57" s="5">
        <f t="shared" si="16"/>
        <v>19.963844188747835</v>
      </c>
      <c r="AB57" s="5">
        <f t="shared" si="17"/>
        <v>6.3966078609910486</v>
      </c>
      <c r="AC57" s="5">
        <f t="shared" si="18"/>
        <v>-43.210736816250758</v>
      </c>
      <c r="AD57" s="5">
        <f t="shared" si="19"/>
        <v>-30.298395247729772</v>
      </c>
      <c r="AE57">
        <v>0</v>
      </c>
    </row>
    <row r="58" spans="1:31" x14ac:dyDescent="0.2">
      <c r="A58">
        <f t="shared" si="20"/>
        <v>0.26000000000000006</v>
      </c>
      <c r="B58" s="5">
        <f t="shared" si="21"/>
        <v>0.25248488681220044</v>
      </c>
      <c r="C58" s="5">
        <f t="shared" si="22"/>
        <v>31.372957124800216</v>
      </c>
      <c r="D58" s="5">
        <f t="shared" si="23"/>
        <v>24.025220945587172</v>
      </c>
      <c r="E58" s="2">
        <f t="shared" si="33"/>
        <v>31.373973088734253</v>
      </c>
      <c r="F58" s="2">
        <f t="shared" si="34"/>
        <v>0.46109794629964379</v>
      </c>
      <c r="G58" s="3">
        <f t="shared" si="26"/>
        <v>1.8681818459923929</v>
      </c>
      <c r="H58" s="3">
        <f t="shared" si="27"/>
        <v>114.68786607692203</v>
      </c>
      <c r="I58" s="3">
        <f t="shared" si="28"/>
        <v>65.349113860954603</v>
      </c>
      <c r="J58" s="2">
        <f t="shared" si="35"/>
        <v>132.01251232780817</v>
      </c>
      <c r="K58" s="2">
        <f t="shared" si="29"/>
        <v>89.988079296392741</v>
      </c>
      <c r="L58" s="6">
        <f t="shared" si="1"/>
        <v>2960.9707211518385</v>
      </c>
      <c r="M58" s="2">
        <f t="shared" si="2"/>
        <v>37.526191431264614</v>
      </c>
      <c r="N58" s="2">
        <f t="shared" si="30"/>
        <v>132.01251232780817</v>
      </c>
      <c r="O58" s="2">
        <f t="shared" si="31"/>
        <v>89.988079296392741</v>
      </c>
      <c r="P58" s="5">
        <f t="shared" si="5"/>
        <v>0.38725832217719769</v>
      </c>
      <c r="Q58" s="4">
        <f t="shared" si="6"/>
        <v>0.28425573290949063</v>
      </c>
      <c r="R58" s="4">
        <f t="shared" si="7"/>
        <v>0.2554761968026904</v>
      </c>
      <c r="S58" s="4">
        <f t="shared" si="36"/>
        <v>0</v>
      </c>
      <c r="T58" s="4">
        <f t="shared" si="37"/>
        <v>0</v>
      </c>
      <c r="U58" s="5">
        <f t="shared" si="38"/>
        <v>-0.51267691058982168</v>
      </c>
      <c r="V58" s="5">
        <f t="shared" si="39"/>
        <v>-31.473285637898773</v>
      </c>
      <c r="W58" s="5">
        <f t="shared" si="40"/>
        <v>-17.933469311826894</v>
      </c>
      <c r="X58" s="5">
        <f t="shared" si="13"/>
        <v>0.99988468355790605</v>
      </c>
      <c r="Y58" s="5">
        <f t="shared" si="14"/>
        <v>6.8519228826040361</v>
      </c>
      <c r="Z58" s="5">
        <f t="shared" si="15"/>
        <v>-11.419446059611587</v>
      </c>
      <c r="AA58" s="5">
        <f t="shared" si="16"/>
        <v>19.845276940974937</v>
      </c>
      <c r="AB58" s="5">
        <f t="shared" si="17"/>
        <v>6.3392459720142149</v>
      </c>
      <c r="AC58" s="5">
        <f t="shared" si="18"/>
        <v>-42.892731697510357</v>
      </c>
      <c r="AD58" s="5">
        <f t="shared" si="19"/>
        <v>-30.262192370851956</v>
      </c>
      <c r="AE58">
        <v>0</v>
      </c>
    </row>
    <row r="59" spans="1:31" x14ac:dyDescent="0.2">
      <c r="A59">
        <f t="shared" si="20"/>
        <v>0.27000000000000007</v>
      </c>
      <c r="B59" s="5">
        <f t="shared" si="21"/>
        <v>0.27148366757072512</v>
      </c>
      <c r="C59" s="5">
        <f t="shared" si="22"/>
        <v>32.517691148984561</v>
      </c>
      <c r="D59" s="5">
        <f t="shared" si="23"/>
        <v>24.677198974578175</v>
      </c>
      <c r="E59" s="2">
        <f t="shared" si="33"/>
        <v>32.518824410524232</v>
      </c>
      <c r="F59" s="2">
        <f t="shared" si="34"/>
        <v>0.47833983348527553</v>
      </c>
      <c r="G59" s="3">
        <f t="shared" si="26"/>
        <v>1.931574305712535</v>
      </c>
      <c r="H59" s="3">
        <f t="shared" si="27"/>
        <v>114.25893875994693</v>
      </c>
      <c r="I59" s="3">
        <f t="shared" si="28"/>
        <v>65.046491937246088</v>
      </c>
      <c r="J59" s="2">
        <f t="shared" si="35"/>
        <v>131.49099657082994</v>
      </c>
      <c r="K59" s="2">
        <f t="shared" si="29"/>
        <v>89.632581166209903</v>
      </c>
      <c r="L59" s="6">
        <f t="shared" si="1"/>
        <v>2960.9419896382451</v>
      </c>
      <c r="M59" s="2">
        <f t="shared" si="2"/>
        <v>37.525827299234699</v>
      </c>
      <c r="N59" s="2">
        <f t="shared" si="30"/>
        <v>131.49099657082994</v>
      </c>
      <c r="O59" s="2">
        <f t="shared" si="31"/>
        <v>89.632581166209903</v>
      </c>
      <c r="P59" s="5">
        <f t="shared" si="5"/>
        <v>0.3872574137338069</v>
      </c>
      <c r="Q59" s="4">
        <f t="shared" si="6"/>
        <v>0.28538014110406912</v>
      </c>
      <c r="R59" s="4">
        <f t="shared" si="7"/>
        <v>0.25594798134167268</v>
      </c>
      <c r="S59" s="4">
        <f t="shared" si="36"/>
        <v>0</v>
      </c>
      <c r="T59" s="4">
        <f t="shared" si="37"/>
        <v>0</v>
      </c>
      <c r="U59" s="5">
        <f t="shared" si="38"/>
        <v>-0.5279781290032739</v>
      </c>
      <c r="V59" s="5">
        <f t="shared" si="39"/>
        <v>-31.231633455655647</v>
      </c>
      <c r="W59" s="5">
        <f t="shared" si="40"/>
        <v>-17.779862265554915</v>
      </c>
      <c r="X59" s="5">
        <f t="shared" si="13"/>
        <v>0.99987498126663643</v>
      </c>
      <c r="Y59" s="5">
        <f t="shared" si="14"/>
        <v>6.8104441421542337</v>
      </c>
      <c r="Z59" s="5">
        <f t="shared" si="15"/>
        <v>-11.345910229286549</v>
      </c>
      <c r="AA59" s="5">
        <f t="shared" si="16"/>
        <v>19.727686227666528</v>
      </c>
      <c r="AB59" s="5">
        <f t="shared" si="17"/>
        <v>6.2824660131509598</v>
      </c>
      <c r="AC59" s="5">
        <f t="shared" si="18"/>
        <v>-42.577543684942199</v>
      </c>
      <c r="AD59" s="5">
        <f t="shared" si="19"/>
        <v>-30.226176037888386</v>
      </c>
      <c r="AE59">
        <v>0</v>
      </c>
    </row>
    <row r="60" spans="1:31" x14ac:dyDescent="0.2">
      <c r="A60">
        <f t="shared" si="20"/>
        <v>0.28000000000000008</v>
      </c>
      <c r="B60" s="5">
        <f t="shared" si="21"/>
        <v>0.29111353392850803</v>
      </c>
      <c r="C60" s="5">
        <f t="shared" si="22"/>
        <v>33.658151659399785</v>
      </c>
      <c r="D60" s="5">
        <f t="shared" si="23"/>
        <v>25.326152585148741</v>
      </c>
      <c r="E60" s="2">
        <f t="shared" si="33"/>
        <v>33.659410574411325</v>
      </c>
      <c r="F60" s="2">
        <f t="shared" si="34"/>
        <v>0.49554595636686555</v>
      </c>
      <c r="G60" s="3">
        <f t="shared" si="26"/>
        <v>1.9943989658440446</v>
      </c>
      <c r="H60" s="3">
        <f t="shared" si="27"/>
        <v>113.83316332309751</v>
      </c>
      <c r="I60" s="3">
        <f t="shared" si="28"/>
        <v>64.744230176867205</v>
      </c>
      <c r="J60" s="2">
        <f t="shared" si="35"/>
        <v>130.97244763908594</v>
      </c>
      <c r="K60" s="2">
        <f t="shared" si="29"/>
        <v>89.279105411783192</v>
      </c>
      <c r="L60" s="6">
        <f t="shared" si="1"/>
        <v>2960.9119404698245</v>
      </c>
      <c r="M60" s="2">
        <f t="shared" si="2"/>
        <v>37.525446467759927</v>
      </c>
      <c r="N60" s="2">
        <f t="shared" si="30"/>
        <v>130.97244763908594</v>
      </c>
      <c r="O60" s="2">
        <f t="shared" si="31"/>
        <v>89.279105411783192</v>
      </c>
      <c r="P60" s="5">
        <f t="shared" si="5"/>
        <v>0.38725646738300679</v>
      </c>
      <c r="Q60" s="4">
        <f t="shared" si="6"/>
        <v>0.28650688819810199</v>
      </c>
      <c r="R60" s="4">
        <f t="shared" si="7"/>
        <v>0.25641876314951789</v>
      </c>
      <c r="S60" s="4">
        <f t="shared" si="36"/>
        <v>0</v>
      </c>
      <c r="T60" s="4">
        <f t="shared" si="37"/>
        <v>0</v>
      </c>
      <c r="U60" s="5">
        <f t="shared" si="38"/>
        <v>-0.54299948646845697</v>
      </c>
      <c r="V60" s="5">
        <f t="shared" si="39"/>
        <v>-30.99246955403575</v>
      </c>
      <c r="W60" s="5">
        <f t="shared" si="40"/>
        <v>-17.627407725292393</v>
      </c>
      <c r="X60" s="5">
        <f t="shared" si="13"/>
        <v>0.99986483401896442</v>
      </c>
      <c r="Y60" s="5">
        <f t="shared" si="14"/>
        <v>6.7692602776256576</v>
      </c>
      <c r="Z60" s="5">
        <f t="shared" si="15"/>
        <v>-11.272670487458454</v>
      </c>
      <c r="AA60" s="5">
        <f t="shared" si="16"/>
        <v>19.611062352900635</v>
      </c>
      <c r="AB60" s="5">
        <f t="shared" si="17"/>
        <v>6.226260791157201</v>
      </c>
      <c r="AC60" s="5">
        <f t="shared" si="18"/>
        <v>-42.265140041494206</v>
      </c>
      <c r="AD60" s="5">
        <f t="shared" si="19"/>
        <v>-30.190345372391757</v>
      </c>
      <c r="AE60">
        <v>0</v>
      </c>
    </row>
    <row r="61" spans="1:31" x14ac:dyDescent="0.2">
      <c r="A61">
        <f t="shared" si="20"/>
        <v>0.29000000000000009</v>
      </c>
      <c r="B61" s="5">
        <f t="shared" si="21"/>
        <v>0.31136883662650633</v>
      </c>
      <c r="C61" s="5">
        <f t="shared" si="22"/>
        <v>34.794370035628688</v>
      </c>
      <c r="D61" s="5">
        <f t="shared" si="23"/>
        <v>25.972085369648791</v>
      </c>
      <c r="E61" s="2">
        <f t="shared" si="33"/>
        <v>34.795763200836355</v>
      </c>
      <c r="F61" s="2">
        <f t="shared" si="34"/>
        <v>0.51271639618331977</v>
      </c>
      <c r="G61" s="3">
        <f t="shared" si="26"/>
        <v>2.0566615737556164</v>
      </c>
      <c r="H61" s="3">
        <f t="shared" si="27"/>
        <v>113.41051192268257</v>
      </c>
      <c r="I61" s="3">
        <f t="shared" si="28"/>
        <v>64.442326723143282</v>
      </c>
      <c r="J61" s="2">
        <f t="shared" si="35"/>
        <v>130.45684169443257</v>
      </c>
      <c r="K61" s="2">
        <f t="shared" si="29"/>
        <v>88.927635783525943</v>
      </c>
      <c r="L61" s="6">
        <f t="shared" si="1"/>
        <v>2960.8805548749483</v>
      </c>
      <c r="M61" s="2">
        <f t="shared" si="2"/>
        <v>37.525048698935969</v>
      </c>
      <c r="N61" s="2">
        <f t="shared" si="30"/>
        <v>130.45684169443257</v>
      </c>
      <c r="O61" s="2">
        <f t="shared" si="31"/>
        <v>88.927635783525943</v>
      </c>
      <c r="P61" s="5">
        <f t="shared" si="5"/>
        <v>0.38725548257191561</v>
      </c>
      <c r="Q61" s="4">
        <f t="shared" si="6"/>
        <v>0.28763597592900569</v>
      </c>
      <c r="R61" s="4">
        <f t="shared" si="7"/>
        <v>0.25688854310784554</v>
      </c>
      <c r="S61" s="4">
        <f t="shared" si="36"/>
        <v>0</v>
      </c>
      <c r="T61" s="4">
        <f t="shared" si="37"/>
        <v>0</v>
      </c>
      <c r="U61" s="5">
        <f t="shared" si="38"/>
        <v>-0.55774543509212282</v>
      </c>
      <c r="V61" s="5">
        <f t="shared" si="39"/>
        <v>-30.755762699854468</v>
      </c>
      <c r="W61" s="5">
        <f t="shared" si="40"/>
        <v>-17.476095248337224</v>
      </c>
      <c r="X61" s="5">
        <f t="shared" si="13"/>
        <v>0.99985423547593344</v>
      </c>
      <c r="Y61" s="5">
        <f t="shared" si="14"/>
        <v>6.7283686575579997</v>
      </c>
      <c r="Z61" s="5">
        <f t="shared" si="15"/>
        <v>-11.199725827055904</v>
      </c>
      <c r="AA61" s="5">
        <f t="shared" si="16"/>
        <v>19.495395744561954</v>
      </c>
      <c r="AB61" s="5">
        <f t="shared" si="17"/>
        <v>6.1706232224658768</v>
      </c>
      <c r="AC61" s="5">
        <f t="shared" si="18"/>
        <v>-41.955488526910372</v>
      </c>
      <c r="AD61" s="5">
        <f t="shared" si="19"/>
        <v>-30.154699503775269</v>
      </c>
      <c r="AE61">
        <v>0</v>
      </c>
    </row>
    <row r="62" spans="1:31" x14ac:dyDescent="0.2">
      <c r="A62">
        <f t="shared" si="20"/>
        <v>0.3000000000000001</v>
      </c>
      <c r="B62" s="5">
        <f t="shared" si="21"/>
        <v>0.3322439835251858</v>
      </c>
      <c r="C62" s="5">
        <f t="shared" si="22"/>
        <v>35.926377380429166</v>
      </c>
      <c r="D62" s="5">
        <f t="shared" si="23"/>
        <v>26.615000901905034</v>
      </c>
      <c r="E62" s="2">
        <f t="shared" si="33"/>
        <v>35.927913629176985</v>
      </c>
      <c r="F62" s="2">
        <f t="shared" si="34"/>
        <v>0.52985123349010332</v>
      </c>
      <c r="G62" s="3">
        <f t="shared" si="26"/>
        <v>2.1183678059802751</v>
      </c>
      <c r="H62" s="3">
        <f t="shared" si="27"/>
        <v>112.99095703741347</v>
      </c>
      <c r="I62" s="3">
        <f t="shared" si="28"/>
        <v>64.140779728105528</v>
      </c>
      <c r="J62" s="2">
        <f t="shared" si="35"/>
        <v>129.94415523031955</v>
      </c>
      <c r="K62" s="2">
        <f t="shared" si="29"/>
        <v>88.578156257886533</v>
      </c>
      <c r="L62" s="6">
        <f t="shared" si="1"/>
        <v>2960.8478138822106</v>
      </c>
      <c r="M62" s="2">
        <f t="shared" si="2"/>
        <v>37.524633752326622</v>
      </c>
      <c r="N62" s="2">
        <f t="shared" si="30"/>
        <v>129.94415523031955</v>
      </c>
      <c r="O62" s="2">
        <f t="shared" si="31"/>
        <v>88.578156257886533</v>
      </c>
      <c r="P62" s="5">
        <f t="shared" si="5"/>
        <v>0.38725445874186876</v>
      </c>
      <c r="Q62" s="4">
        <f t="shared" si="6"/>
        <v>0.28876740581525262</v>
      </c>
      <c r="R62" s="4">
        <f t="shared" si="7"/>
        <v>0.25735732202042017</v>
      </c>
      <c r="S62" s="4">
        <f t="shared" si="36"/>
        <v>0</v>
      </c>
      <c r="T62" s="4">
        <f t="shared" si="37"/>
        <v>0</v>
      </c>
      <c r="U62" s="5">
        <f t="shared" si="38"/>
        <v>-0.57222035159318796</v>
      </c>
      <c r="V62" s="5">
        <f t="shared" si="39"/>
        <v>-30.521482143125795</v>
      </c>
      <c r="W62" s="5">
        <f t="shared" si="40"/>
        <v>-17.325914519595717</v>
      </c>
      <c r="X62" s="5">
        <f t="shared" si="13"/>
        <v>0.99984317923112531</v>
      </c>
      <c r="Y62" s="5">
        <f t="shared" si="14"/>
        <v>6.6877666827758011</v>
      </c>
      <c r="Z62" s="5">
        <f t="shared" si="15"/>
        <v>-11.127075245573746</v>
      </c>
      <c r="AA62" s="5">
        <f t="shared" si="16"/>
        <v>19.38067695247063</v>
      </c>
      <c r="AB62" s="5">
        <f t="shared" si="17"/>
        <v>6.115546331182613</v>
      </c>
      <c r="AC62" s="5">
        <f t="shared" si="18"/>
        <v>-41.648557388699544</v>
      </c>
      <c r="AD62" s="5">
        <f t="shared" si="19"/>
        <v>-30.119237567125086</v>
      </c>
      <c r="AE62">
        <v>0</v>
      </c>
    </row>
    <row r="63" spans="1:31" x14ac:dyDescent="0.2">
      <c r="A63">
        <f t="shared" si="20"/>
        <v>0.31000000000000011</v>
      </c>
      <c r="B63" s="5">
        <f t="shared" si="21"/>
        <v>0.35373343890154768</v>
      </c>
      <c r="C63" s="5">
        <f t="shared" si="22"/>
        <v>37.054204522933865</v>
      </c>
      <c r="D63" s="5">
        <f t="shared" si="23"/>
        <v>27.254902737307734</v>
      </c>
      <c r="E63" s="2">
        <f t="shared" si="33"/>
        <v>37.055892921007988</v>
      </c>
      <c r="F63" s="2">
        <f t="shared" si="34"/>
        <v>0.54695054816961541</v>
      </c>
      <c r="G63" s="3">
        <f t="shared" si="26"/>
        <v>2.1795232692921012</v>
      </c>
      <c r="H63" s="3">
        <f t="shared" si="27"/>
        <v>112.57447146352646</v>
      </c>
      <c r="I63" s="3">
        <f t="shared" si="28"/>
        <v>63.839587352434279</v>
      </c>
      <c r="J63" s="2">
        <f t="shared" si="35"/>
        <v>129.43436506702076</v>
      </c>
      <c r="K63" s="2">
        <f t="shared" si="29"/>
        <v>88.230651034097306</v>
      </c>
      <c r="L63" s="6">
        <f t="shared" si="1"/>
        <v>2960.8136983189634</v>
      </c>
      <c r="M63" s="2">
        <f t="shared" si="2"/>
        <v>37.524201384945194</v>
      </c>
      <c r="N63" s="2">
        <f t="shared" si="30"/>
        <v>129.43436506702076</v>
      </c>
      <c r="O63" s="2">
        <f t="shared" si="31"/>
        <v>88.230651034097306</v>
      </c>
      <c r="P63" s="5">
        <f t="shared" si="5"/>
        <v>0.38725339532837566</v>
      </c>
      <c r="Q63" s="4">
        <f t="shared" si="6"/>
        <v>0.28990117915199093</v>
      </c>
      <c r="R63" s="4">
        <f t="shared" si="7"/>
        <v>0.25782510061310837</v>
      </c>
      <c r="S63" s="4">
        <f t="shared" si="36"/>
        <v>0</v>
      </c>
      <c r="T63" s="4">
        <f t="shared" si="37"/>
        <v>0</v>
      </c>
      <c r="U63" s="5">
        <f t="shared" si="38"/>
        <v>-0.58642853878357237</v>
      </c>
      <c r="V63" s="5">
        <f t="shared" si="39"/>
        <v>-30.289597608256216</v>
      </c>
      <c r="W63" s="5">
        <f t="shared" si="40"/>
        <v>-17.176855349561713</v>
      </c>
      <c r="X63" s="5">
        <f t="shared" si="13"/>
        <v>0.99983165881016411</v>
      </c>
      <c r="Y63" s="5">
        <f t="shared" si="14"/>
        <v>6.6474517859075464</v>
      </c>
      <c r="Z63" s="5">
        <f t="shared" si="15"/>
        <v>-11.054717745040163</v>
      </c>
      <c r="AA63" s="5">
        <f t="shared" si="16"/>
        <v>19.266896646545753</v>
      </c>
      <c r="AB63" s="5">
        <f t="shared" si="17"/>
        <v>6.0610232471239742</v>
      </c>
      <c r="AC63" s="5">
        <f t="shared" si="18"/>
        <v>-41.344315353296381</v>
      </c>
      <c r="AD63" s="5">
        <f t="shared" si="19"/>
        <v>-30.083958703015959</v>
      </c>
      <c r="AE63">
        <v>0</v>
      </c>
    </row>
    <row r="64" spans="1:31" x14ac:dyDescent="0.2">
      <c r="A64">
        <f t="shared" si="20"/>
        <v>0.32000000000000012</v>
      </c>
      <c r="B64" s="5">
        <f t="shared" si="21"/>
        <v>0.37583172275682486</v>
      </c>
      <c r="C64" s="5">
        <f t="shared" si="22"/>
        <v>38.177882021801466</v>
      </c>
      <c r="D64" s="5">
        <f t="shared" si="23"/>
        <v>27.891794412896925</v>
      </c>
      <c r="E64" s="2">
        <f t="shared" si="33"/>
        <v>38.179731863312263</v>
      </c>
      <c r="F64" s="2">
        <f t="shared" si="34"/>
        <v>0.56401441944143016</v>
      </c>
      <c r="G64" s="3">
        <f t="shared" si="26"/>
        <v>2.2401335017633408</v>
      </c>
      <c r="H64" s="3">
        <f t="shared" si="27"/>
        <v>112.1610283099935</v>
      </c>
      <c r="I64" s="3">
        <f t="shared" si="28"/>
        <v>63.538747765404118</v>
      </c>
      <c r="J64" s="2">
        <f t="shared" si="35"/>
        <v>128.92744834695415</v>
      </c>
      <c r="K64" s="2">
        <f t="shared" si="29"/>
        <v>87.885104530984421</v>
      </c>
      <c r="L64" s="6">
        <f t="shared" si="1"/>
        <v>2960.7781888098648</v>
      </c>
      <c r="M64" s="2">
        <f t="shared" si="2"/>
        <v>37.523751351236129</v>
      </c>
      <c r="N64" s="2">
        <f t="shared" si="30"/>
        <v>128.92744834695415</v>
      </c>
      <c r="O64" s="2">
        <f t="shared" si="31"/>
        <v>87.885104530984421</v>
      </c>
      <c r="P64" s="5">
        <f t="shared" si="5"/>
        <v>0.38725229176107601</v>
      </c>
      <c r="Q64" s="4">
        <f t="shared" si="6"/>
        <v>0.29103729700660247</v>
      </c>
      <c r="R64" s="4">
        <f t="shared" si="7"/>
        <v>0.25829187953383209</v>
      </c>
      <c r="S64" s="4">
        <f t="shared" si="36"/>
        <v>0</v>
      </c>
      <c r="T64" s="4">
        <f t="shared" si="37"/>
        <v>0</v>
      </c>
      <c r="U64" s="5">
        <f t="shared" si="38"/>
        <v>-0.60037422701611742</v>
      </c>
      <c r="V64" s="5">
        <f t="shared" si="39"/>
        <v>-30.060079285426088</v>
      </c>
      <c r="W64" s="5">
        <f t="shared" si="40"/>
        <v>-17.02890767233238</v>
      </c>
      <c r="X64" s="5">
        <f t="shared" si="13"/>
        <v>0.99981966767022645</v>
      </c>
      <c r="Y64" s="5">
        <f t="shared" si="14"/>
        <v>6.6074214309134209</v>
      </c>
      <c r="Z64" s="5">
        <f t="shared" si="15"/>
        <v>-10.982652331982932</v>
      </c>
      <c r="AA64" s="5">
        <f t="shared" si="16"/>
        <v>19.154045615002609</v>
      </c>
      <c r="AB64" s="5">
        <f t="shared" si="17"/>
        <v>6.0070472038973035</v>
      </c>
      <c r="AC64" s="5">
        <f t="shared" si="18"/>
        <v>-41.042731617409018</v>
      </c>
      <c r="AD64" s="5">
        <f t="shared" si="19"/>
        <v>-30.048862057329771</v>
      </c>
      <c r="AE64">
        <v>0</v>
      </c>
    </row>
    <row r="65" spans="1:31" x14ac:dyDescent="0.2">
      <c r="A65">
        <f t="shared" si="20"/>
        <v>0.33000000000000013</v>
      </c>
      <c r="B65" s="5">
        <f t="shared" si="21"/>
        <v>0.39853341013465315</v>
      </c>
      <c r="C65" s="5">
        <f t="shared" si="22"/>
        <v>39.297440168320527</v>
      </c>
      <c r="D65" s="5">
        <f t="shared" si="23"/>
        <v>28.525679447448102</v>
      </c>
      <c r="E65" s="2">
        <f t="shared" si="33"/>
        <v>39.299460971643434</v>
      </c>
      <c r="F65" s="2">
        <f t="shared" si="34"/>
        <v>0.58104292587240447</v>
      </c>
      <c r="G65" s="3">
        <f t="shared" si="26"/>
        <v>2.3002039738023137</v>
      </c>
      <c r="H65" s="3">
        <f t="shared" si="27"/>
        <v>111.7506009938194</v>
      </c>
      <c r="I65" s="3">
        <f t="shared" si="28"/>
        <v>63.23825914483082</v>
      </c>
      <c r="J65" s="2">
        <f t="shared" si="35"/>
        <v>128.42338253008953</v>
      </c>
      <c r="K65" s="2">
        <f t="shared" si="29"/>
        <v>87.541501383837442</v>
      </c>
      <c r="L65" s="6">
        <f t="shared" si="1"/>
        <v>2960.7412657754371</v>
      </c>
      <c r="M65" s="2">
        <f t="shared" si="2"/>
        <v>37.523283403056752</v>
      </c>
      <c r="N65" s="2">
        <f t="shared" si="30"/>
        <v>128.42338253008953</v>
      </c>
      <c r="O65" s="2">
        <f t="shared" si="31"/>
        <v>87.541501383837442</v>
      </c>
      <c r="P65" s="5">
        <f t="shared" si="5"/>
        <v>0.38725114746369727</v>
      </c>
      <c r="Q65" s="4">
        <f t="shared" si="6"/>
        <v>0.29217576021419667</v>
      </c>
      <c r="R65" s="4">
        <f t="shared" si="7"/>
        <v>0.25875765935251877</v>
      </c>
      <c r="S65" s="4">
        <f t="shared" si="36"/>
        <v>0</v>
      </c>
      <c r="T65" s="4">
        <f t="shared" si="37"/>
        <v>0</v>
      </c>
      <c r="U65" s="5">
        <f t="shared" si="38"/>
        <v>-0.61406157560041863</v>
      </c>
      <c r="V65" s="5">
        <f t="shared" si="39"/>
        <v>-29.832897822154621</v>
      </c>
      <c r="W65" s="5">
        <f t="shared" si="40"/>
        <v>-16.882061543660193</v>
      </c>
      <c r="X65" s="5">
        <f t="shared" si="13"/>
        <v>0.99980719919955541</v>
      </c>
      <c r="Y65" s="5">
        <f t="shared" si="14"/>
        <v>6.5676731126215451</v>
      </c>
      <c r="Z65" s="5">
        <f t="shared" si="15"/>
        <v>-10.910878017394888</v>
      </c>
      <c r="AA65" s="5">
        <f t="shared" si="16"/>
        <v>19.0421147625832</v>
      </c>
      <c r="AB65" s="5">
        <f t="shared" si="17"/>
        <v>5.9536115370211267</v>
      </c>
      <c r="AC65" s="5">
        <f t="shared" si="18"/>
        <v>-40.743775839549507</v>
      </c>
      <c r="AD65" s="5">
        <f t="shared" si="19"/>
        <v>-30.013946781076992</v>
      </c>
      <c r="AE65">
        <v>0</v>
      </c>
    </row>
    <row r="66" spans="1:31" x14ac:dyDescent="0.2">
      <c r="A66">
        <f t="shared" si="20"/>
        <v>0.34000000000000014</v>
      </c>
      <c r="B66" s="5">
        <f t="shared" si="21"/>
        <v>0.4218331304495273</v>
      </c>
      <c r="C66" s="5">
        <f t="shared" si="22"/>
        <v>40.412908989466743</v>
      </c>
      <c r="D66" s="5">
        <f t="shared" si="23"/>
        <v>29.156561341557357</v>
      </c>
      <c r="E66" s="2">
        <f t="shared" si="33"/>
        <v>40.415110493240853</v>
      </c>
      <c r="F66" s="2">
        <f t="shared" si="34"/>
        <v>0.59803614538665517</v>
      </c>
      <c r="G66" s="3">
        <f t="shared" si="26"/>
        <v>2.3597400891725249</v>
      </c>
      <c r="H66" s="3">
        <f t="shared" si="27"/>
        <v>111.34316323542392</v>
      </c>
      <c r="I66" s="3">
        <f t="shared" si="28"/>
        <v>62.938119677020048</v>
      </c>
      <c r="J66" s="2">
        <f t="shared" si="35"/>
        <v>127.92214538944225</v>
      </c>
      <c r="K66" s="2">
        <f t="shared" si="29"/>
        <v>87.199826441337592</v>
      </c>
      <c r="L66" s="6">
        <f t="shared" si="1"/>
        <v>2960.7029094306399</v>
      </c>
      <c r="M66" s="2">
        <f t="shared" si="2"/>
        <v>37.522797289659152</v>
      </c>
      <c r="N66" s="2">
        <f t="shared" si="30"/>
        <v>127.92214538944225</v>
      </c>
      <c r="O66" s="2">
        <f t="shared" si="31"/>
        <v>87.199826441337592</v>
      </c>
      <c r="P66" s="5">
        <f t="shared" si="5"/>
        <v>0.38724996185401189</v>
      </c>
      <c r="Q66" s="4">
        <f t="shared" si="6"/>
        <v>0.29331656937303996</v>
      </c>
      <c r="R66" s="4">
        <f t="shared" si="7"/>
        <v>0.25922244056104743</v>
      </c>
      <c r="S66" s="4">
        <f t="shared" si="36"/>
        <v>0</v>
      </c>
      <c r="T66" s="4">
        <f t="shared" si="37"/>
        <v>0</v>
      </c>
      <c r="U66" s="5">
        <f t="shared" si="38"/>
        <v>-0.62749467418736748</v>
      </c>
      <c r="V66" s="5">
        <f t="shared" si="39"/>
        <v>-29.608024315043572</v>
      </c>
      <c r="W66" s="5">
        <f t="shared" si="40"/>
        <v>-16.736307139040097</v>
      </c>
      <c r="X66" s="5">
        <f t="shared" si="13"/>
        <v>0.99979424671697736</v>
      </c>
      <c r="Y66" s="5">
        <f t="shared" si="14"/>
        <v>6.5282043562725143</v>
      </c>
      <c r="Z66" s="5">
        <f t="shared" si="15"/>
        <v>-10.839393816698623</v>
      </c>
      <c r="AA66" s="5">
        <f t="shared" si="16"/>
        <v>18.931095108819207</v>
      </c>
      <c r="AB66" s="5">
        <f t="shared" si="17"/>
        <v>5.9007096820851466</v>
      </c>
      <c r="AC66" s="5">
        <f t="shared" si="18"/>
        <v>-40.447418131742197</v>
      </c>
      <c r="AD66" s="5">
        <f t="shared" si="19"/>
        <v>-29.979212030220889</v>
      </c>
      <c r="AE66">
        <v>0</v>
      </c>
    </row>
    <row r="67" spans="1:31" x14ac:dyDescent="0.2">
      <c r="A67">
        <f t="shared" si="20"/>
        <v>0.35000000000000014</v>
      </c>
      <c r="B67" s="5">
        <f t="shared" si="21"/>
        <v>0.4457255668253568</v>
      </c>
      <c r="C67" s="5">
        <f t="shared" si="22"/>
        <v>41.524318250914398</v>
      </c>
      <c r="D67" s="5">
        <f t="shared" si="23"/>
        <v>29.784443577726044</v>
      </c>
      <c r="E67" s="2">
        <f t="shared" si="33"/>
        <v>41.526710410098033</v>
      </c>
      <c r="F67" s="2">
        <f t="shared" si="34"/>
        <v>0.61499415527540757</v>
      </c>
      <c r="G67" s="3">
        <f t="shared" si="26"/>
        <v>2.4187471859933765</v>
      </c>
      <c r="H67" s="3">
        <f t="shared" si="27"/>
        <v>110.93868905410649</v>
      </c>
      <c r="I67" s="3">
        <f t="shared" si="28"/>
        <v>62.63832755671784</v>
      </c>
      <c r="J67" s="2">
        <f t="shared" si="35"/>
        <v>127.42371500665077</v>
      </c>
      <c r="K67" s="2">
        <f t="shared" si="29"/>
        <v>86.860064762543118</v>
      </c>
      <c r="L67" s="6">
        <f t="shared" si="1"/>
        <v>2960.6630997834545</v>
      </c>
      <c r="M67" s="2">
        <f t="shared" si="2"/>
        <v>37.522292757672254</v>
      </c>
      <c r="N67" s="2">
        <f t="shared" si="30"/>
        <v>127.42371500665077</v>
      </c>
      <c r="O67" s="2">
        <f t="shared" si="31"/>
        <v>86.860064762543118</v>
      </c>
      <c r="P67" s="5">
        <f t="shared" si="5"/>
        <v>0.38724873434379525</v>
      </c>
      <c r="Q67" s="4">
        <f t="shared" si="6"/>
        <v>0.29445972483992106</v>
      </c>
      <c r="R67" s="4">
        <f t="shared" si="7"/>
        <v>0.25968622357319143</v>
      </c>
      <c r="S67" s="4">
        <f t="shared" si="36"/>
        <v>0</v>
      </c>
      <c r="T67" s="4">
        <f t="shared" si="37"/>
        <v>0</v>
      </c>
      <c r="U67" s="5">
        <f t="shared" si="38"/>
        <v>-0.64067754412318589</v>
      </c>
      <c r="V67" s="5">
        <f t="shared" si="39"/>
        <v>-29.385430301695592</v>
      </c>
      <c r="W67" s="5">
        <f t="shared" si="40"/>
        <v>-16.591634751831215</v>
      </c>
      <c r="X67" s="5">
        <f t="shared" si="13"/>
        <v>0.99978080347142473</v>
      </c>
      <c r="Y67" s="5">
        <f t="shared" si="14"/>
        <v>6.4890127170720353</v>
      </c>
      <c r="Z67" s="5">
        <f t="shared" si="15"/>
        <v>-10.768198749710377</v>
      </c>
      <c r="AA67" s="5">
        <f t="shared" si="16"/>
        <v>18.82097778632674</v>
      </c>
      <c r="AB67" s="5">
        <f t="shared" si="17"/>
        <v>5.8483351729488495</v>
      </c>
      <c r="AC67" s="5">
        <f t="shared" si="18"/>
        <v>-40.153629051405971</v>
      </c>
      <c r="AD67" s="5">
        <f t="shared" si="19"/>
        <v>-29.944656965504475</v>
      </c>
      <c r="AE67">
        <v>0</v>
      </c>
    </row>
    <row r="68" spans="1:31" x14ac:dyDescent="0.2">
      <c r="A68">
        <f t="shared" si="20"/>
        <v>0.36000000000000015</v>
      </c>
      <c r="B68" s="5">
        <f t="shared" si="21"/>
        <v>0.47020545544393799</v>
      </c>
      <c r="C68" s="5">
        <f t="shared" si="22"/>
        <v>42.631697460002897</v>
      </c>
      <c r="D68" s="5">
        <f t="shared" si="23"/>
        <v>30.409329620444947</v>
      </c>
      <c r="E68" s="2">
        <f t="shared" si="33"/>
        <v>42.634290441985151</v>
      </c>
      <c r="F68" s="2">
        <f t="shared" si="34"/>
        <v>0.63191703220671824</v>
      </c>
      <c r="G68" s="3">
        <f t="shared" si="26"/>
        <v>2.4772305377228649</v>
      </c>
      <c r="H68" s="3">
        <f t="shared" si="27"/>
        <v>110.53715276359243</v>
      </c>
      <c r="I68" s="3">
        <f t="shared" si="28"/>
        <v>62.338880987062794</v>
      </c>
      <c r="J68" s="2">
        <f t="shared" si="35"/>
        <v>126.9280697676364</v>
      </c>
      <c r="K68" s="2">
        <f t="shared" si="29"/>
        <v>86.522201613930733</v>
      </c>
      <c r="L68" s="6">
        <f t="shared" si="1"/>
        <v>2960.6218166334866</v>
      </c>
      <c r="M68" s="2">
        <f t="shared" si="2"/>
        <v>37.52176955108412</v>
      </c>
      <c r="N68" s="2">
        <f t="shared" si="30"/>
        <v>126.9280697676364</v>
      </c>
      <c r="O68" s="2">
        <f t="shared" si="31"/>
        <v>86.522201613930733</v>
      </c>
      <c r="P68" s="5">
        <f t="shared" si="5"/>
        <v>0.38724746433878399</v>
      </c>
      <c r="Q68" s="4">
        <f t="shared" si="6"/>
        <v>0.29560522672545153</v>
      </c>
      <c r="R68" s="4">
        <f t="shared" si="7"/>
        <v>0.26014900872455821</v>
      </c>
      <c r="S68" s="4">
        <f t="shared" si="36"/>
        <v>0</v>
      </c>
      <c r="T68" s="4">
        <f t="shared" si="37"/>
        <v>0</v>
      </c>
      <c r="U68" s="5">
        <f t="shared" si="38"/>
        <v>-0.65361413977370741</v>
      </c>
      <c r="V68" s="5">
        <f t="shared" si="39"/>
        <v>-29.165087752802851</v>
      </c>
      <c r="W68" s="5">
        <f t="shared" si="40"/>
        <v>-16.448034791412255</v>
      </c>
      <c r="X68" s="5">
        <f t="shared" si="13"/>
        <v>0.99976686264146419</v>
      </c>
      <c r="Y68" s="5">
        <f t="shared" si="14"/>
        <v>6.450095779751547</v>
      </c>
      <c r="Z68" s="5">
        <f t="shared" si="15"/>
        <v>-10.69729184060321</v>
      </c>
      <c r="AA68" s="5">
        <f t="shared" si="16"/>
        <v>18.711754039132135</v>
      </c>
      <c r="AB68" s="5">
        <f t="shared" si="17"/>
        <v>5.7964816399778396</v>
      </c>
      <c r="AC68" s="5">
        <f t="shared" si="18"/>
        <v>-39.862379593406061</v>
      </c>
      <c r="AD68" s="5">
        <f t="shared" si="19"/>
        <v>-29.910280752280119</v>
      </c>
      <c r="AE68">
        <v>0</v>
      </c>
    </row>
    <row r="69" spans="1:31" x14ac:dyDescent="0.2">
      <c r="A69">
        <f t="shared" si="20"/>
        <v>0.37000000000000016</v>
      </c>
      <c r="B69" s="5">
        <f t="shared" si="21"/>
        <v>0.49526758490316553</v>
      </c>
      <c r="C69" s="5">
        <f t="shared" si="22"/>
        <v>43.735075868659152</v>
      </c>
      <c r="D69" s="5">
        <f t="shared" si="23"/>
        <v>31.031222916277962</v>
      </c>
      <c r="E69" s="2">
        <f t="shared" si="33"/>
        <v>43.737880049426579</v>
      </c>
      <c r="F69" s="2">
        <f t="shared" si="34"/>
        <v>0.64880485223507234</v>
      </c>
      <c r="G69" s="3">
        <f t="shared" si="26"/>
        <v>2.5351953541226435</v>
      </c>
      <c r="H69" s="3">
        <f t="shared" si="27"/>
        <v>110.13852896765837</v>
      </c>
      <c r="I69" s="3">
        <f t="shared" si="28"/>
        <v>62.039778179539994</v>
      </c>
      <c r="J69" s="2">
        <f t="shared" si="35"/>
        <v>126.43518835834357</v>
      </c>
      <c r="K69" s="2">
        <f t="shared" si="29"/>
        <v>86.186222466491856</v>
      </c>
      <c r="L69" s="6">
        <f t="shared" si="1"/>
        <v>2960.5790395705849</v>
      </c>
      <c r="M69" s="2">
        <f t="shared" si="2"/>
        <v>37.521227411224423</v>
      </c>
      <c r="N69" s="2">
        <f t="shared" si="30"/>
        <v>126.43518835834357</v>
      </c>
      <c r="O69" s="2">
        <f t="shared" si="31"/>
        <v>86.186222466491856</v>
      </c>
      <c r="P69" s="5">
        <f t="shared" si="5"/>
        <v>0.38724615123863482</v>
      </c>
      <c r="Q69" s="4">
        <f t="shared" si="6"/>
        <v>0.29675307488930064</v>
      </c>
      <c r="R69" s="4">
        <f t="shared" si="7"/>
        <v>0.26061079627252526</v>
      </c>
      <c r="S69" s="4">
        <f t="shared" si="36"/>
        <v>0</v>
      </c>
      <c r="T69" s="4">
        <f t="shared" si="37"/>
        <v>0</v>
      </c>
      <c r="U69" s="5">
        <f t="shared" si="38"/>
        <v>-0.66630834981964726</v>
      </c>
      <c r="V69" s="5">
        <f t="shared" si="39"/>
        <v>-28.946969064402015</v>
      </c>
      <c r="W69" s="5">
        <f t="shared" si="40"/>
        <v>-16.305497781369983</v>
      </c>
      <c r="X69" s="5">
        <f t="shared" si="13"/>
        <v>0.99975241733482945</v>
      </c>
      <c r="Y69" s="5">
        <f t="shared" si="14"/>
        <v>6.4114511581365816</v>
      </c>
      <c r="Z69" s="5">
        <f t="shared" si="15"/>
        <v>-10.626672117869379</v>
      </c>
      <c r="AA69" s="5">
        <f t="shared" si="16"/>
        <v>18.603415221028275</v>
      </c>
      <c r="AB69" s="5">
        <f t="shared" si="17"/>
        <v>5.7451428083169347</v>
      </c>
      <c r="AC69" s="5">
        <f t="shared" si="18"/>
        <v>-39.573641182271395</v>
      </c>
      <c r="AD69" s="5">
        <f t="shared" si="19"/>
        <v>-29.876082560341708</v>
      </c>
      <c r="AE69">
        <f t="shared" ref="AE69:AE132" si="41">IF(($D69-height)*($D70-height)&lt;0,1,0)</f>
        <v>0</v>
      </c>
    </row>
    <row r="70" spans="1:31" x14ac:dyDescent="0.2">
      <c r="A70">
        <f t="shared" si="20"/>
        <v>0.38000000000000017</v>
      </c>
      <c r="B70" s="5">
        <f t="shared" si="21"/>
        <v>0.52090679558480779</v>
      </c>
      <c r="C70" s="5">
        <f t="shared" si="22"/>
        <v>44.834482476276627</v>
      </c>
      <c r="D70" s="5">
        <f t="shared" si="23"/>
        <v>31.650126893945345</v>
      </c>
      <c r="E70" s="2">
        <f t="shared" si="33"/>
        <v>44.837508436634195</v>
      </c>
      <c r="F70" s="2">
        <f t="shared" si="34"/>
        <v>0.66565769081085813</v>
      </c>
      <c r="G70" s="3">
        <f t="shared" si="26"/>
        <v>2.5926467822058128</v>
      </c>
      <c r="H70" s="3">
        <f t="shared" si="27"/>
        <v>109.74279255583566</v>
      </c>
      <c r="I70" s="3">
        <f t="shared" si="28"/>
        <v>61.741017353936577</v>
      </c>
      <c r="J70" s="2">
        <f t="shared" si="35"/>
        <v>125.9450497605585</v>
      </c>
      <c r="K70" s="2">
        <f t="shared" si="29"/>
        <v>85.852112992882411</v>
      </c>
      <c r="L70" s="6">
        <f t="shared" si="1"/>
        <v>2960.5347479734737</v>
      </c>
      <c r="M70" s="2">
        <f t="shared" si="2"/>
        <v>37.520666076747155</v>
      </c>
      <c r="N70" s="2">
        <f t="shared" si="30"/>
        <v>125.9450497605585</v>
      </c>
      <c r="O70" s="2">
        <f t="shared" si="31"/>
        <v>85.852112992882411</v>
      </c>
      <c r="P70" s="5">
        <f t="shared" si="5"/>
        <v>0.38724479443688414</v>
      </c>
      <c r="Q70" s="4">
        <f t="shared" si="6"/>
        <v>0.29790326893536534</v>
      </c>
      <c r="R70" s="4">
        <f t="shared" si="7"/>
        <v>0.26107158639617389</v>
      </c>
      <c r="S70" s="4">
        <f t="shared" si="36"/>
        <v>0</v>
      </c>
      <c r="T70" s="4">
        <f t="shared" si="37"/>
        <v>0</v>
      </c>
      <c r="U70" s="5">
        <f t="shared" si="38"/>
        <v>-0.67876399852357239</v>
      </c>
      <c r="V70" s="5">
        <f t="shared" si="39"/>
        <v>-28.731047050291455</v>
      </c>
      <c r="W70" s="5">
        <f t="shared" si="40"/>
        <v>-16.164014357719978</v>
      </c>
      <c r="X70" s="5">
        <f t="shared" si="13"/>
        <v>0.99973746058796109</v>
      </c>
      <c r="Y70" s="5">
        <f t="shared" si="14"/>
        <v>6.3730764947227492</v>
      </c>
      <c r="Z70" s="5">
        <f t="shared" si="15"/>
        <v>-10.556338614282005</v>
      </c>
      <c r="AA70" s="5">
        <f t="shared" si="16"/>
        <v>18.495952793960598</v>
      </c>
      <c r="AB70" s="5">
        <f t="shared" si="17"/>
        <v>5.6943124961991769</v>
      </c>
      <c r="AC70" s="5">
        <f t="shared" si="18"/>
        <v>-39.287385664573463</v>
      </c>
      <c r="AD70" s="5">
        <f t="shared" si="19"/>
        <v>-29.84206156375938</v>
      </c>
      <c r="AE70">
        <f t="shared" si="41"/>
        <v>0</v>
      </c>
    </row>
    <row r="71" spans="1:31" x14ac:dyDescent="0.2">
      <c r="A71">
        <f t="shared" si="20"/>
        <v>0.39000000000000018</v>
      </c>
      <c r="B71" s="5">
        <f t="shared" si="21"/>
        <v>0.54711797903167581</v>
      </c>
      <c r="C71" s="5">
        <f t="shared" si="22"/>
        <v>45.929946032551754</v>
      </c>
      <c r="D71" s="5">
        <f t="shared" si="23"/>
        <v>32.266044964406525</v>
      </c>
      <c r="E71" s="2">
        <f t="shared" si="33"/>
        <v>45.933204554397207</v>
      </c>
      <c r="F71" s="2">
        <f t="shared" si="34"/>
        <v>0.68247562278972174</v>
      </c>
      <c r="G71" s="3">
        <f t="shared" si="26"/>
        <v>2.6495899071678046</v>
      </c>
      <c r="H71" s="3">
        <f t="shared" si="27"/>
        <v>109.34991869918993</v>
      </c>
      <c r="I71" s="3">
        <f t="shared" si="28"/>
        <v>61.442596738298981</v>
      </c>
      <c r="J71" s="2">
        <f t="shared" si="35"/>
        <v>125.45763324780538</v>
      </c>
      <c r="K71" s="2">
        <f t="shared" si="29"/>
        <v>85.519859064625336</v>
      </c>
      <c r="L71" s="6">
        <f t="shared" si="1"/>
        <v>2960.4889210084057</v>
      </c>
      <c r="M71" s="2">
        <f t="shared" si="2"/>
        <v>37.520085283613476</v>
      </c>
      <c r="N71" s="2">
        <f t="shared" si="30"/>
        <v>125.45763324780538</v>
      </c>
      <c r="O71" s="2">
        <f t="shared" si="31"/>
        <v>85.519859064625336</v>
      </c>
      <c r="P71" s="5">
        <f t="shared" si="5"/>
        <v>0.38724339332090746</v>
      </c>
      <c r="Q71" s="4">
        <f t="shared" si="6"/>
        <v>0.29905580820687266</v>
      </c>
      <c r="R71" s="4">
        <f t="shared" si="7"/>
        <v>0.26153137919621866</v>
      </c>
      <c r="S71" s="4">
        <f t="shared" si="36"/>
        <v>0</v>
      </c>
      <c r="T71" s="4">
        <f t="shared" si="37"/>
        <v>0</v>
      </c>
      <c r="U71" s="5">
        <f t="shared" si="38"/>
        <v>-0.69098484696926943</v>
      </c>
      <c r="V71" s="5">
        <f t="shared" si="39"/>
        <v>-28.517294934606827</v>
      </c>
      <c r="W71" s="5">
        <f t="shared" si="40"/>
        <v>-16.023575267158964</v>
      </c>
      <c r="X71" s="5">
        <f t="shared" si="13"/>
        <v>0.9997219853655489</v>
      </c>
      <c r="Y71" s="5">
        <f t="shared" si="14"/>
        <v>6.3349694602591935</v>
      </c>
      <c r="Z71" s="5">
        <f t="shared" si="15"/>
        <v>-10.486290366856014</v>
      </c>
      <c r="AA71" s="5">
        <f t="shared" si="16"/>
        <v>18.389358326442458</v>
      </c>
      <c r="AB71" s="5">
        <f t="shared" si="17"/>
        <v>5.6439846132899243</v>
      </c>
      <c r="AC71" s="5">
        <f t="shared" si="18"/>
        <v>-39.003585301462842</v>
      </c>
      <c r="AD71" s="5">
        <f t="shared" si="19"/>
        <v>-29.808216940716505</v>
      </c>
      <c r="AE71">
        <f t="shared" si="41"/>
        <v>0</v>
      </c>
    </row>
    <row r="72" spans="1:31" x14ac:dyDescent="0.2">
      <c r="A72">
        <f t="shared" si="20"/>
        <v>0.40000000000000019</v>
      </c>
      <c r="B72" s="5">
        <f t="shared" si="21"/>
        <v>0.57389607733401837</v>
      </c>
      <c r="C72" s="5">
        <f t="shared" si="22"/>
        <v>47.02149504027858</v>
      </c>
      <c r="D72" s="5">
        <f t="shared" si="23"/>
        <v>32.878980520942484</v>
      </c>
      <c r="E72" s="2">
        <f t="shared" si="33"/>
        <v>47.02499710292944</v>
      </c>
      <c r="F72" s="2">
        <f t="shared" si="34"/>
        <v>0.69925872244180265</v>
      </c>
      <c r="G72" s="3">
        <f t="shared" si="26"/>
        <v>2.7060297533007041</v>
      </c>
      <c r="H72" s="3">
        <f t="shared" si="27"/>
        <v>108.9598828461753</v>
      </c>
      <c r="I72" s="3">
        <f t="shared" si="28"/>
        <v>61.144514568891815</v>
      </c>
      <c r="J72" s="2">
        <f t="shared" si="35"/>
        <v>124.9729183813174</v>
      </c>
      <c r="K72" s="2">
        <f t="shared" si="29"/>
        <v>85.189446749364279</v>
      </c>
      <c r="L72" s="6">
        <f t="shared" si="1"/>
        <v>2960.4415376278357</v>
      </c>
      <c r="M72" s="2">
        <f t="shared" si="2"/>
        <v>37.519484765074999</v>
      </c>
      <c r="N72" s="2">
        <f t="shared" si="30"/>
        <v>124.9729183813174</v>
      </c>
      <c r="O72" s="2">
        <f t="shared" si="31"/>
        <v>85.189446749364279</v>
      </c>
      <c r="P72" s="5">
        <f t="shared" si="5"/>
        <v>0.38724194727188022</v>
      </c>
      <c r="Q72" s="4">
        <f t="shared" si="6"/>
        <v>0.30021069178141818</v>
      </c>
      <c r="R72" s="4">
        <f t="shared" si="7"/>
        <v>0.26199017469493546</v>
      </c>
      <c r="S72" s="4">
        <f t="shared" si="36"/>
        <v>0</v>
      </c>
      <c r="T72" s="4">
        <f t="shared" si="37"/>
        <v>0</v>
      </c>
      <c r="U72" s="5">
        <f t="shared" si="38"/>
        <v>-0.70297459427419196</v>
      </c>
      <c r="V72" s="5">
        <f t="shared" si="39"/>
        <v>-28.305686344551415</v>
      </c>
      <c r="W72" s="5">
        <f t="shared" si="40"/>
        <v>-15.884171365348143</v>
      </c>
      <c r="X72" s="5">
        <f t="shared" si="13"/>
        <v>0.99970598456008708</v>
      </c>
      <c r="Y72" s="5">
        <f t="shared" si="14"/>
        <v>6.2971277533393142</v>
      </c>
      <c r="Z72" s="5">
        <f t="shared" si="15"/>
        <v>-10.41652641680834</v>
      </c>
      <c r="AA72" s="5">
        <f t="shared" si="16"/>
        <v>18.283623491998831</v>
      </c>
      <c r="AB72" s="5">
        <f t="shared" si="17"/>
        <v>5.5941531590651223</v>
      </c>
      <c r="AC72" s="5">
        <f t="shared" si="18"/>
        <v>-38.722212761359756</v>
      </c>
      <c r="AD72" s="5">
        <f t="shared" si="19"/>
        <v>-29.774547873349313</v>
      </c>
      <c r="AE72">
        <f t="shared" si="41"/>
        <v>0</v>
      </c>
    </row>
    <row r="73" spans="1:31" x14ac:dyDescent="0.2">
      <c r="A73">
        <f t="shared" si="20"/>
        <v>0.4100000000000002</v>
      </c>
      <c r="B73" s="5">
        <f t="shared" si="21"/>
        <v>0.60123608252497873</v>
      </c>
      <c r="C73" s="5">
        <f t="shared" si="22"/>
        <v>48.109157758102263</v>
      </c>
      <c r="D73" s="5">
        <f t="shared" si="23"/>
        <v>33.488936939237732</v>
      </c>
      <c r="E73" s="2">
        <f t="shared" si="33"/>
        <v>48.112914534674587</v>
      </c>
      <c r="F73" s="2">
        <f t="shared" si="34"/>
        <v>0.71600706346085086</v>
      </c>
      <c r="G73" s="3">
        <f t="shared" si="26"/>
        <v>2.7619712848913553</v>
      </c>
      <c r="H73" s="3">
        <f t="shared" si="27"/>
        <v>108.57266071856171</v>
      </c>
      <c r="I73" s="3">
        <f t="shared" si="28"/>
        <v>60.846769090158318</v>
      </c>
      <c r="J73" s="2">
        <f t="shared" si="35"/>
        <v>124.49088500608195</v>
      </c>
      <c r="K73" s="2">
        <f t="shared" si="29"/>
        <v>84.860862308167654</v>
      </c>
      <c r="L73" s="6">
        <f t="shared" si="1"/>
        <v>2960.3925765691106</v>
      </c>
      <c r="M73" s="2">
        <f t="shared" si="2"/>
        <v>37.518864251657128</v>
      </c>
      <c r="N73" s="2">
        <f t="shared" si="30"/>
        <v>124.49088500608195</v>
      </c>
      <c r="O73" s="2">
        <f t="shared" si="31"/>
        <v>84.860862308167654</v>
      </c>
      <c r="P73" s="5">
        <f t="shared" si="5"/>
        <v>0.38724045566473875</v>
      </c>
      <c r="Q73" s="4">
        <f t="shared" si="6"/>
        <v>0.30136791846593558</v>
      </c>
      <c r="R73" s="4">
        <f t="shared" si="7"/>
        <v>0.26244797283608573</v>
      </c>
      <c r="S73" s="4">
        <f t="shared" si="36"/>
        <v>0</v>
      </c>
      <c r="T73" s="4">
        <f t="shared" si="37"/>
        <v>0</v>
      </c>
      <c r="U73" s="5">
        <f t="shared" si="38"/>
        <v>-0.71473687877563963</v>
      </c>
      <c r="V73" s="5">
        <f t="shared" si="39"/>
        <v>-28.096195303277309</v>
      </c>
      <c r="W73" s="5">
        <f t="shared" si="40"/>
        <v>-15.745793615226713</v>
      </c>
      <c r="X73" s="5">
        <f t="shared" si="13"/>
        <v>0.99968945099142981</v>
      </c>
      <c r="Y73" s="5">
        <f t="shared" si="14"/>
        <v>6.2595490999986492</v>
      </c>
      <c r="Z73" s="5">
        <f t="shared" si="15"/>
        <v>-10.347045809517434</v>
      </c>
      <c r="AA73" s="5">
        <f t="shared" si="16"/>
        <v>18.178740067638159</v>
      </c>
      <c r="AB73" s="5">
        <f t="shared" si="17"/>
        <v>5.54481222122301</v>
      </c>
      <c r="AC73" s="5">
        <f t="shared" si="18"/>
        <v>-38.443241112794745</v>
      </c>
      <c r="AD73" s="5">
        <f t="shared" si="19"/>
        <v>-29.741053547588553</v>
      </c>
      <c r="AE73">
        <f t="shared" si="41"/>
        <v>0</v>
      </c>
    </row>
    <row r="74" spans="1:31" x14ac:dyDescent="0.2">
      <c r="A74">
        <f t="shared" si="20"/>
        <v>0.42000000000000021</v>
      </c>
      <c r="B74" s="5">
        <f t="shared" si="21"/>
        <v>0.6291330359849534</v>
      </c>
      <c r="C74" s="5">
        <f t="shared" si="22"/>
        <v>49.192962203232241</v>
      </c>
      <c r="D74" s="5">
        <f t="shared" si="23"/>
        <v>34.09591757746194</v>
      </c>
      <c r="E74" s="2">
        <f t="shared" si="33"/>
        <v>49.19698505707035</v>
      </c>
      <c r="F74" s="2">
        <f t="shared" si="34"/>
        <v>0.73272071897322921</v>
      </c>
      <c r="G74" s="3">
        <f t="shared" si="26"/>
        <v>2.8174194071035856</v>
      </c>
      <c r="H74" s="3">
        <f t="shared" si="27"/>
        <v>108.18822830743376</v>
      </c>
      <c r="I74" s="3">
        <f t="shared" si="28"/>
        <v>60.549358554682435</v>
      </c>
      <c r="J74" s="2">
        <f t="shared" si="35"/>
        <v>124.01151324695796</v>
      </c>
      <c r="K74" s="2">
        <f t="shared" si="29"/>
        <v>84.534092192882042</v>
      </c>
      <c r="L74" s="6">
        <f t="shared" si="1"/>
        <v>2960.3420163531846</v>
      </c>
      <c r="M74" s="2">
        <f t="shared" si="2"/>
        <v>37.51822347114279</v>
      </c>
      <c r="N74" s="2">
        <f t="shared" si="30"/>
        <v>124.01151324695796</v>
      </c>
      <c r="O74" s="2">
        <f t="shared" si="31"/>
        <v>84.534092192882042</v>
      </c>
      <c r="P74" s="5">
        <f t="shared" si="5"/>
        <v>0.38723891786814191</v>
      </c>
      <c r="Q74" s="4">
        <f t="shared" si="6"/>
        <v>0.30252748679160046</v>
      </c>
      <c r="R74" s="4">
        <f t="shared" si="7"/>
        <v>0.26290477348483865</v>
      </c>
      <c r="S74" s="4">
        <f t="shared" si="36"/>
        <v>0</v>
      </c>
      <c r="T74" s="4">
        <f t="shared" si="37"/>
        <v>0</v>
      </c>
      <c r="U74" s="5">
        <f t="shared" si="38"/>
        <v>-0.72627527919131674</v>
      </c>
      <c r="V74" s="5">
        <f t="shared" si="39"/>
        <v>-27.888796222914102</v>
      </c>
      <c r="W74" s="5">
        <f t="shared" si="40"/>
        <v>-15.60843308535509</v>
      </c>
      <c r="X74" s="5">
        <f t="shared" si="13"/>
        <v>0.99967237740635839</v>
      </c>
      <c r="Y74" s="5">
        <f t="shared" si="14"/>
        <v>6.2222312533197464</v>
      </c>
      <c r="Z74" s="5">
        <f t="shared" si="15"/>
        <v>-10.277847594482067</v>
      </c>
      <c r="AA74" s="5">
        <f t="shared" si="16"/>
        <v>18.074699932351496</v>
      </c>
      <c r="AB74" s="5">
        <f t="shared" si="17"/>
        <v>5.4959559741284298</v>
      </c>
      <c r="AC74" s="5">
        <f t="shared" si="18"/>
        <v>-38.166643817396171</v>
      </c>
      <c r="AD74" s="5">
        <f t="shared" si="19"/>
        <v>-29.707733153003595</v>
      </c>
      <c r="AE74">
        <f t="shared" si="41"/>
        <v>0</v>
      </c>
    </row>
    <row r="75" spans="1:31" x14ac:dyDescent="0.2">
      <c r="A75">
        <f t="shared" si="20"/>
        <v>0.43000000000000022</v>
      </c>
      <c r="B75" s="5">
        <f t="shared" si="21"/>
        <v>0.65758202785469566</v>
      </c>
      <c r="C75" s="5">
        <f t="shared" si="22"/>
        <v>50.272936154115705</v>
      </c>
      <c r="D75" s="5">
        <f t="shared" si="23"/>
        <v>34.699925776351115</v>
      </c>
      <c r="E75" s="2">
        <f t="shared" si="33"/>
        <v>50.277236635272146</v>
      </c>
      <c r="F75" s="2">
        <f t="shared" si="34"/>
        <v>0.74939976154680432</v>
      </c>
      <c r="G75" s="3">
        <f t="shared" si="26"/>
        <v>2.8723789668448698</v>
      </c>
      <c r="H75" s="3">
        <f t="shared" si="27"/>
        <v>107.8065618692598</v>
      </c>
      <c r="I75" s="3">
        <f t="shared" si="28"/>
        <v>60.252281223152401</v>
      </c>
      <c r="J75" s="2">
        <f t="shared" si="35"/>
        <v>123.53478350486375</v>
      </c>
      <c r="K75" s="2">
        <f t="shared" si="29"/>
        <v>84.209123043533566</v>
      </c>
      <c r="L75" s="6">
        <f t="shared" si="1"/>
        <v>2960.2898352833545</v>
      </c>
      <c r="M75" s="2">
        <f t="shared" si="2"/>
        <v>37.517562148556401</v>
      </c>
      <c r="N75" s="2">
        <f t="shared" si="30"/>
        <v>123.53478350486375</v>
      </c>
      <c r="O75" s="2">
        <f t="shared" si="31"/>
        <v>84.209123043533566</v>
      </c>
      <c r="P75" s="5">
        <f t="shared" si="5"/>
        <v>0.38723733324443355</v>
      </c>
      <c r="Q75" s="4">
        <f t="shared" si="6"/>
        <v>0.30368939500866693</v>
      </c>
      <c r="R75" s="4">
        <f t="shared" si="7"/>
        <v>0.26336057642769073</v>
      </c>
      <c r="S75" s="4">
        <f t="shared" si="36"/>
        <v>0</v>
      </c>
      <c r="T75" s="4">
        <f t="shared" si="37"/>
        <v>0</v>
      </c>
      <c r="U75" s="5">
        <f t="shared" si="38"/>
        <v>-0.73759331575488662</v>
      </c>
      <c r="V75" s="5">
        <f t="shared" si="39"/>
        <v>-27.68346389774139</v>
      </c>
      <c r="W75" s="5">
        <f t="shared" si="40"/>
        <v>-15.472080948287024</v>
      </c>
      <c r="X75" s="5">
        <f t="shared" si="13"/>
        <v>0.99965475647815327</v>
      </c>
      <c r="Y75" s="5">
        <f t="shared" si="14"/>
        <v>6.1851719930438813</v>
      </c>
      <c r="Z75" s="5">
        <f t="shared" si="15"/>
        <v>-10.208930825279468</v>
      </c>
      <c r="AA75" s="5">
        <f t="shared" si="16"/>
        <v>17.971495065638507</v>
      </c>
      <c r="AB75" s="5">
        <f t="shared" si="17"/>
        <v>5.4475786772889947</v>
      </c>
      <c r="AC75" s="5">
        <f t="shared" si="18"/>
        <v>-37.892394723020857</v>
      </c>
      <c r="AD75" s="5">
        <f t="shared" si="19"/>
        <v>-29.674585882648515</v>
      </c>
      <c r="AE75">
        <f t="shared" si="41"/>
        <v>0</v>
      </c>
    </row>
    <row r="76" spans="1:31" x14ac:dyDescent="0.2">
      <c r="A76">
        <f t="shared" si="20"/>
        <v>0.44000000000000022</v>
      </c>
      <c r="B76" s="5">
        <f t="shared" si="21"/>
        <v>0.68657819645700879</v>
      </c>
      <c r="C76" s="5">
        <f t="shared" si="22"/>
        <v>51.349107153072154</v>
      </c>
      <c r="D76" s="5">
        <f t="shared" si="23"/>
        <v>35.300964859288513</v>
      </c>
      <c r="E76" s="2">
        <f t="shared" si="33"/>
        <v>51.353696994837051</v>
      </c>
      <c r="F76" s="2">
        <f t="shared" si="34"/>
        <v>0.76604426319972119</v>
      </c>
      <c r="G76" s="3">
        <f t="shared" si="26"/>
        <v>2.9268547536177598</v>
      </c>
      <c r="H76" s="3">
        <f t="shared" si="27"/>
        <v>107.42763792202959</v>
      </c>
      <c r="I76" s="3">
        <f t="shared" si="28"/>
        <v>59.955535364325918</v>
      </c>
      <c r="J76" s="2">
        <f t="shared" si="35"/>
        <v>123.06067645303433</v>
      </c>
      <c r="K76" s="2">
        <f t="shared" si="29"/>
        <v>83.885941685776643</v>
      </c>
      <c r="L76" s="6">
        <f t="shared" si="1"/>
        <v>2960.2360114440203</v>
      </c>
      <c r="M76" s="2">
        <f t="shared" si="2"/>
        <v>37.51688000614817</v>
      </c>
      <c r="N76" s="2">
        <f t="shared" si="30"/>
        <v>123.06067645303433</v>
      </c>
      <c r="O76" s="2">
        <f t="shared" si="31"/>
        <v>83.885941685776643</v>
      </c>
      <c r="P76" s="5">
        <f t="shared" si="5"/>
        <v>0.38723570114960559</v>
      </c>
      <c r="Q76" s="4">
        <f t="shared" si="6"/>
        <v>0.30485364108123586</v>
      </c>
      <c r="R76" s="4">
        <f t="shared" si="7"/>
        <v>0.2638153813723827</v>
      </c>
      <c r="S76" s="4">
        <f t="shared" si="36"/>
        <v>0</v>
      </c>
      <c r="T76" s="4">
        <f t="shared" si="37"/>
        <v>0</v>
      </c>
      <c r="U76" s="5">
        <f t="shared" si="38"/>
        <v>-0.74869445132713741</v>
      </c>
      <c r="V76" s="5">
        <f t="shared" si="39"/>
        <v>-27.480173497501937</v>
      </c>
      <c r="W76" s="5">
        <f t="shared" si="40"/>
        <v>-15.336728478970191</v>
      </c>
      <c r="X76" s="5">
        <f t="shared" si="13"/>
        <v>0.99963658080617646</v>
      </c>
      <c r="Y76" s="5">
        <f t="shared" si="14"/>
        <v>6.1483691251894665</v>
      </c>
      <c r="Z76" s="5">
        <f t="shared" si="15"/>
        <v>-10.140294559522724</v>
      </c>
      <c r="AA76" s="5">
        <f t="shared" si="16"/>
        <v>17.869117546059652</v>
      </c>
      <c r="AB76" s="5">
        <f t="shared" si="17"/>
        <v>5.3996746738623287</v>
      </c>
      <c r="AC76" s="5">
        <f t="shared" si="18"/>
        <v>-37.620468057024659</v>
      </c>
      <c r="AD76" s="5">
        <f t="shared" si="19"/>
        <v>-29.641610932910538</v>
      </c>
      <c r="AE76">
        <f t="shared" si="41"/>
        <v>0</v>
      </c>
    </row>
    <row r="77" spans="1:31" x14ac:dyDescent="0.2">
      <c r="A77">
        <f t="shared" si="20"/>
        <v>0.45000000000000023</v>
      </c>
      <c r="B77" s="5">
        <f t="shared" si="21"/>
        <v>0.71611672772687951</v>
      </c>
      <c r="C77" s="5">
        <f t="shared" si="22"/>
        <v>52.421502508889596</v>
      </c>
      <c r="D77" s="5">
        <f t="shared" si="23"/>
        <v>35.89903813238513</v>
      </c>
      <c r="E77" s="2">
        <f t="shared" si="33"/>
        <v>52.426393624368714</v>
      </c>
      <c r="F77" s="2">
        <f t="shared" si="34"/>
        <v>0.78265429540907072</v>
      </c>
      <c r="G77" s="3">
        <f t="shared" si="26"/>
        <v>2.9808515003563829</v>
      </c>
      <c r="H77" s="3">
        <f t="shared" si="27"/>
        <v>107.05143324145935</v>
      </c>
      <c r="I77" s="3">
        <f t="shared" si="28"/>
        <v>59.65911925499681</v>
      </c>
      <c r="J77" s="2">
        <f t="shared" si="35"/>
        <v>122.58917303334637</v>
      </c>
      <c r="K77" s="2">
        <f t="shared" si="29"/>
        <v>83.564535128388798</v>
      </c>
      <c r="L77" s="6">
        <f t="shared" si="1"/>
        <v>2960.1805226994693</v>
      </c>
      <c r="M77" s="2">
        <f t="shared" si="2"/>
        <v>37.516176763378688</v>
      </c>
      <c r="N77" s="2">
        <f t="shared" si="30"/>
        <v>122.58917303334637</v>
      </c>
      <c r="O77" s="2">
        <f t="shared" si="31"/>
        <v>83.564535128388798</v>
      </c>
      <c r="P77" s="5">
        <f t="shared" si="5"/>
        <v>0.38723402093326176</v>
      </c>
      <c r="Q77" s="4">
        <f t="shared" si="6"/>
        <v>0.30602022268195633</v>
      </c>
      <c r="R77" s="4">
        <f t="shared" si="7"/>
        <v>0.26426918794781445</v>
      </c>
      <c r="S77" s="4">
        <f t="shared" si="36"/>
        <v>0</v>
      </c>
      <c r="T77" s="4">
        <f t="shared" si="37"/>
        <v>0</v>
      </c>
      <c r="U77" s="5">
        <f t="shared" si="38"/>
        <v>-0.75958209248333985</v>
      </c>
      <c r="V77" s="5">
        <f t="shared" si="39"/>
        <v>-27.278900560851998</v>
      </c>
      <c r="W77" s="5">
        <f t="shared" si="40"/>
        <v>-15.202367053174479</v>
      </c>
      <c r="X77" s="5">
        <f t="shared" si="13"/>
        <v>0.99961784291546041</v>
      </c>
      <c r="Y77" s="5">
        <f t="shared" si="14"/>
        <v>6.1118204816770323</v>
      </c>
      <c r="Z77" s="5">
        <f t="shared" si="15"/>
        <v>-10.071937858817563</v>
      </c>
      <c r="AA77" s="5">
        <f t="shared" si="16"/>
        <v>17.767559549814145</v>
      </c>
      <c r="AB77" s="5">
        <f t="shared" si="17"/>
        <v>5.3522383891936922</v>
      </c>
      <c r="AC77" s="5">
        <f t="shared" si="18"/>
        <v>-37.350838419669557</v>
      </c>
      <c r="AD77" s="5">
        <f t="shared" si="19"/>
        <v>-29.608807503360332</v>
      </c>
      <c r="AE77">
        <f t="shared" si="41"/>
        <v>0</v>
      </c>
    </row>
    <row r="78" spans="1:31" x14ac:dyDescent="0.2">
      <c r="A78">
        <f t="shared" si="20"/>
        <v>0.46000000000000024</v>
      </c>
      <c r="B78" s="5">
        <f t="shared" si="21"/>
        <v>0.74619285464990304</v>
      </c>
      <c r="C78" s="5">
        <f t="shared" si="22"/>
        <v>53.490149299383212</v>
      </c>
      <c r="D78" s="5">
        <f t="shared" si="23"/>
        <v>36.494148884559927</v>
      </c>
      <c r="E78" s="2">
        <f t="shared" si="33"/>
        <v>53.495353778123921</v>
      </c>
      <c r="F78" s="2">
        <f t="shared" si="34"/>
        <v>0.79922992911944735</v>
      </c>
      <c r="G78" s="3">
        <f t="shared" si="26"/>
        <v>3.0343738842483199</v>
      </c>
      <c r="H78" s="3">
        <f t="shared" si="27"/>
        <v>106.67792485726265</v>
      </c>
      <c r="I78" s="3">
        <f t="shared" si="28"/>
        <v>59.363031179963208</v>
      </c>
      <c r="J78" s="2">
        <f t="shared" si="35"/>
        <v>122.12025445270932</v>
      </c>
      <c r="K78" s="2">
        <f t="shared" si="29"/>
        <v>83.244890560810717</v>
      </c>
      <c r="L78" s="6">
        <f t="shared" si="1"/>
        <v>2960.1233466926888</v>
      </c>
      <c r="M78" s="2">
        <f t="shared" si="2"/>
        <v>37.515452136903868</v>
      </c>
      <c r="N78" s="2">
        <f t="shared" si="30"/>
        <v>122.12025445270932</v>
      </c>
      <c r="O78" s="2">
        <f t="shared" si="31"/>
        <v>83.244890560810717</v>
      </c>
      <c r="P78" s="5">
        <f t="shared" si="5"/>
        <v>0.38723229193858238</v>
      </c>
      <c r="Q78" s="4">
        <f t="shared" si="6"/>
        <v>0.30718913718665908</v>
      </c>
      <c r="R78" s="4">
        <f t="shared" si="7"/>
        <v>0.26472199570395838</v>
      </c>
      <c r="S78" s="4">
        <f t="shared" si="36"/>
        <v>0</v>
      </c>
      <c r="T78" s="4">
        <f t="shared" si="37"/>
        <v>0</v>
      </c>
      <c r="U78" s="5">
        <f t="shared" si="38"/>
        <v>-0.77025959057737781</v>
      </c>
      <c r="V78" s="5">
        <f t="shared" si="39"/>
        <v>-27.07962098894567</v>
      </c>
      <c r="W78" s="5">
        <f t="shared" si="40"/>
        <v>-15.06898814594749</v>
      </c>
      <c r="X78" s="5">
        <f t="shared" si="13"/>
        <v>0.99959853525630715</v>
      </c>
      <c r="Y78" s="5">
        <f t="shared" si="14"/>
        <v>6.0755239199606432</v>
      </c>
      <c r="Z78" s="5">
        <f t="shared" si="15"/>
        <v>-10.003859788718467</v>
      </c>
      <c r="AA78" s="5">
        <f t="shared" si="16"/>
        <v>17.666813349343116</v>
      </c>
      <c r="AB78" s="5">
        <f t="shared" si="17"/>
        <v>5.3052643293832658</v>
      </c>
      <c r="AC78" s="5">
        <f t="shared" si="18"/>
        <v>-37.083480777664136</v>
      </c>
      <c r="AD78" s="5">
        <f t="shared" si="19"/>
        <v>-29.576174796604374</v>
      </c>
      <c r="AE78">
        <f t="shared" si="41"/>
        <v>0</v>
      </c>
    </row>
    <row r="79" spans="1:31" x14ac:dyDescent="0.2">
      <c r="A79">
        <f t="shared" si="20"/>
        <v>0.47000000000000025</v>
      </c>
      <c r="B79" s="5">
        <f t="shared" si="21"/>
        <v>0.77680185670885538</v>
      </c>
      <c r="C79" s="5">
        <f t="shared" si="22"/>
        <v>54.555074373916959</v>
      </c>
      <c r="D79" s="5">
        <f t="shared" si="23"/>
        <v>37.086300387619723</v>
      </c>
      <c r="E79" s="2">
        <f t="shared" si="33"/>
        <v>54.560604478581403</v>
      </c>
      <c r="F79" s="2">
        <f t="shared" si="34"/>
        <v>0.81577123475139957</v>
      </c>
      <c r="G79" s="3">
        <f t="shared" si="26"/>
        <v>3.0874265275421524</v>
      </c>
      <c r="H79" s="3">
        <f t="shared" si="27"/>
        <v>106.30709004948601</v>
      </c>
      <c r="I79" s="3">
        <f t="shared" si="28"/>
        <v>59.067269431997161</v>
      </c>
      <c r="J79" s="2">
        <f t="shared" si="35"/>
        <v>121.65390217952174</v>
      </c>
      <c r="K79" s="2">
        <f t="shared" si="29"/>
        <v>82.926995350730564</v>
      </c>
      <c r="L79" s="6">
        <f t="shared" si="1"/>
        <v>2960.0644608442039</v>
      </c>
      <c r="M79" s="2">
        <f t="shared" si="2"/>
        <v>37.514705840560218</v>
      </c>
      <c r="N79" s="2">
        <f t="shared" si="30"/>
        <v>121.65390217952174</v>
      </c>
      <c r="O79" s="2">
        <f t="shared" si="31"/>
        <v>82.926995350730564</v>
      </c>
      <c r="P79" s="5">
        <f t="shared" si="5"/>
        <v>0.38723051350228949</v>
      </c>
      <c r="Q79" s="4">
        <f t="shared" si="6"/>
        <v>0.3083603816689211</v>
      </c>
      <c r="R79" s="4">
        <f t="shared" si="7"/>
        <v>0.2651738041117695</v>
      </c>
      <c r="S79" s="4">
        <f t="shared" si="36"/>
        <v>0</v>
      </c>
      <c r="T79" s="4">
        <f t="shared" si="37"/>
        <v>0</v>
      </c>
      <c r="U79" s="5">
        <f t="shared" si="38"/>
        <v>-0.7807302427832078</v>
      </c>
      <c r="V79" s="5">
        <f t="shared" si="39"/>
        <v>-26.882311039150188</v>
      </c>
      <c r="W79" s="5">
        <f t="shared" si="40"/>
        <v>-14.936583330096648</v>
      </c>
      <c r="X79" s="5">
        <f t="shared" si="13"/>
        <v>0.9995786502038958</v>
      </c>
      <c r="Y79" s="5">
        <f t="shared" si="14"/>
        <v>6.0394773226655865</v>
      </c>
      <c r="Z79" s="5">
        <f t="shared" si="15"/>
        <v>-9.9360594186840778</v>
      </c>
      <c r="AA79" s="5">
        <f t="shared" si="16"/>
        <v>17.566871311957325</v>
      </c>
      <c r="AB79" s="5">
        <f t="shared" si="17"/>
        <v>5.2587470798823786</v>
      </c>
      <c r="AC79" s="5">
        <f t="shared" si="18"/>
        <v>-36.818370457834263</v>
      </c>
      <c r="AD79" s="5">
        <f t="shared" si="19"/>
        <v>-29.543712018139324</v>
      </c>
      <c r="AE79">
        <f t="shared" si="41"/>
        <v>0</v>
      </c>
    </row>
    <row r="80" spans="1:31" x14ac:dyDescent="0.2">
      <c r="A80">
        <f t="shared" si="20"/>
        <v>0.48000000000000026</v>
      </c>
      <c r="B80" s="5">
        <f t="shared" si="21"/>
        <v>0.80793905933827093</v>
      </c>
      <c r="C80" s="5">
        <f t="shared" si="22"/>
        <v>55.616304355888921</v>
      </c>
      <c r="D80" s="5">
        <f t="shared" si="23"/>
        <v>37.675495896338788</v>
      </c>
      <c r="E80" s="2">
        <f t="shared" si="33"/>
        <v>55.622172518973706</v>
      </c>
      <c r="F80" s="2">
        <f t="shared" si="34"/>
        <v>0.83227828220977451</v>
      </c>
      <c r="G80" s="3">
        <f t="shared" si="26"/>
        <v>3.1400139983409763</v>
      </c>
      <c r="H80" s="3">
        <f t="shared" si="27"/>
        <v>105.93890634490766</v>
      </c>
      <c r="I80" s="3">
        <f t="shared" si="28"/>
        <v>58.771832311815771</v>
      </c>
      <c r="J80" s="2">
        <f t="shared" si="35"/>
        <v>121.190097940191</v>
      </c>
      <c r="K80" s="2">
        <f t="shared" si="29"/>
        <v>82.610837041711648</v>
      </c>
      <c r="L80" s="6">
        <f t="shared" si="1"/>
        <v>2960.0038423509463</v>
      </c>
      <c r="M80" s="2">
        <f t="shared" si="2"/>
        <v>37.51393758535054</v>
      </c>
      <c r="N80" s="2">
        <f t="shared" si="30"/>
        <v>121.190097940191</v>
      </c>
      <c r="O80" s="2">
        <f t="shared" si="31"/>
        <v>82.610837041711648</v>
      </c>
      <c r="P80" s="5">
        <f t="shared" si="5"/>
        <v>0.38722868495461343</v>
      </c>
      <c r="Q80" s="4">
        <f t="shared" si="6"/>
        <v>0.30953395289456281</v>
      </c>
      <c r="R80" s="4">
        <f t="shared" si="7"/>
        <v>0.265624612563095</v>
      </c>
      <c r="S80" s="4">
        <f t="shared" si="36"/>
        <v>0</v>
      </c>
      <c r="T80" s="4">
        <f t="shared" si="37"/>
        <v>0</v>
      </c>
      <c r="U80" s="5">
        <f t="shared" si="38"/>
        <v>-0.79099729311419265</v>
      </c>
      <c r="V80" s="5">
        <f t="shared" si="39"/>
        <v>-26.686947318889093</v>
      </c>
      <c r="W80" s="5">
        <f t="shared" si="40"/>
        <v>-14.805144274697376</v>
      </c>
      <c r="X80" s="5">
        <f t="shared" si="13"/>
        <v>0.9995581800579012</v>
      </c>
      <c r="Y80" s="5">
        <f t="shared" si="14"/>
        <v>6.0036785972322351</v>
      </c>
      <c r="Z80" s="5">
        <f t="shared" si="15"/>
        <v>-9.8685358220319976</v>
      </c>
      <c r="AA80" s="5">
        <f t="shared" si="16"/>
        <v>17.467725898489132</v>
      </c>
      <c r="AB80" s="5">
        <f t="shared" si="17"/>
        <v>5.2126813041180426</v>
      </c>
      <c r="AC80" s="5">
        <f t="shared" si="18"/>
        <v>-36.555483140921091</v>
      </c>
      <c r="AD80" s="5">
        <f t="shared" si="19"/>
        <v>-29.511418376208244</v>
      </c>
      <c r="AE80">
        <f t="shared" si="41"/>
        <v>0</v>
      </c>
    </row>
    <row r="81" spans="1:31" x14ac:dyDescent="0.2">
      <c r="A81">
        <f t="shared" si="20"/>
        <v>0.49000000000000027</v>
      </c>
      <c r="B81" s="5">
        <f t="shared" si="21"/>
        <v>0.8395998333868866</v>
      </c>
      <c r="C81" s="5">
        <f t="shared" si="22"/>
        <v>56.673865645180953</v>
      </c>
      <c r="D81" s="5">
        <f t="shared" si="23"/>
        <v>38.261738648538135</v>
      </c>
      <c r="E81" s="2">
        <f t="shared" si="33"/>
        <v>56.680084465782556</v>
      </c>
      <c r="F81" s="2">
        <f t="shared" si="34"/>
        <v>0.84875114089195813</v>
      </c>
      <c r="G81" s="3">
        <f t="shared" si="26"/>
        <v>3.1921408113821568</v>
      </c>
      <c r="H81" s="3">
        <f t="shared" si="27"/>
        <v>105.57335151349845</v>
      </c>
      <c r="I81" s="3">
        <f t="shared" si="28"/>
        <v>58.47671812805369</v>
      </c>
      <c r="J81" s="2">
        <f t="shared" si="35"/>
        <v>120.72882371571521</v>
      </c>
      <c r="K81" s="2">
        <f t="shared" si="29"/>
        <v>82.296403350862448</v>
      </c>
      <c r="L81" s="6">
        <f t="shared" si="1"/>
        <v>2959.9414681851517</v>
      </c>
      <c r="M81" s="2">
        <f t="shared" si="2"/>
        <v>37.513147079429871</v>
      </c>
      <c r="N81" s="2">
        <f t="shared" si="30"/>
        <v>120.72882371571521</v>
      </c>
      <c r="O81" s="2">
        <f t="shared" si="31"/>
        <v>82.296403350862448</v>
      </c>
      <c r="P81" s="5">
        <f t="shared" si="5"/>
        <v>0.38722680561925987</v>
      </c>
      <c r="Q81" s="4">
        <f t="shared" si="6"/>
        <v>0.31070984731607593</v>
      </c>
      <c r="R81" s="4">
        <f t="shared" si="7"/>
        <v>0.26607442037058121</v>
      </c>
      <c r="S81" s="4">
        <f t="shared" si="36"/>
        <v>0</v>
      </c>
      <c r="T81" s="4">
        <f t="shared" si="37"/>
        <v>0</v>
      </c>
      <c r="U81" s="5">
        <f t="shared" si="38"/>
        <v>-0.80106393342083537</v>
      </c>
      <c r="V81" s="5">
        <f t="shared" si="39"/>
        <v>-26.4935067796102</v>
      </c>
      <c r="W81" s="5">
        <f t="shared" si="40"/>
        <v>-14.674662743626737</v>
      </c>
      <c r="X81" s="5">
        <f t="shared" si="13"/>
        <v>0.99953711704211956</v>
      </c>
      <c r="Y81" s="5">
        <f t="shared" si="14"/>
        <v>5.9681256755659557</v>
      </c>
      <c r="Z81" s="5">
        <f t="shared" si="15"/>
        <v>-9.8012880758929555</v>
      </c>
      <c r="AA81" s="5">
        <f t="shared" si="16"/>
        <v>17.369369661968108</v>
      </c>
      <c r="AB81" s="5">
        <f t="shared" si="17"/>
        <v>5.1670617421451208</v>
      </c>
      <c r="AC81" s="5">
        <f t="shared" si="18"/>
        <v>-36.294794855503156</v>
      </c>
      <c r="AD81" s="5">
        <f t="shared" si="19"/>
        <v>-29.479293081658628</v>
      </c>
      <c r="AE81">
        <f t="shared" si="41"/>
        <v>0</v>
      </c>
    </row>
    <row r="82" spans="1:31" x14ac:dyDescent="0.2">
      <c r="A82">
        <f t="shared" si="20"/>
        <v>0.50000000000000022</v>
      </c>
      <c r="B82" s="5">
        <f t="shared" si="21"/>
        <v>0.87177959458781551</v>
      </c>
      <c r="C82" s="5">
        <f t="shared" si="22"/>
        <v>57.727784420573158</v>
      </c>
      <c r="D82" s="5">
        <f t="shared" si="23"/>
        <v>38.845031865164593</v>
      </c>
      <c r="E82" s="2">
        <f t="shared" si="33"/>
        <v>57.7343666611985</v>
      </c>
      <c r="F82" s="2">
        <f t="shared" si="34"/>
        <v>0.86518987969601502</v>
      </c>
      <c r="G82" s="3">
        <f t="shared" si="26"/>
        <v>3.2438114288036082</v>
      </c>
      <c r="H82" s="3">
        <f t="shared" si="27"/>
        <v>105.21040356494342</v>
      </c>
      <c r="I82" s="3">
        <f t="shared" si="28"/>
        <v>58.181925197237106</v>
      </c>
      <c r="J82" s="2">
        <f t="shared" si="35"/>
        <v>120.27006173832618</v>
      </c>
      <c r="K82" s="2">
        <f t="shared" si="29"/>
        <v>81.983682166548178</v>
      </c>
      <c r="L82" s="6">
        <f t="shared" si="1"/>
        <v>2959.8773150932898</v>
      </c>
      <c r="M82" s="2">
        <f t="shared" si="2"/>
        <v>37.512334028092035</v>
      </c>
      <c r="N82" s="2">
        <f t="shared" si="30"/>
        <v>120.27006173832618</v>
      </c>
      <c r="O82" s="2">
        <f t="shared" si="31"/>
        <v>81.983682166548178</v>
      </c>
      <c r="P82" s="5">
        <f t="shared" si="5"/>
        <v>0.38722487481337786</v>
      </c>
      <c r="Q82" s="4">
        <f t="shared" si="6"/>
        <v>0.31188806106698413</v>
      </c>
      <c r="R82" s="4">
        <f t="shared" si="7"/>
        <v>0.26652322676757961</v>
      </c>
      <c r="S82" s="4">
        <f t="shared" si="36"/>
        <v>0</v>
      </c>
      <c r="T82" s="4">
        <f t="shared" si="37"/>
        <v>0</v>
      </c>
      <c r="U82" s="5">
        <f t="shared" si="38"/>
        <v>-0.81093330436743305</v>
      </c>
      <c r="V82" s="5">
        <f t="shared" si="39"/>
        <v>-26.301966710875725</v>
      </c>
      <c r="W82" s="5">
        <f t="shared" si="40"/>
        <v>-14.545130594122105</v>
      </c>
      <c r="X82" s="5">
        <f t="shared" si="13"/>
        <v>0.9995154533041104</v>
      </c>
      <c r="Y82" s="5">
        <f t="shared" si="14"/>
        <v>5.932816513692889</v>
      </c>
      <c r="Z82" s="5">
        <f t="shared" si="15"/>
        <v>-9.7343152611642836</v>
      </c>
      <c r="AA82" s="5">
        <f t="shared" si="16"/>
        <v>17.271795246319734</v>
      </c>
      <c r="AB82" s="5">
        <f t="shared" si="17"/>
        <v>5.121883209325456</v>
      </c>
      <c r="AC82" s="5">
        <f t="shared" si="18"/>
        <v>-36.036281972040008</v>
      </c>
      <c r="AD82" s="5">
        <f t="shared" si="19"/>
        <v>-29.447335347802372</v>
      </c>
      <c r="AE82">
        <f t="shared" si="41"/>
        <v>0</v>
      </c>
    </row>
    <row r="83" spans="1:31" x14ac:dyDescent="0.2">
      <c r="A83">
        <f t="shared" si="20"/>
        <v>0.51000000000000023</v>
      </c>
      <c r="B83" s="5">
        <f t="shared" si="21"/>
        <v>0.90447380303631786</v>
      </c>
      <c r="C83" s="5">
        <f t="shared" si="22"/>
        <v>58.778086642123995</v>
      </c>
      <c r="D83" s="5">
        <f t="shared" si="23"/>
        <v>39.425378750369575</v>
      </c>
      <c r="E83" s="2">
        <f t="shared" si="33"/>
        <v>58.785045225545367</v>
      </c>
      <c r="F83" s="2">
        <f t="shared" si="34"/>
        <v>0.88159456702872208</v>
      </c>
      <c r="G83" s="3">
        <f t="shared" si="26"/>
        <v>3.2950302608968629</v>
      </c>
      <c r="H83" s="3">
        <f t="shared" si="27"/>
        <v>104.85004074522303</v>
      </c>
      <c r="I83" s="3">
        <f t="shared" si="28"/>
        <v>57.887451843759081</v>
      </c>
      <c r="J83" s="2">
        <f t="shared" si="35"/>
        <v>119.81379448819189</v>
      </c>
      <c r="K83" s="2">
        <f t="shared" si="29"/>
        <v>81.672661546143075</v>
      </c>
      <c r="L83" s="6">
        <f t="shared" si="1"/>
        <v>2959.8113595950272</v>
      </c>
      <c r="M83" s="2">
        <f t="shared" si="2"/>
        <v>37.511498133756419</v>
      </c>
      <c r="N83" s="2">
        <f t="shared" si="30"/>
        <v>119.81379448819189</v>
      </c>
      <c r="O83" s="2">
        <f t="shared" si="31"/>
        <v>81.672661546143075</v>
      </c>
      <c r="P83" s="5">
        <f t="shared" si="5"/>
        <v>0.38722289184752906</v>
      </c>
      <c r="Q83" s="4">
        <f t="shared" si="6"/>
        <v>0.31306858995613412</v>
      </c>
      <c r="R83" s="4">
        <f t="shared" si="7"/>
        <v>0.26697103090805152</v>
      </c>
      <c r="S83" s="4">
        <f t="shared" si="36"/>
        <v>0</v>
      </c>
      <c r="T83" s="4">
        <f t="shared" si="37"/>
        <v>0</v>
      </c>
      <c r="U83" s="5">
        <f t="shared" si="38"/>
        <v>-0.82060849638814581</v>
      </c>
      <c r="V83" s="5">
        <f t="shared" si="39"/>
        <v>-26.112304734571431</v>
      </c>
      <c r="W83" s="5">
        <f t="shared" si="40"/>
        <v>-14.416539775364212</v>
      </c>
      <c r="X83" s="5">
        <f t="shared" si="13"/>
        <v>0.99949318091484374</v>
      </c>
      <c r="Y83" s="5">
        <f t="shared" si="14"/>
        <v>5.8977490914215762</v>
      </c>
      <c r="Z83" s="5">
        <f t="shared" si="15"/>
        <v>-9.6676164624628189</v>
      </c>
      <c r="AA83" s="5">
        <f t="shared" si="16"/>
        <v>17.17499538508693</v>
      </c>
      <c r="AB83" s="5">
        <f t="shared" si="17"/>
        <v>5.0771405950334305</v>
      </c>
      <c r="AC83" s="5">
        <f t="shared" si="18"/>
        <v>-35.779921197034248</v>
      </c>
      <c r="AD83" s="5">
        <f t="shared" si="19"/>
        <v>-29.415544390277283</v>
      </c>
      <c r="AE83">
        <f t="shared" si="41"/>
        <v>0</v>
      </c>
    </row>
    <row r="84" spans="1:31" x14ac:dyDescent="0.2">
      <c r="A84">
        <f t="shared" si="20"/>
        <v>0.52000000000000024</v>
      </c>
      <c r="B84" s="5">
        <f t="shared" si="21"/>
        <v>0.93767796267503811</v>
      </c>
      <c r="C84" s="5">
        <f t="shared" si="22"/>
        <v>59.824798053516375</v>
      </c>
      <c r="D84" s="5">
        <f t="shared" si="23"/>
        <v>40.002782491587652</v>
      </c>
      <c r="E84" s="2">
        <f t="shared" si="33"/>
        <v>59.832146059670158</v>
      </c>
      <c r="F84" s="2">
        <f t="shared" si="34"/>
        <v>0.89796527081350852</v>
      </c>
      <c r="G84" s="3">
        <f t="shared" si="26"/>
        <v>3.3458016668471973</v>
      </c>
      <c r="H84" s="3">
        <f t="shared" si="27"/>
        <v>104.49224153325268</v>
      </c>
      <c r="I84" s="3">
        <f t="shared" si="28"/>
        <v>57.593296399856307</v>
      </c>
      <c r="J84" s="2">
        <f t="shared" si="35"/>
        <v>119.3600046901775</v>
      </c>
      <c r="K84" s="2">
        <f t="shared" si="29"/>
        <v>81.363329713822424</v>
      </c>
      <c r="L84" s="6">
        <f t="shared" si="1"/>
        <v>2959.7435779822263</v>
      </c>
      <c r="M84" s="2">
        <f t="shared" si="2"/>
        <v>37.510639095955305</v>
      </c>
      <c r="N84" s="2">
        <f t="shared" si="30"/>
        <v>119.3600046901775</v>
      </c>
      <c r="O84" s="2">
        <f t="shared" si="31"/>
        <v>81.363329713822424</v>
      </c>
      <c r="P84" s="5">
        <f t="shared" si="5"/>
        <v>0.38722085602565776</v>
      </c>
      <c r="Q84" s="4">
        <f t="shared" si="6"/>
        <v>0.31425142946191792</v>
      </c>
      <c r="R84" s="4">
        <f t="shared" si="7"/>
        <v>0.26741783186647017</v>
      </c>
      <c r="S84" s="4">
        <f t="shared" si="36"/>
        <v>0</v>
      </c>
      <c r="T84" s="4">
        <f t="shared" si="37"/>
        <v>0</v>
      </c>
      <c r="U84" s="5">
        <f t="shared" si="38"/>
        <v>-0.83009255062297693</v>
      </c>
      <c r="V84" s="5">
        <f t="shared" si="39"/>
        <v>-25.924498799232389</v>
      </c>
      <c r="W84" s="5">
        <f t="shared" si="40"/>
        <v>-14.288882327084218</v>
      </c>
      <c r="X84" s="5">
        <f t="shared" si="13"/>
        <v>0.99947029186836256</v>
      </c>
      <c r="Y84" s="5">
        <f t="shared" si="14"/>
        <v>5.862921412010194</v>
      </c>
      <c r="Z84" s="5">
        <f t="shared" si="15"/>
        <v>-9.6011907680771316</v>
      </c>
      <c r="AA84" s="5">
        <f t="shared" si="16"/>
        <v>17.078962900173703</v>
      </c>
      <c r="AB84" s="5">
        <f t="shared" si="17"/>
        <v>5.032828861387217</v>
      </c>
      <c r="AC84" s="5">
        <f t="shared" si="18"/>
        <v>-35.52568956730952</v>
      </c>
      <c r="AD84" s="5">
        <f t="shared" si="19"/>
        <v>-29.383919426910516</v>
      </c>
      <c r="AE84">
        <f t="shared" si="41"/>
        <v>0</v>
      </c>
    </row>
    <row r="85" spans="1:31" x14ac:dyDescent="0.2">
      <c r="A85">
        <f t="shared" si="20"/>
        <v>0.53000000000000025</v>
      </c>
      <c r="B85" s="5">
        <f t="shared" si="21"/>
        <v>0.97138762078657936</v>
      </c>
      <c r="C85" s="5">
        <f t="shared" si="22"/>
        <v>60.867944184370536</v>
      </c>
      <c r="D85" s="5">
        <f t="shared" si="23"/>
        <v>40.577246259614867</v>
      </c>
      <c r="E85" s="2">
        <f t="shared" si="33"/>
        <v>60.875694847298988</v>
      </c>
      <c r="F85" s="2">
        <f t="shared" si="34"/>
        <v>0.91430205849829205</v>
      </c>
      <c r="G85" s="3">
        <f t="shared" si="26"/>
        <v>3.3961299554610695</v>
      </c>
      <c r="H85" s="3">
        <f t="shared" si="27"/>
        <v>104.13698463757959</v>
      </c>
      <c r="I85" s="3">
        <f t="shared" si="28"/>
        <v>57.299457205587203</v>
      </c>
      <c r="J85" s="2">
        <f t="shared" si="35"/>
        <v>118.90867531066345</v>
      </c>
      <c r="K85" s="2">
        <f t="shared" si="29"/>
        <v>81.055675058393632</v>
      </c>
      <c r="L85" s="6">
        <f t="shared" si="1"/>
        <v>2959.6739463179774</v>
      </c>
      <c r="M85" s="2">
        <f t="shared" si="2"/>
        <v>37.509756611321585</v>
      </c>
      <c r="N85" s="2">
        <f t="shared" si="30"/>
        <v>118.90867531066345</v>
      </c>
      <c r="O85" s="2">
        <f t="shared" si="31"/>
        <v>81.055675058393632</v>
      </c>
      <c r="P85" s="5">
        <f t="shared" si="5"/>
        <v>0.38721876664506194</v>
      </c>
      <c r="Q85" s="4">
        <f t="shared" si="6"/>
        <v>0.31543657472642728</v>
      </c>
      <c r="R85" s="4">
        <f t="shared" si="7"/>
        <v>0.267863628637724</v>
      </c>
      <c r="S85" s="4">
        <f t="shared" si="36"/>
        <v>0</v>
      </c>
      <c r="T85" s="4">
        <f t="shared" si="37"/>
        <v>0</v>
      </c>
      <c r="U85" s="5">
        <f t="shared" si="38"/>
        <v>-0.83938845983412957</v>
      </c>
      <c r="V85" s="5">
        <f t="shared" si="39"/>
        <v>-25.738527174482371</v>
      </c>
      <c r="W85" s="5">
        <f t="shared" si="40"/>
        <v>-14.162150378194148</v>
      </c>
      <c r="X85" s="5">
        <f t="shared" si="13"/>
        <v>0.99944677808145588</v>
      </c>
      <c r="Y85" s="5">
        <f t="shared" si="14"/>
        <v>5.8283315018393997</v>
      </c>
      <c r="Z85" s="5">
        <f t="shared" si="15"/>
        <v>-9.5350372699192079</v>
      </c>
      <c r="AA85" s="5">
        <f t="shared" si="16"/>
        <v>16.983690700610683</v>
      </c>
      <c r="AB85" s="5">
        <f t="shared" si="17"/>
        <v>4.9889430420052703</v>
      </c>
      <c r="AC85" s="5">
        <f t="shared" si="18"/>
        <v>-35.273564444401579</v>
      </c>
      <c r="AD85" s="5">
        <f t="shared" si="19"/>
        <v>-29.352459677583465</v>
      </c>
      <c r="AE85">
        <f t="shared" si="41"/>
        <v>0</v>
      </c>
    </row>
    <row r="86" spans="1:31" x14ac:dyDescent="0.2">
      <c r="A86">
        <f t="shared" si="20"/>
        <v>0.54000000000000026</v>
      </c>
      <c r="B86" s="5">
        <f t="shared" si="21"/>
        <v>1.0055983674932902</v>
      </c>
      <c r="C86" s="5">
        <f t="shared" si="22"/>
        <v>61.907550352524112</v>
      </c>
      <c r="D86" s="5">
        <f t="shared" si="23"/>
        <v>41.148773208686855</v>
      </c>
      <c r="E86" s="2">
        <f t="shared" si="33"/>
        <v>61.915717057359622</v>
      </c>
      <c r="F86" s="2">
        <f t="shared" si="34"/>
        <v>0.93060499706322108</v>
      </c>
      <c r="G86" s="3">
        <f t="shared" si="26"/>
        <v>3.4460193858811223</v>
      </c>
      <c r="H86" s="3">
        <f t="shared" si="27"/>
        <v>103.78424899313558</v>
      </c>
      <c r="I86" s="3">
        <f t="shared" si="28"/>
        <v>57.005932608811371</v>
      </c>
      <c r="J86" s="2">
        <f t="shared" si="35"/>
        <v>118.45978955441959</v>
      </c>
      <c r="K86" s="2">
        <f t="shared" si="29"/>
        <v>80.749686131165362</v>
      </c>
      <c r="L86" s="6">
        <f t="shared" si="1"/>
        <v>2959.6024404356704</v>
      </c>
      <c r="M86" s="2">
        <f t="shared" si="2"/>
        <v>37.508850373577069</v>
      </c>
      <c r="N86" s="2">
        <f t="shared" si="30"/>
        <v>118.45978955441959</v>
      </c>
      <c r="O86" s="2">
        <f t="shared" si="31"/>
        <v>80.749686131165362</v>
      </c>
      <c r="P86" s="5">
        <f t="shared" si="5"/>
        <v>0.38721662299636583</v>
      </c>
      <c r="Q86" s="4">
        <f t="shared" si="6"/>
        <v>0.31662402054953948</v>
      </c>
      <c r="R86" s="4">
        <f t="shared" si="7"/>
        <v>0.26830842013701695</v>
      </c>
      <c r="S86" s="4">
        <f t="shared" si="36"/>
        <v>0</v>
      </c>
      <c r="T86" s="4">
        <f t="shared" si="37"/>
        <v>0</v>
      </c>
      <c r="U86" s="5">
        <f t="shared" si="38"/>
        <v>-0.84849916930321279</v>
      </c>
      <c r="V86" s="5">
        <f t="shared" si="39"/>
        <v>-25.55436844558459</v>
      </c>
      <c r="W86" s="5">
        <f t="shared" si="40"/>
        <v>-14.036336145440357</v>
      </c>
      <c r="X86" s="5">
        <f t="shared" si="13"/>
        <v>0.99942263139334708</v>
      </c>
      <c r="Y86" s="5">
        <f t="shared" si="14"/>
        <v>5.7939774100905579</v>
      </c>
      <c r="Z86" s="5">
        <f t="shared" si="15"/>
        <v>-9.4691550634754034</v>
      </c>
      <c r="AA86" s="5">
        <f t="shared" si="16"/>
        <v>16.889171781341854</v>
      </c>
      <c r="AB86" s="5">
        <f t="shared" si="17"/>
        <v>4.9454782407873452</v>
      </c>
      <c r="AC86" s="5">
        <f t="shared" si="18"/>
        <v>-35.023523509059991</v>
      </c>
      <c r="AD86" s="5">
        <f t="shared" si="19"/>
        <v>-29.3211643640985</v>
      </c>
      <c r="AE86">
        <f t="shared" si="41"/>
        <v>0</v>
      </c>
    </row>
    <row r="87" spans="1:31" x14ac:dyDescent="0.2">
      <c r="A87">
        <f t="shared" si="20"/>
        <v>0.55000000000000027</v>
      </c>
      <c r="B87" s="5">
        <f t="shared" si="21"/>
        <v>1.0403058352641408</v>
      </c>
      <c r="C87" s="5">
        <f t="shared" si="22"/>
        <v>62.943641666280016</v>
      </c>
      <c r="D87" s="5">
        <f t="shared" si="23"/>
        <v>41.717366476556762</v>
      </c>
      <c r="E87" s="2">
        <f t="shared" si="33"/>
        <v>62.95223794627119</v>
      </c>
      <c r="F87" s="2">
        <f t="shared" si="34"/>
        <v>0.94687415302832034</v>
      </c>
      <c r="G87" s="3">
        <f t="shared" si="26"/>
        <v>3.4954741682889958</v>
      </c>
      <c r="H87" s="3">
        <f t="shared" si="27"/>
        <v>103.43401375804498</v>
      </c>
      <c r="I87" s="3">
        <f t="shared" si="28"/>
        <v>56.712720965170384</v>
      </c>
      <c r="J87" s="2">
        <f t="shared" si="35"/>
        <v>118.01333086153399</v>
      </c>
      <c r="K87" s="2">
        <f t="shared" si="29"/>
        <v>80.44535164385411</v>
      </c>
      <c r="L87" s="6">
        <f t="shared" si="1"/>
        <v>2959.5290359381074</v>
      </c>
      <c r="M87" s="2">
        <f t="shared" si="2"/>
        <v>37.507920073521156</v>
      </c>
      <c r="N87" s="2">
        <f t="shared" si="30"/>
        <v>118.01333086153399</v>
      </c>
      <c r="O87" s="2">
        <f t="shared" si="31"/>
        <v>80.44535164385411</v>
      </c>
      <c r="P87" s="5">
        <f t="shared" si="5"/>
        <v>0.38721442436349318</v>
      </c>
      <c r="Q87" s="4">
        <f t="shared" si="6"/>
        <v>0.31781376138293388</v>
      </c>
      <c r="R87" s="4">
        <f t="shared" si="7"/>
        <v>0.26875220519976895</v>
      </c>
      <c r="S87" s="4">
        <f t="shared" si="36"/>
        <v>0</v>
      </c>
      <c r="T87" s="4">
        <f t="shared" si="37"/>
        <v>0</v>
      </c>
      <c r="U87" s="5">
        <f t="shared" si="38"/>
        <v>-0.85742757770973699</v>
      </c>
      <c r="V87" s="5">
        <f t="shared" si="39"/>
        <v>-25.372001508100894</v>
      </c>
      <c r="W87" s="5">
        <f t="shared" si="40"/>
        <v>-13.911431932079411</v>
      </c>
      <c r="X87" s="5">
        <f t="shared" si="13"/>
        <v>0.99939784356539163</v>
      </c>
      <c r="Y87" s="5">
        <f t="shared" si="14"/>
        <v>5.7598572084293433</v>
      </c>
      <c r="Z87" s="5">
        <f t="shared" si="15"/>
        <v>-9.4035432477569145</v>
      </c>
      <c r="AA87" s="5">
        <f t="shared" si="16"/>
        <v>16.795399222032373</v>
      </c>
      <c r="AB87" s="5">
        <f t="shared" si="17"/>
        <v>4.902429630719606</v>
      </c>
      <c r="AC87" s="5">
        <f t="shared" si="18"/>
        <v>-34.775544755857808</v>
      </c>
      <c r="AD87" s="5">
        <f t="shared" si="19"/>
        <v>-29.290032710047036</v>
      </c>
      <c r="AE87">
        <f t="shared" si="41"/>
        <v>0</v>
      </c>
    </row>
    <row r="88" spans="1:31" x14ac:dyDescent="0.2">
      <c r="A88">
        <f t="shared" si="20"/>
        <v>0.56000000000000028</v>
      </c>
      <c r="B88" s="5">
        <f t="shared" si="21"/>
        <v>1.0755056984285667</v>
      </c>
      <c r="C88" s="5">
        <f t="shared" si="22"/>
        <v>63.976243026622676</v>
      </c>
      <c r="D88" s="5">
        <f t="shared" si="23"/>
        <v>42.28302918457296</v>
      </c>
      <c r="E88" s="2">
        <f t="shared" si="33"/>
        <v>63.985282560201597</v>
      </c>
      <c r="F88" s="2">
        <f t="shared" si="34"/>
        <v>0.963109592461041</v>
      </c>
      <c r="G88" s="3">
        <f t="shared" si="26"/>
        <v>3.5444984645961917</v>
      </c>
      <c r="H88" s="3">
        <f t="shared" si="27"/>
        <v>103.0862583104864</v>
      </c>
      <c r="I88" s="3">
        <f t="shared" si="28"/>
        <v>56.419820638069915</v>
      </c>
      <c r="J88" s="2">
        <f t="shared" si="35"/>
        <v>117.56928290439571</v>
      </c>
      <c r="K88" s="2">
        <f t="shared" si="29"/>
        <v>80.142660466527403</v>
      </c>
      <c r="L88" s="6">
        <f t="shared" si="1"/>
        <v>2959.4537081966519</v>
      </c>
      <c r="M88" s="2">
        <f t="shared" si="2"/>
        <v>37.506965399020068</v>
      </c>
      <c r="N88" s="2">
        <f t="shared" si="30"/>
        <v>117.56928290439571</v>
      </c>
      <c r="O88" s="2">
        <f t="shared" si="31"/>
        <v>80.142660466527403</v>
      </c>
      <c r="P88" s="5">
        <f t="shared" si="5"/>
        <v>0.38721217002364172</v>
      </c>
      <c r="Q88" s="4">
        <f t="shared" si="6"/>
        <v>0.31900579132404028</v>
      </c>
      <c r="R88" s="4">
        <f t="shared" si="7"/>
        <v>0.26919498258151564</v>
      </c>
      <c r="S88" s="4">
        <f t="shared" si="36"/>
        <v>0</v>
      </c>
      <c r="T88" s="4">
        <f t="shared" si="37"/>
        <v>0</v>
      </c>
      <c r="U88" s="5">
        <f t="shared" si="38"/>
        <v>-0.86617653799134464</v>
      </c>
      <c r="V88" s="5">
        <f t="shared" si="39"/>
        <v>-25.191405562657252</v>
      </c>
      <c r="W88" s="5">
        <f t="shared" si="40"/>
        <v>-13.78743012657603</v>
      </c>
      <c r="X88" s="5">
        <f t="shared" si="13"/>
        <v>0.99937240628079083</v>
      </c>
      <c r="Y88" s="5">
        <f t="shared" si="14"/>
        <v>5.7259689906945415</v>
      </c>
      <c r="Z88" s="5">
        <f t="shared" si="15"/>
        <v>-9.3382009252495752</v>
      </c>
      <c r="AA88" s="5">
        <f t="shared" si="16"/>
        <v>16.70236618589675</v>
      </c>
      <c r="AB88" s="5">
        <f t="shared" si="17"/>
        <v>4.8597924527031964</v>
      </c>
      <c r="AC88" s="5">
        <f t="shared" si="18"/>
        <v>-34.529606487906825</v>
      </c>
      <c r="AD88" s="5">
        <f t="shared" si="19"/>
        <v>-29.25906394067928</v>
      </c>
      <c r="AE88">
        <f t="shared" si="41"/>
        <v>0</v>
      </c>
    </row>
    <row r="89" spans="1:31" x14ac:dyDescent="0.2">
      <c r="A89">
        <f t="shared" si="20"/>
        <v>0.57000000000000028</v>
      </c>
      <c r="B89" s="5">
        <f t="shared" si="21"/>
        <v>1.1111936726971638</v>
      </c>
      <c r="C89" s="5">
        <f t="shared" si="22"/>
        <v>65.005379129403153</v>
      </c>
      <c r="D89" s="5">
        <f t="shared" si="23"/>
        <v>42.845764437756628</v>
      </c>
      <c r="E89" s="2">
        <f t="shared" si="33"/>
        <v>65.014875737293281</v>
      </c>
      <c r="F89" s="2">
        <f t="shared" si="34"/>
        <v>0.97931138098372006</v>
      </c>
      <c r="G89" s="3">
        <f t="shared" si="26"/>
        <v>3.5930963891232235</v>
      </c>
      <c r="H89" s="3">
        <f t="shared" si="27"/>
        <v>102.74096224560734</v>
      </c>
      <c r="I89" s="3">
        <f t="shared" si="28"/>
        <v>56.127229998663125</v>
      </c>
      <c r="J89" s="2">
        <f t="shared" si="35"/>
        <v>117.1276295847298</v>
      </c>
      <c r="K89" s="2">
        <f t="shared" si="29"/>
        <v>79.841601625582683</v>
      </c>
      <c r="L89" s="6">
        <f t="shared" si="1"/>
        <v>2959.3764323504233</v>
      </c>
      <c r="M89" s="2">
        <f t="shared" si="2"/>
        <v>37.505986034996688</v>
      </c>
      <c r="N89" s="2">
        <f t="shared" si="30"/>
        <v>117.1276295847298</v>
      </c>
      <c r="O89" s="2">
        <f t="shared" si="31"/>
        <v>79.841601625582683</v>
      </c>
      <c r="P89" s="5">
        <f t="shared" si="5"/>
        <v>0.38720985924725942</v>
      </c>
      <c r="Q89" s="4">
        <f t="shared" si="6"/>
        <v>0.32020010410991956</v>
      </c>
      <c r="R89" s="4">
        <f t="shared" si="7"/>
        <v>0.26963675095780754</v>
      </c>
      <c r="S89" s="4">
        <f t="shared" si="36"/>
        <v>0</v>
      </c>
      <c r="T89" s="4">
        <f t="shared" si="37"/>
        <v>0</v>
      </c>
      <c r="U89" s="5">
        <f t="shared" si="38"/>
        <v>-0.87474885818620252</v>
      </c>
      <c r="V89" s="5">
        <f t="shared" si="39"/>
        <v>-25.012560109813023</v>
      </c>
      <c r="W89" s="5">
        <f t="shared" si="40"/>
        <v>-13.664323201322606</v>
      </c>
      <c r="X89" s="5">
        <f t="shared" si="13"/>
        <v>0.99934631114432071</v>
      </c>
      <c r="Y89" s="5">
        <f t="shared" si="14"/>
        <v>5.6923108725919604</v>
      </c>
      <c r="Z89" s="5">
        <f t="shared" si="15"/>
        <v>-9.2731272018630566</v>
      </c>
      <c r="AA89" s="5">
        <f t="shared" si="16"/>
        <v>16.610065918547114</v>
      </c>
      <c r="AB89" s="5">
        <f t="shared" si="17"/>
        <v>4.817562014405758</v>
      </c>
      <c r="AC89" s="5">
        <f t="shared" si="18"/>
        <v>-34.285687311676078</v>
      </c>
      <c r="AD89" s="5">
        <f t="shared" si="19"/>
        <v>-29.228257282775491</v>
      </c>
      <c r="AE89">
        <f t="shared" si="41"/>
        <v>0</v>
      </c>
    </row>
    <row r="90" spans="1:31" x14ac:dyDescent="0.2">
      <c r="A90">
        <f t="shared" si="20"/>
        <v>0.58000000000000029</v>
      </c>
      <c r="B90" s="5">
        <f t="shared" si="21"/>
        <v>1.1473655146891164</v>
      </c>
      <c r="C90" s="5">
        <f t="shared" si="22"/>
        <v>66.031074467493639</v>
      </c>
      <c r="D90" s="5">
        <f t="shared" si="23"/>
        <v>43.405575324879123</v>
      </c>
      <c r="E90" s="2">
        <f t="shared" si="33"/>
        <v>66.041042109857628</v>
      </c>
      <c r="F90" s="2">
        <f t="shared" si="34"/>
        <v>0.99547958378094392</v>
      </c>
      <c r="G90" s="3">
        <f t="shared" si="26"/>
        <v>3.641272009267281</v>
      </c>
      <c r="H90" s="3">
        <f t="shared" si="27"/>
        <v>102.39810537249058</v>
      </c>
      <c r="I90" s="3">
        <f t="shared" si="28"/>
        <v>55.834947425835374</v>
      </c>
      <c r="J90" s="2">
        <f t="shared" si="35"/>
        <v>116.68835503068401</v>
      </c>
      <c r="K90" s="2">
        <f t="shared" si="29"/>
        <v>79.542164301761417</v>
      </c>
      <c r="L90" s="6">
        <f t="shared" si="1"/>
        <v>2959.2971833055381</v>
      </c>
      <c r="M90" s="2">
        <f t="shared" si="2"/>
        <v>37.504981663420878</v>
      </c>
      <c r="N90" s="2">
        <f t="shared" si="30"/>
        <v>116.68835503068401</v>
      </c>
      <c r="O90" s="2">
        <f t="shared" si="31"/>
        <v>79.542164301761417</v>
      </c>
      <c r="P90" s="5">
        <f t="shared" si="5"/>
        <v>0.38720749129802151</v>
      </c>
      <c r="Q90" s="4">
        <f t="shared" si="6"/>
        <v>0.32139669311107533</v>
      </c>
      <c r="R90" s="4">
        <f t="shared" si="7"/>
        <v>0.27007750892410892</v>
      </c>
      <c r="S90" s="4">
        <f t="shared" si="36"/>
        <v>0</v>
      </c>
      <c r="T90" s="4">
        <f t="shared" si="37"/>
        <v>0</v>
      </c>
      <c r="U90" s="5">
        <f t="shared" si="38"/>
        <v>-0.88314730225796534</v>
      </c>
      <c r="V90" s="5">
        <f t="shared" si="39"/>
        <v>-24.835444945031536</v>
      </c>
      <c r="W90" s="5">
        <f t="shared" si="40"/>
        <v>-13.542103711379804</v>
      </c>
      <c r="X90" s="5">
        <f t="shared" si="13"/>
        <v>0.99931954968207393</v>
      </c>
      <c r="Y90" s="5">
        <f t="shared" si="14"/>
        <v>5.6588809913933522</v>
      </c>
      <c r="Z90" s="5">
        <f t="shared" si="15"/>
        <v>-9.208321186879509</v>
      </c>
      <c r="AA90" s="5">
        <f t="shared" si="16"/>
        <v>16.518491746861194</v>
      </c>
      <c r="AB90" s="5">
        <f t="shared" si="17"/>
        <v>4.7757336891353868</v>
      </c>
      <c r="AC90" s="5">
        <f t="shared" si="18"/>
        <v>-34.043766131911042</v>
      </c>
      <c r="AD90" s="5">
        <f t="shared" si="19"/>
        <v>-29.197611964518607</v>
      </c>
      <c r="AE90">
        <f t="shared" si="41"/>
        <v>0</v>
      </c>
    </row>
    <row r="91" spans="1:31" x14ac:dyDescent="0.2">
      <c r="A91">
        <f t="shared" si="20"/>
        <v>0.5900000000000003</v>
      </c>
      <c r="B91" s="5">
        <f t="shared" si="21"/>
        <v>1.184017021466246</v>
      </c>
      <c r="C91" s="5">
        <f t="shared" si="22"/>
        <v>67.053353332911954</v>
      </c>
      <c r="D91" s="5">
        <f t="shared" si="23"/>
        <v>43.962464918539254</v>
      </c>
      <c r="E91" s="2">
        <f t="shared" si="33"/>
        <v>67.063806106538991</v>
      </c>
      <c r="F91" s="2">
        <f t="shared" si="34"/>
        <v>1.0116142656068245</v>
      </c>
      <c r="G91" s="3">
        <f t="shared" si="26"/>
        <v>3.6890293461586348</v>
      </c>
      <c r="H91" s="3">
        <f t="shared" si="27"/>
        <v>102.05766771117146</v>
      </c>
      <c r="I91" s="3">
        <f t="shared" si="28"/>
        <v>55.542971306190189</v>
      </c>
      <c r="J91" s="2">
        <f t="shared" si="35"/>
        <v>116.25144359396565</v>
      </c>
      <c r="K91" s="2">
        <f t="shared" si="29"/>
        <v>79.24433782819743</v>
      </c>
      <c r="L91" s="6">
        <f t="shared" si="1"/>
        <v>2959.2159357343899</v>
      </c>
      <c r="M91" s="2">
        <f t="shared" si="2"/>
        <v>37.50395196330043</v>
      </c>
      <c r="N91" s="2">
        <f t="shared" si="30"/>
        <v>116.25144359396565</v>
      </c>
      <c r="O91" s="2">
        <f t="shared" si="31"/>
        <v>79.24433782819743</v>
      </c>
      <c r="P91" s="5">
        <f t="shared" si="5"/>
        <v>0.38720506543280891</v>
      </c>
      <c r="Q91" s="4">
        <f t="shared" si="6"/>
        <v>0.32259555132519818</v>
      </c>
      <c r="R91" s="4">
        <f t="shared" si="7"/>
        <v>0.27051725499569634</v>
      </c>
      <c r="S91" s="4">
        <f t="shared" si="36"/>
        <v>0</v>
      </c>
      <c r="T91" s="4">
        <f t="shared" si="37"/>
        <v>0</v>
      </c>
      <c r="U91" s="5">
        <f t="shared" si="38"/>
        <v>-0.8913745909037224</v>
      </c>
      <c r="V91" s="5">
        <f t="shared" si="39"/>
        <v>-24.660040153749854</v>
      </c>
      <c r="W91" s="5">
        <f t="shared" si="40"/>
        <v>-13.420764293237877</v>
      </c>
      <c r="X91" s="5">
        <f t="shared" si="13"/>
        <v>0.99929211334121903</v>
      </c>
      <c r="Y91" s="5">
        <f t="shared" si="14"/>
        <v>5.6256775056402359</v>
      </c>
      <c r="Z91" s="5">
        <f t="shared" si="15"/>
        <v>-9.1437819929015767</v>
      </c>
      <c r="AA91" s="5">
        <f t="shared" si="16"/>
        <v>16.427637077869484</v>
      </c>
      <c r="AB91" s="5">
        <f t="shared" si="17"/>
        <v>4.7343029147365137</v>
      </c>
      <c r="AC91" s="5">
        <f t="shared" si="18"/>
        <v>-33.803822146651427</v>
      </c>
      <c r="AD91" s="5">
        <f t="shared" si="19"/>
        <v>-29.167127215368392</v>
      </c>
      <c r="AE91">
        <f t="shared" si="41"/>
        <v>0</v>
      </c>
    </row>
    <row r="92" spans="1:31" x14ac:dyDescent="0.2">
      <c r="A92">
        <f t="shared" si="20"/>
        <v>0.60000000000000031</v>
      </c>
      <c r="B92" s="5">
        <f t="shared" si="21"/>
        <v>1.2211440300735692</v>
      </c>
      <c r="C92" s="5">
        <f t="shared" si="22"/>
        <v>68.072239818916344</v>
      </c>
      <c r="D92" s="5">
        <f t="shared" si="23"/>
        <v>44.516436275240387</v>
      </c>
      <c r="E92" s="2">
        <f t="shared" si="33"/>
        <v>68.083191954448225</v>
      </c>
      <c r="F92" s="2">
        <f t="shared" si="34"/>
        <v>1.0277154907921848</v>
      </c>
      <c r="G92" s="3">
        <f t="shared" si="26"/>
        <v>3.7363723753059999</v>
      </c>
      <c r="H92" s="3">
        <f t="shared" si="27"/>
        <v>101.71962948970494</v>
      </c>
      <c r="I92" s="3">
        <f t="shared" si="28"/>
        <v>55.251300034036504</v>
      </c>
      <c r="J92" s="2">
        <f t="shared" si="35"/>
        <v>115.81687984702801</v>
      </c>
      <c r="K92" s="2">
        <f t="shared" si="29"/>
        <v>78.948111688498983</v>
      </c>
      <c r="L92" s="6">
        <f t="shared" si="1"/>
        <v>2959.1326640749876</v>
      </c>
      <c r="M92" s="2">
        <f t="shared" si="2"/>
        <v>37.502896610672579</v>
      </c>
      <c r="N92" s="2">
        <f t="shared" si="30"/>
        <v>115.81687984702801</v>
      </c>
      <c r="O92" s="2">
        <f t="shared" si="31"/>
        <v>78.948111688498983</v>
      </c>
      <c r="P92" s="5">
        <f t="shared" si="5"/>
        <v>0.38720258090168835</v>
      </c>
      <c r="Q92" s="4">
        <f t="shared" si="6"/>
        <v>0.32379667137084217</v>
      </c>
      <c r="R92" s="4">
        <f t="shared" si="7"/>
        <v>0.27095598760755829</v>
      </c>
      <c r="S92" s="4">
        <f t="shared" si="36"/>
        <v>0</v>
      </c>
      <c r="T92" s="4">
        <f t="shared" si="37"/>
        <v>0</v>
      </c>
      <c r="U92" s="5">
        <f t="shared" si="38"/>
        <v>-0.89943340234531877</v>
      </c>
      <c r="V92" s="5">
        <f t="shared" si="39"/>
        <v>-24.486326106545448</v>
      </c>
      <c r="W92" s="5">
        <f t="shared" si="40"/>
        <v>-13.300297663598263</v>
      </c>
      <c r="X92" s="5">
        <f t="shared" si="13"/>
        <v>0.99926399348977402</v>
      </c>
      <c r="Y92" s="5">
        <f t="shared" si="14"/>
        <v>5.5926985948525569</v>
      </c>
      <c r="Z92" s="5">
        <f t="shared" si="15"/>
        <v>-9.079508735799882</v>
      </c>
      <c r="AA92" s="5">
        <f t="shared" si="16"/>
        <v>16.337495397661453</v>
      </c>
      <c r="AB92" s="5">
        <f t="shared" si="17"/>
        <v>4.6932651925072379</v>
      </c>
      <c r="AC92" s="5">
        <f t="shared" si="18"/>
        <v>-33.565834842345332</v>
      </c>
      <c r="AD92" s="5">
        <f t="shared" si="19"/>
        <v>-29.136802265936808</v>
      </c>
      <c r="AE92">
        <f t="shared" si="41"/>
        <v>0</v>
      </c>
    </row>
    <row r="93" spans="1:31" x14ac:dyDescent="0.2">
      <c r="A93">
        <f t="shared" si="20"/>
        <v>0.61000000000000032</v>
      </c>
      <c r="B93" s="5">
        <f t="shared" si="21"/>
        <v>1.2587424170862545</v>
      </c>
      <c r="C93" s="5">
        <f t="shared" si="22"/>
        <v>69.087757822071268</v>
      </c>
      <c r="D93" s="5">
        <f t="shared" si="23"/>
        <v>45.06749243546745</v>
      </c>
      <c r="E93" s="2">
        <f t="shared" si="33"/>
        <v>69.099223681266793</v>
      </c>
      <c r="F93" s="2">
        <f t="shared" si="34"/>
        <v>1.043783323251656</v>
      </c>
      <c r="G93" s="3">
        <f t="shared" si="26"/>
        <v>3.7833050272310724</v>
      </c>
      <c r="H93" s="3">
        <f t="shared" si="27"/>
        <v>101.38397114128149</v>
      </c>
      <c r="I93" s="3">
        <f t="shared" si="28"/>
        <v>54.959932011377134</v>
      </c>
      <c r="J93" s="2">
        <f t="shared" si="35"/>
        <v>115.38464858030494</v>
      </c>
      <c r="K93" s="2">
        <f t="shared" si="29"/>
        <v>78.653475514863629</v>
      </c>
      <c r="L93" s="6">
        <f t="shared" si="1"/>
        <v>2959.0473425303312</v>
      </c>
      <c r="M93" s="2">
        <f t="shared" si="2"/>
        <v>37.501815278596204</v>
      </c>
      <c r="N93" s="2">
        <f t="shared" si="30"/>
        <v>115.38464858030494</v>
      </c>
      <c r="O93" s="2">
        <f t="shared" si="31"/>
        <v>78.653475514863629</v>
      </c>
      <c r="P93" s="5">
        <f t="shared" si="5"/>
        <v>0.38720003694789368</v>
      </c>
      <c r="Q93" s="4">
        <f t="shared" si="6"/>
        <v>0.32500004548103339</v>
      </c>
      <c r="R93" s="4">
        <f t="shared" si="7"/>
        <v>0.27139370511429284</v>
      </c>
      <c r="S93" s="4">
        <f t="shared" si="36"/>
        <v>0</v>
      </c>
      <c r="T93" s="4">
        <f t="shared" si="37"/>
        <v>0</v>
      </c>
      <c r="U93" s="5">
        <f t="shared" si="38"/>
        <v>-0.90732637310443542</v>
      </c>
      <c r="V93" s="5">
        <f t="shared" si="39"/>
        <v>-24.314283454397589</v>
      </c>
      <c r="W93" s="5">
        <f t="shared" si="40"/>
        <v>-13.180696618175027</v>
      </c>
      <c r="X93" s="5">
        <f t="shared" si="13"/>
        <v>0.99923518141639889</v>
      </c>
      <c r="Y93" s="5">
        <f t="shared" si="14"/>
        <v>5.5599424592420013</v>
      </c>
      <c r="Z93" s="5">
        <f t="shared" si="15"/>
        <v>-9.0155005346598518</v>
      </c>
      <c r="AA93" s="5">
        <f t="shared" si="16"/>
        <v>16.248060270310017</v>
      </c>
      <c r="AB93" s="5">
        <f t="shared" si="17"/>
        <v>4.6526160861375656</v>
      </c>
      <c r="AC93" s="5">
        <f t="shared" si="18"/>
        <v>-33.329783989057439</v>
      </c>
      <c r="AD93" s="5">
        <f t="shared" si="19"/>
        <v>-29.10663634786501</v>
      </c>
      <c r="AE93">
        <f t="shared" si="41"/>
        <v>0</v>
      </c>
    </row>
    <row r="94" spans="1:31" x14ac:dyDescent="0.2">
      <c r="A94">
        <f t="shared" si="20"/>
        <v>0.62000000000000033</v>
      </c>
      <c r="B94" s="5">
        <f t="shared" si="21"/>
        <v>1.296808098162872</v>
      </c>
      <c r="C94" s="5">
        <f t="shared" si="22"/>
        <v>70.099931044284631</v>
      </c>
      <c r="D94" s="5">
        <f t="shared" si="23"/>
        <v>45.615636423763824</v>
      </c>
      <c r="E94" s="2">
        <f t="shared" si="33"/>
        <v>70.111925117321675</v>
      </c>
      <c r="F94" s="2">
        <f t="shared" si="34"/>
        <v>1.0598178264906846</v>
      </c>
      <c r="G94" s="3">
        <f t="shared" si="26"/>
        <v>3.8298311880924483</v>
      </c>
      <c r="H94" s="3">
        <f t="shared" si="27"/>
        <v>101.05067330139092</v>
      </c>
      <c r="I94" s="3">
        <f t="shared" si="28"/>
        <v>54.668865647898485</v>
      </c>
      <c r="J94" s="2">
        <f t="shared" si="35"/>
        <v>114.95473479949271</v>
      </c>
      <c r="K94" s="2">
        <f t="shared" si="29"/>
        <v>78.360419086225434</v>
      </c>
      <c r="L94" s="6">
        <f t="shared" si="1"/>
        <v>2958.9599450678493</v>
      </c>
      <c r="M94" s="2">
        <f t="shared" si="2"/>
        <v>37.500707637144615</v>
      </c>
      <c r="N94" s="2">
        <f t="shared" si="30"/>
        <v>114.95473479949271</v>
      </c>
      <c r="O94" s="2">
        <f t="shared" si="31"/>
        <v>78.360419086225434</v>
      </c>
      <c r="P94" s="5">
        <f t="shared" si="5"/>
        <v>0.38719743280780883</v>
      </c>
      <c r="Q94" s="4">
        <f t="shared" si="6"/>
        <v>0.32620566549681262</v>
      </c>
      <c r="R94" s="4">
        <f t="shared" si="7"/>
        <v>0.27183040579000861</v>
      </c>
      <c r="S94" s="4">
        <f t="shared" si="36"/>
        <v>0</v>
      </c>
      <c r="T94" s="4">
        <f t="shared" si="37"/>
        <v>0</v>
      </c>
      <c r="U94" s="5">
        <f t="shared" si="38"/>
        <v>-0.91505609876180105</v>
      </c>
      <c r="V94" s="5">
        <f t="shared" si="39"/>
        <v>-24.143893124041266</v>
      </c>
      <c r="W94" s="5">
        <f t="shared" si="40"/>
        <v>-13.061954030515738</v>
      </c>
      <c r="X94" s="5">
        <f t="shared" si="13"/>
        <v>0.99920566833020297</v>
      </c>
      <c r="Y94" s="5">
        <f t="shared" si="14"/>
        <v>5.5274073194299804</v>
      </c>
      <c r="Z94" s="5">
        <f t="shared" si="15"/>
        <v>-8.9517565117280746</v>
      </c>
      <c r="AA94" s="5">
        <f t="shared" si="16"/>
        <v>16.159325336814408</v>
      </c>
      <c r="AB94" s="5">
        <f t="shared" si="17"/>
        <v>4.6123512206681792</v>
      </c>
      <c r="AC94" s="5">
        <f t="shared" si="18"/>
        <v>-33.095649635769341</v>
      </c>
      <c r="AD94" s="5">
        <f t="shared" si="19"/>
        <v>-29.076628693701331</v>
      </c>
      <c r="AE94">
        <f t="shared" si="41"/>
        <v>0</v>
      </c>
    </row>
    <row r="95" spans="1:31" x14ac:dyDescent="0.2">
      <c r="A95">
        <f t="shared" si="20"/>
        <v>0.63000000000000034</v>
      </c>
      <c r="B95" s="5">
        <f t="shared" si="21"/>
        <v>1.33533702760483</v>
      </c>
      <c r="C95" s="5">
        <f t="shared" si="22"/>
        <v>71.10878299481675</v>
      </c>
      <c r="D95" s="5">
        <f t="shared" si="23"/>
        <v>46.160871248808121</v>
      </c>
      <c r="E95" s="2">
        <f t="shared" si="33"/>
        <v>71.12131989763148</v>
      </c>
      <c r="F95" s="2">
        <f t="shared" si="34"/>
        <v>1.07581906361246</v>
      </c>
      <c r="G95" s="3">
        <f t="shared" si="26"/>
        <v>3.8759547002991299</v>
      </c>
      <c r="H95" s="3">
        <f t="shared" si="27"/>
        <v>100.71971680503322</v>
      </c>
      <c r="I95" s="3">
        <f t="shared" si="28"/>
        <v>54.378099360961471</v>
      </c>
      <c r="J95" s="2">
        <f t="shared" si="35"/>
        <v>114.52712372287823</v>
      </c>
      <c r="K95" s="2">
        <f t="shared" si="29"/>
        <v>78.068932326433696</v>
      </c>
      <c r="L95" s="6">
        <f t="shared" si="1"/>
        <v>2958.8704454188855</v>
      </c>
      <c r="M95" s="2">
        <f t="shared" si="2"/>
        <v>37.499573353399072</v>
      </c>
      <c r="N95" s="2">
        <f t="shared" si="30"/>
        <v>114.52712372287823</v>
      </c>
      <c r="O95" s="2">
        <f t="shared" si="31"/>
        <v>78.068932326433696</v>
      </c>
      <c r="P95" s="5">
        <f t="shared" si="5"/>
        <v>0.3871947677109524</v>
      </c>
      <c r="Q95" s="4">
        <f t="shared" si="6"/>
        <v>0.32741352286071013</v>
      </c>
      <c r="R95" s="4">
        <f t="shared" si="7"/>
        <v>0.27226608782822337</v>
      </c>
      <c r="S95" s="4">
        <f t="shared" si="36"/>
        <v>0</v>
      </c>
      <c r="T95" s="4">
        <f t="shared" si="37"/>
        <v>0</v>
      </c>
      <c r="U95" s="5">
        <f t="shared" si="38"/>
        <v>-0.92262513470090357</v>
      </c>
      <c r="V95" s="5">
        <f t="shared" si="39"/>
        <v>-23.975136313411749</v>
      </c>
      <c r="W95" s="5">
        <f t="shared" si="40"/>
        <v>-12.94406285084143</v>
      </c>
      <c r="X95" s="5">
        <f t="shared" si="13"/>
        <v>0.99917544536057235</v>
      </c>
      <c r="Y95" s="5">
        <f t="shared" si="14"/>
        <v>5.4950914161700828</v>
      </c>
      <c r="Z95" s="5">
        <f t="shared" si="15"/>
        <v>-8.8882757923579518</v>
      </c>
      <c r="AA95" s="5">
        <f t="shared" si="16"/>
        <v>16.07128431406057</v>
      </c>
      <c r="AB95" s="5">
        <f t="shared" si="17"/>
        <v>4.572466281469179</v>
      </c>
      <c r="AC95" s="5">
        <f t="shared" si="18"/>
        <v>-32.863412105769697</v>
      </c>
      <c r="AD95" s="5">
        <f t="shared" si="19"/>
        <v>-29.04677853678086</v>
      </c>
      <c r="AE95">
        <f t="shared" si="41"/>
        <v>0</v>
      </c>
    </row>
    <row r="96" spans="1:31" x14ac:dyDescent="0.2">
      <c r="A96">
        <f t="shared" si="20"/>
        <v>0.64000000000000035</v>
      </c>
      <c r="B96" s="5">
        <f t="shared" si="21"/>
        <v>1.3743251979218947</v>
      </c>
      <c r="C96" s="5">
        <f t="shared" si="22"/>
        <v>72.114336992261784</v>
      </c>
      <c r="D96" s="5">
        <f t="shared" si="23"/>
        <v>46.703199903490898</v>
      </c>
      <c r="E96" s="2">
        <f t="shared" si="33"/>
        <v>72.127431463924594</v>
      </c>
      <c r="F96" s="2">
        <f t="shared" si="34"/>
        <v>1.0917870973247481</v>
      </c>
      <c r="G96" s="3">
        <f t="shared" si="26"/>
        <v>3.9216793631138218</v>
      </c>
      <c r="H96" s="3">
        <f t="shared" si="27"/>
        <v>100.39108268397551</v>
      </c>
      <c r="I96" s="3">
        <f t="shared" si="28"/>
        <v>54.087631575593662</v>
      </c>
      <c r="J96" s="2">
        <f t="shared" si="35"/>
        <v>114.10180077871267</v>
      </c>
      <c r="K96" s="2">
        <f t="shared" si="29"/>
        <v>77.779005302462622</v>
      </c>
      <c r="L96" s="6">
        <f t="shared" ref="L96:L159" si="42">SQRT(spin^2-flag*((30/PI())*(wx*G96+wy*H96+wz*I96)/J96)^2)</f>
        <v>2958.7788170782401</v>
      </c>
      <c r="M96" s="2">
        <f t="shared" ref="M96:M159" si="43">(L96*PI()/30)*(circ/(2*PI()))/12</f>
        <v>37.498412091442972</v>
      </c>
      <c r="N96" s="2">
        <f t="shared" si="30"/>
        <v>114.10180077871267</v>
      </c>
      <c r="O96" s="2">
        <f t="shared" si="31"/>
        <v>77.779005302462622</v>
      </c>
      <c r="P96" s="5">
        <f t="shared" ref="P96:P159" si="44">cd0+(cdspin*L96/1000)*EXP(-A96/(tau*146.7/N96))</f>
        <v>0.38719204087996356</v>
      </c>
      <c r="Q96" s="4">
        <f t="shared" ref="Q96:Q159" si="45">(M96/N96)*EXP(-A96/(tau*146.7/N96))</f>
        <v>0.32862360861015466</v>
      </c>
      <c r="R96" s="4">
        <f t="shared" ref="R96:R159" si="46">cl2_*Q96/(cl0+cl1_*Q96)</f>
        <v>0.27270074934176591</v>
      </c>
      <c r="S96" s="4">
        <f t="shared" si="36"/>
        <v>0</v>
      </c>
      <c r="T96" s="4">
        <f t="shared" si="37"/>
        <v>0</v>
      </c>
      <c r="U96" s="5">
        <f t="shared" si="38"/>
        <v>-0.93003599683655325</v>
      </c>
      <c r="V96" s="5">
        <f t="shared" si="39"/>
        <v>-23.807994487177595</v>
      </c>
      <c r="W96" s="5">
        <f t="shared" si="40"/>
        <v>-12.827016104905232</v>
      </c>
      <c r="X96" s="5">
        <f t="shared" ref="X96:X159" si="47">M96/romega</f>
        <v>0.99914450355701556</v>
      </c>
      <c r="Y96" s="5">
        <f t="shared" ref="Y96:Y159" si="48">const*($R96/omega)*N96*(wy*I96-wz*(H96-T96))/X96</f>
        <v>5.4629930100750128</v>
      </c>
      <c r="Z96" s="5">
        <f t="shared" ref="Z96:Z159" si="49">const*($R96/omega)*N96*(wz*(G96-S96)-wx*I96)/X96</f>
        <v>-8.8250575049549305</v>
      </c>
      <c r="AA96" s="5">
        <f t="shared" ref="AA96:AA159" si="50">const*($R96/omega)*N96*(wx*(H96-T96)-wy*(G96-S96))/X96</f>
        <v>15.983930993799182</v>
      </c>
      <c r="AB96" s="5">
        <f t="shared" ref="AB96:AB159" si="51">U96+Y96</f>
        <v>4.5329570132384598</v>
      </c>
      <c r="AC96" s="5">
        <f t="shared" ref="AC96:AC159" si="52">V96+Z96</f>
        <v>-32.633051992132522</v>
      </c>
      <c r="AD96" s="5">
        <f t="shared" ref="AD96:AD159" si="53">W96+AA96-32.174</f>
        <v>-29.017085111106049</v>
      </c>
      <c r="AE96">
        <f t="shared" si="41"/>
        <v>0</v>
      </c>
    </row>
    <row r="97" spans="1:31" x14ac:dyDescent="0.2">
      <c r="A97">
        <f t="shared" ref="A97:A160" si="54">A96+dt</f>
        <v>0.65000000000000036</v>
      </c>
      <c r="B97" s="5">
        <f t="shared" ref="B97:B160" si="55">B96+G96*dt+0.5*AB96*dt*dt</f>
        <v>1.4137686394036948</v>
      </c>
      <c r="C97" s="5">
        <f t="shared" ref="C97:C160" si="56">C96+H96*dt+0.5*AC96*dt*dt</f>
        <v>73.116616166501927</v>
      </c>
      <c r="D97" s="5">
        <f t="shared" ref="D97:D160" si="57">D96+I96*dt+0.5*AD96*dt*dt</f>
        <v>47.242625364991284</v>
      </c>
      <c r="E97" s="2">
        <f t="shared" si="33"/>
        <v>73.130283066629332</v>
      </c>
      <c r="F97" s="2">
        <f t="shared" si="34"/>
        <v>1.1077219899466486</v>
      </c>
      <c r="G97" s="3">
        <f t="shared" ref="G97:G160" si="58">G96+AB96*dt</f>
        <v>3.9670089332462064</v>
      </c>
      <c r="H97" s="3">
        <f t="shared" ref="H97:H160" si="59">H96+AC96*dt</f>
        <v>100.06475216405418</v>
      </c>
      <c r="I97" s="3">
        <f t="shared" ref="I97:I160" si="60">I96+AD96*dt</f>
        <v>53.797460724482605</v>
      </c>
      <c r="J97" s="2">
        <f t="shared" si="35"/>
        <v>113.67875160262929</v>
      </c>
      <c r="K97" s="2">
        <f t="shared" ref="K97:K160" si="61">J97/1.467</f>
        <v>77.490628222651182</v>
      </c>
      <c r="L97" s="6">
        <f t="shared" si="42"/>
        <v>2958.6850333037692</v>
      </c>
      <c r="M97" s="2">
        <f t="shared" si="43"/>
        <v>37.497223512356797</v>
      </c>
      <c r="N97" s="2">
        <f t="shared" ref="N97:N160" si="62">IF(D97&gt;=hwind,SQRT((G97-vxw)^2+(H97-vyw)^2+I97^2),J97)</f>
        <v>113.67875160262929</v>
      </c>
      <c r="O97" s="2">
        <f t="shared" ref="O97:O160" si="63">J97/1.467</f>
        <v>77.490628222651182</v>
      </c>
      <c r="P97" s="5">
        <f t="shared" si="44"/>
        <v>0.38718925153058997</v>
      </c>
      <c r="Q97" s="4">
        <f t="shared" si="45"/>
        <v>0.32983591337081697</v>
      </c>
      <c r="R97" s="4">
        <f t="shared" si="46"/>
        <v>0.27313438836267717</v>
      </c>
      <c r="S97" s="4">
        <f t="shared" si="36"/>
        <v>0</v>
      </c>
      <c r="T97" s="4">
        <f t="shared" si="37"/>
        <v>0</v>
      </c>
      <c r="U97" s="5">
        <f t="shared" si="38"/>
        <v>-0.93729116232864473</v>
      </c>
      <c r="V97" s="5">
        <f t="shared" si="39"/>
        <v>-23.642449372360208</v>
      </c>
      <c r="W97" s="5">
        <f t="shared" si="40"/>
        <v>-12.710806892869286</v>
      </c>
      <c r="X97" s="5">
        <f t="shared" si="47"/>
        <v>0.99911283388902805</v>
      </c>
      <c r="Y97" s="5">
        <f t="shared" si="48"/>
        <v>5.4311103813478079</v>
      </c>
      <c r="Z97" s="5">
        <f t="shared" si="49"/>
        <v>-8.7621007809210596</v>
      </c>
      <c r="AA97" s="5">
        <f t="shared" si="50"/>
        <v>15.897259241640604</v>
      </c>
      <c r="AB97" s="5">
        <f t="shared" si="51"/>
        <v>4.493819219019163</v>
      </c>
      <c r="AC97" s="5">
        <f t="shared" si="52"/>
        <v>-32.404550153281264</v>
      </c>
      <c r="AD97" s="5">
        <f t="shared" si="53"/>
        <v>-28.987547651228681</v>
      </c>
      <c r="AE97">
        <f t="shared" si="41"/>
        <v>0</v>
      </c>
    </row>
    <row r="98" spans="1:31" x14ac:dyDescent="0.2">
      <c r="A98">
        <f t="shared" si="54"/>
        <v>0.66000000000000036</v>
      </c>
      <c r="B98" s="5">
        <f t="shared" si="55"/>
        <v>1.4536634196971077</v>
      </c>
      <c r="C98" s="5">
        <f t="shared" si="56"/>
        <v>74.115643460634814</v>
      </c>
      <c r="D98" s="5">
        <f t="shared" si="57"/>
        <v>47.779150594853547</v>
      </c>
      <c r="E98" s="2">
        <f t="shared" ref="E98:E161" si="64">SQRT(B98^2+C98^2)</f>
        <v>74.129897766837004</v>
      </c>
      <c r="F98" s="2">
        <f t="shared" ref="F98:F161" si="65">ATAN2(C98,B98)*180/PI()</f>
        <v>1.1236238034152639</v>
      </c>
      <c r="G98" s="3">
        <f t="shared" si="58"/>
        <v>4.0119471254363983</v>
      </c>
      <c r="H98" s="3">
        <f t="shared" si="59"/>
        <v>99.740706662521376</v>
      </c>
      <c r="I98" s="3">
        <f t="shared" si="60"/>
        <v>53.507585247970319</v>
      </c>
      <c r="J98" s="2">
        <f t="shared" ref="J98:J161" si="66">SQRT(G98^2+H98^2+I98^2)</f>
        <v>113.25796203510482</v>
      </c>
      <c r="K98" s="2">
        <f t="shared" si="61"/>
        <v>77.203791434972615</v>
      </c>
      <c r="L98" s="6">
        <f t="shared" si="42"/>
        <v>2958.589067116046</v>
      </c>
      <c r="M98" s="2">
        <f t="shared" si="43"/>
        <v>37.496007274213774</v>
      </c>
      <c r="N98" s="2">
        <f t="shared" si="62"/>
        <v>113.25796203510482</v>
      </c>
      <c r="O98" s="2">
        <f t="shared" si="63"/>
        <v>77.203791434972615</v>
      </c>
      <c r="P98" s="5">
        <f t="shared" si="44"/>
        <v>0.38718639887167744</v>
      </c>
      <c r="Q98" s="4">
        <f t="shared" si="45"/>
        <v>0.33105042734988832</v>
      </c>
      <c r="R98" s="4">
        <f t="shared" si="46"/>
        <v>0.27356700284211338</v>
      </c>
      <c r="S98" s="4">
        <f t="shared" ref="S98:S161" si="67">IF(D98&gt;=hwind,vxw,0)</f>
        <v>0</v>
      </c>
      <c r="T98" s="4">
        <f t="shared" ref="T98:T161" si="68">IF(D98&gt;=hwind,vyw,0)</f>
        <v>0</v>
      </c>
      <c r="U98" s="5">
        <f t="shared" ref="U98:U161" si="69">-const*$P98*$N98*(G98-S98)</f>
        <v>-0.94439307028145436</v>
      </c>
      <c r="V98" s="5">
        <f t="shared" ref="V98:V161" si="70">-const*$P98*$N98*(H98-T98)</f>
        <v>-23.478482954038057</v>
      </c>
      <c r="W98" s="5">
        <f t="shared" ref="W98:W161" si="71">-const*$P98*$N98*I98</f>
        <v>-12.595428388199586</v>
      </c>
      <c r="X98" s="5">
        <f t="shared" si="47"/>
        <v>0.99908042724597723</v>
      </c>
      <c r="Y98" s="5">
        <f t="shared" si="48"/>
        <v>5.399441829517353</v>
      </c>
      <c r="Z98" s="5">
        <f t="shared" si="49"/>
        <v>-8.6994047545990316</v>
      </c>
      <c r="AA98" s="5">
        <f t="shared" si="50"/>
        <v>15.811262996066608</v>
      </c>
      <c r="AB98" s="5">
        <f t="shared" si="51"/>
        <v>4.4550487592358987</v>
      </c>
      <c r="AC98" s="5">
        <f t="shared" si="52"/>
        <v>-32.177887708637087</v>
      </c>
      <c r="AD98" s="5">
        <f t="shared" si="53"/>
        <v>-28.958165392132976</v>
      </c>
      <c r="AE98">
        <f t="shared" si="41"/>
        <v>0</v>
      </c>
    </row>
    <row r="99" spans="1:31" x14ac:dyDescent="0.2">
      <c r="A99">
        <f t="shared" si="54"/>
        <v>0.67000000000000037</v>
      </c>
      <c r="B99" s="5">
        <f t="shared" si="55"/>
        <v>1.4940056433894335</v>
      </c>
      <c r="C99" s="5">
        <f t="shared" si="56"/>
        <v>75.111441632874602</v>
      </c>
      <c r="D99" s="5">
        <f t="shared" si="57"/>
        <v>48.312778539063643</v>
      </c>
      <c r="E99" s="2">
        <f t="shared" si="64"/>
        <v>75.126298438238038</v>
      </c>
      <c r="F99" s="2">
        <f t="shared" si="65"/>
        <v>1.1394925992922902</v>
      </c>
      <c r="G99" s="3">
        <f t="shared" si="58"/>
        <v>4.0564976130287569</v>
      </c>
      <c r="H99" s="3">
        <f t="shared" si="59"/>
        <v>99.418927785435002</v>
      </c>
      <c r="I99" s="3">
        <f t="shared" si="60"/>
        <v>53.218003594048987</v>
      </c>
      <c r="J99" s="2">
        <f t="shared" si="66"/>
        <v>112.83941811896345</v>
      </c>
      <c r="K99" s="2">
        <f t="shared" si="61"/>
        <v>76.91848542533296</v>
      </c>
      <c r="L99" s="6">
        <f t="shared" si="42"/>
        <v>2958.4908912980809</v>
      </c>
      <c r="M99" s="2">
        <f t="shared" si="43"/>
        <v>37.494763032076371</v>
      </c>
      <c r="N99" s="2">
        <f t="shared" si="62"/>
        <v>112.83941811896345</v>
      </c>
      <c r="O99" s="2">
        <f t="shared" si="63"/>
        <v>76.91848542533296</v>
      </c>
      <c r="P99" s="5">
        <f t="shared" si="44"/>
        <v>0.38718348210516101</v>
      </c>
      <c r="Q99" s="4">
        <f t="shared" si="45"/>
        <v>0.33226714032929355</v>
      </c>
      <c r="R99" s="4">
        <f t="shared" si="46"/>
        <v>0.27399859065025045</v>
      </c>
      <c r="S99" s="4">
        <f t="shared" si="67"/>
        <v>0</v>
      </c>
      <c r="T99" s="4">
        <f t="shared" si="68"/>
        <v>0</v>
      </c>
      <c r="U99" s="5">
        <f t="shared" si="69"/>
        <v>-0.95134412242880184</v>
      </c>
      <c r="V99" s="5">
        <f t="shared" si="70"/>
        <v>-23.316077471133617</v>
      </c>
      <c r="W99" s="5">
        <f t="shared" si="71"/>
        <v>-12.480873836578404</v>
      </c>
      <c r="X99" s="5">
        <f t="shared" si="47"/>
        <v>0.99904727443700903</v>
      </c>
      <c r="Y99" s="5">
        <f t="shared" si="48"/>
        <v>5.3679856731780449</v>
      </c>
      <c r="Z99" s="5">
        <f t="shared" si="49"/>
        <v>-8.636968563215671</v>
      </c>
      <c r="AA99" s="5">
        <f t="shared" si="50"/>
        <v>15.725936267458495</v>
      </c>
      <c r="AB99" s="5">
        <f t="shared" si="51"/>
        <v>4.4166415507492429</v>
      </c>
      <c r="AC99" s="5">
        <f t="shared" si="52"/>
        <v>-31.953046034349288</v>
      </c>
      <c r="AD99" s="5">
        <f t="shared" si="53"/>
        <v>-28.92893756911991</v>
      </c>
      <c r="AE99">
        <f t="shared" si="41"/>
        <v>0</v>
      </c>
    </row>
    <row r="100" spans="1:31" x14ac:dyDescent="0.2">
      <c r="A100">
        <f t="shared" si="54"/>
        <v>0.68000000000000038</v>
      </c>
      <c r="B100" s="5">
        <f t="shared" si="55"/>
        <v>1.5347914515972585</v>
      </c>
      <c r="C100" s="5">
        <f t="shared" si="56"/>
        <v>76.104033258427236</v>
      </c>
      <c r="D100" s="5">
        <f t="shared" si="57"/>
        <v>48.843512128125681</v>
      </c>
      <c r="E100" s="2">
        <f t="shared" si="64"/>
        <v>76.119507769031813</v>
      </c>
      <c r="F100" s="2">
        <f t="shared" si="65"/>
        <v>1.1553284387705234</v>
      </c>
      <c r="G100" s="3">
        <f t="shared" si="58"/>
        <v>4.100664028536249</v>
      </c>
      <c r="H100" s="3">
        <f t="shared" si="59"/>
        <v>99.099397325091516</v>
      </c>
      <c r="I100" s="3">
        <f t="shared" si="60"/>
        <v>52.92871421835779</v>
      </c>
      <c r="J100" s="2">
        <f t="shared" si="66"/>
        <v>112.42310609692242</v>
      </c>
      <c r="K100" s="2">
        <f t="shared" si="61"/>
        <v>76.634700815898029</v>
      </c>
      <c r="L100" s="6">
        <f t="shared" si="42"/>
        <v>2958.3904783951039</v>
      </c>
      <c r="M100" s="2">
        <f t="shared" si="43"/>
        <v>37.493490437993501</v>
      </c>
      <c r="N100" s="2">
        <f t="shared" si="62"/>
        <v>112.42310609692242</v>
      </c>
      <c r="O100" s="2">
        <f t="shared" si="63"/>
        <v>76.634700815898029</v>
      </c>
      <c r="P100" s="5">
        <f t="shared" si="44"/>
        <v>0.38718050042605834</v>
      </c>
      <c r="Q100" s="4">
        <f t="shared" si="45"/>
        <v>0.33348604165884022</v>
      </c>
      <c r="R100" s="4">
        <f t="shared" si="46"/>
        <v>0.2744291495761893</v>
      </c>
      <c r="S100" s="4">
        <f t="shared" si="67"/>
        <v>0</v>
      </c>
      <c r="T100" s="4">
        <f t="shared" si="68"/>
        <v>0</v>
      </c>
      <c r="U100" s="5">
        <f t="shared" si="69"/>
        <v>-0.9581466838053998</v>
      </c>
      <c r="V100" s="5">
        <f t="shared" si="70"/>
        <v>-23.155215412281315</v>
      </c>
      <c r="W100" s="5">
        <f t="shared" si="71"/>
        <v>-12.367136554833934</v>
      </c>
      <c r="X100" s="5">
        <f t="shared" si="47"/>
        <v>0.99901336619097292</v>
      </c>
      <c r="Y100" s="5">
        <f t="shared" si="48"/>
        <v>5.3367402497335323</v>
      </c>
      <c r="Z100" s="5">
        <f t="shared" si="49"/>
        <v>-8.574791346824858</v>
      </c>
      <c r="AA100" s="5">
        <f t="shared" si="50"/>
        <v>15.641273137141315</v>
      </c>
      <c r="AB100" s="5">
        <f t="shared" si="51"/>
        <v>4.3785935659281323</v>
      </c>
      <c r="AC100" s="5">
        <f t="shared" si="52"/>
        <v>-31.730006759106175</v>
      </c>
      <c r="AD100" s="5">
        <f t="shared" si="53"/>
        <v>-28.899863417692618</v>
      </c>
      <c r="AE100">
        <f t="shared" si="41"/>
        <v>0</v>
      </c>
    </row>
    <row r="101" spans="1:31" x14ac:dyDescent="0.2">
      <c r="A101">
        <f t="shared" si="54"/>
        <v>0.69000000000000039</v>
      </c>
      <c r="B101" s="5">
        <f t="shared" si="55"/>
        <v>1.5760170215609173</v>
      </c>
      <c r="C101" s="5">
        <f t="shared" si="56"/>
        <v>77.093440731340195</v>
      </c>
      <c r="D101" s="5">
        <f t="shared" si="57"/>
        <v>49.371354277138373</v>
      </c>
      <c r="E101" s="2">
        <f t="shared" si="64"/>
        <v>77.109548263810453</v>
      </c>
      <c r="F101" s="2">
        <f t="shared" si="65"/>
        <v>1.1711313826802878</v>
      </c>
      <c r="G101" s="3">
        <f t="shared" si="58"/>
        <v>4.1444499641955304</v>
      </c>
      <c r="H101" s="3">
        <f t="shared" si="59"/>
        <v>98.782097257500453</v>
      </c>
      <c r="I101" s="3">
        <f t="shared" si="60"/>
        <v>52.639715584180863</v>
      </c>
      <c r="J101" s="2">
        <f t="shared" si="66"/>
        <v>112.00901240917827</v>
      </c>
      <c r="K101" s="2">
        <f t="shared" si="61"/>
        <v>76.352428363448027</v>
      </c>
      <c r="L101" s="6">
        <f t="shared" si="42"/>
        <v>2958.2878007144177</v>
      </c>
      <c r="M101" s="2">
        <f t="shared" si="43"/>
        <v>37.49218914099869</v>
      </c>
      <c r="N101" s="2">
        <f t="shared" si="62"/>
        <v>112.00901240917827</v>
      </c>
      <c r="O101" s="2">
        <f t="shared" si="63"/>
        <v>76.352428363448027</v>
      </c>
      <c r="P101" s="5">
        <f t="shared" si="44"/>
        <v>0.38717745302246492</v>
      </c>
      <c r="Q101" s="4">
        <f t="shared" si="45"/>
        <v>0.33470712024930593</v>
      </c>
      <c r="R101" s="4">
        <f t="shared" si="46"/>
        <v>0.27485867732786395</v>
      </c>
      <c r="S101" s="4">
        <f t="shared" si="67"/>
        <v>0</v>
      </c>
      <c r="T101" s="4">
        <f t="shared" si="68"/>
        <v>0</v>
      </c>
      <c r="U101" s="5">
        <f t="shared" si="69"/>
        <v>-0.96480308340469323</v>
      </c>
      <c r="V101" s="5">
        <f t="shared" si="70"/>
        <v>-22.995879511774543</v>
      </c>
      <c r="W101" s="5">
        <f t="shared" si="71"/>
        <v>-12.25420992988678</v>
      </c>
      <c r="X101" s="5">
        <f t="shared" si="47"/>
        <v>0.99897869315637378</v>
      </c>
      <c r="Y101" s="5">
        <f t="shared" si="48"/>
        <v>5.3057039151444609</v>
      </c>
      <c r="Z101" s="5">
        <f t="shared" si="49"/>
        <v>-8.5128722482499128</v>
      </c>
      <c r="AA101" s="5">
        <f t="shared" si="50"/>
        <v>15.557267756443755</v>
      </c>
      <c r="AB101" s="5">
        <f t="shared" si="51"/>
        <v>4.3409008317397682</v>
      </c>
      <c r="AC101" s="5">
        <f t="shared" si="52"/>
        <v>-31.508751760024456</v>
      </c>
      <c r="AD101" s="5">
        <f t="shared" si="53"/>
        <v>-28.870942173443026</v>
      </c>
      <c r="AE101">
        <f t="shared" si="41"/>
        <v>0</v>
      </c>
    </row>
    <row r="102" spans="1:31" x14ac:dyDescent="0.2">
      <c r="A102">
        <f t="shared" si="54"/>
        <v>0.7000000000000004</v>
      </c>
      <c r="B102" s="5">
        <f t="shared" si="55"/>
        <v>1.6176785662444597</v>
      </c>
      <c r="C102" s="5">
        <f t="shared" si="56"/>
        <v>78.079686266327201</v>
      </c>
      <c r="D102" s="5">
        <f t="shared" si="57"/>
        <v>49.896307885871508</v>
      </c>
      <c r="E102" s="2">
        <f t="shared" si="64"/>
        <v>78.096442245417123</v>
      </c>
      <c r="F102" s="2">
        <f t="shared" si="65"/>
        <v>1.1869014914957843</v>
      </c>
      <c r="G102" s="3">
        <f t="shared" si="58"/>
        <v>4.1878589725129283</v>
      </c>
      <c r="H102" s="3">
        <f t="shared" si="59"/>
        <v>98.467009739900206</v>
      </c>
      <c r="I102" s="3">
        <f t="shared" si="60"/>
        <v>52.351006162446431</v>
      </c>
      <c r="J102" s="2">
        <f t="shared" si="66"/>
        <v>111.5971236910332</v>
      </c>
      <c r="K102" s="2">
        <f t="shared" si="61"/>
        <v>76.07165895775951</v>
      </c>
      <c r="L102" s="6">
        <f t="shared" si="42"/>
        <v>2958.1828303253155</v>
      </c>
      <c r="M102" s="2">
        <f t="shared" si="43"/>
        <v>37.490858787109026</v>
      </c>
      <c r="N102" s="2">
        <f t="shared" si="62"/>
        <v>111.5971236910332</v>
      </c>
      <c r="O102" s="2">
        <f t="shared" si="63"/>
        <v>76.07165895775951</v>
      </c>
      <c r="P102" s="5">
        <f t="shared" si="44"/>
        <v>0.38717433907555099</v>
      </c>
      <c r="Q102" s="4">
        <f t="shared" si="45"/>
        <v>0.33593036456546127</v>
      </c>
      <c r="R102" s="4">
        <f t="shared" si="46"/>
        <v>0.27528717153195092</v>
      </c>
      <c r="S102" s="4">
        <f t="shared" si="67"/>
        <v>0</v>
      </c>
      <c r="T102" s="4">
        <f t="shared" si="68"/>
        <v>0</v>
      </c>
      <c r="U102" s="5">
        <f t="shared" si="69"/>
        <v>-0.97131561482350492</v>
      </c>
      <c r="V102" s="5">
        <f t="shared" si="70"/>
        <v>-22.838052745590147</v>
      </c>
      <c r="W102" s="5">
        <f t="shared" si="71"/>
        <v>-12.142087417713007</v>
      </c>
      <c r="X102" s="5">
        <f t="shared" si="47"/>
        <v>0.99894324590134331</v>
      </c>
      <c r="Y102" s="5">
        <f t="shared" si="48"/>
        <v>5.2748750436801508</v>
      </c>
      <c r="Z102" s="5">
        <f t="shared" si="49"/>
        <v>-8.4512104130254286</v>
      </c>
      <c r="AA102" s="5">
        <f t="shared" si="50"/>
        <v>15.473914345773572</v>
      </c>
      <c r="AB102" s="5">
        <f t="shared" si="51"/>
        <v>4.3035594288566461</v>
      </c>
      <c r="AC102" s="5">
        <f t="shared" si="52"/>
        <v>-31.289263158615576</v>
      </c>
      <c r="AD102" s="5">
        <f t="shared" si="53"/>
        <v>-28.842173071939435</v>
      </c>
      <c r="AE102">
        <f t="shared" si="41"/>
        <v>0</v>
      </c>
    </row>
    <row r="103" spans="1:31" x14ac:dyDescent="0.2">
      <c r="A103">
        <f t="shared" si="54"/>
        <v>0.71000000000000041</v>
      </c>
      <c r="B103" s="5">
        <f t="shared" si="55"/>
        <v>1.6597723339410317</v>
      </c>
      <c r="C103" s="5">
        <f t="shared" si="56"/>
        <v>79.062791900568271</v>
      </c>
      <c r="D103" s="5">
        <f t="shared" si="57"/>
        <v>50.418375838842373</v>
      </c>
      <c r="E103" s="2">
        <f t="shared" si="64"/>
        <v>79.080211856779187</v>
      </c>
      <c r="F103" s="2">
        <f t="shared" si="65"/>
        <v>1.2026388253413616</v>
      </c>
      <c r="G103" s="3">
        <f t="shared" si="58"/>
        <v>4.2308945668014948</v>
      </c>
      <c r="H103" s="3">
        <f t="shared" si="59"/>
        <v>98.154117108314054</v>
      </c>
      <c r="I103" s="3">
        <f t="shared" si="60"/>
        <v>52.062584431727039</v>
      </c>
      <c r="J103" s="2">
        <f t="shared" si="66"/>
        <v>111.18742677056038</v>
      </c>
      <c r="K103" s="2">
        <f t="shared" si="61"/>
        <v>75.792383620013894</v>
      </c>
      <c r="L103" s="6">
        <f t="shared" si="42"/>
        <v>2958.0755390590689</v>
      </c>
      <c r="M103" s="2">
        <f t="shared" si="43"/>
        <v>37.489499019325002</v>
      </c>
      <c r="N103" s="2">
        <f t="shared" si="62"/>
        <v>111.18742677056038</v>
      </c>
      <c r="O103" s="2">
        <f t="shared" si="63"/>
        <v>75.792383620013894</v>
      </c>
      <c r="P103" s="5">
        <f t="shared" si="44"/>
        <v>0.3871711577595609</v>
      </c>
      <c r="Q103" s="4">
        <f t="shared" si="45"/>
        <v>0.3371557626190323</v>
      </c>
      <c r="R103" s="4">
        <f t="shared" si="46"/>
        <v>0.2757146297337808</v>
      </c>
      <c r="S103" s="4">
        <f t="shared" si="67"/>
        <v>0</v>
      </c>
      <c r="T103" s="4">
        <f t="shared" si="68"/>
        <v>0</v>
      </c>
      <c r="U103" s="5">
        <f t="shared" si="69"/>
        <v>-0.97768653689377516</v>
      </c>
      <c r="V103" s="5">
        <f t="shared" si="70"/>
        <v>-22.68171832748865</v>
      </c>
      <c r="W103" s="5">
        <f t="shared" si="71"/>
        <v>-12.030762542323393</v>
      </c>
      <c r="X103" s="5">
        <f t="shared" si="47"/>
        <v>0.9989070149136362</v>
      </c>
      <c r="Y103" s="5">
        <f t="shared" si="48"/>
        <v>5.2442520276740874</v>
      </c>
      <c r="Z103" s="5">
        <f t="shared" si="49"/>
        <v>-8.3898049893385558</v>
      </c>
      <c r="AA103" s="5">
        <f t="shared" si="50"/>
        <v>15.391207193708054</v>
      </c>
      <c r="AB103" s="5">
        <f t="shared" si="51"/>
        <v>4.2665654907803123</v>
      </c>
      <c r="AC103" s="5">
        <f t="shared" si="52"/>
        <v>-31.071523316827204</v>
      </c>
      <c r="AD103" s="5">
        <f t="shared" si="53"/>
        <v>-28.813555348615338</v>
      </c>
      <c r="AE103">
        <f t="shared" si="41"/>
        <v>0</v>
      </c>
    </row>
    <row r="104" spans="1:31" x14ac:dyDescent="0.2">
      <c r="A104">
        <f t="shared" si="54"/>
        <v>0.72000000000000042</v>
      </c>
      <c r="B104" s="5">
        <f t="shared" si="55"/>
        <v>1.7022946078835859</v>
      </c>
      <c r="C104" s="5">
        <f t="shared" si="56"/>
        <v>80.042779495485561</v>
      </c>
      <c r="D104" s="5">
        <f t="shared" si="57"/>
        <v>50.937561005392212</v>
      </c>
      <c r="E104" s="2">
        <f t="shared" si="64"/>
        <v>80.060879062716722</v>
      </c>
      <c r="F104" s="2">
        <f t="shared" si="65"/>
        <v>1.2183434439977079</v>
      </c>
      <c r="G104" s="3">
        <f t="shared" si="58"/>
        <v>4.2735602217092978</v>
      </c>
      <c r="H104" s="3">
        <f t="shared" si="59"/>
        <v>97.843401875145787</v>
      </c>
      <c r="I104" s="3">
        <f t="shared" si="60"/>
        <v>51.774448878240889</v>
      </c>
      <c r="J104" s="2">
        <f t="shared" si="66"/>
        <v>110.77990866630753</v>
      </c>
      <c r="K104" s="2">
        <f t="shared" si="61"/>
        <v>75.514593501232127</v>
      </c>
      <c r="L104" s="6">
        <f t="shared" si="42"/>
        <v>2957.9658985089891</v>
      </c>
      <c r="M104" s="2">
        <f t="shared" si="43"/>
        <v>37.488109477631284</v>
      </c>
      <c r="N104" s="2">
        <f t="shared" si="62"/>
        <v>110.77990866630753</v>
      </c>
      <c r="O104" s="2">
        <f t="shared" si="63"/>
        <v>75.514593501232127</v>
      </c>
      <c r="P104" s="5">
        <f t="shared" si="44"/>
        <v>0.38716790824181446</v>
      </c>
      <c r="Q104" s="4">
        <f t="shared" si="45"/>
        <v>0.33838330196160127</v>
      </c>
      <c r="R104" s="4">
        <f t="shared" si="46"/>
        <v>0.27614104939725259</v>
      </c>
      <c r="S104" s="4">
        <f t="shared" si="67"/>
        <v>0</v>
      </c>
      <c r="T104" s="4">
        <f t="shared" si="68"/>
        <v>0</v>
      </c>
      <c r="U104" s="5">
        <f t="shared" si="69"/>
        <v>-0.98391807430168898</v>
      </c>
      <c r="V104" s="5">
        <f t="shared" si="70"/>
        <v>-22.526859705188521</v>
      </c>
      <c r="W104" s="5">
        <f t="shared" si="71"/>
        <v>-11.920228894758571</v>
      </c>
      <c r="X104" s="5">
        <f t="shared" si="47"/>
        <v>0.9988699906006504</v>
      </c>
      <c r="Y104" s="5">
        <f t="shared" si="48"/>
        <v>5.2138332772832072</v>
      </c>
      <c r="Z104" s="5">
        <f t="shared" si="49"/>
        <v>-8.3286551279697782</v>
      </c>
      <c r="AA104" s="5">
        <f t="shared" si="50"/>
        <v>15.309140656099425</v>
      </c>
      <c r="AB104" s="5">
        <f t="shared" si="51"/>
        <v>4.2299152029815179</v>
      </c>
      <c r="AC104" s="5">
        <f t="shared" si="52"/>
        <v>-30.855514833158299</v>
      </c>
      <c r="AD104" s="5">
        <f t="shared" si="53"/>
        <v>-28.785088238659146</v>
      </c>
      <c r="AE104">
        <f t="shared" si="41"/>
        <v>0</v>
      </c>
    </row>
    <row r="105" spans="1:31" x14ac:dyDescent="0.2">
      <c r="A105">
        <f t="shared" si="54"/>
        <v>0.73000000000000043</v>
      </c>
      <c r="B105" s="5">
        <f t="shared" si="55"/>
        <v>1.7452417058608281</v>
      </c>
      <c r="C105" s="5">
        <f t="shared" si="56"/>
        <v>81.019670738495364</v>
      </c>
      <c r="D105" s="5">
        <f t="shared" si="57"/>
        <v>51.453866239762689</v>
      </c>
      <c r="E105" s="2">
        <f t="shared" si="64"/>
        <v>81.038465651726639</v>
      </c>
      <c r="F105" s="2">
        <f t="shared" si="65"/>
        <v>1.234015406907969</v>
      </c>
      <c r="G105" s="3">
        <f t="shared" si="58"/>
        <v>4.3158593737391131</v>
      </c>
      <c r="H105" s="3">
        <f t="shared" si="59"/>
        <v>97.534846726814209</v>
      </c>
      <c r="I105" s="3">
        <f t="shared" si="60"/>
        <v>51.486597995854297</v>
      </c>
      <c r="J105" s="2">
        <f t="shared" si="66"/>
        <v>110.37455658503792</v>
      </c>
      <c r="K105" s="2">
        <f t="shared" si="61"/>
        <v>75.23827988073478</v>
      </c>
      <c r="L105" s="6">
        <f t="shared" si="42"/>
        <v>2957.8538800305651</v>
      </c>
      <c r="M105" s="2">
        <f t="shared" si="43"/>
        <v>37.486689798998484</v>
      </c>
      <c r="N105" s="2">
        <f t="shared" si="62"/>
        <v>110.37455658503792</v>
      </c>
      <c r="O105" s="2">
        <f t="shared" si="63"/>
        <v>75.23827988073478</v>
      </c>
      <c r="P105" s="5">
        <f t="shared" si="44"/>
        <v>0.38716458968271039</v>
      </c>
      <c r="Q105" s="4">
        <f t="shared" si="45"/>
        <v>0.33961296967744908</v>
      </c>
      <c r="R105" s="4">
        <f t="shared" si="46"/>
        <v>0.27656642790475028</v>
      </c>
      <c r="S105" s="4">
        <f t="shared" si="67"/>
        <v>0</v>
      </c>
      <c r="T105" s="4">
        <f t="shared" si="68"/>
        <v>0</v>
      </c>
      <c r="U105" s="5">
        <f t="shared" si="69"/>
        <v>-0.99001241819446717</v>
      </c>
      <c r="V105" s="5">
        <f t="shared" si="70"/>
        <v>-22.373460556612887</v>
      </c>
      <c r="W105" s="5">
        <f t="shared" si="71"/>
        <v>-11.810480132099716</v>
      </c>
      <c r="X105" s="5">
        <f t="shared" si="47"/>
        <v>0.99883216328947466</v>
      </c>
      <c r="Y105" s="5">
        <f t="shared" si="48"/>
        <v>5.1836172202508406</v>
      </c>
      <c r="Z105" s="5">
        <f t="shared" si="49"/>
        <v>-8.2677599822330876</v>
      </c>
      <c r="AA105" s="5">
        <f t="shared" si="50"/>
        <v>15.227709155194654</v>
      </c>
      <c r="AB105" s="5">
        <f t="shared" si="51"/>
        <v>4.1936048020563739</v>
      </c>
      <c r="AC105" s="5">
        <f t="shared" si="52"/>
        <v>-30.641220538845975</v>
      </c>
      <c r="AD105" s="5">
        <f t="shared" si="53"/>
        <v>-28.756770976905059</v>
      </c>
      <c r="AE105">
        <f t="shared" si="41"/>
        <v>0</v>
      </c>
    </row>
    <row r="106" spans="1:31" x14ac:dyDescent="0.2">
      <c r="A106">
        <f t="shared" si="54"/>
        <v>0.74000000000000044</v>
      </c>
      <c r="B106" s="5">
        <f t="shared" si="55"/>
        <v>1.7886099798383219</v>
      </c>
      <c r="C106" s="5">
        <f t="shared" si="56"/>
        <v>81.993487144736577</v>
      </c>
      <c r="D106" s="5">
        <f t="shared" si="57"/>
        <v>51.967294381172387</v>
      </c>
      <c r="E106" s="2">
        <f t="shared" si="64"/>
        <v>82.01299323774289</v>
      </c>
      <c r="F106" s="2">
        <f t="shared" si="65"/>
        <v>1.2496547731837873</v>
      </c>
      <c r="G106" s="3">
        <f t="shared" si="58"/>
        <v>4.3577954217596773</v>
      </c>
      <c r="H106" s="3">
        <f t="shared" si="59"/>
        <v>97.228434521425754</v>
      </c>
      <c r="I106" s="3">
        <f t="shared" si="60"/>
        <v>51.199030286085247</v>
      </c>
      <c r="J106" s="2">
        <f t="shared" si="66"/>
        <v>109.97135791950812</v>
      </c>
      <c r="K106" s="2">
        <f t="shared" si="61"/>
        <v>74.963434164627216</v>
      </c>
      <c r="L106" s="6">
        <f t="shared" si="42"/>
        <v>2957.739454741677</v>
      </c>
      <c r="M106" s="2">
        <f t="shared" si="43"/>
        <v>37.485239617385837</v>
      </c>
      <c r="N106" s="2">
        <f t="shared" si="62"/>
        <v>109.97135791950812</v>
      </c>
      <c r="O106" s="2">
        <f t="shared" si="63"/>
        <v>74.963434164627216</v>
      </c>
      <c r="P106" s="5">
        <f t="shared" si="44"/>
        <v>0.38716120123573194</v>
      </c>
      <c r="Q106" s="4">
        <f t="shared" si="45"/>
        <v>0.34084475237633649</v>
      </c>
      <c r="R106" s="4">
        <f t="shared" si="46"/>
        <v>0.27699076255706262</v>
      </c>
      <c r="S106" s="4">
        <f t="shared" si="67"/>
        <v>0</v>
      </c>
      <c r="T106" s="4">
        <f t="shared" si="68"/>
        <v>0</v>
      </c>
      <c r="U106" s="5">
        <f t="shared" si="69"/>
        <v>-0.99597172677510293</v>
      </c>
      <c r="V106" s="5">
        <f t="shared" si="70"/>
        <v>-22.221504786207188</v>
      </c>
      <c r="W106" s="5">
        <f t="shared" si="71"/>
        <v>-11.701509976494545</v>
      </c>
      <c r="X106" s="5">
        <f t="shared" si="47"/>
        <v>0.99879352322695947</v>
      </c>
      <c r="Y106" s="5">
        <f t="shared" si="48"/>
        <v>5.1536023016733017</v>
      </c>
      <c r="Z106" s="5">
        <f t="shared" si="49"/>
        <v>-8.2071187079157308</v>
      </c>
      <c r="AA106" s="5">
        <f t="shared" si="50"/>
        <v>15.146907178769681</v>
      </c>
      <c r="AB106" s="5">
        <f t="shared" si="51"/>
        <v>4.1576305748981985</v>
      </c>
      <c r="AC106" s="5">
        <f t="shared" si="52"/>
        <v>-30.428623494122917</v>
      </c>
      <c r="AD106" s="5">
        <f t="shared" si="53"/>
        <v>-28.728602797724864</v>
      </c>
      <c r="AE106">
        <f t="shared" si="41"/>
        <v>0</v>
      </c>
    </row>
    <row r="107" spans="1:31" x14ac:dyDescent="0.2">
      <c r="A107">
        <f t="shared" si="54"/>
        <v>0.75000000000000044</v>
      </c>
      <c r="B107" s="5">
        <f t="shared" si="55"/>
        <v>1.8323958155846636</v>
      </c>
      <c r="C107" s="5">
        <f t="shared" si="56"/>
        <v>82.96425005877613</v>
      </c>
      <c r="D107" s="5">
        <f t="shared" si="57"/>
        <v>52.477848253893356</v>
      </c>
      <c r="E107" s="2">
        <f t="shared" si="64"/>
        <v>82.984483261873166</v>
      </c>
      <c r="F107" s="2">
        <f t="shared" si="65"/>
        <v>1.2652616016112701</v>
      </c>
      <c r="G107" s="3">
        <f t="shared" si="58"/>
        <v>4.399371727508659</v>
      </c>
      <c r="H107" s="3">
        <f t="shared" si="59"/>
        <v>96.924148286484524</v>
      </c>
      <c r="I107" s="3">
        <f t="shared" si="60"/>
        <v>50.911744258108001</v>
      </c>
      <c r="J107" s="2">
        <f t="shared" si="66"/>
        <v>109.57030024628131</v>
      </c>
      <c r="K107" s="2">
        <f t="shared" si="61"/>
        <v>74.690047884308996</v>
      </c>
      <c r="L107" s="6">
        <f t="shared" si="42"/>
        <v>2957.6225935228886</v>
      </c>
      <c r="M107" s="2">
        <f t="shared" si="43"/>
        <v>37.483758563744935</v>
      </c>
      <c r="N107" s="2">
        <f t="shared" si="62"/>
        <v>109.57030024628131</v>
      </c>
      <c r="O107" s="2">
        <f t="shared" si="63"/>
        <v>74.690047884308996</v>
      </c>
      <c r="P107" s="5">
        <f t="shared" si="44"/>
        <v>0.38715774204745557</v>
      </c>
      <c r="Q107" s="4">
        <f t="shared" si="45"/>
        <v>0.34207863618623024</v>
      </c>
      <c r="R107" s="4">
        <f t="shared" si="46"/>
        <v>0.27741405057330587</v>
      </c>
      <c r="S107" s="4">
        <f t="shared" si="67"/>
        <v>0</v>
      </c>
      <c r="T107" s="4">
        <f t="shared" si="68"/>
        <v>0</v>
      </c>
      <c r="U107" s="5">
        <f t="shared" si="69"/>
        <v>-1.0017981258853046</v>
      </c>
      <c r="V107" s="5">
        <f t="shared" si="70"/>
        <v>-22.07097652132612</v>
      </c>
      <c r="W107" s="5">
        <f t="shared" si="71"/>
        <v>-11.593312214198232</v>
      </c>
      <c r="X107" s="5">
        <f t="shared" si="47"/>
        <v>0.99875406057981664</v>
      </c>
      <c r="Y107" s="5">
        <f t="shared" si="48"/>
        <v>5.1237869837699881</v>
      </c>
      <c r="Z107" s="5">
        <f t="shared" si="49"/>
        <v>-8.1467304632173096</v>
      </c>
      <c r="AA107" s="5">
        <f t="shared" si="50"/>
        <v>15.066729279277435</v>
      </c>
      <c r="AB107" s="5">
        <f t="shared" si="51"/>
        <v>4.1219888578846833</v>
      </c>
      <c r="AC107" s="5">
        <f t="shared" si="52"/>
        <v>-30.21770698454343</v>
      </c>
      <c r="AD107" s="5">
        <f t="shared" si="53"/>
        <v>-28.700582934920796</v>
      </c>
      <c r="AE107">
        <f t="shared" si="41"/>
        <v>0</v>
      </c>
    </row>
    <row r="108" spans="1:31" x14ac:dyDescent="0.2">
      <c r="A108">
        <f t="shared" si="54"/>
        <v>0.76000000000000045</v>
      </c>
      <c r="B108" s="5">
        <f t="shared" si="55"/>
        <v>1.8765956323026445</v>
      </c>
      <c r="C108" s="5">
        <f t="shared" si="56"/>
        <v>83.931980656291742</v>
      </c>
      <c r="D108" s="5">
        <f t="shared" si="57"/>
        <v>52.985530667327687</v>
      </c>
      <c r="E108" s="2">
        <f t="shared" si="64"/>
        <v>83.952956994112526</v>
      </c>
      <c r="F108" s="2">
        <f t="shared" si="65"/>
        <v>1.2808359506568807</v>
      </c>
      <c r="G108" s="3">
        <f t="shared" si="58"/>
        <v>4.4405916160875059</v>
      </c>
      <c r="H108" s="3">
        <f t="shared" si="59"/>
        <v>96.621971216639096</v>
      </c>
      <c r="I108" s="3">
        <f t="shared" si="60"/>
        <v>50.624738428758796</v>
      </c>
      <c r="J108" s="2">
        <f t="shared" si="66"/>
        <v>109.17137132357617</v>
      </c>
      <c r="K108" s="2">
        <f t="shared" si="61"/>
        <v>74.418112695007608</v>
      </c>
      <c r="L108" s="6">
        <f t="shared" si="42"/>
        <v>2957.5032670178257</v>
      </c>
      <c r="M108" s="2">
        <f t="shared" si="43"/>
        <v>37.482246266024525</v>
      </c>
      <c r="N108" s="2">
        <f t="shared" si="62"/>
        <v>109.17137132357617</v>
      </c>
      <c r="O108" s="2">
        <f t="shared" si="63"/>
        <v>74.418112695007608</v>
      </c>
      <c r="P108" s="5">
        <f t="shared" si="44"/>
        <v>0.38715421125756078</v>
      </c>
      <c r="Q108" s="4">
        <f t="shared" si="45"/>
        <v>0.34331460674597036</v>
      </c>
      <c r="R108" s="4">
        <f t="shared" si="46"/>
        <v>0.27783628909084968</v>
      </c>
      <c r="S108" s="4">
        <f t="shared" si="67"/>
        <v>0</v>
      </c>
      <c r="T108" s="4">
        <f t="shared" si="68"/>
        <v>0</v>
      </c>
      <c r="U108" s="5">
        <f t="shared" si="69"/>
        <v>-1.0074937095769123</v>
      </c>
      <c r="V108" s="5">
        <f t="shared" si="70"/>
        <v>-21.92186010868852</v>
      </c>
      <c r="W108" s="5">
        <f t="shared" si="71"/>
        <v>-11.485880694629044</v>
      </c>
      <c r="X108" s="5">
        <f t="shared" si="47"/>
        <v>0.99871376543474744</v>
      </c>
      <c r="Y108" s="5">
        <f t="shared" si="48"/>
        <v>5.0941697456569726</v>
      </c>
      <c r="Z108" s="5">
        <f t="shared" si="49"/>
        <v>-8.0865944086884465</v>
      </c>
      <c r="AA108" s="5">
        <f t="shared" si="50"/>
        <v>14.987170073009718</v>
      </c>
      <c r="AB108" s="5">
        <f t="shared" si="51"/>
        <v>4.0866760360800605</v>
      </c>
      <c r="AC108" s="5">
        <f t="shared" si="52"/>
        <v>-30.008454517376968</v>
      </c>
      <c r="AD108" s="5">
        <f t="shared" si="53"/>
        <v>-28.672710621619323</v>
      </c>
      <c r="AE108">
        <f t="shared" si="41"/>
        <v>0</v>
      </c>
    </row>
    <row r="109" spans="1:31" x14ac:dyDescent="0.2">
      <c r="A109">
        <f t="shared" si="54"/>
        <v>0.77000000000000046</v>
      </c>
      <c r="B109" s="5">
        <f t="shared" si="55"/>
        <v>1.9212058822653235</v>
      </c>
      <c r="C109" s="5">
        <f t="shared" si="56"/>
        <v>84.896699945732266</v>
      </c>
      <c r="D109" s="5">
        <f t="shared" si="57"/>
        <v>53.490344416084199</v>
      </c>
      <c r="E109" s="2">
        <f t="shared" si="64"/>
        <v>84.918435535034135</v>
      </c>
      <c r="F109" s="2">
        <f t="shared" si="65"/>
        <v>1.2963778784732567</v>
      </c>
      <c r="G109" s="3">
        <f t="shared" si="58"/>
        <v>4.4814583764483062</v>
      </c>
      <c r="H109" s="3">
        <f t="shared" si="59"/>
        <v>96.321886671465322</v>
      </c>
      <c r="I109" s="3">
        <f t="shared" si="60"/>
        <v>50.338011322542606</v>
      </c>
      <c r="J109" s="2">
        <f t="shared" si="66"/>
        <v>108.77455908914951</v>
      </c>
      <c r="K109" s="2">
        <f t="shared" si="61"/>
        <v>74.147620374335034</v>
      </c>
      <c r="L109" s="6">
        <f t="shared" si="42"/>
        <v>2957.3814456336354</v>
      </c>
      <c r="M109" s="2">
        <f t="shared" si="43"/>
        <v>37.480702349176276</v>
      </c>
      <c r="N109" s="2">
        <f t="shared" si="62"/>
        <v>108.77455908914951</v>
      </c>
      <c r="O109" s="2">
        <f t="shared" si="63"/>
        <v>74.147620374335034</v>
      </c>
      <c r="P109" s="5">
        <f t="shared" si="44"/>
        <v>0.38715060799884371</v>
      </c>
      <c r="Q109" s="4">
        <f t="shared" si="45"/>
        <v>0.34455264919788314</v>
      </c>
      <c r="R109" s="4">
        <f t="shared" si="46"/>
        <v>0.2782574751652464</v>
      </c>
      <c r="S109" s="4">
        <f t="shared" si="67"/>
        <v>0</v>
      </c>
      <c r="T109" s="4">
        <f t="shared" si="68"/>
        <v>0</v>
      </c>
      <c r="U109" s="5">
        <f t="shared" si="69"/>
        <v>-1.0130605406720332</v>
      </c>
      <c r="V109" s="5">
        <f t="shared" si="70"/>
        <v>-21.774140110898465</v>
      </c>
      <c r="W109" s="5">
        <f t="shared" si="71"/>
        <v>-11.379209329438291</v>
      </c>
      <c r="X109" s="5">
        <f t="shared" si="47"/>
        <v>0.998672627798596</v>
      </c>
      <c r="Y109" s="5">
        <f t="shared" si="48"/>
        <v>5.0647490831239832</v>
      </c>
      <c r="Z109" s="5">
        <f t="shared" si="49"/>
        <v>-8.0267097071688749</v>
      </c>
      <c r="AA109" s="5">
        <f t="shared" si="50"/>
        <v>14.908224239272359</v>
      </c>
      <c r="AB109" s="5">
        <f t="shared" si="51"/>
        <v>4.0516885424519504</v>
      </c>
      <c r="AC109" s="5">
        <f t="shared" si="52"/>
        <v>-29.800849818067341</v>
      </c>
      <c r="AD109" s="5">
        <f t="shared" si="53"/>
        <v>-28.644985090165932</v>
      </c>
      <c r="AE109">
        <f t="shared" si="41"/>
        <v>0</v>
      </c>
    </row>
    <row r="110" spans="1:31" x14ac:dyDescent="0.2">
      <c r="A110">
        <f t="shared" si="54"/>
        <v>0.78000000000000047</v>
      </c>
      <c r="B110" s="5">
        <f t="shared" si="55"/>
        <v>1.9662230504569291</v>
      </c>
      <c r="C110" s="5">
        <f t="shared" si="56"/>
        <v>85.858428769956021</v>
      </c>
      <c r="D110" s="5">
        <f t="shared" si="57"/>
        <v>53.992292280055118</v>
      </c>
      <c r="E110" s="2">
        <f t="shared" si="64"/>
        <v>85.880939817457516</v>
      </c>
      <c r="F110" s="2">
        <f t="shared" si="65"/>
        <v>1.3118874429049583</v>
      </c>
      <c r="G110" s="3">
        <f t="shared" si="58"/>
        <v>4.5219752618728259</v>
      </c>
      <c r="H110" s="3">
        <f t="shared" si="59"/>
        <v>96.023878173284643</v>
      </c>
      <c r="I110" s="3">
        <f t="shared" si="60"/>
        <v>50.051561471640944</v>
      </c>
      <c r="J110" s="2">
        <f t="shared" si="66"/>
        <v>108.37985165821298</v>
      </c>
      <c r="K110" s="2">
        <f t="shared" si="61"/>
        <v>73.878562820867742</v>
      </c>
      <c r="L110" s="6">
        <f t="shared" si="42"/>
        <v>2957.2570995415367</v>
      </c>
      <c r="M110" s="2">
        <f t="shared" si="43"/>
        <v>37.479126435161831</v>
      </c>
      <c r="N110" s="2">
        <f t="shared" si="62"/>
        <v>108.37985165821298</v>
      </c>
      <c r="O110" s="2">
        <f t="shared" si="63"/>
        <v>73.878562820867742</v>
      </c>
      <c r="P110" s="5">
        <f t="shared" si="44"/>
        <v>0.38714693139723261</v>
      </c>
      <c r="Q110" s="4">
        <f t="shared" si="45"/>
        <v>0.34579274818034034</v>
      </c>
      <c r="R110" s="4">
        <f t="shared" si="46"/>
        <v>0.2786776057701652</v>
      </c>
      <c r="S110" s="4">
        <f t="shared" si="67"/>
        <v>0</v>
      </c>
      <c r="T110" s="4">
        <f t="shared" si="68"/>
        <v>0</v>
      </c>
      <c r="U110" s="5">
        <f t="shared" si="69"/>
        <v>-1.0185006513121564</v>
      </c>
      <c r="V110" s="5">
        <f t="shared" si="70"/>
        <v>-21.627801303031557</v>
      </c>
      <c r="W110" s="5">
        <f t="shared" si="71"/>
        <v>-11.273292091594463</v>
      </c>
      <c r="X110" s="5">
        <f t="shared" si="47"/>
        <v>0.99863063759853699</v>
      </c>
      <c r="Y110" s="5">
        <f t="shared" si="48"/>
        <v>5.0355235084147321</v>
      </c>
      <c r="Z110" s="5">
        <f t="shared" si="49"/>
        <v>-7.9670755237250379</v>
      </c>
      <c r="AA110" s="5">
        <f t="shared" si="50"/>
        <v>14.829886519573662</v>
      </c>
      <c r="AB110" s="5">
        <f t="shared" si="51"/>
        <v>4.0170228571025755</v>
      </c>
      <c r="AC110" s="5">
        <f t="shared" si="52"/>
        <v>-29.594876826756597</v>
      </c>
      <c r="AD110" s="5">
        <f t="shared" si="53"/>
        <v>-28.6174055720208</v>
      </c>
      <c r="AE110">
        <f t="shared" si="41"/>
        <v>0</v>
      </c>
    </row>
    <row r="111" spans="1:31" x14ac:dyDescent="0.2">
      <c r="A111">
        <f t="shared" si="54"/>
        <v>0.79000000000000048</v>
      </c>
      <c r="B111" s="5">
        <f t="shared" si="55"/>
        <v>2.0116436542185125</v>
      </c>
      <c r="C111" s="5">
        <f t="shared" si="56"/>
        <v>86.817187807847517</v>
      </c>
      <c r="D111" s="5">
        <f t="shared" si="57"/>
        <v>54.491377024492927</v>
      </c>
      <c r="E111" s="2">
        <f t="shared" si="64"/>
        <v>86.840490608094939</v>
      </c>
      <c r="F111" s="2">
        <f t="shared" si="65"/>
        <v>1.3273647014941414</v>
      </c>
      <c r="G111" s="3">
        <f t="shared" si="58"/>
        <v>4.5621454904438519</v>
      </c>
      <c r="H111" s="3">
        <f t="shared" si="59"/>
        <v>95.727929405017079</v>
      </c>
      <c r="I111" s="3">
        <f t="shared" si="60"/>
        <v>49.765387415920735</v>
      </c>
      <c r="J111" s="2">
        <f t="shared" si="66"/>
        <v>107.98723732138252</v>
      </c>
      <c r="K111" s="2">
        <f t="shared" si="61"/>
        <v>73.610932052748822</v>
      </c>
      <c r="L111" s="6">
        <f t="shared" si="42"/>
        <v>2957.1301986774579</v>
      </c>
      <c r="M111" s="2">
        <f t="shared" si="43"/>
        <v>37.477518142960832</v>
      </c>
      <c r="N111" s="2">
        <f t="shared" si="62"/>
        <v>107.98723732138252</v>
      </c>
      <c r="O111" s="2">
        <f t="shared" si="63"/>
        <v>73.610932052748822</v>
      </c>
      <c r="P111" s="5">
        <f t="shared" si="44"/>
        <v>0.38714318057180569</v>
      </c>
      <c r="Q111" s="4">
        <f t="shared" si="45"/>
        <v>0.34703488782026393</v>
      </c>
      <c r="R111" s="4">
        <f t="shared" si="46"/>
        <v>0.2790966777973285</v>
      </c>
      <c r="S111" s="4">
        <f t="shared" si="67"/>
        <v>0</v>
      </c>
      <c r="T111" s="4">
        <f t="shared" si="68"/>
        <v>0</v>
      </c>
      <c r="U111" s="5">
        <f t="shared" si="69"/>
        <v>-1.023816043496476</v>
      </c>
      <c r="V111" s="5">
        <f t="shared" si="70"/>
        <v>-21.482828669284583</v>
      </c>
      <c r="W111" s="5">
        <f t="shared" si="71"/>
        <v>-11.168123014481129</v>
      </c>
      <c r="X111" s="5">
        <f t="shared" si="47"/>
        <v>0.99858778468229026</v>
      </c>
      <c r="Y111" s="5">
        <f t="shared" si="48"/>
        <v>5.0064915500104892</v>
      </c>
      <c r="Z111" s="5">
        <f t="shared" si="49"/>
        <v>-7.9076910255871642</v>
      </c>
      <c r="AA111" s="5">
        <f t="shared" si="50"/>
        <v>14.752151716825665</v>
      </c>
      <c r="AB111" s="5">
        <f t="shared" si="51"/>
        <v>3.9826755065140134</v>
      </c>
      <c r="AC111" s="5">
        <f t="shared" si="52"/>
        <v>-29.390519694871749</v>
      </c>
      <c r="AD111" s="5">
        <f t="shared" si="53"/>
        <v>-28.589971297655463</v>
      </c>
      <c r="AE111">
        <f t="shared" si="41"/>
        <v>0</v>
      </c>
    </row>
    <row r="112" spans="1:31" x14ac:dyDescent="0.2">
      <c r="A112">
        <f t="shared" si="54"/>
        <v>0.80000000000000049</v>
      </c>
      <c r="B112" s="5">
        <f t="shared" si="55"/>
        <v>2.057464242898277</v>
      </c>
      <c r="C112" s="5">
        <f t="shared" si="56"/>
        <v>87.772997575912939</v>
      </c>
      <c r="D112" s="5">
        <f t="shared" si="57"/>
        <v>54.98760140008725</v>
      </c>
      <c r="E112" s="2">
        <f t="shared" si="64"/>
        <v>87.797108509175999</v>
      </c>
      <c r="F112" s="2">
        <f t="shared" si="65"/>
        <v>1.3428097114861643</v>
      </c>
      <c r="G112" s="3">
        <f t="shared" si="58"/>
        <v>4.6019722455089918</v>
      </c>
      <c r="H112" s="3">
        <f t="shared" si="59"/>
        <v>95.434024208068365</v>
      </c>
      <c r="I112" s="3">
        <f t="shared" si="60"/>
        <v>49.479487702944184</v>
      </c>
      <c r="J112" s="2">
        <f t="shared" si="66"/>
        <v>107.59670454265975</v>
      </c>
      <c r="K112" s="2">
        <f t="shared" si="61"/>
        <v>73.344720206312033</v>
      </c>
      <c r="L112" s="6">
        <f t="shared" si="42"/>
        <v>2957.0007127427702</v>
      </c>
      <c r="M112" s="2">
        <f t="shared" si="43"/>
        <v>37.475877088580241</v>
      </c>
      <c r="N112" s="2">
        <f t="shared" si="62"/>
        <v>107.59670454265975</v>
      </c>
      <c r="O112" s="2">
        <f t="shared" si="63"/>
        <v>73.344720206312033</v>
      </c>
      <c r="P112" s="5">
        <f t="shared" si="44"/>
        <v>0.38713935463481264</v>
      </c>
      <c r="Q112" s="4">
        <f t="shared" si="45"/>
        <v>0.34827905172558232</v>
      </c>
      <c r="R112" s="4">
        <f t="shared" si="46"/>
        <v>0.27951468805645446</v>
      </c>
      <c r="S112" s="4">
        <f t="shared" si="67"/>
        <v>0</v>
      </c>
      <c r="T112" s="4">
        <f t="shared" si="68"/>
        <v>0</v>
      </c>
      <c r="U112" s="5">
        <f t="shared" si="69"/>
        <v>-1.0290086896096682</v>
      </c>
      <c r="V112" s="5">
        <f t="shared" si="70"/>
        <v>-21.33920739968746</v>
      </c>
      <c r="W112" s="5">
        <f t="shared" si="71"/>
        <v>-11.063696191008418</v>
      </c>
      <c r="X112" s="5">
        <f t="shared" si="47"/>
        <v>0.99854405881836816</v>
      </c>
      <c r="Y112" s="5">
        <f t="shared" si="48"/>
        <v>4.977651752416878</v>
      </c>
      <c r="Z112" s="5">
        <f t="shared" si="49"/>
        <v>-7.8485553820858218</v>
      </c>
      <c r="AA112" s="5">
        <f t="shared" si="50"/>
        <v>14.675014694558085</v>
      </c>
      <c r="AB112" s="5">
        <f t="shared" si="51"/>
        <v>3.9486430628072098</v>
      </c>
      <c r="AC112" s="5">
        <f t="shared" si="52"/>
        <v>-29.18776278177328</v>
      </c>
      <c r="AD112" s="5">
        <f t="shared" si="53"/>
        <v>-28.562681496450331</v>
      </c>
      <c r="AE112">
        <f t="shared" si="41"/>
        <v>0</v>
      </c>
    </row>
    <row r="113" spans="1:31" x14ac:dyDescent="0.2">
      <c r="A113">
        <f t="shared" si="54"/>
        <v>0.8100000000000005</v>
      </c>
      <c r="B113" s="5">
        <f t="shared" si="55"/>
        <v>2.1036813975065072</v>
      </c>
      <c r="C113" s="5">
        <f t="shared" si="56"/>
        <v>88.725878429854546</v>
      </c>
      <c r="D113" s="5">
        <f t="shared" si="57"/>
        <v>55.480968143041871</v>
      </c>
      <c r="E113" s="2">
        <f t="shared" si="64"/>
        <v>88.750813960050777</v>
      </c>
      <c r="F113" s="2">
        <f t="shared" si="65"/>
        <v>1.3582225298351183</v>
      </c>
      <c r="G113" s="3">
        <f t="shared" si="58"/>
        <v>4.6414586761370638</v>
      </c>
      <c r="H113" s="3">
        <f t="shared" si="59"/>
        <v>95.142146580250639</v>
      </c>
      <c r="I113" s="3">
        <f t="shared" si="60"/>
        <v>49.193860887979682</v>
      </c>
      <c r="J113" s="2">
        <f t="shared" si="66"/>
        <v>107.20824195744505</v>
      </c>
      <c r="K113" s="2">
        <f t="shared" si="61"/>
        <v>73.079919534727367</v>
      </c>
      <c r="L113" s="6">
        <f t="shared" si="42"/>
        <v>2956.8686112051132</v>
      </c>
      <c r="M113" s="2">
        <f t="shared" si="43"/>
        <v>37.474202885064805</v>
      </c>
      <c r="N113" s="2">
        <f t="shared" si="62"/>
        <v>107.20824195744505</v>
      </c>
      <c r="O113" s="2">
        <f t="shared" si="63"/>
        <v>73.079919534727367</v>
      </c>
      <c r="P113" s="5">
        <f t="shared" si="44"/>
        <v>0.38713545269169797</v>
      </c>
      <c r="Q113" s="4">
        <f t="shared" si="45"/>
        <v>0.34952522297763416</v>
      </c>
      <c r="R113" s="4">
        <f t="shared" si="46"/>
        <v>0.27993163327520282</v>
      </c>
      <c r="S113" s="4">
        <f t="shared" si="67"/>
        <v>0</v>
      </c>
      <c r="T113" s="4">
        <f t="shared" si="68"/>
        <v>0</v>
      </c>
      <c r="U113" s="5">
        <f t="shared" si="69"/>
        <v>-1.0340805329393479</v>
      </c>
      <c r="V113" s="5">
        <f t="shared" si="70"/>
        <v>-21.196922886876049</v>
      </c>
      <c r="W113" s="5">
        <f t="shared" si="71"/>
        <v>-10.960005772737802</v>
      </c>
      <c r="X113" s="5">
        <f t="shared" si="47"/>
        <v>0.99849944969635507</v>
      </c>
      <c r="Y113" s="5">
        <f t="shared" si="48"/>
        <v>4.9490026759537891</v>
      </c>
      <c r="Z113" s="5">
        <f t="shared" si="49"/>
        <v>-7.7896677645879739</v>
      </c>
      <c r="AA113" s="5">
        <f t="shared" si="50"/>
        <v>14.598470376144624</v>
      </c>
      <c r="AB113" s="5">
        <f t="shared" si="51"/>
        <v>3.914922143014441</v>
      </c>
      <c r="AC113" s="5">
        <f t="shared" si="52"/>
        <v>-28.986590651464024</v>
      </c>
      <c r="AD113" s="5">
        <f t="shared" si="53"/>
        <v>-28.535535396593176</v>
      </c>
      <c r="AE113">
        <f t="shared" si="41"/>
        <v>0</v>
      </c>
    </row>
    <row r="114" spans="1:31" x14ac:dyDescent="0.2">
      <c r="A114">
        <f t="shared" si="54"/>
        <v>0.82000000000000051</v>
      </c>
      <c r="B114" s="5">
        <f t="shared" si="55"/>
        <v>2.1502917303750286</v>
      </c>
      <c r="C114" s="5">
        <f t="shared" si="56"/>
        <v>89.675850566124481</v>
      </c>
      <c r="D114" s="5">
        <f t="shared" si="57"/>
        <v>55.971479975151837</v>
      </c>
      <c r="E114" s="2">
        <f t="shared" si="64"/>
        <v>89.701627238772033</v>
      </c>
      <c r="F114" s="2">
        <f t="shared" si="65"/>
        <v>1.3736032132092955</v>
      </c>
      <c r="G114" s="3">
        <f t="shared" si="58"/>
        <v>4.6806078975672083</v>
      </c>
      <c r="H114" s="3">
        <f t="shared" si="59"/>
        <v>94.852280673736004</v>
      </c>
      <c r="I114" s="3">
        <f t="shared" si="60"/>
        <v>48.908505534013749</v>
      </c>
      <c r="J114" s="2">
        <f t="shared" si="66"/>
        <v>106.82183837058139</v>
      </c>
      <c r="K114" s="2">
        <f t="shared" si="61"/>
        <v>72.816522406667616</v>
      </c>
      <c r="L114" s="6">
        <f t="shared" si="42"/>
        <v>2956.7338632993233</v>
      </c>
      <c r="M114" s="2">
        <f t="shared" si="43"/>
        <v>37.472495142508784</v>
      </c>
      <c r="N114" s="2">
        <f t="shared" si="62"/>
        <v>106.82183837058139</v>
      </c>
      <c r="O114" s="2">
        <f t="shared" si="63"/>
        <v>72.816522406667616</v>
      </c>
      <c r="P114" s="5">
        <f t="shared" si="44"/>
        <v>0.38713147384112795</v>
      </c>
      <c r="Q114" s="4">
        <f t="shared" si="45"/>
        <v>0.35077338412352554</v>
      </c>
      <c r="R114" s="4">
        <f t="shared" si="46"/>
        <v>0.28034751009912595</v>
      </c>
      <c r="S114" s="4">
        <f t="shared" si="67"/>
        <v>0</v>
      </c>
      <c r="T114" s="4">
        <f t="shared" si="68"/>
        <v>0</v>
      </c>
      <c r="U114" s="5">
        <f t="shared" si="69"/>
        <v>-1.0390334881834287</v>
      </c>
      <c r="V114" s="5">
        <f t="shared" si="70"/>
        <v>-21.055960722924539</v>
      </c>
      <c r="W114" s="5">
        <f t="shared" si="71"/>
        <v>-10.857045969019913</v>
      </c>
      <c r="X114" s="5">
        <f t="shared" si="47"/>
        <v>0.99845394692721967</v>
      </c>
      <c r="Y114" s="5">
        <f t="shared" si="48"/>
        <v>4.9205428965483859</v>
      </c>
      <c r="Z114" s="5">
        <f t="shared" si="49"/>
        <v>-7.7310273464325325</v>
      </c>
      <c r="AA114" s="5">
        <f t="shared" si="50"/>
        <v>14.5225137440415</v>
      </c>
      <c r="AB114" s="5">
        <f t="shared" si="51"/>
        <v>3.8815094083649573</v>
      </c>
      <c r="AC114" s="5">
        <f t="shared" si="52"/>
        <v>-28.786988069357072</v>
      </c>
      <c r="AD114" s="5">
        <f t="shared" si="53"/>
        <v>-28.50853222497841</v>
      </c>
      <c r="AE114">
        <f t="shared" si="41"/>
        <v>0</v>
      </c>
    </row>
    <row r="115" spans="1:31" x14ac:dyDescent="0.2">
      <c r="A115">
        <f t="shared" si="54"/>
        <v>0.83000000000000052</v>
      </c>
      <c r="B115" s="5">
        <f t="shared" si="55"/>
        <v>2.1972918848211189</v>
      </c>
      <c r="C115" s="5">
        <f t="shared" si="56"/>
        <v>90.62293402345837</v>
      </c>
      <c r="D115" s="5">
        <f t="shared" si="57"/>
        <v>56.459139603880729</v>
      </c>
      <c r="E115" s="2">
        <f t="shared" si="64"/>
        <v>90.649568463656735</v>
      </c>
      <c r="F115" s="2">
        <f t="shared" si="65"/>
        <v>1.3889518179965823</v>
      </c>
      <c r="G115" s="3">
        <f t="shared" si="58"/>
        <v>4.7194229916508581</v>
      </c>
      <c r="H115" s="3">
        <f t="shared" si="59"/>
        <v>94.564410793042427</v>
      </c>
      <c r="I115" s="3">
        <f t="shared" si="60"/>
        <v>48.623420211763964</v>
      </c>
      <c r="J115" s="2">
        <f t="shared" si="66"/>
        <v>106.43748275442809</v>
      </c>
      <c r="K115" s="2">
        <f t="shared" si="61"/>
        <v>72.554521304995291</v>
      </c>
      <c r="L115" s="6">
        <f t="shared" si="42"/>
        <v>2956.5964380284581</v>
      </c>
      <c r="M115" s="2">
        <f t="shared" si="43"/>
        <v>37.470753468068999</v>
      </c>
      <c r="N115" s="2">
        <f t="shared" si="62"/>
        <v>106.43748275442809</v>
      </c>
      <c r="O115" s="2">
        <f t="shared" si="63"/>
        <v>72.554521304995291</v>
      </c>
      <c r="P115" s="5">
        <f t="shared" si="44"/>
        <v>0.38712741717501981</v>
      </c>
      <c r="Q115" s="4">
        <f t="shared" si="45"/>
        <v>0.35202351716844049</v>
      </c>
      <c r="R115" s="4">
        <f t="shared" si="46"/>
        <v>0.28076231509162514</v>
      </c>
      <c r="S115" s="4">
        <f t="shared" si="67"/>
        <v>0</v>
      </c>
      <c r="T115" s="4">
        <f t="shared" si="68"/>
        <v>0</v>
      </c>
      <c r="U115" s="5">
        <f t="shared" si="69"/>
        <v>-1.0438694419476069</v>
      </c>
      <c r="V115" s="5">
        <f t="shared" si="70"/>
        <v>-20.916306696236099</v>
      </c>
      <c r="W115" s="5">
        <f t="shared" si="71"/>
        <v>-10.75481104614515</v>
      </c>
      <c r="X115" s="5">
        <f t="shared" si="47"/>
        <v>0.99840754004366283</v>
      </c>
      <c r="Y115" s="5">
        <f t="shared" si="48"/>
        <v>4.8922710055310992</v>
      </c>
      <c r="Z115" s="5">
        <f t="shared" si="49"/>
        <v>-7.6726333028653899</v>
      </c>
      <c r="AA115" s="5">
        <f t="shared" si="50"/>
        <v>14.447139839037787</v>
      </c>
      <c r="AB115" s="5">
        <f t="shared" si="51"/>
        <v>3.8484015635834923</v>
      </c>
      <c r="AC115" s="5">
        <f t="shared" si="52"/>
        <v>-28.588939999101488</v>
      </c>
      <c r="AD115" s="5">
        <f t="shared" si="53"/>
        <v>-28.481671207107361</v>
      </c>
      <c r="AE115">
        <f t="shared" si="41"/>
        <v>0</v>
      </c>
    </row>
    <row r="116" spans="1:31" x14ac:dyDescent="0.2">
      <c r="A116">
        <f t="shared" si="54"/>
        <v>0.84000000000000052</v>
      </c>
      <c r="B116" s="5">
        <f t="shared" si="55"/>
        <v>2.2446785348158067</v>
      </c>
      <c r="C116" s="5">
        <f t="shared" si="56"/>
        <v>91.56714868438884</v>
      </c>
      <c r="D116" s="5">
        <f t="shared" si="57"/>
        <v>56.943949722438013</v>
      </c>
      <c r="E116" s="2">
        <f t="shared" si="64"/>
        <v>91.594657594827197</v>
      </c>
      <c r="F116" s="2">
        <f t="shared" si="65"/>
        <v>1.4042684003097872</v>
      </c>
      <c r="G116" s="3">
        <f t="shared" si="58"/>
        <v>4.7579070072866934</v>
      </c>
      <c r="H116" s="3">
        <f t="shared" si="59"/>
        <v>94.278521393051406</v>
      </c>
      <c r="I116" s="3">
        <f t="shared" si="60"/>
        <v>48.338603499692887</v>
      </c>
      <c r="J116" s="2">
        <f t="shared" si="66"/>
        <v>106.05516424696424</v>
      </c>
      <c r="K116" s="2">
        <f t="shared" si="61"/>
        <v>72.293908825469828</v>
      </c>
      <c r="L116" s="6">
        <f t="shared" si="42"/>
        <v>2956.4563041649294</v>
      </c>
      <c r="M116" s="2">
        <f t="shared" si="43"/>
        <v>37.468977465979144</v>
      </c>
      <c r="N116" s="2">
        <f t="shared" si="62"/>
        <v>106.05516424696424</v>
      </c>
      <c r="O116" s="2">
        <f t="shared" si="63"/>
        <v>72.293908825469828</v>
      </c>
      <c r="P116" s="5">
        <f t="shared" si="44"/>
        <v>0.3871232817785748</v>
      </c>
      <c r="Q116" s="4">
        <f t="shared" si="45"/>
        <v>0.35327560356790644</v>
      </c>
      <c r="R116" s="4">
        <f t="shared" si="46"/>
        <v>0.28117604473391195</v>
      </c>
      <c r="S116" s="4">
        <f t="shared" si="67"/>
        <v>0</v>
      </c>
      <c r="T116" s="4">
        <f t="shared" si="68"/>
        <v>0</v>
      </c>
      <c r="U116" s="5">
        <f t="shared" si="69"/>
        <v>-1.0485902532331832</v>
      </c>
      <c r="V116" s="5">
        <f t="shared" si="70"/>
        <v>-20.777946788490681</v>
      </c>
      <c r="W116" s="5">
        <f t="shared" si="71"/>
        <v>-10.653295326506825</v>
      </c>
      <c r="X116" s="5">
        <f t="shared" si="47"/>
        <v>0.99836021850049839</v>
      </c>
      <c r="Y116" s="5">
        <f t="shared" si="48"/>
        <v>4.8641856094346085</v>
      </c>
      <c r="Z116" s="5">
        <f t="shared" si="49"/>
        <v>-7.614484810973984</v>
      </c>
      <c r="AA116" s="5">
        <f t="shared" si="50"/>
        <v>14.372343759517539</v>
      </c>
      <c r="AB116" s="5">
        <f t="shared" si="51"/>
        <v>3.8155953562014253</v>
      </c>
      <c r="AC116" s="5">
        <f t="shared" si="52"/>
        <v>-28.392431599464665</v>
      </c>
      <c r="AD116" s="5">
        <f t="shared" si="53"/>
        <v>-28.454951566989287</v>
      </c>
      <c r="AE116">
        <f t="shared" si="41"/>
        <v>0</v>
      </c>
    </row>
    <row r="117" spans="1:31" x14ac:dyDescent="0.2">
      <c r="A117">
        <f t="shared" si="54"/>
        <v>0.85000000000000053</v>
      </c>
      <c r="B117" s="5">
        <f t="shared" si="55"/>
        <v>2.2924483846564838</v>
      </c>
      <c r="C117" s="5">
        <f t="shared" si="56"/>
        <v>92.50851427673939</v>
      </c>
      <c r="D117" s="5">
        <f t="shared" si="57"/>
        <v>57.425913009856586</v>
      </c>
      <c r="E117" s="2">
        <f t="shared" si="64"/>
        <v>92.536914435732129</v>
      </c>
      <c r="F117" s="2">
        <f t="shared" si="65"/>
        <v>1.4195530159919028</v>
      </c>
      <c r="G117" s="3">
        <f t="shared" si="58"/>
        <v>4.7960629608487073</v>
      </c>
      <c r="H117" s="3">
        <f t="shared" si="59"/>
        <v>93.994597077056753</v>
      </c>
      <c r="I117" s="3">
        <f t="shared" si="60"/>
        <v>48.054053984022993</v>
      </c>
      <c r="J117" s="2">
        <f t="shared" si="66"/>
        <v>105.6748721499206</v>
      </c>
      <c r="K117" s="2">
        <f t="shared" si="61"/>
        <v>72.034677675474157</v>
      </c>
      <c r="L117" s="6">
        <f t="shared" si="42"/>
        <v>2956.3134302517433</v>
      </c>
      <c r="M117" s="2">
        <f t="shared" si="43"/>
        <v>37.467166737565492</v>
      </c>
      <c r="N117" s="2">
        <f t="shared" si="62"/>
        <v>105.6748721499206</v>
      </c>
      <c r="O117" s="2">
        <f t="shared" si="63"/>
        <v>72.034677675474157</v>
      </c>
      <c r="P117" s="5">
        <f t="shared" si="44"/>
        <v>0.38711906673031365</v>
      </c>
      <c r="Q117" s="4">
        <f t="shared" si="45"/>
        <v>0.35452962422001733</v>
      </c>
      <c r="R117" s="4">
        <f t="shared" si="46"/>
        <v>0.28158869542497539</v>
      </c>
      <c r="S117" s="4">
        <f t="shared" si="67"/>
        <v>0</v>
      </c>
      <c r="T117" s="4">
        <f t="shared" si="68"/>
        <v>0</v>
      </c>
      <c r="U117" s="5">
        <f t="shared" si="69"/>
        <v>-1.0531977539154278</v>
      </c>
      <c r="V117" s="5">
        <f t="shared" si="70"/>
        <v>-20.640867171648587</v>
      </c>
      <c r="W117" s="5">
        <f t="shared" si="71"/>
        <v>-10.552493187776616</v>
      </c>
      <c r="X117" s="5">
        <f t="shared" si="47"/>
        <v>0.99831197167507213</v>
      </c>
      <c r="Y117" s="5">
        <f t="shared" si="48"/>
        <v>4.8362853297956745</v>
      </c>
      <c r="Z117" s="5">
        <f t="shared" si="49"/>
        <v>-7.5565810496213421</v>
      </c>
      <c r="AA117" s="5">
        <f t="shared" si="50"/>
        <v>14.29812066073328</v>
      </c>
      <c r="AB117" s="5">
        <f t="shared" si="51"/>
        <v>3.7830875758802467</v>
      </c>
      <c r="AC117" s="5">
        <f t="shared" si="52"/>
        <v>-28.19744822126993</v>
      </c>
      <c r="AD117" s="5">
        <f t="shared" si="53"/>
        <v>-28.428372527043337</v>
      </c>
      <c r="AE117">
        <f t="shared" si="41"/>
        <v>0</v>
      </c>
    </row>
    <row r="118" spans="1:31" x14ac:dyDescent="0.2">
      <c r="A118">
        <f t="shared" si="54"/>
        <v>0.86000000000000054</v>
      </c>
      <c r="B118" s="5">
        <f t="shared" si="55"/>
        <v>2.3405981686437647</v>
      </c>
      <c r="C118" s="5">
        <f t="shared" si="56"/>
        <v>93.447050375098897</v>
      </c>
      <c r="D118" s="5">
        <f t="shared" si="57"/>
        <v>57.905032131070463</v>
      </c>
      <c r="E118" s="2">
        <f t="shared" si="64"/>
        <v>93.47635863464798</v>
      </c>
      <c r="F118" s="2">
        <f t="shared" si="65"/>
        <v>1.4348057206212965</v>
      </c>
      <c r="G118" s="3">
        <f t="shared" si="58"/>
        <v>4.8338938366075102</v>
      </c>
      <c r="H118" s="3">
        <f t="shared" si="59"/>
        <v>93.712622594844049</v>
      </c>
      <c r="I118" s="3">
        <f t="shared" si="60"/>
        <v>47.769770258752558</v>
      </c>
      <c r="J118" s="2">
        <f t="shared" si="66"/>
        <v>105.29659592693996</v>
      </c>
      <c r="K118" s="2">
        <f t="shared" si="61"/>
        <v>71.776820672760707</v>
      </c>
      <c r="L118" s="6">
        <f t="shared" si="42"/>
        <v>2956.1677846038438</v>
      </c>
      <c r="M118" s="2">
        <f t="shared" si="43"/>
        <v>37.465320881263992</v>
      </c>
      <c r="N118" s="2">
        <f t="shared" si="62"/>
        <v>105.29659592693996</v>
      </c>
      <c r="O118" s="2">
        <f t="shared" si="63"/>
        <v>71.776820672760707</v>
      </c>
      <c r="P118" s="5">
        <f t="shared" si="44"/>
        <v>0.38711477110211567</v>
      </c>
      <c r="Q118" s="4">
        <f t="shared" si="45"/>
        <v>0.35578555945761559</v>
      </c>
      <c r="R118" s="4">
        <f t="shared" si="46"/>
        <v>0.28200026348155466</v>
      </c>
      <c r="S118" s="4">
        <f t="shared" si="67"/>
        <v>0</v>
      </c>
      <c r="T118" s="4">
        <f t="shared" si="68"/>
        <v>0</v>
      </c>
      <c r="U118" s="5">
        <f t="shared" si="69"/>
        <v>-1.0576937492126945</v>
      </c>
      <c r="V118" s="5">
        <f t="shared" si="70"/>
        <v>-20.505054205008783</v>
      </c>
      <c r="W118" s="5">
        <f t="shared" si="71"/>
        <v>-10.452399062092088</v>
      </c>
      <c r="X118" s="5">
        <f t="shared" si="47"/>
        <v>0.99826278886771747</v>
      </c>
      <c r="Y118" s="5">
        <f t="shared" si="48"/>
        <v>4.808568802959841</v>
      </c>
      <c r="Z118" s="5">
        <f t="shared" si="49"/>
        <v>-7.4989211993796419</v>
      </c>
      <c r="AA118" s="5">
        <f t="shared" si="50"/>
        <v>14.224465754090758</v>
      </c>
      <c r="AB118" s="5">
        <f t="shared" si="51"/>
        <v>3.7508750537471465</v>
      </c>
      <c r="AC118" s="5">
        <f t="shared" si="52"/>
        <v>-28.003975404388424</v>
      </c>
      <c r="AD118" s="5">
        <f t="shared" si="53"/>
        <v>-28.401933308001329</v>
      </c>
      <c r="AE118">
        <f t="shared" si="41"/>
        <v>0</v>
      </c>
    </row>
    <row r="119" spans="1:31" x14ac:dyDescent="0.2">
      <c r="A119">
        <f t="shared" si="54"/>
        <v>0.87000000000000055</v>
      </c>
      <c r="B119" s="5">
        <f t="shared" si="55"/>
        <v>2.3891246507625272</v>
      </c>
      <c r="C119" s="5">
        <f t="shared" si="56"/>
        <v>94.382776402277131</v>
      </c>
      <c r="D119" s="5">
        <f t="shared" si="57"/>
        <v>58.381309736992591</v>
      </c>
      <c r="E119" s="2">
        <f t="shared" si="64"/>
        <v>94.413009686160962</v>
      </c>
      <c r="F119" s="2">
        <f t="shared" si="65"/>
        <v>1.4500265695168402</v>
      </c>
      <c r="G119" s="3">
        <f t="shared" si="58"/>
        <v>4.8714025871449813</v>
      </c>
      <c r="H119" s="3">
        <f t="shared" si="59"/>
        <v>93.432582840800166</v>
      </c>
      <c r="I119" s="3">
        <f t="shared" si="60"/>
        <v>47.485750925672548</v>
      </c>
      <c r="J119" s="2">
        <f t="shared" si="66"/>
        <v>104.9203252017646</v>
      </c>
      <c r="K119" s="2">
        <f t="shared" si="61"/>
        <v>71.520330744215812</v>
      </c>
      <c r="L119" s="6">
        <f t="shared" si="42"/>
        <v>2956.0193353095792</v>
      </c>
      <c r="M119" s="2">
        <f t="shared" si="43"/>
        <v>37.463439492638763</v>
      </c>
      <c r="N119" s="2">
        <f t="shared" si="62"/>
        <v>104.9203252017646</v>
      </c>
      <c r="O119" s="2">
        <f t="shared" si="63"/>
        <v>71.520330744215812</v>
      </c>
      <c r="P119" s="5">
        <f t="shared" si="44"/>
        <v>0.38711039395926117</v>
      </c>
      <c r="Q119" s="4">
        <f t="shared" si="45"/>
        <v>0.3570433890404357</v>
      </c>
      <c r="R119" s="4">
        <f t="shared" si="46"/>
        <v>0.28241074513811859</v>
      </c>
      <c r="S119" s="4">
        <f t="shared" si="67"/>
        <v>0</v>
      </c>
      <c r="T119" s="4">
        <f t="shared" si="68"/>
        <v>0</v>
      </c>
      <c r="U119" s="5">
        <f t="shared" si="69"/>
        <v>-1.06208001814648</v>
      </c>
      <c r="V119" s="5">
        <f t="shared" si="70"/>
        <v>-20.370494432320712</v>
      </c>
      <c r="W119" s="5">
        <f t="shared" si="71"/>
        <v>-10.353007435256046</v>
      </c>
      <c r="X119" s="5">
        <f t="shared" si="47"/>
        <v>0.99821265930224767</v>
      </c>
      <c r="Y119" s="5">
        <f t="shared" si="48"/>
        <v>4.7810346798888919</v>
      </c>
      <c r="Z119" s="5">
        <f t="shared" si="49"/>
        <v>-7.441504442463299</v>
      </c>
      <c r="AA119" s="5">
        <f t="shared" si="50"/>
        <v>14.151374306444673</v>
      </c>
      <c r="AB119" s="5">
        <f t="shared" si="51"/>
        <v>3.7189546617424121</v>
      </c>
      <c r="AC119" s="5">
        <f t="shared" si="52"/>
        <v>-27.81199887478401</v>
      </c>
      <c r="AD119" s="5">
        <f t="shared" si="53"/>
        <v>-28.375633128811373</v>
      </c>
      <c r="AE119">
        <f t="shared" si="41"/>
        <v>0</v>
      </c>
    </row>
    <row r="120" spans="1:31" x14ac:dyDescent="0.2">
      <c r="A120">
        <f t="shared" si="54"/>
        <v>0.88000000000000056</v>
      </c>
      <c r="B120" s="5">
        <f t="shared" si="55"/>
        <v>2.4380246243670642</v>
      </c>
      <c r="C120" s="5">
        <f t="shared" si="56"/>
        <v>95.315711630741404</v>
      </c>
      <c r="D120" s="5">
        <f t="shared" si="57"/>
        <v>58.854748464592873</v>
      </c>
      <c r="E120" s="2">
        <f t="shared" si="64"/>
        <v>95.346886932629701</v>
      </c>
      <c r="F120" s="2">
        <f t="shared" si="65"/>
        <v>1.4652156177429696</v>
      </c>
      <c r="G120" s="3">
        <f t="shared" si="58"/>
        <v>4.9085921337624052</v>
      </c>
      <c r="H120" s="3">
        <f t="shared" si="59"/>
        <v>93.154462852052319</v>
      </c>
      <c r="I120" s="3">
        <f t="shared" si="60"/>
        <v>47.201994594384431</v>
      </c>
      <c r="J120" s="2">
        <f t="shared" si="66"/>
        <v>104.54604975645098</v>
      </c>
      <c r="K120" s="2">
        <f t="shared" si="61"/>
        <v>71.265200924642798</v>
      </c>
      <c r="L120" s="6">
        <f t="shared" si="42"/>
        <v>2955.8680502322759</v>
      </c>
      <c r="M120" s="2">
        <f t="shared" si="43"/>
        <v>37.461522164402112</v>
      </c>
      <c r="N120" s="2">
        <f t="shared" si="62"/>
        <v>104.54604975645098</v>
      </c>
      <c r="O120" s="2">
        <f t="shared" si="63"/>
        <v>71.265200924642798</v>
      </c>
      <c r="P120" s="5">
        <f t="shared" si="44"/>
        <v>0.38710593436047691</v>
      </c>
      <c r="Q120" s="4">
        <f t="shared" si="45"/>
        <v>0.35830309214721079</v>
      </c>
      <c r="R120" s="4">
        <f t="shared" si="46"/>
        <v>0.28282013654685112</v>
      </c>
      <c r="S120" s="4">
        <f t="shared" si="67"/>
        <v>0</v>
      </c>
      <c r="T120" s="4">
        <f t="shared" si="68"/>
        <v>0</v>
      </c>
      <c r="U120" s="5">
        <f t="shared" si="69"/>
        <v>-1.0663583139926238</v>
      </c>
      <c r="V120" s="5">
        <f t="shared" si="70"/>
        <v>-20.23717457894848</v>
      </c>
      <c r="W120" s="5">
        <f t="shared" si="71"/>
        <v>-10.25431284594751</v>
      </c>
      <c r="X120" s="5">
        <f t="shared" si="47"/>
        <v>0.99816157212648959</v>
      </c>
      <c r="Y120" s="5">
        <f t="shared" si="48"/>
        <v>4.7536816259710495</v>
      </c>
      <c r="Z120" s="5">
        <f t="shared" si="49"/>
        <v>-7.3843299626615533</v>
      </c>
      <c r="AA120" s="5">
        <f t="shared" si="50"/>
        <v>14.07884163940523</v>
      </c>
      <c r="AB120" s="5">
        <f t="shared" si="51"/>
        <v>3.6873233119784254</v>
      </c>
      <c r="AC120" s="5">
        <f t="shared" si="52"/>
        <v>-27.621504541610033</v>
      </c>
      <c r="AD120" s="5">
        <f t="shared" si="53"/>
        <v>-28.34947120654228</v>
      </c>
      <c r="AE120">
        <f t="shared" si="41"/>
        <v>0</v>
      </c>
    </row>
    <row r="121" spans="1:31" x14ac:dyDescent="0.2">
      <c r="A121">
        <f t="shared" si="54"/>
        <v>0.89000000000000057</v>
      </c>
      <c r="B121" s="5">
        <f t="shared" si="55"/>
        <v>2.4872949118702876</v>
      </c>
      <c r="C121" s="5">
        <f t="shared" si="56"/>
        <v>96.245875184034844</v>
      </c>
      <c r="D121" s="5">
        <f t="shared" si="57"/>
        <v>59.325350936976385</v>
      </c>
      <c r="E121" s="2">
        <f t="shared" si="64"/>
        <v>96.278009565629418</v>
      </c>
      <c r="F121" s="2">
        <f t="shared" si="65"/>
        <v>1.480372920114682</v>
      </c>
      <c r="G121" s="3">
        <f t="shared" si="58"/>
        <v>4.9454653668821891</v>
      </c>
      <c r="H121" s="3">
        <f t="shared" si="59"/>
        <v>92.878247806636224</v>
      </c>
      <c r="I121" s="3">
        <f t="shared" si="60"/>
        <v>46.918499882319004</v>
      </c>
      <c r="J121" s="2">
        <f t="shared" si="66"/>
        <v>104.17375952961056</v>
      </c>
      <c r="K121" s="2">
        <f t="shared" si="61"/>
        <v>71.011424355562752</v>
      </c>
      <c r="L121" s="6">
        <f t="shared" si="42"/>
        <v>2955.7138970119381</v>
      </c>
      <c r="M121" s="2">
        <f t="shared" si="43"/>
        <v>37.459568486436019</v>
      </c>
      <c r="N121" s="2">
        <f t="shared" si="62"/>
        <v>104.17375952961056</v>
      </c>
      <c r="O121" s="2">
        <f t="shared" si="63"/>
        <v>71.011424355562752</v>
      </c>
      <c r="P121" s="5">
        <f t="shared" si="44"/>
        <v>0.38710139135798527</v>
      </c>
      <c r="Q121" s="4">
        <f t="shared" si="45"/>
        <v>0.35956464736774474</v>
      </c>
      <c r="R121" s="4">
        <f t="shared" si="46"/>
        <v>0.28322843377764362</v>
      </c>
      <c r="S121" s="4">
        <f t="shared" si="67"/>
        <v>0</v>
      </c>
      <c r="T121" s="4">
        <f t="shared" si="68"/>
        <v>0</v>
      </c>
      <c r="U121" s="5">
        <f t="shared" si="69"/>
        <v>-1.0705303647238342</v>
      </c>
      <c r="V121" s="5">
        <f t="shared" si="70"/>
        <v>-20.105081549086407</v>
      </c>
      <c r="W121" s="5">
        <f t="shared" si="71"/>
        <v>-10.156309884944072</v>
      </c>
      <c r="X121" s="5">
        <f t="shared" si="47"/>
        <v>0.99810951641285606</v>
      </c>
      <c r="Y121" s="5">
        <f t="shared" si="48"/>
        <v>4.7265083208338234</v>
      </c>
      <c r="Z121" s="5">
        <f t="shared" si="49"/>
        <v>-7.3273969452705945</v>
      </c>
      <c r="AA121" s="5">
        <f t="shared" si="50"/>
        <v>14.006863128655201</v>
      </c>
      <c r="AB121" s="5">
        <f t="shared" si="51"/>
        <v>3.6559779561099894</v>
      </c>
      <c r="AC121" s="5">
        <f t="shared" si="52"/>
        <v>-27.432478494356999</v>
      </c>
      <c r="AD121" s="5">
        <f t="shared" si="53"/>
        <v>-28.32344675628887</v>
      </c>
      <c r="AE121">
        <f t="shared" si="41"/>
        <v>0</v>
      </c>
    </row>
    <row r="122" spans="1:31" x14ac:dyDescent="0.2">
      <c r="A122">
        <f t="shared" si="54"/>
        <v>0.90000000000000058</v>
      </c>
      <c r="B122" s="5">
        <f t="shared" si="55"/>
        <v>2.5369323644369151</v>
      </c>
      <c r="C122" s="5">
        <f t="shared" si="56"/>
        <v>97.173286038176499</v>
      </c>
      <c r="D122" s="5">
        <f t="shared" si="57"/>
        <v>59.79311976346176</v>
      </c>
      <c r="E122" s="2">
        <f t="shared" si="64"/>
        <v>97.20639662737733</v>
      </c>
      <c r="F122" s="2">
        <f t="shared" si="65"/>
        <v>1.4954985312024676</v>
      </c>
      <c r="G122" s="3">
        <f t="shared" si="58"/>
        <v>4.9820251464432888</v>
      </c>
      <c r="H122" s="3">
        <f t="shared" si="59"/>
        <v>92.603923021692651</v>
      </c>
      <c r="I122" s="3">
        <f t="shared" si="60"/>
        <v>46.635265414756113</v>
      </c>
      <c r="J122" s="2">
        <f t="shared" si="66"/>
        <v>103.80344461467605</v>
      </c>
      <c r="K122" s="2">
        <f t="shared" si="61"/>
        <v>70.758994284032752</v>
      </c>
      <c r="L122" s="6">
        <f t="shared" si="42"/>
        <v>2955.5568430670651</v>
      </c>
      <c r="M122" s="2">
        <f t="shared" si="43"/>
        <v>37.457578045815232</v>
      </c>
      <c r="N122" s="2">
        <f t="shared" si="62"/>
        <v>103.80344461467605</v>
      </c>
      <c r="O122" s="2">
        <f t="shared" si="63"/>
        <v>70.758994284032752</v>
      </c>
      <c r="P122" s="5">
        <f t="shared" si="44"/>
        <v>0.38709676399755732</v>
      </c>
      <c r="Q122" s="4">
        <f t="shared" si="45"/>
        <v>0.36082803269495378</v>
      </c>
      <c r="R122" s="4">
        <f t="shared" si="46"/>
        <v>0.28363563281809462</v>
      </c>
      <c r="S122" s="4">
        <f t="shared" si="67"/>
        <v>0</v>
      </c>
      <c r="T122" s="4">
        <f t="shared" si="68"/>
        <v>0</v>
      </c>
      <c r="U122" s="5">
        <f t="shared" si="69"/>
        <v>-1.0745978734437274</v>
      </c>
      <c r="V122" s="5">
        <f t="shared" si="70"/>
        <v>-19.974202423024707</v>
      </c>
      <c r="W122" s="5">
        <f t="shared" si="71"/>
        <v>-10.058993194355445</v>
      </c>
      <c r="X122" s="5">
        <f t="shared" si="47"/>
        <v>0.99805648115896151</v>
      </c>
      <c r="Y122" s="5">
        <f t="shared" si="48"/>
        <v>4.6995134581594797</v>
      </c>
      <c r="Z122" s="5">
        <f t="shared" si="49"/>
        <v>-7.2707045770252003</v>
      </c>
      <c r="AA122" s="5">
        <f t="shared" si="50"/>
        <v>13.935434203277376</v>
      </c>
      <c r="AB122" s="5">
        <f t="shared" si="51"/>
        <v>3.6249155847157524</v>
      </c>
      <c r="AC122" s="5">
        <f t="shared" si="52"/>
        <v>-27.244907000049906</v>
      </c>
      <c r="AD122" s="5">
        <f t="shared" si="53"/>
        <v>-28.29755899107807</v>
      </c>
      <c r="AE122">
        <f t="shared" si="41"/>
        <v>0</v>
      </c>
    </row>
    <row r="123" spans="1:31" x14ac:dyDescent="0.2">
      <c r="A123">
        <f t="shared" si="54"/>
        <v>0.91000000000000059</v>
      </c>
      <c r="B123" s="5">
        <f t="shared" si="55"/>
        <v>2.5869338616805835</v>
      </c>
      <c r="C123" s="5">
        <f t="shared" si="56"/>
        <v>98.09796302304342</v>
      </c>
      <c r="D123" s="5">
        <f t="shared" si="57"/>
        <v>60.258057539659767</v>
      </c>
      <c r="E123" s="2">
        <f t="shared" si="64"/>
        <v>98.132067012139828</v>
      </c>
      <c r="F123" s="2">
        <f t="shared" si="65"/>
        <v>1.5105925053371789</v>
      </c>
      <c r="G123" s="3">
        <f t="shared" si="58"/>
        <v>5.0182743022904459</v>
      </c>
      <c r="H123" s="3">
        <f t="shared" si="59"/>
        <v>92.331473951692146</v>
      </c>
      <c r="I123" s="3">
        <f t="shared" si="60"/>
        <v>46.352289824845329</v>
      </c>
      <c r="J123" s="2">
        <f t="shared" si="66"/>
        <v>103.43509525819317</v>
      </c>
      <c r="K123" s="2">
        <f t="shared" si="61"/>
        <v>70.507904061481369</v>
      </c>
      <c r="L123" s="6">
        <f t="shared" si="42"/>
        <v>2955.3968555965957</v>
      </c>
      <c r="M123" s="2">
        <f t="shared" si="43"/>
        <v>37.455550426831856</v>
      </c>
      <c r="N123" s="2">
        <f t="shared" si="62"/>
        <v>103.43509525819317</v>
      </c>
      <c r="O123" s="2">
        <f t="shared" si="63"/>
        <v>70.507904061481369</v>
      </c>
      <c r="P123" s="5">
        <f t="shared" si="44"/>
        <v>0.387092051318569</v>
      </c>
      <c r="Q123" s="4">
        <f t="shared" si="45"/>
        <v>0.36209322551687556</v>
      </c>
      <c r="R123" s="4">
        <f t="shared" si="46"/>
        <v>0.28404172957351592</v>
      </c>
      <c r="S123" s="4">
        <f t="shared" si="67"/>
        <v>0</v>
      </c>
      <c r="T123" s="4">
        <f t="shared" si="68"/>
        <v>0</v>
      </c>
      <c r="U123" s="5">
        <f t="shared" si="69"/>
        <v>-1.0785625188125585</v>
      </c>
      <c r="V123" s="5">
        <f t="shared" si="70"/>
        <v>-19.844524454464437</v>
      </c>
      <c r="W123" s="5">
        <f t="shared" si="71"/>
        <v>-9.9623574668679762</v>
      </c>
      <c r="X123" s="5">
        <f t="shared" si="47"/>
        <v>0.99800245528827636</v>
      </c>
      <c r="Y123" s="5">
        <f t="shared" si="48"/>
        <v>4.6726957455030789</v>
      </c>
      <c r="Z123" s="5">
        <f t="shared" si="49"/>
        <v>-7.2142520460299195</v>
      </c>
      <c r="AA123" s="5">
        <f t="shared" si="50"/>
        <v>13.864550345092209</v>
      </c>
      <c r="AB123" s="5">
        <f t="shared" si="51"/>
        <v>3.5941332266905204</v>
      </c>
      <c r="AC123" s="5">
        <f t="shared" si="52"/>
        <v>-27.058776500494357</v>
      </c>
      <c r="AD123" s="5">
        <f t="shared" si="53"/>
        <v>-28.271807121775765</v>
      </c>
      <c r="AE123">
        <f t="shared" si="41"/>
        <v>0</v>
      </c>
    </row>
    <row r="124" spans="1:31" x14ac:dyDescent="0.2">
      <c r="A124">
        <f t="shared" si="54"/>
        <v>0.9200000000000006</v>
      </c>
      <c r="B124" s="5">
        <f t="shared" si="55"/>
        <v>2.6372963113648225</v>
      </c>
      <c r="C124" s="5">
        <f t="shared" si="56"/>
        <v>99.019924823735323</v>
      </c>
      <c r="D124" s="5">
        <f t="shared" si="57"/>
        <v>60.720166847552136</v>
      </c>
      <c r="E124" s="2">
        <f t="shared" si="64"/>
        <v>99.05503946762191</v>
      </c>
      <c r="F124" s="2">
        <f t="shared" si="65"/>
        <v>1.5256548966148344</v>
      </c>
      <c r="G124" s="3">
        <f t="shared" si="58"/>
        <v>5.0542156345573508</v>
      </c>
      <c r="H124" s="3">
        <f t="shared" si="59"/>
        <v>92.060886186687199</v>
      </c>
      <c r="I124" s="3">
        <f t="shared" si="60"/>
        <v>46.069571753627571</v>
      </c>
      <c r="J124" s="2">
        <f t="shared" si="66"/>
        <v>103.06870185813644</v>
      </c>
      <c r="K124" s="2">
        <f t="shared" si="61"/>
        <v>70.258147142560617</v>
      </c>
      <c r="L124" s="6">
        <f t="shared" si="42"/>
        <v>2955.2339015819834</v>
      </c>
      <c r="M124" s="2">
        <f t="shared" si="43"/>
        <v>37.453485211021665</v>
      </c>
      <c r="N124" s="2">
        <f t="shared" si="62"/>
        <v>103.06870185813644</v>
      </c>
      <c r="O124" s="2">
        <f t="shared" si="63"/>
        <v>70.258147142560617</v>
      </c>
      <c r="P124" s="5">
        <f t="shared" si="44"/>
        <v>0.38708725235406111</v>
      </c>
      <c r="Q124" s="4">
        <f t="shared" si="45"/>
        <v>0.36336020260865448</v>
      </c>
      <c r="R124" s="4">
        <f t="shared" si="46"/>
        <v>0.28444671986694786</v>
      </c>
      <c r="S124" s="4">
        <f t="shared" si="67"/>
        <v>0</v>
      </c>
      <c r="T124" s="4">
        <f t="shared" si="68"/>
        <v>0</v>
      </c>
      <c r="U124" s="5">
        <f t="shared" si="69"/>
        <v>-1.0824259554648159</v>
      </c>
      <c r="V124" s="5">
        <f t="shared" si="70"/>
        <v>-19.71603506788049</v>
      </c>
      <c r="W124" s="5">
        <f t="shared" si="71"/>
        <v>-9.8663974449999046</v>
      </c>
      <c r="X124" s="5">
        <f t="shared" si="47"/>
        <v>0.99794742765082922</v>
      </c>
      <c r="Y124" s="5">
        <f t="shared" si="48"/>
        <v>4.6460539041130113</v>
      </c>
      <c r="Z124" s="5">
        <f t="shared" si="49"/>
        <v>-7.1580385416897814</v>
      </c>
      <c r="AA124" s="5">
        <f t="shared" si="50"/>
        <v>13.794207088005324</v>
      </c>
      <c r="AB124" s="5">
        <f t="shared" si="51"/>
        <v>3.5636279486481954</v>
      </c>
      <c r="AC124" s="5">
        <f t="shared" si="52"/>
        <v>-26.874073609570271</v>
      </c>
      <c r="AD124" s="5">
        <f t="shared" si="53"/>
        <v>-28.246190356994582</v>
      </c>
      <c r="AE124">
        <f t="shared" si="41"/>
        <v>0</v>
      </c>
    </row>
    <row r="125" spans="1:31" x14ac:dyDescent="0.2">
      <c r="A125">
        <f t="shared" si="54"/>
        <v>0.9300000000000006</v>
      </c>
      <c r="B125" s="5">
        <f t="shared" si="55"/>
        <v>2.6880166491078281</v>
      </c>
      <c r="C125" s="5">
        <f t="shared" si="56"/>
        <v>99.939189981921714</v>
      </c>
      <c r="D125" s="5">
        <f t="shared" si="57"/>
        <v>61.179450255570565</v>
      </c>
      <c r="E125" s="2">
        <f t="shared" si="64"/>
        <v>99.975332596338589</v>
      </c>
      <c r="F125" s="2">
        <f t="shared" si="65"/>
        <v>1.5406857589013612</v>
      </c>
      <c r="G125" s="3">
        <f t="shared" si="58"/>
        <v>5.089851914043833</v>
      </c>
      <c r="H125" s="3">
        <f t="shared" si="59"/>
        <v>91.792145450591491</v>
      </c>
      <c r="I125" s="3">
        <f t="shared" si="60"/>
        <v>45.787109850057625</v>
      </c>
      <c r="J125" s="2">
        <f t="shared" si="66"/>
        <v>102.70425496224917</v>
      </c>
      <c r="K125" s="2">
        <f t="shared" si="61"/>
        <v>70.009717084014426</v>
      </c>
      <c r="L125" s="6">
        <f t="shared" si="42"/>
        <v>2955.0679477893996</v>
      </c>
      <c r="M125" s="2">
        <f t="shared" si="43"/>
        <v>37.451381977192042</v>
      </c>
      <c r="N125" s="2">
        <f t="shared" si="62"/>
        <v>102.70425496224917</v>
      </c>
      <c r="O125" s="2">
        <f t="shared" si="63"/>
        <v>70.009717084014426</v>
      </c>
      <c r="P125" s="5">
        <f t="shared" si="44"/>
        <v>0.38708236613080377</v>
      </c>
      <c r="Q125" s="4">
        <f t="shared" si="45"/>
        <v>0.36462894012450026</v>
      </c>
      <c r="R125" s="4">
        <f t="shared" si="46"/>
        <v>0.28485059943918117</v>
      </c>
      <c r="S125" s="4">
        <f t="shared" si="67"/>
        <v>0</v>
      </c>
      <c r="T125" s="4">
        <f t="shared" si="68"/>
        <v>0</v>
      </c>
      <c r="U125" s="5">
        <f t="shared" si="69"/>
        <v>-1.0861898144188575</v>
      </c>
      <c r="V125" s="5">
        <f t="shared" si="70"/>
        <v>-19.588721855931801</v>
      </c>
      <c r="W125" s="5">
        <f t="shared" si="71"/>
        <v>-9.771107920367216</v>
      </c>
      <c r="X125" s="5">
        <f t="shared" si="47"/>
        <v>0.99789138702395053</v>
      </c>
      <c r="Y125" s="5">
        <f t="shared" si="48"/>
        <v>4.619586668754005</v>
      </c>
      <c r="Z125" s="5">
        <f t="shared" si="49"/>
        <v>-7.102063254640556</v>
      </c>
      <c r="AA125" s="5">
        <f t="shared" si="50"/>
        <v>13.724400017364871</v>
      </c>
      <c r="AB125" s="5">
        <f t="shared" si="51"/>
        <v>3.5333968543351473</v>
      </c>
      <c r="AC125" s="5">
        <f t="shared" si="52"/>
        <v>-26.690785110572357</v>
      </c>
      <c r="AD125" s="5">
        <f t="shared" si="53"/>
        <v>-28.220707903002342</v>
      </c>
      <c r="AE125">
        <f t="shared" si="41"/>
        <v>0</v>
      </c>
    </row>
    <row r="126" spans="1:31" x14ac:dyDescent="0.2">
      <c r="A126">
        <f t="shared" si="54"/>
        <v>0.94000000000000061</v>
      </c>
      <c r="B126" s="5">
        <f t="shared" si="55"/>
        <v>2.739091838090983</v>
      </c>
      <c r="C126" s="5">
        <f t="shared" si="56"/>
        <v>100.85577689717211</v>
      </c>
      <c r="D126" s="5">
        <f t="shared" si="57"/>
        <v>61.63591031867599</v>
      </c>
      <c r="E126" s="2">
        <f t="shared" si="64"/>
        <v>100.89296485696934</v>
      </c>
      <c r="F126" s="2">
        <f t="shared" si="65"/>
        <v>1.5556851458372745</v>
      </c>
      <c r="G126" s="3">
        <f t="shared" si="58"/>
        <v>5.1251858825871848</v>
      </c>
      <c r="H126" s="3">
        <f t="shared" si="59"/>
        <v>91.525237599485763</v>
      </c>
      <c r="I126" s="3">
        <f t="shared" si="60"/>
        <v>45.504902771027602</v>
      </c>
      <c r="J126" s="2">
        <f t="shared" si="66"/>
        <v>102.34174526640666</v>
      </c>
      <c r="K126" s="2">
        <f t="shared" si="61"/>
        <v>69.762607543562822</v>
      </c>
      <c r="L126" s="6">
        <f t="shared" si="42"/>
        <v>2954.8989607720764</v>
      </c>
      <c r="M126" s="2">
        <f t="shared" si="43"/>
        <v>37.44924030145166</v>
      </c>
      <c r="N126" s="2">
        <f t="shared" si="62"/>
        <v>102.34174526640666</v>
      </c>
      <c r="O126" s="2">
        <f t="shared" si="63"/>
        <v>69.762607543562822</v>
      </c>
      <c r="P126" s="5">
        <f t="shared" si="44"/>
        <v>0.38707739166936422</v>
      </c>
      <c r="Q126" s="4">
        <f t="shared" si="45"/>
        <v>0.36589941358962624</v>
      </c>
      <c r="R126" s="4">
        <f t="shared" si="46"/>
        <v>0.28525336394878775</v>
      </c>
      <c r="S126" s="4">
        <f t="shared" si="67"/>
        <v>0</v>
      </c>
      <c r="T126" s="4">
        <f t="shared" si="68"/>
        <v>0</v>
      </c>
      <c r="U126" s="5">
        <f t="shared" si="69"/>
        <v>-1.0898557034787482</v>
      </c>
      <c r="V126" s="5">
        <f t="shared" si="70"/>
        <v>-19.462572576917708</v>
      </c>
      <c r="W126" s="5">
        <f t="shared" si="71"/>
        <v>-9.6764837329598414</v>
      </c>
      <c r="X126" s="5">
        <f t="shared" si="47"/>
        <v>0.99783432211306344</v>
      </c>
      <c r="Y126" s="5">
        <f t="shared" si="48"/>
        <v>4.5932927875325262</v>
      </c>
      <c r="Z126" s="5">
        <f t="shared" si="49"/>
        <v>-7.0463253766785439</v>
      </c>
      <c r="AA126" s="5">
        <f t="shared" si="50"/>
        <v>13.655124769328376</v>
      </c>
      <c r="AB126" s="5">
        <f t="shared" si="51"/>
        <v>3.5034370840537781</v>
      </c>
      <c r="AC126" s="5">
        <f t="shared" si="52"/>
        <v>-26.508897953596254</v>
      </c>
      <c r="AD126" s="5">
        <f t="shared" si="53"/>
        <v>-28.195358963631463</v>
      </c>
      <c r="AE126">
        <f t="shared" si="41"/>
        <v>0</v>
      </c>
    </row>
    <row r="127" spans="1:31" x14ac:dyDescent="0.2">
      <c r="A127">
        <f t="shared" si="54"/>
        <v>0.95000000000000062</v>
      </c>
      <c r="B127" s="5">
        <f t="shared" si="55"/>
        <v>2.7905188687710578</v>
      </c>
      <c r="C127" s="5">
        <f t="shared" si="56"/>
        <v>101.76970382826929</v>
      </c>
      <c r="D127" s="5">
        <f t="shared" si="57"/>
        <v>62.089549578438081</v>
      </c>
      <c r="E127" s="2">
        <f t="shared" si="64"/>
        <v>101.807954565695</v>
      </c>
      <c r="F127" s="2">
        <f t="shared" si="65"/>
        <v>1.5706531108422959</v>
      </c>
      <c r="G127" s="3">
        <f t="shared" si="58"/>
        <v>5.1602202534277222</v>
      </c>
      <c r="H127" s="3">
        <f t="shared" si="59"/>
        <v>91.260148619949803</v>
      </c>
      <c r="I127" s="3">
        <f t="shared" si="60"/>
        <v>45.222949181391286</v>
      </c>
      <c r="J127" s="2">
        <f t="shared" si="66"/>
        <v>101.98116361300214</v>
      </c>
      <c r="K127" s="2">
        <f t="shared" si="61"/>
        <v>69.516812278801723</v>
      </c>
      <c r="L127" s="6">
        <f t="shared" si="42"/>
        <v>2954.7269068727846</v>
      </c>
      <c r="M127" s="2">
        <f t="shared" si="43"/>
        <v>37.447059757241881</v>
      </c>
      <c r="N127" s="2">
        <f t="shared" si="62"/>
        <v>101.98116361300214</v>
      </c>
      <c r="O127" s="2">
        <f t="shared" si="63"/>
        <v>69.516812278801723</v>
      </c>
      <c r="P127" s="5">
        <f t="shared" si="44"/>
        <v>0.38707232798417884</v>
      </c>
      <c r="Q127" s="4">
        <f t="shared" si="45"/>
        <v>0.36717159789216897</v>
      </c>
      <c r="R127" s="4">
        <f t="shared" si="46"/>
        <v>0.28565500897216028</v>
      </c>
      <c r="S127" s="4">
        <f t="shared" si="67"/>
        <v>0</v>
      </c>
      <c r="T127" s="4">
        <f t="shared" si="68"/>
        <v>0</v>
      </c>
      <c r="U127" s="5">
        <f t="shared" si="69"/>
        <v>-1.0934252076284625</v>
      </c>
      <c r="V127" s="5">
        <f t="shared" si="70"/>
        <v>-19.337575152279424</v>
      </c>
      <c r="W127" s="5">
        <f t="shared" si="71"/>
        <v>-9.5825197704280072</v>
      </c>
      <c r="X127" s="5">
        <f t="shared" si="47"/>
        <v>0.99777622155252099</v>
      </c>
      <c r="Y127" s="5">
        <f t="shared" si="48"/>
        <v>4.5671710217245653</v>
      </c>
      <c r="Z127" s="5">
        <f t="shared" si="49"/>
        <v>-6.9908241006899416</v>
      </c>
      <c r="AA127" s="5">
        <f t="shared" si="50"/>
        <v>13.586377030238991</v>
      </c>
      <c r="AB127" s="5">
        <f t="shared" si="51"/>
        <v>3.4737458140961026</v>
      </c>
      <c r="AC127" s="5">
        <f t="shared" si="52"/>
        <v>-26.328399252969366</v>
      </c>
      <c r="AD127" s="5">
        <f t="shared" si="53"/>
        <v>-28.170142740189014</v>
      </c>
      <c r="AE127">
        <f t="shared" si="41"/>
        <v>0</v>
      </c>
    </row>
    <row r="128" spans="1:31" x14ac:dyDescent="0.2">
      <c r="A128">
        <f t="shared" si="54"/>
        <v>0.96000000000000063</v>
      </c>
      <c r="B128" s="5">
        <f t="shared" si="55"/>
        <v>2.8422947585960401</v>
      </c>
      <c r="C128" s="5">
        <f t="shared" si="56"/>
        <v>102.68098889450613</v>
      </c>
      <c r="D128" s="5">
        <f t="shared" si="57"/>
        <v>62.540370563114983</v>
      </c>
      <c r="E128" s="2">
        <f t="shared" si="64"/>
        <v>102.72031989751801</v>
      </c>
      <c r="F128" s="2">
        <f t="shared" si="65"/>
        <v>1.5855897071199094</v>
      </c>
      <c r="G128" s="3">
        <f t="shared" si="58"/>
        <v>5.1949577115686836</v>
      </c>
      <c r="H128" s="3">
        <f t="shared" si="59"/>
        <v>90.996864627420109</v>
      </c>
      <c r="I128" s="3">
        <f t="shared" si="60"/>
        <v>44.941247753989394</v>
      </c>
      <c r="J128" s="2">
        <f t="shared" si="66"/>
        <v>101.62250098935503</v>
      </c>
      <c r="K128" s="2">
        <f t="shared" si="61"/>
        <v>69.27232514611795</v>
      </c>
      <c r="L128" s="6">
        <f t="shared" si="42"/>
        <v>2954.5517522264581</v>
      </c>
      <c r="M128" s="2">
        <f t="shared" si="43"/>
        <v>37.444839915370039</v>
      </c>
      <c r="N128" s="2">
        <f t="shared" si="62"/>
        <v>101.62250098935503</v>
      </c>
      <c r="O128" s="2">
        <f t="shared" si="63"/>
        <v>69.27232514611795</v>
      </c>
      <c r="P128" s="5">
        <f t="shared" si="44"/>
        <v>0.3870671740836294</v>
      </c>
      <c r="Q128" s="4">
        <f t="shared" si="45"/>
        <v>0.36844546727509142</v>
      </c>
      <c r="R128" s="4">
        <f t="shared" si="46"/>
        <v>0.2860555300035601</v>
      </c>
      <c r="S128" s="4">
        <f t="shared" si="67"/>
        <v>0</v>
      </c>
      <c r="T128" s="4">
        <f t="shared" si="68"/>
        <v>0</v>
      </c>
      <c r="U128" s="5">
        <f t="shared" si="69"/>
        <v>-1.0968998894186193</v>
      </c>
      <c r="V128" s="5">
        <f t="shared" si="70"/>
        <v>-19.213717664145904</v>
      </c>
      <c r="W128" s="5">
        <f t="shared" si="71"/>
        <v>-9.4892109673786287</v>
      </c>
      <c r="X128" s="5">
        <f t="shared" si="47"/>
        <v>0.99771707390649245</v>
      </c>
      <c r="Y128" s="5">
        <f t="shared" si="48"/>
        <v>4.5412201456057089</v>
      </c>
      <c r="Z128" s="5">
        <f t="shared" si="49"/>
        <v>-6.9355586205797497</v>
      </c>
      <c r="AA128" s="5">
        <f t="shared" si="50"/>
        <v>13.518152536010914</v>
      </c>
      <c r="AB128" s="5">
        <f t="shared" si="51"/>
        <v>3.4443202561870896</v>
      </c>
      <c r="AC128" s="5">
        <f t="shared" si="52"/>
        <v>-26.149276284725651</v>
      </c>
      <c r="AD128" s="5">
        <f t="shared" si="53"/>
        <v>-28.145058431367715</v>
      </c>
      <c r="AE128">
        <f t="shared" si="41"/>
        <v>0</v>
      </c>
    </row>
    <row r="129" spans="1:31" x14ac:dyDescent="0.2">
      <c r="A129">
        <f t="shared" si="54"/>
        <v>0.97000000000000064</v>
      </c>
      <c r="B129" s="5">
        <f t="shared" si="55"/>
        <v>2.8944165517245364</v>
      </c>
      <c r="C129" s="5">
        <f t="shared" si="56"/>
        <v>103.58965007696608</v>
      </c>
      <c r="D129" s="5">
        <f t="shared" si="57"/>
        <v>62.988375787733311</v>
      </c>
      <c r="E129" s="2">
        <f t="shared" si="64"/>
        <v>103.63007888756611</v>
      </c>
      <c r="F129" s="2">
        <f t="shared" si="65"/>
        <v>1.6004949876618577</v>
      </c>
      <c r="G129" s="3">
        <f t="shared" si="58"/>
        <v>5.2294009141305544</v>
      </c>
      <c r="H129" s="3">
        <f t="shared" si="59"/>
        <v>90.735371864572855</v>
      </c>
      <c r="I129" s="3">
        <f t="shared" si="60"/>
        <v>44.65979716967572</v>
      </c>
      <c r="J129" s="2">
        <f t="shared" si="66"/>
        <v>101.26574852614088</v>
      </c>
      <c r="K129" s="2">
        <f t="shared" si="61"/>
        <v>69.029140099618871</v>
      </c>
      <c r="L129" s="6">
        <f t="shared" si="42"/>
        <v>2954.3734627629574</v>
      </c>
      <c r="M129" s="2">
        <f t="shared" si="43"/>
        <v>37.442580344044423</v>
      </c>
      <c r="N129" s="2">
        <f t="shared" si="62"/>
        <v>101.26574852614088</v>
      </c>
      <c r="O129" s="2">
        <f t="shared" si="63"/>
        <v>69.029140099618871</v>
      </c>
      <c r="P129" s="5">
        <f t="shared" si="44"/>
        <v>0.38706192897012354</v>
      </c>
      <c r="Q129" s="4">
        <f t="shared" si="45"/>
        <v>0.36972099532807373</v>
      </c>
      <c r="R129" s="4">
        <f t="shared" si="46"/>
        <v>0.28645492245517479</v>
      </c>
      <c r="S129" s="4">
        <f t="shared" si="67"/>
        <v>0</v>
      </c>
      <c r="T129" s="4">
        <f t="shared" si="68"/>
        <v>0</v>
      </c>
      <c r="U129" s="5">
        <f t="shared" si="69"/>
        <v>-1.10028128934589</v>
      </c>
      <c r="V129" s="5">
        <f t="shared" si="70"/>
        <v>-19.090988352922942</v>
      </c>
      <c r="W129" s="5">
        <f t="shared" si="71"/>
        <v>-9.3965523046814461</v>
      </c>
      <c r="X129" s="5">
        <f t="shared" si="47"/>
        <v>0.99765686766989559</v>
      </c>
      <c r="Y129" s="5">
        <f t="shared" si="48"/>
        <v>4.5154389462835072</v>
      </c>
      <c r="Z129" s="5">
        <f t="shared" si="49"/>
        <v>-6.880528131200248</v>
      </c>
      <c r="AA129" s="5">
        <f t="shared" si="50"/>
        <v>13.450447071523838</v>
      </c>
      <c r="AB129" s="5">
        <f t="shared" si="51"/>
        <v>3.415157656937617</v>
      </c>
      <c r="AC129" s="5">
        <f t="shared" si="52"/>
        <v>-25.971516484123189</v>
      </c>
      <c r="AD129" s="5">
        <f t="shared" si="53"/>
        <v>-28.120105233157609</v>
      </c>
      <c r="AE129">
        <f t="shared" si="41"/>
        <v>0</v>
      </c>
    </row>
    <row r="130" spans="1:31" x14ac:dyDescent="0.2">
      <c r="A130">
        <f t="shared" si="54"/>
        <v>0.98000000000000065</v>
      </c>
      <c r="B130" s="5">
        <f t="shared" si="55"/>
        <v>2.9468813187486886</v>
      </c>
      <c r="C130" s="5">
        <f t="shared" si="56"/>
        <v>104.4957052197876</v>
      </c>
      <c r="D130" s="5">
        <f t="shared" si="57"/>
        <v>63.433567754168408</v>
      </c>
      <c r="E130" s="2">
        <f t="shared" si="64"/>
        <v>104.53724943237953</v>
      </c>
      <c r="F130" s="2">
        <f t="shared" si="65"/>
        <v>1.6153690052525762</v>
      </c>
      <c r="G130" s="3">
        <f t="shared" si="58"/>
        <v>5.2635524906999303</v>
      </c>
      <c r="H130" s="3">
        <f t="shared" si="59"/>
        <v>90.47565669973163</v>
      </c>
      <c r="I130" s="3">
        <f t="shared" si="60"/>
        <v>44.378596117344145</v>
      </c>
      <c r="J130" s="2">
        <f t="shared" si="66"/>
        <v>100.91089749584233</v>
      </c>
      <c r="K130" s="2">
        <f t="shared" si="61"/>
        <v>68.787251190076574</v>
      </c>
      <c r="L130" s="6">
        <f t="shared" si="42"/>
        <v>2954.1920042099891</v>
      </c>
      <c r="M130" s="2">
        <f t="shared" si="43"/>
        <v>37.440280608911316</v>
      </c>
      <c r="N130" s="2">
        <f t="shared" si="62"/>
        <v>100.91089749584233</v>
      </c>
      <c r="O130" s="2">
        <f t="shared" si="63"/>
        <v>68.787251190076574</v>
      </c>
      <c r="P130" s="5">
        <f t="shared" si="44"/>
        <v>0.38705659164017969</v>
      </c>
      <c r="Q130" s="4">
        <f t="shared" si="45"/>
        <v>0.37099815497939553</v>
      </c>
      <c r="R130" s="4">
        <f t="shared" si="46"/>
        <v>0.28685318165718543</v>
      </c>
      <c r="S130" s="4">
        <f t="shared" si="67"/>
        <v>0</v>
      </c>
      <c r="T130" s="4">
        <f t="shared" si="68"/>
        <v>0</v>
      </c>
      <c r="U130" s="5">
        <f t="shared" si="69"/>
        <v>-1.1035709262252447</v>
      </c>
      <c r="V130" s="5">
        <f t="shared" si="70"/>
        <v>-18.969375614924829</v>
      </c>
      <c r="W130" s="5">
        <f t="shared" si="71"/>
        <v>-9.3045388087848249</v>
      </c>
      <c r="X130" s="5">
        <f t="shared" si="47"/>
        <v>0.99759559126938357</v>
      </c>
      <c r="Y130" s="5">
        <f t="shared" si="48"/>
        <v>4.4898262235320381</v>
      </c>
      <c r="Z130" s="5">
        <f t="shared" si="49"/>
        <v>-6.8257318282790411</v>
      </c>
      <c r="AA130" s="5">
        <f t="shared" si="50"/>
        <v>13.383256470026167</v>
      </c>
      <c r="AB130" s="5">
        <f t="shared" si="51"/>
        <v>3.3862552973067936</v>
      </c>
      <c r="AC130" s="5">
        <f t="shared" si="52"/>
        <v>-25.795107443203868</v>
      </c>
      <c r="AD130" s="5">
        <f t="shared" si="53"/>
        <v>-28.095282338758658</v>
      </c>
      <c r="AE130">
        <f t="shared" si="41"/>
        <v>0</v>
      </c>
    </row>
    <row r="131" spans="1:31" x14ac:dyDescent="0.2">
      <c r="A131">
        <f t="shared" si="54"/>
        <v>0.99000000000000066</v>
      </c>
      <c r="B131" s="5">
        <f t="shared" si="55"/>
        <v>2.999686156420553</v>
      </c>
      <c r="C131" s="5">
        <f t="shared" si="56"/>
        <v>105.39917203141276</v>
      </c>
      <c r="D131" s="5">
        <f t="shared" si="57"/>
        <v>63.875948951224906</v>
      </c>
      <c r="E131" s="2">
        <f t="shared" si="64"/>
        <v>105.44184929118212</v>
      </c>
      <c r="F131" s="2">
        <f t="shared" si="65"/>
        <v>1.6302118124735709</v>
      </c>
      <c r="G131" s="3">
        <f t="shared" si="58"/>
        <v>5.2974150436729985</v>
      </c>
      <c r="H131" s="3">
        <f t="shared" si="59"/>
        <v>90.217705625299587</v>
      </c>
      <c r="I131" s="3">
        <f t="shared" si="60"/>
        <v>44.097643293956558</v>
      </c>
      <c r="J131" s="2">
        <f t="shared" si="66"/>
        <v>100.55793931122086</v>
      </c>
      <c r="K131" s="2">
        <f t="shared" si="61"/>
        <v>68.54665256388607</v>
      </c>
      <c r="L131" s="6">
        <f t="shared" si="42"/>
        <v>2954.007342096173</v>
      </c>
      <c r="M131" s="2">
        <f t="shared" si="43"/>
        <v>37.437940273093865</v>
      </c>
      <c r="N131" s="2">
        <f t="shared" si="62"/>
        <v>100.55793931122086</v>
      </c>
      <c r="O131" s="2">
        <f t="shared" si="63"/>
        <v>68.54665256388607</v>
      </c>
      <c r="P131" s="5">
        <f t="shared" si="44"/>
        <v>0.38705116108451604</v>
      </c>
      <c r="Q131" s="4">
        <f t="shared" si="45"/>
        <v>0.3722769184878113</v>
      </c>
      <c r="R131" s="4">
        <f t="shared" si="46"/>
        <v>0.28725030285784375</v>
      </c>
      <c r="S131" s="4">
        <f t="shared" si="67"/>
        <v>0</v>
      </c>
      <c r="T131" s="4">
        <f t="shared" si="68"/>
        <v>0</v>
      </c>
      <c r="U131" s="5">
        <f t="shared" si="69"/>
        <v>-1.1067702975551734</v>
      </c>
      <c r="V131" s="5">
        <f t="shared" si="70"/>
        <v>-18.848868000047435</v>
      </c>
      <c r="W131" s="5">
        <f t="shared" si="71"/>
        <v>-9.2131655510409569</v>
      </c>
      <c r="X131" s="5">
        <f t="shared" si="47"/>
        <v>0.99753323306438058</v>
      </c>
      <c r="Y131" s="5">
        <f t="shared" si="48"/>
        <v>4.4643807896286667</v>
      </c>
      <c r="Z131" s="5">
        <f t="shared" si="49"/>
        <v>-6.7711689083466879</v>
      </c>
      <c r="AA131" s="5">
        <f t="shared" si="50"/>
        <v>13.316576612546934</v>
      </c>
      <c r="AB131" s="5">
        <f t="shared" si="51"/>
        <v>3.3576104920734933</v>
      </c>
      <c r="AC131" s="5">
        <f t="shared" si="52"/>
        <v>-25.620036908394123</v>
      </c>
      <c r="AD131" s="5">
        <f t="shared" si="53"/>
        <v>-28.070588938494023</v>
      </c>
      <c r="AE131">
        <f t="shared" si="41"/>
        <v>0</v>
      </c>
    </row>
    <row r="132" spans="1:31" x14ac:dyDescent="0.2">
      <c r="A132">
        <f t="shared" si="54"/>
        <v>1.0000000000000007</v>
      </c>
      <c r="B132" s="5">
        <f t="shared" si="55"/>
        <v>3.0528281873818868</v>
      </c>
      <c r="C132" s="5">
        <f t="shared" si="56"/>
        <v>106.30006808582034</v>
      </c>
      <c r="D132" s="5">
        <f t="shared" si="57"/>
        <v>64.315521854717559</v>
      </c>
      <c r="E132" s="2">
        <f t="shared" si="64"/>
        <v>106.34389608713663</v>
      </c>
      <c r="F132" s="2">
        <f t="shared" si="65"/>
        <v>1.6450234617077331</v>
      </c>
      <c r="G132" s="3">
        <f t="shared" si="58"/>
        <v>5.3309911485937338</v>
      </c>
      <c r="H132" s="3">
        <f t="shared" si="59"/>
        <v>89.961505256215645</v>
      </c>
      <c r="I132" s="3">
        <f t="shared" si="60"/>
        <v>43.816937404571618</v>
      </c>
      <c r="J132" s="2">
        <f t="shared" si="66"/>
        <v>100.20686552380853</v>
      </c>
      <c r="K132" s="2">
        <f t="shared" si="61"/>
        <v>68.307338462037166</v>
      </c>
      <c r="L132" s="6">
        <f t="shared" si="42"/>
        <v>2953.8194417542686</v>
      </c>
      <c r="M132" s="2">
        <f t="shared" si="43"/>
        <v>37.435558897232916</v>
      </c>
      <c r="N132" s="2">
        <f t="shared" si="62"/>
        <v>100.20686552380853</v>
      </c>
      <c r="O132" s="2">
        <f t="shared" si="63"/>
        <v>68.307338462037166</v>
      </c>
      <c r="P132" s="5">
        <f t="shared" si="44"/>
        <v>0.38704563628814481</v>
      </c>
      <c r="Q132" s="4">
        <f t="shared" si="45"/>
        <v>0.37355725743442314</v>
      </c>
      <c r="R132" s="4">
        <f t="shared" si="46"/>
        <v>0.28764628122355851</v>
      </c>
      <c r="S132" s="4">
        <f t="shared" si="67"/>
        <v>0</v>
      </c>
      <c r="T132" s="4">
        <f t="shared" si="68"/>
        <v>0</v>
      </c>
      <c r="U132" s="5">
        <f t="shared" si="69"/>
        <v>-1.1098808798760371</v>
      </c>
      <c r="V132" s="5">
        <f t="shared" si="70"/>
        <v>-18.729454209482221</v>
      </c>
      <c r="W132" s="5">
        <f t="shared" si="71"/>
        <v>-9.1224276470404106</v>
      </c>
      <c r="X132" s="5">
        <f t="shared" si="47"/>
        <v>0.9974697813481701</v>
      </c>
      <c r="Y132" s="5">
        <f t="shared" si="48"/>
        <v>4.4391014691929129</v>
      </c>
      <c r="Z132" s="5">
        <f t="shared" si="49"/>
        <v>-6.7168385686638867</v>
      </c>
      <c r="AA132" s="5">
        <f t="shared" si="50"/>
        <v>13.250403427316114</v>
      </c>
      <c r="AB132" s="5">
        <f t="shared" si="51"/>
        <v>3.3292205893168756</v>
      </c>
      <c r="AC132" s="5">
        <f t="shared" si="52"/>
        <v>-25.446292778146109</v>
      </c>
      <c r="AD132" s="5">
        <f t="shared" si="53"/>
        <v>-28.046024219724295</v>
      </c>
      <c r="AE132">
        <f t="shared" si="41"/>
        <v>0</v>
      </c>
    </row>
    <row r="133" spans="1:31" x14ac:dyDescent="0.2">
      <c r="A133">
        <f t="shared" si="54"/>
        <v>1.0100000000000007</v>
      </c>
      <c r="B133" s="5">
        <f t="shared" si="55"/>
        <v>3.10630455989729</v>
      </c>
      <c r="C133" s="5">
        <f t="shared" si="56"/>
        <v>107.19841082374359</v>
      </c>
      <c r="D133" s="5">
        <f t="shared" si="57"/>
        <v>64.752288927552286</v>
      </c>
      <c r="E133" s="2">
        <f t="shared" si="64"/>
        <v>107.24340730858445</v>
      </c>
      <c r="F133" s="2">
        <f t="shared" si="65"/>
        <v>1.6598040051435943</v>
      </c>
      <c r="G133" s="3">
        <f t="shared" si="58"/>
        <v>5.3642833544869024</v>
      </c>
      <c r="H133" s="3">
        <f t="shared" si="59"/>
        <v>89.707042328434184</v>
      </c>
      <c r="I133" s="3">
        <f t="shared" si="60"/>
        <v>43.536477162374375</v>
      </c>
      <c r="J133" s="2">
        <f t="shared" si="66"/>
        <v>99.857667822419401</v>
      </c>
      <c r="K133" s="2">
        <f t="shared" si="61"/>
        <v>68.069303219099794</v>
      </c>
      <c r="L133" s="6">
        <f t="shared" si="42"/>
        <v>2953.6282683245595</v>
      </c>
      <c r="M133" s="2">
        <f t="shared" si="43"/>
        <v>37.433136039530005</v>
      </c>
      <c r="N133" s="2">
        <f t="shared" si="62"/>
        <v>99.857667822419401</v>
      </c>
      <c r="O133" s="2">
        <f t="shared" si="63"/>
        <v>68.069303219099794</v>
      </c>
      <c r="P133" s="5">
        <f t="shared" si="44"/>
        <v>0.38704001623047052</v>
      </c>
      <c r="Q133" s="4">
        <f t="shared" si="45"/>
        <v>0.37483914271455615</v>
      </c>
      <c r="R133" s="4">
        <f t="shared" si="46"/>
        <v>0.28804111183899489</v>
      </c>
      <c r="S133" s="4">
        <f t="shared" si="67"/>
        <v>0</v>
      </c>
      <c r="T133" s="4">
        <f t="shared" si="68"/>
        <v>0</v>
      </c>
      <c r="U133" s="5">
        <f t="shared" si="69"/>
        <v>-1.112904129121677</v>
      </c>
      <c r="V133" s="5">
        <f t="shared" si="70"/>
        <v>-18.611123093469917</v>
      </c>
      <c r="W133" s="5">
        <f t="shared" si="71"/>
        <v>-9.0323202559556979</v>
      </c>
      <c r="X133" s="5">
        <f t="shared" si="47"/>
        <v>0.99740522434904011</v>
      </c>
      <c r="Y133" s="5">
        <f t="shared" si="48"/>
        <v>4.4139870990274472</v>
      </c>
      <c r="Z133" s="5">
        <f t="shared" si="49"/>
        <v>-6.6627400071482974</v>
      </c>
      <c r="AA133" s="5">
        <f t="shared" si="50"/>
        <v>13.184732889193318</v>
      </c>
      <c r="AB133" s="5">
        <f t="shared" si="51"/>
        <v>3.30108296990577</v>
      </c>
      <c r="AC133" s="5">
        <f t="shared" si="52"/>
        <v>-25.273863100618215</v>
      </c>
      <c r="AD133" s="5">
        <f t="shared" si="53"/>
        <v>-28.021587366762379</v>
      </c>
      <c r="AE133">
        <f t="shared" ref="AE133:AE196" si="72">IF(($D133-height)*($D134-height)&lt;0,1,0)</f>
        <v>0</v>
      </c>
    </row>
    <row r="134" spans="1:31" x14ac:dyDescent="0.2">
      <c r="A134">
        <f t="shared" si="54"/>
        <v>1.0200000000000007</v>
      </c>
      <c r="B134" s="5">
        <f t="shared" si="55"/>
        <v>3.1601124475906546</v>
      </c>
      <c r="C134" s="5">
        <f t="shared" si="56"/>
        <v>108.09421755387291</v>
      </c>
      <c r="D134" s="5">
        <f t="shared" si="57"/>
        <v>65.186252619807689</v>
      </c>
      <c r="E134" s="2">
        <f t="shared" si="64"/>
        <v>108.14040031026991</v>
      </c>
      <c r="F134" s="2">
        <f t="shared" si="65"/>
        <v>1.6745534947795269</v>
      </c>
      <c r="G134" s="3">
        <f t="shared" si="58"/>
        <v>5.3972941841859603</v>
      </c>
      <c r="H134" s="3">
        <f t="shared" si="59"/>
        <v>89.454303697428003</v>
      </c>
      <c r="I134" s="3">
        <f t="shared" si="60"/>
        <v>43.256261288706753</v>
      </c>
      <c r="J134" s="2">
        <f t="shared" si="66"/>
        <v>99.510338031679908</v>
      </c>
      <c r="K134" s="2">
        <f t="shared" si="61"/>
        <v>67.832541262222151</v>
      </c>
      <c r="L134" s="6">
        <f t="shared" si="42"/>
        <v>2953.4337867584009</v>
      </c>
      <c r="M134" s="2">
        <f t="shared" si="43"/>
        <v>37.430671255792227</v>
      </c>
      <c r="N134" s="2">
        <f t="shared" si="62"/>
        <v>99.510338031679908</v>
      </c>
      <c r="O134" s="2">
        <f t="shared" si="63"/>
        <v>67.832541262222151</v>
      </c>
      <c r="P134" s="5">
        <f t="shared" si="44"/>
        <v>0.38703429988539323</v>
      </c>
      <c r="Q134" s="4">
        <f t="shared" si="45"/>
        <v>0.37612254452963634</v>
      </c>
      <c r="R134" s="4">
        <f t="shared" si="46"/>
        <v>0.28843478970718234</v>
      </c>
      <c r="S134" s="4">
        <f t="shared" si="67"/>
        <v>0</v>
      </c>
      <c r="T134" s="4">
        <f t="shared" si="68"/>
        <v>0</v>
      </c>
      <c r="U134" s="5">
        <f t="shared" si="69"/>
        <v>-1.1158414809644304</v>
      </c>
      <c r="V134" s="5">
        <f t="shared" si="70"/>
        <v>-18.493863649093406</v>
      </c>
      <c r="W134" s="5">
        <f t="shared" si="71"/>
        <v>-8.9428385798938486</v>
      </c>
      <c r="X134" s="5">
        <f t="shared" si="47"/>
        <v>0.99733955023147869</v>
      </c>
      <c r="Y134" s="5">
        <f t="shared" si="48"/>
        <v>4.3890365279610881</v>
      </c>
      <c r="Z134" s="5">
        <f t="shared" si="49"/>
        <v>-6.608872422300915</v>
      </c>
      <c r="AA134" s="5">
        <f t="shared" si="50"/>
        <v>13.119561019104557</v>
      </c>
      <c r="AB134" s="5">
        <f t="shared" si="51"/>
        <v>3.2731950469966575</v>
      </c>
      <c r="AC134" s="5">
        <f t="shared" si="52"/>
        <v>-25.102736071394322</v>
      </c>
      <c r="AD134" s="5">
        <f t="shared" si="53"/>
        <v>-27.997277560789293</v>
      </c>
      <c r="AE134">
        <f t="shared" si="72"/>
        <v>0</v>
      </c>
    </row>
    <row r="135" spans="1:31" x14ac:dyDescent="0.2">
      <c r="A135">
        <f t="shared" si="54"/>
        <v>1.0300000000000007</v>
      </c>
      <c r="B135" s="5">
        <f t="shared" si="55"/>
        <v>3.2142490491848639</v>
      </c>
      <c r="C135" s="5">
        <f t="shared" si="56"/>
        <v>108.98750545404363</v>
      </c>
      <c r="D135" s="5">
        <f t="shared" si="57"/>
        <v>65.617415368816722</v>
      </c>
      <c r="E135" s="2">
        <f t="shared" si="64"/>
        <v>109.03489231454935</v>
      </c>
      <c r="F135" s="2">
        <f t="shared" si="65"/>
        <v>1.6892719824278826</v>
      </c>
      <c r="G135" s="3">
        <f t="shared" si="58"/>
        <v>5.4300261346559271</v>
      </c>
      <c r="H135" s="3">
        <f t="shared" si="59"/>
        <v>89.203276336714055</v>
      </c>
      <c r="I135" s="3">
        <f t="shared" si="60"/>
        <v>42.976288513098858</v>
      </c>
      <c r="J135" s="2">
        <f t="shared" si="66"/>
        <v>99.164868110577999</v>
      </c>
      <c r="K135" s="2">
        <f t="shared" si="61"/>
        <v>67.597047110141787</v>
      </c>
      <c r="L135" s="6">
        <f t="shared" si="42"/>
        <v>2953.2359618219334</v>
      </c>
      <c r="M135" s="2">
        <f t="shared" si="43"/>
        <v>37.428164099479368</v>
      </c>
      <c r="N135" s="2">
        <f t="shared" si="62"/>
        <v>99.164868110577999</v>
      </c>
      <c r="O135" s="2">
        <f t="shared" si="63"/>
        <v>67.597047110141787</v>
      </c>
      <c r="P135" s="5">
        <f t="shared" si="44"/>
        <v>0.38702848622141683</v>
      </c>
      <c r="Q135" s="4">
        <f t="shared" si="45"/>
        <v>0.37740743237907909</v>
      </c>
      <c r="R135" s="4">
        <f t="shared" si="46"/>
        <v>0.28882730974963516</v>
      </c>
      <c r="S135" s="4">
        <f t="shared" si="67"/>
        <v>0</v>
      </c>
      <c r="T135" s="4">
        <f t="shared" si="68"/>
        <v>0</v>
      </c>
      <c r="U135" s="5">
        <f t="shared" si="69"/>
        <v>-1.1186943511536829</v>
      </c>
      <c r="V135" s="5">
        <f t="shared" si="70"/>
        <v>-18.377665018108843</v>
      </c>
      <c r="W135" s="5">
        <f t="shared" si="71"/>
        <v>-8.8539778632577466</v>
      </c>
      <c r="X135" s="5">
        <f t="shared" si="47"/>
        <v>0.99727274709743019</v>
      </c>
      <c r="Y135" s="5">
        <f t="shared" si="48"/>
        <v>4.3642486166938355</v>
      </c>
      <c r="Z135" s="5">
        <f t="shared" si="49"/>
        <v>-6.5552350131320773</v>
      </c>
      <c r="AA135" s="5">
        <f t="shared" si="50"/>
        <v>13.054883883486973</v>
      </c>
      <c r="AB135" s="5">
        <f t="shared" si="51"/>
        <v>3.2455542655401528</v>
      </c>
      <c r="AC135" s="5">
        <f t="shared" si="52"/>
        <v>-24.932900031240919</v>
      </c>
      <c r="AD135" s="5">
        <f t="shared" si="53"/>
        <v>-27.973093979770773</v>
      </c>
      <c r="AE135">
        <f t="shared" si="72"/>
        <v>0</v>
      </c>
    </row>
    <row r="136" spans="1:31" x14ac:dyDescent="0.2">
      <c r="A136">
        <f t="shared" si="54"/>
        <v>1.0400000000000007</v>
      </c>
      <c r="B136" s="5">
        <f t="shared" si="55"/>
        <v>3.2687115882446998</v>
      </c>
      <c r="C136" s="5">
        <f t="shared" si="56"/>
        <v>109.87829157240921</v>
      </c>
      <c r="D136" s="5">
        <f t="shared" si="57"/>
        <v>66.045779599248718</v>
      </c>
      <c r="E136" s="2">
        <f t="shared" si="64"/>
        <v>109.92690041258554</v>
      </c>
      <c r="F136" s="2">
        <f t="shared" si="65"/>
        <v>1.7039595197190733</v>
      </c>
      <c r="G136" s="3">
        <f t="shared" si="58"/>
        <v>5.4624816773113283</v>
      </c>
      <c r="H136" s="3">
        <f t="shared" si="59"/>
        <v>88.95394733640164</v>
      </c>
      <c r="I136" s="3">
        <f t="shared" si="60"/>
        <v>42.696557573301149</v>
      </c>
      <c r="J136" s="2">
        <f t="shared" si="66"/>
        <v>98.821250151030256</v>
      </c>
      <c r="K136" s="2">
        <f t="shared" si="61"/>
        <v>67.362815372208757</v>
      </c>
      <c r="L136" s="6">
        <f t="shared" si="42"/>
        <v>2953.0347580999724</v>
      </c>
      <c r="M136" s="2">
        <f t="shared" si="43"/>
        <v>37.425614121753121</v>
      </c>
      <c r="N136" s="2">
        <f t="shared" si="62"/>
        <v>98.821250151030256</v>
      </c>
      <c r="O136" s="2">
        <f t="shared" si="63"/>
        <v>67.362815372208757</v>
      </c>
      <c r="P136" s="5">
        <f t="shared" si="44"/>
        <v>0.38702257420176206</v>
      </c>
      <c r="Q136" s="4">
        <f t="shared" si="45"/>
        <v>0.37869377505218887</v>
      </c>
      <c r="R136" s="4">
        <f t="shared" si="46"/>
        <v>0.28921866680648456</v>
      </c>
      <c r="S136" s="4">
        <f t="shared" si="67"/>
        <v>0</v>
      </c>
      <c r="T136" s="4">
        <f t="shared" si="68"/>
        <v>0</v>
      </c>
      <c r="U136" s="5">
        <f t="shared" si="69"/>
        <v>-1.1214641358480846</v>
      </c>
      <c r="V136" s="5">
        <f t="shared" si="70"/>
        <v>-18.262516484814206</v>
      </c>
      <c r="W136" s="5">
        <f t="shared" si="71"/>
        <v>-8.7657333921160792</v>
      </c>
      <c r="X136" s="5">
        <f t="shared" si="47"/>
        <v>0.99720480298760605</v>
      </c>
      <c r="Y136" s="5">
        <f t="shared" si="48"/>
        <v>4.3396222376438613</v>
      </c>
      <c r="Z136" s="5">
        <f t="shared" si="49"/>
        <v>-6.5018269790870802</v>
      </c>
      <c r="AA136" s="5">
        <f t="shared" si="50"/>
        <v>12.990697593741418</v>
      </c>
      <c r="AB136" s="5">
        <f t="shared" si="51"/>
        <v>3.218158101795777</v>
      </c>
      <c r="AC136" s="5">
        <f t="shared" si="52"/>
        <v>-24.764343463901287</v>
      </c>
      <c r="AD136" s="5">
        <f t="shared" si="53"/>
        <v>-27.949035798374659</v>
      </c>
      <c r="AE136">
        <f t="shared" si="72"/>
        <v>0</v>
      </c>
    </row>
    <row r="137" spans="1:31" x14ac:dyDescent="0.2">
      <c r="A137">
        <f t="shared" si="54"/>
        <v>1.0500000000000007</v>
      </c>
      <c r="B137" s="5">
        <f t="shared" si="55"/>
        <v>3.3234973129229028</v>
      </c>
      <c r="C137" s="5">
        <f t="shared" si="56"/>
        <v>110.76659282860003</v>
      </c>
      <c r="D137" s="5">
        <f t="shared" si="57"/>
        <v>66.471347723191812</v>
      </c>
      <c r="E137" s="2">
        <f t="shared" si="64"/>
        <v>110.81644156552706</v>
      </c>
      <c r="F137" s="2">
        <f t="shared" si="65"/>
        <v>1.7186161581055994</v>
      </c>
      <c r="G137" s="3">
        <f t="shared" si="58"/>
        <v>5.494663258329286</v>
      </c>
      <c r="H137" s="3">
        <f t="shared" si="59"/>
        <v>88.706303901762624</v>
      </c>
      <c r="I137" s="3">
        <f t="shared" si="60"/>
        <v>42.417067215317402</v>
      </c>
      <c r="J137" s="2">
        <f t="shared" si="66"/>
        <v>98.479476376466664</v>
      </c>
      <c r="K137" s="2">
        <f t="shared" si="61"/>
        <v>67.129840747421042</v>
      </c>
      <c r="L137" s="6">
        <f t="shared" si="42"/>
        <v>2952.8301400000646</v>
      </c>
      <c r="M137" s="2">
        <f t="shared" si="43"/>
        <v>37.423020871528593</v>
      </c>
      <c r="N137" s="2">
        <f t="shared" si="62"/>
        <v>98.479476376466664</v>
      </c>
      <c r="O137" s="2">
        <f t="shared" si="63"/>
        <v>67.129840747421042</v>
      </c>
      <c r="P137" s="5">
        <f t="shared" si="44"/>
        <v>0.38701656278448504</v>
      </c>
      <c r="Q137" s="4">
        <f t="shared" si="45"/>
        <v>0.37998154062007694</v>
      </c>
      <c r="R137" s="4">
        <f t="shared" si="46"/>
        <v>0.28960885563662231</v>
      </c>
      <c r="S137" s="4">
        <f t="shared" si="67"/>
        <v>0</v>
      </c>
      <c r="T137" s="4">
        <f t="shared" si="68"/>
        <v>0</v>
      </c>
      <c r="U137" s="5">
        <f t="shared" si="69"/>
        <v>-1.1241522119415666</v>
      </c>
      <c r="V137" s="5">
        <f t="shared" si="70"/>
        <v>-18.148407473954659</v>
      </c>
      <c r="W137" s="5">
        <f t="shared" si="71"/>
        <v>-8.6781004935818018</v>
      </c>
      <c r="X137" s="5">
        <f t="shared" si="47"/>
        <v>0.99713570588285749</v>
      </c>
      <c r="Y137" s="5">
        <f t="shared" si="48"/>
        <v>4.3151562747964087</v>
      </c>
      <c r="Z137" s="5">
        <f t="shared" si="49"/>
        <v>-6.4486475199713933</v>
      </c>
      <c r="AA137" s="5">
        <f t="shared" si="50"/>
        <v>12.926998305692603</v>
      </c>
      <c r="AB137" s="5">
        <f t="shared" si="51"/>
        <v>3.1910040628548422</v>
      </c>
      <c r="AC137" s="5">
        <f t="shared" si="52"/>
        <v>-24.597054993926051</v>
      </c>
      <c r="AD137" s="5">
        <f t="shared" si="53"/>
        <v>-27.925102187889198</v>
      </c>
      <c r="AE137">
        <f t="shared" si="72"/>
        <v>0</v>
      </c>
    </row>
    <row r="138" spans="1:31" x14ac:dyDescent="0.2">
      <c r="A138">
        <f t="shared" si="54"/>
        <v>1.0600000000000007</v>
      </c>
      <c r="B138" s="5">
        <f t="shared" si="55"/>
        <v>3.3786034957093385</v>
      </c>
      <c r="C138" s="5">
        <f t="shared" si="56"/>
        <v>111.65242601486796</v>
      </c>
      <c r="D138" s="5">
        <f t="shared" si="57"/>
        <v>66.894122140235581</v>
      </c>
      <c r="E138" s="2">
        <f t="shared" si="64"/>
        <v>111.70353260567359</v>
      </c>
      <c r="F138" s="2">
        <f t="shared" si="65"/>
        <v>1.7332419488660102</v>
      </c>
      <c r="G138" s="3">
        <f t="shared" si="58"/>
        <v>5.5265732989578344</v>
      </c>
      <c r="H138" s="3">
        <f t="shared" si="59"/>
        <v>88.460333351823365</v>
      </c>
      <c r="I138" s="3">
        <f t="shared" si="60"/>
        <v>42.13781619343851</v>
      </c>
      <c r="J138" s="2">
        <f t="shared" si="66"/>
        <v>98.139539140432461</v>
      </c>
      <c r="K138" s="2">
        <f t="shared" si="61"/>
        <v>66.898118023471341</v>
      </c>
      <c r="L138" s="6">
        <f t="shared" si="42"/>
        <v>2952.6220717567262</v>
      </c>
      <c r="M138" s="2">
        <f t="shared" si="43"/>
        <v>37.420383895527948</v>
      </c>
      <c r="N138" s="2">
        <f t="shared" si="62"/>
        <v>98.139539140432461</v>
      </c>
      <c r="O138" s="2">
        <f t="shared" si="63"/>
        <v>66.898118023471341</v>
      </c>
      <c r="P138" s="5">
        <f t="shared" si="44"/>
        <v>0.38701045092260022</v>
      </c>
      <c r="Q138" s="4">
        <f t="shared" si="45"/>
        <v>0.38127069642759942</v>
      </c>
      <c r="R138" s="4">
        <f t="shared" si="46"/>
        <v>0.28999787091785761</v>
      </c>
      <c r="S138" s="4">
        <f t="shared" si="67"/>
        <v>0</v>
      </c>
      <c r="T138" s="4">
        <f t="shared" si="68"/>
        <v>0</v>
      </c>
      <c r="U138" s="5">
        <f t="shared" si="69"/>
        <v>-1.1267599373832708</v>
      </c>
      <c r="V138" s="5">
        <f t="shared" si="70"/>
        <v>-18.035327548663755</v>
      </c>
      <c r="W138" s="5">
        <f t="shared" si="71"/>
        <v>-8.5910745351988513</v>
      </c>
      <c r="X138" s="5">
        <f t="shared" si="47"/>
        <v>0.99706544370560501</v>
      </c>
      <c r="Y138" s="5">
        <f t="shared" si="48"/>
        <v>4.2908496235546014</v>
      </c>
      <c r="Z138" s="5">
        <f t="shared" si="49"/>
        <v>-6.3956958358755376</v>
      </c>
      <c r="AA138" s="5">
        <f t="shared" si="50"/>
        <v>12.863782219056811</v>
      </c>
      <c r="AB138" s="5">
        <f t="shared" si="51"/>
        <v>3.1640896861713306</v>
      </c>
      <c r="AC138" s="5">
        <f t="shared" si="52"/>
        <v>-24.431023384539294</v>
      </c>
      <c r="AD138" s="5">
        <f t="shared" si="53"/>
        <v>-27.90129231614204</v>
      </c>
      <c r="AE138">
        <f t="shared" si="72"/>
        <v>0</v>
      </c>
    </row>
    <row r="139" spans="1:31" x14ac:dyDescent="0.2">
      <c r="A139">
        <f t="shared" si="54"/>
        <v>1.0700000000000007</v>
      </c>
      <c r="B139" s="5">
        <f t="shared" si="55"/>
        <v>3.4340274331832252</v>
      </c>
      <c r="C139" s="5">
        <f t="shared" si="56"/>
        <v>112.53580779721696</v>
      </c>
      <c r="D139" s="5">
        <f t="shared" si="57"/>
        <v>67.314105237554159</v>
      </c>
      <c r="E139" s="2">
        <f t="shared" si="64"/>
        <v>112.58819023762668</v>
      </c>
      <c r="F139" s="2">
        <f t="shared" si="65"/>
        <v>1.7478369431088188</v>
      </c>
      <c r="G139" s="3">
        <f t="shared" si="58"/>
        <v>5.5582141958195477</v>
      </c>
      <c r="H139" s="3">
        <f t="shared" si="59"/>
        <v>88.216023117977969</v>
      </c>
      <c r="I139" s="3">
        <f t="shared" si="60"/>
        <v>41.858803270277093</v>
      </c>
      <c r="J139" s="2">
        <f t="shared" si="66"/>
        <v>97.801430925206787</v>
      </c>
      <c r="K139" s="2">
        <f t="shared" si="61"/>
        <v>66.667642075805574</v>
      </c>
      <c r="L139" s="6">
        <f t="shared" si="42"/>
        <v>2952.4105174358647</v>
      </c>
      <c r="M139" s="2">
        <f t="shared" si="43"/>
        <v>37.41770273833648</v>
      </c>
      <c r="N139" s="2">
        <f t="shared" si="62"/>
        <v>97.801430925206787</v>
      </c>
      <c r="O139" s="2">
        <f t="shared" si="63"/>
        <v>66.667642075805574</v>
      </c>
      <c r="P139" s="5">
        <f t="shared" si="44"/>
        <v>0.38700423756420965</v>
      </c>
      <c r="Q139" s="4">
        <f t="shared" si="45"/>
        <v>0.38256120908532038</v>
      </c>
      <c r="R139" s="4">
        <f t="shared" si="46"/>
        <v>0.29038570724708623</v>
      </c>
      <c r="S139" s="4">
        <f t="shared" si="67"/>
        <v>0</v>
      </c>
      <c r="T139" s="4">
        <f t="shared" si="68"/>
        <v>0</v>
      </c>
      <c r="U139" s="5">
        <f t="shared" si="69"/>
        <v>-1.1292886514915292</v>
      </c>
      <c r="V139" s="5">
        <f t="shared" si="70"/>
        <v>-17.923266408440011</v>
      </c>
      <c r="W139" s="5">
        <f t="shared" si="71"/>
        <v>-8.5046509243371222</v>
      </c>
      <c r="X139" s="5">
        <f t="shared" si="47"/>
        <v>0.99699400432133201</v>
      </c>
      <c r="Y139" s="5">
        <f t="shared" si="48"/>
        <v>4.2667011905920855</v>
      </c>
      <c r="Z139" s="5">
        <f t="shared" si="49"/>
        <v>-6.3429711270995863</v>
      </c>
      <c r="AA139" s="5">
        <f t="shared" si="50"/>
        <v>12.80104557691689</v>
      </c>
      <c r="AB139" s="5">
        <f t="shared" si="51"/>
        <v>3.1374125391005565</v>
      </c>
      <c r="AC139" s="5">
        <f t="shared" si="52"/>
        <v>-24.266237535539595</v>
      </c>
      <c r="AD139" s="5">
        <f t="shared" si="53"/>
        <v>-27.877605347420232</v>
      </c>
      <c r="AE139">
        <f t="shared" si="72"/>
        <v>0</v>
      </c>
    </row>
    <row r="140" spans="1:31" x14ac:dyDescent="0.2">
      <c r="A140">
        <f t="shared" si="54"/>
        <v>1.0800000000000007</v>
      </c>
      <c r="B140" s="5">
        <f t="shared" si="55"/>
        <v>3.4897664457683759</v>
      </c>
      <c r="C140" s="5">
        <f t="shared" si="56"/>
        <v>113.41675471651996</v>
      </c>
      <c r="D140" s="5">
        <f t="shared" si="57"/>
        <v>67.731299389989559</v>
      </c>
      <c r="E140" s="2">
        <f t="shared" si="64"/>
        <v>113.47043103942659</v>
      </c>
      <c r="F140" s="2">
        <f t="shared" si="65"/>
        <v>1.7624011917763549</v>
      </c>
      <c r="G140" s="3">
        <f t="shared" si="58"/>
        <v>5.5895883212105533</v>
      </c>
      <c r="H140" s="3">
        <f t="shared" si="59"/>
        <v>87.973360742622575</v>
      </c>
      <c r="I140" s="3">
        <f t="shared" si="60"/>
        <v>41.58002721680289</v>
      </c>
      <c r="J140" s="2">
        <f t="shared" si="66"/>
        <v>97.465144340437362</v>
      </c>
      <c r="K140" s="2">
        <f t="shared" si="61"/>
        <v>66.438407866692131</v>
      </c>
      <c r="L140" s="6">
        <f t="shared" si="42"/>
        <v>2952.1954409393811</v>
      </c>
      <c r="M140" s="2">
        <f t="shared" si="43"/>
        <v>37.41497694246091</v>
      </c>
      <c r="N140" s="2">
        <f t="shared" si="62"/>
        <v>97.465144340437362</v>
      </c>
      <c r="O140" s="2">
        <f t="shared" si="63"/>
        <v>66.438407866692131</v>
      </c>
      <c r="P140" s="5">
        <f t="shared" si="44"/>
        <v>0.38699792165263686</v>
      </c>
      <c r="Q140" s="4">
        <f t="shared" si="45"/>
        <v>0.3838530444615057</v>
      </c>
      <c r="R140" s="4">
        <f t="shared" si="46"/>
        <v>0.29077235914047278</v>
      </c>
      <c r="S140" s="4">
        <f t="shared" si="67"/>
        <v>0</v>
      </c>
      <c r="T140" s="4">
        <f t="shared" si="68"/>
        <v>0</v>
      </c>
      <c r="U140" s="5">
        <f t="shared" si="69"/>
        <v>-1.1317396752619966</v>
      </c>
      <c r="V140" s="5">
        <f t="shared" si="70"/>
        <v>-17.812213887157885</v>
      </c>
      <c r="W140" s="5">
        <f t="shared" si="71"/>
        <v>-8.4188251075954099</v>
      </c>
      <c r="X140" s="5">
        <f t="shared" si="47"/>
        <v>0.99692137554013849</v>
      </c>
      <c r="Y140" s="5">
        <f t="shared" si="48"/>
        <v>4.2427098937074721</v>
      </c>
      <c r="Z140" s="5">
        <f t="shared" si="49"/>
        <v>-6.2904725940773076</v>
      </c>
      <c r="AA140" s="5">
        <f t="shared" si="50"/>
        <v>12.738784665204442</v>
      </c>
      <c r="AB140" s="5">
        <f t="shared" si="51"/>
        <v>3.1109702184454755</v>
      </c>
      <c r="AC140" s="5">
        <f t="shared" si="52"/>
        <v>-24.102686481235192</v>
      </c>
      <c r="AD140" s="5">
        <f t="shared" si="53"/>
        <v>-27.854040442390968</v>
      </c>
      <c r="AE140">
        <f t="shared" si="72"/>
        <v>0</v>
      </c>
    </row>
    <row r="141" spans="1:31" x14ac:dyDescent="0.2">
      <c r="A141">
        <f t="shared" si="54"/>
        <v>1.0900000000000007</v>
      </c>
      <c r="B141" s="5">
        <f t="shared" si="55"/>
        <v>3.545817877491404</v>
      </c>
      <c r="C141" s="5">
        <f t="shared" si="56"/>
        <v>114.29528318962213</v>
      </c>
      <c r="D141" s="5">
        <f t="shared" si="57"/>
        <v>68.14570696013547</v>
      </c>
      <c r="E141" s="2">
        <f t="shared" si="64"/>
        <v>114.3502714636754</v>
      </c>
      <c r="F141" s="2">
        <f t="shared" si="65"/>
        <v>1.7769347456485598</v>
      </c>
      <c r="G141" s="3">
        <f t="shared" si="58"/>
        <v>5.6206980233950077</v>
      </c>
      <c r="H141" s="3">
        <f t="shared" si="59"/>
        <v>87.73233387781022</v>
      </c>
      <c r="I141" s="3">
        <f t="shared" si="60"/>
        <v>41.301486812378982</v>
      </c>
      <c r="J141" s="2">
        <f t="shared" si="66"/>
        <v>97.130672121791051</v>
      </c>
      <c r="K141" s="2">
        <f t="shared" si="61"/>
        <v>66.210410444302013</v>
      </c>
      <c r="L141" s="6">
        <f t="shared" si="42"/>
        <v>2951.9768060099682</v>
      </c>
      <c r="M141" s="2">
        <f t="shared" si="43"/>
        <v>37.412206048390225</v>
      </c>
      <c r="N141" s="2">
        <f t="shared" si="62"/>
        <v>97.130672121791051</v>
      </c>
      <c r="O141" s="2">
        <f t="shared" si="63"/>
        <v>66.210410444302013</v>
      </c>
      <c r="P141" s="5">
        <f t="shared" si="44"/>
        <v>0.38699150212656658</v>
      </c>
      <c r="Q141" s="4">
        <f t="shared" si="45"/>
        <v>0.38514616767415083</v>
      </c>
      <c r="R141" s="4">
        <f t="shared" si="46"/>
        <v>0.29115782103364696</v>
      </c>
      <c r="S141" s="4">
        <f t="shared" si="67"/>
        <v>0</v>
      </c>
      <c r="T141" s="4">
        <f t="shared" si="68"/>
        <v>0</v>
      </c>
      <c r="U141" s="5">
        <f t="shared" si="69"/>
        <v>-1.1341143116700669</v>
      </c>
      <c r="V141" s="5">
        <f t="shared" si="70"/>
        <v>-17.702159951112666</v>
      </c>
      <c r="W141" s="5">
        <f t="shared" si="71"/>
        <v>-8.3335925702122893</v>
      </c>
      <c r="X141" s="5">
        <f t="shared" si="47"/>
        <v>0.99684754511836193</v>
      </c>
      <c r="Y141" s="5">
        <f t="shared" si="48"/>
        <v>4.2188746616805695</v>
      </c>
      <c r="Z141" s="5">
        <f t="shared" si="49"/>
        <v>-6.2381994372999729</v>
      </c>
      <c r="AA141" s="5">
        <f t="shared" si="50"/>
        <v>12.676995812189054</v>
      </c>
      <c r="AB141" s="5">
        <f t="shared" si="51"/>
        <v>3.0847603500105025</v>
      </c>
      <c r="AC141" s="5">
        <f t="shared" si="52"/>
        <v>-23.940359388412638</v>
      </c>
      <c r="AD141" s="5">
        <f t="shared" si="53"/>
        <v>-27.830596758023233</v>
      </c>
      <c r="AE141">
        <f t="shared" si="72"/>
        <v>0</v>
      </c>
    </row>
    <row r="142" spans="1:31" x14ac:dyDescent="0.2">
      <c r="A142">
        <f t="shared" si="54"/>
        <v>1.1000000000000008</v>
      </c>
      <c r="B142" s="5">
        <f t="shared" si="55"/>
        <v>3.6021790957428546</v>
      </c>
      <c r="C142" s="5">
        <f t="shared" si="56"/>
        <v>115.17140951043081</v>
      </c>
      <c r="D142" s="5">
        <f t="shared" si="57"/>
        <v>68.557330298421363</v>
      </c>
      <c r="E142" s="2">
        <f t="shared" si="64"/>
        <v>115.22772783864636</v>
      </c>
      <c r="F142" s="2">
        <f t="shared" si="65"/>
        <v>1.7914376553467308</v>
      </c>
      <c r="G142" s="3">
        <f t="shared" si="58"/>
        <v>5.6515456268951123</v>
      </c>
      <c r="H142" s="3">
        <f t="shared" si="59"/>
        <v>87.4929302839261</v>
      </c>
      <c r="I142" s="3">
        <f t="shared" si="60"/>
        <v>41.023180844798752</v>
      </c>
      <c r="J142" s="2">
        <f t="shared" si="66"/>
        <v>96.798007129619634</v>
      </c>
      <c r="K142" s="2">
        <f t="shared" si="61"/>
        <v>65.983644941799341</v>
      </c>
      <c r="L142" s="6">
        <f t="shared" si="42"/>
        <v>2951.7545762360933</v>
      </c>
      <c r="M142" s="2">
        <f t="shared" si="43"/>
        <v>37.409389594658812</v>
      </c>
      <c r="N142" s="2">
        <f t="shared" si="62"/>
        <v>96.798007129619634</v>
      </c>
      <c r="O142" s="2">
        <f t="shared" si="63"/>
        <v>65.983644941799341</v>
      </c>
      <c r="P142" s="5">
        <f t="shared" si="44"/>
        <v>0.38698497792019015</v>
      </c>
      <c r="Q142" s="4">
        <f t="shared" si="45"/>
        <v>0.38644054308304809</v>
      </c>
      <c r="R142" s="4">
        <f t="shared" si="46"/>
        <v>0.29154208728191333</v>
      </c>
      <c r="S142" s="4">
        <f t="shared" si="67"/>
        <v>0</v>
      </c>
      <c r="T142" s="4">
        <f t="shared" si="68"/>
        <v>0</v>
      </c>
      <c r="U142" s="5">
        <f t="shared" si="69"/>
        <v>-1.1364138459676754</v>
      </c>
      <c r="V142" s="5">
        <f t="shared" si="70"/>
        <v>-17.593094697098419</v>
      </c>
      <c r="W142" s="5">
        <f t="shared" si="71"/>
        <v>-8.2489488354847236</v>
      </c>
      <c r="X142" s="5">
        <f t="shared" si="47"/>
        <v>0.99677250076025947</v>
      </c>
      <c r="Y142" s="5">
        <f t="shared" si="48"/>
        <v>4.1951944341303422</v>
      </c>
      <c r="Z142" s="5">
        <f t="shared" si="49"/>
        <v>-6.1861508572398405</v>
      </c>
      <c r="AA142" s="5">
        <f t="shared" si="50"/>
        <v>12.615675387974411</v>
      </c>
      <c r="AB142" s="5">
        <f t="shared" si="51"/>
        <v>3.0587805881626666</v>
      </c>
      <c r="AC142" s="5">
        <f t="shared" si="52"/>
        <v>-23.77924555433826</v>
      </c>
      <c r="AD142" s="5">
        <f t="shared" si="53"/>
        <v>-27.807273447510312</v>
      </c>
      <c r="AE142">
        <f t="shared" si="72"/>
        <v>0</v>
      </c>
    </row>
    <row r="143" spans="1:31" x14ac:dyDescent="0.2">
      <c r="A143">
        <f t="shared" si="54"/>
        <v>1.1100000000000008</v>
      </c>
      <c r="B143" s="5">
        <f t="shared" si="55"/>
        <v>3.6588474910412137</v>
      </c>
      <c r="C143" s="5">
        <f t="shared" si="56"/>
        <v>116.04514985099235</v>
      </c>
      <c r="D143" s="5">
        <f t="shared" si="57"/>
        <v>68.966171743196981</v>
      </c>
      <c r="E143" s="2">
        <f t="shared" si="64"/>
        <v>116.10281636937998</v>
      </c>
      <c r="F143" s="2">
        <f t="shared" si="65"/>
        <v>1.805909971337206</v>
      </c>
      <c r="G143" s="3">
        <f t="shared" si="58"/>
        <v>5.6821334327767392</v>
      </c>
      <c r="H143" s="3">
        <f t="shared" si="59"/>
        <v>87.255137828382715</v>
      </c>
      <c r="I143" s="3">
        <f t="shared" si="60"/>
        <v>40.745108110323649</v>
      </c>
      <c r="J143" s="2">
        <f t="shared" si="66"/>
        <v>96.467142347640348</v>
      </c>
      <c r="K143" s="2">
        <f t="shared" si="61"/>
        <v>65.758106576441946</v>
      </c>
      <c r="L143" s="6">
        <f t="shared" si="42"/>
        <v>2951.5287150571867</v>
      </c>
      <c r="M143" s="2">
        <f t="shared" si="43"/>
        <v>37.406527117912262</v>
      </c>
      <c r="N143" s="2">
        <f t="shared" si="62"/>
        <v>96.467142347640348</v>
      </c>
      <c r="O143" s="2">
        <f t="shared" si="63"/>
        <v>65.758106576441946</v>
      </c>
      <c r="P143" s="5">
        <f t="shared" si="44"/>
        <v>0.38697834796335673</v>
      </c>
      <c r="Q143" s="4">
        <f t="shared" si="45"/>
        <v>0.38773613428189946</v>
      </c>
      <c r="R143" s="4">
        <f t="shared" si="46"/>
        <v>0.29192515216047604</v>
      </c>
      <c r="S143" s="4">
        <f t="shared" si="67"/>
        <v>0</v>
      </c>
      <c r="T143" s="4">
        <f t="shared" si="68"/>
        <v>0</v>
      </c>
      <c r="U143" s="5">
        <f t="shared" si="69"/>
        <v>-1.138639545974605</v>
      </c>
      <c r="V143" s="5">
        <f t="shared" si="70"/>
        <v>-17.485008350518438</v>
      </c>
      <c r="W143" s="5">
        <f t="shared" si="71"/>
        <v>-8.1648894641943226</v>
      </c>
      <c r="X143" s="5">
        <f t="shared" si="47"/>
        <v>0.99669623011976138</v>
      </c>
      <c r="Y143" s="5">
        <f t="shared" si="48"/>
        <v>4.1716681613745568</v>
      </c>
      <c r="Z143" s="5">
        <f t="shared" si="49"/>
        <v>-6.1343260542732923</v>
      </c>
      <c r="AA143" s="5">
        <f t="shared" si="50"/>
        <v>12.554819804001136</v>
      </c>
      <c r="AB143" s="5">
        <f t="shared" si="51"/>
        <v>3.0330286153999517</v>
      </c>
      <c r="AC143" s="5">
        <f t="shared" si="52"/>
        <v>-23.619334404791729</v>
      </c>
      <c r="AD143" s="5">
        <f t="shared" si="53"/>
        <v>-27.784069660193186</v>
      </c>
      <c r="AE143">
        <f t="shared" si="72"/>
        <v>0</v>
      </c>
    </row>
    <row r="144" spans="1:31" x14ac:dyDescent="0.2">
      <c r="A144">
        <f t="shared" si="54"/>
        <v>1.1200000000000008</v>
      </c>
      <c r="B144" s="5">
        <f t="shared" si="55"/>
        <v>3.7158204767997511</v>
      </c>
      <c r="C144" s="5">
        <f t="shared" si="56"/>
        <v>116.91652026255593</v>
      </c>
      <c r="D144" s="5">
        <f t="shared" si="57"/>
        <v>69.372233620817198</v>
      </c>
      <c r="E144" s="2">
        <f t="shared" si="64"/>
        <v>116.9755531387668</v>
      </c>
      <c r="F144" s="2">
        <f t="shared" si="65"/>
        <v>1.8203517439349914</v>
      </c>
      <c r="G144" s="3">
        <f t="shared" si="58"/>
        <v>5.7124637189307386</v>
      </c>
      <c r="H144" s="3">
        <f t="shared" si="59"/>
        <v>87.018944484334796</v>
      </c>
      <c r="I144" s="3">
        <f t="shared" si="60"/>
        <v>40.467267413721714</v>
      </c>
      <c r="J144" s="2">
        <f t="shared" si="66"/>
        <v>96.138070881630995</v>
      </c>
      <c r="K144" s="2">
        <f t="shared" si="61"/>
        <v>65.533790648691877</v>
      </c>
      <c r="L144" s="6">
        <f t="shared" si="42"/>
        <v>2951.2991857690245</v>
      </c>
      <c r="M144" s="2">
        <f t="shared" si="43"/>
        <v>37.403618152975476</v>
      </c>
      <c r="N144" s="2">
        <f t="shared" si="62"/>
        <v>96.138070881630995</v>
      </c>
      <c r="O144" s="2">
        <f t="shared" si="63"/>
        <v>65.533790648691877</v>
      </c>
      <c r="P144" s="5">
        <f t="shared" si="44"/>
        <v>0.38697161118172985</v>
      </c>
      <c r="Q144" s="4">
        <f t="shared" si="45"/>
        <v>0.38903290409047553</v>
      </c>
      <c r="R144" s="4">
        <f t="shared" si="46"/>
        <v>0.29230700986467734</v>
      </c>
      <c r="S144" s="4">
        <f t="shared" si="67"/>
        <v>0</v>
      </c>
      <c r="T144" s="4">
        <f t="shared" si="68"/>
        <v>0</v>
      </c>
      <c r="U144" s="5">
        <f t="shared" si="69"/>
        <v>-1.1407926623644011</v>
      </c>
      <c r="V144" s="5">
        <f t="shared" si="70"/>
        <v>-17.377891263527506</v>
      </c>
      <c r="W144" s="5">
        <f t="shared" si="71"/>
        <v>-8.0814100540410809</v>
      </c>
      <c r="X144" s="5">
        <f t="shared" si="47"/>
        <v>0.99661872080228564</v>
      </c>
      <c r="Y144" s="5">
        <f t="shared" si="48"/>
        <v>4.1482948042911234</v>
      </c>
      <c r="Z144" s="5">
        <f t="shared" si="49"/>
        <v>-6.0827242286036993</v>
      </c>
      <c r="AA144" s="5">
        <f t="shared" si="50"/>
        <v>12.494425512556271</v>
      </c>
      <c r="AB144" s="5">
        <f t="shared" si="51"/>
        <v>3.0075021419267225</v>
      </c>
      <c r="AC144" s="5">
        <f t="shared" si="52"/>
        <v>-23.460615492131204</v>
      </c>
      <c r="AD144" s="5">
        <f t="shared" si="53"/>
        <v>-27.76098454148481</v>
      </c>
      <c r="AE144">
        <f t="shared" si="72"/>
        <v>0</v>
      </c>
    </row>
    <row r="145" spans="1:31" x14ac:dyDescent="0.2">
      <c r="A145">
        <f t="shared" si="54"/>
        <v>1.1300000000000008</v>
      </c>
      <c r="B145" s="5">
        <f t="shared" si="55"/>
        <v>3.7730954890961548</v>
      </c>
      <c r="C145" s="5">
        <f t="shared" si="56"/>
        <v>117.78553667662467</v>
      </c>
      <c r="D145" s="5">
        <f t="shared" si="57"/>
        <v>69.775518245727341</v>
      </c>
      <c r="E145" s="2">
        <f t="shared" si="64"/>
        <v>117.84595410861731</v>
      </c>
      <c r="F145" s="2">
        <f t="shared" si="65"/>
        <v>1.8347630233073424</v>
      </c>
      <c r="G145" s="3">
        <f t="shared" si="58"/>
        <v>5.7425387403500059</v>
      </c>
      <c r="H145" s="3">
        <f t="shared" si="59"/>
        <v>86.784338329413487</v>
      </c>
      <c r="I145" s="3">
        <f t="shared" si="60"/>
        <v>40.189657568306863</v>
      </c>
      <c r="J145" s="2">
        <f t="shared" si="66"/>
        <v>95.810785958138837</v>
      </c>
      <c r="K145" s="2">
        <f t="shared" si="61"/>
        <v>65.310692541335257</v>
      </c>
      <c r="L145" s="6">
        <f t="shared" si="42"/>
        <v>2951.0659515293191</v>
      </c>
      <c r="M145" s="2">
        <f t="shared" si="43"/>
        <v>37.400662232923658</v>
      </c>
      <c r="N145" s="2">
        <f t="shared" si="62"/>
        <v>95.810785958138837</v>
      </c>
      <c r="O145" s="2">
        <f t="shared" si="63"/>
        <v>65.310692541335257</v>
      </c>
      <c r="P145" s="5">
        <f t="shared" si="44"/>
        <v>0.38696476649695083</v>
      </c>
      <c r="Q145" s="4">
        <f t="shared" si="45"/>
        <v>0.39033081454683383</v>
      </c>
      <c r="R145" s="4">
        <f t="shared" si="46"/>
        <v>0.29268765451025225</v>
      </c>
      <c r="S145" s="4">
        <f t="shared" si="67"/>
        <v>0</v>
      </c>
      <c r="T145" s="4">
        <f t="shared" si="68"/>
        <v>0</v>
      </c>
      <c r="U145" s="5">
        <f t="shared" si="69"/>
        <v>-1.1428744289450017</v>
      </c>
      <c r="V145" s="5">
        <f t="shared" si="70"/>
        <v>-17.271733913205267</v>
      </c>
      <c r="W145" s="5">
        <f t="shared" si="71"/>
        <v>-7.9985062390844828</v>
      </c>
      <c r="X145" s="5">
        <f t="shared" si="47"/>
        <v>0.99653996036662973</v>
      </c>
      <c r="Y145" s="5">
        <f t="shared" si="48"/>
        <v>4.1250733341810317</v>
      </c>
      <c r="Z145" s="5">
        <f t="shared" si="49"/>
        <v>-6.0313445801839407</v>
      </c>
      <c r="AA145" s="5">
        <f t="shared" si="50"/>
        <v>12.434489006289173</v>
      </c>
      <c r="AB145" s="5">
        <f t="shared" si="51"/>
        <v>2.98219890523603</v>
      </c>
      <c r="AC145" s="5">
        <f t="shared" si="52"/>
        <v>-23.303078493389208</v>
      </c>
      <c r="AD145" s="5">
        <f t="shared" si="53"/>
        <v>-27.738017232795308</v>
      </c>
      <c r="AE145">
        <f t="shared" si="72"/>
        <v>0</v>
      </c>
    </row>
    <row r="146" spans="1:31" x14ac:dyDescent="0.2">
      <c r="A146">
        <f t="shared" si="54"/>
        <v>1.1400000000000008</v>
      </c>
      <c r="B146" s="5">
        <f t="shared" si="55"/>
        <v>3.8306699864449167</v>
      </c>
      <c r="C146" s="5">
        <f t="shared" si="56"/>
        <v>118.65221490599413</v>
      </c>
      <c r="D146" s="5">
        <f t="shared" si="57"/>
        <v>70.176027920548762</v>
      </c>
      <c r="E146" s="2">
        <f t="shared" si="64"/>
        <v>118.71403512071883</v>
      </c>
      <c r="F146" s="2">
        <f t="shared" si="65"/>
        <v>1.8491438594772787</v>
      </c>
      <c r="G146" s="3">
        <f t="shared" si="58"/>
        <v>5.772360729402366</v>
      </c>
      <c r="H146" s="3">
        <f t="shared" si="59"/>
        <v>86.551307544479599</v>
      </c>
      <c r="I146" s="3">
        <f t="shared" si="60"/>
        <v>39.912277395978911</v>
      </c>
      <c r="J146" s="2">
        <f t="shared" si="66"/>
        <v>95.485280923203064</v>
      </c>
      <c r="K146" s="2">
        <f t="shared" si="61"/>
        <v>65.088807718611491</v>
      </c>
      <c r="L146" s="6">
        <f t="shared" si="42"/>
        <v>2950.8289753635158</v>
      </c>
      <c r="M146" s="2">
        <f t="shared" si="43"/>
        <v>37.397658889155672</v>
      </c>
      <c r="N146" s="2">
        <f t="shared" si="62"/>
        <v>95.485280923203064</v>
      </c>
      <c r="O146" s="2">
        <f t="shared" si="63"/>
        <v>65.088807718611491</v>
      </c>
      <c r="P146" s="5">
        <f t="shared" si="44"/>
        <v>0.38695781282680763</v>
      </c>
      <c r="Q146" s="4">
        <f t="shared" si="45"/>
        <v>0.39162982689959308</v>
      </c>
      <c r="R146" s="4">
        <f t="shared" si="46"/>
        <v>0.29306708013359833</v>
      </c>
      <c r="S146" s="4">
        <f t="shared" si="67"/>
        <v>0</v>
      </c>
      <c r="T146" s="4">
        <f t="shared" si="68"/>
        <v>0</v>
      </c>
      <c r="U146" s="5">
        <f t="shared" si="69"/>
        <v>-1.1448860629341864</v>
      </c>
      <c r="V146" s="5">
        <f t="shared" si="70"/>
        <v>-17.166526899760211</v>
      </c>
      <c r="W146" s="5">
        <f t="shared" si="71"/>
        <v>-7.9161736891918721</v>
      </c>
      <c r="X146" s="5">
        <f t="shared" si="47"/>
        <v>0.99645993632692487</v>
      </c>
      <c r="Y146" s="5">
        <f t="shared" si="48"/>
        <v>4.102002732632914</v>
      </c>
      <c r="Z146" s="5">
        <f t="shared" si="49"/>
        <v>-5.9801863086386806</v>
      </c>
      <c r="AA146" s="5">
        <f t="shared" si="50"/>
        <v>12.375006817733789</v>
      </c>
      <c r="AB146" s="5">
        <f t="shared" si="51"/>
        <v>2.9571166696987277</v>
      </c>
      <c r="AC146" s="5">
        <f t="shared" si="52"/>
        <v>-23.146713208398893</v>
      </c>
      <c r="AD146" s="5">
        <f t="shared" si="53"/>
        <v>-27.715166871458081</v>
      </c>
      <c r="AE146">
        <f t="shared" si="72"/>
        <v>0</v>
      </c>
    </row>
    <row r="147" spans="1:31" x14ac:dyDescent="0.2">
      <c r="A147">
        <f t="shared" si="54"/>
        <v>1.1500000000000008</v>
      </c>
      <c r="B147" s="5">
        <f t="shared" si="55"/>
        <v>3.8885414495724255</v>
      </c>
      <c r="C147" s="5">
        <f t="shared" si="56"/>
        <v>119.5165706457785</v>
      </c>
      <c r="D147" s="5">
        <f t="shared" si="57"/>
        <v>70.573764936164977</v>
      </c>
      <c r="E147" s="2">
        <f t="shared" si="64"/>
        <v>119.57981189788018</v>
      </c>
      <c r="F147" s="2">
        <f t="shared" si="65"/>
        <v>1.8634943023270523</v>
      </c>
      <c r="G147" s="3">
        <f t="shared" si="58"/>
        <v>5.8019318960993536</v>
      </c>
      <c r="H147" s="3">
        <f t="shared" si="59"/>
        <v>86.319840412395607</v>
      </c>
      <c r="I147" s="3">
        <f t="shared" si="60"/>
        <v>39.635125727264331</v>
      </c>
      <c r="J147" s="2">
        <f t="shared" si="66"/>
        <v>95.161549241090398</v>
      </c>
      <c r="K147" s="2">
        <f t="shared" si="61"/>
        <v>64.868131725351319</v>
      </c>
      <c r="L147" s="6">
        <f t="shared" si="42"/>
        <v>2950.588220170805</v>
      </c>
      <c r="M147" s="2">
        <f t="shared" si="43"/>
        <v>37.394607651470274</v>
      </c>
      <c r="N147" s="2">
        <f t="shared" si="62"/>
        <v>95.161549241090398</v>
      </c>
      <c r="O147" s="2">
        <f t="shared" si="63"/>
        <v>64.868131725351319</v>
      </c>
      <c r="P147" s="5">
        <f t="shared" si="44"/>
        <v>0.38695074908540994</v>
      </c>
      <c r="Q147" s="4">
        <f t="shared" si="45"/>
        <v>0.39292990160027508</v>
      </c>
      <c r="R147" s="4">
        <f t="shared" si="46"/>
        <v>0.29344528069206122</v>
      </c>
      <c r="S147" s="4">
        <f t="shared" si="67"/>
        <v>0</v>
      </c>
      <c r="T147" s="4">
        <f t="shared" si="68"/>
        <v>0</v>
      </c>
      <c r="U147" s="5">
        <f t="shared" si="69"/>
        <v>-1.1468287652299451</v>
      </c>
      <c r="V147" s="5">
        <f t="shared" si="70"/>
        <v>-17.062260944763487</v>
      </c>
      <c r="W147" s="5">
        <f t="shared" si="71"/>
        <v>-7.8344081094939151</v>
      </c>
      <c r="X147" s="5">
        <f t="shared" si="47"/>
        <v>0.99637863615466749</v>
      </c>
      <c r="Y147" s="5">
        <f t="shared" si="48"/>
        <v>4.0790819913891534</v>
      </c>
      <c r="Z147" s="5">
        <f t="shared" si="49"/>
        <v>-5.9292486131863393</v>
      </c>
      <c r="AA147" s="5">
        <f t="shared" si="50"/>
        <v>12.315975518837091</v>
      </c>
      <c r="AB147" s="5">
        <f t="shared" si="51"/>
        <v>2.932253226159208</v>
      </c>
      <c r="AC147" s="5">
        <f t="shared" si="52"/>
        <v>-22.991509557949826</v>
      </c>
      <c r="AD147" s="5">
        <f t="shared" si="53"/>
        <v>-27.692432590656825</v>
      </c>
      <c r="AE147">
        <f t="shared" si="72"/>
        <v>0</v>
      </c>
    </row>
    <row r="148" spans="1:31" x14ac:dyDescent="0.2">
      <c r="A148">
        <f t="shared" si="54"/>
        <v>1.1600000000000008</v>
      </c>
      <c r="B148" s="5">
        <f t="shared" si="55"/>
        <v>3.9467073811947269</v>
      </c>
      <c r="C148" s="5">
        <f t="shared" si="56"/>
        <v>120.37861947442455</v>
      </c>
      <c r="D148" s="5">
        <f t="shared" si="57"/>
        <v>70.968731571808092</v>
      </c>
      <c r="E148" s="2">
        <f t="shared" si="64"/>
        <v>120.44330004496342</v>
      </c>
      <c r="F148" s="2">
        <f t="shared" si="65"/>
        <v>1.8778144016015597</v>
      </c>
      <c r="G148" s="3">
        <f t="shared" si="58"/>
        <v>5.8312544283609453</v>
      </c>
      <c r="H148" s="3">
        <f t="shared" si="59"/>
        <v>86.089925316816107</v>
      </c>
      <c r="I148" s="3">
        <f t="shared" si="60"/>
        <v>39.358201401357761</v>
      </c>
      <c r="J148" s="2">
        <f t="shared" si="66"/>
        <v>94.839584493043276</v>
      </c>
      <c r="K148" s="2">
        <f t="shared" si="61"/>
        <v>64.648660186123564</v>
      </c>
      <c r="L148" s="6">
        <f t="shared" si="42"/>
        <v>2950.3436487303461</v>
      </c>
      <c r="M148" s="2">
        <f t="shared" si="43"/>
        <v>37.391508048145013</v>
      </c>
      <c r="N148" s="2">
        <f t="shared" si="62"/>
        <v>94.839584493043276</v>
      </c>
      <c r="O148" s="2">
        <f t="shared" si="63"/>
        <v>64.648660186123564</v>
      </c>
      <c r="P148" s="5">
        <f t="shared" si="44"/>
        <v>0.38694357418337072</v>
      </c>
      <c r="Q148" s="4">
        <f t="shared" si="45"/>
        <v>0.394230998295718</v>
      </c>
      <c r="R148" s="4">
        <f t="shared" si="46"/>
        <v>0.29382225006423673</v>
      </c>
      <c r="S148" s="4">
        <f t="shared" si="67"/>
        <v>0</v>
      </c>
      <c r="T148" s="4">
        <f t="shared" si="68"/>
        <v>0</v>
      </c>
      <c r="U148" s="5">
        <f t="shared" si="69"/>
        <v>-1.1487037206758643</v>
      </c>
      <c r="V148" s="5">
        <f t="shared" si="70"/>
        <v>-16.958926889412123</v>
      </c>
      <c r="W148" s="5">
        <f t="shared" si="71"/>
        <v>-7.7532052398470981</v>
      </c>
      <c r="X148" s="5">
        <f t="shared" si="47"/>
        <v>0.99629604728082166</v>
      </c>
      <c r="Y148" s="5">
        <f t="shared" si="48"/>
        <v>4.0563101122135246</v>
      </c>
      <c r="Z148" s="5">
        <f t="shared" si="49"/>
        <v>-5.878530692560803</v>
      </c>
      <c r="AA148" s="5">
        <f t="shared" si="50"/>
        <v>12.257391720493555</v>
      </c>
      <c r="AB148" s="5">
        <f t="shared" si="51"/>
        <v>2.9076063915376604</v>
      </c>
      <c r="AC148" s="5">
        <f t="shared" si="52"/>
        <v>-22.837457581972927</v>
      </c>
      <c r="AD148" s="5">
        <f t="shared" si="53"/>
        <v>-27.669813519353543</v>
      </c>
      <c r="AE148">
        <f t="shared" si="72"/>
        <v>0</v>
      </c>
    </row>
    <row r="149" spans="1:31" x14ac:dyDescent="0.2">
      <c r="A149">
        <f t="shared" si="54"/>
        <v>1.1700000000000008</v>
      </c>
      <c r="B149" s="5">
        <f t="shared" si="55"/>
        <v>4.0051653057979131</v>
      </c>
      <c r="C149" s="5">
        <f t="shared" si="56"/>
        <v>121.23837685471361</v>
      </c>
      <c r="D149" s="5">
        <f t="shared" si="57"/>
        <v>71.360930095145704</v>
      </c>
      <c r="E149" s="2">
        <f t="shared" si="64"/>
        <v>121.30451504990374</v>
      </c>
      <c r="F149" s="2">
        <f t="shared" si="65"/>
        <v>1.8921042069116991</v>
      </c>
      <c r="G149" s="3">
        <f t="shared" si="58"/>
        <v>5.8603304922763222</v>
      </c>
      <c r="H149" s="3">
        <f t="shared" si="59"/>
        <v>85.861550740996378</v>
      </c>
      <c r="I149" s="3">
        <f t="shared" si="60"/>
        <v>39.081503266164226</v>
      </c>
      <c r="J149" s="2">
        <f t="shared" si="66"/>
        <v>94.51938037604036</v>
      </c>
      <c r="K149" s="2">
        <f t="shared" si="61"/>
        <v>64.430388804390148</v>
      </c>
      <c r="L149" s="6">
        <f t="shared" si="42"/>
        <v>2950.0952237077131</v>
      </c>
      <c r="M149" s="2">
        <f t="shared" si="43"/>
        <v>37.388359606017886</v>
      </c>
      <c r="N149" s="2">
        <f t="shared" si="62"/>
        <v>94.51938037604036</v>
      </c>
      <c r="O149" s="2">
        <f t="shared" si="63"/>
        <v>64.430388804390148</v>
      </c>
      <c r="P149" s="5">
        <f t="shared" si="44"/>
        <v>0.38693628702799443</v>
      </c>
      <c r="Q149" s="4">
        <f t="shared" si="45"/>
        <v>0.39553307582056546</v>
      </c>
      <c r="R149" s="4">
        <f t="shared" si="46"/>
        <v>0.29419798205029007</v>
      </c>
      <c r="S149" s="4">
        <f t="shared" si="67"/>
        <v>0</v>
      </c>
      <c r="T149" s="4">
        <f t="shared" si="68"/>
        <v>0</v>
      </c>
      <c r="U149" s="5">
        <f t="shared" si="69"/>
        <v>-1.1505120983216279</v>
      </c>
      <c r="V149" s="5">
        <f t="shared" si="70"/>
        <v>-16.856515692820903</v>
      </c>
      <c r="W149" s="5">
        <f t="shared" si="71"/>
        <v>-7.6725608543031054</v>
      </c>
      <c r="X149" s="5">
        <f t="shared" si="47"/>
        <v>0.99621215709799427</v>
      </c>
      <c r="Y149" s="5">
        <f t="shared" si="48"/>
        <v>4.033686106760352</v>
      </c>
      <c r="Z149" s="5">
        <f t="shared" si="49"/>
        <v>-5.8280317449329084</v>
      </c>
      <c r="AA149" s="5">
        <f t="shared" si="50"/>
        <v>12.199252072085637</v>
      </c>
      <c r="AB149" s="5">
        <f t="shared" si="51"/>
        <v>2.8831740084387238</v>
      </c>
      <c r="AC149" s="5">
        <f t="shared" si="52"/>
        <v>-22.68454743775381</v>
      </c>
      <c r="AD149" s="5">
        <f t="shared" si="53"/>
        <v>-27.647308782217468</v>
      </c>
      <c r="AE149">
        <f t="shared" si="72"/>
        <v>0</v>
      </c>
    </row>
    <row r="150" spans="1:31" x14ac:dyDescent="0.2">
      <c r="A150">
        <f t="shared" si="54"/>
        <v>1.1800000000000008</v>
      </c>
      <c r="B150" s="5">
        <f t="shared" si="55"/>
        <v>4.0639127694210986</v>
      </c>
      <c r="C150" s="5">
        <f t="shared" si="56"/>
        <v>122.09585813475168</v>
      </c>
      <c r="D150" s="5">
        <f t="shared" si="57"/>
        <v>71.750362762368241</v>
      </c>
      <c r="E150" s="2">
        <f t="shared" si="64"/>
        <v>122.16347228471722</v>
      </c>
      <c r="F150" s="2">
        <f t="shared" si="65"/>
        <v>1.9063637677376748</v>
      </c>
      <c r="G150" s="3">
        <f t="shared" si="58"/>
        <v>5.8891622323607091</v>
      </c>
      <c r="H150" s="3">
        <f t="shared" si="59"/>
        <v>85.634705266618838</v>
      </c>
      <c r="I150" s="3">
        <f t="shared" si="60"/>
        <v>38.805030178342051</v>
      </c>
      <c r="J150" s="2">
        <f t="shared" si="66"/>
        <v>94.200930701568851</v>
      </c>
      <c r="K150" s="2">
        <f t="shared" si="61"/>
        <v>64.213313361669293</v>
      </c>
      <c r="L150" s="6">
        <f t="shared" si="42"/>
        <v>2949.8429076615657</v>
      </c>
      <c r="M150" s="2">
        <f t="shared" si="43"/>
        <v>37.385161850571926</v>
      </c>
      <c r="N150" s="2">
        <f t="shared" si="62"/>
        <v>94.200930701568851</v>
      </c>
      <c r="O150" s="2">
        <f t="shared" si="63"/>
        <v>64.213313361669293</v>
      </c>
      <c r="P150" s="5">
        <f t="shared" si="44"/>
        <v>0.38692888652347118</v>
      </c>
      <c r="Q150" s="4">
        <f t="shared" si="45"/>
        <v>0.39683609218984078</v>
      </c>
      <c r="R150" s="4">
        <f t="shared" si="46"/>
        <v>0.29457247037229195</v>
      </c>
      <c r="S150" s="4">
        <f t="shared" si="67"/>
        <v>0</v>
      </c>
      <c r="T150" s="4">
        <f t="shared" si="68"/>
        <v>0</v>
      </c>
      <c r="U150" s="5">
        <f t="shared" si="69"/>
        <v>-1.1522550516787236</v>
      </c>
      <c r="V150" s="5">
        <f t="shared" si="70"/>
        <v>-16.75501843034241</v>
      </c>
      <c r="W150" s="5">
        <f t="shared" si="71"/>
        <v>-7.5924707605849617</v>
      </c>
      <c r="X150" s="5">
        <f t="shared" si="47"/>
        <v>0.9961269529626896</v>
      </c>
      <c r="Y150" s="5">
        <f t="shared" si="48"/>
        <v>4.0112089964451147</v>
      </c>
      <c r="Z150" s="5">
        <f t="shared" si="49"/>
        <v>-5.7777509678316648</v>
      </c>
      <c r="AA150" s="5">
        <f t="shared" si="50"/>
        <v>12.141553261029994</v>
      </c>
      <c r="AB150" s="5">
        <f t="shared" si="51"/>
        <v>2.858953944766391</v>
      </c>
      <c r="AC150" s="5">
        <f t="shared" si="52"/>
        <v>-22.532769398174075</v>
      </c>
      <c r="AD150" s="5">
        <f t="shared" si="53"/>
        <v>-27.624917499554968</v>
      </c>
      <c r="AE150">
        <f t="shared" si="72"/>
        <v>0</v>
      </c>
    </row>
    <row r="151" spans="1:31" x14ac:dyDescent="0.2">
      <c r="A151">
        <f t="shared" si="54"/>
        <v>1.1900000000000008</v>
      </c>
      <c r="B151" s="5">
        <f t="shared" si="55"/>
        <v>4.1229473394419438</v>
      </c>
      <c r="C151" s="5">
        <f t="shared" si="56"/>
        <v>122.95107854894796</v>
      </c>
      <c r="D151" s="5">
        <f t="shared" si="57"/>
        <v>72.137031818276682</v>
      </c>
      <c r="E151" s="2">
        <f t="shared" si="64"/>
        <v>123.02018700649656</v>
      </c>
      <c r="F151" s="2">
        <f t="shared" si="65"/>
        <v>1.9205931334322446</v>
      </c>
      <c r="G151" s="3">
        <f t="shared" si="58"/>
        <v>5.9177517718083728</v>
      </c>
      <c r="H151" s="3">
        <f t="shared" si="59"/>
        <v>85.409377572637098</v>
      </c>
      <c r="I151" s="3">
        <f t="shared" si="60"/>
        <v>38.528781003346502</v>
      </c>
      <c r="J151" s="2">
        <f t="shared" si="66"/>
        <v>93.884229394408194</v>
      </c>
      <c r="K151" s="2">
        <f t="shared" si="61"/>
        <v>63.997429716706336</v>
      </c>
      <c r="L151" s="6">
        <f t="shared" si="42"/>
        <v>2949.5866630505429</v>
      </c>
      <c r="M151" s="2">
        <f t="shared" si="43"/>
        <v>37.381914306022502</v>
      </c>
      <c r="N151" s="2">
        <f t="shared" si="62"/>
        <v>93.884229394408194</v>
      </c>
      <c r="O151" s="2">
        <f t="shared" si="63"/>
        <v>63.997429716706336</v>
      </c>
      <c r="P151" s="5">
        <f t="shared" si="44"/>
        <v>0.38692137157107792</v>
      </c>
      <c r="Q151" s="4">
        <f t="shared" si="45"/>
        <v>0.39814000459160759</v>
      </c>
      <c r="R151" s="4">
        <f t="shared" si="46"/>
        <v>0.29494570867457148</v>
      </c>
      <c r="S151" s="4">
        <f t="shared" si="67"/>
        <v>0</v>
      </c>
      <c r="T151" s="4">
        <f t="shared" si="68"/>
        <v>0</v>
      </c>
      <c r="U151" s="5">
        <f t="shared" si="69"/>
        <v>-1.1539337189714518</v>
      </c>
      <c r="V151" s="5">
        <f t="shared" si="70"/>
        <v>-16.654426291914678</v>
      </c>
      <c r="W151" s="5">
        <f t="shared" si="71"/>
        <v>-7.5129307995698635</v>
      </c>
      <c r="X151" s="5">
        <f t="shared" si="47"/>
        <v>0.99604042219763478</v>
      </c>
      <c r="Y151" s="5">
        <f t="shared" si="48"/>
        <v>3.9888778123165007</v>
      </c>
      <c r="Z151" s="5">
        <f t="shared" si="49"/>
        <v>-5.7276875580652629</v>
      </c>
      <c r="AA151" s="5">
        <f t="shared" si="50"/>
        <v>12.084292012329396</v>
      </c>
      <c r="AB151" s="5">
        <f t="shared" si="51"/>
        <v>2.8349440933450492</v>
      </c>
      <c r="AC151" s="5">
        <f t="shared" si="52"/>
        <v>-22.382113849979941</v>
      </c>
      <c r="AD151" s="5">
        <f t="shared" si="53"/>
        <v>-27.602638787240465</v>
      </c>
      <c r="AE151">
        <f t="shared" si="72"/>
        <v>0</v>
      </c>
    </row>
    <row r="152" spans="1:31" x14ac:dyDescent="0.2">
      <c r="A152">
        <f t="shared" si="54"/>
        <v>1.2000000000000008</v>
      </c>
      <c r="B152" s="5">
        <f t="shared" si="55"/>
        <v>4.1822666043646946</v>
      </c>
      <c r="C152" s="5">
        <f t="shared" si="56"/>
        <v>123.80405321898184</v>
      </c>
      <c r="D152" s="5">
        <f t="shared" si="57"/>
        <v>72.520939496370787</v>
      </c>
      <c r="E152" s="2">
        <f t="shared" si="64"/>
        <v>123.87467435839527</v>
      </c>
      <c r="F152" s="2">
        <f t="shared" si="65"/>
        <v>1.9347923532239197</v>
      </c>
      <c r="G152" s="3">
        <f t="shared" si="58"/>
        <v>5.9461012127418229</v>
      </c>
      <c r="H152" s="3">
        <f t="shared" si="59"/>
        <v>85.185556434137297</v>
      </c>
      <c r="I152" s="3">
        <f t="shared" si="60"/>
        <v>38.252754615474096</v>
      </c>
      <c r="J152" s="2">
        <f t="shared" si="66"/>
        <v>93.569270491424874</v>
      </c>
      <c r="K152" s="2">
        <f t="shared" si="61"/>
        <v>63.78273380465226</v>
      </c>
      <c r="L152" s="6">
        <f t="shared" si="42"/>
        <v>2949.3264522403942</v>
      </c>
      <c r="M152" s="2">
        <f t="shared" si="43"/>
        <v>37.378616495407776</v>
      </c>
      <c r="N152" s="2">
        <f t="shared" si="62"/>
        <v>93.569270491424874</v>
      </c>
      <c r="O152" s="2">
        <f t="shared" si="63"/>
        <v>63.78273380465226</v>
      </c>
      <c r="P152" s="5">
        <f t="shared" si="44"/>
        <v>0.38691374106938642</v>
      </c>
      <c r="Q152" s="4">
        <f t="shared" si="45"/>
        <v>0.39944476937972956</v>
      </c>
      <c r="R152" s="4">
        <f t="shared" si="46"/>
        <v>0.29531769052408929</v>
      </c>
      <c r="S152" s="4">
        <f t="shared" si="67"/>
        <v>0</v>
      </c>
      <c r="T152" s="4">
        <f t="shared" si="68"/>
        <v>0</v>
      </c>
      <c r="U152" s="5">
        <f t="shared" si="69"/>
        <v>-1.1555492233833242</v>
      </c>
      <c r="V152" s="5">
        <f t="shared" si="70"/>
        <v>-16.554730580435841</v>
      </c>
      <c r="W152" s="5">
        <f t="shared" si="71"/>
        <v>-7.4339368447785681</v>
      </c>
      <c r="X152" s="5">
        <f t="shared" si="47"/>
        <v>0.99595255209419042</v>
      </c>
      <c r="Y152" s="5">
        <f t="shared" si="48"/>
        <v>3.9666915949298738</v>
      </c>
      <c r="Z152" s="5">
        <f t="shared" si="49"/>
        <v>-5.6778407116418839</v>
      </c>
      <c r="AA152" s="5">
        <f t="shared" si="50"/>
        <v>12.027465088130214</v>
      </c>
      <c r="AB152" s="5">
        <f t="shared" si="51"/>
        <v>2.8111423715465493</v>
      </c>
      <c r="AC152" s="5">
        <f t="shared" si="52"/>
        <v>-22.232571292077726</v>
      </c>
      <c r="AD152" s="5">
        <f t="shared" si="53"/>
        <v>-27.580471756648354</v>
      </c>
      <c r="AE152">
        <f t="shared" si="72"/>
        <v>0</v>
      </c>
    </row>
    <row r="153" spans="1:31" x14ac:dyDescent="0.2">
      <c r="A153">
        <f t="shared" si="54"/>
        <v>1.2100000000000009</v>
      </c>
      <c r="B153" s="5">
        <f t="shared" si="55"/>
        <v>4.2418681736106896</v>
      </c>
      <c r="C153" s="5">
        <f t="shared" si="56"/>
        <v>124.65479715475861</v>
      </c>
      <c r="D153" s="5">
        <f t="shared" si="57"/>
        <v>72.902088018937704</v>
      </c>
      <c r="E153" s="2">
        <f t="shared" si="64"/>
        <v>124.72694937060037</v>
      </c>
      <c r="F153" s="2">
        <f t="shared" si="65"/>
        <v>1.9489614762201064</v>
      </c>
      <c r="G153" s="3">
        <f t="shared" si="58"/>
        <v>5.9742126364572883</v>
      </c>
      <c r="H153" s="3">
        <f t="shared" si="59"/>
        <v>84.963230721216519</v>
      </c>
      <c r="I153" s="3">
        <f t="shared" si="60"/>
        <v>37.976949897907609</v>
      </c>
      <c r="J153" s="2">
        <f t="shared" si="66"/>
        <v>93.2560481403778</v>
      </c>
      <c r="K153" s="2">
        <f t="shared" si="61"/>
        <v>63.569221636249345</v>
      </c>
      <c r="L153" s="6">
        <f t="shared" si="42"/>
        <v>2949.0622375113376</v>
      </c>
      <c r="M153" s="2">
        <f t="shared" si="43"/>
        <v>37.37526794068188</v>
      </c>
      <c r="N153" s="2">
        <f t="shared" si="62"/>
        <v>93.2560481403778</v>
      </c>
      <c r="O153" s="2">
        <f t="shared" si="63"/>
        <v>63.569221636249345</v>
      </c>
      <c r="P153" s="5">
        <f t="shared" si="44"/>
        <v>0.38690599391447794</v>
      </c>
      <c r="Q153" s="4">
        <f t="shared" si="45"/>
        <v>0.40075034206672855</v>
      </c>
      <c r="R153" s="4">
        <f t="shared" si="46"/>
        <v>0.29568840941082647</v>
      </c>
      <c r="S153" s="4">
        <f t="shared" si="67"/>
        <v>0</v>
      </c>
      <c r="T153" s="4">
        <f t="shared" si="68"/>
        <v>0</v>
      </c>
      <c r="U153" s="5">
        <f t="shared" si="69"/>
        <v>-1.1571026732989376</v>
      </c>
      <c r="V153" s="5">
        <f t="shared" si="70"/>
        <v>-16.455922710165307</v>
      </c>
      <c r="W153" s="5">
        <f t="shared" si="71"/>
        <v>-7.355484801871242</v>
      </c>
      <c r="X153" s="5">
        <f t="shared" si="47"/>
        <v>0.99586332991483306</v>
      </c>
      <c r="Y153" s="5">
        <f t="shared" si="48"/>
        <v>3.9446493942221141</v>
      </c>
      <c r="Z153" s="5">
        <f t="shared" si="49"/>
        <v>-5.6282096236903083</v>
      </c>
      <c r="AA153" s="5">
        <f t="shared" si="50"/>
        <v>11.97106928728533</v>
      </c>
      <c r="AB153" s="5">
        <f t="shared" si="51"/>
        <v>2.7875467209231766</v>
      </c>
      <c r="AC153" s="5">
        <f t="shared" si="52"/>
        <v>-22.084132333855614</v>
      </c>
      <c r="AD153" s="5">
        <f t="shared" si="53"/>
        <v>-27.55841551458591</v>
      </c>
      <c r="AE153">
        <f t="shared" si="72"/>
        <v>0</v>
      </c>
    </row>
    <row r="154" spans="1:31" x14ac:dyDescent="0.2">
      <c r="A154">
        <f t="shared" si="54"/>
        <v>1.2200000000000009</v>
      </c>
      <c r="B154" s="5">
        <f t="shared" si="55"/>
        <v>4.3017496773113084</v>
      </c>
      <c r="C154" s="5">
        <f t="shared" si="56"/>
        <v>125.50332525535408</v>
      </c>
      <c r="D154" s="5">
        <f t="shared" si="57"/>
        <v>73.280479597141053</v>
      </c>
      <c r="E154" s="2">
        <f t="shared" si="64"/>
        <v>125.57702696129356</v>
      </c>
      <c r="F154" s="2">
        <f t="shared" si="65"/>
        <v>1.9631005514101967</v>
      </c>
      <c r="G154" s="3">
        <f t="shared" si="58"/>
        <v>6.0020881036665203</v>
      </c>
      <c r="H154" s="3">
        <f t="shared" si="59"/>
        <v>84.742389397877957</v>
      </c>
      <c r="I154" s="3">
        <f t="shared" si="60"/>
        <v>37.701365742761752</v>
      </c>
      <c r="J154" s="2">
        <f t="shared" si="66"/>
        <v>92.944556598733854</v>
      </c>
      <c r="K154" s="2">
        <f t="shared" si="61"/>
        <v>63.356889297023756</v>
      </c>
      <c r="L154" s="6">
        <f t="shared" si="42"/>
        <v>2948.7939810656644</v>
      </c>
      <c r="M154" s="2">
        <f t="shared" si="43"/>
        <v>37.371868162811367</v>
      </c>
      <c r="N154" s="2">
        <f t="shared" si="62"/>
        <v>92.944556598733854</v>
      </c>
      <c r="O154" s="2">
        <f t="shared" si="63"/>
        <v>63.356889297023756</v>
      </c>
      <c r="P154" s="5">
        <f t="shared" si="44"/>
        <v>0.3868981290001649</v>
      </c>
      <c r="Q154" s="4">
        <f t="shared" si="45"/>
        <v>0.40205667731675487</v>
      </c>
      <c r="R154" s="4">
        <f t="shared" si="46"/>
        <v>0.29605785874819457</v>
      </c>
      <c r="S154" s="4">
        <f t="shared" si="67"/>
        <v>0</v>
      </c>
      <c r="T154" s="4">
        <f t="shared" si="68"/>
        <v>0</v>
      </c>
      <c r="U154" s="5">
        <f t="shared" si="69"/>
        <v>-1.1585951625414095</v>
      </c>
      <c r="V154" s="5">
        <f t="shared" si="70"/>
        <v>-16.357994205150856</v>
      </c>
      <c r="W154" s="5">
        <f t="shared" si="71"/>
        <v>-7.2775706081496567</v>
      </c>
      <c r="X154" s="5">
        <f t="shared" si="47"/>
        <v>0.99577274289572526</v>
      </c>
      <c r="Y154" s="5">
        <f t="shared" si="48"/>
        <v>3.9227502693877998</v>
      </c>
      <c r="Z154" s="5">
        <f t="shared" si="49"/>
        <v>-5.5787934883803461</v>
      </c>
      <c r="AA154" s="5">
        <f t="shared" si="50"/>
        <v>11.915101444922339</v>
      </c>
      <c r="AB154" s="5">
        <f t="shared" si="51"/>
        <v>2.7641551068463901</v>
      </c>
      <c r="AC154" s="5">
        <f t="shared" si="52"/>
        <v>-21.936787693531201</v>
      </c>
      <c r="AD154" s="5">
        <f t="shared" si="53"/>
        <v>-27.536469163227316</v>
      </c>
      <c r="AE154">
        <f t="shared" si="72"/>
        <v>0</v>
      </c>
    </row>
    <row r="155" spans="1:31" x14ac:dyDescent="0.2">
      <c r="A155">
        <f t="shared" si="54"/>
        <v>1.2300000000000009</v>
      </c>
      <c r="B155" s="5">
        <f t="shared" si="55"/>
        <v>4.3619087661033165</v>
      </c>
      <c r="C155" s="5">
        <f t="shared" si="56"/>
        <v>126.3496523099482</v>
      </c>
      <c r="D155" s="5">
        <f t="shared" si="57"/>
        <v>73.656116431110505</v>
      </c>
      <c r="E155" s="2">
        <f t="shared" si="64"/>
        <v>126.4249219376014</v>
      </c>
      <c r="F155" s="2">
        <f t="shared" si="65"/>
        <v>1.9772096276686062</v>
      </c>
      <c r="G155" s="3">
        <f t="shared" si="58"/>
        <v>6.0297296547349841</v>
      </c>
      <c r="H155" s="3">
        <f t="shared" si="59"/>
        <v>84.523021520942649</v>
      </c>
      <c r="I155" s="3">
        <f t="shared" si="60"/>
        <v>37.426001051129475</v>
      </c>
      <c r="J155" s="2">
        <f t="shared" si="66"/>
        <v>92.634790232493472</v>
      </c>
      <c r="K155" s="2">
        <f t="shared" si="61"/>
        <v>63.145732946484983</v>
      </c>
      <c r="L155" s="6">
        <f t="shared" si="42"/>
        <v>2948.5216450355788</v>
      </c>
      <c r="M155" s="2">
        <f t="shared" si="43"/>
        <v>37.368416681874514</v>
      </c>
      <c r="N155" s="2">
        <f t="shared" si="62"/>
        <v>92.634790232493472</v>
      </c>
      <c r="O155" s="2">
        <f t="shared" si="63"/>
        <v>63.145732946484983</v>
      </c>
      <c r="P155" s="5">
        <f t="shared" si="44"/>
        <v>0.38689014521821952</v>
      </c>
      <c r="Q155" s="4">
        <f t="shared" si="45"/>
        <v>0.40336372893866934</v>
      </c>
      <c r="R155" s="4">
        <f t="shared" si="46"/>
        <v>0.29642603187346372</v>
      </c>
      <c r="S155" s="4">
        <f t="shared" si="67"/>
        <v>0</v>
      </c>
      <c r="T155" s="4">
        <f t="shared" si="68"/>
        <v>0</v>
      </c>
      <c r="U155" s="5">
        <f t="shared" si="69"/>
        <v>-1.1600277706054622</v>
      </c>
      <c r="V155" s="5">
        <f t="shared" si="70"/>
        <v>-16.260936697681185</v>
      </c>
      <c r="W155" s="5">
        <f t="shared" si="71"/>
        <v>-7.2001902320656495</v>
      </c>
      <c r="X155" s="5">
        <f t="shared" si="47"/>
        <v>0.99568077824936163</v>
      </c>
      <c r="Y155" s="5">
        <f t="shared" si="48"/>
        <v>3.9009932887567449</v>
      </c>
      <c r="Z155" s="5">
        <f t="shared" si="49"/>
        <v>-5.5295914988431223</v>
      </c>
      <c r="AA155" s="5">
        <f t="shared" si="50"/>
        <v>11.85955843201701</v>
      </c>
      <c r="AB155" s="5">
        <f t="shared" si="51"/>
        <v>2.7409655181512829</v>
      </c>
      <c r="AC155" s="5">
        <f t="shared" si="52"/>
        <v>-21.790528196524306</v>
      </c>
      <c r="AD155" s="5">
        <f t="shared" si="53"/>
        <v>-27.51463180004864</v>
      </c>
      <c r="AE155">
        <f t="shared" si="72"/>
        <v>0</v>
      </c>
    </row>
    <row r="156" spans="1:31" x14ac:dyDescent="0.2">
      <c r="A156">
        <f t="shared" si="54"/>
        <v>1.2400000000000009</v>
      </c>
      <c r="B156" s="5">
        <f t="shared" si="55"/>
        <v>4.4223431109265734</v>
      </c>
      <c r="C156" s="5">
        <f t="shared" si="56"/>
        <v>127.1937929987478</v>
      </c>
      <c r="D156" s="5">
        <f t="shared" si="57"/>
        <v>74.029000710031795</v>
      </c>
      <c r="E156" s="2">
        <f t="shared" si="64"/>
        <v>127.2706489965344</v>
      </c>
      <c r="F156" s="2">
        <f t="shared" si="65"/>
        <v>1.9912887537577577</v>
      </c>
      <c r="G156" s="3">
        <f t="shared" si="58"/>
        <v>6.0571393099164972</v>
      </c>
      <c r="H156" s="3">
        <f t="shared" si="59"/>
        <v>84.305116238977405</v>
      </c>
      <c r="I156" s="3">
        <f t="shared" si="60"/>
        <v>37.150854733128988</v>
      </c>
      <c r="J156" s="2">
        <f t="shared" si="66"/>
        <v>92.32674351502537</v>
      </c>
      <c r="K156" s="2">
        <f t="shared" si="61"/>
        <v>62.935748817331536</v>
      </c>
      <c r="L156" s="6">
        <f t="shared" si="42"/>
        <v>2948.2451914912899</v>
      </c>
      <c r="M156" s="2">
        <f t="shared" si="43"/>
        <v>37.364913017163907</v>
      </c>
      <c r="N156" s="2">
        <f t="shared" si="62"/>
        <v>92.32674351502537</v>
      </c>
      <c r="O156" s="2">
        <f t="shared" si="63"/>
        <v>62.935748817331536</v>
      </c>
      <c r="P156" s="5">
        <f t="shared" si="44"/>
        <v>0.38688204145861016</v>
      </c>
      <c r="Q156" s="4">
        <f t="shared" si="45"/>
        <v>0.40467144987925147</v>
      </c>
      <c r="R156" s="4">
        <f t="shared" si="46"/>
        <v>0.29679292204821073</v>
      </c>
      <c r="S156" s="4">
        <f t="shared" si="67"/>
        <v>0</v>
      </c>
      <c r="T156" s="4">
        <f t="shared" si="68"/>
        <v>0</v>
      </c>
      <c r="U156" s="5">
        <f t="shared" si="69"/>
        <v>-1.1614015628862355</v>
      </c>
      <c r="V156" s="5">
        <f t="shared" si="70"/>
        <v>-16.16474192676343</v>
      </c>
      <c r="W156" s="5">
        <f t="shared" si="71"/>
        <v>-7.1233396727357636</v>
      </c>
      <c r="X156" s="5">
        <f t="shared" si="47"/>
        <v>0.99558742316730175</v>
      </c>
      <c r="Y156" s="5">
        <f t="shared" si="48"/>
        <v>3.879377529672785</v>
      </c>
      <c r="Z156" s="5">
        <f t="shared" si="49"/>
        <v>-5.4806028470911903</v>
      </c>
      <c r="AA156" s="5">
        <f t="shared" si="50"/>
        <v>11.804437154971737</v>
      </c>
      <c r="AB156" s="5">
        <f t="shared" si="51"/>
        <v>2.7179759667865495</v>
      </c>
      <c r="AC156" s="5">
        <f t="shared" si="52"/>
        <v>-21.645344773854621</v>
      </c>
      <c r="AD156" s="5">
        <f t="shared" si="53"/>
        <v>-27.492902517764026</v>
      </c>
      <c r="AE156">
        <f t="shared" si="72"/>
        <v>0</v>
      </c>
    </row>
    <row r="157" spans="1:31" x14ac:dyDescent="0.2">
      <c r="A157">
        <f t="shared" si="54"/>
        <v>1.2500000000000009</v>
      </c>
      <c r="B157" s="5">
        <f t="shared" si="55"/>
        <v>4.4830504028240776</v>
      </c>
      <c r="C157" s="5">
        <f t="shared" si="56"/>
        <v>128.03576189389887</v>
      </c>
      <c r="D157" s="5">
        <f t="shared" si="57"/>
        <v>74.399134612237191</v>
      </c>
      <c r="E157" s="2">
        <f t="shared" si="64"/>
        <v>128.11422272591528</v>
      </c>
      <c r="F157" s="2">
        <f t="shared" si="65"/>
        <v>2.005337978331017</v>
      </c>
      <c r="G157" s="3">
        <f t="shared" si="58"/>
        <v>6.084319069584363</v>
      </c>
      <c r="H157" s="3">
        <f t="shared" si="59"/>
        <v>84.08866279123886</v>
      </c>
      <c r="I157" s="3">
        <f t="shared" si="60"/>
        <v>36.875925707951346</v>
      </c>
      <c r="J157" s="2">
        <f t="shared" si="66"/>
        <v>92.020411025910619</v>
      </c>
      <c r="K157" s="2">
        <f t="shared" si="61"/>
        <v>62.726933214662992</v>
      </c>
      <c r="L157" s="6">
        <f t="shared" si="42"/>
        <v>2947.9645824493477</v>
      </c>
      <c r="M157" s="2">
        <f t="shared" si="43"/>
        <v>37.36135668729208</v>
      </c>
      <c r="N157" s="2">
        <f t="shared" si="62"/>
        <v>92.020411025910619</v>
      </c>
      <c r="O157" s="2">
        <f t="shared" si="63"/>
        <v>62.726933214662992</v>
      </c>
      <c r="P157" s="5">
        <f t="shared" si="44"/>
        <v>0.38687381660974413</v>
      </c>
      <c r="Q157" s="4">
        <f t="shared" si="45"/>
        <v>0.40597979221653357</v>
      </c>
      <c r="R157" s="4">
        <f t="shared" si="46"/>
        <v>0.29715852245878793</v>
      </c>
      <c r="S157" s="4">
        <f t="shared" si="67"/>
        <v>0</v>
      </c>
      <c r="T157" s="4">
        <f t="shared" si="68"/>
        <v>0</v>
      </c>
      <c r="U157" s="5">
        <f t="shared" si="69"/>
        <v>-1.1627175909039011</v>
      </c>
      <c r="V157" s="5">
        <f t="shared" si="70"/>
        <v>-16.069401736625032</v>
      </c>
      <c r="W157" s="5">
        <f t="shared" si="71"/>
        <v>-7.0470149594619187</v>
      </c>
      <c r="X157" s="5">
        <f t="shared" si="47"/>
        <v>0.9954926648229856</v>
      </c>
      <c r="Y157" s="5">
        <f t="shared" si="48"/>
        <v>3.8579020783738773</v>
      </c>
      <c r="Z157" s="5">
        <f t="shared" si="49"/>
        <v>-5.4318267239385509</v>
      </c>
      <c r="AA157" s="5">
        <f t="shared" si="50"/>
        <v>11.749734555199062</v>
      </c>
      <c r="AB157" s="5">
        <f t="shared" si="51"/>
        <v>2.6951844874699762</v>
      </c>
      <c r="AC157" s="5">
        <f t="shared" si="52"/>
        <v>-21.501228460563581</v>
      </c>
      <c r="AD157" s="5">
        <f t="shared" si="53"/>
        <v>-27.471280404262856</v>
      </c>
      <c r="AE157">
        <f t="shared" si="72"/>
        <v>0</v>
      </c>
    </row>
    <row r="158" spans="1:31" x14ac:dyDescent="0.2">
      <c r="A158">
        <f t="shared" si="54"/>
        <v>1.2600000000000009</v>
      </c>
      <c r="B158" s="5">
        <f t="shared" si="55"/>
        <v>4.5440283527442942</v>
      </c>
      <c r="C158" s="5">
        <f t="shared" si="56"/>
        <v>128.87557346038824</v>
      </c>
      <c r="D158" s="5">
        <f t="shared" si="57"/>
        <v>74.766520305296496</v>
      </c>
      <c r="E158" s="2">
        <f t="shared" si="64"/>
        <v>128.95565760529649</v>
      </c>
      <c r="F158" s="2">
        <f t="shared" si="65"/>
        <v>2.0193573499355666</v>
      </c>
      <c r="G158" s="3">
        <f t="shared" si="58"/>
        <v>6.1112709144590625</v>
      </c>
      <c r="H158" s="3">
        <f t="shared" si="59"/>
        <v>83.873650506633226</v>
      </c>
      <c r="I158" s="3">
        <f t="shared" si="60"/>
        <v>36.601212903908717</v>
      </c>
      <c r="J158" s="2">
        <f t="shared" si="66"/>
        <v>91.715787449795272</v>
      </c>
      <c r="K158" s="2">
        <f t="shared" si="61"/>
        <v>62.519282515197865</v>
      </c>
      <c r="L158" s="6">
        <f t="shared" si="42"/>
        <v>2947.6797798812349</v>
      </c>
      <c r="M158" s="2">
        <f t="shared" si="43"/>
        <v>37.357747210300367</v>
      </c>
      <c r="N158" s="2">
        <f t="shared" si="62"/>
        <v>91.715787449795272</v>
      </c>
      <c r="O158" s="2">
        <f t="shared" si="63"/>
        <v>62.519282515197865</v>
      </c>
      <c r="P158" s="5">
        <f t="shared" si="44"/>
        <v>0.38686546955871842</v>
      </c>
      <c r="Q158" s="4">
        <f t="shared" si="45"/>
        <v>0.40728870715327331</v>
      </c>
      <c r="R158" s="4">
        <f t="shared" si="46"/>
        <v>0.29752282621681181</v>
      </c>
      <c r="S158" s="4">
        <f t="shared" si="67"/>
        <v>0</v>
      </c>
      <c r="T158" s="4">
        <f t="shared" si="68"/>
        <v>0</v>
      </c>
      <c r="U158" s="5">
        <f t="shared" si="69"/>
        <v>-1.1639768925241696</v>
      </c>
      <c r="V158" s="5">
        <f t="shared" si="70"/>
        <v>-15.974908075239634</v>
      </c>
      <c r="W158" s="5">
        <f t="shared" si="71"/>
        <v>-6.971212151258098</v>
      </c>
      <c r="X158" s="5">
        <f t="shared" si="47"/>
        <v>0.99539649037463318</v>
      </c>
      <c r="Y158" s="5">
        <f t="shared" si="48"/>
        <v>3.8365660298734188</v>
      </c>
      <c r="Z158" s="5">
        <f t="shared" si="49"/>
        <v>-5.3832623189205613</v>
      </c>
      <c r="AA158" s="5">
        <f t="shared" si="50"/>
        <v>11.695447608709978</v>
      </c>
      <c r="AB158" s="5">
        <f t="shared" si="51"/>
        <v>2.6725891373492492</v>
      </c>
      <c r="AC158" s="5">
        <f t="shared" si="52"/>
        <v>-21.358170394160197</v>
      </c>
      <c r="AD158" s="5">
        <f t="shared" si="53"/>
        <v>-27.44976454254812</v>
      </c>
      <c r="AE158">
        <f t="shared" si="72"/>
        <v>0</v>
      </c>
    </row>
    <row r="159" spans="1:31" x14ac:dyDescent="0.2">
      <c r="A159">
        <f t="shared" si="54"/>
        <v>1.2700000000000009</v>
      </c>
      <c r="B159" s="5">
        <f t="shared" si="55"/>
        <v>4.6052746913457527</v>
      </c>
      <c r="C159" s="5">
        <f t="shared" si="56"/>
        <v>129.71324205693486</v>
      </c>
      <c r="D159" s="5">
        <f t="shared" si="57"/>
        <v>75.131159946108454</v>
      </c>
      <c r="E159" s="2">
        <f t="shared" si="64"/>
        <v>129.79496800686738</v>
      </c>
      <c r="F159" s="2">
        <f t="shared" si="65"/>
        <v>2.0333469170152414</v>
      </c>
      <c r="G159" s="3">
        <f t="shared" si="58"/>
        <v>6.1379968058325547</v>
      </c>
      <c r="H159" s="3">
        <f t="shared" si="59"/>
        <v>83.660068802691626</v>
      </c>
      <c r="I159" s="3">
        <f t="shared" si="60"/>
        <v>36.326715258483233</v>
      </c>
      <c r="J159" s="2">
        <f t="shared" si="66"/>
        <v>91.412867575251269</v>
      </c>
      <c r="K159" s="2">
        <f t="shared" si="61"/>
        <v>62.312793166497116</v>
      </c>
      <c r="L159" s="6">
        <f t="shared" si="42"/>
        <v>2947.3907457222144</v>
      </c>
      <c r="M159" s="2">
        <f t="shared" si="43"/>
        <v>37.354084103771122</v>
      </c>
      <c r="N159" s="2">
        <f t="shared" si="62"/>
        <v>91.412867575251269</v>
      </c>
      <c r="O159" s="2">
        <f t="shared" si="63"/>
        <v>62.312793166497116</v>
      </c>
      <c r="P159" s="5">
        <f t="shared" si="44"/>
        <v>0.38685699919157801</v>
      </c>
      <c r="Q159" s="4">
        <f t="shared" si="45"/>
        <v>0.40859814501057096</v>
      </c>
      <c r="R159" s="4">
        <f t="shared" si="46"/>
        <v>0.29788582635967342</v>
      </c>
      <c r="S159" s="4">
        <f t="shared" si="67"/>
        <v>0</v>
      </c>
      <c r="T159" s="4">
        <f t="shared" si="68"/>
        <v>0</v>
      </c>
      <c r="U159" s="5">
        <f t="shared" si="69"/>
        <v>-1.1651804921747542</v>
      </c>
      <c r="V159" s="5">
        <f t="shared" si="70"/>
        <v>-15.881252992876396</v>
      </c>
      <c r="W159" s="5">
        <f t="shared" si="71"/>
        <v>-6.8959273363829015</v>
      </c>
      <c r="X159" s="5">
        <f t="shared" si="47"/>
        <v>0.99529888696823521</v>
      </c>
      <c r="Y159" s="5">
        <f t="shared" si="48"/>
        <v>3.8153684878427727</v>
      </c>
      <c r="Z159" s="5">
        <f t="shared" si="49"/>
        <v>-5.3349088202137001</v>
      </c>
      <c r="AA159" s="5">
        <f t="shared" si="50"/>
        <v>11.64157332570699</v>
      </c>
      <c r="AB159" s="5">
        <f t="shared" si="51"/>
        <v>2.6501879956680185</v>
      </c>
      <c r="AC159" s="5">
        <f t="shared" si="52"/>
        <v>-21.216161813090096</v>
      </c>
      <c r="AD159" s="5">
        <f t="shared" si="53"/>
        <v>-27.428354010675911</v>
      </c>
      <c r="AE159">
        <f t="shared" si="72"/>
        <v>0</v>
      </c>
    </row>
    <row r="160" spans="1:31" x14ac:dyDescent="0.2">
      <c r="A160">
        <f t="shared" si="54"/>
        <v>1.2800000000000009</v>
      </c>
      <c r="B160" s="5">
        <f t="shared" si="55"/>
        <v>4.6667871688038618</v>
      </c>
      <c r="C160" s="5">
        <f t="shared" si="56"/>
        <v>130.54878193687114</v>
      </c>
      <c r="D160" s="5">
        <f t="shared" si="57"/>
        <v>75.49305568099274</v>
      </c>
      <c r="E160" s="2">
        <f t="shared" si="64"/>
        <v>130.63216819635065</v>
      </c>
      <c r="F160" s="2">
        <f t="shared" si="65"/>
        <v>2.0473067279132962</v>
      </c>
      <c r="G160" s="3">
        <f t="shared" si="58"/>
        <v>6.1644986857892352</v>
      </c>
      <c r="H160" s="3">
        <f t="shared" si="59"/>
        <v>83.447907184560719</v>
      </c>
      <c r="I160" s="3">
        <f t="shared" si="60"/>
        <v>36.052431718376475</v>
      </c>
      <c r="J160" s="2">
        <f t="shared" si="66"/>
        <v>91.11164629364545</v>
      </c>
      <c r="K160" s="2">
        <f t="shared" si="61"/>
        <v>62.107461686193211</v>
      </c>
      <c r="L160" s="6">
        <f t="shared" ref="L160:L223" si="73">SQRT(spin^2-flag*((30/PI())*(wx*G160+wy*H160+wz*I160)/J160)^2)</f>
        <v>2947.0974418804376</v>
      </c>
      <c r="M160" s="2">
        <f t="shared" ref="M160:M223" si="74">(L160*PI()/30)*(circ/(2*PI()))/12</f>
        <v>37.350366884943043</v>
      </c>
      <c r="N160" s="2">
        <f t="shared" si="62"/>
        <v>91.11164629364545</v>
      </c>
      <c r="O160" s="2">
        <f t="shared" si="63"/>
        <v>62.107461686193211</v>
      </c>
      <c r="P160" s="5">
        <f t="shared" ref="P160:P223" si="75">cd0+(cdspin*L160/1000)*EXP(-A160/(tau*146.7/N160))</f>
        <v>0.38684840439358148</v>
      </c>
      <c r="Q160" s="4">
        <f t="shared" ref="Q160:Q223" si="76">(M160/N160)*EXP(-A160/(tau*146.7/N160))</f>
        <v>0.40990805522163531</v>
      </c>
      <c r="R160" s="4">
        <f t="shared" ref="R160:R223" si="77">cl2_*Q160/(cl0+cl1_*Q160)</f>
        <v>0.29824751585106973</v>
      </c>
      <c r="S160" s="4">
        <f t="shared" si="67"/>
        <v>0</v>
      </c>
      <c r="T160" s="4">
        <f t="shared" si="68"/>
        <v>0</v>
      </c>
      <c r="U160" s="5">
        <f t="shared" si="69"/>
        <v>-1.1663294010578746</v>
      </c>
      <c r="V160" s="5">
        <f t="shared" si="70"/>
        <v>-15.788428640672349</v>
      </c>
      <c r="W160" s="5">
        <f t="shared" si="71"/>
        <v>-6.8211566318779191</v>
      </c>
      <c r="X160" s="5">
        <f t="shared" ref="X160:X223" si="78">M160/romega</f>
        <v>0.9951998417406257</v>
      </c>
      <c r="Y160" s="5">
        <f t="shared" ref="Y160:Y223" si="79">const*($R160/omega)*N160*(wy*I160-wz*(H160-T160))/X160</f>
        <v>3.7943085644950196</v>
      </c>
      <c r="Z160" s="5">
        <f t="shared" ref="Z160:Z223" si="80">const*($R160/omega)*N160*(wz*(G160-S160)-wx*I160)/X160</f>
        <v>-5.2867654145553544</v>
      </c>
      <c r="AA160" s="5">
        <f t="shared" ref="AA160:AA223" si="81">const*($R160/omega)*N160*(wx*(H160-T160)-wy*(G160-S160))/X160</f>
        <v>11.58810875018186</v>
      </c>
      <c r="AB160" s="5">
        <f t="shared" ref="AB160:AB223" si="82">U160+Y160</f>
        <v>2.627979163437145</v>
      </c>
      <c r="AC160" s="5">
        <f t="shared" ref="AC160:AC223" si="83">V160+Z160</f>
        <v>-21.075194055227705</v>
      </c>
      <c r="AD160" s="5">
        <f t="shared" ref="AD160:AD223" si="84">W160+AA160-32.174</f>
        <v>-27.407047881696059</v>
      </c>
      <c r="AE160">
        <f t="shared" si="72"/>
        <v>0</v>
      </c>
    </row>
    <row r="161" spans="1:31" x14ac:dyDescent="0.2">
      <c r="A161">
        <f t="shared" ref="A161:A224" si="85">A160+dt</f>
        <v>1.2900000000000009</v>
      </c>
      <c r="B161" s="5">
        <f t="shared" ref="B161:B224" si="86">B160+G160*dt+0.5*AB160*dt*dt</f>
        <v>4.7285635546199263</v>
      </c>
      <c r="C161" s="5">
        <f t="shared" ref="C161:C224" si="87">C160+H160*dt+0.5*AC160*dt*dt</f>
        <v>131.38220724901399</v>
      </c>
      <c r="D161" s="5">
        <f t="shared" ref="D161:D224" si="88">D160+I160*dt+0.5*AD160*dt*dt</f>
        <v>75.852209645782409</v>
      </c>
      <c r="E161" s="2">
        <f t="shared" si="64"/>
        <v>131.46727233388901</v>
      </c>
      <c r="F161" s="2">
        <f t="shared" si="65"/>
        <v>2.0612368308751359</v>
      </c>
      <c r="G161" s="3">
        <f t="shared" ref="G161:G224" si="89">G160+AB160*dt</f>
        <v>6.1907784774236063</v>
      </c>
      <c r="H161" s="3">
        <f t="shared" ref="H161:H224" si="90">H160+AC160*dt</f>
        <v>83.237155244008449</v>
      </c>
      <c r="I161" s="3">
        <f t="shared" ref="I161:I224" si="91">I160+AD160*dt</f>
        <v>35.778361239559516</v>
      </c>
      <c r="J161" s="2">
        <f t="shared" si="66"/>
        <v>90.812118598015928</v>
      </c>
      <c r="K161" s="2">
        <f t="shared" ref="K161:K224" si="92">J161/1.467</f>
        <v>61.903284661224212</v>
      </c>
      <c r="L161" s="6">
        <f t="shared" si="73"/>
        <v>2946.7998302463138</v>
      </c>
      <c r="M161" s="2">
        <f t="shared" si="74"/>
        <v>37.346595070830013</v>
      </c>
      <c r="N161" s="2">
        <f t="shared" ref="N161:N224" si="93">IF(D161&gt;=hwind,SQRT((G161-vxw)^2+(H161-vyw)^2+I161^2),J161)</f>
        <v>90.812118598015928</v>
      </c>
      <c r="O161" s="2">
        <f t="shared" ref="O161:O224" si="94">J161/1.467</f>
        <v>61.903284661224212</v>
      </c>
      <c r="P161" s="5">
        <f t="shared" si="75"/>
        <v>0.38683968404947411</v>
      </c>
      <c r="Q161" s="4">
        <f t="shared" si="76"/>
        <v>0.41121838632571267</v>
      </c>
      <c r="R161" s="4">
        <f t="shared" si="77"/>
        <v>0.29860788758155765</v>
      </c>
      <c r="S161" s="4">
        <f t="shared" si="67"/>
        <v>0</v>
      </c>
      <c r="T161" s="4">
        <f t="shared" si="68"/>
        <v>0</v>
      </c>
      <c r="U161" s="5">
        <f t="shared" si="69"/>
        <v>-1.167424617358864</v>
      </c>
      <c r="V161" s="5">
        <f t="shared" si="70"/>
        <v>-15.696427269227231</v>
      </c>
      <c r="W161" s="5">
        <f t="shared" si="71"/>
        <v>-6.7468961831117955</v>
      </c>
      <c r="X161" s="5">
        <f t="shared" si="78"/>
        <v>0.99509934182264825</v>
      </c>
      <c r="Y161" s="5">
        <f t="shared" si="79"/>
        <v>3.7733853804698421</v>
      </c>
      <c r="Z161" s="5">
        <f t="shared" si="80"/>
        <v>-5.2388312871634719</v>
      </c>
      <c r="AA161" s="5">
        <f t="shared" si="81"/>
        <v>11.535050959517845</v>
      </c>
      <c r="AB161" s="5">
        <f t="shared" si="82"/>
        <v>2.605960763110978</v>
      </c>
      <c r="AC161" s="5">
        <f t="shared" si="83"/>
        <v>-20.935258556390703</v>
      </c>
      <c r="AD161" s="5">
        <f t="shared" si="84"/>
        <v>-27.38584522359395</v>
      </c>
      <c r="AE161">
        <f t="shared" si="72"/>
        <v>0</v>
      </c>
    </row>
    <row r="162" spans="1:31" x14ac:dyDescent="0.2">
      <c r="A162">
        <f t="shared" si="85"/>
        <v>1.3000000000000009</v>
      </c>
      <c r="B162" s="5">
        <f t="shared" si="86"/>
        <v>4.7906016374323181</v>
      </c>
      <c r="C162" s="5">
        <f t="shared" si="87"/>
        <v>132.21353203852627</v>
      </c>
      <c r="D162" s="5">
        <f t="shared" si="88"/>
        <v>76.208623965916829</v>
      </c>
      <c r="E162" s="2">
        <f t="shared" ref="E162:E225" si="95">SQRT(B162^2+C162^2)</f>
        <v>132.30029447492163</v>
      </c>
      <c r="F162" s="2">
        <f t="shared" ref="F162:F225" si="96">ATAN2(C162,B162)*180/PI()</f>
        <v>2.0751372740509839</v>
      </c>
      <c r="G162" s="3">
        <f t="shared" si="89"/>
        <v>6.2168380850547162</v>
      </c>
      <c r="H162" s="3">
        <f t="shared" si="90"/>
        <v>83.027802658444543</v>
      </c>
      <c r="I162" s="3">
        <f t="shared" si="91"/>
        <v>35.504502787323574</v>
      </c>
      <c r="J162" s="2">
        <f t="shared" ref="J162:J225" si="97">SQRT(G162^2+H162^2+I162^2)</f>
        <v>90.514279581955819</v>
      </c>
      <c r="K162" s="2">
        <f t="shared" si="92"/>
        <v>61.700258747072809</v>
      </c>
      <c r="L162" s="6">
        <f t="shared" si="73"/>
        <v>2946.4978727021494</v>
      </c>
      <c r="M162" s="2">
        <f t="shared" si="74"/>
        <v>37.342768178343213</v>
      </c>
      <c r="N162" s="2">
        <f t="shared" si="93"/>
        <v>90.514279581955819</v>
      </c>
      <c r="O162" s="2">
        <f t="shared" si="94"/>
        <v>61.700258747072809</v>
      </c>
      <c r="P162" s="5">
        <f t="shared" si="75"/>
        <v>0.38683083704376958</v>
      </c>
      <c r="Q162" s="4">
        <f t="shared" si="76"/>
        <v>0.41252908596217985</v>
      </c>
      <c r="R162" s="4">
        <f t="shared" si="77"/>
        <v>0.29896693436912974</v>
      </c>
      <c r="S162" s="4">
        <f t="shared" ref="S162:S225" si="98">IF(D162&gt;=hwind,vxw,0)</f>
        <v>0</v>
      </c>
      <c r="T162" s="4">
        <f t="shared" ref="T162:T225" si="99">IF(D162&gt;=hwind,vyw,0)</f>
        <v>0</v>
      </c>
      <c r="U162" s="5">
        <f t="shared" ref="U162:U225" si="100">-const*$P162*$N162*(G162-S162)</f>
        <v>-1.1684671264509627</v>
      </c>
      <c r="V162" s="5">
        <f t="shared" ref="V162:V225" si="101">-const*$P162*$N162*(H162-T162)</f>
        <v>-15.605241227220482</v>
      </c>
      <c r="W162" s="5">
        <f t="shared" ref="W162:W225" si="102">-const*$P162*$N162*I162</f>
        <v>-6.6731421633299686</v>
      </c>
      <c r="X162" s="5">
        <f t="shared" si="78"/>
        <v>0.99499737434241031</v>
      </c>
      <c r="Y162" s="5">
        <f t="shared" si="79"/>
        <v>3.7525980647195678</v>
      </c>
      <c r="Z162" s="5">
        <f t="shared" si="80"/>
        <v>-5.1911056216562317</v>
      </c>
      <c r="AA162" s="5">
        <f t="shared" si="81"/>
        <v>11.482397064096338</v>
      </c>
      <c r="AB162" s="5">
        <f t="shared" si="82"/>
        <v>2.5841309382686051</v>
      </c>
      <c r="AC162" s="5">
        <f t="shared" si="83"/>
        <v>-20.796346848876713</v>
      </c>
      <c r="AD162" s="5">
        <f t="shared" si="84"/>
        <v>-27.36474509923363</v>
      </c>
      <c r="AE162">
        <f t="shared" si="72"/>
        <v>0</v>
      </c>
    </row>
    <row r="163" spans="1:31" x14ac:dyDescent="0.2">
      <c r="A163">
        <f t="shared" si="85"/>
        <v>1.3100000000000009</v>
      </c>
      <c r="B163" s="5">
        <f t="shared" si="86"/>
        <v>4.8528992248297786</v>
      </c>
      <c r="C163" s="5">
        <f t="shared" si="87"/>
        <v>133.04277024776826</v>
      </c>
      <c r="D163" s="5">
        <f t="shared" si="88"/>
        <v>76.562300756535095</v>
      </c>
      <c r="E163" s="2">
        <f t="shared" si="95"/>
        <v>133.13124857105038</v>
      </c>
      <c r="F163" s="2">
        <f t="shared" si="96"/>
        <v>2.0890081054985017</v>
      </c>
      <c r="G163" s="3">
        <f t="shared" si="89"/>
        <v>6.2426793944374026</v>
      </c>
      <c r="H163" s="3">
        <f t="shared" si="90"/>
        <v>82.819839189955772</v>
      </c>
      <c r="I163" s="3">
        <f t="shared" si="91"/>
        <v>35.230855336331238</v>
      </c>
      <c r="J163" s="2">
        <f t="shared" si="97"/>
        <v>90.21812443850385</v>
      </c>
      <c r="K163" s="2">
        <f t="shared" si="92"/>
        <v>61.498380667010117</v>
      </c>
      <c r="L163" s="6">
        <f t="shared" si="73"/>
        <v>2946.1915311320527</v>
      </c>
      <c r="M163" s="2">
        <f t="shared" si="74"/>
        <v>37.338885724416642</v>
      </c>
      <c r="N163" s="2">
        <f t="shared" si="93"/>
        <v>90.21812443850385</v>
      </c>
      <c r="O163" s="2">
        <f t="shared" si="94"/>
        <v>61.498380667010117</v>
      </c>
      <c r="P163" s="5">
        <f t="shared" si="75"/>
        <v>0.38682186226103865</v>
      </c>
      <c r="Q163" s="4">
        <f t="shared" si="76"/>
        <v>0.41384010086481304</v>
      </c>
      <c r="R163" s="4">
        <f t="shared" si="77"/>
        <v>0.29932464895981287</v>
      </c>
      <c r="S163" s="4">
        <f t="shared" si="98"/>
        <v>0</v>
      </c>
      <c r="T163" s="4">
        <f t="shared" si="99"/>
        <v>0</v>
      </c>
      <c r="U163" s="5">
        <f t="shared" si="100"/>
        <v>-1.1694579010963544</v>
      </c>
      <c r="V163" s="5">
        <f t="shared" si="101"/>
        <v>-15.514862960049848</v>
      </c>
      <c r="W163" s="5">
        <f t="shared" si="102"/>
        <v>-6.5998907732099399</v>
      </c>
      <c r="X163" s="5">
        <f t="shared" si="78"/>
        <v>0.99489392642862695</v>
      </c>
      <c r="Y163" s="5">
        <f t="shared" si="79"/>
        <v>3.7319457543963339</v>
      </c>
      <c r="Z163" s="5">
        <f t="shared" si="80"/>
        <v>-5.143587599971684</v>
      </c>
      <c r="AA163" s="5">
        <f t="shared" si="81"/>
        <v>11.430144206907917</v>
      </c>
      <c r="AB163" s="5">
        <f t="shared" si="82"/>
        <v>2.5624878532999795</v>
      </c>
      <c r="AC163" s="5">
        <f t="shared" si="83"/>
        <v>-20.658450560021532</v>
      </c>
      <c r="AD163" s="5">
        <f t="shared" si="84"/>
        <v>-27.343746566302023</v>
      </c>
      <c r="AE163">
        <f t="shared" si="72"/>
        <v>0</v>
      </c>
    </row>
    <row r="164" spans="1:31" x14ac:dyDescent="0.2">
      <c r="A164">
        <f t="shared" si="85"/>
        <v>1.320000000000001</v>
      </c>
      <c r="B164" s="5">
        <f t="shared" si="86"/>
        <v>4.9154541431668175</v>
      </c>
      <c r="C164" s="5">
        <f t="shared" si="87"/>
        <v>133.86993571713981</v>
      </c>
      <c r="D164" s="5">
        <f t="shared" si="88"/>
        <v>76.913242122570097</v>
      </c>
      <c r="E164" s="2">
        <f t="shared" si="95"/>
        <v>133.96014847089683</v>
      </c>
      <c r="F164" s="2">
        <f t="shared" si="96"/>
        <v>2.1028493731853617</v>
      </c>
      <c r="G164" s="3">
        <f t="shared" si="89"/>
        <v>6.2683042729704024</v>
      </c>
      <c r="H164" s="3">
        <f t="shared" si="90"/>
        <v>82.613254684355553</v>
      </c>
      <c r="I164" s="3">
        <f t="shared" si="91"/>
        <v>34.957417870668216</v>
      </c>
      <c r="J164" s="2">
        <f t="shared" si="97"/>
        <v>89.923648459041331</v>
      </c>
      <c r="K164" s="2">
        <f t="shared" si="92"/>
        <v>61.297647211343779</v>
      </c>
      <c r="L164" s="6">
        <f t="shared" si="73"/>
        <v>2945.8807674321156</v>
      </c>
      <c r="M164" s="2">
        <f t="shared" si="74"/>
        <v>37.334947226136187</v>
      </c>
      <c r="N164" s="2">
        <f t="shared" si="93"/>
        <v>89.923648459041331</v>
      </c>
      <c r="O164" s="2">
        <f t="shared" si="94"/>
        <v>61.297647211343779</v>
      </c>
      <c r="P164" s="5">
        <f t="shared" si="75"/>
        <v>0.38681275858620628</v>
      </c>
      <c r="Q164" s="4">
        <f t="shared" si="76"/>
        <v>0.41515137685624087</v>
      </c>
      <c r="R164" s="4">
        <f t="shared" si="77"/>
        <v>0.29968102402829078</v>
      </c>
      <c r="S164" s="4">
        <f t="shared" si="98"/>
        <v>0</v>
      </c>
      <c r="T164" s="4">
        <f t="shared" si="99"/>
        <v>0</v>
      </c>
      <c r="U164" s="5">
        <f t="shared" si="100"/>
        <v>-1.1703979016435253</v>
      </c>
      <c r="V164" s="5">
        <f t="shared" si="101"/>
        <v>-15.425285008491231</v>
      </c>
      <c r="W164" s="5">
        <f t="shared" si="102"/>
        <v>-6.5271382404220351</v>
      </c>
      <c r="X164" s="5">
        <f t="shared" si="78"/>
        <v>0.99478898521406067</v>
      </c>
      <c r="Y164" s="5">
        <f t="shared" si="79"/>
        <v>3.7114275947403432</v>
      </c>
      <c r="Z164" s="5">
        <f t="shared" si="80"/>
        <v>-5.0962764022874172</v>
      </c>
      <c r="AA164" s="5">
        <f t="shared" si="81"/>
        <v>11.378289563167534</v>
      </c>
      <c r="AB164" s="5">
        <f t="shared" si="82"/>
        <v>2.5410296930968181</v>
      </c>
      <c r="AC164" s="5">
        <f t="shared" si="83"/>
        <v>-20.521561410778649</v>
      </c>
      <c r="AD164" s="5">
        <f t="shared" si="84"/>
        <v>-27.322848677254498</v>
      </c>
      <c r="AE164">
        <f t="shared" si="72"/>
        <v>0</v>
      </c>
    </row>
    <row r="165" spans="1:31" x14ac:dyDescent="0.2">
      <c r="A165">
        <f t="shared" si="85"/>
        <v>1.330000000000001</v>
      </c>
      <c r="B165" s="5">
        <f t="shared" si="86"/>
        <v>4.9782642373811763</v>
      </c>
      <c r="C165" s="5">
        <f t="shared" si="87"/>
        <v>134.69504218591283</v>
      </c>
      <c r="D165" s="5">
        <f t="shared" si="88"/>
        <v>77.261450158842919</v>
      </c>
      <c r="E165" s="2">
        <f t="shared" si="95"/>
        <v>134.78700792094921</v>
      </c>
      <c r="F165" s="2">
        <f t="shared" si="96"/>
        <v>2.1166611249917575</v>
      </c>
      <c r="G165" s="3">
        <f t="shared" si="89"/>
        <v>6.2937145699013701</v>
      </c>
      <c r="H165" s="3">
        <f t="shared" si="90"/>
        <v>82.408039070247767</v>
      </c>
      <c r="I165" s="3">
        <f t="shared" si="91"/>
        <v>34.684189383895671</v>
      </c>
      <c r="J165" s="2">
        <f t="shared" si="97"/>
        <v>89.630847032195405</v>
      </c>
      <c r="K165" s="2">
        <f t="shared" si="92"/>
        <v>61.098055236670348</v>
      </c>
      <c r="L165" s="6">
        <f t="shared" si="73"/>
        <v>2945.5655435208691</v>
      </c>
      <c r="M165" s="2">
        <f t="shared" si="74"/>
        <v>37.330952200872119</v>
      </c>
      <c r="N165" s="2">
        <f t="shared" si="93"/>
        <v>89.630847032195405</v>
      </c>
      <c r="O165" s="2">
        <f t="shared" si="94"/>
        <v>61.098055236670348</v>
      </c>
      <c r="P165" s="5">
        <f t="shared" si="75"/>
        <v>0.38680352490485692</v>
      </c>
      <c r="Q165" s="4">
        <f t="shared" si="76"/>
        <v>0.4164628588425881</v>
      </c>
      <c r="R165" s="4">
        <f t="shared" si="77"/>
        <v>0.30003605217854967</v>
      </c>
      <c r="S165" s="4">
        <f t="shared" si="98"/>
        <v>0</v>
      </c>
      <c r="T165" s="4">
        <f t="shared" si="99"/>
        <v>0</v>
      </c>
      <c r="U165" s="5">
        <f t="shared" si="100"/>
        <v>-1.1712880762210025</v>
      </c>
      <c r="V165" s="5">
        <f t="shared" si="101"/>
        <v>-15.336500007379323</v>
      </c>
      <c r="W165" s="5">
        <f t="shared" si="102"/>
        <v>-6.4548808191955747</v>
      </c>
      <c r="X165" s="5">
        <f t="shared" si="78"/>
        <v>0.99468253783905092</v>
      </c>
      <c r="Y165" s="5">
        <f t="shared" si="79"/>
        <v>3.6910427389691951</v>
      </c>
      <c r="Z165" s="5">
        <f t="shared" si="80"/>
        <v>-5.0491712069402404</v>
      </c>
      <c r="AA165" s="5">
        <f t="shared" si="81"/>
        <v>11.326830339933888</v>
      </c>
      <c r="AB165" s="5">
        <f t="shared" si="82"/>
        <v>2.5197546627481926</v>
      </c>
      <c r="AC165" s="5">
        <f t="shared" si="83"/>
        <v>-20.385671214319565</v>
      </c>
      <c r="AD165" s="5">
        <f t="shared" si="84"/>
        <v>-27.302050479261688</v>
      </c>
      <c r="AE165">
        <f t="shared" si="72"/>
        <v>0</v>
      </c>
    </row>
    <row r="166" spans="1:31" x14ac:dyDescent="0.2">
      <c r="A166">
        <f t="shared" si="85"/>
        <v>1.340000000000001</v>
      </c>
      <c r="B166" s="5">
        <f t="shared" si="86"/>
        <v>5.0413273708133275</v>
      </c>
      <c r="C166" s="5">
        <f t="shared" si="87"/>
        <v>135.51810329305459</v>
      </c>
      <c r="D166" s="5">
        <f t="shared" si="88"/>
        <v>77.606926950157913</v>
      </c>
      <c r="E166" s="2">
        <f t="shared" si="95"/>
        <v>135.61184056640013</v>
      </c>
      <c r="F166" s="2">
        <f t="shared" si="96"/>
        <v>2.1304434087128756</v>
      </c>
      <c r="G166" s="3">
        <f t="shared" si="89"/>
        <v>6.3189121165288524</v>
      </c>
      <c r="H166" s="3">
        <f t="shared" si="90"/>
        <v>82.204182358104575</v>
      </c>
      <c r="I166" s="3">
        <f t="shared" si="91"/>
        <v>34.411168879103052</v>
      </c>
      <c r="J166" s="2">
        <f t="shared" si="97"/>
        <v>89.339715642748033</v>
      </c>
      <c r="K166" s="2">
        <f t="shared" si="92"/>
        <v>60.899601665131577</v>
      </c>
      <c r="L166" s="6">
        <f t="shared" si="73"/>
        <v>2945.245821350019</v>
      </c>
      <c r="M166" s="2">
        <f t="shared" si="74"/>
        <v>37.326900166415165</v>
      </c>
      <c r="N166" s="2">
        <f t="shared" si="93"/>
        <v>89.339715642748033</v>
      </c>
      <c r="O166" s="2">
        <f t="shared" si="94"/>
        <v>60.899601665131577</v>
      </c>
      <c r="P166" s="5">
        <f t="shared" si="75"/>
        <v>0.38679416010354739</v>
      </c>
      <c r="Q166" s="4">
        <f t="shared" si="76"/>
        <v>0.41777449080831913</v>
      </c>
      <c r="R166" s="4">
        <f t="shared" si="77"/>
        <v>0.30038972594454794</v>
      </c>
      <c r="S166" s="4">
        <f t="shared" si="98"/>
        <v>0</v>
      </c>
      <c r="T166" s="4">
        <f t="shared" si="99"/>
        <v>0</v>
      </c>
      <c r="U166" s="5">
        <f t="shared" si="100"/>
        <v>-1.1721293609275432</v>
      </c>
      <c r="V166" s="5">
        <f t="shared" si="101"/>
        <v>-15.248500684308636</v>
      </c>
      <c r="W166" s="5">
        <f t="shared" si="102"/>
        <v>-6.3831147898903771</v>
      </c>
      <c r="X166" s="5">
        <f t="shared" si="78"/>
        <v>0.99457457145514072</v>
      </c>
      <c r="Y166" s="5">
        <f t="shared" si="79"/>
        <v>3.6707903481682598</v>
      </c>
      <c r="Z166" s="5">
        <f t="shared" si="80"/>
        <v>-5.0022711903459314</v>
      </c>
      <c r="AA166" s="5">
        <f t="shared" si="81"/>
        <v>11.275763775732747</v>
      </c>
      <c r="AB166" s="5">
        <f t="shared" si="82"/>
        <v>2.4986609872407168</v>
      </c>
      <c r="AC166" s="5">
        <f t="shared" si="83"/>
        <v>-20.250771874654568</v>
      </c>
      <c r="AD166" s="5">
        <f t="shared" si="84"/>
        <v>-27.281351014157629</v>
      </c>
      <c r="AE166">
        <f t="shared" si="72"/>
        <v>0</v>
      </c>
    </row>
    <row r="167" spans="1:31" x14ac:dyDescent="0.2">
      <c r="A167">
        <f t="shared" si="85"/>
        <v>1.350000000000001</v>
      </c>
      <c r="B167" s="5">
        <f t="shared" si="86"/>
        <v>5.1046414250279781</v>
      </c>
      <c r="C167" s="5">
        <f t="shared" si="87"/>
        <v>136.33913257804193</v>
      </c>
      <c r="D167" s="5">
        <f t="shared" si="88"/>
        <v>77.949674571398234</v>
      </c>
      <c r="E167" s="2">
        <f t="shared" si="95"/>
        <v>136.43465995197482</v>
      </c>
      <c r="F167" s="2">
        <f t="shared" si="96"/>
        <v>2.1441962720613068</v>
      </c>
      <c r="G167" s="3">
        <f t="shared" si="89"/>
        <v>6.3438987264012594</v>
      </c>
      <c r="H167" s="3">
        <f t="shared" si="90"/>
        <v>82.001674639358029</v>
      </c>
      <c r="I167" s="3">
        <f t="shared" si="91"/>
        <v>34.138355368961477</v>
      </c>
      <c r="J167" s="2">
        <f t="shared" si="97"/>
        <v>89.050249870550445</v>
      </c>
      <c r="K167" s="2">
        <f t="shared" si="92"/>
        <v>60.702283483674464</v>
      </c>
      <c r="L167" s="6">
        <f t="shared" si="73"/>
        <v>2944.9215629154601</v>
      </c>
      <c r="M167" s="2">
        <f t="shared" si="74"/>
        <v>37.322790641116072</v>
      </c>
      <c r="N167" s="2">
        <f t="shared" si="93"/>
        <v>89.050249870550445</v>
      </c>
      <c r="O167" s="2">
        <f t="shared" si="94"/>
        <v>60.702283483674464</v>
      </c>
      <c r="P167" s="5">
        <f t="shared" si="75"/>
        <v>0.3867846630701286</v>
      </c>
      <c r="Q167" s="4">
        <f t="shared" si="76"/>
        <v>0.41908621581129069</v>
      </c>
      <c r="R167" s="4">
        <f t="shared" si="77"/>
        <v>0.30074203779091169</v>
      </c>
      <c r="S167" s="4">
        <f t="shared" si="98"/>
        <v>0</v>
      </c>
      <c r="T167" s="4">
        <f t="shared" si="99"/>
        <v>0</v>
      </c>
      <c r="U167" s="5">
        <f t="shared" si="100"/>
        <v>-1.1729226800188328</v>
      </c>
      <c r="V167" s="5">
        <f t="shared" si="101"/>
        <v>-15.161279858354501</v>
      </c>
      <c r="W167" s="5">
        <f t="shared" si="102"/>
        <v>-6.3118364585735236</v>
      </c>
      <c r="X167" s="5">
        <f t="shared" si="78"/>
        <v>0.99446507322879441</v>
      </c>
      <c r="Y167" s="5">
        <f t="shared" si="79"/>
        <v>3.650669591182115</v>
      </c>
      <c r="Z167" s="5">
        <f t="shared" si="80"/>
        <v>-4.9555755269190884</v>
      </c>
      <c r="AA167" s="5">
        <f t="shared" si="81"/>
        <v>11.225087140184334</v>
      </c>
      <c r="AB167" s="5">
        <f t="shared" si="82"/>
        <v>2.4777469111632824</v>
      </c>
      <c r="AC167" s="5">
        <f t="shared" si="83"/>
        <v>-20.116855385273588</v>
      </c>
      <c r="AD167" s="5">
        <f t="shared" si="84"/>
        <v>-27.260749318389188</v>
      </c>
      <c r="AE167">
        <f t="shared" si="72"/>
        <v>0</v>
      </c>
    </row>
    <row r="168" spans="1:31" x14ac:dyDescent="0.2">
      <c r="A168">
        <f t="shared" si="85"/>
        <v>1.360000000000001</v>
      </c>
      <c r="B168" s="5">
        <f t="shared" si="86"/>
        <v>5.1682042996375488</v>
      </c>
      <c r="C168" s="5">
        <f t="shared" si="87"/>
        <v>137.15814348166623</v>
      </c>
      <c r="D168" s="5">
        <f t="shared" si="88"/>
        <v>78.289695087621922</v>
      </c>
      <c r="E168" s="2">
        <f t="shared" si="95"/>
        <v>137.25547952275033</v>
      </c>
      <c r="F168" s="2">
        <f t="shared" si="96"/>
        <v>2.15791976266941</v>
      </c>
      <c r="G168" s="3">
        <f t="shared" si="89"/>
        <v>6.3686761955128919</v>
      </c>
      <c r="H168" s="3">
        <f t="shared" si="90"/>
        <v>81.80050608550529</v>
      </c>
      <c r="I168" s="3">
        <f t="shared" si="91"/>
        <v>33.865747875777586</v>
      </c>
      <c r="J168" s="2">
        <f t="shared" si="97"/>
        <v>88.762445389442803</v>
      </c>
      <c r="K168" s="2">
        <f t="shared" si="92"/>
        <v>60.50609774331479</v>
      </c>
      <c r="L168" s="6">
        <f t="shared" si="73"/>
        <v>2944.5927302685809</v>
      </c>
      <c r="M168" s="2">
        <f t="shared" si="74"/>
        <v>37.318623144028891</v>
      </c>
      <c r="N168" s="2">
        <f t="shared" si="93"/>
        <v>88.762445389442803</v>
      </c>
      <c r="O168" s="2">
        <f t="shared" si="94"/>
        <v>60.50609774331479</v>
      </c>
      <c r="P168" s="5">
        <f t="shared" si="75"/>
        <v>0.38677503269407543</v>
      </c>
      <c r="Q168" s="4">
        <f t="shared" si="76"/>
        <v>0.42039797597802064</v>
      </c>
      <c r="R168" s="4">
        <f t="shared" si="77"/>
        <v>0.3010929801136531</v>
      </c>
      <c r="S168" s="4">
        <f t="shared" si="98"/>
        <v>0</v>
      </c>
      <c r="T168" s="4">
        <f t="shared" si="99"/>
        <v>0</v>
      </c>
      <c r="U168" s="5">
        <f t="shared" si="100"/>
        <v>-1.1736689460907612</v>
      </c>
      <c r="V168" s="5">
        <f t="shared" si="101"/>
        <v>-15.074830438813686</v>
      </c>
      <c r="W168" s="5">
        <f t="shared" si="102"/>
        <v>-6.2410421566013268</v>
      </c>
      <c r="X168" s="5">
        <f t="shared" si="78"/>
        <v>0.99435403034521597</v>
      </c>
      <c r="Y168" s="5">
        <f t="shared" si="79"/>
        <v>3.6306796445069462</v>
      </c>
      <c r="Z168" s="5">
        <f t="shared" si="80"/>
        <v>-4.9090833889930403</v>
      </c>
      <c r="AA168" s="5">
        <f t="shared" si="81"/>
        <v>11.174797733634405</v>
      </c>
      <c r="AB168" s="5">
        <f t="shared" si="82"/>
        <v>2.4570106984161848</v>
      </c>
      <c r="AC168" s="5">
        <f t="shared" si="83"/>
        <v>-19.983913827806727</v>
      </c>
      <c r="AD168" s="5">
        <f t="shared" si="84"/>
        <v>-27.240244422966921</v>
      </c>
      <c r="AE168">
        <f t="shared" si="72"/>
        <v>0</v>
      </c>
    </row>
    <row r="169" spans="1:31" x14ac:dyDescent="0.2">
      <c r="A169">
        <f t="shared" si="85"/>
        <v>1.370000000000001</v>
      </c>
      <c r="B169" s="5">
        <f t="shared" si="86"/>
        <v>5.2320139121275986</v>
      </c>
      <c r="C169" s="5">
        <f t="shared" si="87"/>
        <v>137.97514934682991</v>
      </c>
      <c r="D169" s="5">
        <f t="shared" si="88"/>
        <v>78.626990554158553</v>
      </c>
      <c r="E169" s="2">
        <f t="shared" si="95"/>
        <v>138.07431262496553</v>
      </c>
      <c r="F169" s="2">
        <f t="shared" si="96"/>
        <v>2.171613928091622</v>
      </c>
      <c r="G169" s="3">
        <f t="shared" si="89"/>
        <v>6.3932463024970536</v>
      </c>
      <c r="H169" s="3">
        <f t="shared" si="90"/>
        <v>81.600666947227225</v>
      </c>
      <c r="I169" s="3">
        <f t="shared" si="91"/>
        <v>33.593345431547917</v>
      </c>
      <c r="J169" s="2">
        <f t="shared" si="97"/>
        <v>88.476297966178464</v>
      </c>
      <c r="K169" s="2">
        <f t="shared" si="92"/>
        <v>60.311041558403858</v>
      </c>
      <c r="L169" s="6">
        <f t="shared" si="73"/>
        <v>2944.2592855278499</v>
      </c>
      <c r="M169" s="2">
        <f t="shared" si="74"/>
        <v>37.314397195057815</v>
      </c>
      <c r="N169" s="2">
        <f t="shared" si="93"/>
        <v>88.476297966178464</v>
      </c>
      <c r="O169" s="2">
        <f t="shared" si="94"/>
        <v>60.311041558403858</v>
      </c>
      <c r="P169" s="5">
        <f t="shared" si="75"/>
        <v>0.38676526786682464</v>
      </c>
      <c r="Q169" s="4">
        <f t="shared" si="76"/>
        <v>0.42170971249918443</v>
      </c>
      <c r="R169" s="4">
        <f t="shared" si="77"/>
        <v>0.30144254524091657</v>
      </c>
      <c r="S169" s="4">
        <f t="shared" si="98"/>
        <v>0</v>
      </c>
      <c r="T169" s="4">
        <f t="shared" si="99"/>
        <v>0</v>
      </c>
      <c r="U169" s="5">
        <f t="shared" si="100"/>
        <v>-1.1743690602593266</v>
      </c>
      <c r="V169" s="5">
        <f t="shared" si="101"/>
        <v>-14.989145423964166</v>
      </c>
      <c r="W169" s="5">
        <f t="shared" si="102"/>
        <v>-6.1707282402064241</v>
      </c>
      <c r="X169" s="5">
        <f t="shared" si="78"/>
        <v>0.9942414300122614</v>
      </c>
      <c r="Y169" s="5">
        <f t="shared" si="79"/>
        <v>3.6108196921839748</v>
      </c>
      <c r="Z169" s="5">
        <f t="shared" si="80"/>
        <v>-4.8627939467399264</v>
      </c>
      <c r="AA169" s="5">
        <f t="shared" si="81"/>
        <v>11.124892886789159</v>
      </c>
      <c r="AB169" s="5">
        <f t="shared" si="82"/>
        <v>2.4364506319246484</v>
      </c>
      <c r="AC169" s="5">
        <f t="shared" si="83"/>
        <v>-19.851939370704091</v>
      </c>
      <c r="AD169" s="5">
        <f t="shared" si="84"/>
        <v>-27.219835353417267</v>
      </c>
      <c r="AE169">
        <f t="shared" si="72"/>
        <v>0</v>
      </c>
    </row>
    <row r="170" spans="1:31" x14ac:dyDescent="0.2">
      <c r="A170">
        <f t="shared" si="85"/>
        <v>1.380000000000001</v>
      </c>
      <c r="B170" s="5">
        <f t="shared" si="86"/>
        <v>5.2960681976841659</v>
      </c>
      <c r="C170" s="5">
        <f t="shared" si="87"/>
        <v>138.79016341933365</v>
      </c>
      <c r="D170" s="5">
        <f t="shared" si="88"/>
        <v>78.961563016706364</v>
      </c>
      <c r="E170" s="2">
        <f t="shared" si="95"/>
        <v>138.89117250682227</v>
      </c>
      <c r="F170" s="2">
        <f t="shared" si="96"/>
        <v>2.1852788158067233</v>
      </c>
      <c r="G170" s="3">
        <f t="shared" si="89"/>
        <v>6.4176108088163</v>
      </c>
      <c r="H170" s="3">
        <f t="shared" si="90"/>
        <v>81.40214755352018</v>
      </c>
      <c r="I170" s="3">
        <f t="shared" si="91"/>
        <v>33.321147078013745</v>
      </c>
      <c r="J170" s="2">
        <f t="shared" si="97"/>
        <v>88.191803459352911</v>
      </c>
      <c r="K170" s="2">
        <f t="shared" si="92"/>
        <v>60.117112105898372</v>
      </c>
      <c r="L170" s="6">
        <f t="shared" si="73"/>
        <v>2943.9211908906937</v>
      </c>
      <c r="M170" s="2">
        <f t="shared" si="74"/>
        <v>37.310112315107745</v>
      </c>
      <c r="N170" s="2">
        <f t="shared" si="93"/>
        <v>88.191803459352911</v>
      </c>
      <c r="O170" s="2">
        <f t="shared" si="94"/>
        <v>60.117112105898372</v>
      </c>
      <c r="P170" s="5">
        <f t="shared" si="75"/>
        <v>0.38675536748212164</v>
      </c>
      <c r="Q170" s="4">
        <f t="shared" si="76"/>
        <v>0.42302136562534509</v>
      </c>
      <c r="R170" s="4">
        <f t="shared" si="77"/>
        <v>0.30179072543374946</v>
      </c>
      <c r="S170" s="4">
        <f t="shared" si="98"/>
        <v>0</v>
      </c>
      <c r="T170" s="4">
        <f t="shared" si="99"/>
        <v>0</v>
      </c>
      <c r="U170" s="5">
        <f t="shared" si="100"/>
        <v>-1.1750239123372388</v>
      </c>
      <c r="V170" s="5">
        <f t="shared" si="101"/>
        <v>-14.904217899843726</v>
      </c>
      <c r="W170" s="5">
        <f t="shared" si="102"/>
        <v>-6.1008910900899407</v>
      </c>
      <c r="X170" s="5">
        <f t="shared" si="78"/>
        <v>0.99412725946445057</v>
      </c>
      <c r="Y170" s="5">
        <f t="shared" si="79"/>
        <v>3.5910889256938381</v>
      </c>
      <c r="Z170" s="5">
        <f t="shared" si="80"/>
        <v>-4.8167063680909106</v>
      </c>
      <c r="AA170" s="5">
        <f t="shared" si="81"/>
        <v>11.075369960353772</v>
      </c>
      <c r="AB170" s="5">
        <f t="shared" si="82"/>
        <v>2.4160650133565991</v>
      </c>
      <c r="AC170" s="5">
        <f t="shared" si="83"/>
        <v>-19.720924267934635</v>
      </c>
      <c r="AD170" s="5">
        <f t="shared" si="84"/>
        <v>-27.199521129736169</v>
      </c>
      <c r="AE170">
        <f t="shared" si="72"/>
        <v>0</v>
      </c>
    </row>
    <row r="171" spans="1:31" x14ac:dyDescent="0.2">
      <c r="A171">
        <f t="shared" si="85"/>
        <v>1.390000000000001</v>
      </c>
      <c r="B171" s="5">
        <f t="shared" si="86"/>
        <v>5.3603651090229967</v>
      </c>
      <c r="C171" s="5">
        <f t="shared" si="87"/>
        <v>139.60319884865547</v>
      </c>
      <c r="D171" s="5">
        <f t="shared" si="88"/>
        <v>79.293414511430015</v>
      </c>
      <c r="E171" s="2">
        <f t="shared" si="95"/>
        <v>139.70607231927778</v>
      </c>
      <c r="F171" s="2">
        <f t="shared" si="96"/>
        <v>2.1989144732200416</v>
      </c>
      <c r="G171" s="3">
        <f t="shared" si="89"/>
        <v>6.4417714589498658</v>
      </c>
      <c r="H171" s="3">
        <f t="shared" si="90"/>
        <v>81.204938310840831</v>
      </c>
      <c r="I171" s="3">
        <f t="shared" si="91"/>
        <v>33.049151866716386</v>
      </c>
      <c r="J171" s="2">
        <f t="shared" si="97"/>
        <v>87.908957818336631</v>
      </c>
      <c r="K171" s="2">
        <f t="shared" si="92"/>
        <v>59.924306624633012</v>
      </c>
      <c r="L171" s="6">
        <f t="shared" si="73"/>
        <v>2943.5784086456688</v>
      </c>
      <c r="M171" s="2">
        <f t="shared" si="74"/>
        <v>37.305768026238511</v>
      </c>
      <c r="N171" s="2">
        <f t="shared" si="93"/>
        <v>87.908957818336631</v>
      </c>
      <c r="O171" s="2">
        <f t="shared" si="94"/>
        <v>59.924306624633012</v>
      </c>
      <c r="P171" s="5">
        <f t="shared" si="75"/>
        <v>0.38674533043637571</v>
      </c>
      <c r="Q171" s="4">
        <f t="shared" si="76"/>
        <v>0.42433287466292896</v>
      </c>
      <c r="R171" s="4">
        <f t="shared" si="77"/>
        <v>0.30213751288689961</v>
      </c>
      <c r="S171" s="4">
        <f t="shared" si="98"/>
        <v>0</v>
      </c>
      <c r="T171" s="4">
        <f t="shared" si="99"/>
        <v>0</v>
      </c>
      <c r="U171" s="5">
        <f t="shared" si="100"/>
        <v>-1.1756343810072685</v>
      </c>
      <c r="V171" s="5">
        <f t="shared" si="101"/>
        <v>-14.820041039047014</v>
      </c>
      <c r="W171" s="5">
        <f t="shared" si="102"/>
        <v>-6.0315271110186579</v>
      </c>
      <c r="X171" s="5">
        <f t="shared" si="78"/>
        <v>0.99401150596707655</v>
      </c>
      <c r="Y171" s="5">
        <f t="shared" si="79"/>
        <v>3.5714865438519205</v>
      </c>
      <c r="Z171" s="5">
        <f t="shared" si="80"/>
        <v>-4.77081981865659</v>
      </c>
      <c r="AA171" s="5">
        <f t="shared" si="81"/>
        <v>11.026226344674495</v>
      </c>
      <c r="AB171" s="5">
        <f t="shared" si="82"/>
        <v>2.3958521628446521</v>
      </c>
      <c r="AC171" s="5">
        <f t="shared" si="83"/>
        <v>-19.590860857703603</v>
      </c>
      <c r="AD171" s="5">
        <f t="shared" si="84"/>
        <v>-27.179300766344163</v>
      </c>
      <c r="AE171">
        <f t="shared" si="72"/>
        <v>0</v>
      </c>
    </row>
    <row r="172" spans="1:31" x14ac:dyDescent="0.2">
      <c r="A172">
        <f t="shared" si="85"/>
        <v>1.400000000000001</v>
      </c>
      <c r="B172" s="5">
        <f t="shared" si="86"/>
        <v>5.4249026162206375</v>
      </c>
      <c r="C172" s="5">
        <f t="shared" si="87"/>
        <v>140.41426868872099</v>
      </c>
      <c r="D172" s="5">
        <f t="shared" si="88"/>
        <v>79.622547065058853</v>
      </c>
      <c r="E172" s="2">
        <f t="shared" si="95"/>
        <v>140.51902511682826</v>
      </c>
      <c r="F172" s="2">
        <f t="shared" si="96"/>
        <v>2.2125209476656149</v>
      </c>
      <c r="G172" s="3">
        <f t="shared" si="89"/>
        <v>6.4657299805783124</v>
      </c>
      <c r="H172" s="3">
        <f t="shared" si="90"/>
        <v>81.009029702263788</v>
      </c>
      <c r="I172" s="3">
        <f t="shared" si="91"/>
        <v>32.777358859052946</v>
      </c>
      <c r="J172" s="2">
        <f t="shared" si="97"/>
        <v>87.627757082211929</v>
      </c>
      <c r="K172" s="2">
        <f t="shared" si="92"/>
        <v>59.732622414595724</v>
      </c>
      <c r="L172" s="6">
        <f t="shared" si="73"/>
        <v>2943.2309011849243</v>
      </c>
      <c r="M172" s="2">
        <f t="shared" si="74"/>
        <v>37.301363851822821</v>
      </c>
      <c r="N172" s="2">
        <f t="shared" si="93"/>
        <v>87.627757082211929</v>
      </c>
      <c r="O172" s="2">
        <f t="shared" si="94"/>
        <v>59.732622414595724</v>
      </c>
      <c r="P172" s="5">
        <f t="shared" si="75"/>
        <v>0.38673515562902361</v>
      </c>
      <c r="Q172" s="4">
        <f t="shared" si="76"/>
        <v>0.42564417797045268</v>
      </c>
      <c r="R172" s="4">
        <f t="shared" si="77"/>
        <v>0.3024828997296391</v>
      </c>
      <c r="S172" s="4">
        <f t="shared" si="98"/>
        <v>0</v>
      </c>
      <c r="T172" s="4">
        <f t="shared" si="99"/>
        <v>0</v>
      </c>
      <c r="U172" s="5">
        <f t="shared" si="100"/>
        <v>-1.1762013339924082</v>
      </c>
      <c r="V172" s="5">
        <f t="shared" si="101"/>
        <v>-14.736608099540668</v>
      </c>
      <c r="W172" s="5">
        <f t="shared" si="102"/>
        <v>-5.9626327314271306</v>
      </c>
      <c r="X172" s="5">
        <f t="shared" si="78"/>
        <v>0.99389415682041371</v>
      </c>
      <c r="Y172" s="5">
        <f t="shared" si="79"/>
        <v>3.5520117527046251</v>
      </c>
      <c r="Z172" s="5">
        <f t="shared" si="80"/>
        <v>-4.7251334616476033</v>
      </c>
      <c r="AA172" s="5">
        <f t="shared" si="81"/>
        <v>10.977459459384232</v>
      </c>
      <c r="AB172" s="5">
        <f t="shared" si="82"/>
        <v>2.3758104187122169</v>
      </c>
      <c r="AC172" s="5">
        <f t="shared" si="83"/>
        <v>-19.461741561188269</v>
      </c>
      <c r="AD172" s="5">
        <f t="shared" si="84"/>
        <v>-27.159173272042899</v>
      </c>
      <c r="AE172">
        <f t="shared" si="72"/>
        <v>0</v>
      </c>
    </row>
    <row r="173" spans="1:31" x14ac:dyDescent="0.2">
      <c r="A173">
        <f t="shared" si="85"/>
        <v>1.410000000000001</v>
      </c>
      <c r="B173" s="5">
        <f t="shared" si="86"/>
        <v>5.4896787065473562</v>
      </c>
      <c r="C173" s="5">
        <f t="shared" si="87"/>
        <v>141.22338589866558</v>
      </c>
      <c r="D173" s="5">
        <f t="shared" si="88"/>
        <v>79.948962694985781</v>
      </c>
      <c r="E173" s="2">
        <f t="shared" si="95"/>
        <v>141.3300438582842</v>
      </c>
      <c r="F173" s="2">
        <f t="shared" si="96"/>
        <v>2.2260982864082983</v>
      </c>
      <c r="G173" s="3">
        <f t="shared" si="89"/>
        <v>6.4894880847654344</v>
      </c>
      <c r="H173" s="3">
        <f t="shared" si="90"/>
        <v>80.814412286651901</v>
      </c>
      <c r="I173" s="3">
        <f t="shared" si="91"/>
        <v>32.505767126332515</v>
      </c>
      <c r="J173" s="2">
        <f t="shared" si="97"/>
        <v>87.348197378713124</v>
      </c>
      <c r="K173" s="2">
        <f t="shared" si="92"/>
        <v>59.542056836205262</v>
      </c>
      <c r="L173" s="6">
        <f t="shared" si="73"/>
        <v>2942.8786310169639</v>
      </c>
      <c r="M173" s="2">
        <f t="shared" si="74"/>
        <v>37.296899316708043</v>
      </c>
      <c r="N173" s="2">
        <f t="shared" si="93"/>
        <v>87.348197378713124</v>
      </c>
      <c r="O173" s="2">
        <f t="shared" si="94"/>
        <v>59.542056836205262</v>
      </c>
      <c r="P173" s="5">
        <f t="shared" si="75"/>
        <v>0.38672484196290224</v>
      </c>
      <c r="Q173" s="4">
        <f t="shared" si="76"/>
        <v>0.42695521295501565</v>
      </c>
      <c r="R173" s="4">
        <f t="shared" si="77"/>
        <v>0.30282687802661662</v>
      </c>
      <c r="S173" s="4">
        <f t="shared" si="98"/>
        <v>0</v>
      </c>
      <c r="T173" s="4">
        <f t="shared" si="99"/>
        <v>0</v>
      </c>
      <c r="U173" s="5">
        <f t="shared" si="100"/>
        <v>-1.1767256282228924</v>
      </c>
      <c r="V173" s="5">
        <f t="shared" si="101"/>
        <v>-14.653912423496127</v>
      </c>
      <c r="W173" s="5">
        <f t="shared" si="102"/>
        <v>-5.8942044030246876</v>
      </c>
      <c r="X173" s="5">
        <f t="shared" si="78"/>
        <v>0.99377519936402881</v>
      </c>
      <c r="Y173" s="5">
        <f t="shared" si="79"/>
        <v>3.5326637654265514</v>
      </c>
      <c r="Z173" s="5">
        <f t="shared" si="80"/>
        <v>-4.6796464577954771</v>
      </c>
      <c r="AA173" s="5">
        <f t="shared" si="81"/>
        <v>10.929066753051519</v>
      </c>
      <c r="AB173" s="5">
        <f t="shared" si="82"/>
        <v>2.3559381372036592</v>
      </c>
      <c r="AC173" s="5">
        <f t="shared" si="83"/>
        <v>-19.333558881291605</v>
      </c>
      <c r="AD173" s="5">
        <f t="shared" si="84"/>
        <v>-27.139137649973168</v>
      </c>
      <c r="AE173">
        <f t="shared" si="72"/>
        <v>0</v>
      </c>
    </row>
    <row r="174" spans="1:31" x14ac:dyDescent="0.2">
      <c r="A174">
        <f t="shared" si="85"/>
        <v>1.420000000000001</v>
      </c>
      <c r="B174" s="5">
        <f t="shared" si="86"/>
        <v>5.5546913843018704</v>
      </c>
      <c r="C174" s="5">
        <f t="shared" si="87"/>
        <v>142.03056334358803</v>
      </c>
      <c r="D174" s="5">
        <f t="shared" si="88"/>
        <v>80.272663409366601</v>
      </c>
      <c r="E174" s="2">
        <f t="shared" si="95"/>
        <v>142.13914140753704</v>
      </c>
      <c r="F174" s="2">
        <f t="shared" si="96"/>
        <v>2.2396465366458207</v>
      </c>
      <c r="G174" s="3">
        <f t="shared" si="89"/>
        <v>6.5130474661374711</v>
      </c>
      <c r="H174" s="3">
        <f t="shared" si="90"/>
        <v>80.621076697838987</v>
      </c>
      <c r="I174" s="3">
        <f t="shared" si="91"/>
        <v>32.234375749832786</v>
      </c>
      <c r="J174" s="2">
        <f t="shared" si="97"/>
        <v>87.07027492316999</v>
      </c>
      <c r="K174" s="2">
        <f t="shared" si="92"/>
        <v>59.352607309590994</v>
      </c>
      <c r="L174" s="6">
        <f t="shared" si="73"/>
        <v>2942.5215607797036</v>
      </c>
      <c r="M174" s="2">
        <f t="shared" si="74"/>
        <v>37.292373947381655</v>
      </c>
      <c r="N174" s="2">
        <f t="shared" si="93"/>
        <v>87.07027492316999</v>
      </c>
      <c r="O174" s="2">
        <f t="shared" si="94"/>
        <v>59.352607309590994</v>
      </c>
      <c r="P174" s="5">
        <f t="shared" si="75"/>
        <v>0.38671438834462946</v>
      </c>
      <c r="Q174" s="4">
        <f t="shared" si="76"/>
        <v>0.42826591606906261</v>
      </c>
      <c r="R174" s="4">
        <f t="shared" si="77"/>
        <v>0.30316943977873562</v>
      </c>
      <c r="S174" s="4">
        <f t="shared" si="98"/>
        <v>0</v>
      </c>
      <c r="T174" s="4">
        <f t="shared" si="99"/>
        <v>0</v>
      </c>
      <c r="U174" s="5">
        <f t="shared" si="100"/>
        <v>-1.1772081100001373</v>
      </c>
      <c r="V174" s="5">
        <f t="shared" si="101"/>
        <v>-14.57194743613986</v>
      </c>
      <c r="W174" s="5">
        <f t="shared" si="102"/>
        <v>-5.8262386004072724</v>
      </c>
      <c r="X174" s="5">
        <f t="shared" si="78"/>
        <v>0.99365462098118962</v>
      </c>
      <c r="Y174" s="5">
        <f t="shared" si="79"/>
        <v>3.5134418022185656</v>
      </c>
      <c r="Z174" s="5">
        <f t="shared" si="80"/>
        <v>-4.6343579652737397</v>
      </c>
      <c r="AA174" s="5">
        <f t="shared" si="81"/>
        <v>10.881045702832747</v>
      </c>
      <c r="AB174" s="5">
        <f t="shared" si="82"/>
        <v>2.3362336922184284</v>
      </c>
      <c r="AC174" s="5">
        <f t="shared" si="83"/>
        <v>-19.206305401413601</v>
      </c>
      <c r="AD174" s="5">
        <f t="shared" si="84"/>
        <v>-27.119192897574525</v>
      </c>
      <c r="AE174">
        <f t="shared" si="72"/>
        <v>0</v>
      </c>
    </row>
    <row r="175" spans="1:31" x14ac:dyDescent="0.2">
      <c r="A175">
        <f t="shared" si="85"/>
        <v>1.430000000000001</v>
      </c>
      <c r="B175" s="5">
        <f t="shared" si="86"/>
        <v>5.6199386706478567</v>
      </c>
      <c r="C175" s="5">
        <f t="shared" si="87"/>
        <v>142.83581379529633</v>
      </c>
      <c r="D175" s="5">
        <f t="shared" si="88"/>
        <v>80.593651207220049</v>
      </c>
      <c r="E175" s="2">
        <f t="shared" si="95"/>
        <v>142.9463305343177</v>
      </c>
      <c r="F175" s="2">
        <f t="shared" si="96"/>
        <v>2.2531657455107914</v>
      </c>
      <c r="G175" s="3">
        <f t="shared" si="89"/>
        <v>6.5364098030596551</v>
      </c>
      <c r="H175" s="3">
        <f t="shared" si="90"/>
        <v>80.429013643824845</v>
      </c>
      <c r="I175" s="3">
        <f t="shared" si="91"/>
        <v>31.96318382085704</v>
      </c>
      <c r="J175" s="2">
        <f t="shared" si="97"/>
        <v>86.793986017453975</v>
      </c>
      <c r="K175" s="2">
        <f t="shared" si="92"/>
        <v>59.164271313874551</v>
      </c>
      <c r="L175" s="6">
        <f t="shared" si="73"/>
        <v>2942.1596532538338</v>
      </c>
      <c r="M175" s="2">
        <f t="shared" si="74"/>
        <v>37.287787272140605</v>
      </c>
      <c r="N175" s="2">
        <f t="shared" si="93"/>
        <v>86.793986017453975</v>
      </c>
      <c r="O175" s="2">
        <f t="shared" si="94"/>
        <v>59.164271313874551</v>
      </c>
      <c r="P175" s="5">
        <f t="shared" si="75"/>
        <v>0.3867037936849943</v>
      </c>
      <c r="Q175" s="4">
        <f t="shared" si="76"/>
        <v>0.42957622280742985</v>
      </c>
      <c r="R175" s="4">
        <f t="shared" si="77"/>
        <v>0.30351057692406203</v>
      </c>
      <c r="S175" s="4">
        <f t="shared" si="98"/>
        <v>0</v>
      </c>
      <c r="T175" s="4">
        <f t="shared" si="99"/>
        <v>0</v>
      </c>
      <c r="U175" s="5">
        <f t="shared" si="100"/>
        <v>-1.1776496151576477</v>
      </c>
      <c r="V175" s="5">
        <f t="shared" si="101"/>
        <v>-14.490706644620561</v>
      </c>
      <c r="W175" s="5">
        <f t="shared" si="102"/>
        <v>-5.7587318206740505</v>
      </c>
      <c r="X175" s="5">
        <f t="shared" si="78"/>
        <v>0.9935324091033767</v>
      </c>
      <c r="Y175" s="5">
        <f t="shared" si="79"/>
        <v>3.4943450902067599</v>
      </c>
      <c r="Z175" s="5">
        <f t="shared" si="80"/>
        <v>-4.5892671396193263</v>
      </c>
      <c r="AA175" s="5">
        <f t="shared" si="81"/>
        <v>10.833393814127692</v>
      </c>
      <c r="AB175" s="5">
        <f t="shared" si="82"/>
        <v>2.3166954750491122</v>
      </c>
      <c r="AC175" s="5">
        <f t="shared" si="83"/>
        <v>-19.079973784239886</v>
      </c>
      <c r="AD175" s="5">
        <f t="shared" si="84"/>
        <v>-27.099338006546358</v>
      </c>
      <c r="AE175">
        <f t="shared" si="72"/>
        <v>0</v>
      </c>
    </row>
    <row r="176" spans="1:31" x14ac:dyDescent="0.2">
      <c r="A176">
        <f t="shared" si="85"/>
        <v>1.4400000000000011</v>
      </c>
      <c r="B176" s="5">
        <f t="shared" si="86"/>
        <v>5.6854186034522058</v>
      </c>
      <c r="C176" s="5">
        <f t="shared" si="87"/>
        <v>143.63914993304539</v>
      </c>
      <c r="D176" s="5">
        <f t="shared" si="88"/>
        <v>80.911928078528291</v>
      </c>
      <c r="E176" s="2">
        <f t="shared" si="95"/>
        <v>143.75162391494703</v>
      </c>
      <c r="F176" s="2">
        <f t="shared" si="96"/>
        <v>2.2666559600726539</v>
      </c>
      <c r="G176" s="3">
        <f t="shared" si="89"/>
        <v>6.559576757810146</v>
      </c>
      <c r="H176" s="3">
        <f t="shared" si="90"/>
        <v>80.238213905982448</v>
      </c>
      <c r="I176" s="3">
        <f t="shared" si="91"/>
        <v>31.692190440791578</v>
      </c>
      <c r="J176" s="2">
        <f t="shared" si="97"/>
        <v>86.519327048927053</v>
      </c>
      <c r="K176" s="2">
        <f t="shared" si="92"/>
        <v>58.977046386453338</v>
      </c>
      <c r="L176" s="6">
        <f t="shared" si="73"/>
        <v>2941.7928713764773</v>
      </c>
      <c r="M176" s="2">
        <f t="shared" si="74"/>
        <v>37.28313882126438</v>
      </c>
      <c r="N176" s="2">
        <f t="shared" si="93"/>
        <v>86.519327048927053</v>
      </c>
      <c r="O176" s="2">
        <f t="shared" si="94"/>
        <v>58.977046386453338</v>
      </c>
      <c r="P176" s="5">
        <f t="shared" si="75"/>
        <v>0.3866930568993554</v>
      </c>
      <c r="Q176" s="4">
        <f t="shared" si="76"/>
        <v>0.43088606770468102</v>
      </c>
      <c r="R176" s="4">
        <f t="shared" si="77"/>
        <v>0.30385028133875974</v>
      </c>
      <c r="S176" s="4">
        <f t="shared" si="98"/>
        <v>0</v>
      </c>
      <c r="T176" s="4">
        <f t="shared" si="99"/>
        <v>0</v>
      </c>
      <c r="U176" s="5">
        <f t="shared" si="100"/>
        <v>-1.1780509692189476</v>
      </c>
      <c r="V176" s="5">
        <f t="shared" si="101"/>
        <v>-14.41018363689307</v>
      </c>
      <c r="W176" s="5">
        <f t="shared" si="102"/>
        <v>-5.6916805830487656</v>
      </c>
      <c r="X176" s="5">
        <f t="shared" si="78"/>
        <v>0.9934085512148958</v>
      </c>
      <c r="Y176" s="5">
        <f t="shared" si="79"/>
        <v>3.4753728633422676</v>
      </c>
      <c r="Z176" s="5">
        <f t="shared" si="80"/>
        <v>-4.5443731336543136</v>
      </c>
      <c r="AA176" s="5">
        <f t="shared" si="81"/>
        <v>10.786108620238132</v>
      </c>
      <c r="AB176" s="5">
        <f t="shared" si="82"/>
        <v>2.29732189412332</v>
      </c>
      <c r="AC176" s="5">
        <f t="shared" si="83"/>
        <v>-18.954556770547384</v>
      </c>
      <c r="AD176" s="5">
        <f t="shared" si="84"/>
        <v>-27.079571962810633</v>
      </c>
      <c r="AE176">
        <f t="shared" si="72"/>
        <v>0</v>
      </c>
    </row>
    <row r="177" spans="1:31" x14ac:dyDescent="0.2">
      <c r="A177">
        <f t="shared" si="85"/>
        <v>1.4500000000000011</v>
      </c>
      <c r="B177" s="5">
        <f t="shared" si="86"/>
        <v>5.7511292371250136</v>
      </c>
      <c r="C177" s="5">
        <f t="shared" si="87"/>
        <v>144.44058434426668</v>
      </c>
      <c r="D177" s="5">
        <f t="shared" si="88"/>
        <v>81.227496004338064</v>
      </c>
      <c r="E177" s="2">
        <f t="shared" si="95"/>
        <v>144.55503413307795</v>
      </c>
      <c r="F177" s="2">
        <f t="shared" si="96"/>
        <v>2.280117227339594</v>
      </c>
      <c r="G177" s="3">
        <f t="shared" si="89"/>
        <v>6.5825499767513795</v>
      </c>
      <c r="H177" s="3">
        <f t="shared" si="90"/>
        <v>80.048668338276968</v>
      </c>
      <c r="I177" s="3">
        <f t="shared" si="91"/>
        <v>31.42139472116347</v>
      </c>
      <c r="J177" s="2">
        <f t="shared" si="97"/>
        <v>86.246294489392724</v>
      </c>
      <c r="K177" s="2">
        <f t="shared" si="92"/>
        <v>58.790930122285424</v>
      </c>
      <c r="L177" s="6">
        <f t="shared" si="73"/>
        <v>2941.4211782551556</v>
      </c>
      <c r="M177" s="2">
        <f t="shared" si="74"/>
        <v>37.278428127192079</v>
      </c>
      <c r="N177" s="2">
        <f t="shared" si="93"/>
        <v>86.246294489392724</v>
      </c>
      <c r="O177" s="2">
        <f t="shared" si="94"/>
        <v>58.790930122285424</v>
      </c>
      <c r="P177" s="5">
        <f t="shared" si="75"/>
        <v>0.38668217690804874</v>
      </c>
      <c r="Q177" s="4">
        <f t="shared" si="76"/>
        <v>0.43219538433274718</v>
      </c>
      <c r="R177" s="4">
        <f t="shared" si="77"/>
        <v>0.30418854483805552</v>
      </c>
      <c r="S177" s="4">
        <f t="shared" si="98"/>
        <v>0</v>
      </c>
      <c r="T177" s="4">
        <f t="shared" si="99"/>
        <v>0</v>
      </c>
      <c r="U177" s="5">
        <f t="shared" si="100"/>
        <v>-1.1784129875525813</v>
      </c>
      <c r="V177" s="5">
        <f t="shared" si="101"/>
        <v>-14.330372080618615</v>
      </c>
      <c r="W177" s="5">
        <f t="shared" si="102"/>
        <v>-5.6250814285057507</v>
      </c>
      <c r="X177" s="5">
        <f t="shared" si="78"/>
        <v>0.99328303485759506</v>
      </c>
      <c r="Y177" s="5">
        <f t="shared" si="79"/>
        <v>3.4565243623019191</v>
      </c>
      <c r="Z177" s="5">
        <f t="shared" si="80"/>
        <v>-4.4996750974079935</v>
      </c>
      <c r="AA177" s="5">
        <f t="shared" si="81"/>
        <v>10.739187682029501</v>
      </c>
      <c r="AB177" s="5">
        <f t="shared" si="82"/>
        <v>2.2781113747493378</v>
      </c>
      <c r="AC177" s="5">
        <f t="shared" si="83"/>
        <v>-18.830047178026607</v>
      </c>
      <c r="AD177" s="5">
        <f t="shared" si="84"/>
        <v>-27.059893746476249</v>
      </c>
      <c r="AE177">
        <f t="shared" si="72"/>
        <v>0</v>
      </c>
    </row>
    <row r="178" spans="1:31" x14ac:dyDescent="0.2">
      <c r="A178">
        <f t="shared" si="85"/>
        <v>1.4600000000000011</v>
      </c>
      <c r="B178" s="5">
        <f t="shared" si="86"/>
        <v>5.8170686424612645</v>
      </c>
      <c r="C178" s="5">
        <f t="shared" si="87"/>
        <v>145.24012952529054</v>
      </c>
      <c r="D178" s="5">
        <f t="shared" si="88"/>
        <v>81.540356956862382</v>
      </c>
      <c r="E178" s="2">
        <f t="shared" si="95"/>
        <v>145.35657368043002</v>
      </c>
      <c r="F178" s="2">
        <f t="shared" si="96"/>
        <v>2.2935495942603912</v>
      </c>
      <c r="G178" s="3">
        <f t="shared" si="89"/>
        <v>6.6053310904988729</v>
      </c>
      <c r="H178" s="3">
        <f t="shared" si="90"/>
        <v>79.860367866496702</v>
      </c>
      <c r="I178" s="3">
        <f t="shared" si="91"/>
        <v>31.150795783698708</v>
      </c>
      <c r="J178" s="2">
        <f t="shared" si="97"/>
        <v>85.974884894049097</v>
      </c>
      <c r="K178" s="2">
        <f t="shared" si="92"/>
        <v>58.605920173175932</v>
      </c>
      <c r="L178" s="6">
        <f t="shared" si="73"/>
        <v>2941.0445371820547</v>
      </c>
      <c r="M178" s="2">
        <f t="shared" si="74"/>
        <v>37.273654724703121</v>
      </c>
      <c r="N178" s="2">
        <f t="shared" si="93"/>
        <v>85.974884894049097</v>
      </c>
      <c r="O178" s="2">
        <f t="shared" si="94"/>
        <v>58.605920173175932</v>
      </c>
      <c r="P178" s="5">
        <f t="shared" si="75"/>
        <v>0.38667115263680418</v>
      </c>
      <c r="Q178" s="4">
        <f t="shared" si="76"/>
        <v>0.43350410529887456</v>
      </c>
      <c r="R178" s="4">
        <f t="shared" si="77"/>
        <v>0.30452535917723206</v>
      </c>
      <c r="S178" s="4">
        <f t="shared" si="98"/>
        <v>0</v>
      </c>
      <c r="T178" s="4">
        <f t="shared" si="99"/>
        <v>0</v>
      </c>
      <c r="U178" s="5">
        <f t="shared" si="100"/>
        <v>-1.1787364755242355</v>
      </c>
      <c r="V178" s="5">
        <f t="shared" si="101"/>
        <v>-14.251265722081111</v>
      </c>
      <c r="W178" s="5">
        <f t="shared" si="102"/>
        <v>-5.5589309194005949</v>
      </c>
      <c r="X178" s="5">
        <f t="shared" si="78"/>
        <v>0.99315584763568077</v>
      </c>
      <c r="Y178" s="5">
        <f t="shared" si="79"/>
        <v>3.4377988343897417</v>
      </c>
      <c r="Z178" s="5">
        <f t="shared" si="80"/>
        <v>-4.4551721780393576</v>
      </c>
      <c r="AA178" s="5">
        <f t="shared" si="81"/>
        <v>10.692628587595593</v>
      </c>
      <c r="AB178" s="5">
        <f t="shared" si="82"/>
        <v>2.2590623588655063</v>
      </c>
      <c r="AC178" s="5">
        <f t="shared" si="83"/>
        <v>-18.70643790012047</v>
      </c>
      <c r="AD178" s="5">
        <f t="shared" si="84"/>
        <v>-27.040302331805002</v>
      </c>
      <c r="AE178">
        <f t="shared" si="72"/>
        <v>0</v>
      </c>
    </row>
    <row r="179" spans="1:31" x14ac:dyDescent="0.2">
      <c r="A179">
        <f t="shared" si="85"/>
        <v>1.4700000000000011</v>
      </c>
      <c r="B179" s="5">
        <f t="shared" si="86"/>
        <v>5.8832349064841969</v>
      </c>
      <c r="C179" s="5">
        <f t="shared" si="87"/>
        <v>146.03779788206049</v>
      </c>
      <c r="D179" s="5">
        <f t="shared" si="88"/>
        <v>81.850512899582768</v>
      </c>
      <c r="E179" s="2">
        <f t="shared" si="95"/>
        <v>146.15625495751601</v>
      </c>
      <c r="F179" s="2">
        <f t="shared" si="96"/>
        <v>2.3069531077262222</v>
      </c>
      <c r="G179" s="3">
        <f t="shared" si="89"/>
        <v>6.6279217140875284</v>
      </c>
      <c r="H179" s="3">
        <f t="shared" si="90"/>
        <v>79.673303487495502</v>
      </c>
      <c r="I179" s="3">
        <f t="shared" si="91"/>
        <v>30.880392760380659</v>
      </c>
      <c r="J179" s="2">
        <f t="shared" si="97"/>
        <v>85.705094900443385</v>
      </c>
      <c r="K179" s="2">
        <f t="shared" si="92"/>
        <v>58.422014247064332</v>
      </c>
      <c r="L179" s="6">
        <f t="shared" si="73"/>
        <v>2940.6629116486029</v>
      </c>
      <c r="M179" s="2">
        <f t="shared" si="74"/>
        <v>37.268818151102089</v>
      </c>
      <c r="N179" s="2">
        <f t="shared" si="93"/>
        <v>85.705094900443385</v>
      </c>
      <c r="O179" s="2">
        <f t="shared" si="94"/>
        <v>58.422014247064332</v>
      </c>
      <c r="P179" s="5">
        <f t="shared" si="75"/>
        <v>0.38665998301717064</v>
      </c>
      <c r="Q179" s="4">
        <f t="shared" si="76"/>
        <v>0.43481216224389851</v>
      </c>
      <c r="R179" s="4">
        <f t="shared" si="77"/>
        <v>0.30486071605265269</v>
      </c>
      <c r="S179" s="4">
        <f t="shared" si="98"/>
        <v>0</v>
      </c>
      <c r="T179" s="4">
        <f t="shared" si="99"/>
        <v>0</v>
      </c>
      <c r="U179" s="5">
        <f t="shared" si="100"/>
        <v>-1.1790222286460319</v>
      </c>
      <c r="V179" s="5">
        <f t="shared" si="101"/>
        <v>-14.172858385119135</v>
      </c>
      <c r="W179" s="5">
        <f t="shared" si="102"/>
        <v>-5.4932256391053658</v>
      </c>
      <c r="X179" s="5">
        <f t="shared" si="78"/>
        <v>0.99302697722064204</v>
      </c>
      <c r="Y179" s="5">
        <f t="shared" si="79"/>
        <v>3.4191955334392503</v>
      </c>
      <c r="Z179" s="5">
        <f t="shared" si="80"/>
        <v>-4.4108635197599648</v>
      </c>
      <c r="AA179" s="5">
        <f t="shared" si="81"/>
        <v>10.64642895192608</v>
      </c>
      <c r="AB179" s="5">
        <f t="shared" si="82"/>
        <v>2.2401733047932186</v>
      </c>
      <c r="AC179" s="5">
        <f t="shared" si="83"/>
        <v>-18.583721904879098</v>
      </c>
      <c r="AD179" s="5">
        <f t="shared" si="84"/>
        <v>-27.020796687179285</v>
      </c>
      <c r="AE179">
        <f t="shared" si="72"/>
        <v>0</v>
      </c>
    </row>
    <row r="180" spans="1:31" x14ac:dyDescent="0.2">
      <c r="A180">
        <f t="shared" si="85"/>
        <v>1.4800000000000011</v>
      </c>
      <c r="B180" s="5">
        <f t="shared" si="86"/>
        <v>5.9496261322903123</v>
      </c>
      <c r="C180" s="5">
        <f t="shared" si="87"/>
        <v>146.8336017308402</v>
      </c>
      <c r="D180" s="5">
        <f t="shared" si="88"/>
        <v>82.157965787352211</v>
      </c>
      <c r="E180" s="2">
        <f t="shared" si="95"/>
        <v>146.95409027436096</v>
      </c>
      <c r="F180" s="2">
        <f t="shared" si="96"/>
        <v>2.3203278145724151</v>
      </c>
      <c r="G180" s="3">
        <f t="shared" si="89"/>
        <v>6.6503234471354604</v>
      </c>
      <c r="H180" s="3">
        <f t="shared" si="90"/>
        <v>79.48746626844671</v>
      </c>
      <c r="I180" s="3">
        <f t="shared" si="91"/>
        <v>30.610184793508864</v>
      </c>
      <c r="J180" s="2">
        <f t="shared" si="97"/>
        <v>85.436921227427987</v>
      </c>
      <c r="K180" s="2">
        <f t="shared" si="92"/>
        <v>58.239210107312871</v>
      </c>
      <c r="L180" s="6">
        <f t="shared" si="73"/>
        <v>2940.2762653603468</v>
      </c>
      <c r="M180" s="2">
        <f t="shared" si="74"/>
        <v>37.263917946407169</v>
      </c>
      <c r="N180" s="2">
        <f t="shared" si="93"/>
        <v>85.436921227427987</v>
      </c>
      <c r="O180" s="2">
        <f t="shared" si="94"/>
        <v>58.239210107312871</v>
      </c>
      <c r="P180" s="5">
        <f t="shared" si="75"/>
        <v>0.38664866698695044</v>
      </c>
      <c r="Q180" s="4">
        <f t="shared" si="76"/>
        <v>0.43611948584084359</v>
      </c>
      <c r="R180" s="4">
        <f t="shared" si="77"/>
        <v>0.30519460710281426</v>
      </c>
      <c r="S180" s="4">
        <f t="shared" si="98"/>
        <v>0</v>
      </c>
      <c r="T180" s="4">
        <f t="shared" si="99"/>
        <v>0</v>
      </c>
      <c r="U180" s="5">
        <f t="shared" si="100"/>
        <v>-1.1792710327230354</v>
      </c>
      <c r="V180" s="5">
        <f t="shared" si="101"/>
        <v>-14.095143970073318</v>
      </c>
      <c r="W180" s="5">
        <f t="shared" si="102"/>
        <v>-5.427962191648402</v>
      </c>
      <c r="X180" s="5">
        <f t="shared" si="78"/>
        <v>0.99289641135627171</v>
      </c>
      <c r="Y180" s="5">
        <f t="shared" si="79"/>
        <v>3.4007137197165669</v>
      </c>
      <c r="Z180" s="5">
        <f t="shared" si="80"/>
        <v>-4.3667482637572963</v>
      </c>
      <c r="AA180" s="5">
        <f t="shared" si="81"/>
        <v>10.600586416576938</v>
      </c>
      <c r="AB180" s="5">
        <f t="shared" si="82"/>
        <v>2.2214426869935315</v>
      </c>
      <c r="AC180" s="5">
        <f t="shared" si="83"/>
        <v>-18.461892233830614</v>
      </c>
      <c r="AD180" s="5">
        <f t="shared" si="84"/>
        <v>-27.001375775071462</v>
      </c>
      <c r="AE180">
        <f t="shared" si="72"/>
        <v>0</v>
      </c>
    </row>
    <row r="181" spans="1:31" x14ac:dyDescent="0.2">
      <c r="A181">
        <f t="shared" si="85"/>
        <v>1.4900000000000011</v>
      </c>
      <c r="B181" s="5">
        <f t="shared" si="86"/>
        <v>6.0162404388960162</v>
      </c>
      <c r="C181" s="5">
        <f t="shared" si="87"/>
        <v>147.62755329891297</v>
      </c>
      <c r="D181" s="5">
        <f t="shared" si="88"/>
        <v>82.46271756649854</v>
      </c>
      <c r="E181" s="2">
        <f t="shared" si="95"/>
        <v>147.7500918512134</v>
      </c>
      <c r="F181" s="2">
        <f t="shared" si="96"/>
        <v>2.3336737615801479</v>
      </c>
      <c r="G181" s="3">
        <f t="shared" si="89"/>
        <v>6.6725378740053953</v>
      </c>
      <c r="H181" s="3">
        <f t="shared" si="90"/>
        <v>79.302847346108408</v>
      </c>
      <c r="I181" s="3">
        <f t="shared" si="91"/>
        <v>30.34017103575815</v>
      </c>
      <c r="J181" s="2">
        <f t="shared" si="97"/>
        <v>85.170360674117546</v>
      </c>
      <c r="K181" s="2">
        <f t="shared" si="92"/>
        <v>58.057505571995598</v>
      </c>
      <c r="L181" s="6">
        <f t="shared" si="73"/>
        <v>2939.8845622521403</v>
      </c>
      <c r="M181" s="2">
        <f t="shared" si="74"/>
        <v>37.258953653542747</v>
      </c>
      <c r="N181" s="2">
        <f t="shared" si="93"/>
        <v>85.170360674117546</v>
      </c>
      <c r="O181" s="2">
        <f t="shared" si="94"/>
        <v>58.057505571995598</v>
      </c>
      <c r="P181" s="5">
        <f t="shared" si="75"/>
        <v>0.38663720349064262</v>
      </c>
      <c r="Q181" s="4">
        <f t="shared" si="76"/>
        <v>0.43742600579386975</v>
      </c>
      <c r="R181" s="4">
        <f t="shared" si="77"/>
        <v>0.30552702390943198</v>
      </c>
      <c r="S181" s="4">
        <f t="shared" si="98"/>
        <v>0</v>
      </c>
      <c r="T181" s="4">
        <f t="shared" si="99"/>
        <v>0</v>
      </c>
      <c r="U181" s="5">
        <f t="shared" si="100"/>
        <v>-1.1794836639970259</v>
      </c>
      <c r="V181" s="5">
        <f t="shared" si="101"/>
        <v>-14.018116452748835</v>
      </c>
      <c r="W181" s="5">
        <f t="shared" si="102"/>
        <v>-5.3631372013585858</v>
      </c>
      <c r="X181" s="5">
        <f t="shared" si="78"/>
        <v>0.99276413786379847</v>
      </c>
      <c r="Y181" s="5">
        <f t="shared" si="79"/>
        <v>3.3823526598243037</v>
      </c>
      <c r="Z181" s="5">
        <f t="shared" si="80"/>
        <v>-4.3228255481185709</v>
      </c>
      <c r="AA181" s="5">
        <f t="shared" si="81"/>
        <v>10.555098649343572</v>
      </c>
      <c r="AB181" s="5">
        <f t="shared" si="82"/>
        <v>2.202868995827278</v>
      </c>
      <c r="AC181" s="5">
        <f t="shared" si="83"/>
        <v>-18.340942000867408</v>
      </c>
      <c r="AD181" s="5">
        <f t="shared" si="84"/>
        <v>-26.982038552015013</v>
      </c>
      <c r="AE181">
        <f t="shared" si="72"/>
        <v>0</v>
      </c>
    </row>
    <row r="182" spans="1:31" x14ac:dyDescent="0.2">
      <c r="A182">
        <f t="shared" si="85"/>
        <v>1.5000000000000011</v>
      </c>
      <c r="B182" s="5">
        <f t="shared" si="86"/>
        <v>6.0830759610858616</v>
      </c>
      <c r="C182" s="5">
        <f t="shared" si="87"/>
        <v>148.419664725274</v>
      </c>
      <c r="D182" s="5">
        <f t="shared" si="88"/>
        <v>82.764770174928515</v>
      </c>
      <c r="E182" s="2">
        <f t="shared" si="95"/>
        <v>148.5442718192495</v>
      </c>
      <c r="F182" s="2">
        <f t="shared" si="96"/>
        <v>2.3469909954781065</v>
      </c>
      <c r="G182" s="3">
        <f t="shared" si="89"/>
        <v>6.6945665639636678</v>
      </c>
      <c r="H182" s="3">
        <f t="shared" si="90"/>
        <v>79.119437926099735</v>
      </c>
      <c r="I182" s="3">
        <f t="shared" si="91"/>
        <v>30.070350650238002</v>
      </c>
      <c r="J182" s="2">
        <f t="shared" si="97"/>
        <v>84.905410118846717</v>
      </c>
      <c r="K182" s="2">
        <f t="shared" si="92"/>
        <v>57.876898513187946</v>
      </c>
      <c r="L182" s="6">
        <f t="shared" si="73"/>
        <v>2939.4877665036383</v>
      </c>
      <c r="M182" s="2">
        <f t="shared" si="74"/>
        <v>37.253924818535687</v>
      </c>
      <c r="N182" s="2">
        <f t="shared" si="93"/>
        <v>84.905410118846717</v>
      </c>
      <c r="O182" s="2">
        <f t="shared" si="94"/>
        <v>57.876898513187946</v>
      </c>
      <c r="P182" s="5">
        <f t="shared" si="75"/>
        <v>0.38662559147989539</v>
      </c>
      <c r="Q182" s="4">
        <f t="shared" si="76"/>
        <v>0.43873165083756777</v>
      </c>
      <c r="R182" s="4">
        <f t="shared" si="77"/>
        <v>0.30585795799855398</v>
      </c>
      <c r="S182" s="4">
        <f t="shared" si="98"/>
        <v>0</v>
      </c>
      <c r="T182" s="4">
        <f t="shared" si="99"/>
        <v>0</v>
      </c>
      <c r="U182" s="5">
        <f t="shared" si="100"/>
        <v>-1.1796608892875791</v>
      </c>
      <c r="V182" s="5">
        <f t="shared" si="101"/>
        <v>-13.941769883392672</v>
      </c>
      <c r="W182" s="5">
        <f t="shared" si="102"/>
        <v>-5.2987473125140783</v>
      </c>
      <c r="X182" s="5">
        <f t="shared" si="78"/>
        <v>0.99263014464711652</v>
      </c>
      <c r="Y182" s="5">
        <f t="shared" si="79"/>
        <v>3.3641116266062223</v>
      </c>
      <c r="Z182" s="5">
        <f t="shared" si="80"/>
        <v>-4.279094507755075</v>
      </c>
      <c r="AA182" s="5">
        <f t="shared" si="81"/>
        <v>10.509963343936633</v>
      </c>
      <c r="AB182" s="5">
        <f t="shared" si="82"/>
        <v>2.1844507373186435</v>
      </c>
      <c r="AC182" s="5">
        <f t="shared" si="83"/>
        <v>-18.220864391147746</v>
      </c>
      <c r="AD182" s="5">
        <f t="shared" si="84"/>
        <v>-26.962783968577444</v>
      </c>
      <c r="AE182">
        <f t="shared" si="72"/>
        <v>0</v>
      </c>
    </row>
    <row r="183" spans="1:31" x14ac:dyDescent="0.2">
      <c r="A183">
        <f t="shared" si="85"/>
        <v>1.5100000000000011</v>
      </c>
      <c r="B183" s="5">
        <f t="shared" si="86"/>
        <v>6.1501308492623634</v>
      </c>
      <c r="C183" s="5">
        <f t="shared" si="87"/>
        <v>149.20994806131543</v>
      </c>
      <c r="D183" s="5">
        <f t="shared" si="88"/>
        <v>83.064125542232475</v>
      </c>
      <c r="E183" s="2">
        <f t="shared" si="95"/>
        <v>149.33664222126964</v>
      </c>
      <c r="F183" s="2">
        <f t="shared" si="96"/>
        <v>2.3602795629440783</v>
      </c>
      <c r="G183" s="3">
        <f t="shared" si="89"/>
        <v>6.7164110713368546</v>
      </c>
      <c r="H183" s="3">
        <f t="shared" si="90"/>
        <v>78.937229282188255</v>
      </c>
      <c r="I183" s="3">
        <f t="shared" si="91"/>
        <v>29.800722810552227</v>
      </c>
      <c r="J183" s="2">
        <f t="shared" si="97"/>
        <v>84.642066518128587</v>
      </c>
      <c r="K183" s="2">
        <f t="shared" si="92"/>
        <v>57.697386856256699</v>
      </c>
      <c r="L183" s="6">
        <f t="shared" si="73"/>
        <v>2939.0858425550973</v>
      </c>
      <c r="M183" s="2">
        <f t="shared" si="74"/>
        <v>37.248830990715639</v>
      </c>
      <c r="N183" s="2">
        <f t="shared" si="93"/>
        <v>84.642066518128587</v>
      </c>
      <c r="O183" s="2">
        <f t="shared" si="94"/>
        <v>57.697386856256699</v>
      </c>
      <c r="P183" s="5">
        <f t="shared" si="75"/>
        <v>0.38661382991396692</v>
      </c>
      <c r="Q183" s="4">
        <f t="shared" si="76"/>
        <v>0.44003634873661807</v>
      </c>
      <c r="R183" s="4">
        <f t="shared" si="77"/>
        <v>0.30618740084170837</v>
      </c>
      <c r="S183" s="4">
        <f t="shared" si="98"/>
        <v>0</v>
      </c>
      <c r="T183" s="4">
        <f t="shared" si="99"/>
        <v>0</v>
      </c>
      <c r="U183" s="5">
        <f t="shared" si="100"/>
        <v>-1.1798034661304977</v>
      </c>
      <c r="V183" s="5">
        <f t="shared" si="101"/>
        <v>-13.866098385685403</v>
      </c>
      <c r="W183" s="5">
        <f t="shared" si="102"/>
        <v>-5.2347891889954781</v>
      </c>
      <c r="X183" s="5">
        <f t="shared" si="78"/>
        <v>0.99249441969812247</v>
      </c>
      <c r="Y183" s="5">
        <f t="shared" si="79"/>
        <v>3.3459898990526633</v>
      </c>
      <c r="Z183" s="5">
        <f t="shared" si="80"/>
        <v>-4.2355542743270682</v>
      </c>
      <c r="AA183" s="5">
        <f t="shared" si="81"/>
        <v>10.465178219660455</v>
      </c>
      <c r="AB183" s="5">
        <f t="shared" si="82"/>
        <v>2.1661864329221654</v>
      </c>
      <c r="AC183" s="5">
        <f t="shared" si="83"/>
        <v>-18.101652660012469</v>
      </c>
      <c r="AD183" s="5">
        <f t="shared" si="84"/>
        <v>-26.943610969335023</v>
      </c>
      <c r="AE183">
        <f t="shared" si="72"/>
        <v>0</v>
      </c>
    </row>
    <row r="184" spans="1:31" x14ac:dyDescent="0.2">
      <c r="A184">
        <f t="shared" si="85"/>
        <v>1.5200000000000011</v>
      </c>
      <c r="B184" s="5">
        <f t="shared" si="86"/>
        <v>6.2174032692973782</v>
      </c>
      <c r="C184" s="5">
        <f t="shared" si="87"/>
        <v>149.99841527150431</v>
      </c>
      <c r="D184" s="5">
        <f t="shared" si="88"/>
        <v>83.360785589789529</v>
      </c>
      <c r="E184" s="2">
        <f t="shared" si="95"/>
        <v>150.12721501238784</v>
      </c>
      <c r="F184" s="2">
        <f t="shared" si="96"/>
        <v>2.3735395106065069</v>
      </c>
      <c r="G184" s="3">
        <f t="shared" si="89"/>
        <v>6.738072935666076</v>
      </c>
      <c r="H184" s="3">
        <f t="shared" si="90"/>
        <v>78.756212755588137</v>
      </c>
      <c r="I184" s="3">
        <f t="shared" si="91"/>
        <v>29.531286700858875</v>
      </c>
      <c r="J184" s="2">
        <f t="shared" si="97"/>
        <v>84.38032690561316</v>
      </c>
      <c r="K184" s="2">
        <f t="shared" si="92"/>
        <v>57.518968579150069</v>
      </c>
      <c r="L184" s="6">
        <f t="shared" si="73"/>
        <v>2938.6787551234856</v>
      </c>
      <c r="M184" s="2">
        <f t="shared" si="74"/>
        <v>37.243671722919167</v>
      </c>
      <c r="N184" s="2">
        <f t="shared" si="93"/>
        <v>84.38032690561316</v>
      </c>
      <c r="O184" s="2">
        <f t="shared" si="94"/>
        <v>57.518968579150069</v>
      </c>
      <c r="P184" s="5">
        <f t="shared" si="75"/>
        <v>0.38660191776019609</v>
      </c>
      <c r="Q184" s="4">
        <f t="shared" si="76"/>
        <v>0.44134002628582175</v>
      </c>
      <c r="R184" s="4">
        <f t="shared" si="77"/>
        <v>0.30651534385708074</v>
      </c>
      <c r="S184" s="4">
        <f t="shared" si="98"/>
        <v>0</v>
      </c>
      <c r="T184" s="4">
        <f t="shared" si="99"/>
        <v>0</v>
      </c>
      <c r="U184" s="5">
        <f t="shared" si="100"/>
        <v>-1.179912142913641</v>
      </c>
      <c r="V184" s="5">
        <f t="shared" si="101"/>
        <v>-13.791096155747192</v>
      </c>
      <c r="W184" s="5">
        <f t="shared" si="102"/>
        <v>-5.1712595139433661</v>
      </c>
      <c r="X184" s="5">
        <f t="shared" si="78"/>
        <v>0.99235695110215494</v>
      </c>
      <c r="Y184" s="5">
        <f t="shared" si="79"/>
        <v>3.3279867622067041</v>
      </c>
      <c r="Z184" s="5">
        <f t="shared" si="80"/>
        <v>-4.1922039761692496</v>
      </c>
      <c r="AA184" s="5">
        <f t="shared" si="81"/>
        <v>10.420741021094008</v>
      </c>
      <c r="AB184" s="5">
        <f t="shared" si="82"/>
        <v>2.1480746192930633</v>
      </c>
      <c r="AC184" s="5">
        <f t="shared" si="83"/>
        <v>-17.983300131916444</v>
      </c>
      <c r="AD184" s="5">
        <f t="shared" si="84"/>
        <v>-26.924518492849359</v>
      </c>
      <c r="AE184">
        <f t="shared" si="72"/>
        <v>0</v>
      </c>
    </row>
    <row r="185" spans="1:31" x14ac:dyDescent="0.2">
      <c r="A185">
        <f t="shared" si="85"/>
        <v>1.5300000000000011</v>
      </c>
      <c r="B185" s="5">
        <f t="shared" si="86"/>
        <v>6.2848914023850035</v>
      </c>
      <c r="C185" s="5">
        <f t="shared" si="87"/>
        <v>150.7850782340536</v>
      </c>
      <c r="D185" s="5">
        <f t="shared" si="88"/>
        <v>83.65475223087347</v>
      </c>
      <c r="E185" s="2">
        <f t="shared" si="95"/>
        <v>150.91600206071402</v>
      </c>
      <c r="F185" s="2">
        <f t="shared" si="96"/>
        <v>2.3867708850459892</v>
      </c>
      <c r="G185" s="3">
        <f t="shared" si="89"/>
        <v>6.759553681859007</v>
      </c>
      <c r="H185" s="3">
        <f t="shared" si="90"/>
        <v>78.57637975426897</v>
      </c>
      <c r="I185" s="3">
        <f t="shared" si="91"/>
        <v>29.262041515930381</v>
      </c>
      <c r="J185" s="2">
        <f t="shared" si="97"/>
        <v>84.120188391045914</v>
      </c>
      <c r="K185" s="2">
        <f t="shared" si="92"/>
        <v>57.341641711687735</v>
      </c>
      <c r="L185" s="6">
        <f t="shared" si="73"/>
        <v>2938.2664692188973</v>
      </c>
      <c r="M185" s="2">
        <f t="shared" si="74"/>
        <v>37.238446571697828</v>
      </c>
      <c r="N185" s="2">
        <f t="shared" si="93"/>
        <v>84.120188391045914</v>
      </c>
      <c r="O185" s="2">
        <f t="shared" si="94"/>
        <v>57.341641711687735</v>
      </c>
      <c r="P185" s="5">
        <f t="shared" si="75"/>
        <v>0.3865898539944812</v>
      </c>
      <c r="Q185" s="4">
        <f t="shared" si="76"/>
        <v>0.4426426093105153</v>
      </c>
      <c r="R185" s="4">
        <f t="shared" si="77"/>
        <v>0.30684177841072474</v>
      </c>
      <c r="S185" s="4">
        <f t="shared" si="98"/>
        <v>0</v>
      </c>
      <c r="T185" s="4">
        <f t="shared" si="99"/>
        <v>0</v>
      </c>
      <c r="U185" s="5">
        <f t="shared" si="100"/>
        <v>-1.1799876590101892</v>
      </c>
      <c r="V185" s="5">
        <f t="shared" si="101"/>
        <v>-13.716757461157691</v>
      </c>
      <c r="W185" s="5">
        <f t="shared" si="102"/>
        <v>-5.1081549894201839</v>
      </c>
      <c r="X185" s="5">
        <f t="shared" si="78"/>
        <v>0.99221772704353817</v>
      </c>
      <c r="Y185" s="5">
        <f t="shared" si="79"/>
        <v>3.3101015070710633</v>
      </c>
      <c r="Z185" s="5">
        <f t="shared" si="80"/>
        <v>-4.1490427382168722</v>
      </c>
      <c r="AA185" s="5">
        <f t="shared" si="81"/>
        <v>10.376649517774338</v>
      </c>
      <c r="AB185" s="5">
        <f t="shared" si="82"/>
        <v>2.1301138480608741</v>
      </c>
      <c r="AC185" s="5">
        <f t="shared" si="83"/>
        <v>-17.865800199374561</v>
      </c>
      <c r="AD185" s="5">
        <f t="shared" si="84"/>
        <v>-26.905505471645846</v>
      </c>
      <c r="AE185">
        <f t="shared" si="72"/>
        <v>0</v>
      </c>
    </row>
    <row r="186" spans="1:31" x14ac:dyDescent="0.2">
      <c r="A186">
        <f t="shared" si="85"/>
        <v>1.5400000000000011</v>
      </c>
      <c r="B186" s="5">
        <f t="shared" si="86"/>
        <v>6.3525934448959971</v>
      </c>
      <c r="C186" s="5">
        <f t="shared" si="87"/>
        <v>151.56994874158633</v>
      </c>
      <c r="D186" s="5">
        <f t="shared" si="88"/>
        <v>83.946027370759197</v>
      </c>
      <c r="E186" s="2">
        <f t="shared" si="95"/>
        <v>151.70301514802941</v>
      </c>
      <c r="F186" s="2">
        <f t="shared" si="96"/>
        <v>2.3999737327967274</v>
      </c>
      <c r="G186" s="3">
        <f t="shared" si="89"/>
        <v>6.7808548203396155</v>
      </c>
      <c r="H186" s="3">
        <f t="shared" si="90"/>
        <v>78.397721752275231</v>
      </c>
      <c r="I186" s="3">
        <f t="shared" si="91"/>
        <v>28.992986461213924</v>
      </c>
      <c r="J186" s="2">
        <f t="shared" si="97"/>
        <v>83.861648159226078</v>
      </c>
      <c r="K186" s="2">
        <f t="shared" si="92"/>
        <v>57.165404334850763</v>
      </c>
      <c r="L186" s="6">
        <f t="shared" si="73"/>
        <v>2937.8489501612735</v>
      </c>
      <c r="M186" s="2">
        <f t="shared" si="74"/>
        <v>37.233155097530023</v>
      </c>
      <c r="N186" s="2">
        <f t="shared" si="93"/>
        <v>83.861648159226078</v>
      </c>
      <c r="O186" s="2">
        <f t="shared" si="94"/>
        <v>57.165404334850763</v>
      </c>
      <c r="P186" s="5">
        <f t="shared" si="75"/>
        <v>0.38657763760176822</v>
      </c>
      <c r="Q186" s="4">
        <f t="shared" si="76"/>
        <v>0.44394402266737643</v>
      </c>
      <c r="R186" s="4">
        <f t="shared" si="77"/>
        <v>0.30716669581780409</v>
      </c>
      <c r="S186" s="4">
        <f t="shared" si="98"/>
        <v>0</v>
      </c>
      <c r="T186" s="4">
        <f t="shared" si="99"/>
        <v>0</v>
      </c>
      <c r="U186" s="5">
        <f t="shared" si="100"/>
        <v>-1.180030744909391</v>
      </c>
      <c r="V186" s="5">
        <f t="shared" si="101"/>
        <v>-13.643076639989632</v>
      </c>
      <c r="W186" s="5">
        <f t="shared" si="102"/>
        <v>-5.0454723360764469</v>
      </c>
      <c r="X186" s="5">
        <f t="shared" si="78"/>
        <v>0.99207673581122724</v>
      </c>
      <c r="Y186" s="5">
        <f t="shared" si="79"/>
        <v>3.2923334305157286</v>
      </c>
      <c r="Z186" s="5">
        <f t="shared" si="80"/>
        <v>-4.1060696819325164</v>
      </c>
      <c r="AA186" s="5">
        <f t="shared" si="81"/>
        <v>10.332901503882445</v>
      </c>
      <c r="AB186" s="5">
        <f t="shared" si="82"/>
        <v>2.1123026856063376</v>
      </c>
      <c r="AC186" s="5">
        <f t="shared" si="83"/>
        <v>-17.749146321922147</v>
      </c>
      <c r="AD186" s="5">
        <f t="shared" si="84"/>
        <v>-26.886570832194003</v>
      </c>
      <c r="AE186">
        <f t="shared" si="72"/>
        <v>0</v>
      </c>
    </row>
    <row r="187" spans="1:31" x14ac:dyDescent="0.2">
      <c r="A187">
        <f t="shared" si="85"/>
        <v>1.5500000000000012</v>
      </c>
      <c r="B187" s="5">
        <f t="shared" si="86"/>
        <v>6.4205076082336729</v>
      </c>
      <c r="C187" s="5">
        <f t="shared" si="87"/>
        <v>152.35303850179301</v>
      </c>
      <c r="D187" s="5">
        <f t="shared" si="88"/>
        <v>84.234612906829724</v>
      </c>
      <c r="E187" s="2">
        <f t="shared" si="95"/>
        <v>152.48826597045496</v>
      </c>
      <c r="F187" s="2">
        <f t="shared" si="96"/>
        <v>2.4131481003479252</v>
      </c>
      <c r="G187" s="3">
        <f t="shared" si="89"/>
        <v>6.8019778471956789</v>
      </c>
      <c r="H187" s="3">
        <f t="shared" si="90"/>
        <v>78.220230289056005</v>
      </c>
      <c r="I187" s="3">
        <f t="shared" si="91"/>
        <v>28.724120752891984</v>
      </c>
      <c r="J187" s="2">
        <f t="shared" si="97"/>
        <v>83.60470346896409</v>
      </c>
      <c r="K187" s="2">
        <f t="shared" si="92"/>
        <v>56.990254580070953</v>
      </c>
      <c r="L187" s="6">
        <f t="shared" si="73"/>
        <v>2937.4261635974312</v>
      </c>
      <c r="M187" s="2">
        <f t="shared" si="74"/>
        <v>37.227796865036886</v>
      </c>
      <c r="N187" s="2">
        <f t="shared" si="93"/>
        <v>83.60470346896409</v>
      </c>
      <c r="O187" s="2">
        <f t="shared" si="94"/>
        <v>56.990254580070953</v>
      </c>
      <c r="P187" s="5">
        <f t="shared" si="75"/>
        <v>0.38656526757654802</v>
      </c>
      <c r="Q187" s="4">
        <f t="shared" si="76"/>
        <v>0.44524419024563833</v>
      </c>
      <c r="R187" s="4">
        <f t="shared" si="77"/>
        <v>0.30749008734386801</v>
      </c>
      <c r="S187" s="4">
        <f t="shared" si="98"/>
        <v>0</v>
      </c>
      <c r="T187" s="4">
        <f t="shared" si="99"/>
        <v>0</v>
      </c>
      <c r="U187" s="5">
        <f t="shared" si="100"/>
        <v>-1.1800421223448267</v>
      </c>
      <c r="V187" s="5">
        <f t="shared" si="101"/>
        <v>-13.570048099855768</v>
      </c>
      <c r="W187" s="5">
        <f t="shared" si="102"/>
        <v>-4.9832082928212209</v>
      </c>
      <c r="X187" s="5">
        <f t="shared" si="78"/>
        <v>0.99193396580456017</v>
      </c>
      <c r="Y187" s="5">
        <f t="shared" si="79"/>
        <v>3.2746818351862741</v>
      </c>
      <c r="Z187" s="5">
        <f t="shared" si="80"/>
        <v>-4.0632839252335264</v>
      </c>
      <c r="AA187" s="5">
        <f t="shared" si="81"/>
        <v>10.289494797931379</v>
      </c>
      <c r="AB187" s="5">
        <f t="shared" si="82"/>
        <v>2.0946397128414471</v>
      </c>
      <c r="AC187" s="5">
        <f t="shared" si="83"/>
        <v>-17.633332025089295</v>
      </c>
      <c r="AD187" s="5">
        <f t="shared" si="84"/>
        <v>-26.867713494889841</v>
      </c>
      <c r="AE187">
        <f t="shared" si="72"/>
        <v>0</v>
      </c>
    </row>
    <row r="188" spans="1:31" x14ac:dyDescent="0.2">
      <c r="A188">
        <f t="shared" si="85"/>
        <v>1.5600000000000012</v>
      </c>
      <c r="B188" s="5">
        <f t="shared" si="86"/>
        <v>6.4886321186912719</v>
      </c>
      <c r="C188" s="5">
        <f t="shared" si="87"/>
        <v>153.13435913808232</v>
      </c>
      <c r="D188" s="5">
        <f t="shared" si="88"/>
        <v>84.520510728683902</v>
      </c>
      <c r="E188" s="2">
        <f t="shared" si="95"/>
        <v>153.27176613911283</v>
      </c>
      <c r="F188" s="2">
        <f t="shared" si="96"/>
        <v>2.4262940341451364</v>
      </c>
      <c r="G188" s="3">
        <f t="shared" si="89"/>
        <v>6.8229242443240929</v>
      </c>
      <c r="H188" s="3">
        <f t="shared" si="90"/>
        <v>78.043896968805115</v>
      </c>
      <c r="I188" s="3">
        <f t="shared" si="91"/>
        <v>28.455443617943086</v>
      </c>
      <c r="J188" s="2">
        <f t="shared" si="97"/>
        <v>83.349351652038607</v>
      </c>
      <c r="K188" s="2">
        <f t="shared" si="92"/>
        <v>56.816190628519841</v>
      </c>
      <c r="L188" s="6">
        <f t="shared" si="73"/>
        <v>2936.9980755183929</v>
      </c>
      <c r="M188" s="2">
        <f t="shared" si="74"/>
        <v>37.222371443201851</v>
      </c>
      <c r="N188" s="2">
        <f t="shared" si="93"/>
        <v>83.349351652038607</v>
      </c>
      <c r="O188" s="2">
        <f t="shared" si="94"/>
        <v>56.816190628519841</v>
      </c>
      <c r="P188" s="5">
        <f t="shared" si="75"/>
        <v>0.386552742923362</v>
      </c>
      <c r="Q188" s="4">
        <f t="shared" si="76"/>
        <v>0.44654303496871328</v>
      </c>
      <c r="R188" s="4">
        <f t="shared" si="77"/>
        <v>0.30781194420615915</v>
      </c>
      <c r="S188" s="4">
        <f t="shared" si="98"/>
        <v>0</v>
      </c>
      <c r="T188" s="4">
        <f t="shared" si="99"/>
        <v>0</v>
      </c>
      <c r="U188" s="5">
        <f t="shared" si="100"/>
        <v>-1.1800225044202373</v>
      </c>
      <c r="V188" s="5">
        <f t="shared" si="101"/>
        <v>-13.497666316968987</v>
      </c>
      <c r="W188" s="5">
        <f t="shared" si="102"/>
        <v>-4.9213596164968765</v>
      </c>
      <c r="X188" s="5">
        <f t="shared" si="78"/>
        <v>0.99178940553910855</v>
      </c>
      <c r="Y188" s="5">
        <f t="shared" si="79"/>
        <v>3.2571460294129078</v>
      </c>
      <c r="Z188" s="5">
        <f t="shared" si="80"/>
        <v>-4.0206845824202571</v>
      </c>
      <c r="AA188" s="5">
        <f t="shared" si="81"/>
        <v>10.246427242456763</v>
      </c>
      <c r="AB188" s="5">
        <f t="shared" si="82"/>
        <v>2.0771235249926705</v>
      </c>
      <c r="AC188" s="5">
        <f t="shared" si="83"/>
        <v>-17.518350899389244</v>
      </c>
      <c r="AD188" s="5">
        <f t="shared" si="84"/>
        <v>-26.848932374040114</v>
      </c>
      <c r="AE188">
        <f t="shared" si="72"/>
        <v>0</v>
      </c>
    </row>
    <row r="189" spans="1:31" x14ac:dyDescent="0.2">
      <c r="A189">
        <f t="shared" si="85"/>
        <v>1.5700000000000012</v>
      </c>
      <c r="B189" s="5">
        <f t="shared" si="86"/>
        <v>6.5569652173107622</v>
      </c>
      <c r="C189" s="5">
        <f t="shared" si="87"/>
        <v>153.91392219022541</v>
      </c>
      <c r="D189" s="5">
        <f t="shared" si="88"/>
        <v>84.803722718244629</v>
      </c>
      <c r="E189" s="2">
        <f t="shared" si="95"/>
        <v>154.05352718078151</v>
      </c>
      <c r="F189" s="2">
        <f t="shared" si="96"/>
        <v>2.4394115805915617</v>
      </c>
      <c r="G189" s="3">
        <f t="shared" si="89"/>
        <v>6.8436954795740199</v>
      </c>
      <c r="H189" s="3">
        <f t="shared" si="90"/>
        <v>77.868713459811218</v>
      </c>
      <c r="I189" s="3">
        <f t="shared" si="91"/>
        <v>28.186954294202685</v>
      </c>
      <c r="J189" s="2">
        <f t="shared" si="97"/>
        <v>83.095590112152152</v>
      </c>
      <c r="K189" s="2">
        <f t="shared" si="92"/>
        <v>56.643210710396829</v>
      </c>
      <c r="L189" s="6">
        <f t="shared" si="73"/>
        <v>2936.5646522770226</v>
      </c>
      <c r="M189" s="2">
        <f t="shared" si="74"/>
        <v>37.216878405594208</v>
      </c>
      <c r="N189" s="2">
        <f t="shared" si="93"/>
        <v>83.095590112152152</v>
      </c>
      <c r="O189" s="2">
        <f t="shared" si="94"/>
        <v>56.643210710396829</v>
      </c>
      <c r="P189" s="5">
        <f t="shared" si="75"/>
        <v>0.38654006265731705</v>
      </c>
      <c r="Q189" s="4">
        <f t="shared" si="76"/>
        <v>0.44784047879624506</v>
      </c>
      <c r="R189" s="4">
        <f t="shared" si="77"/>
        <v>0.30813225757495538</v>
      </c>
      <c r="S189" s="4">
        <f t="shared" si="98"/>
        <v>0</v>
      </c>
      <c r="T189" s="4">
        <f t="shared" si="99"/>
        <v>0</v>
      </c>
      <c r="U189" s="5">
        <f t="shared" si="100"/>
        <v>-1.1799725957329448</v>
      </c>
      <c r="V189" s="5">
        <f t="shared" si="101"/>
        <v>-13.425925835215205</v>
      </c>
      <c r="W189" s="5">
        <f t="shared" si="102"/>
        <v>-4.8599230815580432</v>
      </c>
      <c r="X189" s="5">
        <f t="shared" si="78"/>
        <v>0.99164304365263389</v>
      </c>
      <c r="Y189" s="5">
        <f t="shared" si="79"/>
        <v>3.2397253271201905</v>
      </c>
      <c r="Z189" s="5">
        <f t="shared" si="80"/>
        <v>-3.9782707641050239</v>
      </c>
      <c r="AA189" s="5">
        <f t="shared" si="81"/>
        <v>10.203696703709435</v>
      </c>
      <c r="AB189" s="5">
        <f t="shared" si="82"/>
        <v>2.0597527313872455</v>
      </c>
      <c r="AC189" s="5">
        <f t="shared" si="83"/>
        <v>-17.40419659932023</v>
      </c>
      <c r="AD189" s="5">
        <f t="shared" si="84"/>
        <v>-26.830226377848607</v>
      </c>
      <c r="AE189">
        <f t="shared" si="72"/>
        <v>0</v>
      </c>
    </row>
    <row r="190" spans="1:31" x14ac:dyDescent="0.2">
      <c r="A190">
        <f t="shared" si="85"/>
        <v>1.5800000000000012</v>
      </c>
      <c r="B190" s="5">
        <f t="shared" si="86"/>
        <v>6.6255051597430716</v>
      </c>
      <c r="C190" s="5">
        <f t="shared" si="87"/>
        <v>154.69173911499354</v>
      </c>
      <c r="D190" s="5">
        <f t="shared" si="88"/>
        <v>85.084250749867763</v>
      </c>
      <c r="E190" s="2">
        <f t="shared" si="95"/>
        <v>154.83356053854411</v>
      </c>
      <c r="F190" s="2">
        <f t="shared" si="96"/>
        <v>2.4525007860492969</v>
      </c>
      <c r="G190" s="3">
        <f t="shared" si="89"/>
        <v>6.864293006887892</v>
      </c>
      <c r="H190" s="3">
        <f t="shared" si="90"/>
        <v>77.694671493818021</v>
      </c>
      <c r="I190" s="3">
        <f t="shared" si="91"/>
        <v>27.918652030424198</v>
      </c>
      <c r="J190" s="2">
        <f t="shared" si="97"/>
        <v>82.843416323885492</v>
      </c>
      <c r="K190" s="2">
        <f t="shared" si="92"/>
        <v>56.471313104216421</v>
      </c>
      <c r="L190" s="6">
        <f t="shared" si="73"/>
        <v>2936.1258606059587</v>
      </c>
      <c r="M190" s="2">
        <f t="shared" si="74"/>
        <v>37.211317330596351</v>
      </c>
      <c r="N190" s="2">
        <f t="shared" si="93"/>
        <v>82.843416323885492</v>
      </c>
      <c r="O190" s="2">
        <f t="shared" si="94"/>
        <v>56.471313104216421</v>
      </c>
      <c r="P190" s="5">
        <f t="shared" si="75"/>
        <v>0.38652722580460908</v>
      </c>
      <c r="Q190" s="4">
        <f t="shared" si="76"/>
        <v>0.44913644272659464</v>
      </c>
      <c r="R190" s="4">
        <f t="shared" si="77"/>
        <v>0.30845101857494467</v>
      </c>
      <c r="S190" s="4">
        <f t="shared" si="98"/>
        <v>0</v>
      </c>
      <c r="T190" s="4">
        <f t="shared" si="99"/>
        <v>0</v>
      </c>
      <c r="U190" s="5">
        <f t="shared" si="100"/>
        <v>-1.1798930924949149</v>
      </c>
      <c r="V190" s="5">
        <f t="shared" si="101"/>
        <v>-13.354821265238954</v>
      </c>
      <c r="W190" s="5">
        <f t="shared" si="102"/>
        <v>-4.7988954797547789</v>
      </c>
      <c r="X190" s="5">
        <f t="shared" si="78"/>
        <v>0.9914948689111428</v>
      </c>
      <c r="Y190" s="5">
        <f t="shared" si="79"/>
        <v>3.2224190477374326</v>
      </c>
      <c r="Z190" s="5">
        <f t="shared" si="80"/>
        <v>-3.9360415771419164</v>
      </c>
      <c r="AA190" s="5">
        <f t="shared" si="81"/>
        <v>10.161301071350247</v>
      </c>
      <c r="AB190" s="5">
        <f t="shared" si="82"/>
        <v>2.0425259552425175</v>
      </c>
      <c r="AC190" s="5">
        <f t="shared" si="83"/>
        <v>-17.290862842380871</v>
      </c>
      <c r="AD190" s="5">
        <f t="shared" si="84"/>
        <v>-26.811594408404531</v>
      </c>
      <c r="AE190">
        <f t="shared" si="72"/>
        <v>0</v>
      </c>
    </row>
    <row r="191" spans="1:31" x14ac:dyDescent="0.2">
      <c r="A191">
        <f t="shared" si="85"/>
        <v>1.5900000000000012</v>
      </c>
      <c r="B191" s="5">
        <f t="shared" si="86"/>
        <v>6.6942502161097135</v>
      </c>
      <c r="C191" s="5">
        <f t="shared" si="87"/>
        <v>155.46782128678961</v>
      </c>
      <c r="D191" s="5">
        <f t="shared" si="88"/>
        <v>85.36209669045158</v>
      </c>
      <c r="E191" s="2">
        <f t="shared" si="95"/>
        <v>155.61187757243033</v>
      </c>
      <c r="F191" s="2">
        <f t="shared" si="96"/>
        <v>2.4655616968405281</v>
      </c>
      <c r="G191" s="3">
        <f t="shared" si="89"/>
        <v>6.8847182664403173</v>
      </c>
      <c r="H191" s="3">
        <f t="shared" si="90"/>
        <v>77.521762865394209</v>
      </c>
      <c r="I191" s="3">
        <f t="shared" si="91"/>
        <v>27.650536086340153</v>
      </c>
      <c r="J191" s="2">
        <f t="shared" si="97"/>
        <v>82.592827831650538</v>
      </c>
      <c r="K191" s="2">
        <f t="shared" si="92"/>
        <v>56.300496136094431</v>
      </c>
      <c r="L191" s="6">
        <f t="shared" si="73"/>
        <v>2935.681667635848</v>
      </c>
      <c r="M191" s="2">
        <f t="shared" si="74"/>
        <v>37.205687801634873</v>
      </c>
      <c r="N191" s="2">
        <f t="shared" si="93"/>
        <v>82.592827831650538</v>
      </c>
      <c r="O191" s="2">
        <f t="shared" si="94"/>
        <v>56.300496136094431</v>
      </c>
      <c r="P191" s="5">
        <f t="shared" si="75"/>
        <v>0.38651423140305513</v>
      </c>
      <c r="Q191" s="4">
        <f t="shared" si="76"/>
        <v>0.45043084679977302</v>
      </c>
      <c r="R191" s="4">
        <f t="shared" si="77"/>
        <v>0.30876821828663448</v>
      </c>
      <c r="S191" s="4">
        <f t="shared" si="98"/>
        <v>0</v>
      </c>
      <c r="T191" s="4">
        <f t="shared" si="99"/>
        <v>0</v>
      </c>
      <c r="U191" s="5">
        <f t="shared" si="100"/>
        <v>-1.1797846826514908</v>
      </c>
      <c r="V191" s="5">
        <f t="shared" si="101"/>
        <v>-13.284347283541248</v>
      </c>
      <c r="W191" s="5">
        <f t="shared" si="102"/>
        <v>-4.7382736198199096</v>
      </c>
      <c r="X191" s="5">
        <f t="shared" si="78"/>
        <v>0.99134487021504436</v>
      </c>
      <c r="Y191" s="5">
        <f t="shared" si="79"/>
        <v>3.2052265161097786</v>
      </c>
      <c r="Z191" s="5">
        <f t="shared" si="80"/>
        <v>-3.893996124557463</v>
      </c>
      <c r="AA191" s="5">
        <f t="shared" si="81"/>
        <v>10.119238258147014</v>
      </c>
      <c r="AB191" s="5">
        <f t="shared" si="82"/>
        <v>2.025441833458288</v>
      </c>
      <c r="AC191" s="5">
        <f t="shared" si="83"/>
        <v>-17.178343408098712</v>
      </c>
      <c r="AD191" s="5">
        <f t="shared" si="84"/>
        <v>-26.793035361672896</v>
      </c>
      <c r="AE191">
        <f t="shared" si="72"/>
        <v>0</v>
      </c>
    </row>
    <row r="192" spans="1:31" x14ac:dyDescent="0.2">
      <c r="A192">
        <f t="shared" si="85"/>
        <v>1.6000000000000012</v>
      </c>
      <c r="B192" s="5">
        <f t="shared" si="86"/>
        <v>6.7631986708657896</v>
      </c>
      <c r="C192" s="5">
        <f t="shared" si="87"/>
        <v>156.24217999827314</v>
      </c>
      <c r="D192" s="5">
        <f t="shared" si="88"/>
        <v>85.637262399546898</v>
      </c>
      <c r="E192" s="2">
        <f t="shared" si="95"/>
        <v>156.38848956005165</v>
      </c>
      <c r="F192" s="2">
        <f t="shared" si="96"/>
        <v>2.4785943592486772</v>
      </c>
      <c r="G192" s="3">
        <f t="shared" si="89"/>
        <v>6.9049726847748998</v>
      </c>
      <c r="H192" s="3">
        <f t="shared" si="90"/>
        <v>77.349979431313216</v>
      </c>
      <c r="I192" s="3">
        <f t="shared" si="91"/>
        <v>27.382605732723423</v>
      </c>
      <c r="J192" s="2">
        <f t="shared" si="97"/>
        <v>82.343822248641359</v>
      </c>
      <c r="K192" s="2">
        <f t="shared" si="92"/>
        <v>56.130758179032959</v>
      </c>
      <c r="L192" s="6">
        <f t="shared" si="73"/>
        <v>2935.232040913877</v>
      </c>
      <c r="M192" s="2">
        <f t="shared" si="74"/>
        <v>37.199989407415451</v>
      </c>
      <c r="N192" s="2">
        <f t="shared" si="93"/>
        <v>82.343822248641359</v>
      </c>
      <c r="O192" s="2">
        <f t="shared" si="94"/>
        <v>56.130758179032959</v>
      </c>
      <c r="P192" s="5">
        <f t="shared" si="75"/>
        <v>0.38650107850263449</v>
      </c>
      <c r="Q192" s="4">
        <f t="shared" si="76"/>
        <v>0.45172361010083018</v>
      </c>
      <c r="R192" s="4">
        <f t="shared" si="77"/>
        <v>0.30908384774779485</v>
      </c>
      <c r="S192" s="4">
        <f t="shared" si="98"/>
        <v>0</v>
      </c>
      <c r="T192" s="4">
        <f t="shared" si="99"/>
        <v>0</v>
      </c>
      <c r="U192" s="5">
        <f t="shared" si="100"/>
        <v>-1.1796480459978382</v>
      </c>
      <c r="V192" s="5">
        <f t="shared" si="101"/>
        <v>-13.214498631589619</v>
      </c>
      <c r="W192" s="5">
        <f t="shared" si="102"/>
        <v>-4.6780543271605168</v>
      </c>
      <c r="X192" s="5">
        <f t="shared" si="78"/>
        <v>0.99119303660540903</v>
      </c>
      <c r="Y192" s="5">
        <f t="shared" si="79"/>
        <v>3.18814706240993</v>
      </c>
      <c r="Z192" s="5">
        <f t="shared" si="80"/>
        <v>-3.8521335054821777</v>
      </c>
      <c r="AA192" s="5">
        <f t="shared" si="81"/>
        <v>10.077506199673413</v>
      </c>
      <c r="AB192" s="5">
        <f t="shared" si="82"/>
        <v>2.0084990164120917</v>
      </c>
      <c r="AC192" s="5">
        <f t="shared" si="83"/>
        <v>-17.066632137071796</v>
      </c>
      <c r="AD192" s="5">
        <f t="shared" si="84"/>
        <v>-26.774548127487101</v>
      </c>
      <c r="AE192">
        <f t="shared" si="72"/>
        <v>0</v>
      </c>
    </row>
    <row r="193" spans="1:31" x14ac:dyDescent="0.2">
      <c r="A193">
        <f t="shared" si="85"/>
        <v>1.6100000000000012</v>
      </c>
      <c r="B193" s="5">
        <f t="shared" si="86"/>
        <v>6.8323488226643594</v>
      </c>
      <c r="C193" s="5">
        <f t="shared" si="87"/>
        <v>157.01482646097941</v>
      </c>
      <c r="D193" s="5">
        <f t="shared" si="88"/>
        <v>85.909749729467762</v>
      </c>
      <c r="E193" s="2">
        <f t="shared" si="95"/>
        <v>157.16340769723098</v>
      </c>
      <c r="F193" s="2">
        <f t="shared" si="96"/>
        <v>2.4915988195194974</v>
      </c>
      <c r="G193" s="3">
        <f t="shared" si="89"/>
        <v>6.9250576749390209</v>
      </c>
      <c r="H193" s="3">
        <f t="shared" si="90"/>
        <v>77.179313109942498</v>
      </c>
      <c r="I193" s="3">
        <f t="shared" si="91"/>
        <v>27.114860251448551</v>
      </c>
      <c r="J193" s="2">
        <f t="shared" si="97"/>
        <v>82.096397255783145</v>
      </c>
      <c r="K193" s="2">
        <f t="shared" si="92"/>
        <v>55.962097652203916</v>
      </c>
      <c r="L193" s="6">
        <f t="shared" si="73"/>
        <v>2934.7769484225964</v>
      </c>
      <c r="M193" s="2">
        <f t="shared" si="74"/>
        <v>37.194221742161375</v>
      </c>
      <c r="N193" s="2">
        <f t="shared" si="93"/>
        <v>82.096397255783145</v>
      </c>
      <c r="O193" s="2">
        <f t="shared" si="94"/>
        <v>55.962097652203916</v>
      </c>
      <c r="P193" s="5">
        <f t="shared" si="75"/>
        <v>0.38648776616603836</v>
      </c>
      <c r="Q193" s="4">
        <f t="shared" si="76"/>
        <v>0.45301465076371095</v>
      </c>
      <c r="R193" s="4">
        <f t="shared" si="77"/>
        <v>0.30939789795493672</v>
      </c>
      <c r="S193" s="4">
        <f t="shared" si="98"/>
        <v>0</v>
      </c>
      <c r="T193" s="4">
        <f t="shared" si="99"/>
        <v>0</v>
      </c>
      <c r="U193" s="5">
        <f t="shared" si="100"/>
        <v>-1.1794838542931365</v>
      </c>
      <c r="V193" s="5">
        <f t="shared" si="101"/>
        <v>-13.145270114939997</v>
      </c>
      <c r="W193" s="5">
        <f t="shared" si="102"/>
        <v>-4.6182344435535576</v>
      </c>
      <c r="X193" s="5">
        <f t="shared" si="78"/>
        <v>0.99103935727032377</v>
      </c>
      <c r="Y193" s="5">
        <f t="shared" si="79"/>
        <v>3.1711800220505451</v>
      </c>
      <c r="Z193" s="5">
        <f t="shared" si="80"/>
        <v>-3.8104528150830688</v>
      </c>
      <c r="AA193" s="5">
        <f t="shared" si="81"/>
        <v>10.036102854009943</v>
      </c>
      <c r="AB193" s="5">
        <f t="shared" si="82"/>
        <v>1.9916961677574085</v>
      </c>
      <c r="AC193" s="5">
        <f t="shared" si="83"/>
        <v>-16.955722930023065</v>
      </c>
      <c r="AD193" s="5">
        <f t="shared" si="84"/>
        <v>-26.756131589543614</v>
      </c>
      <c r="AE193">
        <f t="shared" si="72"/>
        <v>0</v>
      </c>
    </row>
    <row r="194" spans="1:31" x14ac:dyDescent="0.2">
      <c r="A194">
        <f t="shared" si="85"/>
        <v>1.6200000000000012</v>
      </c>
      <c r="B194" s="5">
        <f t="shared" si="86"/>
        <v>6.9016989842221372</v>
      </c>
      <c r="C194" s="5">
        <f t="shared" si="87"/>
        <v>157.78577180593234</v>
      </c>
      <c r="D194" s="5">
        <f t="shared" si="88"/>
        <v>86.179560525402778</v>
      </c>
      <c r="E194" s="2">
        <f t="shared" si="95"/>
        <v>157.93664309862535</v>
      </c>
      <c r="F194" s="2">
        <f t="shared" si="96"/>
        <v>2.5045751238621179</v>
      </c>
      <c r="G194" s="3">
        <f t="shared" si="89"/>
        <v>6.9449746366165952</v>
      </c>
      <c r="H194" s="3">
        <f t="shared" si="90"/>
        <v>77.009755880642274</v>
      </c>
      <c r="I194" s="3">
        <f t="shared" si="91"/>
        <v>26.847298935553116</v>
      </c>
      <c r="J194" s="2">
        <f t="shared" si="97"/>
        <v>81.850550600679014</v>
      </c>
      <c r="K194" s="2">
        <f t="shared" si="92"/>
        <v>55.794513020231093</v>
      </c>
      <c r="L194" s="6">
        <f t="shared" si="73"/>
        <v>2934.3163585990324</v>
      </c>
      <c r="M194" s="2">
        <f t="shared" si="74"/>
        <v>37.188384405855793</v>
      </c>
      <c r="N194" s="2">
        <f t="shared" si="93"/>
        <v>81.850550600679014</v>
      </c>
      <c r="O194" s="2">
        <f t="shared" si="94"/>
        <v>55.794513020231093</v>
      </c>
      <c r="P194" s="5">
        <f t="shared" si="75"/>
        <v>0.3864742934692274</v>
      </c>
      <c r="Q194" s="4">
        <f t="shared" si="76"/>
        <v>0.45430388597558768</v>
      </c>
      <c r="R194" s="4">
        <f t="shared" si="77"/>
        <v>0.30971035986482404</v>
      </c>
      <c r="S194" s="4">
        <f t="shared" si="98"/>
        <v>0</v>
      </c>
      <c r="T194" s="4">
        <f t="shared" si="99"/>
        <v>0</v>
      </c>
      <c r="U194" s="5">
        <f t="shared" si="100"/>
        <v>-1.1792927713725501</v>
      </c>
      <c r="V194" s="5">
        <f t="shared" si="101"/>
        <v>-13.076656602370226</v>
      </c>
      <c r="W194" s="5">
        <f t="shared" si="102"/>
        <v>-4.5588108268455896</v>
      </c>
      <c r="X194" s="5">
        <f t="shared" si="78"/>
        <v>0.9908838215513468</v>
      </c>
      <c r="Y194" s="5">
        <f t="shared" si="79"/>
        <v>3.1543247355972719</v>
      </c>
      <c r="Z194" s="5">
        <f t="shared" si="80"/>
        <v>-3.768953144497122</v>
      </c>
      <c r="AA194" s="5">
        <f t="shared" si="81"/>
        <v>9.9950262014467572</v>
      </c>
      <c r="AB194" s="5">
        <f t="shared" si="82"/>
        <v>1.9750319642247218</v>
      </c>
      <c r="AC194" s="5">
        <f t="shared" si="83"/>
        <v>-16.84560974686735</v>
      </c>
      <c r="AD194" s="5">
        <f t="shared" si="84"/>
        <v>-26.737784625398831</v>
      </c>
      <c r="AE194">
        <f t="shared" si="72"/>
        <v>0</v>
      </c>
    </row>
    <row r="195" spans="1:31" x14ac:dyDescent="0.2">
      <c r="A195">
        <f t="shared" si="85"/>
        <v>1.6300000000000012</v>
      </c>
      <c r="B195" s="5">
        <f t="shared" si="86"/>
        <v>6.9712474821865147</v>
      </c>
      <c r="C195" s="5">
        <f t="shared" si="87"/>
        <v>158.55502708425141</v>
      </c>
      <c r="D195" s="5">
        <f t="shared" si="88"/>
        <v>86.446696625527039</v>
      </c>
      <c r="E195" s="2">
        <f t="shared" si="95"/>
        <v>158.70820679834296</v>
      </c>
      <c r="F195" s="2">
        <f t="shared" si="96"/>
        <v>2.5175233184500372</v>
      </c>
      <c r="G195" s="3">
        <f t="shared" si="89"/>
        <v>6.9647249562588422</v>
      </c>
      <c r="H195" s="3">
        <f t="shared" si="90"/>
        <v>76.841299783173596</v>
      </c>
      <c r="I195" s="3">
        <f t="shared" si="91"/>
        <v>26.579921089299127</v>
      </c>
      <c r="J195" s="2">
        <f t="shared" si="97"/>
        <v>81.606280096554201</v>
      </c>
      <c r="K195" s="2">
        <f t="shared" si="92"/>
        <v>55.628002792470483</v>
      </c>
      <c r="L195" s="6">
        <f t="shared" si="73"/>
        <v>2933.8502403540915</v>
      </c>
      <c r="M195" s="2">
        <f t="shared" si="74"/>
        <v>37.182477004487616</v>
      </c>
      <c r="N195" s="2">
        <f t="shared" si="93"/>
        <v>81.606280096554201</v>
      </c>
      <c r="O195" s="2">
        <f t="shared" si="94"/>
        <v>55.628002792470483</v>
      </c>
      <c r="P195" s="5">
        <f t="shared" si="75"/>
        <v>0.38646065950199854</v>
      </c>
      <c r="Q195" s="4">
        <f t="shared" si="76"/>
        <v>0.4555912319816815</v>
      </c>
      <c r="R195" s="4">
        <f t="shared" si="77"/>
        <v>0.31002122439602187</v>
      </c>
      <c r="S195" s="4">
        <f t="shared" si="98"/>
        <v>0</v>
      </c>
      <c r="T195" s="4">
        <f t="shared" si="99"/>
        <v>0</v>
      </c>
      <c r="U195" s="5">
        <f t="shared" si="100"/>
        <v>-1.1790754532570162</v>
      </c>
      <c r="V195" s="5">
        <f t="shared" si="101"/>
        <v>-13.008653025024996</v>
      </c>
      <c r="W195" s="5">
        <f t="shared" si="102"/>
        <v>-4.4997803506565868</v>
      </c>
      <c r="X195" s="5">
        <f t="shared" si="78"/>
        <v>0.99072641895005997</v>
      </c>
      <c r="Y195" s="5">
        <f t="shared" si="79"/>
        <v>3.137580548682422</v>
      </c>
      <c r="Z195" s="5">
        <f t="shared" si="80"/>
        <v>-3.7276335807658159</v>
      </c>
      <c r="AA195" s="5">
        <f t="shared" si="81"/>
        <v>9.9542742441883938</v>
      </c>
      <c r="AB195" s="5">
        <f t="shared" si="82"/>
        <v>1.9585050954254057</v>
      </c>
      <c r="AC195" s="5">
        <f t="shared" si="83"/>
        <v>-16.736286605790813</v>
      </c>
      <c r="AD195" s="5">
        <f t="shared" si="84"/>
        <v>-26.719506106468192</v>
      </c>
      <c r="AE195">
        <f t="shared" si="72"/>
        <v>0</v>
      </c>
    </row>
    <row r="196" spans="1:31" x14ac:dyDescent="0.2">
      <c r="A196">
        <f t="shared" si="85"/>
        <v>1.6400000000000012</v>
      </c>
      <c r="B196" s="5">
        <f t="shared" si="86"/>
        <v>7.0409926570038746</v>
      </c>
      <c r="C196" s="5">
        <f t="shared" si="87"/>
        <v>159.32260326775287</v>
      </c>
      <c r="D196" s="5">
        <f t="shared" si="88"/>
        <v>86.711159861114709</v>
      </c>
      <c r="E196" s="2">
        <f t="shared" si="95"/>
        <v>159.47810975055404</v>
      </c>
      <c r="F196" s="2">
        <f t="shared" si="96"/>
        <v>2.5304434494220671</v>
      </c>
      <c r="G196" s="3">
        <f t="shared" si="89"/>
        <v>6.9843100072130966</v>
      </c>
      <c r="H196" s="3">
        <f t="shared" si="90"/>
        <v>76.673936917115682</v>
      </c>
      <c r="I196" s="3">
        <f t="shared" si="91"/>
        <v>26.312726028234444</v>
      </c>
      <c r="J196" s="2">
        <f t="shared" si="97"/>
        <v>81.36358362119762</v>
      </c>
      <c r="K196" s="2">
        <f t="shared" si="92"/>
        <v>55.462565522288763</v>
      </c>
      <c r="L196" s="6">
        <f t="shared" si="73"/>
        <v>2933.3785630922439</v>
      </c>
      <c r="M196" s="2">
        <f t="shared" si="74"/>
        <v>37.176499150301005</v>
      </c>
      <c r="N196" s="2">
        <f t="shared" si="93"/>
        <v>81.36358362119762</v>
      </c>
      <c r="O196" s="2">
        <f t="shared" si="94"/>
        <v>55.462565522288763</v>
      </c>
      <c r="P196" s="5">
        <f t="shared" si="75"/>
        <v>0.38644686336855949</v>
      </c>
      <c r="Q196" s="4">
        <f t="shared" si="76"/>
        <v>0.45687660409058134</v>
      </c>
      <c r="R196" s="4">
        <f t="shared" si="77"/>
        <v>0.31033048243047912</v>
      </c>
      <c r="S196" s="4">
        <f t="shared" si="98"/>
        <v>0</v>
      </c>
      <c r="T196" s="4">
        <f t="shared" si="99"/>
        <v>0</v>
      </c>
      <c r="U196" s="5">
        <f t="shared" si="100"/>
        <v>-1.1788325482608815</v>
      </c>
      <c r="V196" s="5">
        <f t="shared" si="101"/>
        <v>-12.941254375571965</v>
      </c>
      <c r="W196" s="5">
        <f t="shared" si="102"/>
        <v>-4.4411399040878283</v>
      </c>
      <c r="X196" s="5">
        <f t="shared" si="78"/>
        <v>0.99056713913471606</v>
      </c>
      <c r="Y196" s="5">
        <f t="shared" si="79"/>
        <v>3.1209468119192789</v>
      </c>
      <c r="Z196" s="5">
        <f t="shared" si="80"/>
        <v>-3.6864932067707068</v>
      </c>
      <c r="AA196" s="5">
        <f t="shared" si="81"/>
        <v>9.9138450060603063</v>
      </c>
      <c r="AB196" s="5">
        <f t="shared" si="82"/>
        <v>1.9421142636583975</v>
      </c>
      <c r="AC196" s="5">
        <f t="shared" si="83"/>
        <v>-16.627747582342671</v>
      </c>
      <c r="AD196" s="5">
        <f t="shared" si="84"/>
        <v>-26.70129489802752</v>
      </c>
      <c r="AE196">
        <f t="shared" si="72"/>
        <v>0</v>
      </c>
    </row>
    <row r="197" spans="1:31" x14ac:dyDescent="0.2">
      <c r="A197">
        <f t="shared" si="85"/>
        <v>1.6500000000000012</v>
      </c>
      <c r="B197" s="5">
        <f t="shared" si="86"/>
        <v>7.1109328627891886</v>
      </c>
      <c r="C197" s="5">
        <f t="shared" si="87"/>
        <v>160.08851124954489</v>
      </c>
      <c r="D197" s="5">
        <f t="shared" si="88"/>
        <v>86.972952056652147</v>
      </c>
      <c r="E197" s="2">
        <f t="shared" si="95"/>
        <v>160.24636283009596</v>
      </c>
      <c r="F197" s="2">
        <f t="shared" si="96"/>
        <v>2.5433355628832253</v>
      </c>
      <c r="G197" s="3">
        <f t="shared" si="89"/>
        <v>7.0037311498496804</v>
      </c>
      <c r="H197" s="3">
        <f t="shared" si="90"/>
        <v>76.507659441292262</v>
      </c>
      <c r="I197" s="3">
        <f t="shared" si="91"/>
        <v>26.045713079254167</v>
      </c>
      <c r="J197" s="2">
        <f t="shared" si="97"/>
        <v>81.122459115900597</v>
      </c>
      <c r="K197" s="2">
        <f t="shared" si="92"/>
        <v>55.298199806339873</v>
      </c>
      <c r="L197" s="6">
        <f t="shared" si="73"/>
        <v>2932.9012967314879</v>
      </c>
      <c r="M197" s="2">
        <f t="shared" si="74"/>
        <v>37.170450462048365</v>
      </c>
      <c r="N197" s="2">
        <f t="shared" si="93"/>
        <v>81.122459115900597</v>
      </c>
      <c r="O197" s="2">
        <f t="shared" si="94"/>
        <v>55.298199806339873</v>
      </c>
      <c r="P197" s="5">
        <f t="shared" si="75"/>
        <v>0.38643290418811149</v>
      </c>
      <c r="Q197" s="4">
        <f t="shared" si="76"/>
        <v>0.45815991668006961</v>
      </c>
      <c r="R197" s="4">
        <f t="shared" si="77"/>
        <v>0.31063812481514685</v>
      </c>
      <c r="S197" s="4">
        <f t="shared" si="98"/>
        <v>0</v>
      </c>
      <c r="T197" s="4">
        <f t="shared" si="99"/>
        <v>0</v>
      </c>
      <c r="U197" s="5">
        <f t="shared" si="100"/>
        <v>-1.17856469709742</v>
      </c>
      <c r="V197" s="5">
        <f t="shared" si="101"/>
        <v>-12.874455707368844</v>
      </c>
      <c r="W197" s="5">
        <f t="shared" si="102"/>
        <v>-4.3828863914338472</v>
      </c>
      <c r="X197" s="5">
        <f t="shared" si="78"/>
        <v>0.99040597194697966</v>
      </c>
      <c r="Y197" s="5">
        <f t="shared" si="79"/>
        <v>3.1044228808170344</v>
      </c>
      <c r="Z197" s="5">
        <f t="shared" si="80"/>
        <v>-3.645531101170131</v>
      </c>
      <c r="AA197" s="5">
        <f t="shared" si="81"/>
        <v>9.8737365322172028</v>
      </c>
      <c r="AB197" s="5">
        <f t="shared" si="82"/>
        <v>1.9258581837196145</v>
      </c>
      <c r="AC197" s="5">
        <f t="shared" si="83"/>
        <v>-16.519986808538974</v>
      </c>
      <c r="AD197" s="5">
        <f t="shared" si="84"/>
        <v>-26.683149859216645</v>
      </c>
      <c r="AE197">
        <f t="shared" ref="AE197:AE260" si="103">IF(($D197-height)*($D198-height)&lt;0,1,0)</f>
        <v>0</v>
      </c>
    </row>
    <row r="198" spans="1:31" x14ac:dyDescent="0.2">
      <c r="A198">
        <f t="shared" si="85"/>
        <v>1.6600000000000013</v>
      </c>
      <c r="B198" s="5">
        <f t="shared" si="86"/>
        <v>7.1810664671968709</v>
      </c>
      <c r="C198" s="5">
        <f t="shared" si="87"/>
        <v>160.85276184461739</v>
      </c>
      <c r="D198" s="5">
        <f t="shared" si="88"/>
        <v>87.23207502995173</v>
      </c>
      <c r="E198" s="2">
        <f t="shared" si="95"/>
        <v>161.01297683307237</v>
      </c>
      <c r="F198" s="2">
        <f t="shared" si="96"/>
        <v>2.5561997049055774</v>
      </c>
      <c r="G198" s="3">
        <f t="shared" si="89"/>
        <v>7.0229897316868763</v>
      </c>
      <c r="H198" s="3">
        <f t="shared" si="90"/>
        <v>76.342459573206867</v>
      </c>
      <c r="I198" s="3">
        <f t="shared" si="91"/>
        <v>25.778881580662002</v>
      </c>
      <c r="J198" s="2">
        <f t="shared" si="97"/>
        <v>80.882904584392236</v>
      </c>
      <c r="K198" s="2">
        <f t="shared" si="92"/>
        <v>55.134904283839283</v>
      </c>
      <c r="L198" s="6">
        <f t="shared" si="73"/>
        <v>2932.4184117235886</v>
      </c>
      <c r="M198" s="2">
        <f t="shared" si="74"/>
        <v>37.164330565246864</v>
      </c>
      <c r="N198" s="2">
        <f t="shared" si="93"/>
        <v>80.882904584392236</v>
      </c>
      <c r="O198" s="2">
        <f t="shared" si="94"/>
        <v>55.134904283839283</v>
      </c>
      <c r="P198" s="5">
        <f t="shared" si="75"/>
        <v>0.38641878109544037</v>
      </c>
      <c r="Q198" s="4">
        <f t="shared" si="76"/>
        <v>0.45944108320346883</v>
      </c>
      <c r="R198" s="4">
        <f t="shared" si="77"/>
        <v>0.31094414236363227</v>
      </c>
      <c r="S198" s="4">
        <f t="shared" si="98"/>
        <v>0</v>
      </c>
      <c r="T198" s="4">
        <f t="shared" si="99"/>
        <v>0</v>
      </c>
      <c r="U198" s="5">
        <f t="shared" si="100"/>
        <v>-1.1782725329822654</v>
      </c>
      <c r="V198" s="5">
        <f t="shared" si="101"/>
        <v>-12.808252133641197</v>
      </c>
      <c r="W198" s="5">
        <f t="shared" si="102"/>
        <v>-4.3250167318984127</v>
      </c>
      <c r="X198" s="5">
        <f t="shared" si="78"/>
        <v>0.99024290740876286</v>
      </c>
      <c r="Y198" s="5">
        <f t="shared" si="79"/>
        <v>3.0880081156963337</v>
      </c>
      <c r="Z198" s="5">
        <f t="shared" si="80"/>
        <v>-3.604746338337069</v>
      </c>
      <c r="AA198" s="5">
        <f t="shared" si="81"/>
        <v>9.8339468888530419</v>
      </c>
      <c r="AB198" s="5">
        <f t="shared" si="82"/>
        <v>1.9097355827140683</v>
      </c>
      <c r="AC198" s="5">
        <f t="shared" si="83"/>
        <v>-16.412998471978266</v>
      </c>
      <c r="AD198" s="5">
        <f t="shared" si="84"/>
        <v>-26.665069843045369</v>
      </c>
      <c r="AE198">
        <f t="shared" si="103"/>
        <v>0</v>
      </c>
    </row>
    <row r="199" spans="1:31" x14ac:dyDescent="0.2">
      <c r="A199">
        <f t="shared" si="85"/>
        <v>1.6700000000000013</v>
      </c>
      <c r="B199" s="5">
        <f t="shared" si="86"/>
        <v>7.2513918512928761</v>
      </c>
      <c r="C199" s="5">
        <f t="shared" si="87"/>
        <v>161.61536579042584</v>
      </c>
      <c r="D199" s="5">
        <f t="shared" si="88"/>
        <v>87.488530592266201</v>
      </c>
      <c r="E199" s="2">
        <f t="shared" si="95"/>
        <v>161.77796247744666</v>
      </c>
      <c r="F199" s="2">
        <f t="shared" si="96"/>
        <v>2.5690359215290282</v>
      </c>
      <c r="G199" s="3">
        <f t="shared" si="89"/>
        <v>7.0420870875140169</v>
      </c>
      <c r="H199" s="3">
        <f t="shared" si="90"/>
        <v>76.178329588487088</v>
      </c>
      <c r="I199" s="3">
        <f t="shared" si="91"/>
        <v>25.512230882231549</v>
      </c>
      <c r="J199" s="2">
        <f t="shared" si="97"/>
        <v>80.644918091771828</v>
      </c>
      <c r="K199" s="2">
        <f t="shared" si="92"/>
        <v>54.972677635836277</v>
      </c>
      <c r="L199" s="6">
        <f t="shared" si="73"/>
        <v>2931.9298790745856</v>
      </c>
      <c r="M199" s="2">
        <f t="shared" si="74"/>
        <v>37.158139092438326</v>
      </c>
      <c r="N199" s="2">
        <f t="shared" si="93"/>
        <v>80.644918091771828</v>
      </c>
      <c r="O199" s="2">
        <f t="shared" si="94"/>
        <v>54.972677635836277</v>
      </c>
      <c r="P199" s="5">
        <f t="shared" si="75"/>
        <v>0.3864044932415151</v>
      </c>
      <c r="Q199" s="4">
        <f t="shared" si="76"/>
        <v>0.46072001619651315</v>
      </c>
      <c r="R199" s="4">
        <f t="shared" si="77"/>
        <v>0.31124852585788865</v>
      </c>
      <c r="S199" s="4">
        <f t="shared" si="98"/>
        <v>0</v>
      </c>
      <c r="T199" s="4">
        <f t="shared" si="99"/>
        <v>0</v>
      </c>
      <c r="U199" s="5">
        <f t="shared" si="100"/>
        <v>-1.1779566817347902</v>
      </c>
      <c r="V199" s="5">
        <f t="shared" si="101"/>
        <v>-12.742638826670833</v>
      </c>
      <c r="W199" s="5">
        <f t="shared" si="102"/>
        <v>-4.2675278593145478</v>
      </c>
      <c r="X199" s="5">
        <f t="shared" si="78"/>
        <v>0.99007793572914915</v>
      </c>
      <c r="Y199" s="5">
        <f t="shared" si="79"/>
        <v>3.0717018816054611</v>
      </c>
      <c r="Z199" s="5">
        <f t="shared" si="80"/>
        <v>-3.5641379882982229</v>
      </c>
      <c r="AA199" s="5">
        <f t="shared" si="81"/>
        <v>9.7944741629128025</v>
      </c>
      <c r="AB199" s="5">
        <f t="shared" si="82"/>
        <v>1.8937451998706709</v>
      </c>
      <c r="AC199" s="5">
        <f t="shared" si="83"/>
        <v>-16.306776814969055</v>
      </c>
      <c r="AD199" s="5">
        <f t="shared" si="84"/>
        <v>-26.647053696401745</v>
      </c>
      <c r="AE199">
        <f t="shared" si="103"/>
        <v>0</v>
      </c>
    </row>
    <row r="200" spans="1:31" x14ac:dyDescent="0.2">
      <c r="A200">
        <f t="shared" si="85"/>
        <v>1.6800000000000013</v>
      </c>
      <c r="B200" s="5">
        <f t="shared" si="86"/>
        <v>7.3219074094280101</v>
      </c>
      <c r="C200" s="5">
        <f t="shared" si="87"/>
        <v>162.37633374746997</v>
      </c>
      <c r="D200" s="5">
        <f t="shared" si="88"/>
        <v>87.742320548403697</v>
      </c>
      <c r="E200" s="2">
        <f t="shared" si="95"/>
        <v>162.54133040362993</v>
      </c>
      <c r="F200" s="2">
        <f t="shared" si="96"/>
        <v>2.5818442587620614</v>
      </c>
      <c r="G200" s="3">
        <f t="shared" si="89"/>
        <v>7.061024539512724</v>
      </c>
      <c r="H200" s="3">
        <f t="shared" si="90"/>
        <v>76.0152618203374</v>
      </c>
      <c r="I200" s="3">
        <f t="shared" si="91"/>
        <v>25.245760345267531</v>
      </c>
      <c r="J200" s="2">
        <f t="shared" si="97"/>
        <v>80.408497763437467</v>
      </c>
      <c r="K200" s="2">
        <f t="shared" si="92"/>
        <v>54.811518584483615</v>
      </c>
      <c r="L200" s="6">
        <f t="shared" si="73"/>
        <v>2931.4356703655649</v>
      </c>
      <c r="M200" s="2">
        <f t="shared" si="74"/>
        <v>37.151875683452467</v>
      </c>
      <c r="N200" s="2">
        <f t="shared" si="93"/>
        <v>80.408497763437467</v>
      </c>
      <c r="O200" s="2">
        <f t="shared" si="94"/>
        <v>54.811518584483615</v>
      </c>
      <c r="P200" s="5">
        <f t="shared" si="75"/>
        <v>0.38639003979409425</v>
      </c>
      <c r="Q200" s="4">
        <f t="shared" si="76"/>
        <v>0.46199662728475999</v>
      </c>
      <c r="R200" s="4">
        <f t="shared" si="77"/>
        <v>0.31155126604994104</v>
      </c>
      <c r="S200" s="4">
        <f t="shared" si="98"/>
        <v>0</v>
      </c>
      <c r="T200" s="4">
        <f t="shared" si="99"/>
        <v>0</v>
      </c>
      <c r="U200" s="5">
        <f t="shared" si="100"/>
        <v>-1.1776177618774599</v>
      </c>
      <c r="V200" s="5">
        <f t="shared" si="101"/>
        <v>-12.677611016994476</v>
      </c>
      <c r="W200" s="5">
        <f t="shared" si="102"/>
        <v>-4.210416721868568</v>
      </c>
      <c r="X200" s="5">
        <f t="shared" si="78"/>
        <v>0.98991104731140789</v>
      </c>
      <c r="Y200" s="5">
        <f t="shared" si="79"/>
        <v>3.0555035482371067</v>
      </c>
      <c r="Z200" s="5">
        <f t="shared" si="80"/>
        <v>-3.5237051166743432</v>
      </c>
      <c r="AA200" s="5">
        <f t="shared" si="81"/>
        <v>9.7553164618057977</v>
      </c>
      <c r="AB200" s="5">
        <f t="shared" si="82"/>
        <v>1.8778857863596468</v>
      </c>
      <c r="AC200" s="5">
        <f t="shared" si="83"/>
        <v>-16.201316133668819</v>
      </c>
      <c r="AD200" s="5">
        <f t="shared" si="84"/>
        <v>-26.629100260062771</v>
      </c>
      <c r="AE200">
        <f t="shared" si="103"/>
        <v>0</v>
      </c>
    </row>
    <row r="201" spans="1:31" x14ac:dyDescent="0.2">
      <c r="A201">
        <f t="shared" si="85"/>
        <v>1.6900000000000013</v>
      </c>
      <c r="B201" s="5">
        <f t="shared" si="86"/>
        <v>7.3926115491124555</v>
      </c>
      <c r="C201" s="5">
        <f t="shared" si="87"/>
        <v>163.13567629986665</v>
      </c>
      <c r="D201" s="5">
        <f t="shared" si="88"/>
        <v>87.993446696843364</v>
      </c>
      <c r="E201" s="2">
        <f t="shared" si="95"/>
        <v>163.303091175063</v>
      </c>
      <c r="F201" s="2">
        <f t="shared" si="96"/>
        <v>2.5946247625824346</v>
      </c>
      <c r="G201" s="3">
        <f t="shared" si="89"/>
        <v>7.0798033973763204</v>
      </c>
      <c r="H201" s="3">
        <f t="shared" si="90"/>
        <v>75.853248659000712</v>
      </c>
      <c r="I201" s="3">
        <f t="shared" si="91"/>
        <v>24.979469342666903</v>
      </c>
      <c r="J201" s="2">
        <f t="shared" si="97"/>
        <v>80.173641784011096</v>
      </c>
      <c r="K201" s="2">
        <f t="shared" si="92"/>
        <v>54.651425892304765</v>
      </c>
      <c r="L201" s="6">
        <f t="shared" si="73"/>
        <v>2930.935757773691</v>
      </c>
      <c r="M201" s="2">
        <f t="shared" si="74"/>
        <v>37.145539985673516</v>
      </c>
      <c r="N201" s="2">
        <f t="shared" si="93"/>
        <v>80.173641784011096</v>
      </c>
      <c r="O201" s="2">
        <f t="shared" si="94"/>
        <v>54.651425892304765</v>
      </c>
      <c r="P201" s="5">
        <f t="shared" si="75"/>
        <v>0.38637541993833996</v>
      </c>
      <c r="Q201" s="4">
        <f t="shared" si="76"/>
        <v>0.46327082719154983</v>
      </c>
      <c r="R201" s="4">
        <f t="shared" si="77"/>
        <v>0.31185235366364816</v>
      </c>
      <c r="S201" s="4">
        <f t="shared" si="98"/>
        <v>0</v>
      </c>
      <c r="T201" s="4">
        <f t="shared" si="99"/>
        <v>0</v>
      </c>
      <c r="U201" s="5">
        <f t="shared" si="100"/>
        <v>-1.1772563847331965</v>
      </c>
      <c r="V201" s="5">
        <f t="shared" si="101"/>
        <v>-12.6131639926126</v>
      </c>
      <c r="W201" s="5">
        <f t="shared" si="102"/>
        <v>-4.1536802818281195</v>
      </c>
      <c r="X201" s="5">
        <f t="shared" si="78"/>
        <v>0.98974223276009832</v>
      </c>
      <c r="Y201" s="5">
        <f t="shared" si="79"/>
        <v>3.0394124898457604</v>
      </c>
      <c r="Z201" s="5">
        <f t="shared" si="80"/>
        <v>-3.4834467846218566</v>
      </c>
      <c r="AA201" s="5">
        <f t="shared" si="81"/>
        <v>9.7164719131206052</v>
      </c>
      <c r="AB201" s="5">
        <f t="shared" si="82"/>
        <v>1.8621561051125639</v>
      </c>
      <c r="AC201" s="5">
        <f t="shared" si="83"/>
        <v>-16.096610777234456</v>
      </c>
      <c r="AD201" s="5">
        <f t="shared" si="84"/>
        <v>-26.611208368707516</v>
      </c>
      <c r="AE201">
        <f t="shared" si="103"/>
        <v>0</v>
      </c>
    </row>
    <row r="202" spans="1:31" x14ac:dyDescent="0.2">
      <c r="A202">
        <f t="shared" si="85"/>
        <v>1.7000000000000013</v>
      </c>
      <c r="B202" s="5">
        <f t="shared" si="86"/>
        <v>7.4635026908914748</v>
      </c>
      <c r="C202" s="5">
        <f t="shared" si="87"/>
        <v>163.89340395591779</v>
      </c>
      <c r="D202" s="5">
        <f t="shared" si="88"/>
        <v>88.241910829851591</v>
      </c>
      <c r="E202" s="2">
        <f t="shared" si="95"/>
        <v>164.06325527879358</v>
      </c>
      <c r="F202" s="2">
        <f t="shared" si="96"/>
        <v>2.6073774789378148</v>
      </c>
      <c r="G202" s="3">
        <f t="shared" si="89"/>
        <v>7.0984249584274464</v>
      </c>
      <c r="H202" s="3">
        <f t="shared" si="90"/>
        <v>75.692282551228374</v>
      </c>
      <c r="I202" s="3">
        <f t="shared" si="91"/>
        <v>24.713357258979826</v>
      </c>
      <c r="J202" s="2">
        <f t="shared" si="97"/>
        <v>79.940348396259736</v>
      </c>
      <c r="K202" s="2">
        <f t="shared" si="92"/>
        <v>54.492398361458577</v>
      </c>
      <c r="L202" s="6">
        <f t="shared" si="73"/>
        <v>2930.4301140934876</v>
      </c>
      <c r="M202" s="2">
        <f t="shared" si="74"/>
        <v>37.139131654309828</v>
      </c>
      <c r="N202" s="2">
        <f t="shared" si="93"/>
        <v>79.940348396259736</v>
      </c>
      <c r="O202" s="2">
        <f t="shared" si="94"/>
        <v>54.492398361458577</v>
      </c>
      <c r="P202" s="5">
        <f t="shared" si="75"/>
        <v>0.38636063287743938</v>
      </c>
      <c r="Q202" s="4">
        <f t="shared" si="76"/>
        <v>0.46454252574652011</v>
      </c>
      <c r="R202" s="4">
        <f t="shared" si="77"/>
        <v>0.31215177939650035</v>
      </c>
      <c r="S202" s="4">
        <f t="shared" si="98"/>
        <v>0</v>
      </c>
      <c r="T202" s="4">
        <f t="shared" si="99"/>
        <v>0</v>
      </c>
      <c r="U202" s="5">
        <f t="shared" si="100"/>
        <v>-1.1768731545207778</v>
      </c>
      <c r="V202" s="5">
        <f t="shared" si="101"/>
        <v>-12.549293098208167</v>
      </c>
      <c r="W202" s="5">
        <f t="shared" si="102"/>
        <v>-4.0973155152742216</v>
      </c>
      <c r="X202" s="5">
        <f t="shared" si="78"/>
        <v>0.98957148288825347</v>
      </c>
      <c r="Y202" s="5">
        <f t="shared" si="79"/>
        <v>3.0234280851656967</v>
      </c>
      <c r="Z202" s="5">
        <f t="shared" si="80"/>
        <v>-3.4433620487758461</v>
      </c>
      <c r="AA202" s="5">
        <f t="shared" si="81"/>
        <v>9.6779386643415712</v>
      </c>
      <c r="AB202" s="5">
        <f t="shared" si="82"/>
        <v>1.8465549306449189</v>
      </c>
      <c r="AC202" s="5">
        <f t="shared" si="83"/>
        <v>-15.992655146984013</v>
      </c>
      <c r="AD202" s="5">
        <f t="shared" si="84"/>
        <v>-26.59337685093265</v>
      </c>
      <c r="AE202">
        <f t="shared" si="103"/>
        <v>0</v>
      </c>
    </row>
    <row r="203" spans="1:31" x14ac:dyDescent="0.2">
      <c r="A203">
        <f t="shared" si="85"/>
        <v>1.7100000000000013</v>
      </c>
      <c r="B203" s="5">
        <f t="shared" si="86"/>
        <v>7.5345792682222816</v>
      </c>
      <c r="C203" s="5">
        <f t="shared" si="87"/>
        <v>164.64952714867272</v>
      </c>
      <c r="D203" s="5">
        <f t="shared" si="88"/>
        <v>88.48771473359885</v>
      </c>
      <c r="E203" s="2">
        <f t="shared" si="95"/>
        <v>164.82183312604747</v>
      </c>
      <c r="F203" s="2">
        <f t="shared" si="96"/>
        <v>2.6201024537463664</v>
      </c>
      <c r="G203" s="3">
        <f t="shared" si="89"/>
        <v>7.1168905077338955</v>
      </c>
      <c r="H203" s="3">
        <f t="shared" si="90"/>
        <v>75.532355999758536</v>
      </c>
      <c r="I203" s="3">
        <f t="shared" si="91"/>
        <v>24.447423490470499</v>
      </c>
      <c r="J203" s="2">
        <f t="shared" si="97"/>
        <v>79.708615900012589</v>
      </c>
      <c r="K203" s="2">
        <f t="shared" si="92"/>
        <v>54.334434833001083</v>
      </c>
      <c r="L203" s="6">
        <f t="shared" si="73"/>
        <v>2929.9187127583687</v>
      </c>
      <c r="M203" s="2">
        <f t="shared" si="74"/>
        <v>37.132650352666822</v>
      </c>
      <c r="N203" s="2">
        <f t="shared" si="93"/>
        <v>79.708615900012589</v>
      </c>
      <c r="O203" s="2">
        <f t="shared" si="94"/>
        <v>54.334434833001083</v>
      </c>
      <c r="P203" s="5">
        <f t="shared" si="75"/>
        <v>0.38634567783323309</v>
      </c>
      <c r="Q203" s="4">
        <f t="shared" si="76"/>
        <v>0.46581163189468938</v>
      </c>
      <c r="R203" s="4">
        <f t="shared" si="77"/>
        <v>0.31244953392145419</v>
      </c>
      <c r="S203" s="4">
        <f t="shared" si="98"/>
        <v>0</v>
      </c>
      <c r="T203" s="4">
        <f t="shared" si="99"/>
        <v>0</v>
      </c>
      <c r="U203" s="5">
        <f t="shared" si="100"/>
        <v>-1.1764686684483032</v>
      </c>
      <c r="V203" s="5">
        <f t="shared" si="101"/>
        <v>-12.485993734375114</v>
      </c>
      <c r="W203" s="5">
        <f t="shared" si="102"/>
        <v>-4.0413194118372981</v>
      </c>
      <c r="X203" s="5">
        <f t="shared" si="78"/>
        <v>0.98939878872465226</v>
      </c>
      <c r="Y203" s="5">
        <f t="shared" si="79"/>
        <v>3.0075497173295731</v>
      </c>
      <c r="Z203" s="5">
        <f t="shared" si="80"/>
        <v>-3.4034499611944309</v>
      </c>
      <c r="AA203" s="5">
        <f t="shared" si="81"/>
        <v>9.6397148825667944</v>
      </c>
      <c r="AB203" s="5">
        <f t="shared" si="82"/>
        <v>1.8310810488812699</v>
      </c>
      <c r="AC203" s="5">
        <f t="shared" si="83"/>
        <v>-15.889443695569545</v>
      </c>
      <c r="AD203" s="5">
        <f t="shared" si="84"/>
        <v>-26.575604529270503</v>
      </c>
      <c r="AE203">
        <f t="shared" si="103"/>
        <v>0</v>
      </c>
    </row>
    <row r="204" spans="1:31" x14ac:dyDescent="0.2">
      <c r="A204">
        <f t="shared" si="85"/>
        <v>1.7200000000000013</v>
      </c>
      <c r="B204" s="5">
        <f t="shared" si="86"/>
        <v>7.6058397273520644</v>
      </c>
      <c r="C204" s="5">
        <f t="shared" si="87"/>
        <v>165.40405623648553</v>
      </c>
      <c r="D204" s="5">
        <f t="shared" si="88"/>
        <v>88.730860188277092</v>
      </c>
      <c r="E204" s="2">
        <f t="shared" si="95"/>
        <v>165.5788350527948</v>
      </c>
      <c r="F204" s="2">
        <f t="shared" si="96"/>
        <v>2.6327997328972961</v>
      </c>
      <c r="G204" s="3">
        <f t="shared" si="89"/>
        <v>7.1352013182227081</v>
      </c>
      <c r="H204" s="3">
        <f t="shared" si="90"/>
        <v>75.373461562802845</v>
      </c>
      <c r="I204" s="3">
        <f t="shared" si="91"/>
        <v>24.181667445177794</v>
      </c>
      <c r="J204" s="2">
        <f t="shared" si="97"/>
        <v>79.478442651073991</v>
      </c>
      <c r="K204" s="2">
        <f t="shared" si="92"/>
        <v>54.177534186144506</v>
      </c>
      <c r="L204" s="6">
        <f t="shared" si="73"/>
        <v>2929.401527862402</v>
      </c>
      <c r="M204" s="2">
        <f t="shared" si="74"/>
        <v>37.126095752422799</v>
      </c>
      <c r="N204" s="2">
        <f t="shared" si="93"/>
        <v>79.478442651073991</v>
      </c>
      <c r="O204" s="2">
        <f t="shared" si="94"/>
        <v>54.177534186144506</v>
      </c>
      <c r="P204" s="5">
        <f t="shared" si="75"/>
        <v>0.38633055404685063</v>
      </c>
      <c r="Q204" s="4">
        <f t="shared" si="76"/>
        <v>0.46707805370611455</v>
      </c>
      <c r="R204" s="4">
        <f t="shared" si="77"/>
        <v>0.3127456078888034</v>
      </c>
      <c r="S204" s="4">
        <f t="shared" si="98"/>
        <v>0</v>
      </c>
      <c r="T204" s="4">
        <f t="shared" si="99"/>
        <v>0</v>
      </c>
      <c r="U204" s="5">
        <f t="shared" si="100"/>
        <v>-1.1760435168047587</v>
      </c>
      <c r="V204" s="5">
        <f t="shared" si="101"/>
        <v>-12.423261356856392</v>
      </c>
      <c r="W204" s="5">
        <f t="shared" si="102"/>
        <v>-3.9856889744372017</v>
      </c>
      <c r="X204" s="5">
        <f t="shared" si="78"/>
        <v>0.98922414152116911</v>
      </c>
      <c r="Y204" s="5">
        <f t="shared" si="79"/>
        <v>2.9917767737876098</v>
      </c>
      <c r="Z204" s="5">
        <f t="shared" si="80"/>
        <v>-3.3637095693045871</v>
      </c>
      <c r="AA204" s="5">
        <f t="shared" si="81"/>
        <v>9.6017987542275893</v>
      </c>
      <c r="AB204" s="5">
        <f t="shared" si="82"/>
        <v>1.815733256982851</v>
      </c>
      <c r="AC204" s="5">
        <f t="shared" si="83"/>
        <v>-15.786970926160979</v>
      </c>
      <c r="AD204" s="5">
        <f t="shared" si="84"/>
        <v>-26.557890220209611</v>
      </c>
      <c r="AE204">
        <f t="shared" si="103"/>
        <v>0</v>
      </c>
    </row>
    <row r="205" spans="1:31" x14ac:dyDescent="0.2">
      <c r="A205">
        <f t="shared" si="85"/>
        <v>1.7300000000000013</v>
      </c>
      <c r="B205" s="5">
        <f t="shared" si="86"/>
        <v>7.6772825271971401</v>
      </c>
      <c r="C205" s="5">
        <f t="shared" si="87"/>
        <v>166.15700150356724</v>
      </c>
      <c r="D205" s="5">
        <f t="shared" si="88"/>
        <v>88.971348968217868</v>
      </c>
      <c r="E205" s="2">
        <f t="shared" si="95"/>
        <v>166.33427132031107</v>
      </c>
      <c r="F205" s="2">
        <f t="shared" si="96"/>
        <v>2.6454693622513346</v>
      </c>
      <c r="G205" s="3">
        <f t="shared" si="89"/>
        <v>7.1533586507925362</v>
      </c>
      <c r="H205" s="3">
        <f t="shared" si="90"/>
        <v>75.215591853541241</v>
      </c>
      <c r="I205" s="3">
        <f t="shared" si="91"/>
        <v>23.916088542975697</v>
      </c>
      <c r="J205" s="2">
        <f t="shared" si="97"/>
        <v>79.249827060131949</v>
      </c>
      <c r="K205" s="2">
        <f t="shared" si="92"/>
        <v>54.021695337513258</v>
      </c>
      <c r="L205" s="6">
        <f t="shared" si="73"/>
        <v>2928.8785341823095</v>
      </c>
      <c r="M205" s="2">
        <f t="shared" si="74"/>
        <v>37.119467533907738</v>
      </c>
      <c r="N205" s="2">
        <f t="shared" si="93"/>
        <v>79.249827060131949</v>
      </c>
      <c r="O205" s="2">
        <f t="shared" si="94"/>
        <v>54.021695337513258</v>
      </c>
      <c r="P205" s="5">
        <f t="shared" si="75"/>
        <v>0.38631526077935274</v>
      </c>
      <c r="Q205" s="4">
        <f t="shared" si="76"/>
        <v>0.46834169838613438</v>
      </c>
      <c r="R205" s="4">
        <f t="shared" si="77"/>
        <v>0.31303999192808607</v>
      </c>
      <c r="S205" s="4">
        <f t="shared" si="98"/>
        <v>0</v>
      </c>
      <c r="T205" s="4">
        <f t="shared" si="99"/>
        <v>0</v>
      </c>
      <c r="U205" s="5">
        <f t="shared" si="100"/>
        <v>-1.1755982830496967</v>
      </c>
      <c r="V205" s="5">
        <f t="shared" si="101"/>
        <v>-12.361091475791337</v>
      </c>
      <c r="W205" s="5">
        <f t="shared" si="102"/>
        <v>-3.9304212190271977</v>
      </c>
      <c r="X205" s="5">
        <f t="shared" si="78"/>
        <v>0.98904753276020219</v>
      </c>
      <c r="Y205" s="5">
        <f t="shared" si="79"/>
        <v>2.9761086462273751</v>
      </c>
      <c r="Z205" s="5">
        <f t="shared" si="80"/>
        <v>-3.3241399158494698</v>
      </c>
      <c r="AA205" s="5">
        <f t="shared" si="81"/>
        <v>9.5641884848093763</v>
      </c>
      <c r="AB205" s="5">
        <f t="shared" si="82"/>
        <v>1.8005103631776784</v>
      </c>
      <c r="AC205" s="5">
        <f t="shared" si="83"/>
        <v>-15.685231391640807</v>
      </c>
      <c r="AD205" s="5">
        <f t="shared" si="84"/>
        <v>-26.54023273421782</v>
      </c>
      <c r="AE205">
        <f t="shared" si="103"/>
        <v>0</v>
      </c>
    </row>
    <row r="206" spans="1:31" x14ac:dyDescent="0.2">
      <c r="A206">
        <f t="shared" si="85"/>
        <v>1.7400000000000013</v>
      </c>
      <c r="B206" s="5">
        <f t="shared" si="86"/>
        <v>7.7489061392232248</v>
      </c>
      <c r="C206" s="5">
        <f t="shared" si="87"/>
        <v>166.90837316053307</v>
      </c>
      <c r="D206" s="5">
        <f t="shared" si="88"/>
        <v>89.209182842010918</v>
      </c>
      <c r="E206" s="2">
        <f t="shared" si="95"/>
        <v>167.08815211573275</v>
      </c>
      <c r="F206" s="2">
        <f t="shared" si="96"/>
        <v>2.6581113876411764</v>
      </c>
      <c r="G206" s="3">
        <f t="shared" si="89"/>
        <v>7.1713637544243127</v>
      </c>
      <c r="H206" s="3">
        <f t="shared" si="90"/>
        <v>75.058739539624838</v>
      </c>
      <c r="I206" s="3">
        <f t="shared" si="91"/>
        <v>23.650686215633517</v>
      </c>
      <c r="J206" s="2">
        <f t="shared" si="97"/>
        <v>79.022767591662273</v>
      </c>
      <c r="K206" s="2">
        <f t="shared" si="92"/>
        <v>53.866917240396909</v>
      </c>
      <c r="L206" s="6">
        <f t="shared" si="73"/>
        <v>2928.3497071996853</v>
      </c>
      <c r="M206" s="2">
        <f t="shared" si="74"/>
        <v>37.112765386384901</v>
      </c>
      <c r="N206" s="2">
        <f t="shared" si="93"/>
        <v>79.022767591662273</v>
      </c>
      <c r="O206" s="2">
        <f t="shared" si="94"/>
        <v>53.866917240396909</v>
      </c>
      <c r="P206" s="5">
        <f t="shared" si="75"/>
        <v>0.38629979731238012</v>
      </c>
      <c r="Q206" s="4">
        <f t="shared" si="76"/>
        <v>0.4696024722862045</v>
      </c>
      <c r="R206" s="4">
        <f t="shared" si="77"/>
        <v>0.31333267665002834</v>
      </c>
      <c r="S206" s="4">
        <f t="shared" si="98"/>
        <v>0</v>
      </c>
      <c r="T206" s="4">
        <f t="shared" si="99"/>
        <v>0</v>
      </c>
      <c r="U206" s="5">
        <f t="shared" si="100"/>
        <v>-1.1751335439010779</v>
      </c>
      <c r="V206" s="5">
        <f t="shared" si="101"/>
        <v>-12.299479654972258</v>
      </c>
      <c r="W206" s="5">
        <f t="shared" si="102"/>
        <v>-3.8755131743419522</v>
      </c>
      <c r="X206" s="5">
        <f t="shared" si="78"/>
        <v>0.98886895416217668</v>
      </c>
      <c r="Y206" s="5">
        <f t="shared" si="79"/>
        <v>2.9605447304941639</v>
      </c>
      <c r="Z206" s="5">
        <f t="shared" si="80"/>
        <v>-3.2847400388372763</v>
      </c>
      <c r="AA206" s="5">
        <f t="shared" si="81"/>
        <v>9.5268822985739803</v>
      </c>
      <c r="AB206" s="5">
        <f t="shared" si="82"/>
        <v>1.785411186593086</v>
      </c>
      <c r="AC206" s="5">
        <f t="shared" si="83"/>
        <v>-15.584219693809533</v>
      </c>
      <c r="AD206" s="5">
        <f t="shared" si="84"/>
        <v>-26.522630875767973</v>
      </c>
      <c r="AE206">
        <f t="shared" si="103"/>
        <v>0</v>
      </c>
    </row>
    <row r="207" spans="1:31" x14ac:dyDescent="0.2">
      <c r="A207">
        <f t="shared" si="85"/>
        <v>1.7500000000000013</v>
      </c>
      <c r="B207" s="5">
        <f t="shared" si="86"/>
        <v>7.8207090473267975</v>
      </c>
      <c r="C207" s="5">
        <f t="shared" si="87"/>
        <v>167.65818134494464</v>
      </c>
      <c r="D207" s="5">
        <f t="shared" si="88"/>
        <v>89.444363572623459</v>
      </c>
      <c r="E207" s="2">
        <f t="shared" si="95"/>
        <v>167.84048755260835</v>
      </c>
      <c r="F207" s="2">
        <f t="shared" si="96"/>
        <v>2.6707258548718693</v>
      </c>
      <c r="G207" s="3">
        <f t="shared" si="89"/>
        <v>7.1892178662902433</v>
      </c>
      <c r="H207" s="3">
        <f t="shared" si="90"/>
        <v>74.902897342686742</v>
      </c>
      <c r="I207" s="3">
        <f t="shared" si="91"/>
        <v>23.385459906875838</v>
      </c>
      <c r="J207" s="2">
        <f t="shared" si="97"/>
        <v>78.797262762827955</v>
      </c>
      <c r="K207" s="2">
        <f t="shared" si="92"/>
        <v>53.713198883999965</v>
      </c>
      <c r="L207" s="6">
        <f t="shared" si="73"/>
        <v>2927.8150231234335</v>
      </c>
      <c r="M207" s="2">
        <f t="shared" si="74"/>
        <v>37.105989008335179</v>
      </c>
      <c r="N207" s="2">
        <f t="shared" si="93"/>
        <v>78.797262762827955</v>
      </c>
      <c r="O207" s="2">
        <f t="shared" si="94"/>
        <v>53.713198883999965</v>
      </c>
      <c r="P207" s="5">
        <f t="shared" si="75"/>
        <v>0.38628416294880835</v>
      </c>
      <c r="Q207" s="4">
        <f t="shared" si="76"/>
        <v>0.47086028091533622</v>
      </c>
      <c r="R207" s="4">
        <f t="shared" si="77"/>
        <v>0.31362365264852488</v>
      </c>
      <c r="S207" s="4">
        <f t="shared" si="98"/>
        <v>0</v>
      </c>
      <c r="T207" s="4">
        <f t="shared" si="99"/>
        <v>0</v>
      </c>
      <c r="U207" s="5">
        <f t="shared" si="100"/>
        <v>-1.1746498694212837</v>
      </c>
      <c r="V207" s="5">
        <f t="shared" si="101"/>
        <v>-12.238421511109994</v>
      </c>
      <c r="W207" s="5">
        <f t="shared" si="102"/>
        <v>-3.8209618816494717</v>
      </c>
      <c r="X207" s="5">
        <f t="shared" si="78"/>
        <v>0.98868839769312156</v>
      </c>
      <c r="Y207" s="5">
        <f t="shared" si="79"/>
        <v>2.9450844265119618</v>
      </c>
      <c r="Z207" s="5">
        <f t="shared" si="80"/>
        <v>-3.2455089714917049</v>
      </c>
      <c r="AA207" s="5">
        <f t="shared" si="81"/>
        <v>9.4898784382832773</v>
      </c>
      <c r="AB207" s="5">
        <f t="shared" si="82"/>
        <v>1.7704345570906781</v>
      </c>
      <c r="AC207" s="5">
        <f t="shared" si="83"/>
        <v>-15.4839304826017</v>
      </c>
      <c r="AD207" s="5">
        <f t="shared" si="84"/>
        <v>-26.505083443366196</v>
      </c>
      <c r="AE207">
        <f t="shared" si="103"/>
        <v>0</v>
      </c>
    </row>
    <row r="208" spans="1:31" x14ac:dyDescent="0.2">
      <c r="A208">
        <f t="shared" si="85"/>
        <v>1.7600000000000013</v>
      </c>
      <c r="B208" s="5">
        <f t="shared" si="86"/>
        <v>7.8926897477175544</v>
      </c>
      <c r="C208" s="5">
        <f t="shared" si="87"/>
        <v>168.40643612184738</v>
      </c>
      <c r="D208" s="5">
        <f t="shared" si="88"/>
        <v>89.67689291752005</v>
      </c>
      <c r="E208" s="2">
        <f t="shared" si="95"/>
        <v>168.59128767144401</v>
      </c>
      <c r="F208" s="2">
        <f t="shared" si="96"/>
        <v>2.6833128097211465</v>
      </c>
      <c r="G208" s="3">
        <f t="shared" si="89"/>
        <v>7.2069222118611505</v>
      </c>
      <c r="H208" s="3">
        <f t="shared" si="90"/>
        <v>74.74805803786073</v>
      </c>
      <c r="I208" s="3">
        <f t="shared" si="91"/>
        <v>23.120409072442175</v>
      </c>
      <c r="J208" s="2">
        <f t="shared" si="97"/>
        <v>78.573311142373782</v>
      </c>
      <c r="K208" s="2">
        <f t="shared" si="92"/>
        <v>53.560539292688325</v>
      </c>
      <c r="L208" s="6">
        <f t="shared" si="73"/>
        <v>2927.2744589124063</v>
      </c>
      <c r="M208" s="2">
        <f t="shared" si="74"/>
        <v>37.099138107744039</v>
      </c>
      <c r="N208" s="2">
        <f t="shared" si="93"/>
        <v>78.573311142373782</v>
      </c>
      <c r="O208" s="2">
        <f t="shared" si="94"/>
        <v>53.560539292688325</v>
      </c>
      <c r="P208" s="5">
        <f t="shared" si="75"/>
        <v>0.386268357013409</v>
      </c>
      <c r="Q208" s="4">
        <f t="shared" si="76"/>
        <v>0.47211502895214463</v>
      </c>
      <c r="R208" s="4">
        <f t="shared" si="77"/>
        <v>0.31391291050265541</v>
      </c>
      <c r="S208" s="4">
        <f t="shared" si="98"/>
        <v>0</v>
      </c>
      <c r="T208" s="4">
        <f t="shared" si="99"/>
        <v>0</v>
      </c>
      <c r="U208" s="5">
        <f t="shared" si="100"/>
        <v>-1.1741478231013385</v>
      </c>
      <c r="V208" s="5">
        <f t="shared" si="101"/>
        <v>-12.177912713108327</v>
      </c>
      <c r="W208" s="5">
        <f t="shared" si="102"/>
        <v>-3.7667643945070282</v>
      </c>
      <c r="X208" s="5">
        <f t="shared" si="78"/>
        <v>0.98850585557231496</v>
      </c>
      <c r="Y208" s="5">
        <f t="shared" si="79"/>
        <v>2.9297271382050054</v>
      </c>
      <c r="Z208" s="5">
        <f t="shared" si="80"/>
        <v>-3.2064457422040591</v>
      </c>
      <c r="AA208" s="5">
        <f t="shared" si="81"/>
        <v>9.4531751649241915</v>
      </c>
      <c r="AB208" s="5">
        <f t="shared" si="82"/>
        <v>1.7555793151036669</v>
      </c>
      <c r="AC208" s="5">
        <f t="shared" si="83"/>
        <v>-15.384358455312386</v>
      </c>
      <c r="AD208" s="5">
        <f t="shared" si="84"/>
        <v>-26.487589229582838</v>
      </c>
      <c r="AE208">
        <f t="shared" si="103"/>
        <v>0</v>
      </c>
    </row>
    <row r="209" spans="1:31" x14ac:dyDescent="0.2">
      <c r="A209">
        <f t="shared" si="85"/>
        <v>1.7700000000000014</v>
      </c>
      <c r="B209" s="5">
        <f t="shared" si="86"/>
        <v>7.9648467488019214</v>
      </c>
      <c r="C209" s="5">
        <f t="shared" si="87"/>
        <v>169.15314748430322</v>
      </c>
      <c r="D209" s="5">
        <f t="shared" si="88"/>
        <v>89.906772628782988</v>
      </c>
      <c r="E209" s="2">
        <f t="shared" si="95"/>
        <v>169.34056244024447</v>
      </c>
      <c r="F209" s="2">
        <f t="shared" si="96"/>
        <v>2.6958722979397156</v>
      </c>
      <c r="G209" s="3">
        <f t="shared" si="89"/>
        <v>7.2244780050121875</v>
      </c>
      <c r="H209" s="3">
        <f t="shared" si="90"/>
        <v>74.5942144533076</v>
      </c>
      <c r="I209" s="3">
        <f t="shared" si="91"/>
        <v>22.855533180146345</v>
      </c>
      <c r="J209" s="2">
        <f t="shared" si="97"/>
        <v>78.350911349516025</v>
      </c>
      <c r="K209" s="2">
        <f t="shared" si="92"/>
        <v>53.40893752523246</v>
      </c>
      <c r="L209" s="6">
        <f t="shared" si="73"/>
        <v>2926.7279922982393</v>
      </c>
      <c r="M209" s="2">
        <f t="shared" si="74"/>
        <v>37.092212402390878</v>
      </c>
      <c r="N209" s="2">
        <f t="shared" si="93"/>
        <v>78.350911349516025</v>
      </c>
      <c r="O209" s="2">
        <f t="shared" si="94"/>
        <v>53.40893752523246</v>
      </c>
      <c r="P209" s="5">
        <f t="shared" si="75"/>
        <v>0.38625237885351638</v>
      </c>
      <c r="Q209" s="4">
        <f t="shared" si="76"/>
        <v>0.47336662025751358</v>
      </c>
      <c r="R209" s="4">
        <f t="shared" si="77"/>
        <v>0.31420044077873843</v>
      </c>
      <c r="S209" s="4">
        <f t="shared" si="98"/>
        <v>0</v>
      </c>
      <c r="T209" s="4">
        <f t="shared" si="99"/>
        <v>0</v>
      </c>
      <c r="U209" s="5">
        <f t="shared" si="100"/>
        <v>-1.1736279619433614</v>
      </c>
      <c r="V209" s="5">
        <f t="shared" si="101"/>
        <v>-12.117948981347025</v>
      </c>
      <c r="W209" s="5">
        <f t="shared" si="102"/>
        <v>-3.7129177785210485</v>
      </c>
      <c r="X209" s="5">
        <f t="shared" si="78"/>
        <v>0.98832132027999398</v>
      </c>
      <c r="Y209" s="5">
        <f t="shared" si="79"/>
        <v>2.9144722734199418</v>
      </c>
      <c r="Z209" s="5">
        <f t="shared" si="80"/>
        <v>-3.1675493744870566</v>
      </c>
      <c r="AA209" s="5">
        <f t="shared" si="81"/>
        <v>9.4167707574350068</v>
      </c>
      <c r="AB209" s="5">
        <f t="shared" si="82"/>
        <v>1.7408443114765804</v>
      </c>
      <c r="AC209" s="5">
        <f t="shared" si="83"/>
        <v>-15.285498355834083</v>
      </c>
      <c r="AD209" s="5">
        <f t="shared" si="84"/>
        <v>-26.470147021086042</v>
      </c>
      <c r="AE209">
        <f t="shared" si="103"/>
        <v>0</v>
      </c>
    </row>
    <row r="210" spans="1:31" x14ac:dyDescent="0.2">
      <c r="A210">
        <f t="shared" si="85"/>
        <v>1.7800000000000014</v>
      </c>
      <c r="B210" s="5">
        <f t="shared" si="86"/>
        <v>8.0371785710676171</v>
      </c>
      <c r="C210" s="5">
        <f t="shared" si="87"/>
        <v>169.89832535391849</v>
      </c>
      <c r="D210" s="5">
        <f t="shared" si="88"/>
        <v>90.134004453233388</v>
      </c>
      <c r="E210" s="2">
        <f t="shared" si="95"/>
        <v>170.08832175504929</v>
      </c>
      <c r="F210" s="2">
        <f t="shared" si="96"/>
        <v>2.7084043652514929</v>
      </c>
      <c r="G210" s="3">
        <f t="shared" si="89"/>
        <v>7.2418864481269534</v>
      </c>
      <c r="H210" s="3">
        <f t="shared" si="90"/>
        <v>74.441359469749258</v>
      </c>
      <c r="I210" s="3">
        <f t="shared" si="91"/>
        <v>22.590831709935486</v>
      </c>
      <c r="J210" s="2">
        <f t="shared" si="97"/>
        <v>78.130062052827142</v>
      </c>
      <c r="K210" s="2">
        <f t="shared" si="92"/>
        <v>53.25839267404713</v>
      </c>
      <c r="L210" s="6">
        <f t="shared" si="73"/>
        <v>2926.1756018083775</v>
      </c>
      <c r="M210" s="2">
        <f t="shared" si="74"/>
        <v>37.085211620140889</v>
      </c>
      <c r="N210" s="2">
        <f t="shared" si="93"/>
        <v>78.130062052827142</v>
      </c>
      <c r="O210" s="2">
        <f t="shared" si="94"/>
        <v>53.25839267404713</v>
      </c>
      <c r="P210" s="5">
        <f t="shared" si="75"/>
        <v>0.38623622783969946</v>
      </c>
      <c r="Q210" s="4">
        <f t="shared" si="76"/>
        <v>0.47461495788788827</v>
      </c>
      <c r="R210" s="4">
        <f t="shared" si="77"/>
        <v>0.31448623403242015</v>
      </c>
      <c r="S210" s="4">
        <f t="shared" si="98"/>
        <v>0</v>
      </c>
      <c r="T210" s="4">
        <f t="shared" si="99"/>
        <v>0</v>
      </c>
      <c r="U210" s="5">
        <f t="shared" si="100"/>
        <v>-1.1730908365412762</v>
      </c>
      <c r="V210" s="5">
        <f t="shared" si="101"/>
        <v>-12.058526086973401</v>
      </c>
      <c r="W210" s="5">
        <f t="shared" si="102"/>
        <v>-3.6594191111109828</v>
      </c>
      <c r="X210" s="5">
        <f t="shared" si="78"/>
        <v>0.98813478456513171</v>
      </c>
      <c r="Y210" s="5">
        <f t="shared" si="79"/>
        <v>2.8993192438485638</v>
      </c>
      <c r="Z210" s="5">
        <f t="shared" si="80"/>
        <v>-3.1288188869303717</v>
      </c>
      <c r="AA210" s="5">
        <f t="shared" si="81"/>
        <v>9.3806635124328999</v>
      </c>
      <c r="AB210" s="5">
        <f t="shared" si="82"/>
        <v>1.7262284073072875</v>
      </c>
      <c r="AC210" s="5">
        <f t="shared" si="83"/>
        <v>-15.187344973903773</v>
      </c>
      <c r="AD210" s="5">
        <f t="shared" si="84"/>
        <v>-26.452755598678081</v>
      </c>
      <c r="AE210">
        <f t="shared" si="103"/>
        <v>0</v>
      </c>
    </row>
    <row r="211" spans="1:31" x14ac:dyDescent="0.2">
      <c r="A211">
        <f t="shared" si="85"/>
        <v>1.7900000000000014</v>
      </c>
      <c r="B211" s="5">
        <f t="shared" si="86"/>
        <v>8.1096837469692513</v>
      </c>
      <c r="C211" s="5">
        <f t="shared" si="87"/>
        <v>170.64197958136731</v>
      </c>
      <c r="D211" s="5">
        <f t="shared" si="88"/>
        <v>90.358590132552806</v>
      </c>
      <c r="E211" s="2">
        <f t="shared" si="95"/>
        <v>170.83457544046414</v>
      </c>
      <c r="F211" s="2">
        <f t="shared" si="96"/>
        <v>2.7209090573537882</v>
      </c>
      <c r="G211" s="3">
        <f t="shared" si="89"/>
        <v>7.2591487322000265</v>
      </c>
      <c r="H211" s="3">
        <f t="shared" si="90"/>
        <v>74.289486020010216</v>
      </c>
      <c r="I211" s="3">
        <f t="shared" si="91"/>
        <v>22.326304153948705</v>
      </c>
      <c r="J211" s="2">
        <f t="shared" si="97"/>
        <v>77.910761969115171</v>
      </c>
      <c r="K211" s="2">
        <f t="shared" si="92"/>
        <v>53.108903864427518</v>
      </c>
      <c r="L211" s="6">
        <f t="shared" si="73"/>
        <v>2925.6172667892711</v>
      </c>
      <c r="M211" s="2">
        <f t="shared" si="74"/>
        <v>37.078135499239025</v>
      </c>
      <c r="N211" s="2">
        <f t="shared" si="93"/>
        <v>77.910761969115171</v>
      </c>
      <c r="O211" s="2">
        <f t="shared" si="94"/>
        <v>53.108903864427518</v>
      </c>
      <c r="P211" s="5">
        <f t="shared" si="75"/>
        <v>0.38621990336643958</v>
      </c>
      <c r="Q211" s="4">
        <f t="shared" si="76"/>
        <v>0.47585994410919952</v>
      </c>
      <c r="R211" s="4">
        <f t="shared" si="77"/>
        <v>0.314770280810801</v>
      </c>
      <c r="S211" s="4">
        <f t="shared" si="98"/>
        <v>0</v>
      </c>
      <c r="T211" s="4">
        <f t="shared" si="99"/>
        <v>0</v>
      </c>
      <c r="U211" s="5">
        <f t="shared" si="100"/>
        <v>-1.1725369911598069</v>
      </c>
      <c r="V211" s="5">
        <f t="shared" si="101"/>
        <v>-11.999639851202193</v>
      </c>
      <c r="W211" s="5">
        <f t="shared" si="102"/>
        <v>-3.6062654812771457</v>
      </c>
      <c r="X211" s="5">
        <f t="shared" si="78"/>
        <v>0.98794624145326981</v>
      </c>
      <c r="Y211" s="5">
        <f t="shared" si="79"/>
        <v>2.8842674649511477</v>
      </c>
      <c r="Z211" s="5">
        <f t="shared" si="80"/>
        <v>-3.0902532931579811</v>
      </c>
      <c r="AA211" s="5">
        <f t="shared" si="81"/>
        <v>9.3448517439427796</v>
      </c>
      <c r="AB211" s="5">
        <f t="shared" si="82"/>
        <v>1.7117304737913408</v>
      </c>
      <c r="AC211" s="5">
        <f t="shared" si="83"/>
        <v>-15.089893144360175</v>
      </c>
      <c r="AD211" s="5">
        <f t="shared" si="84"/>
        <v>-26.435413737334365</v>
      </c>
      <c r="AE211">
        <f t="shared" si="103"/>
        <v>0</v>
      </c>
    </row>
    <row r="212" spans="1:31" x14ac:dyDescent="0.2">
      <c r="A212">
        <f t="shared" si="85"/>
        <v>1.8000000000000014</v>
      </c>
      <c r="B212" s="5">
        <f t="shared" si="86"/>
        <v>8.1823608208149423</v>
      </c>
      <c r="C212" s="5">
        <f t="shared" si="87"/>
        <v>171.38411994691018</v>
      </c>
      <c r="D212" s="5">
        <f t="shared" si="88"/>
        <v>90.580531403405416</v>
      </c>
      <c r="E212" s="2">
        <f t="shared" si="95"/>
        <v>171.57933325018752</v>
      </c>
      <c r="F212" s="2">
        <f t="shared" si="96"/>
        <v>2.7333864199174434</v>
      </c>
      <c r="G212" s="3">
        <f t="shared" si="89"/>
        <v>7.2762660369379404</v>
      </c>
      <c r="H212" s="3">
        <f t="shared" si="90"/>
        <v>74.138587088566609</v>
      </c>
      <c r="I212" s="3">
        <f t="shared" si="91"/>
        <v>22.061950016575363</v>
      </c>
      <c r="J212" s="2">
        <f t="shared" si="97"/>
        <v>77.693009862298041</v>
      </c>
      <c r="K212" s="2">
        <f t="shared" si="92"/>
        <v>52.960470253781892</v>
      </c>
      <c r="L212" s="6">
        <f t="shared" si="73"/>
        <v>2925.0529674297372</v>
      </c>
      <c r="M212" s="2">
        <f t="shared" si="74"/>
        <v>37.070983788606043</v>
      </c>
      <c r="N212" s="2">
        <f t="shared" si="93"/>
        <v>77.693009862298041</v>
      </c>
      <c r="O212" s="2">
        <f t="shared" si="94"/>
        <v>52.960470253781892</v>
      </c>
      <c r="P212" s="5">
        <f t="shared" si="75"/>
        <v>0.3862034048528124</v>
      </c>
      <c r="Q212" s="4">
        <f t="shared" si="76"/>
        <v>0.47710148041142758</v>
      </c>
      <c r="R212" s="4">
        <f t="shared" si="77"/>
        <v>0.31505257165459727</v>
      </c>
      <c r="S212" s="4">
        <f t="shared" si="98"/>
        <v>0</v>
      </c>
      <c r="T212" s="4">
        <f t="shared" si="99"/>
        <v>0</v>
      </c>
      <c r="U212" s="5">
        <f t="shared" si="100"/>
        <v>-1.1719669638117765</v>
      </c>
      <c r="V212" s="5">
        <f t="shared" si="101"/>
        <v>-11.941286144623612</v>
      </c>
      <c r="W212" s="5">
        <f t="shared" si="102"/>
        <v>-3.5534539893725339</v>
      </c>
      <c r="X212" s="5">
        <f t="shared" si="78"/>
        <v>0.9877556842544063</v>
      </c>
      <c r="Y212" s="5">
        <f t="shared" si="79"/>
        <v>2.8693163558803949</v>
      </c>
      <c r="Z212" s="5">
        <f t="shared" si="80"/>
        <v>-3.05185160178738</v>
      </c>
      <c r="AA212" s="5">
        <f t="shared" si="81"/>
        <v>9.3093337831273537</v>
      </c>
      <c r="AB212" s="5">
        <f t="shared" si="82"/>
        <v>1.6973493920686185</v>
      </c>
      <c r="AC212" s="5">
        <f t="shared" si="83"/>
        <v>-14.993137746410993</v>
      </c>
      <c r="AD212" s="5">
        <f t="shared" si="84"/>
        <v>-26.418120206245177</v>
      </c>
      <c r="AE212">
        <f t="shared" si="103"/>
        <v>0</v>
      </c>
    </row>
    <row r="213" spans="1:31" x14ac:dyDescent="0.2">
      <c r="A213">
        <f t="shared" si="85"/>
        <v>1.8100000000000014</v>
      </c>
      <c r="B213" s="5">
        <f t="shared" si="86"/>
        <v>8.2552083486539249</v>
      </c>
      <c r="C213" s="5">
        <f t="shared" si="87"/>
        <v>172.12475616090853</v>
      </c>
      <c r="D213" s="5">
        <f t="shared" si="88"/>
        <v>90.799829997560863</v>
      </c>
      <c r="E213" s="2">
        <f t="shared" si="95"/>
        <v>172.32260486753299</v>
      </c>
      <c r="F213" s="2">
        <f t="shared" si="96"/>
        <v>2.7458364985869088</v>
      </c>
      <c r="G213" s="3">
        <f t="shared" si="89"/>
        <v>7.2932395308586262</v>
      </c>
      <c r="H213" s="3">
        <f t="shared" si="90"/>
        <v>73.988655711102496</v>
      </c>
      <c r="I213" s="3">
        <f t="shared" si="91"/>
        <v>21.79776881451291</v>
      </c>
      <c r="J213" s="2">
        <f t="shared" si="97"/>
        <v>77.476804542272461</v>
      </c>
      <c r="K213" s="2">
        <f t="shared" si="92"/>
        <v>52.813091030860569</v>
      </c>
      <c r="L213" s="6">
        <f t="shared" si="73"/>
        <v>2924.4826847844802</v>
      </c>
      <c r="M213" s="2">
        <f t="shared" si="74"/>
        <v>37.063756248136642</v>
      </c>
      <c r="N213" s="2">
        <f t="shared" si="93"/>
        <v>77.476804542272461</v>
      </c>
      <c r="O213" s="2">
        <f t="shared" si="94"/>
        <v>52.813091030860569</v>
      </c>
      <c r="P213" s="5">
        <f t="shared" si="75"/>
        <v>0.38618673174317431</v>
      </c>
      <c r="Q213" s="4">
        <f t="shared" si="76"/>
        <v>0.4783394675238134</v>
      </c>
      <c r="R213" s="4">
        <f t="shared" si="77"/>
        <v>0.31533309710033941</v>
      </c>
      <c r="S213" s="4">
        <f t="shared" si="98"/>
        <v>0</v>
      </c>
      <c r="T213" s="4">
        <f t="shared" si="99"/>
        <v>0</v>
      </c>
      <c r="U213" s="5">
        <f t="shared" si="100"/>
        <v>-1.1713812863337445</v>
      </c>
      <c r="V213" s="5">
        <f t="shared" si="101"/>
        <v>-11.883460886519428</v>
      </c>
      <c r="W213" s="5">
        <f t="shared" si="102"/>
        <v>-3.50098174687863</v>
      </c>
      <c r="X213" s="5">
        <f t="shared" si="78"/>
        <v>0.98756310657093993</v>
      </c>
      <c r="Y213" s="5">
        <f t="shared" si="79"/>
        <v>2.8544653394059489</v>
      </c>
      <c r="Z213" s="5">
        <f t="shared" si="80"/>
        <v>-3.0136128163906641</v>
      </c>
      <c r="AA213" s="5">
        <f t="shared" si="81"/>
        <v>9.2741079780183391</v>
      </c>
      <c r="AB213" s="5">
        <f t="shared" si="82"/>
        <v>1.6830840530722044</v>
      </c>
      <c r="AC213" s="5">
        <f t="shared" si="83"/>
        <v>-14.897073702910092</v>
      </c>
      <c r="AD213" s="5">
        <f t="shared" si="84"/>
        <v>-26.40087376886029</v>
      </c>
      <c r="AE213">
        <f t="shared" si="103"/>
        <v>0</v>
      </c>
    </row>
    <row r="214" spans="1:31" x14ac:dyDescent="0.2">
      <c r="A214">
        <f t="shared" si="85"/>
        <v>1.8200000000000014</v>
      </c>
      <c r="B214" s="5">
        <f t="shared" si="86"/>
        <v>8.3282248981651641</v>
      </c>
      <c r="C214" s="5">
        <f t="shared" si="87"/>
        <v>172.8638978643344</v>
      </c>
      <c r="D214" s="5">
        <f t="shared" si="88"/>
        <v>91.016487642017552</v>
      </c>
      <c r="E214" s="2">
        <f t="shared" si="95"/>
        <v>173.06439990594674</v>
      </c>
      <c r="F214" s="2">
        <f t="shared" si="96"/>
        <v>2.7582593389802854</v>
      </c>
      <c r="G214" s="3">
        <f t="shared" si="89"/>
        <v>7.3100703713893482</v>
      </c>
      <c r="H214" s="3">
        <f t="shared" si="90"/>
        <v>73.839684974073393</v>
      </c>
      <c r="I214" s="3">
        <f t="shared" si="91"/>
        <v>21.533760076824308</v>
      </c>
      <c r="J214" s="2">
        <f t="shared" si="97"/>
        <v>77.262144863777223</v>
      </c>
      <c r="K214" s="2">
        <f t="shared" si="92"/>
        <v>52.666765414981064</v>
      </c>
      <c r="L214" s="6">
        <f t="shared" si="73"/>
        <v>2923.9064007977445</v>
      </c>
      <c r="M214" s="2">
        <f t="shared" si="74"/>
        <v>37.056452648999191</v>
      </c>
      <c r="N214" s="2">
        <f t="shared" si="93"/>
        <v>77.262144863777223</v>
      </c>
      <c r="O214" s="2">
        <f t="shared" si="94"/>
        <v>52.666765414981064</v>
      </c>
      <c r="P214" s="5">
        <f t="shared" si="75"/>
        <v>0.38616988350785347</v>
      </c>
      <c r="Q214" s="4">
        <f t="shared" si="76"/>
        <v>0.47957380543072253</v>
      </c>
      <c r="R214" s="4">
        <f t="shared" si="77"/>
        <v>0.31561184768260592</v>
      </c>
      <c r="S214" s="4">
        <f t="shared" si="98"/>
        <v>0</v>
      </c>
      <c r="T214" s="4">
        <f t="shared" si="99"/>
        <v>0</v>
      </c>
      <c r="U214" s="5">
        <f t="shared" si="100"/>
        <v>-1.1707804844599963</v>
      </c>
      <c r="V214" s="5">
        <f t="shared" si="101"/>
        <v>-11.826160044186892</v>
      </c>
      <c r="W214" s="5">
        <f t="shared" si="102"/>
        <v>-3.4488458761851892</v>
      </c>
      <c r="X214" s="5">
        <f t="shared" si="78"/>
        <v>0.98736850230565598</v>
      </c>
      <c r="Y214" s="5">
        <f t="shared" si="79"/>
        <v>2.8397138418395294</v>
      </c>
      <c r="Z214" s="5">
        <f t="shared" si="80"/>
        <v>-2.9755359354576045</v>
      </c>
      <c r="AA214" s="5">
        <f t="shared" si="81"/>
        <v>9.2391726932489213</v>
      </c>
      <c r="AB214" s="5">
        <f t="shared" si="82"/>
        <v>1.6689333573795331</v>
      </c>
      <c r="AC214" s="5">
        <f t="shared" si="83"/>
        <v>-14.801695979644496</v>
      </c>
      <c r="AD214" s="5">
        <f t="shared" si="84"/>
        <v>-26.383673182936267</v>
      </c>
      <c r="AE214">
        <f t="shared" si="103"/>
        <v>0</v>
      </c>
    </row>
    <row r="215" spans="1:31" x14ac:dyDescent="0.2">
      <c r="A215">
        <f t="shared" si="85"/>
        <v>1.8300000000000014</v>
      </c>
      <c r="B215" s="5">
        <f t="shared" si="86"/>
        <v>8.4014090485469257</v>
      </c>
      <c r="C215" s="5">
        <f t="shared" si="87"/>
        <v>173.60155462927614</v>
      </c>
      <c r="D215" s="5">
        <f t="shared" si="88"/>
        <v>91.23050605912664</v>
      </c>
      <c r="E215" s="2">
        <f t="shared" si="95"/>
        <v>173.80472790952078</v>
      </c>
      <c r="F215" s="2">
        <f t="shared" si="96"/>
        <v>2.7706549866893053</v>
      </c>
      <c r="G215" s="3">
        <f t="shared" si="89"/>
        <v>7.3267597049631439</v>
      </c>
      <c r="H215" s="3">
        <f t="shared" si="90"/>
        <v>73.691668014276942</v>
      </c>
      <c r="I215" s="3">
        <f t="shared" si="91"/>
        <v>21.269923344994947</v>
      </c>
      <c r="J215" s="2">
        <f t="shared" si="97"/>
        <v>77.049029725251188</v>
      </c>
      <c r="K215" s="2">
        <f t="shared" si="92"/>
        <v>52.521492655249617</v>
      </c>
      <c r="L215" s="6">
        <f t="shared" si="73"/>
        <v>2923.3240983271062</v>
      </c>
      <c r="M215" s="2">
        <f t="shared" si="74"/>
        <v>37.049072773937283</v>
      </c>
      <c r="N215" s="2">
        <f t="shared" si="93"/>
        <v>77.049029725251188</v>
      </c>
      <c r="O215" s="2">
        <f t="shared" si="94"/>
        <v>52.521492655249617</v>
      </c>
      <c r="P215" s="5">
        <f t="shared" si="75"/>
        <v>0.38615285964384422</v>
      </c>
      <c r="Q215" s="4">
        <f t="shared" si="76"/>
        <v>0.48080439338816727</v>
      </c>
      <c r="R215" s="4">
        <f t="shared" si="77"/>
        <v>0.31588881393629292</v>
      </c>
      <c r="S215" s="4">
        <f t="shared" si="98"/>
        <v>0</v>
      </c>
      <c r="T215" s="4">
        <f t="shared" si="99"/>
        <v>0</v>
      </c>
      <c r="U215" s="5">
        <f t="shared" si="100"/>
        <v>-1.1701650778949186</v>
      </c>
      <c r="V215" s="5">
        <f t="shared" si="101"/>
        <v>-11.769379632270422</v>
      </c>
      <c r="W215" s="5">
        <f t="shared" si="102"/>
        <v>-3.3970435103740257</v>
      </c>
      <c r="X215" s="5">
        <f t="shared" si="78"/>
        <v>0.98717186566976167</v>
      </c>
      <c r="Y215" s="5">
        <f t="shared" si="79"/>
        <v>2.8250612929606564</v>
      </c>
      <c r="Z215" s="5">
        <f t="shared" si="80"/>
        <v>-2.9376199523606989</v>
      </c>
      <c r="AA215" s="5">
        <f t="shared" si="81"/>
        <v>9.2045263097873171</v>
      </c>
      <c r="AB215" s="5">
        <f t="shared" si="82"/>
        <v>1.6548962150657378</v>
      </c>
      <c r="AC215" s="5">
        <f t="shared" si="83"/>
        <v>-14.70699958463112</v>
      </c>
      <c r="AD215" s="5">
        <f t="shared" si="84"/>
        <v>-26.366517200586706</v>
      </c>
      <c r="AE215">
        <f t="shared" si="103"/>
        <v>0</v>
      </c>
    </row>
    <row r="216" spans="1:31" x14ac:dyDescent="0.2">
      <c r="A216">
        <f t="shared" si="85"/>
        <v>1.8400000000000014</v>
      </c>
      <c r="B216" s="5">
        <f t="shared" si="86"/>
        <v>8.4747593904073089</v>
      </c>
      <c r="C216" s="5">
        <f t="shared" si="87"/>
        <v>174.33773595943967</v>
      </c>
      <c r="D216" s="5">
        <f t="shared" si="88"/>
        <v>91.441886966716567</v>
      </c>
      <c r="E216" s="2">
        <f t="shared" si="95"/>
        <v>174.54359835350192</v>
      </c>
      <c r="F216" s="2">
        <f t="shared" si="96"/>
        <v>2.783023487279265</v>
      </c>
      <c r="G216" s="3">
        <f t="shared" si="89"/>
        <v>7.343308667113801</v>
      </c>
      <c r="H216" s="3">
        <f t="shared" si="90"/>
        <v>73.544598018430634</v>
      </c>
      <c r="I216" s="3">
        <f t="shared" si="91"/>
        <v>21.006258172989078</v>
      </c>
      <c r="J216" s="2">
        <f t="shared" si="97"/>
        <v>76.837458067685517</v>
      </c>
      <c r="K216" s="2">
        <f t="shared" si="92"/>
        <v>52.377272029778808</v>
      </c>
      <c r="L216" s="6">
        <f t="shared" si="73"/>
        <v>2922.7357611673715</v>
      </c>
      <c r="M216" s="2">
        <f t="shared" si="74"/>
        <v>37.041616417572591</v>
      </c>
      <c r="N216" s="2">
        <f t="shared" si="93"/>
        <v>76.837458067685517</v>
      </c>
      <c r="O216" s="2">
        <f t="shared" si="94"/>
        <v>52.377272029778808</v>
      </c>
      <c r="P216" s="5">
        <f t="shared" si="75"/>
        <v>0.38613565967550484</v>
      </c>
      <c r="Q216" s="4">
        <f t="shared" si="76"/>
        <v>0.48203112994099251</v>
      </c>
      <c r="R216" s="4">
        <f t="shared" si="77"/>
        <v>0.31616398639891891</v>
      </c>
      <c r="S216" s="4">
        <f t="shared" si="98"/>
        <v>0</v>
      </c>
      <c r="T216" s="4">
        <f t="shared" si="99"/>
        <v>0</v>
      </c>
      <c r="U216" s="5">
        <f t="shared" si="100"/>
        <v>-1.1695355803837757</v>
      </c>
      <c r="V216" s="5">
        <f t="shared" si="101"/>
        <v>-11.713115712100814</v>
      </c>
      <c r="W216" s="5">
        <f t="shared" si="102"/>
        <v>-3.3455717930067888</v>
      </c>
      <c r="X216" s="5">
        <f t="shared" si="78"/>
        <v>0.98697319119095506</v>
      </c>
      <c r="Y216" s="5">
        <f t="shared" si="79"/>
        <v>2.8105071259429848</v>
      </c>
      <c r="Z216" s="5">
        <f t="shared" si="80"/>
        <v>-2.8998638553223048</v>
      </c>
      <c r="AA216" s="5">
        <f t="shared" si="81"/>
        <v>9.1701672246715429</v>
      </c>
      <c r="AB216" s="5">
        <f t="shared" si="82"/>
        <v>1.6409715455592091</v>
      </c>
      <c r="AC216" s="5">
        <f t="shared" si="83"/>
        <v>-14.612979567423119</v>
      </c>
      <c r="AD216" s="5">
        <f t="shared" si="84"/>
        <v>-26.349404568335245</v>
      </c>
      <c r="AE216">
        <f t="shared" si="103"/>
        <v>0</v>
      </c>
    </row>
    <row r="217" spans="1:31" x14ac:dyDescent="0.2">
      <c r="A217">
        <f t="shared" si="85"/>
        <v>1.8500000000000014</v>
      </c>
      <c r="B217" s="5">
        <f t="shared" si="86"/>
        <v>8.5482745256557244</v>
      </c>
      <c r="C217" s="5">
        <f t="shared" si="87"/>
        <v>175.0724512906456</v>
      </c>
      <c r="D217" s="5">
        <f t="shared" si="88"/>
        <v>91.650632078218038</v>
      </c>
      <c r="E217" s="2">
        <f t="shared" si="95"/>
        <v>175.28102064479614</v>
      </c>
      <c r="F217" s="2">
        <f t="shared" si="96"/>
        <v>2.79536488628891</v>
      </c>
      <c r="G217" s="3">
        <f t="shared" si="89"/>
        <v>7.359718382569393</v>
      </c>
      <c r="H217" s="3">
        <f t="shared" si="90"/>
        <v>73.398468222756406</v>
      </c>
      <c r="I217" s="3">
        <f t="shared" si="91"/>
        <v>20.742764127305726</v>
      </c>
      <c r="J217" s="2">
        <f t="shared" si="97"/>
        <v>76.627428873470322</v>
      </c>
      <c r="K217" s="2">
        <f t="shared" si="92"/>
        <v>52.234102844901372</v>
      </c>
      <c r="L217" s="6">
        <f t="shared" si="73"/>
        <v>2922.1413740745843</v>
      </c>
      <c r="M217" s="2">
        <f t="shared" si="74"/>
        <v>37.034083386709149</v>
      </c>
      <c r="N217" s="2">
        <f t="shared" si="93"/>
        <v>76.627428873470322</v>
      </c>
      <c r="O217" s="2">
        <f t="shared" si="94"/>
        <v>52.234102844901372</v>
      </c>
      <c r="P217" s="5">
        <f t="shared" si="75"/>
        <v>0.3861182831552587</v>
      </c>
      <c r="Q217" s="4">
        <f t="shared" si="76"/>
        <v>0.48325391294073183</v>
      </c>
      <c r="R217" s="4">
        <f t="shared" si="77"/>
        <v>0.31643735561296532</v>
      </c>
      <c r="S217" s="4">
        <f t="shared" si="98"/>
        <v>0</v>
      </c>
      <c r="T217" s="4">
        <f t="shared" si="99"/>
        <v>0</v>
      </c>
      <c r="U217" s="5">
        <f t="shared" si="100"/>
        <v>-1.1688924997819161</v>
      </c>
      <c r="V217" s="5">
        <f t="shared" si="101"/>
        <v>-11.657364391041947</v>
      </c>
      <c r="W217" s="5">
        <f t="shared" si="102"/>
        <v>-3.2944278779167591</v>
      </c>
      <c r="X217" s="5">
        <f t="shared" si="78"/>
        <v>0.98677247372153309</v>
      </c>
      <c r="Y217" s="5">
        <f t="shared" si="79"/>
        <v>2.7960507772812555</v>
      </c>
      <c r="Z217" s="5">
        <f t="shared" si="80"/>
        <v>-2.8622666273838777</v>
      </c>
      <c r="AA217" s="5">
        <f t="shared" si="81"/>
        <v>9.1360938507452687</v>
      </c>
      <c r="AB217" s="5">
        <f t="shared" si="82"/>
        <v>1.6271582774993394</v>
      </c>
      <c r="AC217" s="5">
        <f t="shared" si="83"/>
        <v>-14.519631018425825</v>
      </c>
      <c r="AD217" s="5">
        <f t="shared" si="84"/>
        <v>-26.332334027171491</v>
      </c>
      <c r="AE217">
        <f t="shared" si="103"/>
        <v>0</v>
      </c>
    </row>
    <row r="218" spans="1:31" x14ac:dyDescent="0.2">
      <c r="A218">
        <f t="shared" si="85"/>
        <v>1.8600000000000014</v>
      </c>
      <c r="B218" s="5">
        <f t="shared" si="86"/>
        <v>8.6219530673952924</v>
      </c>
      <c r="C218" s="5">
        <f t="shared" si="87"/>
        <v>175.80570999132226</v>
      </c>
      <c r="D218" s="5">
        <f t="shared" si="88"/>
        <v>91.856743102789736</v>
      </c>
      <c r="E218" s="2">
        <f t="shared" si="95"/>
        <v>176.01700412246902</v>
      </c>
      <c r="F218" s="2">
        <f t="shared" si="96"/>
        <v>2.8076792292302675</v>
      </c>
      <c r="G218" s="3">
        <f t="shared" si="89"/>
        <v>7.3759899653443863</v>
      </c>
      <c r="H218" s="3">
        <f t="shared" si="90"/>
        <v>73.253271912572146</v>
      </c>
      <c r="I218" s="3">
        <f t="shared" si="91"/>
        <v>20.479440787034012</v>
      </c>
      <c r="J218" s="2">
        <f t="shared" si="97"/>
        <v>76.418941165235495</v>
      </c>
      <c r="K218" s="2">
        <f t="shared" si="92"/>
        <v>52.091984434380024</v>
      </c>
      <c r="L218" s="6">
        <f t="shared" si="73"/>
        <v>2921.54092279012</v>
      </c>
      <c r="M218" s="2">
        <f t="shared" si="74"/>
        <v>37.026473500638673</v>
      </c>
      <c r="N218" s="2">
        <f t="shared" si="93"/>
        <v>76.418941165235495</v>
      </c>
      <c r="O218" s="2">
        <f t="shared" si="94"/>
        <v>52.091984434380024</v>
      </c>
      <c r="P218" s="5">
        <f t="shared" si="75"/>
        <v>0.38610072966429754</v>
      </c>
      <c r="Q218" s="4">
        <f t="shared" si="76"/>
        <v>0.48447263956413578</v>
      </c>
      <c r="R218" s="4">
        <f t="shared" si="77"/>
        <v>0.31670891212825097</v>
      </c>
      <c r="S218" s="4">
        <f t="shared" si="98"/>
        <v>0</v>
      </c>
      <c r="T218" s="4">
        <f t="shared" si="99"/>
        <v>0</v>
      </c>
      <c r="U218" s="5">
        <f t="shared" si="100"/>
        <v>-1.1682363381224306</v>
      </c>
      <c r="V218" s="5">
        <f t="shared" si="101"/>
        <v>-11.602121821844745</v>
      </c>
      <c r="W218" s="5">
        <f t="shared" si="102"/>
        <v>-3.2436089290046515</v>
      </c>
      <c r="X218" s="5">
        <f t="shared" si="78"/>
        <v>0.98656970844652703</v>
      </c>
      <c r="Y218" s="5">
        <f t="shared" si="79"/>
        <v>2.7816916867188382</v>
      </c>
      <c r="Z218" s="5">
        <f t="shared" si="80"/>
        <v>-2.8248272463773691</v>
      </c>
      <c r="AA218" s="5">
        <f t="shared" si="81"/>
        <v>9.1023046163948074</v>
      </c>
      <c r="AB218" s="5">
        <f t="shared" si="82"/>
        <v>1.6134553485964076</v>
      </c>
      <c r="AC218" s="5">
        <f t="shared" si="83"/>
        <v>-14.426949068222115</v>
      </c>
      <c r="AD218" s="5">
        <f t="shared" si="84"/>
        <v>-26.315304312609843</v>
      </c>
      <c r="AE218">
        <f t="shared" si="103"/>
        <v>0</v>
      </c>
    </row>
    <row r="219" spans="1:31" x14ac:dyDescent="0.2">
      <c r="A219">
        <f t="shared" si="85"/>
        <v>1.8700000000000014</v>
      </c>
      <c r="B219" s="5">
        <f t="shared" si="86"/>
        <v>8.6957936398161664</v>
      </c>
      <c r="C219" s="5">
        <f t="shared" si="87"/>
        <v>176.53752136299457</v>
      </c>
      <c r="D219" s="5">
        <f t="shared" si="88"/>
        <v>92.060221745444437</v>
      </c>
      <c r="E219" s="2">
        <f t="shared" si="95"/>
        <v>176.75155805824184</v>
      </c>
      <c r="F219" s="2">
        <f t="shared" si="96"/>
        <v>2.8199665615884326</v>
      </c>
      <c r="G219" s="3">
        <f t="shared" si="89"/>
        <v>7.3921245188303502</v>
      </c>
      <c r="H219" s="3">
        <f t="shared" si="90"/>
        <v>73.109002421889926</v>
      </c>
      <c r="I219" s="3">
        <f t="shared" si="91"/>
        <v>20.216287743907912</v>
      </c>
      <c r="J219" s="2">
        <f t="shared" si="97"/>
        <v>76.211994004685906</v>
      </c>
      <c r="K219" s="2">
        <f t="shared" si="92"/>
        <v>51.950916158613431</v>
      </c>
      <c r="L219" s="6">
        <f t="shared" si="73"/>
        <v>2920.9343940648537</v>
      </c>
      <c r="M219" s="2">
        <f t="shared" si="74"/>
        <v>37.018786591446926</v>
      </c>
      <c r="N219" s="2">
        <f t="shared" si="93"/>
        <v>76.211994004685906</v>
      </c>
      <c r="O219" s="2">
        <f t="shared" si="94"/>
        <v>51.950916158613431</v>
      </c>
      <c r="P219" s="5">
        <f t="shared" si="75"/>
        <v>0.38608299881328734</v>
      </c>
      <c r="Q219" s="4">
        <f t="shared" si="76"/>
        <v>0.48568720633237955</v>
      </c>
      <c r="R219" s="4">
        <f t="shared" si="77"/>
        <v>0.31697864650434193</v>
      </c>
      <c r="S219" s="4">
        <f t="shared" si="98"/>
        <v>0</v>
      </c>
      <c r="T219" s="4">
        <f t="shared" si="99"/>
        <v>0</v>
      </c>
      <c r="U219" s="5">
        <f t="shared" si="100"/>
        <v>-1.1675675916822803</v>
      </c>
      <c r="V219" s="5">
        <f t="shared" si="101"/>
        <v>-11.547384202008331</v>
      </c>
      <c r="W219" s="5">
        <f t="shared" si="102"/>
        <v>-3.1931121200384469</v>
      </c>
      <c r="X219" s="5">
        <f t="shared" si="78"/>
        <v>0.98636489089186508</v>
      </c>
      <c r="Y219" s="5">
        <f t="shared" si="79"/>
        <v>2.7674292971759118</v>
      </c>
      <c r="Z219" s="5">
        <f t="shared" si="80"/>
        <v>-2.7875446848988417</v>
      </c>
      <c r="AA219" s="5">
        <f t="shared" si="81"/>
        <v>9.0687979652871817</v>
      </c>
      <c r="AB219" s="5">
        <f t="shared" si="82"/>
        <v>1.5998617054936315</v>
      </c>
      <c r="AC219" s="5">
        <f t="shared" si="83"/>
        <v>-14.334928886907173</v>
      </c>
      <c r="AD219" s="5">
        <f t="shared" si="84"/>
        <v>-26.298314154751264</v>
      </c>
      <c r="AE219">
        <f t="shared" si="103"/>
        <v>0</v>
      </c>
    </row>
    <row r="220" spans="1:31" x14ac:dyDescent="0.2">
      <c r="A220">
        <f t="shared" si="85"/>
        <v>1.8800000000000014</v>
      </c>
      <c r="B220" s="5">
        <f t="shared" si="86"/>
        <v>8.7697948780897441</v>
      </c>
      <c r="C220" s="5">
        <f t="shared" si="87"/>
        <v>177.26789464076913</v>
      </c>
      <c r="D220" s="5">
        <f t="shared" si="88"/>
        <v>92.261069707175778</v>
      </c>
      <c r="E220" s="2">
        <f t="shared" si="95"/>
        <v>177.48469165698376</v>
      </c>
      <c r="F220" s="2">
        <f t="shared" si="96"/>
        <v>2.8322269288212976</v>
      </c>
      <c r="G220" s="3">
        <f t="shared" si="89"/>
        <v>7.4081231358852868</v>
      </c>
      <c r="H220" s="3">
        <f t="shared" si="90"/>
        <v>72.965653133020851</v>
      </c>
      <c r="I220" s="3">
        <f t="shared" si="91"/>
        <v>19.953304602360401</v>
      </c>
      <c r="J220" s="2">
        <f t="shared" si="97"/>
        <v>76.006586491430667</v>
      </c>
      <c r="K220" s="2">
        <f t="shared" si="92"/>
        <v>51.810897403838219</v>
      </c>
      <c r="L220" s="6">
        <f t="shared" si="73"/>
        <v>2920.3217756833837</v>
      </c>
      <c r="M220" s="2">
        <f t="shared" si="74"/>
        <v>37.011022504320657</v>
      </c>
      <c r="N220" s="2">
        <f t="shared" si="93"/>
        <v>76.006586491430667</v>
      </c>
      <c r="O220" s="2">
        <f t="shared" si="94"/>
        <v>51.810897403838219</v>
      </c>
      <c r="P220" s="5">
        <f t="shared" si="75"/>
        <v>0.38606509024307539</v>
      </c>
      <c r="Q220" s="4">
        <f t="shared" si="76"/>
        <v>0.48689750913094981</v>
      </c>
      <c r="R220" s="4">
        <f t="shared" si="77"/>
        <v>0.31724654931299495</v>
      </c>
      <c r="S220" s="4">
        <f t="shared" si="98"/>
        <v>0</v>
      </c>
      <c r="T220" s="4">
        <f t="shared" si="99"/>
        <v>0</v>
      </c>
      <c r="U220" s="5">
        <f t="shared" si="100"/>
        <v>-1.1668867510469274</v>
      </c>
      <c r="V220" s="5">
        <f t="shared" si="101"/>
        <v>-11.493147773148216</v>
      </c>
      <c r="W220" s="5">
        <f t="shared" si="102"/>
        <v>-3.1429346344572653</v>
      </c>
      <c r="X220" s="5">
        <f t="shared" si="78"/>
        <v>0.98615801693255101</v>
      </c>
      <c r="Y220" s="5">
        <f t="shared" si="79"/>
        <v>2.7532630546782673</v>
      </c>
      <c r="Z220" s="5">
        <f t="shared" si="80"/>
        <v>-2.750417910284372</v>
      </c>
      <c r="AA220" s="5">
        <f t="shared" si="81"/>
        <v>9.035572356109359</v>
      </c>
      <c r="AB220" s="5">
        <f t="shared" si="82"/>
        <v>1.5863763036313399</v>
      </c>
      <c r="AC220" s="5">
        <f t="shared" si="83"/>
        <v>-14.243565683432589</v>
      </c>
      <c r="AD220" s="5">
        <f t="shared" si="84"/>
        <v>-26.281362278347906</v>
      </c>
      <c r="AE220">
        <f t="shared" si="103"/>
        <v>0</v>
      </c>
    </row>
    <row r="221" spans="1:31" x14ac:dyDescent="0.2">
      <c r="A221">
        <f t="shared" si="85"/>
        <v>1.8900000000000015</v>
      </c>
      <c r="B221" s="5">
        <f t="shared" si="86"/>
        <v>8.8439554282637793</v>
      </c>
      <c r="C221" s="5">
        <f t="shared" si="87"/>
        <v>177.99683899381517</v>
      </c>
      <c r="D221" s="5">
        <f t="shared" si="88"/>
        <v>92.459288685085468</v>
      </c>
      <c r="E221" s="2">
        <f t="shared" si="95"/>
        <v>178.21641405719978</v>
      </c>
      <c r="F221" s="2">
        <f t="shared" si="96"/>
        <v>2.8444603763592395</v>
      </c>
      <c r="G221" s="3">
        <f t="shared" si="89"/>
        <v>7.4239868989216005</v>
      </c>
      <c r="H221" s="3">
        <f t="shared" si="90"/>
        <v>72.823217476186528</v>
      </c>
      <c r="I221" s="3">
        <f t="shared" si="91"/>
        <v>19.690490979576921</v>
      </c>
      <c r="J221" s="2">
        <f t="shared" si="97"/>
        <v>75.802717761806662</v>
      </c>
      <c r="K221" s="2">
        <f t="shared" si="92"/>
        <v>51.671927581326962</v>
      </c>
      <c r="L221" s="6">
        <f t="shared" si="73"/>
        <v>2919.7030564883062</v>
      </c>
      <c r="M221" s="2">
        <f t="shared" si="74"/>
        <v>37.003181097855268</v>
      </c>
      <c r="N221" s="2">
        <f t="shared" si="93"/>
        <v>75.802717761806662</v>
      </c>
      <c r="O221" s="2">
        <f t="shared" si="94"/>
        <v>51.671927581326962</v>
      </c>
      <c r="P221" s="5">
        <f t="shared" si="75"/>
        <v>0.38604700362539923</v>
      </c>
      <c r="Q221" s="4">
        <f t="shared" si="76"/>
        <v>0.48810344323021737</v>
      </c>
      <c r="R221" s="4">
        <f t="shared" si="77"/>
        <v>0.31751261114063489</v>
      </c>
      <c r="S221" s="4">
        <f t="shared" si="98"/>
        <v>0</v>
      </c>
      <c r="T221" s="4">
        <f t="shared" si="99"/>
        <v>0</v>
      </c>
      <c r="U221" s="5">
        <f t="shared" si="100"/>
        <v>-1.1661943011734759</v>
      </c>
      <c r="V221" s="5">
        <f t="shared" si="101"/>
        <v>-11.439408820371391</v>
      </c>
      <c r="W221" s="5">
        <f t="shared" si="102"/>
        <v>-3.093073665179273</v>
      </c>
      <c r="X221" s="5">
        <f t="shared" si="78"/>
        <v>0.9859490828008618</v>
      </c>
      <c r="Y221" s="5">
        <f t="shared" si="79"/>
        <v>2.7391924082867289</v>
      </c>
      <c r="Z221" s="5">
        <f t="shared" si="80"/>
        <v>-2.7134458845882508</v>
      </c>
      <c r="AA221" s="5">
        <f t="shared" si="81"/>
        <v>9.002626262308473</v>
      </c>
      <c r="AB221" s="5">
        <f t="shared" si="82"/>
        <v>1.5729981071132531</v>
      </c>
      <c r="AC221" s="5">
        <f t="shared" si="83"/>
        <v>-14.15285470495964</v>
      </c>
      <c r="AD221" s="5">
        <f t="shared" si="84"/>
        <v>-26.2644474028708</v>
      </c>
      <c r="AE221">
        <f t="shared" si="103"/>
        <v>0</v>
      </c>
    </row>
    <row r="222" spans="1:31" x14ac:dyDescent="0.2">
      <c r="A222">
        <f t="shared" si="85"/>
        <v>1.9000000000000015</v>
      </c>
      <c r="B222" s="5">
        <f t="shared" si="86"/>
        <v>8.918273947158351</v>
      </c>
      <c r="C222" s="5">
        <f t="shared" si="87"/>
        <v>178.7243635258418</v>
      </c>
      <c r="D222" s="5">
        <f t="shared" si="88"/>
        <v>92.654880372511087</v>
      </c>
      <c r="E222" s="2">
        <f t="shared" si="95"/>
        <v>178.94673433151502</v>
      </c>
      <c r="F222" s="2">
        <f t="shared" si="96"/>
        <v>2.8566669496047541</v>
      </c>
      <c r="G222" s="3">
        <f t="shared" si="89"/>
        <v>7.4397168799927327</v>
      </c>
      <c r="H222" s="3">
        <f t="shared" si="90"/>
        <v>72.681688929136925</v>
      </c>
      <c r="I222" s="3">
        <f t="shared" si="91"/>
        <v>19.427846505548214</v>
      </c>
      <c r="J222" s="2">
        <f t="shared" si="97"/>
        <v>75.60038698769614</v>
      </c>
      <c r="K222" s="2">
        <f t="shared" si="92"/>
        <v>51.534006126582234</v>
      </c>
      <c r="L222" s="6">
        <f t="shared" si="73"/>
        <v>2919.0782264045079</v>
      </c>
      <c r="M222" s="2">
        <f t="shared" si="74"/>
        <v>36.995262244362685</v>
      </c>
      <c r="N222" s="2">
        <f t="shared" si="93"/>
        <v>75.60038698769614</v>
      </c>
      <c r="O222" s="2">
        <f t="shared" si="94"/>
        <v>51.534006126582234</v>
      </c>
      <c r="P222" s="5">
        <f t="shared" si="75"/>
        <v>0.38602873866359594</v>
      </c>
      <c r="Q222" s="4">
        <f t="shared" si="76"/>
        <v>0.48930490330669663</v>
      </c>
      <c r="R222" s="4">
        <f t="shared" si="77"/>
        <v>0.31777682259086526</v>
      </c>
      <c r="S222" s="4">
        <f t="shared" si="98"/>
        <v>0</v>
      </c>
      <c r="T222" s="4">
        <f t="shared" si="99"/>
        <v>0</v>
      </c>
      <c r="U222" s="5">
        <f t="shared" si="100"/>
        <v>-1.1654907214523582</v>
      </c>
      <c r="V222" s="5">
        <f t="shared" si="101"/>
        <v>-11.386163671658217</v>
      </c>
      <c r="W222" s="5">
        <f t="shared" si="102"/>
        <v>-3.0435264144136602</v>
      </c>
      <c r="X222" s="5">
        <f t="shared" si="78"/>
        <v>0.98573808509455108</v>
      </c>
      <c r="Y222" s="5">
        <f t="shared" si="79"/>
        <v>2.7252168100272169</v>
      </c>
      <c r="Z222" s="5">
        <f t="shared" si="80"/>
        <v>-2.6766275645635704</v>
      </c>
      <c r="AA222" s="5">
        <f t="shared" si="81"/>
        <v>8.9699581718332055</v>
      </c>
      <c r="AB222" s="5">
        <f t="shared" si="82"/>
        <v>1.5597260885748587</v>
      </c>
      <c r="AC222" s="5">
        <f t="shared" si="83"/>
        <v>-14.062791236221788</v>
      </c>
      <c r="AD222" s="5">
        <f t="shared" si="84"/>
        <v>-26.247568242580456</v>
      </c>
      <c r="AE222">
        <f t="shared" si="103"/>
        <v>0</v>
      </c>
    </row>
    <row r="223" spans="1:31" x14ac:dyDescent="0.2">
      <c r="A223">
        <f t="shared" si="85"/>
        <v>1.9100000000000015</v>
      </c>
      <c r="B223" s="5">
        <f t="shared" si="86"/>
        <v>8.9927491022627084</v>
      </c>
      <c r="C223" s="5">
        <f t="shared" si="87"/>
        <v>179.45047727557136</v>
      </c>
      <c r="D223" s="5">
        <f t="shared" si="88"/>
        <v>92.847846459154439</v>
      </c>
      <c r="E223" s="2">
        <f t="shared" si="95"/>
        <v>179.67566148715468</v>
      </c>
      <c r="F223" s="2">
        <f t="shared" si="96"/>
        <v>2.8688466939320398</v>
      </c>
      <c r="G223" s="3">
        <f t="shared" si="89"/>
        <v>7.4553141408784809</v>
      </c>
      <c r="H223" s="3">
        <f t="shared" si="90"/>
        <v>72.541061016774705</v>
      </c>
      <c r="I223" s="3">
        <f t="shared" si="91"/>
        <v>19.165370823122409</v>
      </c>
      <c r="J223" s="2">
        <f t="shared" si="97"/>
        <v>75.399593375338611</v>
      </c>
      <c r="K223" s="2">
        <f t="shared" si="92"/>
        <v>51.397132498526659</v>
      </c>
      <c r="L223" s="6">
        <f t="shared" si="73"/>
        <v>2918.4472764634766</v>
      </c>
      <c r="M223" s="2">
        <f t="shared" si="74"/>
        <v>36.987265830179474</v>
      </c>
      <c r="N223" s="2">
        <f t="shared" si="93"/>
        <v>75.399593375338611</v>
      </c>
      <c r="O223" s="2">
        <f t="shared" si="94"/>
        <v>51.397132498526659</v>
      </c>
      <c r="P223" s="5">
        <f t="shared" si="75"/>
        <v>0.38601029509331192</v>
      </c>
      <c r="Q223" s="4">
        <f t="shared" si="76"/>
        <v>0.49050178346499279</v>
      </c>
      <c r="R223" s="4">
        <f t="shared" si="77"/>
        <v>0.31803917428701201</v>
      </c>
      <c r="S223" s="4">
        <f t="shared" si="98"/>
        <v>0</v>
      </c>
      <c r="T223" s="4">
        <f t="shared" si="99"/>
        <v>0</v>
      </c>
      <c r="U223" s="5">
        <f t="shared" si="100"/>
        <v>-1.1647764857675835</v>
      </c>
      <c r="V223" s="5">
        <f t="shared" si="101"/>
        <v>-11.33340869725102</v>
      </c>
      <c r="W223" s="5">
        <f t="shared" si="102"/>
        <v>-2.9942900934766876</v>
      </c>
      <c r="X223" s="5">
        <f t="shared" si="78"/>
        <v>0.98552502078505877</v>
      </c>
      <c r="Y223" s="5">
        <f t="shared" si="79"/>
        <v>2.7113357148214545</v>
      </c>
      <c r="Z223" s="5">
        <f t="shared" si="80"/>
        <v>-2.6399619016452447</v>
      </c>
      <c r="AA223" s="5">
        <f t="shared" si="81"/>
        <v>8.9375665868762102</v>
      </c>
      <c r="AB223" s="5">
        <f t="shared" si="82"/>
        <v>1.546559229053871</v>
      </c>
      <c r="AC223" s="5">
        <f t="shared" si="83"/>
        <v>-13.973370598896265</v>
      </c>
      <c r="AD223" s="5">
        <f t="shared" si="84"/>
        <v>-26.230723506600476</v>
      </c>
      <c r="AE223">
        <f t="shared" si="103"/>
        <v>0</v>
      </c>
    </row>
    <row r="224" spans="1:31" x14ac:dyDescent="0.2">
      <c r="A224">
        <f t="shared" si="85"/>
        <v>1.9200000000000015</v>
      </c>
      <c r="B224" s="5">
        <f t="shared" si="86"/>
        <v>9.0673795716329462</v>
      </c>
      <c r="C224" s="5">
        <f t="shared" si="87"/>
        <v>180.17518921720918</v>
      </c>
      <c r="D224" s="5">
        <f t="shared" si="88"/>
        <v>93.038188631210332</v>
      </c>
      <c r="E224" s="2">
        <f t="shared" si="95"/>
        <v>180.4032044664207</v>
      </c>
      <c r="F224" s="2">
        <f t="shared" si="96"/>
        <v>2.8809996546865331</v>
      </c>
      <c r="G224" s="3">
        <f t="shared" si="89"/>
        <v>7.47077973316902</v>
      </c>
      <c r="H224" s="3">
        <f t="shared" si="90"/>
        <v>72.401327310785746</v>
      </c>
      <c r="I224" s="3">
        <f t="shared" si="91"/>
        <v>18.903063588056405</v>
      </c>
      <c r="J224" s="2">
        <f t="shared" si="97"/>
        <v>75.200336164136672</v>
      </c>
      <c r="K224" s="2">
        <f t="shared" si="92"/>
        <v>51.261306178688933</v>
      </c>
      <c r="L224" s="6">
        <f t="shared" ref="L224:L287" si="104">SQRT(spin^2-flag*((30/PI())*(wx*G224+wy*H224+wz*I224)/J224)^2)</f>
        <v>2917.8101988276012</v>
      </c>
      <c r="M224" s="2">
        <f t="shared" ref="M224:M287" si="105">(L224*PI()/30)*(circ/(2*PI()))/12</f>
        <v>36.979191755974803</v>
      </c>
      <c r="N224" s="2">
        <f t="shared" si="93"/>
        <v>75.200336164136672</v>
      </c>
      <c r="O224" s="2">
        <f t="shared" si="94"/>
        <v>51.261306178688933</v>
      </c>
      <c r="P224" s="5">
        <f t="shared" ref="P224:P287" si="106">cd0+(cdspin*L224/1000)*EXP(-A224/(tau*146.7/N224))</f>
        <v>0.38599167268321249</v>
      </c>
      <c r="Q224" s="4">
        <f t="shared" ref="Q224:Q287" si="107">(M224/N224)*EXP(-A224/(tau*146.7/N224))</f>
        <v>0.49169397726044095</v>
      </c>
      <c r="R224" s="4">
        <f t="shared" ref="R224:R287" si="108">cl2_*Q224/(cl0+cl1_*Q224)</f>
        <v>0.3182996568746993</v>
      </c>
      <c r="S224" s="4">
        <f t="shared" si="98"/>
        <v>0</v>
      </c>
      <c r="T224" s="4">
        <f t="shared" si="99"/>
        <v>0</v>
      </c>
      <c r="U224" s="5">
        <f t="shared" si="100"/>
        <v>-1.1640520625555628</v>
      </c>
      <c r="V224" s="5">
        <f t="shared" si="101"/>
        <v>-11.281140309049158</v>
      </c>
      <c r="W224" s="5">
        <f t="shared" si="102"/>
        <v>-2.9453619226118057</v>
      </c>
      <c r="X224" s="5">
        <f t="shared" ref="X224:X287" si="109">M224/romega</f>
        <v>0.98530988722571666</v>
      </c>
      <c r="Y224" s="5">
        <f t="shared" ref="Y224:Y287" si="110">const*($R224/omega)*N224*(wy*I224-wz*(H224-T224))/X224</f>
        <v>2.697548580418319</v>
      </c>
      <c r="Z224" s="5">
        <f t="shared" ref="Z224:Z287" si="111">const*($R224/omega)*N224*(wz*(G224-S224)-wx*I224)/X224</f>
        <v>-2.6034478419354885</v>
      </c>
      <c r="AA224" s="5">
        <f t="shared" ref="AA224:AA287" si="112">const*($R224/omega)*N224*(wx*(H224-T224)-wy*(G224-S224))/X224</f>
        <v>8.9054500236176093</v>
      </c>
      <c r="AB224" s="5">
        <f t="shared" ref="AB224:AB287" si="113">U224+Y224</f>
        <v>1.5334965178627562</v>
      </c>
      <c r="AC224" s="5">
        <f t="shared" ref="AC224:AC287" si="114">V224+Z224</f>
        <v>-13.884588150984648</v>
      </c>
      <c r="AD224" s="5">
        <f t="shared" ref="AD224:AD287" si="115">W224+AA224-32.174</f>
        <v>-26.213911898994198</v>
      </c>
      <c r="AE224">
        <f t="shared" si="103"/>
        <v>0</v>
      </c>
    </row>
    <row r="225" spans="1:31" x14ac:dyDescent="0.2">
      <c r="A225">
        <f t="shared" ref="A225:A288" si="116">A224+dt</f>
        <v>1.9300000000000015</v>
      </c>
      <c r="B225" s="5">
        <f t="shared" ref="B225:B288" si="117">B224+G224*dt+0.5*AB224*dt*dt</f>
        <v>9.1421640437905296</v>
      </c>
      <c r="C225" s="5">
        <f t="shared" ref="C225:C288" si="118">C224+H224*dt+0.5*AC224*dt*dt</f>
        <v>180.89850826090949</v>
      </c>
      <c r="D225" s="5">
        <f t="shared" ref="D225:D288" si="119">D224+I224*dt+0.5*AD224*dt*dt</f>
        <v>93.22590857149595</v>
      </c>
      <c r="E225" s="2">
        <f t="shared" si="95"/>
        <v>181.12937214716425</v>
      </c>
      <c r="F225" s="2">
        <f t="shared" si="96"/>
        <v>2.8931258771843953</v>
      </c>
      <c r="G225" s="3">
        <f t="shared" ref="G225:G288" si="120">G224+AB224*dt</f>
        <v>7.4861146983476479</v>
      </c>
      <c r="H225" s="3">
        <f t="shared" ref="H225:H288" si="121">H224+AC224*dt</f>
        <v>72.262481429275894</v>
      </c>
      <c r="I225" s="3">
        <f t="shared" ref="I225:I288" si="122">I224+AD224*dt</f>
        <v>18.640924469066462</v>
      </c>
      <c r="J225" s="2">
        <f t="shared" si="97"/>
        <v>75.002614625456232</v>
      </c>
      <c r="K225" s="2">
        <f t="shared" ref="K225:K288" si="123">J225/1.467</f>
        <v>51.126526670385978</v>
      </c>
      <c r="L225" s="6">
        <f t="shared" si="104"/>
        <v>2917.1669868144481</v>
      </c>
      <c r="M225" s="2">
        <f t="shared" si="105"/>
        <v>36.971039937058109</v>
      </c>
      <c r="N225" s="2">
        <f t="shared" ref="N225:N288" si="124">IF(D225&gt;=hwind,SQRT((G225-vxw)^2+(H225-vyw)^2+I225^2),J225)</f>
        <v>75.002614625456232</v>
      </c>
      <c r="O225" s="2">
        <f t="shared" ref="O225:O288" si="125">J225/1.467</f>
        <v>51.126526670385978</v>
      </c>
      <c r="P225" s="5">
        <f t="shared" si="106"/>
        <v>0.38597287123569074</v>
      </c>
      <c r="Q225" s="4">
        <f t="shared" si="107"/>
        <v>0.49288137772243412</v>
      </c>
      <c r="R225" s="4">
        <f t="shared" si="108"/>
        <v>0.31855826102445739</v>
      </c>
      <c r="S225" s="4">
        <f t="shared" si="98"/>
        <v>0</v>
      </c>
      <c r="T225" s="4">
        <f t="shared" si="99"/>
        <v>0</v>
      </c>
      <c r="U225" s="5">
        <f t="shared" si="100"/>
        <v>-1.1633179148625452</v>
      </c>
      <c r="V225" s="5">
        <f t="shared" si="101"/>
        <v>-11.229354960010628</v>
      </c>
      <c r="W225" s="5">
        <f t="shared" si="102"/>
        <v>-2.8967391308138826</v>
      </c>
      <c r="X225" s="5">
        <f t="shared" si="109"/>
        <v>0.98509268215994628</v>
      </c>
      <c r="Y225" s="5">
        <f t="shared" si="110"/>
        <v>2.6838548673258567</v>
      </c>
      <c r="Z225" s="5">
        <f t="shared" si="111"/>
        <v>-2.5670843261918481</v>
      </c>
      <c r="AA225" s="5">
        <f t="shared" si="112"/>
        <v>8.8736070119695896</v>
      </c>
      <c r="AB225" s="5">
        <f t="shared" si="113"/>
        <v>1.5205369524633114</v>
      </c>
      <c r="AC225" s="5">
        <f t="shared" si="114"/>
        <v>-13.796439286202476</v>
      </c>
      <c r="AD225" s="5">
        <f t="shared" si="115"/>
        <v>-26.197132118844294</v>
      </c>
      <c r="AE225">
        <f t="shared" si="103"/>
        <v>0</v>
      </c>
    </row>
    <row r="226" spans="1:31" x14ac:dyDescent="0.2">
      <c r="A226">
        <f t="shared" si="116"/>
        <v>1.9400000000000015</v>
      </c>
      <c r="B226" s="5">
        <f t="shared" si="117"/>
        <v>9.2171012176216287</v>
      </c>
      <c r="C226" s="5">
        <f t="shared" si="118"/>
        <v>181.62044325323797</v>
      </c>
      <c r="D226" s="5">
        <f t="shared" si="119"/>
        <v>93.411007959580672</v>
      </c>
      <c r="E226" s="2">
        <f t="shared" ref="E226:E289" si="126">SQRT(B226^2+C226^2)</f>
        <v>181.85417334325464</v>
      </c>
      <c r="F226" s="2">
        <f t="shared" ref="F226:F289" si="127">ATAN2(C226,B226)*180/PI()</f>
        <v>2.9052254067119501</v>
      </c>
      <c r="G226" s="3">
        <f t="shared" si="120"/>
        <v>7.5013200678722809</v>
      </c>
      <c r="H226" s="3">
        <f t="shared" si="121"/>
        <v>72.124517036413863</v>
      </c>
      <c r="I226" s="3">
        <f t="shared" si="122"/>
        <v>18.378953147878018</v>
      </c>
      <c r="J226" s="2">
        <f t="shared" ref="J226:J289" si="128">SQRT(G226^2+H226^2+I226^2)</f>
        <v>74.806428061420718</v>
      </c>
      <c r="K226" s="2">
        <f t="shared" si="123"/>
        <v>50.992793497900962</v>
      </c>
      <c r="L226" s="6">
        <f t="shared" si="104"/>
        <v>2916.5176349209946</v>
      </c>
      <c r="M226" s="2">
        <f t="shared" si="105"/>
        <v>36.962810303686219</v>
      </c>
      <c r="N226" s="2">
        <f t="shared" si="124"/>
        <v>74.806428061420718</v>
      </c>
      <c r="O226" s="2">
        <f t="shared" si="125"/>
        <v>50.992793497900962</v>
      </c>
      <c r="P226" s="5">
        <f t="shared" si="106"/>
        <v>0.38595389058757507</v>
      </c>
      <c r="Q226" s="4">
        <f t="shared" si="107"/>
        <v>0.49406387737844493</v>
      </c>
      <c r="R226" s="4">
        <f t="shared" si="108"/>
        <v>0.31881497743436149</v>
      </c>
      <c r="S226" s="4">
        <f t="shared" ref="S226:S289" si="129">IF(D226&gt;=hwind,vxw,0)</f>
        <v>0</v>
      </c>
      <c r="T226" s="4">
        <f t="shared" ref="T226:T289" si="130">IF(D226&gt;=hwind,vyw,0)</f>
        <v>0</v>
      </c>
      <c r="U226" s="5">
        <f t="shared" ref="U226:U289" si="131">-const*$P226*$N226*(G226-S226)</f>
        <v>-1.1625745004006738</v>
      </c>
      <c r="V226" s="5">
        <f t="shared" ref="V226:V289" si="132">-const*$P226*$N226*(H226-T226)</f>
        <v>-11.178049143559941</v>
      </c>
      <c r="W226" s="5">
        <f t="shared" ref="W226:W289" si="133">-const*$P226*$N226*I226</f>
        <v>-2.8484189556575359</v>
      </c>
      <c r="X226" s="5">
        <f t="shared" si="109"/>
        <v>0.9848734037294421</v>
      </c>
      <c r="Y226" s="5">
        <f t="shared" si="110"/>
        <v>2.6702540387439546</v>
      </c>
      <c r="Z226" s="5">
        <f t="shared" si="111"/>
        <v>-2.5308702898177931</v>
      </c>
      <c r="AA226" s="5">
        <f t="shared" si="112"/>
        <v>8.8420360953220403</v>
      </c>
      <c r="AB226" s="5">
        <f t="shared" si="113"/>
        <v>1.5076795383432808</v>
      </c>
      <c r="AC226" s="5">
        <f t="shared" si="114"/>
        <v>-13.708919433377734</v>
      </c>
      <c r="AD226" s="5">
        <f t="shared" si="115"/>
        <v>-26.180382860335495</v>
      </c>
      <c r="AE226">
        <f t="shared" si="103"/>
        <v>0</v>
      </c>
    </row>
    <row r="227" spans="1:31" x14ac:dyDescent="0.2">
      <c r="A227">
        <f t="shared" si="116"/>
        <v>1.9500000000000015</v>
      </c>
      <c r="B227" s="5">
        <f t="shared" si="117"/>
        <v>9.2921898022772691</v>
      </c>
      <c r="C227" s="5">
        <f t="shared" si="118"/>
        <v>182.34100297763044</v>
      </c>
      <c r="D227" s="5">
        <f t="shared" si="119"/>
        <v>93.59348847191643</v>
      </c>
      <c r="E227" s="2">
        <f t="shared" si="126"/>
        <v>182.57761680504478</v>
      </c>
      <c r="F227" s="2">
        <f t="shared" si="127"/>
        <v>2.9172982885250707</v>
      </c>
      <c r="G227" s="3">
        <f t="shared" si="120"/>
        <v>7.5163968632557134</v>
      </c>
      <c r="H227" s="3">
        <f t="shared" si="121"/>
        <v>71.987427842080081</v>
      </c>
      <c r="I227" s="3">
        <f t="shared" si="122"/>
        <v>18.117149319274663</v>
      </c>
      <c r="J227" s="2">
        <f t="shared" si="128"/>
        <v>74.611775803699658</v>
      </c>
      <c r="K227" s="2">
        <f t="shared" si="123"/>
        <v>50.860106205657566</v>
      </c>
      <c r="L227" s="6">
        <f t="shared" si="104"/>
        <v>2915.8621388478005</v>
      </c>
      <c r="M227" s="2">
        <f t="shared" si="105"/>
        <v>36.954502801369692</v>
      </c>
      <c r="N227" s="2">
        <f t="shared" si="124"/>
        <v>74.611775803699658</v>
      </c>
      <c r="O227" s="2">
        <f t="shared" si="125"/>
        <v>50.860106205657566</v>
      </c>
      <c r="P227" s="5">
        <f t="shared" si="106"/>
        <v>0.38593473061083505</v>
      </c>
      <c r="Q227" s="4">
        <f t="shared" si="107"/>
        <v>0.49524136827873549</v>
      </c>
      <c r="R227" s="4">
        <f t="shared" si="108"/>
        <v>0.31906979683270142</v>
      </c>
      <c r="S227" s="4">
        <f t="shared" si="129"/>
        <v>0</v>
      </c>
      <c r="T227" s="4">
        <f t="shared" si="130"/>
        <v>0</v>
      </c>
      <c r="U227" s="5">
        <f t="shared" si="131"/>
        <v>-1.1618222716026898</v>
      </c>
      <c r="V227" s="5">
        <f t="shared" si="132"/>
        <v>-11.127219393002242</v>
      </c>
      <c r="W227" s="5">
        <f t="shared" si="133"/>
        <v>-2.8003986431295909</v>
      </c>
      <c r="X227" s="5">
        <f t="shared" si="109"/>
        <v>0.98465205048233384</v>
      </c>
      <c r="Y227" s="5">
        <f t="shared" si="110"/>
        <v>2.6567455604976944</v>
      </c>
      <c r="Z227" s="5">
        <f t="shared" si="111"/>
        <v>-2.4948046628559579</v>
      </c>
      <c r="AA227" s="5">
        <f t="shared" si="112"/>
        <v>8.8107358302893068</v>
      </c>
      <c r="AB227" s="5">
        <f t="shared" si="113"/>
        <v>1.4949232888950046</v>
      </c>
      <c r="AC227" s="5">
        <f t="shared" si="114"/>
        <v>-13.622024055858201</v>
      </c>
      <c r="AD227" s="5">
        <f t="shared" si="115"/>
        <v>-26.163662812840283</v>
      </c>
      <c r="AE227">
        <f t="shared" si="103"/>
        <v>0</v>
      </c>
    </row>
    <row r="228" spans="1:31" x14ac:dyDescent="0.2">
      <c r="A228">
        <f t="shared" si="116"/>
        <v>1.9600000000000015</v>
      </c>
      <c r="B228" s="5">
        <f t="shared" si="117"/>
        <v>9.3674285170742717</v>
      </c>
      <c r="C228" s="5">
        <f t="shared" si="118"/>
        <v>183.06019615484846</v>
      </c>
      <c r="D228" s="5">
        <f t="shared" si="119"/>
        <v>93.773351781968543</v>
      </c>
      <c r="E228" s="2">
        <f t="shared" si="126"/>
        <v>183.29971121983277</v>
      </c>
      <c r="F228" s="2">
        <f t="shared" si="127"/>
        <v>2.9293445678485188</v>
      </c>
      <c r="G228" s="3">
        <f t="shared" si="120"/>
        <v>7.5313460961446639</v>
      </c>
      <c r="H228" s="3">
        <f t="shared" si="121"/>
        <v>71.851207601521494</v>
      </c>
      <c r="I228" s="3">
        <f t="shared" si="122"/>
        <v>17.855512691146259</v>
      </c>
      <c r="J228" s="2">
        <f t="shared" si="128"/>
        <v>74.41865721229145</v>
      </c>
      <c r="K228" s="2">
        <f t="shared" si="123"/>
        <v>50.728464357390216</v>
      </c>
      <c r="L228" s="6">
        <f t="shared" si="104"/>
        <v>2915.2004955231037</v>
      </c>
      <c r="M228" s="2">
        <f t="shared" si="105"/>
        <v>36.94611739117822</v>
      </c>
      <c r="N228" s="2">
        <f t="shared" si="124"/>
        <v>74.41865721229145</v>
      </c>
      <c r="O228" s="2">
        <f t="shared" si="125"/>
        <v>50.728464357390216</v>
      </c>
      <c r="P228" s="5">
        <f t="shared" si="106"/>
        <v>0.38591539121328489</v>
      </c>
      <c r="Q228" s="4">
        <f t="shared" si="107"/>
        <v>0.49641374202175997</v>
      </c>
      <c r="R228" s="4">
        <f t="shared" si="108"/>
        <v>0.31932270998068157</v>
      </c>
      <c r="S228" s="4">
        <f t="shared" si="129"/>
        <v>0</v>
      </c>
      <c r="T228" s="4">
        <f t="shared" si="130"/>
        <v>0</v>
      </c>
      <c r="U228" s="5">
        <f t="shared" si="131"/>
        <v>-1.1610616756753009</v>
      </c>
      <c r="V228" s="5">
        <f t="shared" si="132"/>
        <v>-11.076862280943574</v>
      </c>
      <c r="W228" s="5">
        <f t="shared" si="133"/>
        <v>-2.7526754474656752</v>
      </c>
      <c r="X228" s="5">
        <f t="shared" si="109"/>
        <v>0.98442862138132414</v>
      </c>
      <c r="Y228" s="5">
        <f t="shared" si="110"/>
        <v>2.6433289009713783</v>
      </c>
      <c r="Z228" s="5">
        <f t="shared" si="111"/>
        <v>-2.4588863699840435</v>
      </c>
      <c r="AA228" s="5">
        <f t="shared" si="112"/>
        <v>8.7797047864579767</v>
      </c>
      <c r="AB228" s="5">
        <f t="shared" si="113"/>
        <v>1.4822672252960774</v>
      </c>
      <c r="AC228" s="5">
        <f t="shared" si="114"/>
        <v>-13.535748650927617</v>
      </c>
      <c r="AD228" s="5">
        <f t="shared" si="115"/>
        <v>-26.1469706610077</v>
      </c>
      <c r="AE228">
        <f t="shared" si="103"/>
        <v>0</v>
      </c>
    </row>
    <row r="229" spans="1:31" x14ac:dyDescent="0.2">
      <c r="A229">
        <f t="shared" si="116"/>
        <v>1.9700000000000015</v>
      </c>
      <c r="B229" s="5">
        <f t="shared" si="117"/>
        <v>9.442816091396983</v>
      </c>
      <c r="C229" s="5">
        <f t="shared" si="118"/>
        <v>183.7780314434311</v>
      </c>
      <c r="D229" s="5">
        <f t="shared" si="119"/>
        <v>93.950599560346959</v>
      </c>
      <c r="E229" s="2">
        <f t="shared" si="126"/>
        <v>184.02046521232006</v>
      </c>
      <c r="F229" s="2">
        <f t="shared" si="127"/>
        <v>2.9413642898752368</v>
      </c>
      <c r="G229" s="3">
        <f t="shared" si="120"/>
        <v>7.5461687683976244</v>
      </c>
      <c r="H229" s="3">
        <f t="shared" si="121"/>
        <v>71.715850115012216</v>
      </c>
      <c r="I229" s="3">
        <f t="shared" si="122"/>
        <v>17.594042984536184</v>
      </c>
      <c r="J229" s="2">
        <f t="shared" si="128"/>
        <v>74.227071674300504</v>
      </c>
      <c r="K229" s="2">
        <f t="shared" si="123"/>
        <v>50.597867535310499</v>
      </c>
      <c r="L229" s="6">
        <f t="shared" si="104"/>
        <v>2914.5327031268066</v>
      </c>
      <c r="M229" s="2">
        <f t="shared" si="105"/>
        <v>36.937654050044593</v>
      </c>
      <c r="N229" s="2">
        <f t="shared" si="124"/>
        <v>74.227071674300504</v>
      </c>
      <c r="O229" s="2">
        <f t="shared" si="125"/>
        <v>50.597867535310499</v>
      </c>
      <c r="P229" s="5">
        <f t="shared" si="106"/>
        <v>0.38589587233928418</v>
      </c>
      <c r="Q229" s="4">
        <f t="shared" si="107"/>
        <v>0.49758088978025183</v>
      </c>
      <c r="R229" s="4">
        <f t="shared" si="108"/>
        <v>0.31957370767514959</v>
      </c>
      <c r="S229" s="4">
        <f t="shared" si="129"/>
        <v>0</v>
      </c>
      <c r="T229" s="4">
        <f t="shared" si="130"/>
        <v>0</v>
      </c>
      <c r="U229" s="5">
        <f t="shared" si="131"/>
        <v>-1.1602931546512394</v>
      </c>
      <c r="V229" s="5">
        <f t="shared" si="132"/>
        <v>-11.026974418717158</v>
      </c>
      <c r="W229" s="5">
        <f t="shared" si="133"/>
        <v>-2.7052466309909757</v>
      </c>
      <c r="X229" s="5">
        <f t="shared" si="109"/>
        <v>0.98420311581178777</v>
      </c>
      <c r="Y229" s="5">
        <f t="shared" si="110"/>
        <v>2.6300035310432559</v>
      </c>
      <c r="Z229" s="5">
        <f t="shared" si="111"/>
        <v>-2.4231143305134735</v>
      </c>
      <c r="AA229" s="5">
        <f t="shared" si="112"/>
        <v>8.7489415461358373</v>
      </c>
      <c r="AB229" s="5">
        <f t="shared" si="113"/>
        <v>1.4697103763920165</v>
      </c>
      <c r="AC229" s="5">
        <f t="shared" si="114"/>
        <v>-13.45008874923063</v>
      </c>
      <c r="AD229" s="5">
        <f t="shared" si="115"/>
        <v>-26.130305084855138</v>
      </c>
      <c r="AE229">
        <f t="shared" si="103"/>
        <v>0</v>
      </c>
    </row>
    <row r="230" spans="1:31" x14ac:dyDescent="0.2">
      <c r="A230">
        <f t="shared" si="116"/>
        <v>1.9800000000000015</v>
      </c>
      <c r="B230" s="5">
        <f t="shared" si="117"/>
        <v>9.5183512645997794</v>
      </c>
      <c r="C230" s="5">
        <f t="shared" si="118"/>
        <v>184.49451744014377</v>
      </c>
      <c r="D230" s="5">
        <f t="shared" si="119"/>
        <v>94.125233474938085</v>
      </c>
      <c r="E230" s="2">
        <f t="shared" si="126"/>
        <v>184.73988734506639</v>
      </c>
      <c r="F230" s="2">
        <f t="shared" si="127"/>
        <v>2.9533574997655863</v>
      </c>
      <c r="G230" s="3">
        <f t="shared" si="120"/>
        <v>7.5608658721615445</v>
      </c>
      <c r="H230" s="3">
        <f t="shared" si="121"/>
        <v>71.581349227519908</v>
      </c>
      <c r="I230" s="3">
        <f t="shared" si="122"/>
        <v>17.332739933687634</v>
      </c>
      <c r="J230" s="2">
        <f t="shared" si="128"/>
        <v>74.037018602708685</v>
      </c>
      <c r="K230" s="2">
        <f t="shared" si="123"/>
        <v>50.468315339269722</v>
      </c>
      <c r="L230" s="6">
        <f t="shared" si="104"/>
        <v>2913.8587611143498</v>
      </c>
      <c r="M230" s="2">
        <f t="shared" si="105"/>
        <v>36.929112771067281</v>
      </c>
      <c r="N230" s="2">
        <f t="shared" si="124"/>
        <v>74.037018602708685</v>
      </c>
      <c r="O230" s="2">
        <f t="shared" si="125"/>
        <v>50.468315339269722</v>
      </c>
      <c r="P230" s="5">
        <f t="shared" si="106"/>
        <v>0.3858761739704345</v>
      </c>
      <c r="Q230" s="4">
        <f t="shared" si="107"/>
        <v>0.49874270232799961</v>
      </c>
      <c r="R230" s="4">
        <f t="shared" si="108"/>
        <v>0.31982278075135384</v>
      </c>
      <c r="S230" s="4">
        <f t="shared" si="129"/>
        <v>0</v>
      </c>
      <c r="T230" s="4">
        <f t="shared" si="130"/>
        <v>0</v>
      </c>
      <c r="U230" s="5">
        <f t="shared" si="131"/>
        <v>-1.1595171454400199</v>
      </c>
      <c r="V230" s="5">
        <f t="shared" si="132"/>
        <v>-10.977552455815564</v>
      </c>
      <c r="W230" s="5">
        <f t="shared" si="133"/>
        <v>-2.6581094639651508</v>
      </c>
      <c r="X230" s="5">
        <f t="shared" si="109"/>
        <v>0.98397553358983347</v>
      </c>
      <c r="Y230" s="5">
        <f t="shared" si="110"/>
        <v>2.6167689240209477</v>
      </c>
      <c r="Z230" s="5">
        <f t="shared" si="111"/>
        <v>-2.387487458390805</v>
      </c>
      <c r="AA230" s="5">
        <f t="shared" si="112"/>
        <v>8.7184447041018291</v>
      </c>
      <c r="AB230" s="5">
        <f t="shared" si="113"/>
        <v>1.4572517785809278</v>
      </c>
      <c r="AC230" s="5">
        <f t="shared" si="114"/>
        <v>-13.365039914206369</v>
      </c>
      <c r="AD230" s="5">
        <f t="shared" si="115"/>
        <v>-26.113664759863319</v>
      </c>
      <c r="AE230">
        <f t="shared" si="103"/>
        <v>0</v>
      </c>
    </row>
    <row r="231" spans="1:31" x14ac:dyDescent="0.2">
      <c r="A231">
        <f t="shared" si="116"/>
        <v>1.9900000000000015</v>
      </c>
      <c r="B231" s="5">
        <f t="shared" si="117"/>
        <v>9.5940327859103238</v>
      </c>
      <c r="C231" s="5">
        <f t="shared" si="118"/>
        <v>185.20966268042326</v>
      </c>
      <c r="D231" s="5">
        <f t="shared" si="119"/>
        <v>94.297255191036967</v>
      </c>
      <c r="E231" s="2">
        <f t="shared" si="126"/>
        <v>185.45798611894097</v>
      </c>
      <c r="F231" s="2">
        <f t="shared" si="127"/>
        <v>2.965324242646548</v>
      </c>
      <c r="G231" s="3">
        <f t="shared" si="120"/>
        <v>7.5754383899473536</v>
      </c>
      <c r="H231" s="3">
        <f t="shared" si="121"/>
        <v>71.447698828377838</v>
      </c>
      <c r="I231" s="3">
        <f t="shared" si="122"/>
        <v>17.071603286089001</v>
      </c>
      <c r="J231" s="2">
        <f t="shared" si="128"/>
        <v>73.84849743514134</v>
      </c>
      <c r="K231" s="2">
        <f t="shared" si="123"/>
        <v>50.339807385917744</v>
      </c>
      <c r="L231" s="6">
        <f t="shared" si="104"/>
        <v>2913.1786702404402</v>
      </c>
      <c r="M231" s="2">
        <f t="shared" si="105"/>
        <v>36.920493563811142</v>
      </c>
      <c r="N231" s="2">
        <f t="shared" si="124"/>
        <v>73.84849743514134</v>
      </c>
      <c r="O231" s="2">
        <f t="shared" si="125"/>
        <v>50.339807385917744</v>
      </c>
      <c r="P231" s="5">
        <f t="shared" si="106"/>
        <v>0.3858562961262727</v>
      </c>
      <c r="Q231" s="4">
        <f t="shared" si="107"/>
        <v>0.49989907006730283</v>
      </c>
      <c r="R231" s="4">
        <f t="shared" si="108"/>
        <v>0.32006992008572932</v>
      </c>
      <c r="S231" s="4">
        <f t="shared" si="129"/>
        <v>0</v>
      </c>
      <c r="T231" s="4">
        <f t="shared" si="130"/>
        <v>0</v>
      </c>
      <c r="U231" s="5">
        <f t="shared" si="131"/>
        <v>-1.1587340798774313</v>
      </c>
      <c r="V231" s="5">
        <f t="shared" si="132"/>
        <v>-10.928593079328783</v>
      </c>
      <c r="W231" s="5">
        <f t="shared" si="133"/>
        <v>-2.6112612244314413</v>
      </c>
      <c r="X231" s="5">
        <f t="shared" si="109"/>
        <v>0.98374587497031674</v>
      </c>
      <c r="Y231" s="5">
        <f t="shared" si="110"/>
        <v>2.6036245555775781</v>
      </c>
      <c r="Z231" s="5">
        <f t="shared" si="111"/>
        <v>-2.3520046622019892</v>
      </c>
      <c r="AA231" s="5">
        <f t="shared" si="112"/>
        <v>8.6882128673572208</v>
      </c>
      <c r="AB231" s="5">
        <f t="shared" si="113"/>
        <v>1.4448904757001468</v>
      </c>
      <c r="AC231" s="5">
        <f t="shared" si="114"/>
        <v>-13.280597741530773</v>
      </c>
      <c r="AD231" s="5">
        <f t="shared" si="115"/>
        <v>-26.097048357074222</v>
      </c>
      <c r="AE231">
        <f t="shared" si="103"/>
        <v>0</v>
      </c>
    </row>
    <row r="232" spans="1:31" x14ac:dyDescent="0.2">
      <c r="A232">
        <f t="shared" si="116"/>
        <v>2.0000000000000013</v>
      </c>
      <c r="B232" s="5">
        <f t="shared" si="117"/>
        <v>9.6698594143335832</v>
      </c>
      <c r="C232" s="5">
        <f t="shared" si="118"/>
        <v>185.92347563881998</v>
      </c>
      <c r="D232" s="5">
        <f t="shared" si="119"/>
        <v>94.466666371480002</v>
      </c>
      <c r="E232" s="2">
        <f t="shared" si="126"/>
        <v>186.17476997357042</v>
      </c>
      <c r="F232" s="2">
        <f t="shared" si="127"/>
        <v>2.9772645636108606</v>
      </c>
      <c r="G232" s="3">
        <f t="shared" si="120"/>
        <v>7.5898872947043552</v>
      </c>
      <c r="H232" s="3">
        <f t="shared" si="121"/>
        <v>71.314892850962536</v>
      </c>
      <c r="I232" s="3">
        <f t="shared" si="122"/>
        <v>16.81063280251826</v>
      </c>
      <c r="J232" s="2">
        <f t="shared" si="128"/>
        <v>73.661507632627803</v>
      </c>
      <c r="K232" s="2">
        <f t="shared" si="123"/>
        <v>50.212343307858077</v>
      </c>
      <c r="L232" s="6">
        <f t="shared" si="104"/>
        <v>2912.4924325826182</v>
      </c>
      <c r="M232" s="2">
        <f t="shared" si="105"/>
        <v>36.911796454606097</v>
      </c>
      <c r="N232" s="2">
        <f t="shared" si="124"/>
        <v>73.661507632627803</v>
      </c>
      <c r="O232" s="2">
        <f t="shared" si="125"/>
        <v>50.212343307858077</v>
      </c>
      <c r="P232" s="5">
        <f t="shared" si="106"/>
        <v>0.38583623886495888</v>
      </c>
      <c r="Q232" s="4">
        <f t="shared" si="107"/>
        <v>0.50104988305710751</v>
      </c>
      <c r="R232" s="4">
        <f t="shared" si="108"/>
        <v>0.32031511659870976</v>
      </c>
      <c r="S232" s="4">
        <f t="shared" si="129"/>
        <v>0</v>
      </c>
      <c r="T232" s="4">
        <f t="shared" si="130"/>
        <v>0</v>
      </c>
      <c r="U232" s="5">
        <f t="shared" si="131"/>
        <v>-1.15794438477377</v>
      </c>
      <c r="V232" s="5">
        <f t="shared" si="132"/>
        <v>-10.880093013387993</v>
      </c>
      <c r="W232" s="5">
        <f t="shared" si="133"/>
        <v>-2.5646991980699769</v>
      </c>
      <c r="X232" s="5">
        <f t="shared" si="109"/>
        <v>0.98351414065479781</v>
      </c>
      <c r="Y232" s="5">
        <f t="shared" si="110"/>
        <v>2.5905699036886376</v>
      </c>
      <c r="Z232" s="5">
        <f t="shared" si="111"/>
        <v>-2.316664845179496</v>
      </c>
      <c r="AA232" s="5">
        <f t="shared" si="112"/>
        <v>8.6582446548778247</v>
      </c>
      <c r="AB232" s="5">
        <f t="shared" si="113"/>
        <v>1.4326255189148676</v>
      </c>
      <c r="AC232" s="5">
        <f t="shared" si="114"/>
        <v>-13.196757858567489</v>
      </c>
      <c r="AD232" s="5">
        <f t="shared" si="115"/>
        <v>-26.080454543192154</v>
      </c>
      <c r="AE232">
        <f t="shared" si="103"/>
        <v>0</v>
      </c>
    </row>
    <row r="233" spans="1:31" x14ac:dyDescent="0.2">
      <c r="A233">
        <f t="shared" si="116"/>
        <v>2.0100000000000011</v>
      </c>
      <c r="B233" s="5">
        <f t="shared" si="117"/>
        <v>9.7458299185565718</v>
      </c>
      <c r="C233" s="5">
        <f t="shared" si="118"/>
        <v>186.63596472943669</v>
      </c>
      <c r="D233" s="5">
        <f t="shared" si="119"/>
        <v>94.633468676778037</v>
      </c>
      <c r="E233" s="2">
        <f t="shared" si="126"/>
        <v>186.89024728778378</v>
      </c>
      <c r="F233" s="2">
        <f t="shared" si="127"/>
        <v>2.9891785077161228</v>
      </c>
      <c r="G233" s="3">
        <f t="shared" si="120"/>
        <v>7.6042135498935037</v>
      </c>
      <c r="H233" s="3">
        <f t="shared" si="121"/>
        <v>71.182925272376863</v>
      </c>
      <c r="I233" s="3">
        <f t="shared" si="122"/>
        <v>16.54982825708634</v>
      </c>
      <c r="J233" s="2">
        <f t="shared" si="128"/>
        <v>73.476048678356577</v>
      </c>
      <c r="K233" s="2">
        <f t="shared" si="123"/>
        <v>50.085922752799299</v>
      </c>
      <c r="L233" s="6">
        <f t="shared" si="104"/>
        <v>2911.8000515646409</v>
      </c>
      <c r="M233" s="2">
        <f t="shared" si="105"/>
        <v>36.903021486843535</v>
      </c>
      <c r="N233" s="2">
        <f t="shared" si="124"/>
        <v>73.476048678356577</v>
      </c>
      <c r="O233" s="2">
        <f t="shared" si="125"/>
        <v>50.085922752799299</v>
      </c>
      <c r="P233" s="5">
        <f t="shared" si="106"/>
        <v>0.38581600228395924</v>
      </c>
      <c r="Q233" s="4">
        <f t="shared" si="107"/>
        <v>0.5021950310418164</v>
      </c>
      <c r="R233" s="4">
        <f t="shared" si="108"/>
        <v>0.32055836125756654</v>
      </c>
      <c r="S233" s="4">
        <f t="shared" si="129"/>
        <v>0</v>
      </c>
      <c r="T233" s="4">
        <f t="shared" si="130"/>
        <v>0</v>
      </c>
      <c r="U233" s="5">
        <f t="shared" si="131"/>
        <v>-1.1571484819608406</v>
      </c>
      <c r="V233" s="5">
        <f t="shared" si="132"/>
        <v>-10.832049018615006</v>
      </c>
      <c r="W233" s="5">
        <f t="shared" si="133"/>
        <v>-2.5184206780552985</v>
      </c>
      <c r="X233" s="5">
        <f t="shared" si="109"/>
        <v>0.98328033179943952</v>
      </c>
      <c r="Y233" s="5">
        <f t="shared" si="110"/>
        <v>2.5776044485695651</v>
      </c>
      <c r="Z233" s="5">
        <f t="shared" si="111"/>
        <v>-2.2814669052123606</v>
      </c>
      <c r="AA233" s="5">
        <f t="shared" si="112"/>
        <v>8.6285386973673965</v>
      </c>
      <c r="AB233" s="5">
        <f t="shared" si="113"/>
        <v>1.4204559666087244</v>
      </c>
      <c r="AC233" s="5">
        <f t="shared" si="114"/>
        <v>-13.113515923827366</v>
      </c>
      <c r="AD233" s="5">
        <f t="shared" si="115"/>
        <v>-26.063881980687903</v>
      </c>
      <c r="AE233">
        <f t="shared" si="103"/>
        <v>0</v>
      </c>
    </row>
    <row r="234" spans="1:31" x14ac:dyDescent="0.2">
      <c r="A234">
        <f t="shared" si="116"/>
        <v>2.0200000000000009</v>
      </c>
      <c r="B234" s="5">
        <f t="shared" si="117"/>
        <v>9.8219430768538381</v>
      </c>
      <c r="C234" s="5">
        <f t="shared" si="118"/>
        <v>187.34713830636426</v>
      </c>
      <c r="D234" s="5">
        <f t="shared" si="119"/>
        <v>94.797663765249865</v>
      </c>
      <c r="E234" s="2">
        <f t="shared" si="126"/>
        <v>187.60442638005355</v>
      </c>
      <c r="F234" s="2">
        <f t="shared" si="127"/>
        <v>3.0010661199838449</v>
      </c>
      <c r="G234" s="3">
        <f t="shared" si="120"/>
        <v>7.6184181095595909</v>
      </c>
      <c r="H234" s="3">
        <f t="shared" si="121"/>
        <v>71.051790113138594</v>
      </c>
      <c r="I234" s="3">
        <f t="shared" si="122"/>
        <v>16.289189437279461</v>
      </c>
      <c r="J234" s="2">
        <f t="shared" si="128"/>
        <v>73.292120076425277</v>
      </c>
      <c r="K234" s="2">
        <f t="shared" si="123"/>
        <v>49.960545382702982</v>
      </c>
      <c r="L234" s="6">
        <f t="shared" si="104"/>
        <v>2911.1015319796552</v>
      </c>
      <c r="M234" s="2">
        <f t="shared" si="105"/>
        <v>36.894168721269935</v>
      </c>
      <c r="N234" s="2">
        <f t="shared" si="124"/>
        <v>73.292120076425277</v>
      </c>
      <c r="O234" s="2">
        <f t="shared" si="125"/>
        <v>49.960545382702982</v>
      </c>
      <c r="P234" s="5">
        <f t="shared" si="106"/>
        <v>0.38579558652072277</v>
      </c>
      <c r="Q234" s="4">
        <f t="shared" si="107"/>
        <v>0.50333440348076519</v>
      </c>
      <c r="R234" s="4">
        <f t="shared" si="108"/>
        <v>0.32079964507927222</v>
      </c>
      <c r="S234" s="4">
        <f t="shared" si="129"/>
        <v>0</v>
      </c>
      <c r="T234" s="4">
        <f t="shared" si="130"/>
        <v>0</v>
      </c>
      <c r="U234" s="5">
        <f t="shared" si="131"/>
        <v>-1.1563467883377423</v>
      </c>
      <c r="V234" s="5">
        <f t="shared" si="132"/>
        <v>-10.784457891577276</v>
      </c>
      <c r="W234" s="5">
        <f t="shared" si="133"/>
        <v>-2.4724229649181146</v>
      </c>
      <c r="X234" s="5">
        <f t="shared" si="109"/>
        <v>0.9830444500228307</v>
      </c>
      <c r="Y234" s="5">
        <f t="shared" si="110"/>
        <v>2.5647276726140862</v>
      </c>
      <c r="Z234" s="5">
        <f t="shared" si="111"/>
        <v>-2.2464097348592018</v>
      </c>
      <c r="AA234" s="5">
        <f t="shared" si="112"/>
        <v>8.599093637012162</v>
      </c>
      <c r="AB234" s="5">
        <f t="shared" si="113"/>
        <v>1.4083808842763439</v>
      </c>
      <c r="AC234" s="5">
        <f t="shared" si="114"/>
        <v>-13.030867626436478</v>
      </c>
      <c r="AD234" s="5">
        <f t="shared" si="115"/>
        <v>-26.047329327905953</v>
      </c>
      <c r="AE234">
        <f t="shared" si="103"/>
        <v>0</v>
      </c>
    </row>
    <row r="235" spans="1:31" x14ac:dyDescent="0.2">
      <c r="A235">
        <f t="shared" si="116"/>
        <v>2.0300000000000007</v>
      </c>
      <c r="B235" s="5">
        <f t="shared" si="117"/>
        <v>9.8981976769936484</v>
      </c>
      <c r="C235" s="5">
        <f t="shared" si="118"/>
        <v>188.05700466411434</v>
      </c>
      <c r="D235" s="5">
        <f t="shared" si="119"/>
        <v>94.959253293156266</v>
      </c>
      <c r="E235" s="2">
        <f t="shared" si="126"/>
        <v>188.31731550893446</v>
      </c>
      <c r="F235" s="2">
        <f t="shared" si="127"/>
        <v>3.0129274453984474</v>
      </c>
      <c r="G235" s="3">
        <f t="shared" si="120"/>
        <v>7.6325019184023546</v>
      </c>
      <c r="H235" s="3">
        <f t="shared" si="121"/>
        <v>70.921481436874231</v>
      </c>
      <c r="I235" s="3">
        <f t="shared" si="122"/>
        <v>16.028716144000402</v>
      </c>
      <c r="J235" s="2">
        <f t="shared" si="128"/>
        <v>73.10972135058546</v>
      </c>
      <c r="K235" s="2">
        <f t="shared" si="123"/>
        <v>49.836210872928056</v>
      </c>
      <c r="L235" s="6">
        <f t="shared" si="104"/>
        <v>2910.3968800131474</v>
      </c>
      <c r="M235" s="2">
        <f t="shared" si="105"/>
        <v>36.885238236277729</v>
      </c>
      <c r="N235" s="2">
        <f t="shared" si="124"/>
        <v>73.10972135058546</v>
      </c>
      <c r="O235" s="2">
        <f t="shared" si="125"/>
        <v>49.836210872928056</v>
      </c>
      <c r="P235" s="5">
        <f t="shared" si="106"/>
        <v>0.38577499175335134</v>
      </c>
      <c r="Q235" s="4">
        <f t="shared" si="107"/>
        <v>0.50446788957836353</v>
      </c>
      <c r="R235" s="4">
        <f t="shared" si="108"/>
        <v>0.32103895913338976</v>
      </c>
      <c r="S235" s="4">
        <f t="shared" si="129"/>
        <v>0</v>
      </c>
      <c r="T235" s="4">
        <f t="shared" si="130"/>
        <v>0</v>
      </c>
      <c r="U235" s="5">
        <f t="shared" si="131"/>
        <v>-1.1555397159154597</v>
      </c>
      <c r="V235" s="5">
        <f t="shared" si="132"/>
        <v>-10.737316464248412</v>
      </c>
      <c r="W235" s="5">
        <f t="shared" si="133"/>
        <v>-2.4267033664113087</v>
      </c>
      <c r="X235" s="5">
        <f t="shared" si="109"/>
        <v>0.98280649741373616</v>
      </c>
      <c r="Y235" s="5">
        <f t="shared" si="110"/>
        <v>2.551939060333305</v>
      </c>
      <c r="Z235" s="5">
        <f t="shared" si="111"/>
        <v>-2.2114922213642547</v>
      </c>
      <c r="AA235" s="5">
        <f t="shared" si="112"/>
        <v>8.5699081272365607</v>
      </c>
      <c r="AB235" s="5">
        <f t="shared" si="113"/>
        <v>1.3963993444178453</v>
      </c>
      <c r="AC235" s="5">
        <f t="shared" si="114"/>
        <v>-12.948808685612667</v>
      </c>
      <c r="AD235" s="5">
        <f t="shared" si="115"/>
        <v>-26.030795239174747</v>
      </c>
      <c r="AE235">
        <f t="shared" si="103"/>
        <v>0</v>
      </c>
    </row>
    <row r="236" spans="1:31" x14ac:dyDescent="0.2">
      <c r="A236">
        <f t="shared" si="116"/>
        <v>2.0400000000000005</v>
      </c>
      <c r="B236" s="5">
        <f t="shared" si="117"/>
        <v>9.9745925161448934</v>
      </c>
      <c r="C236" s="5">
        <f t="shared" si="118"/>
        <v>188.76557203804882</v>
      </c>
      <c r="D236" s="5">
        <f t="shared" si="119"/>
        <v>95.118238914834322</v>
      </c>
      <c r="E236" s="2">
        <f t="shared" si="126"/>
        <v>189.0289228734982</v>
      </c>
      <c r="F236" s="2">
        <f t="shared" si="127"/>
        <v>3.0247625289062205</v>
      </c>
      <c r="G236" s="3">
        <f t="shared" si="120"/>
        <v>7.6464659118465335</v>
      </c>
      <c r="H236" s="3">
        <f t="shared" si="121"/>
        <v>70.791993350018103</v>
      </c>
      <c r="I236" s="3">
        <f t="shared" si="122"/>
        <v>15.768408191608655</v>
      </c>
      <c r="J236" s="2">
        <f t="shared" si="128"/>
        <v>72.928852042982484</v>
      </c>
      <c r="K236" s="2">
        <f t="shared" si="123"/>
        <v>49.712918911371837</v>
      </c>
      <c r="L236" s="6">
        <f t="shared" si="104"/>
        <v>2909.6861032656384</v>
      </c>
      <c r="M236" s="2">
        <f t="shared" si="105"/>
        <v>36.876230128192987</v>
      </c>
      <c r="N236" s="2">
        <f t="shared" si="124"/>
        <v>72.928852042982484</v>
      </c>
      <c r="O236" s="2">
        <f t="shared" si="125"/>
        <v>49.712918911371837</v>
      </c>
      <c r="P236" s="5">
        <f t="shared" si="106"/>
        <v>0.3857542182012626</v>
      </c>
      <c r="Q236" s="4">
        <f t="shared" si="107"/>
        <v>0.50559537831489121</v>
      </c>
      <c r="R236" s="4">
        <f t="shared" si="108"/>
        <v>0.32127629454498374</v>
      </c>
      <c r="S236" s="4">
        <f t="shared" si="129"/>
        <v>0</v>
      </c>
      <c r="T236" s="4">
        <f t="shared" si="130"/>
        <v>0</v>
      </c>
      <c r="U236" s="5">
        <f t="shared" si="131"/>
        <v>-1.1547276718602799</v>
      </c>
      <c r="V236" s="5">
        <f t="shared" si="132"/>
        <v>-10.690621603474098</v>
      </c>
      <c r="W236" s="5">
        <f t="shared" si="133"/>
        <v>-2.3812591973802122</v>
      </c>
      <c r="X236" s="5">
        <f t="shared" si="109"/>
        <v>0.98256647653876228</v>
      </c>
      <c r="Y236" s="5">
        <f t="shared" si="110"/>
        <v>2.5392380982955491</v>
      </c>
      <c r="Z236" s="5">
        <f t="shared" si="111"/>
        <v>-2.1767132466764516</v>
      </c>
      <c r="AA236" s="5">
        <f t="shared" si="112"/>
        <v>8.5409808324601268</v>
      </c>
      <c r="AB236" s="5">
        <f t="shared" si="113"/>
        <v>1.3845104264352692</v>
      </c>
      <c r="AC236" s="5">
        <f t="shared" si="114"/>
        <v>-12.867334850150549</v>
      </c>
      <c r="AD236" s="5">
        <f t="shared" si="115"/>
        <v>-26.014278364920084</v>
      </c>
      <c r="AE236">
        <f t="shared" si="103"/>
        <v>0</v>
      </c>
    </row>
    <row r="237" spans="1:31" x14ac:dyDescent="0.2">
      <c r="A237">
        <f t="shared" si="116"/>
        <v>2.0500000000000003</v>
      </c>
      <c r="B237" s="5">
        <f t="shared" si="117"/>
        <v>10.051126400784682</v>
      </c>
      <c r="C237" s="5">
        <f t="shared" si="118"/>
        <v>189.4728486048065</v>
      </c>
      <c r="D237" s="5">
        <f t="shared" si="119"/>
        <v>95.274622282832169</v>
      </c>
      <c r="E237" s="2">
        <f t="shared" si="126"/>
        <v>189.7392566137658</v>
      </c>
      <c r="F237" s="2">
        <f t="shared" si="127"/>
        <v>3.0365714154142305</v>
      </c>
      <c r="G237" s="3">
        <f t="shared" si="120"/>
        <v>7.6603110161108861</v>
      </c>
      <c r="H237" s="3">
        <f t="shared" si="121"/>
        <v>70.663320001516595</v>
      </c>
      <c r="I237" s="3">
        <f t="shared" si="122"/>
        <v>15.508265407959454</v>
      </c>
      <c r="J237" s="2">
        <f t="shared" si="128"/>
        <v>72.749511712890538</v>
      </c>
      <c r="K237" s="2">
        <f t="shared" si="123"/>
        <v>49.590669197607724</v>
      </c>
      <c r="L237" s="6">
        <f t="shared" si="104"/>
        <v>2908.9692107751007</v>
      </c>
      <c r="M237" s="2">
        <f t="shared" si="105"/>
        <v>36.867144511559438</v>
      </c>
      <c r="N237" s="2">
        <f t="shared" si="124"/>
        <v>72.749511712890538</v>
      </c>
      <c r="O237" s="2">
        <f t="shared" si="125"/>
        <v>49.590669197607724</v>
      </c>
      <c r="P237" s="5">
        <f t="shared" si="106"/>
        <v>0.38573326612584441</v>
      </c>
      <c r="Q237" s="4">
        <f t="shared" si="107"/>
        <v>0.50671675847794051</v>
      </c>
      <c r="R237" s="4">
        <f t="shared" si="108"/>
        <v>0.32151164249755487</v>
      </c>
      <c r="S237" s="4">
        <f t="shared" si="129"/>
        <v>0</v>
      </c>
      <c r="T237" s="4">
        <f t="shared" si="130"/>
        <v>0</v>
      </c>
      <c r="U237" s="5">
        <f t="shared" si="131"/>
        <v>-1.1539110585360499</v>
      </c>
      <c r="V237" s="5">
        <f t="shared" si="132"/>
        <v>-10.644370210443336</v>
      </c>
      <c r="W237" s="5">
        <f t="shared" si="133"/>
        <v>-2.3360877796371526</v>
      </c>
      <c r="X237" s="5">
        <f t="shared" si="109"/>
        <v>0.9823243904499247</v>
      </c>
      <c r="Y237" s="5">
        <f t="shared" si="110"/>
        <v>2.5266242750670127</v>
      </c>
      <c r="Z237" s="5">
        <f t="shared" si="111"/>
        <v>-2.1420716874716108</v>
      </c>
      <c r="AA237" s="5">
        <f t="shared" si="112"/>
        <v>8.512310427855633</v>
      </c>
      <c r="AB237" s="5">
        <f t="shared" si="113"/>
        <v>1.3727132165309628</v>
      </c>
      <c r="AC237" s="5">
        <f t="shared" si="114"/>
        <v>-12.786441897914948</v>
      </c>
      <c r="AD237" s="5">
        <f t="shared" si="115"/>
        <v>-25.997777351781519</v>
      </c>
      <c r="AE237">
        <f t="shared" si="103"/>
        <v>0</v>
      </c>
    </row>
    <row r="238" spans="1:31" x14ac:dyDescent="0.2">
      <c r="A238">
        <f t="shared" si="116"/>
        <v>2.06</v>
      </c>
      <c r="B238" s="5">
        <f t="shared" si="117"/>
        <v>10.127798146606617</v>
      </c>
      <c r="C238" s="5">
        <f t="shared" si="118"/>
        <v>190.17884248272679</v>
      </c>
      <c r="D238" s="5">
        <f t="shared" si="119"/>
        <v>95.428405048044169</v>
      </c>
      <c r="E238" s="2">
        <f t="shared" si="126"/>
        <v>190.44832481113667</v>
      </c>
      <c r="F238" s="2">
        <f t="shared" si="127"/>
        <v>3.0483541497891813</v>
      </c>
      <c r="G238" s="3">
        <f t="shared" si="120"/>
        <v>7.6740381482761952</v>
      </c>
      <c r="H238" s="3">
        <f t="shared" si="121"/>
        <v>70.535455582537452</v>
      </c>
      <c r="I238" s="3">
        <f t="shared" si="122"/>
        <v>15.24828763444164</v>
      </c>
      <c r="J238" s="2">
        <f t="shared" si="128"/>
        <v>72.571699935443007</v>
      </c>
      <c r="K238" s="2">
        <f t="shared" si="123"/>
        <v>49.469461442019771</v>
      </c>
      <c r="L238" s="6">
        <f t="shared" si="104"/>
        <v>2908.24621303908</v>
      </c>
      <c r="M238" s="2">
        <f t="shared" si="105"/>
        <v>36.857981519418892</v>
      </c>
      <c r="N238" s="2">
        <f t="shared" si="124"/>
        <v>72.571699935443007</v>
      </c>
      <c r="O238" s="2">
        <f t="shared" si="125"/>
        <v>49.469461442019771</v>
      </c>
      <c r="P238" s="5">
        <f t="shared" si="106"/>
        <v>0.38571213583110087</v>
      </c>
      <c r="Q238" s="4">
        <f t="shared" si="107"/>
        <v>0.50783191869449984</v>
      </c>
      <c r="R238" s="4">
        <f t="shared" si="108"/>
        <v>0.3217449942359959</v>
      </c>
      <c r="S238" s="4">
        <f t="shared" si="129"/>
        <v>0</v>
      </c>
      <c r="T238" s="4">
        <f t="shared" si="130"/>
        <v>0</v>
      </c>
      <c r="U238" s="5">
        <f t="shared" si="131"/>
        <v>-1.1530902735453006</v>
      </c>
      <c r="V238" s="5">
        <f t="shared" si="132"/>
        <v>-10.598559220164987</v>
      </c>
      <c r="W238" s="5">
        <f t="shared" si="133"/>
        <v>-2.2911864418403098</v>
      </c>
      <c r="X238" s="5">
        <f t="shared" si="109"/>
        <v>0.98208024269212002</v>
      </c>
      <c r="Y238" s="5">
        <f t="shared" si="110"/>
        <v>2.5140970811531851</v>
      </c>
      <c r="Z238" s="5">
        <f t="shared" si="111"/>
        <v>-2.1075664151777675</v>
      </c>
      <c r="AA238" s="5">
        <f t="shared" si="112"/>
        <v>8.4838955991084859</v>
      </c>
      <c r="AB238" s="5">
        <f t="shared" si="113"/>
        <v>1.3610068076078845</v>
      </c>
      <c r="AC238" s="5">
        <f t="shared" si="114"/>
        <v>-12.706125635342755</v>
      </c>
      <c r="AD238" s="5">
        <f t="shared" si="115"/>
        <v>-25.981290842731823</v>
      </c>
      <c r="AE238">
        <f t="shared" si="103"/>
        <v>0</v>
      </c>
    </row>
    <row r="239" spans="1:31" x14ac:dyDescent="0.2">
      <c r="A239">
        <f t="shared" si="116"/>
        <v>2.0699999999999998</v>
      </c>
      <c r="B239" s="5">
        <f t="shared" si="117"/>
        <v>10.204606578429759</v>
      </c>
      <c r="C239" s="5">
        <f t="shared" si="118"/>
        <v>190.88356173227041</v>
      </c>
      <c r="D239" s="5">
        <f t="shared" si="119"/>
        <v>95.579588859846453</v>
      </c>
      <c r="E239" s="2">
        <f t="shared" si="126"/>
        <v>191.15613548881456</v>
      </c>
      <c r="F239" s="2">
        <f t="shared" si="127"/>
        <v>3.0601107768562383</v>
      </c>
      <c r="G239" s="3">
        <f t="shared" si="120"/>
        <v>7.6876482163522741</v>
      </c>
      <c r="H239" s="3">
        <f t="shared" si="121"/>
        <v>70.408394326184023</v>
      </c>
      <c r="I239" s="3">
        <f t="shared" si="122"/>
        <v>14.988474726014323</v>
      </c>
      <c r="J239" s="2">
        <f t="shared" si="128"/>
        <v>72.395416300358249</v>
      </c>
      <c r="K239" s="2">
        <f t="shared" si="123"/>
        <v>49.349295364934044</v>
      </c>
      <c r="L239" s="6">
        <f t="shared" si="104"/>
        <v>2907.5171220364941</v>
      </c>
      <c r="M239" s="2">
        <f t="shared" si="105"/>
        <v>36.848741303587516</v>
      </c>
      <c r="N239" s="2">
        <f t="shared" si="124"/>
        <v>72.395416300358249</v>
      </c>
      <c r="O239" s="2">
        <f t="shared" si="125"/>
        <v>49.349295364934044</v>
      </c>
      <c r="P239" s="5">
        <f t="shared" si="106"/>
        <v>0.38569082766428897</v>
      </c>
      <c r="Q239" s="4">
        <f t="shared" si="107"/>
        <v>0.5089407474636668</v>
      </c>
      <c r="R239" s="4">
        <f t="shared" si="108"/>
        <v>0.32197634106956768</v>
      </c>
      <c r="S239" s="4">
        <f t="shared" si="129"/>
        <v>0</v>
      </c>
      <c r="T239" s="4">
        <f t="shared" si="130"/>
        <v>0</v>
      </c>
      <c r="U239" s="5">
        <f t="shared" si="131"/>
        <v>-1.1522657097692512</v>
      </c>
      <c r="V239" s="5">
        <f t="shared" si="132"/>
        <v>-10.553185600949478</v>
      </c>
      <c r="W239" s="5">
        <f t="shared" si="133"/>
        <v>-2.2465525193768796</v>
      </c>
      <c r="X239" s="5">
        <f t="shared" si="109"/>
        <v>0.98183403731048724</v>
      </c>
      <c r="Y239" s="5">
        <f t="shared" si="110"/>
        <v>2.5016560089410702</v>
      </c>
      <c r="Z239" s="5">
        <f t="shared" si="111"/>
        <v>-2.0731962960036756</v>
      </c>
      <c r="AA239" s="5">
        <f t="shared" si="112"/>
        <v>8.4557350421773005</v>
      </c>
      <c r="AB239" s="5">
        <f t="shared" si="113"/>
        <v>1.349390299171819</v>
      </c>
      <c r="AC239" s="5">
        <f t="shared" si="114"/>
        <v>-12.626381896953154</v>
      </c>
      <c r="AD239" s="5">
        <f t="shared" si="115"/>
        <v>-25.964817477199578</v>
      </c>
      <c r="AE239">
        <f t="shared" si="103"/>
        <v>0</v>
      </c>
    </row>
    <row r="240" spans="1:31" x14ac:dyDescent="0.2">
      <c r="A240">
        <f t="shared" si="116"/>
        <v>2.0799999999999996</v>
      </c>
      <c r="B240" s="5">
        <f t="shared" si="117"/>
        <v>10.281550530108239</v>
      </c>
      <c r="C240" s="5">
        <f t="shared" si="118"/>
        <v>191.58701435643741</v>
      </c>
      <c r="D240" s="5">
        <f t="shared" si="119"/>
        <v>95.728175366232733</v>
      </c>
      <c r="E240" s="2">
        <f t="shared" si="126"/>
        <v>191.86269661223082</v>
      </c>
      <c r="F240" s="2">
        <f t="shared" si="127"/>
        <v>3.0718413413977856</v>
      </c>
      <c r="G240" s="3">
        <f t="shared" si="120"/>
        <v>7.7011421193439924</v>
      </c>
      <c r="H240" s="3">
        <f t="shared" si="121"/>
        <v>70.28213050721449</v>
      </c>
      <c r="I240" s="3">
        <f t="shared" si="122"/>
        <v>14.728826551242326</v>
      </c>
      <c r="J240" s="2">
        <f t="shared" si="128"/>
        <v>72.220660410661182</v>
      </c>
      <c r="K240" s="2">
        <f t="shared" si="123"/>
        <v>49.230170695747226</v>
      </c>
      <c r="L240" s="6">
        <f t="shared" si="104"/>
        <v>2906.7819512490796</v>
      </c>
      <c r="M240" s="2">
        <f t="shared" si="105"/>
        <v>36.839424034927568</v>
      </c>
      <c r="N240" s="2">
        <f t="shared" si="124"/>
        <v>72.220660410661182</v>
      </c>
      <c r="O240" s="2">
        <f t="shared" si="125"/>
        <v>49.230170695747226</v>
      </c>
      <c r="P240" s="5">
        <f t="shared" si="106"/>
        <v>0.38566934201654479</v>
      </c>
      <c r="Q240" s="4">
        <f t="shared" si="107"/>
        <v>0.5100431331899794</v>
      </c>
      <c r="R240" s="4">
        <f t="shared" si="108"/>
        <v>0.3222056743748945</v>
      </c>
      <c r="S240" s="4">
        <f t="shared" si="129"/>
        <v>0</v>
      </c>
      <c r="T240" s="4">
        <f t="shared" si="130"/>
        <v>0</v>
      </c>
      <c r="U240" s="5">
        <f t="shared" si="131"/>
        <v>-1.1514377554067132</v>
      </c>
      <c r="V240" s="5">
        <f t="shared" si="132"/>
        <v>-10.50824635389565</v>
      </c>
      <c r="W240" s="5">
        <f t="shared" si="133"/>
        <v>-2.2021833542505656</v>
      </c>
      <c r="X240" s="5">
        <f t="shared" si="109"/>
        <v>0.98158577885764786</v>
      </c>
      <c r="Y240" s="5">
        <f t="shared" si="110"/>
        <v>2.4893005526422498</v>
      </c>
      <c r="Z240" s="5">
        <f t="shared" si="111"/>
        <v>-2.0389601909705415</v>
      </c>
      <c r="AA240" s="5">
        <f t="shared" si="112"/>
        <v>8.4278274630559054</v>
      </c>
      <c r="AB240" s="5">
        <f t="shared" si="113"/>
        <v>1.3378627972355366</v>
      </c>
      <c r="AC240" s="5">
        <f t="shared" si="114"/>
        <v>-12.547206544866192</v>
      </c>
      <c r="AD240" s="5">
        <f t="shared" si="115"/>
        <v>-25.948355891194659</v>
      </c>
      <c r="AE240">
        <f t="shared" si="103"/>
        <v>0</v>
      </c>
    </row>
    <row r="241" spans="1:31" x14ac:dyDescent="0.2">
      <c r="A241">
        <f t="shared" si="116"/>
        <v>2.0899999999999994</v>
      </c>
      <c r="B241" s="5">
        <f t="shared" si="117"/>
        <v>10.35862884444154</v>
      </c>
      <c r="C241" s="5">
        <f t="shared" si="118"/>
        <v>192.28920830118233</v>
      </c>
      <c r="D241" s="5">
        <f t="shared" si="119"/>
        <v>95.874166213950602</v>
      </c>
      <c r="E241" s="2">
        <f t="shared" si="126"/>
        <v>192.56801608946483</v>
      </c>
      <c r="F241" s="2">
        <f t="shared" si="127"/>
        <v>3.0835458881521629</v>
      </c>
      <c r="G241" s="3">
        <f t="shared" si="120"/>
        <v>7.7145207473163477</v>
      </c>
      <c r="H241" s="3">
        <f t="shared" si="121"/>
        <v>70.156658441765828</v>
      </c>
      <c r="I241" s="3">
        <f t="shared" si="122"/>
        <v>14.469342992330379</v>
      </c>
      <c r="J241" s="2">
        <f t="shared" si="128"/>
        <v>72.047431881400655</v>
      </c>
      <c r="K241" s="2">
        <f t="shared" si="123"/>
        <v>49.112087172052249</v>
      </c>
      <c r="L241" s="6">
        <f t="shared" si="104"/>
        <v>2906.0407156824685</v>
      </c>
      <c r="M241" s="2">
        <f t="shared" si="105"/>
        <v>36.830029903614609</v>
      </c>
      <c r="N241" s="2">
        <f t="shared" si="124"/>
        <v>72.047431881400655</v>
      </c>
      <c r="O241" s="2">
        <f t="shared" si="125"/>
        <v>49.112087172052249</v>
      </c>
      <c r="P241" s="5">
        <f t="shared" si="106"/>
        <v>0.38564767932349919</v>
      </c>
      <c r="Q241" s="4">
        <f t="shared" si="107"/>
        <v>0.5111389642173586</v>
      </c>
      <c r="R241" s="4">
        <f t="shared" si="108"/>
        <v>0.32243298559897726</v>
      </c>
      <c r="S241" s="4">
        <f t="shared" si="129"/>
        <v>0</v>
      </c>
      <c r="T241" s="4">
        <f t="shared" si="130"/>
        <v>0</v>
      </c>
      <c r="U241" s="5">
        <f t="shared" si="131"/>
        <v>-1.1506067940119171</v>
      </c>
      <c r="V241" s="5">
        <f t="shared" si="132"/>
        <v>-10.46373851238268</v>
      </c>
      <c r="W241" s="5">
        <f t="shared" si="133"/>
        <v>-2.158076294973422</v>
      </c>
      <c r="X241" s="5">
        <f t="shared" si="109"/>
        <v>0.98133547240082653</v>
      </c>
      <c r="Y241" s="5">
        <f t="shared" si="110"/>
        <v>2.4770302082367506</v>
      </c>
      <c r="Z241" s="5">
        <f t="shared" si="111"/>
        <v>-2.004856955947012</v>
      </c>
      <c r="AA241" s="5">
        <f t="shared" si="112"/>
        <v>8.400171577536538</v>
      </c>
      <c r="AB241" s="5">
        <f t="shared" si="113"/>
        <v>1.3264234142248335</v>
      </c>
      <c r="AC241" s="5">
        <f t="shared" si="114"/>
        <v>-12.468595468329692</v>
      </c>
      <c r="AD241" s="5">
        <f t="shared" si="115"/>
        <v>-25.931904717436883</v>
      </c>
      <c r="AE241">
        <f t="shared" si="103"/>
        <v>0</v>
      </c>
    </row>
    <row r="242" spans="1:31" x14ac:dyDescent="0.2">
      <c r="A242">
        <f t="shared" si="116"/>
        <v>2.0999999999999992</v>
      </c>
      <c r="B242" s="5">
        <f t="shared" si="117"/>
        <v>10.435840373085416</v>
      </c>
      <c r="C242" s="5">
        <f t="shared" si="118"/>
        <v>192.99015145582658</v>
      </c>
      <c r="D242" s="5">
        <f t="shared" si="119"/>
        <v>96.017563048638038</v>
      </c>
      <c r="E242" s="2">
        <f t="shared" si="126"/>
        <v>193.27210177166131</v>
      </c>
      <c r="F242" s="2">
        <f t="shared" si="127"/>
        <v>3.0952244618123372</v>
      </c>
      <c r="G242" s="3">
        <f t="shared" si="120"/>
        <v>7.7277849814585959</v>
      </c>
      <c r="H242" s="3">
        <f t="shared" si="121"/>
        <v>70.031972487082527</v>
      </c>
      <c r="I242" s="3">
        <f t="shared" si="122"/>
        <v>14.21002394515601</v>
      </c>
      <c r="J242" s="2">
        <f t="shared" si="128"/>
        <v>71.875730338362814</v>
      </c>
      <c r="K242" s="2">
        <f t="shared" si="123"/>
        <v>48.995044538761292</v>
      </c>
      <c r="L242" s="6">
        <f t="shared" si="104"/>
        <v>2905.2934318868688</v>
      </c>
      <c r="M242" s="2">
        <f t="shared" si="105"/>
        <v>36.820559119399555</v>
      </c>
      <c r="N242" s="2">
        <f t="shared" si="124"/>
        <v>71.875730338362814</v>
      </c>
      <c r="O242" s="2">
        <f t="shared" si="125"/>
        <v>48.995044538761292</v>
      </c>
      <c r="P242" s="5">
        <f t="shared" si="106"/>
        <v>0.3856258400658813</v>
      </c>
      <c r="Q242" s="4">
        <f t="shared" si="107"/>
        <v>0.51222812886364688</v>
      </c>
      <c r="R242" s="4">
        <f t="shared" si="108"/>
        <v>0.32265826626222438</v>
      </c>
      <c r="S242" s="4">
        <f t="shared" si="129"/>
        <v>0</v>
      </c>
      <c r="T242" s="4">
        <f t="shared" si="130"/>
        <v>0</v>
      </c>
      <c r="U242" s="5">
        <f t="shared" si="131"/>
        <v>-1.1497732045312761</v>
      </c>
      <c r="V242" s="5">
        <f t="shared" si="132"/>
        <v>-10.419659141566974</v>
      </c>
      <c r="W242" s="5">
        <f t="shared" si="133"/>
        <v>-2.1142286964620469</v>
      </c>
      <c r="X242" s="5">
        <f t="shared" si="109"/>
        <v>0.98108312352883242</v>
      </c>
      <c r="Y242" s="5">
        <f t="shared" si="110"/>
        <v>2.4648444734177719</v>
      </c>
      <c r="Z242" s="5">
        <f t="shared" si="111"/>
        <v>-1.9708854416874548</v>
      </c>
      <c r="AA242" s="5">
        <f t="shared" si="112"/>
        <v>8.3727661109744904</v>
      </c>
      <c r="AB242" s="5">
        <f t="shared" si="113"/>
        <v>1.3150712688864958</v>
      </c>
      <c r="AC242" s="5">
        <f t="shared" si="114"/>
        <v>-12.39054458325443</v>
      </c>
      <c r="AD242" s="5">
        <f t="shared" si="115"/>
        <v>-25.915462585487557</v>
      </c>
      <c r="AE242">
        <f t="shared" si="103"/>
        <v>0</v>
      </c>
    </row>
    <row r="243" spans="1:31" x14ac:dyDescent="0.2">
      <c r="A243">
        <f t="shared" si="116"/>
        <v>2.109999999999999</v>
      </c>
      <c r="B243" s="5">
        <f t="shared" si="117"/>
        <v>10.513183976463445</v>
      </c>
      <c r="C243" s="5">
        <f t="shared" si="118"/>
        <v>193.68985165346825</v>
      </c>
      <c r="D243" s="5">
        <f t="shared" si="119"/>
        <v>96.158367514960332</v>
      </c>
      <c r="E243" s="2">
        <f t="shared" si="126"/>
        <v>193.97496145344508</v>
      </c>
      <c r="F243" s="2">
        <f t="shared" si="127"/>
        <v>3.106877107024538</v>
      </c>
      <c r="G243" s="3">
        <f t="shared" si="120"/>
        <v>7.7409356941474607</v>
      </c>
      <c r="H243" s="3">
        <f t="shared" si="121"/>
        <v>69.908067041249979</v>
      </c>
      <c r="I243" s="3">
        <f t="shared" si="122"/>
        <v>13.950869319301134</v>
      </c>
      <c r="J243" s="2">
        <f t="shared" si="128"/>
        <v>71.705555416780967</v>
      </c>
      <c r="K243" s="2">
        <f t="shared" si="123"/>
        <v>48.879042547226284</v>
      </c>
      <c r="L243" s="6">
        <f t="shared" si="104"/>
        <v>2904.540117977318</v>
      </c>
      <c r="M243" s="2">
        <f t="shared" si="105"/>
        <v>36.811011911865307</v>
      </c>
      <c r="N243" s="2">
        <f t="shared" si="124"/>
        <v>71.705555416780967</v>
      </c>
      <c r="O243" s="2">
        <f t="shared" si="125"/>
        <v>48.879042547226284</v>
      </c>
      <c r="P243" s="5">
        <f t="shared" si="106"/>
        <v>0.38560382477011057</v>
      </c>
      <c r="Q243" s="4">
        <f t="shared" si="107"/>
        <v>0.51331051545572837</v>
      </c>
      <c r="R243" s="4">
        <f t="shared" si="108"/>
        <v>0.32288150796149695</v>
      </c>
      <c r="S243" s="4">
        <f t="shared" si="129"/>
        <v>0</v>
      </c>
      <c r="T243" s="4">
        <f t="shared" si="130"/>
        <v>0</v>
      </c>
      <c r="U243" s="5">
        <f t="shared" si="131"/>
        <v>-1.1489373613391098</v>
      </c>
      <c r="V243" s="5">
        <f t="shared" si="132"/>
        <v>-10.376005337884065</v>
      </c>
      <c r="W243" s="5">
        <f t="shared" si="133"/>
        <v>-2.0706379199381644</v>
      </c>
      <c r="X243" s="5">
        <f t="shared" si="109"/>
        <v>0.98082873835889783</v>
      </c>
      <c r="Y243" s="5">
        <f t="shared" si="110"/>
        <v>2.4527428475372721</v>
      </c>
      <c r="Z243" s="5">
        <f t="shared" si="111"/>
        <v>-1.9370444938735758</v>
      </c>
      <c r="AA243" s="5">
        <f t="shared" si="112"/>
        <v>8.3456097980541024</v>
      </c>
      <c r="AB243" s="5">
        <f t="shared" si="113"/>
        <v>1.3038054861981623</v>
      </c>
      <c r="AC243" s="5">
        <f t="shared" si="114"/>
        <v>-12.31304983175764</v>
      </c>
      <c r="AD243" s="5">
        <f t="shared" si="115"/>
        <v>-25.899028121884061</v>
      </c>
      <c r="AE243">
        <f t="shared" si="103"/>
        <v>0</v>
      </c>
    </row>
    <row r="244" spans="1:31" x14ac:dyDescent="0.2">
      <c r="A244">
        <f t="shared" si="116"/>
        <v>2.1199999999999988</v>
      </c>
      <c r="B244" s="5">
        <f t="shared" si="117"/>
        <v>10.590658523679229</v>
      </c>
      <c r="C244" s="5">
        <f t="shared" si="118"/>
        <v>194.38831667138919</v>
      </c>
      <c r="D244" s="5">
        <f t="shared" si="119"/>
        <v>96.296581256747245</v>
      </c>
      <c r="E244" s="2">
        <f t="shared" si="126"/>
        <v>194.67660287333317</v>
      </c>
      <c r="F244" s="2">
        <f t="shared" si="127"/>
        <v>3.1185038683868487</v>
      </c>
      <c r="G244" s="3">
        <f t="shared" si="120"/>
        <v>7.7539737490094423</v>
      </c>
      <c r="H244" s="3">
        <f t="shared" si="121"/>
        <v>69.7849365429324</v>
      </c>
      <c r="I244" s="3">
        <f t="shared" si="122"/>
        <v>13.691879038082293</v>
      </c>
      <c r="J244" s="2">
        <f t="shared" si="128"/>
        <v>71.536906760041745</v>
      </c>
      <c r="K244" s="2">
        <f t="shared" si="123"/>
        <v>48.764080954357013</v>
      </c>
      <c r="L244" s="6">
        <f t="shared" si="104"/>
        <v>2903.7807936534896</v>
      </c>
      <c r="M244" s="2">
        <f t="shared" si="105"/>
        <v>36.801388530677904</v>
      </c>
      <c r="N244" s="2">
        <f t="shared" si="124"/>
        <v>71.536906760041745</v>
      </c>
      <c r="O244" s="2">
        <f t="shared" si="125"/>
        <v>48.764080954357013</v>
      </c>
      <c r="P244" s="5">
        <f t="shared" si="106"/>
        <v>0.38558163400887474</v>
      </c>
      <c r="Q244" s="4">
        <f t="shared" si="107"/>
        <v>0.51438601236522474</v>
      </c>
      <c r="R244" s="4">
        <f t="shared" si="108"/>
        <v>0.32310270237316974</v>
      </c>
      <c r="S244" s="4">
        <f t="shared" si="129"/>
        <v>0</v>
      </c>
      <c r="T244" s="4">
        <f t="shared" si="130"/>
        <v>0</v>
      </c>
      <c r="U244" s="5">
        <f t="shared" si="131"/>
        <v>-1.1480996342723415</v>
      </c>
      <c r="V244" s="5">
        <f t="shared" si="132"/>
        <v>-10.332774228555321</v>
      </c>
      <c r="W244" s="5">
        <f t="shared" si="133"/>
        <v>-2.0273013328335781</v>
      </c>
      <c r="X244" s="5">
        <f t="shared" si="109"/>
        <v>0.98057232354336965</v>
      </c>
      <c r="Y244" s="5">
        <f t="shared" si="110"/>
        <v>2.4407248315524153</v>
      </c>
      <c r="Z244" s="5">
        <f t="shared" si="111"/>
        <v>-1.9033329531593901</v>
      </c>
      <c r="AA244" s="5">
        <f t="shared" si="112"/>
        <v>8.3187013825561884</v>
      </c>
      <c r="AB244" s="5">
        <f t="shared" si="113"/>
        <v>1.2926251972800737</v>
      </c>
      <c r="AC244" s="5">
        <f t="shared" si="114"/>
        <v>-12.236107181714711</v>
      </c>
      <c r="AD244" s="5">
        <f t="shared" si="115"/>
        <v>-25.882599950277388</v>
      </c>
      <c r="AE244">
        <f t="shared" si="103"/>
        <v>0</v>
      </c>
    </row>
    <row r="245" spans="1:31" x14ac:dyDescent="0.2">
      <c r="A245">
        <f t="shared" si="116"/>
        <v>2.1299999999999986</v>
      </c>
      <c r="B245" s="5">
        <f t="shared" si="117"/>
        <v>10.668262892429187</v>
      </c>
      <c r="C245" s="5">
        <f t="shared" si="118"/>
        <v>195.08555423145944</v>
      </c>
      <c r="D245" s="5">
        <f t="shared" si="119"/>
        <v>96.432205917130545</v>
      </c>
      <c r="E245" s="2">
        <f t="shared" si="126"/>
        <v>195.37703371414381</v>
      </c>
      <c r="F245" s="2">
        <f t="shared" si="127"/>
        <v>3.1301047904477515</v>
      </c>
      <c r="G245" s="3">
        <f t="shared" si="120"/>
        <v>7.7669000009822433</v>
      </c>
      <c r="H245" s="3">
        <f t="shared" si="121"/>
        <v>69.662575471115247</v>
      </c>
      <c r="I245" s="3">
        <f t="shared" si="122"/>
        <v>13.433053038579519</v>
      </c>
      <c r="J245" s="2">
        <f t="shared" si="128"/>
        <v>71.369784018388174</v>
      </c>
      <c r="K245" s="2">
        <f t="shared" si="123"/>
        <v>48.650159521736995</v>
      </c>
      <c r="L245" s="6">
        <f t="shared" si="104"/>
        <v>2903.0154802190254</v>
      </c>
      <c r="M245" s="2">
        <f t="shared" si="105"/>
        <v>36.7916892458314</v>
      </c>
      <c r="N245" s="2">
        <f t="shared" si="124"/>
        <v>71.369784018388174</v>
      </c>
      <c r="O245" s="2">
        <f t="shared" si="125"/>
        <v>48.650159521736995</v>
      </c>
      <c r="P245" s="5">
        <f t="shared" si="106"/>
        <v>0.38555926840169463</v>
      </c>
      <c r="Q245" s="4">
        <f t="shared" si="107"/>
        <v>0.5154545080447418</v>
      </c>
      <c r="R245" s="4">
        <f t="shared" si="108"/>
        <v>0.32332184125620389</v>
      </c>
      <c r="S245" s="4">
        <f t="shared" si="129"/>
        <v>0</v>
      </c>
      <c r="T245" s="4">
        <f t="shared" si="130"/>
        <v>0</v>
      </c>
      <c r="U245" s="5">
        <f t="shared" si="131"/>
        <v>-1.1472603886641948</v>
      </c>
      <c r="V245" s="5">
        <f t="shared" si="132"/>
        <v>-10.289962971099568</v>
      </c>
      <c r="W245" s="5">
        <f t="shared" si="133"/>
        <v>-1.9842163086995452</v>
      </c>
      <c r="X245" s="5">
        <f t="shared" si="109"/>
        <v>0.9803138862762345</v>
      </c>
      <c r="Y245" s="5">
        <f t="shared" si="110"/>
        <v>2.4287899279729128</v>
      </c>
      <c r="Z245" s="5">
        <f t="shared" si="111"/>
        <v>-1.8697496552195954</v>
      </c>
      <c r="AA245" s="5">
        <f t="shared" si="112"/>
        <v>8.2920396171269033</v>
      </c>
      <c r="AB245" s="5">
        <f t="shared" si="113"/>
        <v>1.281529539308718</v>
      </c>
      <c r="AC245" s="5">
        <f t="shared" si="114"/>
        <v>-12.159712626319163</v>
      </c>
      <c r="AD245" s="5">
        <f t="shared" si="115"/>
        <v>-25.86617669157264</v>
      </c>
      <c r="AE245">
        <f t="shared" si="103"/>
        <v>0</v>
      </c>
    </row>
    <row r="246" spans="1:31" x14ac:dyDescent="0.2">
      <c r="A246">
        <f t="shared" si="116"/>
        <v>2.1399999999999983</v>
      </c>
      <c r="B246" s="5">
        <f t="shared" si="117"/>
        <v>10.745995968915974</v>
      </c>
      <c r="C246" s="5">
        <f t="shared" si="118"/>
        <v>195.78157200053928</v>
      </c>
      <c r="D246" s="5">
        <f t="shared" si="119"/>
        <v>96.565243138681765</v>
      </c>
      <c r="E246" s="2">
        <f t="shared" si="126"/>
        <v>196.07626160340345</v>
      </c>
      <c r="F246" s="2">
        <f t="shared" si="127"/>
        <v>3.1416799177046273</v>
      </c>
      <c r="G246" s="3">
        <f t="shared" si="120"/>
        <v>7.7797152963753309</v>
      </c>
      <c r="H246" s="3">
        <f t="shared" si="121"/>
        <v>69.54097834485205</v>
      </c>
      <c r="I246" s="3">
        <f t="shared" si="122"/>
        <v>13.174391271663794</v>
      </c>
      <c r="J246" s="2">
        <f t="shared" si="128"/>
        <v>71.204186847619638</v>
      </c>
      <c r="K246" s="2">
        <f t="shared" si="123"/>
        <v>48.537278014737311</v>
      </c>
      <c r="L246" s="6">
        <f t="shared" si="104"/>
        <v>2902.2442006003648</v>
      </c>
      <c r="M246" s="2">
        <f t="shared" si="105"/>
        <v>36.781914347886563</v>
      </c>
      <c r="N246" s="2">
        <f t="shared" si="124"/>
        <v>71.204186847619638</v>
      </c>
      <c r="O246" s="2">
        <f t="shared" si="125"/>
        <v>48.537278014737311</v>
      </c>
      <c r="P246" s="5">
        <f t="shared" si="106"/>
        <v>0.38553672861547411</v>
      </c>
      <c r="Q246" s="4">
        <f t="shared" si="107"/>
        <v>0.51651589106466056</v>
      </c>
      <c r="R246" s="4">
        <f t="shared" si="108"/>
        <v>0.32353891645523258</v>
      </c>
      <c r="S246" s="4">
        <f t="shared" si="129"/>
        <v>0</v>
      </c>
      <c r="T246" s="4">
        <f t="shared" si="130"/>
        <v>0</v>
      </c>
      <c r="U246" s="5">
        <f t="shared" si="131"/>
        <v>-1.1464199853769017</v>
      </c>
      <c r="V246" s="5">
        <f t="shared" si="132"/>
        <v>-10.247568752849448</v>
      </c>
      <c r="W246" s="5">
        <f t="shared" si="133"/>
        <v>-1.941380227120554</v>
      </c>
      <c r="X246" s="5">
        <f t="shared" si="109"/>
        <v>0.98005343429947878</v>
      </c>
      <c r="Y246" s="5">
        <f t="shared" si="110"/>
        <v>2.4169376408092669</v>
      </c>
      <c r="Z246" s="5">
        <f t="shared" si="111"/>
        <v>-1.8362934308013656</v>
      </c>
      <c r="AA246" s="5">
        <f t="shared" si="112"/>
        <v>8.2656232630481465</v>
      </c>
      <c r="AB246" s="5">
        <f t="shared" si="113"/>
        <v>1.2705176554323652</v>
      </c>
      <c r="AC246" s="5">
        <f t="shared" si="114"/>
        <v>-12.083862183650814</v>
      </c>
      <c r="AD246" s="5">
        <f t="shared" si="115"/>
        <v>-25.849756964072405</v>
      </c>
      <c r="AE246">
        <f t="shared" si="103"/>
        <v>0</v>
      </c>
    </row>
    <row r="247" spans="1:31" x14ac:dyDescent="0.2">
      <c r="A247">
        <f t="shared" si="116"/>
        <v>2.1499999999999981</v>
      </c>
      <c r="B247" s="5">
        <f t="shared" si="117"/>
        <v>10.823856647762499</v>
      </c>
      <c r="C247" s="5">
        <f t="shared" si="118"/>
        <v>196.47637759087863</v>
      </c>
      <c r="D247" s="5">
        <f t="shared" si="119"/>
        <v>96.695694563550205</v>
      </c>
      <c r="E247" s="2">
        <f t="shared" si="126"/>
        <v>196.77429411375061</v>
      </c>
      <c r="F247" s="2">
        <f t="shared" si="127"/>
        <v>3.1532292946022165</v>
      </c>
      <c r="G247" s="3">
        <f t="shared" si="120"/>
        <v>7.7924204729296545</v>
      </c>
      <c r="H247" s="3">
        <f t="shared" si="121"/>
        <v>69.420139723015538</v>
      </c>
      <c r="I247" s="3">
        <f t="shared" si="122"/>
        <v>12.91589370202307</v>
      </c>
      <c r="J247" s="2">
        <f t="shared" si="128"/>
        <v>71.040114907789189</v>
      </c>
      <c r="K247" s="2">
        <f t="shared" si="123"/>
        <v>48.425436201628621</v>
      </c>
      <c r="L247" s="6">
        <f t="shared" si="104"/>
        <v>2901.4669793650478</v>
      </c>
      <c r="M247" s="2">
        <f t="shared" si="105"/>
        <v>36.772064148202851</v>
      </c>
      <c r="N247" s="2">
        <f t="shared" si="124"/>
        <v>71.040114907789189</v>
      </c>
      <c r="O247" s="2">
        <f t="shared" si="125"/>
        <v>48.425436201628621</v>
      </c>
      <c r="P247" s="5">
        <f t="shared" si="106"/>
        <v>0.38551401536503427</v>
      </c>
      <c r="Q247" s="4">
        <f t="shared" si="107"/>
        <v>0.51757005015045199</v>
      </c>
      <c r="R247" s="4">
        <f t="shared" si="108"/>
        <v>0.32375391990365621</v>
      </c>
      <c r="S247" s="4">
        <f t="shared" si="129"/>
        <v>0</v>
      </c>
      <c r="T247" s="4">
        <f t="shared" si="130"/>
        <v>0</v>
      </c>
      <c r="U247" s="5">
        <f t="shared" si="131"/>
        <v>-1.1455787808334443</v>
      </c>
      <c r="V247" s="5">
        <f t="shared" si="132"/>
        <v>-10.205588790472527</v>
      </c>
      <c r="W247" s="5">
        <f t="shared" si="133"/>
        <v>-1.8987904736325338</v>
      </c>
      <c r="X247" s="5">
        <f t="shared" si="109"/>
        <v>0.97979097590926967</v>
      </c>
      <c r="Y247" s="5">
        <f t="shared" si="110"/>
        <v>2.4051674755219223</v>
      </c>
      <c r="Z247" s="5">
        <f t="shared" si="111"/>
        <v>-1.8029631057796001</v>
      </c>
      <c r="AA247" s="5">
        <f t="shared" si="112"/>
        <v>8.239451090009462</v>
      </c>
      <c r="AB247" s="5">
        <f t="shared" si="113"/>
        <v>1.259588694688478</v>
      </c>
      <c r="AC247" s="5">
        <f t="shared" si="114"/>
        <v>-12.008551896252127</v>
      </c>
      <c r="AD247" s="5">
        <f t="shared" si="115"/>
        <v>-25.83333938362307</v>
      </c>
      <c r="AE247">
        <f t="shared" si="103"/>
        <v>0</v>
      </c>
    </row>
    <row r="248" spans="1:31" x14ac:dyDescent="0.2">
      <c r="A248">
        <f t="shared" si="116"/>
        <v>2.1599999999999979</v>
      </c>
      <c r="B248" s="5">
        <f t="shared" si="117"/>
        <v>10.901843831926529</v>
      </c>
      <c r="C248" s="5">
        <f t="shared" si="118"/>
        <v>197.16997856051398</v>
      </c>
      <c r="D248" s="5">
        <f t="shared" si="119"/>
        <v>96.823561833601261</v>
      </c>
      <c r="E248" s="2">
        <f t="shared" si="126"/>
        <v>197.47113876333742</v>
      </c>
      <c r="F248" s="2">
        <f t="shared" si="127"/>
        <v>3.1647529655310302</v>
      </c>
      <c r="G248" s="3">
        <f t="shared" si="120"/>
        <v>7.8050163598765394</v>
      </c>
      <c r="H248" s="3">
        <f t="shared" si="121"/>
        <v>69.300054204053012</v>
      </c>
      <c r="I248" s="3">
        <f t="shared" si="122"/>
        <v>12.657560308186838</v>
      </c>
      <c r="J248" s="2">
        <f t="shared" si="128"/>
        <v>70.877567861898399</v>
      </c>
      <c r="K248" s="2">
        <f t="shared" si="123"/>
        <v>48.314633852691479</v>
      </c>
      <c r="L248" s="6">
        <f t="shared" si="104"/>
        <v>2900.6838427394637</v>
      </c>
      <c r="M248" s="2">
        <f t="shared" si="105"/>
        <v>36.762138979163339</v>
      </c>
      <c r="N248" s="2">
        <f t="shared" si="124"/>
        <v>70.877567861898399</v>
      </c>
      <c r="O248" s="2">
        <f t="shared" si="125"/>
        <v>48.314633852691479</v>
      </c>
      <c r="P248" s="5">
        <f t="shared" si="106"/>
        <v>0.38549112941363212</v>
      </c>
      <c r="Q248" s="4">
        <f t="shared" si="107"/>
        <v>0.5186168742204974</v>
      </c>
      <c r="R248" s="4">
        <f t="shared" si="108"/>
        <v>0.32396684362674599</v>
      </c>
      <c r="S248" s="4">
        <f t="shared" si="129"/>
        <v>0</v>
      </c>
      <c r="T248" s="4">
        <f t="shared" si="130"/>
        <v>0</v>
      </c>
      <c r="U248" s="5">
        <f t="shared" si="131"/>
        <v>-1.1447371270483506</v>
      </c>
      <c r="V248" s="5">
        <f t="shared" si="132"/>
        <v>-10.164020329497101</v>
      </c>
      <c r="W248" s="5">
        <f t="shared" si="133"/>
        <v>-1.8564444396455093</v>
      </c>
      <c r="X248" s="5">
        <f t="shared" si="109"/>
        <v>0.97952651996194795</v>
      </c>
      <c r="Y248" s="5">
        <f t="shared" si="110"/>
        <v>2.39347893897135</v>
      </c>
      <c r="Z248" s="5">
        <f t="shared" si="111"/>
        <v>-1.7697575012156466</v>
      </c>
      <c r="AA248" s="5">
        <f t="shared" si="112"/>
        <v>8.2135218758815327</v>
      </c>
      <c r="AB248" s="5">
        <f t="shared" si="113"/>
        <v>1.2487418119229994</v>
      </c>
      <c r="AC248" s="5">
        <f t="shared" si="114"/>
        <v>-11.933777830712748</v>
      </c>
      <c r="AD248" s="5">
        <f t="shared" si="115"/>
        <v>-25.816922563763974</v>
      </c>
      <c r="AE248">
        <f t="shared" si="103"/>
        <v>0</v>
      </c>
    </row>
    <row r="249" spans="1:31" x14ac:dyDescent="0.2">
      <c r="A249">
        <f t="shared" si="116"/>
        <v>2.1699999999999977</v>
      </c>
      <c r="B249" s="5">
        <f t="shared" si="117"/>
        <v>10.979956432615891</v>
      </c>
      <c r="C249" s="5">
        <f t="shared" si="118"/>
        <v>197.86238241366297</v>
      </c>
      <c r="D249" s="5">
        <f t="shared" si="119"/>
        <v>96.94884659055495</v>
      </c>
      <c r="E249" s="2">
        <f t="shared" si="126"/>
        <v>198.16680301622858</v>
      </c>
      <c r="F249" s="2">
        <f t="shared" si="127"/>
        <v>3.1762509748257286</v>
      </c>
      <c r="G249" s="3">
        <f t="shared" si="120"/>
        <v>7.8175037779957695</v>
      </c>
      <c r="H249" s="3">
        <f t="shared" si="121"/>
        <v>69.180716425745885</v>
      </c>
      <c r="I249" s="3">
        <f t="shared" si="122"/>
        <v>12.399391082549199</v>
      </c>
      <c r="J249" s="2">
        <f t="shared" si="128"/>
        <v>70.716545374589998</v>
      </c>
      <c r="K249" s="2">
        <f t="shared" si="123"/>
        <v>48.204870739325152</v>
      </c>
      <c r="L249" s="6">
        <f t="shared" si="104"/>
        <v>2899.8948186260204</v>
      </c>
      <c r="M249" s="2">
        <f t="shared" si="105"/>
        <v>36.752139194392278</v>
      </c>
      <c r="N249" s="2">
        <f t="shared" si="124"/>
        <v>70.716545374589998</v>
      </c>
      <c r="O249" s="2">
        <f t="shared" si="125"/>
        <v>48.204870739325152</v>
      </c>
      <c r="P249" s="5">
        <f t="shared" si="106"/>
        <v>0.38546807157346202</v>
      </c>
      <c r="Q249" s="4">
        <f t="shared" si="107"/>
        <v>0.51965625242440117</v>
      </c>
      <c r="R249" s="4">
        <f t="shared" si="108"/>
        <v>0.32417767974475642</v>
      </c>
      <c r="S249" s="4">
        <f t="shared" si="129"/>
        <v>0</v>
      </c>
      <c r="T249" s="4">
        <f t="shared" si="130"/>
        <v>0</v>
      </c>
      <c r="U249" s="5">
        <f t="shared" si="131"/>
        <v>-1.1438953716575582</v>
      </c>
      <c r="V249" s="5">
        <f t="shared" si="132"/>
        <v>-10.122860643842666</v>
      </c>
      <c r="W249" s="5">
        <f t="shared" si="133"/>
        <v>-1.8143395223707053</v>
      </c>
      <c r="X249" s="5">
        <f t="shared" si="109"/>
        <v>0.97926007587982533</v>
      </c>
      <c r="Y249" s="5">
        <f t="shared" si="110"/>
        <v>2.3818715393690821</v>
      </c>
      <c r="Z249" s="5">
        <f t="shared" si="111"/>
        <v>-1.7366754334195367</v>
      </c>
      <c r="AA249" s="5">
        <f t="shared" si="112"/>
        <v>8.1878344064913122</v>
      </c>
      <c r="AB249" s="5">
        <f t="shared" si="113"/>
        <v>1.237976167711524</v>
      </c>
      <c r="AC249" s="5">
        <f t="shared" si="114"/>
        <v>-11.859536077262202</v>
      </c>
      <c r="AD249" s="5">
        <f t="shared" si="115"/>
        <v>-25.800505115879393</v>
      </c>
      <c r="AE249">
        <f t="shared" si="103"/>
        <v>0</v>
      </c>
    </row>
    <row r="250" spans="1:31" x14ac:dyDescent="0.2">
      <c r="A250">
        <f t="shared" si="116"/>
        <v>2.1799999999999975</v>
      </c>
      <c r="B250" s="5">
        <f t="shared" si="117"/>
        <v>11.058193369204233</v>
      </c>
      <c r="C250" s="5">
        <f t="shared" si="118"/>
        <v>198.55359660111657</v>
      </c>
      <c r="D250" s="5">
        <f t="shared" si="119"/>
        <v>97.071550476124642</v>
      </c>
      <c r="E250" s="2">
        <f t="shared" si="126"/>
        <v>198.86129428279816</v>
      </c>
      <c r="F250" s="2">
        <f t="shared" si="127"/>
        <v>3.187723366763445</v>
      </c>
      <c r="G250" s="3">
        <f t="shared" si="120"/>
        <v>7.8298835396728848</v>
      </c>
      <c r="H250" s="3">
        <f t="shared" si="121"/>
        <v>69.062121064973269</v>
      </c>
      <c r="I250" s="3">
        <f t="shared" si="122"/>
        <v>12.141386031390406</v>
      </c>
      <c r="J250" s="2">
        <f t="shared" si="128"/>
        <v>70.557047110838667</v>
      </c>
      <c r="K250" s="2">
        <f t="shared" si="123"/>
        <v>48.096146633155186</v>
      </c>
      <c r="L250" s="6">
        <f t="shared" si="104"/>
        <v>2899.0999366197038</v>
      </c>
      <c r="M250" s="2">
        <f t="shared" si="105"/>
        <v>36.742065168964992</v>
      </c>
      <c r="N250" s="2">
        <f t="shared" si="124"/>
        <v>70.557047110838667</v>
      </c>
      <c r="O250" s="2">
        <f t="shared" si="125"/>
        <v>48.096146633155186</v>
      </c>
      <c r="P250" s="5">
        <f t="shared" si="106"/>
        <v>0.3854448427061391</v>
      </c>
      <c r="Q250" s="4">
        <f t="shared" si="107"/>
        <v>0.52068807418177121</v>
      </c>
      <c r="R250" s="4">
        <f t="shared" si="108"/>
        <v>0.32438642047604238</v>
      </c>
      <c r="S250" s="4">
        <f t="shared" si="129"/>
        <v>0</v>
      </c>
      <c r="T250" s="4">
        <f t="shared" si="130"/>
        <v>0</v>
      </c>
      <c r="U250" s="5">
        <f t="shared" si="131"/>
        <v>-1.1430538579473692</v>
      </c>
      <c r="V250" s="5">
        <f t="shared" si="132"/>
        <v>-10.082107035354957</v>
      </c>
      <c r="W250" s="5">
        <f t="shared" si="133"/>
        <v>-1.7724731247521088</v>
      </c>
      <c r="X250" s="5">
        <f t="shared" si="109"/>
        <v>0.97899165365677709</v>
      </c>
      <c r="Y250" s="5">
        <f t="shared" si="110"/>
        <v>2.3703447862296958</v>
      </c>
      <c r="Z250" s="5">
        <f t="shared" si="111"/>
        <v>-1.7037157140157377</v>
      </c>
      <c r="AA250" s="5">
        <f t="shared" si="112"/>
        <v>8.1623874753987948</v>
      </c>
      <c r="AB250" s="5">
        <f t="shared" si="113"/>
        <v>1.2272909282823266</v>
      </c>
      <c r="AC250" s="5">
        <f t="shared" si="114"/>
        <v>-11.785822749370695</v>
      </c>
      <c r="AD250" s="5">
        <f t="shared" si="115"/>
        <v>-25.784085649353315</v>
      </c>
      <c r="AE250">
        <f t="shared" si="103"/>
        <v>0</v>
      </c>
    </row>
    <row r="251" spans="1:31" x14ac:dyDescent="0.2">
      <c r="A251">
        <f t="shared" si="116"/>
        <v>2.1899999999999973</v>
      </c>
      <c r="B251" s="5">
        <f t="shared" si="117"/>
        <v>11.136553569147376</v>
      </c>
      <c r="C251" s="5">
        <f t="shared" si="118"/>
        <v>199.24362852062885</v>
      </c>
      <c r="D251" s="5">
        <f t="shared" si="119"/>
        <v>97.191675132156078</v>
      </c>
      <c r="E251" s="2">
        <f t="shared" si="126"/>
        <v>199.5546199201232</v>
      </c>
      <c r="F251" s="2">
        <f t="shared" si="127"/>
        <v>3.1991701855620787</v>
      </c>
      <c r="G251" s="3">
        <f t="shared" si="120"/>
        <v>7.8421564489557083</v>
      </c>
      <c r="H251" s="3">
        <f t="shared" si="121"/>
        <v>68.944262837479556</v>
      </c>
      <c r="I251" s="3">
        <f t="shared" si="122"/>
        <v>11.883545174896872</v>
      </c>
      <c r="J251" s="2">
        <f t="shared" si="128"/>
        <v>70.399072734640313</v>
      </c>
      <c r="K251" s="2">
        <f t="shared" si="123"/>
        <v>47.98846130513995</v>
      </c>
      <c r="L251" s="6">
        <f t="shared" si="104"/>
        <v>2898.2992280240078</v>
      </c>
      <c r="M251" s="2">
        <f t="shared" si="105"/>
        <v>36.731917299609819</v>
      </c>
      <c r="N251" s="2">
        <f t="shared" si="124"/>
        <v>70.399072734640313</v>
      </c>
      <c r="O251" s="2">
        <f t="shared" si="125"/>
        <v>47.98846130513995</v>
      </c>
      <c r="P251" s="5">
        <f t="shared" si="106"/>
        <v>0.38542144372316473</v>
      </c>
      <c r="Q251" s="4">
        <f t="shared" si="107"/>
        <v>0.52171222922145377</v>
      </c>
      <c r="R251" s="4">
        <f t="shared" si="108"/>
        <v>0.32459305814018113</v>
      </c>
      <c r="S251" s="4">
        <f t="shared" si="129"/>
        <v>0</v>
      </c>
      <c r="T251" s="4">
        <f t="shared" si="130"/>
        <v>0</v>
      </c>
      <c r="U251" s="5">
        <f t="shared" si="131"/>
        <v>-1.1422129248825137</v>
      </c>
      <c r="V251" s="5">
        <f t="shared" si="132"/>
        <v>-10.041756833345609</v>
      </c>
      <c r="W251" s="5">
        <f t="shared" si="133"/>
        <v>-1.7308426554025129</v>
      </c>
      <c r="X251" s="5">
        <f t="shared" si="109"/>
        <v>0.97872126386362235</v>
      </c>
      <c r="Y251" s="5">
        <f t="shared" si="110"/>
        <v>2.3588981903237696</v>
      </c>
      <c r="Z251" s="5">
        <f t="shared" si="111"/>
        <v>-1.670877150012452</v>
      </c>
      <c r="AA251" s="5">
        <f t="shared" si="112"/>
        <v>8.1371798836754881</v>
      </c>
      <c r="AB251" s="5">
        <f t="shared" si="113"/>
        <v>1.2166852654412559</v>
      </c>
      <c r="AC251" s="5">
        <f t="shared" si="114"/>
        <v>-11.71263398335806</v>
      </c>
      <c r="AD251" s="5">
        <f t="shared" si="115"/>
        <v>-25.767662771727025</v>
      </c>
      <c r="AE251">
        <f t="shared" si="103"/>
        <v>0</v>
      </c>
    </row>
    <row r="252" spans="1:31" x14ac:dyDescent="0.2">
      <c r="A252">
        <f t="shared" si="116"/>
        <v>2.1999999999999971</v>
      </c>
      <c r="B252" s="5">
        <f t="shared" si="117"/>
        <v>11.215035967900205</v>
      </c>
      <c r="C252" s="5">
        <f t="shared" si="118"/>
        <v>199.93248551730446</v>
      </c>
      <c r="D252" s="5">
        <f t="shared" si="119"/>
        <v>97.309222200766456</v>
      </c>
      <c r="E252" s="2">
        <f t="shared" si="126"/>
        <v>200.24678723237597</v>
      </c>
      <c r="F252" s="2">
        <f t="shared" si="127"/>
        <v>3.2105914753785423</v>
      </c>
      <c r="G252" s="3">
        <f t="shared" si="120"/>
        <v>7.8543233016101208</v>
      </c>
      <c r="H252" s="3">
        <f t="shared" si="121"/>
        <v>68.827136497645981</v>
      </c>
      <c r="I252" s="3">
        <f t="shared" si="122"/>
        <v>11.625868547179602</v>
      </c>
      <c r="J252" s="2">
        <f t="shared" si="128"/>
        <v>70.242621907700084</v>
      </c>
      <c r="K252" s="2">
        <f t="shared" si="123"/>
        <v>47.881814524676265</v>
      </c>
      <c r="L252" s="6">
        <f t="shared" si="104"/>
        <v>2897.492725866196</v>
      </c>
      <c r="M252" s="2">
        <f t="shared" si="105"/>
        <v>36.721696004901439</v>
      </c>
      <c r="N252" s="2">
        <f t="shared" si="124"/>
        <v>70.242621907700084</v>
      </c>
      <c r="O252" s="2">
        <f t="shared" si="125"/>
        <v>47.881814524676265</v>
      </c>
      <c r="P252" s="5">
        <f t="shared" si="106"/>
        <v>0.38539787558637206</v>
      </c>
      <c r="Q252" s="4">
        <f t="shared" si="107"/>
        <v>0.52272860762119322</v>
      </c>
      <c r="R252" s="4">
        <f t="shared" si="108"/>
        <v>0.32479758516109652</v>
      </c>
      <c r="S252" s="4">
        <f t="shared" si="129"/>
        <v>0</v>
      </c>
      <c r="T252" s="4">
        <f t="shared" si="130"/>
        <v>0</v>
      </c>
      <c r="U252" s="5">
        <f t="shared" si="131"/>
        <v>-1.1413729071333389</v>
      </c>
      <c r="V252" s="5">
        <f t="shared" si="132"/>
        <v>-10.001807394136323</v>
      </c>
      <c r="W252" s="5">
        <f t="shared" si="133"/>
        <v>-1.6894455285440335</v>
      </c>
      <c r="X252" s="5">
        <f t="shared" si="109"/>
        <v>0.97844891765327591</v>
      </c>
      <c r="Y252" s="5">
        <f t="shared" si="110"/>
        <v>2.3475312636318475</v>
      </c>
      <c r="Z252" s="5">
        <f t="shared" si="111"/>
        <v>-1.6381585438744872</v>
      </c>
      <c r="AA252" s="5">
        <f t="shared" si="112"/>
        <v>8.1122104396847075</v>
      </c>
      <c r="AB252" s="5">
        <f t="shared" si="113"/>
        <v>1.2061583564985086</v>
      </c>
      <c r="AC252" s="5">
        <f t="shared" si="114"/>
        <v>-11.63996593801081</v>
      </c>
      <c r="AD252" s="5">
        <f t="shared" si="115"/>
        <v>-25.751235088859325</v>
      </c>
      <c r="AE252">
        <f t="shared" si="103"/>
        <v>0</v>
      </c>
    </row>
    <row r="253" spans="1:31" x14ac:dyDescent="0.2">
      <c r="A253">
        <f t="shared" si="116"/>
        <v>2.2099999999999969</v>
      </c>
      <c r="B253" s="5">
        <f t="shared" si="117"/>
        <v>11.293639508834129</v>
      </c>
      <c r="C253" s="5">
        <f t="shared" si="118"/>
        <v>200.62017488398402</v>
      </c>
      <c r="D253" s="5">
        <f t="shared" si="119"/>
        <v>97.424193324483809</v>
      </c>
      <c r="E253" s="2">
        <f t="shared" si="126"/>
        <v>200.93780347121304</v>
      </c>
      <c r="F253" s="2">
        <f t="shared" si="127"/>
        <v>3.2219872803069678</v>
      </c>
      <c r="G253" s="3">
        <f t="shared" si="120"/>
        <v>7.8663848851751057</v>
      </c>
      <c r="H253" s="3">
        <f t="shared" si="121"/>
        <v>68.710736838265873</v>
      </c>
      <c r="I253" s="3">
        <f t="shared" si="122"/>
        <v>11.368356196291009</v>
      </c>
      <c r="J253" s="2">
        <f t="shared" si="128"/>
        <v>70.087694288119408</v>
      </c>
      <c r="K253" s="2">
        <f t="shared" si="123"/>
        <v>47.776206058704432</v>
      </c>
      <c r="L253" s="6">
        <f t="shared" si="104"/>
        <v>2896.6804649118872</v>
      </c>
      <c r="M253" s="2">
        <f t="shared" si="105"/>
        <v>36.711401725445789</v>
      </c>
      <c r="N253" s="2">
        <f t="shared" si="124"/>
        <v>70.087694288119408</v>
      </c>
      <c r="O253" s="2">
        <f t="shared" si="125"/>
        <v>47.776206058704432</v>
      </c>
      <c r="P253" s="5">
        <f t="shared" si="106"/>
        <v>0.38537413930835235</v>
      </c>
      <c r="Q253" s="4">
        <f t="shared" si="107"/>
        <v>0.52373709984770689</v>
      </c>
      <c r="R253" s="4">
        <f t="shared" si="108"/>
        <v>0.32499999407018537</v>
      </c>
      <c r="S253" s="4">
        <f t="shared" si="129"/>
        <v>0</v>
      </c>
      <c r="T253" s="4">
        <f t="shared" si="130"/>
        <v>0</v>
      </c>
      <c r="U253" s="5">
        <f t="shared" si="131"/>
        <v>-1.140534135102145</v>
      </c>
      <c r="V253" s="5">
        <f t="shared" si="132"/>
        <v>-9.9622561006075419</v>
      </c>
      <c r="W253" s="5">
        <f t="shared" si="133"/>
        <v>-1.6482791639531189</v>
      </c>
      <c r="X253" s="5">
        <f t="shared" si="109"/>
        <v>0.97817462676567479</v>
      </c>
      <c r="Y253" s="5">
        <f t="shared" si="110"/>
        <v>2.3362435192993773</v>
      </c>
      <c r="Z253" s="5">
        <f t="shared" si="111"/>
        <v>-1.6055586935996942</v>
      </c>
      <c r="AA253" s="5">
        <f t="shared" si="112"/>
        <v>8.0874779588635697</v>
      </c>
      <c r="AB253" s="5">
        <f t="shared" si="113"/>
        <v>1.1957093841972324</v>
      </c>
      <c r="AC253" s="5">
        <f t="shared" si="114"/>
        <v>-11.567814794207235</v>
      </c>
      <c r="AD253" s="5">
        <f t="shared" si="115"/>
        <v>-25.73480120508955</v>
      </c>
      <c r="AE253">
        <f t="shared" si="103"/>
        <v>0</v>
      </c>
    </row>
    <row r="254" spans="1:31" x14ac:dyDescent="0.2">
      <c r="A254">
        <f t="shared" si="116"/>
        <v>2.2199999999999966</v>
      </c>
      <c r="B254" s="5">
        <f t="shared" si="117"/>
        <v>11.37236314315509</v>
      </c>
      <c r="C254" s="5">
        <f t="shared" si="118"/>
        <v>201.30670386162697</v>
      </c>
      <c r="D254" s="5">
        <f t="shared" si="119"/>
        <v>97.536590146386473</v>
      </c>
      <c r="E254" s="2">
        <f t="shared" si="126"/>
        <v>201.62767583616235</v>
      </c>
      <c r="F254" s="2">
        <f t="shared" si="127"/>
        <v>3.2333576443768757</v>
      </c>
      <c r="G254" s="3">
        <f t="shared" si="120"/>
        <v>7.8783419790170779</v>
      </c>
      <c r="H254" s="3">
        <f t="shared" si="121"/>
        <v>68.595058690323796</v>
      </c>
      <c r="I254" s="3">
        <f t="shared" si="122"/>
        <v>11.111008184240113</v>
      </c>
      <c r="J254" s="2">
        <f t="shared" si="128"/>
        <v>69.934289529082648</v>
      </c>
      <c r="K254" s="2">
        <f t="shared" si="123"/>
        <v>47.671635670812982</v>
      </c>
      <c r="L254" s="6">
        <f t="shared" si="104"/>
        <v>2895.8624816789152</v>
      </c>
      <c r="M254" s="2">
        <f t="shared" si="105"/>
        <v>36.701034924055698</v>
      </c>
      <c r="N254" s="2">
        <f t="shared" si="124"/>
        <v>69.934289529082648</v>
      </c>
      <c r="O254" s="2">
        <f t="shared" si="125"/>
        <v>47.671635670812982</v>
      </c>
      <c r="P254" s="5">
        <f t="shared" si="106"/>
        <v>0.38535023595285939</v>
      </c>
      <c r="Q254" s="4">
        <f t="shared" si="107"/>
        <v>0.52473759679714149</v>
      </c>
      <c r="R254" s="4">
        <f t="shared" si="108"/>
        <v>0.32520027750944253</v>
      </c>
      <c r="S254" s="4">
        <f t="shared" si="129"/>
        <v>0</v>
      </c>
      <c r="T254" s="4">
        <f t="shared" si="130"/>
        <v>0</v>
      </c>
      <c r="U254" s="5">
        <f t="shared" si="131"/>
        <v>-1.1396969349486861</v>
      </c>
      <c r="V254" s="5">
        <f t="shared" si="132"/>
        <v>-9.9231003617516098</v>
      </c>
      <c r="W254" s="5">
        <f t="shared" si="133"/>
        <v>-1.6073409869100543</v>
      </c>
      <c r="X254" s="5">
        <f t="shared" si="109"/>
        <v>0.97789840353245849</v>
      </c>
      <c r="Y254" s="5">
        <f t="shared" si="110"/>
        <v>2.3250344715926929</v>
      </c>
      <c r="Z254" s="5">
        <f t="shared" si="111"/>
        <v>-1.5730763927990101</v>
      </c>
      <c r="AA254" s="5">
        <f t="shared" si="112"/>
        <v>8.062981263506952</v>
      </c>
      <c r="AB254" s="5">
        <f t="shared" si="113"/>
        <v>1.1853375366440069</v>
      </c>
      <c r="AC254" s="5">
        <f t="shared" si="114"/>
        <v>-11.496176754550619</v>
      </c>
      <c r="AD254" s="5">
        <f t="shared" si="115"/>
        <v>-25.718359723403104</v>
      </c>
      <c r="AE254">
        <f t="shared" si="103"/>
        <v>0</v>
      </c>
    </row>
    <row r="255" spans="1:31" x14ac:dyDescent="0.2">
      <c r="A255">
        <f t="shared" si="116"/>
        <v>2.2299999999999964</v>
      </c>
      <c r="B255" s="5">
        <f t="shared" si="117"/>
        <v>11.451205829822092</v>
      </c>
      <c r="C255" s="5">
        <f t="shared" si="118"/>
        <v>201.99207963969246</v>
      </c>
      <c r="D255" s="5">
        <f t="shared" si="119"/>
        <v>97.646414310242704</v>
      </c>
      <c r="E255" s="2">
        <f t="shared" si="126"/>
        <v>202.31641147500815</v>
      </c>
      <c r="F255" s="2">
        <f t="shared" si="127"/>
        <v>3.2447026115512982</v>
      </c>
      <c r="G255" s="3">
        <f t="shared" si="120"/>
        <v>7.8901953543835184</v>
      </c>
      <c r="H255" s="3">
        <f t="shared" si="121"/>
        <v>68.480096922778287</v>
      </c>
      <c r="I255" s="3">
        <f t="shared" si="122"/>
        <v>10.853824587006082</v>
      </c>
      <c r="J255" s="2">
        <f t="shared" si="128"/>
        <v>69.782407277543385</v>
      </c>
      <c r="K255" s="2">
        <f t="shared" si="123"/>
        <v>47.568103120343139</v>
      </c>
      <c r="L255" s="6">
        <f t="shared" si="104"/>
        <v>2895.038814450455</v>
      </c>
      <c r="M255" s="2">
        <f t="shared" si="105"/>
        <v>36.690596085917221</v>
      </c>
      <c r="N255" s="2">
        <f t="shared" si="124"/>
        <v>69.782407277543385</v>
      </c>
      <c r="O255" s="2">
        <f t="shared" si="125"/>
        <v>47.568103120343139</v>
      </c>
      <c r="P255" s="5">
        <f t="shared" si="106"/>
        <v>0.38532616663519326</v>
      </c>
      <c r="Q255" s="4">
        <f t="shared" si="107"/>
        <v>0.52572998983589347</v>
      </c>
      <c r="R255" s="4">
        <f t="shared" si="108"/>
        <v>0.32539842823458365</v>
      </c>
      <c r="S255" s="4">
        <f t="shared" si="129"/>
        <v>0</v>
      </c>
      <c r="T255" s="4">
        <f t="shared" si="130"/>
        <v>0</v>
      </c>
      <c r="U255" s="5">
        <f t="shared" si="131"/>
        <v>-1.1388616286148543</v>
      </c>
      <c r="V255" s="5">
        <f t="shared" si="132"/>
        <v>-9.8843376122303717</v>
      </c>
      <c r="W255" s="5">
        <f t="shared" si="133"/>
        <v>-1.5666284281529672</v>
      </c>
      <c r="X255" s="5">
        <f t="shared" si="109"/>
        <v>0.97762026088140042</v>
      </c>
      <c r="Y255" s="5">
        <f t="shared" si="110"/>
        <v>2.3139036358560192</v>
      </c>
      <c r="Z255" s="5">
        <f t="shared" si="111"/>
        <v>-1.5407104307800972</v>
      </c>
      <c r="AA255" s="5">
        <f t="shared" si="112"/>
        <v>8.0387191825532831</v>
      </c>
      <c r="AB255" s="5">
        <f t="shared" si="113"/>
        <v>1.1750420072411649</v>
      </c>
      <c r="AC255" s="5">
        <f t="shared" si="114"/>
        <v>-11.425048043010468</v>
      </c>
      <c r="AD255" s="5">
        <f t="shared" si="115"/>
        <v>-25.701909245599683</v>
      </c>
      <c r="AE255">
        <f t="shared" si="103"/>
        <v>0</v>
      </c>
    </row>
    <row r="256" spans="1:31" x14ac:dyDescent="0.2">
      <c r="A256">
        <f t="shared" si="116"/>
        <v>2.2399999999999962</v>
      </c>
      <c r="B256" s="5">
        <f t="shared" si="117"/>
        <v>11.530166535466289</v>
      </c>
      <c r="C256" s="5">
        <f t="shared" si="118"/>
        <v>202.67630935651809</v>
      </c>
      <c r="D256" s="5">
        <f t="shared" si="119"/>
        <v>97.75366746065049</v>
      </c>
      <c r="E256" s="2">
        <f t="shared" si="126"/>
        <v>203.00401748417349</v>
      </c>
      <c r="F256" s="2">
        <f t="shared" si="127"/>
        <v>3.256022225724875</v>
      </c>
      <c r="G256" s="3">
        <f t="shared" si="120"/>
        <v>7.90194577445593</v>
      </c>
      <c r="H256" s="3">
        <f t="shared" si="121"/>
        <v>68.365846442348186</v>
      </c>
      <c r="I256" s="3">
        <f t="shared" si="122"/>
        <v>10.596805494550086</v>
      </c>
      <c r="J256" s="2">
        <f t="shared" si="128"/>
        <v>69.632047172910987</v>
      </c>
      <c r="K256" s="2">
        <f t="shared" si="123"/>
        <v>47.465608161493513</v>
      </c>
      <c r="L256" s="6">
        <f t="shared" si="104"/>
        <v>2894.2095032873804</v>
      </c>
      <c r="M256" s="2">
        <f t="shared" si="105"/>
        <v>36.680085718746305</v>
      </c>
      <c r="N256" s="2">
        <f t="shared" si="124"/>
        <v>69.632047172910987</v>
      </c>
      <c r="O256" s="2">
        <f t="shared" si="125"/>
        <v>47.465608161493513</v>
      </c>
      <c r="P256" s="5">
        <f t="shared" si="106"/>
        <v>0.38530193252256117</v>
      </c>
      <c r="Q256" s="4">
        <f t="shared" si="107"/>
        <v>0.52671417084177152</v>
      </c>
      <c r="R256" s="4">
        <f t="shared" si="108"/>
        <v>0.32559443911816521</v>
      </c>
      <c r="S256" s="4">
        <f t="shared" si="129"/>
        <v>0</v>
      </c>
      <c r="T256" s="4">
        <f t="shared" si="130"/>
        <v>0</v>
      </c>
      <c r="U256" s="5">
        <f t="shared" si="131"/>
        <v>-1.1380285338485676</v>
      </c>
      <c r="V256" s="5">
        <f t="shared" si="132"/>
        <v>-9.8459653119371993</v>
      </c>
      <c r="W256" s="5">
        <f t="shared" si="133"/>
        <v>-1.5261389238363392</v>
      </c>
      <c r="X256" s="5">
        <f t="shared" si="109"/>
        <v>0.97734021234058288</v>
      </c>
      <c r="Y256" s="5">
        <f t="shared" si="110"/>
        <v>2.3028505284695213</v>
      </c>
      <c r="Z256" s="5">
        <f t="shared" si="111"/>
        <v>-1.5084595926345996</v>
      </c>
      <c r="AA256" s="5">
        <f t="shared" si="112"/>
        <v>8.0146905513723148</v>
      </c>
      <c r="AB256" s="5">
        <f t="shared" si="113"/>
        <v>1.1648219946209537</v>
      </c>
      <c r="AC256" s="5">
        <f t="shared" si="114"/>
        <v>-11.354424904571799</v>
      </c>
      <c r="AD256" s="5">
        <f t="shared" si="115"/>
        <v>-25.685448372464023</v>
      </c>
      <c r="AE256">
        <f t="shared" si="103"/>
        <v>0</v>
      </c>
    </row>
    <row r="257" spans="1:31" x14ac:dyDescent="0.2">
      <c r="A257">
        <f t="shared" si="116"/>
        <v>2.249999999999996</v>
      </c>
      <c r="B257" s="5">
        <f t="shared" si="117"/>
        <v>11.60924423431058</v>
      </c>
      <c r="C257" s="5">
        <f t="shared" si="118"/>
        <v>203.35940009969633</v>
      </c>
      <c r="D257" s="5">
        <f t="shared" si="119"/>
        <v>97.858351243177367</v>
      </c>
      <c r="E257" s="2">
        <f t="shared" si="126"/>
        <v>203.69050090910045</v>
      </c>
      <c r="F257" s="2">
        <f t="shared" si="127"/>
        <v>3.2673165307218945</v>
      </c>
      <c r="G257" s="3">
        <f t="shared" si="120"/>
        <v>7.9135939944021398</v>
      </c>
      <c r="H257" s="3">
        <f t="shared" si="121"/>
        <v>68.252302193302469</v>
      </c>
      <c r="I257" s="3">
        <f t="shared" si="122"/>
        <v>10.339951010825446</v>
      </c>
      <c r="J257" s="2">
        <f t="shared" si="128"/>
        <v>69.483208845737607</v>
      </c>
      <c r="K257" s="2">
        <f t="shared" si="123"/>
        <v>47.364150542425087</v>
      </c>
      <c r="L257" s="6">
        <f t="shared" si="104"/>
        <v>2893.3745900398253</v>
      </c>
      <c r="M257" s="2">
        <f t="shared" si="105"/>
        <v>36.669504352935284</v>
      </c>
      <c r="N257" s="2">
        <f t="shared" si="124"/>
        <v>69.483208845737607</v>
      </c>
      <c r="O257" s="2">
        <f t="shared" si="125"/>
        <v>47.364150542425087</v>
      </c>
      <c r="P257" s="5">
        <f t="shared" si="106"/>
        <v>0.38527753483441513</v>
      </c>
      <c r="Q257" s="4">
        <f t="shared" si="107"/>
        <v>0.52769003224547006</v>
      </c>
      <c r="R257" s="4">
        <f t="shared" si="108"/>
        <v>0.32578830315269747</v>
      </c>
      <c r="S257" s="4">
        <f t="shared" si="129"/>
        <v>0</v>
      </c>
      <c r="T257" s="4">
        <f t="shared" si="130"/>
        <v>0</v>
      </c>
      <c r="U257" s="5">
        <f t="shared" si="131"/>
        <v>-1.1371979642268744</v>
      </c>
      <c r="V257" s="5">
        <f t="shared" si="132"/>
        <v>-9.8079809455633811</v>
      </c>
      <c r="W257" s="5">
        <f t="shared" si="133"/>
        <v>-1.4858699154940223</v>
      </c>
      <c r="X257" s="5">
        <f t="shared" si="109"/>
        <v>0.97705827204229967</v>
      </c>
      <c r="Y257" s="5">
        <f t="shared" si="110"/>
        <v>2.2918746668084213</v>
      </c>
      <c r="Z257" s="5">
        <f t="shared" si="111"/>
        <v>-1.4763226593290155</v>
      </c>
      <c r="AA257" s="5">
        <f t="shared" si="112"/>
        <v>7.9908942115549069</v>
      </c>
      <c r="AB257" s="5">
        <f t="shared" si="113"/>
        <v>1.154676702581547</v>
      </c>
      <c r="AC257" s="5">
        <f t="shared" si="114"/>
        <v>-11.284303604892397</v>
      </c>
      <c r="AD257" s="5">
        <f t="shared" si="115"/>
        <v>-25.668975703939115</v>
      </c>
      <c r="AE257">
        <f t="shared" si="103"/>
        <v>0</v>
      </c>
    </row>
    <row r="258" spans="1:31" x14ac:dyDescent="0.2">
      <c r="A258">
        <f t="shared" si="116"/>
        <v>2.2599999999999958</v>
      </c>
      <c r="B258" s="5">
        <f t="shared" si="117"/>
        <v>11.688437908089732</v>
      </c>
      <c r="C258" s="5">
        <f t="shared" si="118"/>
        <v>204.04135890644912</v>
      </c>
      <c r="D258" s="5">
        <f t="shared" si="119"/>
        <v>97.960467304500426</v>
      </c>
      <c r="E258" s="2">
        <f t="shared" si="126"/>
        <v>204.3758687446286</v>
      </c>
      <c r="F258" s="2">
        <f t="shared" si="127"/>
        <v>3.2785855702943145</v>
      </c>
      <c r="G258" s="3">
        <f t="shared" si="120"/>
        <v>7.9251407614279552</v>
      </c>
      <c r="H258" s="3">
        <f t="shared" si="121"/>
        <v>68.13945915725354</v>
      </c>
      <c r="I258" s="3">
        <f t="shared" si="122"/>
        <v>10.083261253786056</v>
      </c>
      <c r="J258" s="2">
        <f t="shared" si="128"/>
        <v>69.335891916406283</v>
      </c>
      <c r="K258" s="2">
        <f t="shared" si="123"/>
        <v>47.263730004366927</v>
      </c>
      <c r="L258" s="6">
        <f t="shared" si="104"/>
        <v>2892.5341183579321</v>
      </c>
      <c r="M258" s="2">
        <f t="shared" si="105"/>
        <v>36.658852541689065</v>
      </c>
      <c r="N258" s="2">
        <f t="shared" si="124"/>
        <v>69.335891916406283</v>
      </c>
      <c r="O258" s="2">
        <f t="shared" si="125"/>
        <v>47.263730004366927</v>
      </c>
      <c r="P258" s="5">
        <f t="shared" si="106"/>
        <v>0.3852529748427661</v>
      </c>
      <c r="Q258" s="4">
        <f t="shared" si="107"/>
        <v>0.52865746707233208</v>
      </c>
      <c r="R258" s="4">
        <f t="shared" si="108"/>
        <v>0.32598001345375116</v>
      </c>
      <c r="S258" s="4">
        <f t="shared" si="129"/>
        <v>0</v>
      </c>
      <c r="T258" s="4">
        <f t="shared" si="130"/>
        <v>0</v>
      </c>
      <c r="U258" s="5">
        <f t="shared" si="131"/>
        <v>-1.1363702291783058</v>
      </c>
      <c r="V258" s="5">
        <f t="shared" si="132"/>
        <v>-9.7703820221689472</v>
      </c>
      <c r="W258" s="5">
        <f t="shared" si="133"/>
        <v>-1.4458188500067759</v>
      </c>
      <c r="X258" s="5">
        <f t="shared" si="109"/>
        <v>0.97677445472668545</v>
      </c>
      <c r="Y258" s="5">
        <f t="shared" si="110"/>
        <v>2.280975569203199</v>
      </c>
      <c r="Z258" s="5">
        <f t="shared" si="111"/>
        <v>-1.4442984077991983</v>
      </c>
      <c r="AA258" s="5">
        <f t="shared" si="112"/>
        <v>7.967329010704888</v>
      </c>
      <c r="AB258" s="5">
        <f t="shared" si="113"/>
        <v>1.1446053400248932</v>
      </c>
      <c r="AC258" s="5">
        <f t="shared" si="114"/>
        <v>-11.214680429968146</v>
      </c>
      <c r="AD258" s="5">
        <f t="shared" si="115"/>
        <v>-25.652489839301886</v>
      </c>
      <c r="AE258">
        <f t="shared" si="103"/>
        <v>0</v>
      </c>
    </row>
    <row r="259" spans="1:31" x14ac:dyDescent="0.2">
      <c r="A259">
        <f t="shared" si="116"/>
        <v>2.2699999999999956</v>
      </c>
      <c r="B259" s="5">
        <f t="shared" si="117"/>
        <v>11.767746545971013</v>
      </c>
      <c r="C259" s="5">
        <f t="shared" si="118"/>
        <v>204.72219276400017</v>
      </c>
      <c r="D259" s="5">
        <f t="shared" si="119"/>
        <v>98.06001729254632</v>
      </c>
      <c r="E259" s="2">
        <f t="shared" si="126"/>
        <v>205.06012793537084</v>
      </c>
      <c r="F259" s="2">
        <f t="shared" si="127"/>
        <v>3.2898293881197316</v>
      </c>
      <c r="G259" s="3">
        <f t="shared" si="120"/>
        <v>7.9365868148282042</v>
      </c>
      <c r="H259" s="3">
        <f t="shared" si="121"/>
        <v>68.027312352953857</v>
      </c>
      <c r="I259" s="3">
        <f t="shared" si="122"/>
        <v>9.8267363553930362</v>
      </c>
      <c r="J259" s="2">
        <f t="shared" si="128"/>
        <v>69.190095993820222</v>
      </c>
      <c r="K259" s="2">
        <f t="shared" si="123"/>
        <v>47.164346280722711</v>
      </c>
      <c r="L259" s="6">
        <f t="shared" si="104"/>
        <v>2891.6881337017448</v>
      </c>
      <c r="M259" s="2">
        <f t="shared" si="105"/>
        <v>36.648130861150584</v>
      </c>
      <c r="N259" s="2">
        <f t="shared" si="124"/>
        <v>69.190095993820222</v>
      </c>
      <c r="O259" s="2">
        <f t="shared" si="125"/>
        <v>47.164346280722711</v>
      </c>
      <c r="P259" s="5">
        <f t="shared" si="106"/>
        <v>0.38522825387247284</v>
      </c>
      <c r="Q259" s="4">
        <f t="shared" si="107"/>
        <v>0.52961636898437525</v>
      </c>
      <c r="R259" s="4">
        <f t="shared" si="108"/>
        <v>0.32616956326305424</v>
      </c>
      <c r="S259" s="4">
        <f t="shared" si="129"/>
        <v>0</v>
      </c>
      <c r="T259" s="4">
        <f t="shared" si="130"/>
        <v>0</v>
      </c>
      <c r="U259" s="5">
        <f t="shared" si="131"/>
        <v>-1.1355456340044814</v>
      </c>
      <c r="V259" s="5">
        <f t="shared" si="132"/>
        <v>-9.7331660747577917</v>
      </c>
      <c r="W259" s="5">
        <f t="shared" si="133"/>
        <v>-1.4059831795743061</v>
      </c>
      <c r="X259" s="5">
        <f t="shared" si="109"/>
        <v>0.97648877574505832</v>
      </c>
      <c r="Y259" s="5">
        <f t="shared" si="110"/>
        <v>2.2701527549008689</v>
      </c>
      <c r="Z259" s="5">
        <f t="shared" si="111"/>
        <v>-1.4123856110484745</v>
      </c>
      <c r="AA259" s="5">
        <f t="shared" si="112"/>
        <v>7.9439938022330034</v>
      </c>
      <c r="AB259" s="5">
        <f t="shared" si="113"/>
        <v>1.1346071208963875</v>
      </c>
      <c r="AC259" s="5">
        <f t="shared" si="114"/>
        <v>-11.145551685806266</v>
      </c>
      <c r="AD259" s="5">
        <f t="shared" si="115"/>
        <v>-25.635989377341303</v>
      </c>
      <c r="AE259">
        <f t="shared" si="103"/>
        <v>0</v>
      </c>
    </row>
    <row r="260" spans="1:31" x14ac:dyDescent="0.2">
      <c r="A260">
        <f t="shared" si="116"/>
        <v>2.2799999999999954</v>
      </c>
      <c r="B260" s="5">
        <f t="shared" si="117"/>
        <v>11.847169144475339</v>
      </c>
      <c r="C260" s="5">
        <f t="shared" si="118"/>
        <v>205.40190860994542</v>
      </c>
      <c r="D260" s="5">
        <f t="shared" si="119"/>
        <v>98.157002856631379</v>
      </c>
      <c r="E260" s="2">
        <f t="shared" si="126"/>
        <v>205.7432853760875</v>
      </c>
      <c r="F260" s="2">
        <f t="shared" si="127"/>
        <v>3.3010480277993244</v>
      </c>
      <c r="G260" s="3">
        <f t="shared" si="120"/>
        <v>7.9479328860371679</v>
      </c>
      <c r="H260" s="3">
        <f t="shared" si="121"/>
        <v>67.915856836095799</v>
      </c>
      <c r="I260" s="3">
        <f t="shared" si="122"/>
        <v>9.5703764616196239</v>
      </c>
      <c r="J260" s="2">
        <f t="shared" si="128"/>
        <v>69.045820674093918</v>
      </c>
      <c r="K260" s="2">
        <f t="shared" si="123"/>
        <v>47.065999096178537</v>
      </c>
      <c r="L260" s="6">
        <f t="shared" si="104"/>
        <v>2890.8366833502419</v>
      </c>
      <c r="M260" s="2">
        <f t="shared" si="105"/>
        <v>36.637339910515223</v>
      </c>
      <c r="N260" s="2">
        <f t="shared" si="124"/>
        <v>69.045820674093918</v>
      </c>
      <c r="O260" s="2">
        <f t="shared" si="125"/>
        <v>47.065999096178537</v>
      </c>
      <c r="P260" s="5">
        <f t="shared" si="106"/>
        <v>0.38520337330150589</v>
      </c>
      <c r="Q260" s="4">
        <f t="shared" si="107"/>
        <v>0.53056663232255141</v>
      </c>
      <c r="R260" s="4">
        <f t="shared" si="108"/>
        <v>0.32635694595157794</v>
      </c>
      <c r="S260" s="4">
        <f t="shared" si="129"/>
        <v>0</v>
      </c>
      <c r="T260" s="4">
        <f t="shared" si="130"/>
        <v>0</v>
      </c>
      <c r="U260" s="5">
        <f t="shared" si="131"/>
        <v>-1.1347244799009966</v>
      </c>
      <c r="V260" s="5">
        <f t="shared" si="132"/>
        <v>-9.6963306598571783</v>
      </c>
      <c r="W260" s="5">
        <f t="shared" si="133"/>
        <v>-1.3663603616918214</v>
      </c>
      <c r="X260" s="5">
        <f t="shared" si="109"/>
        <v>0.97620125106296829</v>
      </c>
      <c r="Y260" s="5">
        <f t="shared" si="110"/>
        <v>2.2594057440273732</v>
      </c>
      <c r="Z260" s="5">
        <f t="shared" si="111"/>
        <v>-1.3805830382493907</v>
      </c>
      <c r="AA260" s="5">
        <f t="shared" si="112"/>
        <v>7.9208874451530713</v>
      </c>
      <c r="AB260" s="5">
        <f t="shared" si="113"/>
        <v>1.1246812641263766</v>
      </c>
      <c r="AC260" s="5">
        <f t="shared" si="114"/>
        <v>-11.076913698106569</v>
      </c>
      <c r="AD260" s="5">
        <f t="shared" si="115"/>
        <v>-25.619472916538751</v>
      </c>
      <c r="AE260">
        <f t="shared" si="103"/>
        <v>0</v>
      </c>
    </row>
    <row r="261" spans="1:31" x14ac:dyDescent="0.2">
      <c r="A261">
        <f t="shared" si="116"/>
        <v>2.2899999999999952</v>
      </c>
      <c r="B261" s="5">
        <f t="shared" si="117"/>
        <v>11.926704707398917</v>
      </c>
      <c r="C261" s="5">
        <f t="shared" si="118"/>
        <v>206.08051333262145</v>
      </c>
      <c r="D261" s="5">
        <f t="shared" si="119"/>
        <v>98.251425647601735</v>
      </c>
      <c r="E261" s="2">
        <f t="shared" si="126"/>
        <v>206.42534791205816</v>
      </c>
      <c r="F261" s="2">
        <f t="shared" si="127"/>
        <v>3.3122415328557531</v>
      </c>
      <c r="G261" s="3">
        <f t="shared" si="120"/>
        <v>7.9591796986784313</v>
      </c>
      <c r="H261" s="3">
        <f t="shared" si="121"/>
        <v>67.805087699114736</v>
      </c>
      <c r="I261" s="3">
        <f t="shared" si="122"/>
        <v>9.3141817324542355</v>
      </c>
      <c r="J261" s="2">
        <f t="shared" si="128"/>
        <v>68.90306553924637</v>
      </c>
      <c r="K261" s="2">
        <f t="shared" si="123"/>
        <v>46.968688165812111</v>
      </c>
      <c r="L261" s="6">
        <f t="shared" si="104"/>
        <v>2889.9798164094645</v>
      </c>
      <c r="M261" s="2">
        <f t="shared" si="105"/>
        <v>36.626480312133836</v>
      </c>
      <c r="N261" s="2">
        <f t="shared" si="124"/>
        <v>68.90306553924637</v>
      </c>
      <c r="O261" s="2">
        <f t="shared" si="125"/>
        <v>46.968688165812111</v>
      </c>
      <c r="P261" s="5">
        <f t="shared" si="106"/>
        <v>0.38517833456118511</v>
      </c>
      <c r="Q261" s="4">
        <f t="shared" si="107"/>
        <v>0.53150815214921421</v>
      </c>
      <c r="R261" s="4">
        <f t="shared" si="108"/>
        <v>0.32654215502261036</v>
      </c>
      <c r="S261" s="4">
        <f t="shared" si="129"/>
        <v>0</v>
      </c>
      <c r="T261" s="4">
        <f t="shared" si="130"/>
        <v>0</v>
      </c>
      <c r="U261" s="5">
        <f t="shared" si="131"/>
        <v>-1.1339070639776032</v>
      </c>
      <c r="V261" s="5">
        <f t="shared" si="132"/>
        <v>-9.659873357101521</v>
      </c>
      <c r="W261" s="5">
        <f t="shared" si="133"/>
        <v>-1.3269478591310937</v>
      </c>
      <c r="X261" s="5">
        <f t="shared" si="109"/>
        <v>0.97591189726294225</v>
      </c>
      <c r="Y261" s="5">
        <f t="shared" si="110"/>
        <v>2.248734057551101</v>
      </c>
      <c r="Z261" s="5">
        <f t="shared" si="111"/>
        <v>-1.3488894548490771</v>
      </c>
      <c r="AA261" s="5">
        <f t="shared" si="112"/>
        <v>7.8980088038803675</v>
      </c>
      <c r="AB261" s="5">
        <f t="shared" si="113"/>
        <v>1.1148269935734978</v>
      </c>
      <c r="AC261" s="5">
        <f t="shared" si="114"/>
        <v>-11.008762811950598</v>
      </c>
      <c r="AD261" s="5">
        <f t="shared" si="115"/>
        <v>-25.602939055250726</v>
      </c>
      <c r="AE261">
        <f t="shared" ref="AE261:AE324" si="134">IF(($D261-height)*($D262-height)&lt;0,1,0)</f>
        <v>0</v>
      </c>
    </row>
    <row r="262" spans="1:31" x14ac:dyDescent="0.2">
      <c r="A262">
        <f t="shared" si="116"/>
        <v>2.2999999999999949</v>
      </c>
      <c r="B262" s="5">
        <f t="shared" si="117"/>
        <v>12.00635224573538</v>
      </c>
      <c r="C262" s="5">
        <f t="shared" si="118"/>
        <v>206.75801377147198</v>
      </c>
      <c r="D262" s="5">
        <f t="shared" si="119"/>
        <v>98.343287317973505</v>
      </c>
      <c r="E262" s="2">
        <f t="shared" si="126"/>
        <v>207.10632233945168</v>
      </c>
      <c r="F262" s="2">
        <f t="shared" si="127"/>
        <v>3.3234099467310263</v>
      </c>
      <c r="G262" s="3">
        <f t="shared" si="120"/>
        <v>7.9703279686141659</v>
      </c>
      <c r="H262" s="3">
        <f t="shared" si="121"/>
        <v>67.695000070995235</v>
      </c>
      <c r="I262" s="3">
        <f t="shared" si="122"/>
        <v>9.058152341901728</v>
      </c>
      <c r="J262" s="2">
        <f t="shared" si="128"/>
        <v>68.761830155896945</v>
      </c>
      <c r="K262" s="2">
        <f t="shared" si="123"/>
        <v>46.87241319420378</v>
      </c>
      <c r="L262" s="6">
        <f t="shared" si="104"/>
        <v>2889.1175838197291</v>
      </c>
      <c r="M262" s="2">
        <f t="shared" si="105"/>
        <v>36.615552711604202</v>
      </c>
      <c r="N262" s="2">
        <f t="shared" si="124"/>
        <v>68.761830155896945</v>
      </c>
      <c r="O262" s="2">
        <f t="shared" si="125"/>
        <v>46.87241319420378</v>
      </c>
      <c r="P262" s="5">
        <f t="shared" si="106"/>
        <v>0.38515313913639054</v>
      </c>
      <c r="Q262" s="4">
        <f t="shared" si="107"/>
        <v>0.532440824290764</v>
      </c>
      <c r="R262" s="4">
        <f t="shared" si="108"/>
        <v>0.32672518411481427</v>
      </c>
      <c r="S262" s="4">
        <f t="shared" si="129"/>
        <v>0</v>
      </c>
      <c r="T262" s="4">
        <f t="shared" si="130"/>
        <v>0</v>
      </c>
      <c r="U262" s="5">
        <f t="shared" si="131"/>
        <v>-1.1330936792777129</v>
      </c>
      <c r="V262" s="5">
        <f t="shared" si="132"/>
        <v>-9.6237917688205243</v>
      </c>
      <c r="W262" s="5">
        <f t="shared" si="133"/>
        <v>-1.2877431399260297</v>
      </c>
      <c r="X262" s="5">
        <f t="shared" si="109"/>
        <v>0.97562073154692142</v>
      </c>
      <c r="Y262" s="5">
        <f t="shared" si="110"/>
        <v>2.2381372172475231</v>
      </c>
      <c r="Z262" s="5">
        <f t="shared" si="111"/>
        <v>-1.3173036226782191</v>
      </c>
      <c r="AA262" s="5">
        <f t="shared" si="112"/>
        <v>7.8753567480322726</v>
      </c>
      <c r="AB262" s="5">
        <f t="shared" si="113"/>
        <v>1.1050435379698103</v>
      </c>
      <c r="AC262" s="5">
        <f t="shared" si="114"/>
        <v>-10.941095391498743</v>
      </c>
      <c r="AD262" s="5">
        <f t="shared" si="115"/>
        <v>-25.586386391893758</v>
      </c>
      <c r="AE262">
        <f t="shared" si="134"/>
        <v>0</v>
      </c>
    </row>
    <row r="263" spans="1:31" x14ac:dyDescent="0.2">
      <c r="A263">
        <f t="shared" si="116"/>
        <v>2.3099999999999947</v>
      </c>
      <c r="B263" s="5">
        <f t="shared" si="117"/>
        <v>12.086110777598419</v>
      </c>
      <c r="C263" s="5">
        <f t="shared" si="118"/>
        <v>207.43441671741235</v>
      </c>
      <c r="D263" s="5">
        <f t="shared" si="119"/>
        <v>98.432589522072931</v>
      </c>
      <c r="E263" s="2">
        <f t="shared" si="126"/>
        <v>207.78621540569398</v>
      </c>
      <c r="F263" s="2">
        <f t="shared" si="127"/>
        <v>3.3345533127843363</v>
      </c>
      <c r="G263" s="3">
        <f t="shared" si="120"/>
        <v>7.9813784039938644</v>
      </c>
      <c r="H263" s="3">
        <f t="shared" si="121"/>
        <v>67.585589117080247</v>
      </c>
      <c r="I263" s="3">
        <f t="shared" si="122"/>
        <v>8.8022884779827901</v>
      </c>
      <c r="J263" s="2">
        <f t="shared" si="128"/>
        <v>68.622114073964255</v>
      </c>
      <c r="K263" s="2">
        <f t="shared" si="123"/>
        <v>46.77717387454959</v>
      </c>
      <c r="L263" s="6">
        <f t="shared" si="104"/>
        <v>2888.2500383618922</v>
      </c>
      <c r="M263" s="2">
        <f t="shared" si="105"/>
        <v>36.604557777850367</v>
      </c>
      <c r="N263" s="2">
        <f t="shared" si="124"/>
        <v>68.622114073964255</v>
      </c>
      <c r="O263" s="2">
        <f t="shared" si="125"/>
        <v>46.77717387454959</v>
      </c>
      <c r="P263" s="5">
        <f t="shared" si="106"/>
        <v>0.38512778856574525</v>
      </c>
      <c r="Q263" s="4">
        <f t="shared" si="107"/>
        <v>0.53336454538044076</v>
      </c>
      <c r="R263" s="4">
        <f t="shared" si="108"/>
        <v>0.32690602700526927</v>
      </c>
      <c r="S263" s="4">
        <f t="shared" si="129"/>
        <v>0</v>
      </c>
      <c r="T263" s="4">
        <f t="shared" si="130"/>
        <v>0</v>
      </c>
      <c r="U263" s="5">
        <f t="shared" si="131"/>
        <v>-1.1322846147972301</v>
      </c>
      <c r="V263" s="5">
        <f t="shared" si="132"/>
        <v>-9.5880835196315921</v>
      </c>
      <c r="W263" s="5">
        <f t="shared" si="133"/>
        <v>-1.2487436773627381</v>
      </c>
      <c r="X263" s="5">
        <f t="shared" si="109"/>
        <v>0.97532777173837459</v>
      </c>
      <c r="Y263" s="5">
        <f t="shared" si="110"/>
        <v>2.2276147456649924</v>
      </c>
      <c r="Z263" s="5">
        <f t="shared" si="111"/>
        <v>-1.2858243000636354</v>
      </c>
      <c r="AA263" s="5">
        <f t="shared" si="112"/>
        <v>7.8529301522313109</v>
      </c>
      <c r="AB263" s="5">
        <f t="shared" si="113"/>
        <v>1.0953301308677623</v>
      </c>
      <c r="AC263" s="5">
        <f t="shared" si="114"/>
        <v>-10.873907819695228</v>
      </c>
      <c r="AD263" s="5">
        <f t="shared" si="115"/>
        <v>-25.569813525131426</v>
      </c>
      <c r="AE263">
        <f t="shared" si="134"/>
        <v>0</v>
      </c>
    </row>
    <row r="264" spans="1:31" x14ac:dyDescent="0.2">
      <c r="A264">
        <f t="shared" si="116"/>
        <v>2.3199999999999945</v>
      </c>
      <c r="B264" s="5">
        <f t="shared" si="117"/>
        <v>12.165979328144902</v>
      </c>
      <c r="C264" s="5">
        <f t="shared" si="118"/>
        <v>208.10972891319219</v>
      </c>
      <c r="D264" s="5">
        <f t="shared" si="119"/>
        <v>98.519333916176507</v>
      </c>
      <c r="E264" s="2">
        <f t="shared" si="126"/>
        <v>208.4650338098339</v>
      </c>
      <c r="F264" s="2">
        <f t="shared" si="127"/>
        <v>3.3456716742898607</v>
      </c>
      <c r="G264" s="3">
        <f t="shared" si="120"/>
        <v>7.9923317053025418</v>
      </c>
      <c r="H264" s="3">
        <f t="shared" si="121"/>
        <v>67.476850038883299</v>
      </c>
      <c r="I264" s="3">
        <f t="shared" si="122"/>
        <v>8.5465903427314753</v>
      </c>
      <c r="J264" s="2">
        <f t="shared" si="128"/>
        <v>68.483916825368567</v>
      </c>
      <c r="K264" s="2">
        <f t="shared" si="123"/>
        <v>46.6829698877768</v>
      </c>
      <c r="L264" s="6">
        <f t="shared" si="104"/>
        <v>2887.3772346626465</v>
      </c>
      <c r="M264" s="2">
        <f t="shared" si="105"/>
        <v>36.593496203189787</v>
      </c>
      <c r="N264" s="2">
        <f t="shared" si="124"/>
        <v>68.483916825368567</v>
      </c>
      <c r="O264" s="2">
        <f t="shared" si="125"/>
        <v>46.6829698877768</v>
      </c>
      <c r="P264" s="5">
        <f t="shared" si="106"/>
        <v>0.38510228444177025</v>
      </c>
      <c r="Q264" s="4">
        <f t="shared" si="107"/>
        <v>0.53427921290123659</v>
      </c>
      <c r="R264" s="4">
        <f t="shared" si="108"/>
        <v>0.32708467761249466</v>
      </c>
      <c r="S264" s="4">
        <f t="shared" si="129"/>
        <v>0</v>
      </c>
      <c r="T264" s="4">
        <f t="shared" si="130"/>
        <v>0</v>
      </c>
      <c r="U264" s="5">
        <f t="shared" si="131"/>
        <v>-1.1314801555027427</v>
      </c>
      <c r="V264" s="5">
        <f t="shared" si="132"/>
        <v>-9.5527462560365315</v>
      </c>
      <c r="W264" s="5">
        <f t="shared" si="133"/>
        <v>-1.2099469499740925</v>
      </c>
      <c r="X264" s="5">
        <f t="shared" si="109"/>
        <v>0.97503303628408777</v>
      </c>
      <c r="Y264" s="5">
        <f t="shared" si="110"/>
        <v>2.2171661660916979</v>
      </c>
      <c r="Z264" s="5">
        <f t="shared" si="111"/>
        <v>-1.2544502419444414</v>
      </c>
      <c r="AA264" s="5">
        <f t="shared" si="112"/>
        <v>7.8307278959105657</v>
      </c>
      <c r="AB264" s="5">
        <f t="shared" si="113"/>
        <v>1.0856860105889552</v>
      </c>
      <c r="AC264" s="5">
        <f t="shared" si="114"/>
        <v>-10.807196497980973</v>
      </c>
      <c r="AD264" s="5">
        <f t="shared" si="115"/>
        <v>-25.553219054063526</v>
      </c>
      <c r="AE264">
        <f t="shared" si="134"/>
        <v>0</v>
      </c>
    </row>
    <row r="265" spans="1:31" x14ac:dyDescent="0.2">
      <c r="A265">
        <f t="shared" si="116"/>
        <v>2.3299999999999943</v>
      </c>
      <c r="B265" s="5">
        <f t="shared" si="117"/>
        <v>12.245956929498456</v>
      </c>
      <c r="C265" s="5">
        <f t="shared" si="118"/>
        <v>208.78395705375613</v>
      </c>
      <c r="D265" s="5">
        <f t="shared" si="119"/>
        <v>98.603522158651117</v>
      </c>
      <c r="E265" s="2">
        <f t="shared" si="126"/>
        <v>209.14278420290719</v>
      </c>
      <c r="F265" s="2">
        <f t="shared" si="127"/>
        <v>3.356765074434521</v>
      </c>
      <c r="G265" s="3">
        <f t="shared" si="120"/>
        <v>8.0031885654084309</v>
      </c>
      <c r="H265" s="3">
        <f t="shared" si="121"/>
        <v>67.368778073903485</v>
      </c>
      <c r="I265" s="3">
        <f t="shared" si="122"/>
        <v>8.2910581521908409</v>
      </c>
      <c r="J265" s="2">
        <f t="shared" si="128"/>
        <v>68.347237922737989</v>
      </c>
      <c r="K265" s="2">
        <f t="shared" si="123"/>
        <v>46.589800901661881</v>
      </c>
      <c r="L265" s="6">
        <f t="shared" si="104"/>
        <v>2886.499229198826</v>
      </c>
      <c r="M265" s="2">
        <f t="shared" si="105"/>
        <v>36.582368703387893</v>
      </c>
      <c r="N265" s="2">
        <f t="shared" si="124"/>
        <v>68.347237922737989</v>
      </c>
      <c r="O265" s="2">
        <f t="shared" si="125"/>
        <v>46.589800901661881</v>
      </c>
      <c r="P265" s="5">
        <f t="shared" si="106"/>
        <v>0.38507662841101065</v>
      </c>
      <c r="Q265" s="4">
        <f t="shared" si="107"/>
        <v>0.53518472522889526</v>
      </c>
      <c r="R265" s="4">
        <f t="shared" si="108"/>
        <v>0.32726112999945239</v>
      </c>
      <c r="S265" s="4">
        <f t="shared" si="129"/>
        <v>0</v>
      </c>
      <c r="T265" s="4">
        <f t="shared" si="130"/>
        <v>0</v>
      </c>
      <c r="U265" s="5">
        <f t="shared" si="131"/>
        <v>-1.1306805823490869</v>
      </c>
      <c r="V265" s="5">
        <f t="shared" si="132"/>
        <v>-9.5177776460225427</v>
      </c>
      <c r="W265" s="5">
        <f t="shared" si="133"/>
        <v>-1.1713504415387803</v>
      </c>
      <c r="X265" s="5">
        <f t="shared" si="109"/>
        <v>0.97473654425561784</v>
      </c>
      <c r="Y265" s="5">
        <f t="shared" si="110"/>
        <v>2.2067910025237896</v>
      </c>
      <c r="Z265" s="5">
        <f t="shared" si="111"/>
        <v>-1.223180199991788</v>
      </c>
      <c r="AA265" s="5">
        <f t="shared" si="112"/>
        <v>7.8087488631215702</v>
      </c>
      <c r="AB265" s="5">
        <f t="shared" si="113"/>
        <v>1.0761104201747027</v>
      </c>
      <c r="AC265" s="5">
        <f t="shared" si="114"/>
        <v>-10.74095784601433</v>
      </c>
      <c r="AD265" s="5">
        <f t="shared" si="115"/>
        <v>-25.536601578417208</v>
      </c>
      <c r="AE265">
        <f t="shared" si="134"/>
        <v>0</v>
      </c>
    </row>
    <row r="266" spans="1:31" x14ac:dyDescent="0.2">
      <c r="A266">
        <f t="shared" si="116"/>
        <v>2.3399999999999941</v>
      </c>
      <c r="B266" s="5">
        <f t="shared" si="117"/>
        <v>12.326042620673551</v>
      </c>
      <c r="C266" s="5">
        <f t="shared" si="118"/>
        <v>209.45710778660288</v>
      </c>
      <c r="D266" s="5">
        <f t="shared" si="119"/>
        <v>98.68515591009411</v>
      </c>
      <c r="E266" s="2">
        <f t="shared" si="126"/>
        <v>209.81947318829879</v>
      </c>
      <c r="F266" s="2">
        <f t="shared" si="127"/>
        <v>3.3678335563157233</v>
      </c>
      <c r="G266" s="3">
        <f t="shared" si="120"/>
        <v>8.0139496696101773</v>
      </c>
      <c r="H266" s="3">
        <f t="shared" si="121"/>
        <v>67.261368495443335</v>
      </c>
      <c r="I266" s="3">
        <f t="shared" si="122"/>
        <v>8.0356921364066682</v>
      </c>
      <c r="J266" s="2">
        <f t="shared" si="128"/>
        <v>68.212076858119275</v>
      </c>
      <c r="K266" s="2">
        <f t="shared" si="123"/>
        <v>46.497666569951789</v>
      </c>
      <c r="L266" s="6">
        <f t="shared" si="104"/>
        <v>2885.6160803006924</v>
      </c>
      <c r="M266" s="2">
        <f t="shared" si="105"/>
        <v>36.571176017699749</v>
      </c>
      <c r="N266" s="2">
        <f t="shared" si="124"/>
        <v>68.212076858119275</v>
      </c>
      <c r="O266" s="2">
        <f t="shared" si="125"/>
        <v>46.497666569951789</v>
      </c>
      <c r="P266" s="5">
        <f t="shared" si="106"/>
        <v>0.38505082217413128</v>
      </c>
      <c r="Q266" s="4">
        <f t="shared" si="107"/>
        <v>0.53608098167496765</v>
      </c>
      <c r="R266" s="4">
        <f t="shared" si="108"/>
        <v>0.32743537837652686</v>
      </c>
      <c r="S266" s="4">
        <f t="shared" si="129"/>
        <v>0</v>
      </c>
      <c r="T266" s="4">
        <f t="shared" si="130"/>
        <v>0</v>
      </c>
      <c r="U266" s="5">
        <f t="shared" si="131"/>
        <v>-1.1298861722963034</v>
      </c>
      <c r="V266" s="5">
        <f t="shared" si="132"/>
        <v>-9.4831753786674842</v>
      </c>
      <c r="W266" s="5">
        <f t="shared" si="133"/>
        <v>-1.1329516410848242</v>
      </c>
      <c r="X266" s="5">
        <f t="shared" si="109"/>
        <v>0.97443831535040237</v>
      </c>
      <c r="Y266" s="5">
        <f t="shared" si="110"/>
        <v>2.1964887796346986</v>
      </c>
      <c r="Z266" s="5">
        <f t="shared" si="111"/>
        <v>-1.1920129227321505</v>
      </c>
      <c r="AA266" s="5">
        <f t="shared" si="112"/>
        <v>7.7869919423447325</v>
      </c>
      <c r="AB266" s="5">
        <f t="shared" si="113"/>
        <v>1.0666026073383952</v>
      </c>
      <c r="AC266" s="5">
        <f t="shared" si="114"/>
        <v>-10.675188301399634</v>
      </c>
      <c r="AD266" s="5">
        <f t="shared" si="115"/>
        <v>-25.519959698740092</v>
      </c>
      <c r="AE266">
        <f t="shared" si="134"/>
        <v>0</v>
      </c>
    </row>
    <row r="267" spans="1:31" x14ac:dyDescent="0.2">
      <c r="A267">
        <f t="shared" si="116"/>
        <v>2.3499999999999939</v>
      </c>
      <c r="B267" s="5">
        <f t="shared" si="117"/>
        <v>12.40623544750002</v>
      </c>
      <c r="C267" s="5">
        <f t="shared" si="118"/>
        <v>210.12918771214223</v>
      </c>
      <c r="D267" s="5">
        <f t="shared" si="119"/>
        <v>98.764236833473248</v>
      </c>
      <c r="E267" s="2">
        <f t="shared" si="126"/>
        <v>210.49510732210263</v>
      </c>
      <c r="F267" s="2">
        <f t="shared" si="127"/>
        <v>3.3788771629390544</v>
      </c>
      <c r="G267" s="3">
        <f t="shared" si="120"/>
        <v>8.0246156956835613</v>
      </c>
      <c r="H267" s="3">
        <f t="shared" si="121"/>
        <v>67.154616612429336</v>
      </c>
      <c r="I267" s="3">
        <f t="shared" si="122"/>
        <v>7.7804925394192672</v>
      </c>
      <c r="J267" s="2">
        <f t="shared" si="128"/>
        <v>68.078433101693378</v>
      </c>
      <c r="K267" s="2">
        <f t="shared" si="123"/>
        <v>46.406566531488323</v>
      </c>
      <c r="L267" s="6">
        <f t="shared" si="104"/>
        <v>2884.7278481541885</v>
      </c>
      <c r="M267" s="2">
        <f t="shared" si="105"/>
        <v>36.559918908898574</v>
      </c>
      <c r="N267" s="2">
        <f t="shared" si="124"/>
        <v>68.078433101693378</v>
      </c>
      <c r="O267" s="2">
        <f t="shared" si="125"/>
        <v>46.406566531488323</v>
      </c>
      <c r="P267" s="5">
        <f t="shared" si="106"/>
        <v>0.3850248674859833</v>
      </c>
      <c r="Q267" s="4">
        <f t="shared" si="107"/>
        <v>0.53696788252989103</v>
      </c>
      <c r="R267" s="4">
        <f t="shared" si="108"/>
        <v>0.32760741710448105</v>
      </c>
      <c r="S267" s="4">
        <f t="shared" si="129"/>
        <v>0</v>
      </c>
      <c r="T267" s="4">
        <f t="shared" si="130"/>
        <v>0</v>
      </c>
      <c r="U267" s="5">
        <f t="shared" si="131"/>
        <v>-1.1290971983260076</v>
      </c>
      <c r="V267" s="5">
        <f t="shared" si="132"/>
        <v>-9.4489371637493971</v>
      </c>
      <c r="W267" s="5">
        <f t="shared" si="133"/>
        <v>-1.0947480428975698</v>
      </c>
      <c r="X267" s="5">
        <f t="shared" si="109"/>
        <v>0.97413836989251978</v>
      </c>
      <c r="Y267" s="5">
        <f t="shared" si="110"/>
        <v>2.1862590227456495</v>
      </c>
      <c r="Z267" s="5">
        <f t="shared" si="111"/>
        <v>-1.1609471556741573</v>
      </c>
      <c r="AA267" s="5">
        <f t="shared" si="112"/>
        <v>7.76545602630235</v>
      </c>
      <c r="AB267" s="5">
        <f t="shared" si="113"/>
        <v>1.0571618244196419</v>
      </c>
      <c r="AC267" s="5">
        <f t="shared" si="114"/>
        <v>-10.609884319423553</v>
      </c>
      <c r="AD267" s="5">
        <f t="shared" si="115"/>
        <v>-25.503292016595218</v>
      </c>
      <c r="AE267">
        <f t="shared" si="134"/>
        <v>0</v>
      </c>
    </row>
    <row r="268" spans="1:31" x14ac:dyDescent="0.2">
      <c r="A268">
        <f t="shared" si="116"/>
        <v>2.3599999999999937</v>
      </c>
      <c r="B268" s="5">
        <f t="shared" si="117"/>
        <v>12.486534462548077</v>
      </c>
      <c r="C268" s="5">
        <f t="shared" si="118"/>
        <v>210.80020338405055</v>
      </c>
      <c r="D268" s="5">
        <f t="shared" si="119"/>
        <v>98.840766594266611</v>
      </c>
      <c r="E268" s="2">
        <f t="shared" si="126"/>
        <v>211.16969311348038</v>
      </c>
      <c r="F268" s="2">
        <f t="shared" si="127"/>
        <v>3.3898959372159592</v>
      </c>
      <c r="G268" s="3">
        <f t="shared" si="120"/>
        <v>8.0351873139277572</v>
      </c>
      <c r="H268" s="3">
        <f t="shared" si="121"/>
        <v>67.048517769235104</v>
      </c>
      <c r="I268" s="3">
        <f t="shared" si="122"/>
        <v>7.525459619253315</v>
      </c>
      <c r="J268" s="2">
        <f t="shared" si="128"/>
        <v>67.946306100496386</v>
      </c>
      <c r="K268" s="2">
        <f t="shared" si="123"/>
        <v>46.316500409336321</v>
      </c>
      <c r="L268" s="6">
        <f t="shared" si="104"/>
        <v>2883.834594802126</v>
      </c>
      <c r="M268" s="2">
        <f t="shared" si="105"/>
        <v>36.548598163290826</v>
      </c>
      <c r="N268" s="2">
        <f t="shared" si="124"/>
        <v>67.946306100496386</v>
      </c>
      <c r="O268" s="2">
        <f t="shared" si="125"/>
        <v>46.316500409336321</v>
      </c>
      <c r="P268" s="5">
        <f t="shared" si="106"/>
        <v>0.38499876615563844</v>
      </c>
      <c r="Q268" s="4">
        <f t="shared" si="107"/>
        <v>0.53784532910605909</v>
      </c>
      <c r="R268" s="4">
        <f t="shared" si="108"/>
        <v>0.32777724069738534</v>
      </c>
      <c r="S268" s="4">
        <f t="shared" si="129"/>
        <v>0</v>
      </c>
      <c r="T268" s="4">
        <f t="shared" si="130"/>
        <v>0</v>
      </c>
      <c r="U268" s="5">
        <f t="shared" si="131"/>
        <v>-1.12831392945719</v>
      </c>
      <c r="V268" s="5">
        <f t="shared" si="132"/>
        <v>-9.4150607313603274</v>
      </c>
      <c r="W268" s="5">
        <f t="shared" si="133"/>
        <v>-1.0567371465321211</v>
      </c>
      <c r="X268" s="5">
        <f t="shared" si="109"/>
        <v>0.97383672883309136</v>
      </c>
      <c r="Y268" s="5">
        <f t="shared" si="110"/>
        <v>2.1761012577973879</v>
      </c>
      <c r="Z268" s="5">
        <f t="shared" si="111"/>
        <v>-1.1299816414389208</v>
      </c>
      <c r="AA268" s="5">
        <f t="shared" si="112"/>
        <v>7.744140011774264</v>
      </c>
      <c r="AB268" s="5">
        <f t="shared" si="113"/>
        <v>1.0477873283401979</v>
      </c>
      <c r="AC268" s="5">
        <f t="shared" si="114"/>
        <v>-10.545042372799248</v>
      </c>
      <c r="AD268" s="5">
        <f t="shared" si="115"/>
        <v>-25.486597134757858</v>
      </c>
      <c r="AE268">
        <f t="shared" si="134"/>
        <v>0</v>
      </c>
    </row>
    <row r="269" spans="1:31" x14ac:dyDescent="0.2">
      <c r="A269">
        <f t="shared" si="116"/>
        <v>2.3699999999999934</v>
      </c>
      <c r="B269" s="5">
        <f t="shared" si="117"/>
        <v>12.56693872505377</v>
      </c>
      <c r="C269" s="5">
        <f t="shared" si="118"/>
        <v>211.47016130962425</v>
      </c>
      <c r="D269" s="5">
        <f t="shared" si="119"/>
        <v>98.914746860602406</v>
      </c>
      <c r="E269" s="2">
        <f t="shared" si="126"/>
        <v>211.84323702501752</v>
      </c>
      <c r="F269" s="2">
        <f t="shared" si="127"/>
        <v>3.400889921961376</v>
      </c>
      <c r="G269" s="3">
        <f t="shared" si="120"/>
        <v>8.04566518721116</v>
      </c>
      <c r="H269" s="3">
        <f t="shared" si="121"/>
        <v>66.943067345507117</v>
      </c>
      <c r="I269" s="3">
        <f t="shared" si="122"/>
        <v>7.270593647905736</v>
      </c>
      <c r="J269" s="2">
        <f t="shared" si="128"/>
        <v>67.815695277146361</v>
      </c>
      <c r="K269" s="2">
        <f t="shared" si="123"/>
        <v>46.227467809915716</v>
      </c>
      <c r="L269" s="6">
        <f t="shared" si="104"/>
        <v>2882.936384144301</v>
      </c>
      <c r="M269" s="2">
        <f t="shared" si="105"/>
        <v>36.537214590717703</v>
      </c>
      <c r="N269" s="2">
        <f t="shared" si="124"/>
        <v>67.815695277146361</v>
      </c>
      <c r="O269" s="2">
        <f t="shared" si="125"/>
        <v>46.227467809915716</v>
      </c>
      <c r="P269" s="5">
        <f t="shared" si="106"/>
        <v>0.38497252004639315</v>
      </c>
      <c r="Q269" s="4">
        <f t="shared" si="107"/>
        <v>0.53871322378085262</v>
      </c>
      <c r="R269" s="4">
        <f t="shared" si="108"/>
        <v>0.32794484382551836</v>
      </c>
      <c r="S269" s="4">
        <f t="shared" si="129"/>
        <v>0</v>
      </c>
      <c r="T269" s="4">
        <f t="shared" si="130"/>
        <v>0</v>
      </c>
      <c r="U269" s="5">
        <f t="shared" si="131"/>
        <v>-1.1275366307614707</v>
      </c>
      <c r="V269" s="5">
        <f t="shared" si="132"/>
        <v>-9.3815438315243824</v>
      </c>
      <c r="W269" s="5">
        <f t="shared" si="133"/>
        <v>-1.0189164568302127</v>
      </c>
      <c r="X269" s="5">
        <f t="shared" si="109"/>
        <v>0.97353341375032088</v>
      </c>
      <c r="Y269" s="5">
        <f t="shared" si="110"/>
        <v>2.1660150113231249</v>
      </c>
      <c r="Z269" s="5">
        <f t="shared" si="111"/>
        <v>-1.0991151198938449</v>
      </c>
      <c r="AA269" s="5">
        <f t="shared" si="112"/>
        <v>7.7230427994161968</v>
      </c>
      <c r="AB269" s="5">
        <f t="shared" si="113"/>
        <v>1.0384783805616542</v>
      </c>
      <c r="AC269" s="5">
        <f t="shared" si="114"/>
        <v>-10.480658951418228</v>
      </c>
      <c r="AD269" s="5">
        <f t="shared" si="115"/>
        <v>-25.469873657414016</v>
      </c>
      <c r="AE269">
        <f t="shared" si="134"/>
        <v>0</v>
      </c>
    </row>
    <row r="270" spans="1:31" x14ac:dyDescent="0.2">
      <c r="A270">
        <f t="shared" si="116"/>
        <v>2.3799999999999932</v>
      </c>
      <c r="B270" s="5">
        <f t="shared" si="117"/>
        <v>12.64744730084491</v>
      </c>
      <c r="C270" s="5">
        <f t="shared" si="118"/>
        <v>212.13906795013176</v>
      </c>
      <c r="D270" s="5">
        <f t="shared" si="119"/>
        <v>98.986179303398586</v>
      </c>
      <c r="E270" s="2">
        <f t="shared" si="126"/>
        <v>212.51574547307848</v>
      </c>
      <c r="F270" s="2">
        <f t="shared" si="127"/>
        <v>3.4118591598913515</v>
      </c>
      <c r="G270" s="3">
        <f t="shared" si="120"/>
        <v>8.0560499710167761</v>
      </c>
      <c r="H270" s="3">
        <f t="shared" si="121"/>
        <v>66.838260755992934</v>
      </c>
      <c r="I270" s="3">
        <f t="shared" si="122"/>
        <v>7.0158949113315963</v>
      </c>
      <c r="J270" s="2">
        <f t="shared" si="128"/>
        <v>67.686600028576365</v>
      </c>
      <c r="K270" s="2">
        <f t="shared" si="123"/>
        <v>46.139468322137944</v>
      </c>
      <c r="L270" s="6">
        <f t="shared" si="104"/>
        <v>2882.0332819365035</v>
      </c>
      <c r="M270" s="2">
        <f t="shared" si="105"/>
        <v>36.525769024542491</v>
      </c>
      <c r="N270" s="2">
        <f t="shared" si="124"/>
        <v>67.686600028576365</v>
      </c>
      <c r="O270" s="2">
        <f t="shared" si="125"/>
        <v>46.139468322137944</v>
      </c>
      <c r="P270" s="5">
        <f t="shared" si="106"/>
        <v>0.38494613107573938</v>
      </c>
      <c r="Q270" s="4">
        <f t="shared" si="107"/>
        <v>0.53957147003959116</v>
      </c>
      <c r="R270" s="4">
        <f t="shared" si="108"/>
        <v>0.3281102213182378</v>
      </c>
      <c r="S270" s="4">
        <f t="shared" si="129"/>
        <v>0</v>
      </c>
      <c r="T270" s="4">
        <f t="shared" si="130"/>
        <v>0</v>
      </c>
      <c r="U270" s="5">
        <f t="shared" si="131"/>
        <v>-1.1267655633778182</v>
      </c>
      <c r="V270" s="5">
        <f t="shared" si="132"/>
        <v>-9.3483842338200756</v>
      </c>
      <c r="W270" s="5">
        <f t="shared" si="133"/>
        <v>-0.98128348394149412</v>
      </c>
      <c r="X270" s="5">
        <f t="shared" si="109"/>
        <v>0.97322844684915777</v>
      </c>
      <c r="Y270" s="5">
        <f t="shared" si="110"/>
        <v>2.1559998104227263</v>
      </c>
      <c r="Z270" s="5">
        <f t="shared" si="111"/>
        <v>-1.0683463282898966</v>
      </c>
      <c r="AA270" s="5">
        <f t="shared" si="112"/>
        <v>7.7021632935809432</v>
      </c>
      <c r="AB270" s="5">
        <f t="shared" si="113"/>
        <v>1.0292342470449081</v>
      </c>
      <c r="AC270" s="5">
        <f t="shared" si="114"/>
        <v>-10.416730562109972</v>
      </c>
      <c r="AD270" s="5">
        <f t="shared" si="115"/>
        <v>-25.453120190360551</v>
      </c>
      <c r="AE270">
        <f t="shared" si="134"/>
        <v>0</v>
      </c>
    </row>
    <row r="271" spans="1:31" x14ac:dyDescent="0.2">
      <c r="A271">
        <f t="shared" si="116"/>
        <v>2.389999999999993</v>
      </c>
      <c r="B271" s="5">
        <f t="shared" si="117"/>
        <v>12.728059262267431</v>
      </c>
      <c r="C271" s="5">
        <f t="shared" si="118"/>
        <v>212.80692972116358</v>
      </c>
      <c r="D271" s="5">
        <f t="shared" si="119"/>
        <v>99.055065596502388</v>
      </c>
      <c r="E271" s="2">
        <f t="shared" si="126"/>
        <v>213.18722482815909</v>
      </c>
      <c r="F271" s="2">
        <f t="shared" si="127"/>
        <v>3.422803693620625</v>
      </c>
      <c r="G271" s="3">
        <f t="shared" si="120"/>
        <v>8.0663423134872261</v>
      </c>
      <c r="H271" s="3">
        <f t="shared" si="121"/>
        <v>66.73409345037183</v>
      </c>
      <c r="I271" s="3">
        <f t="shared" si="122"/>
        <v>6.7613637094279904</v>
      </c>
      <c r="J271" s="2">
        <f t="shared" si="128"/>
        <v>67.559019724774615</v>
      </c>
      <c r="K271" s="2">
        <f t="shared" si="123"/>
        <v>46.05250151654711</v>
      </c>
      <c r="L271" s="6">
        <f t="shared" si="104"/>
        <v>2881.1253557884102</v>
      </c>
      <c r="M271" s="2">
        <f t="shared" si="105"/>
        <v>36.514262321623939</v>
      </c>
      <c r="N271" s="2">
        <f t="shared" si="124"/>
        <v>67.559019724774615</v>
      </c>
      <c r="O271" s="2">
        <f t="shared" si="125"/>
        <v>46.05250151654711</v>
      </c>
      <c r="P271" s="5">
        <f t="shared" si="106"/>
        <v>0.38491960121530377</v>
      </c>
      <c r="Q271" s="4">
        <f t="shared" si="107"/>
        <v>0.54041997251837626</v>
      </c>
      <c r="R271" s="4">
        <f t="shared" si="108"/>
        <v>0.3282733681668174</v>
      </c>
      <c r="S271" s="4">
        <f t="shared" si="129"/>
        <v>0</v>
      </c>
      <c r="T271" s="4">
        <f t="shared" si="130"/>
        <v>0</v>
      </c>
      <c r="U271" s="5">
        <f t="shared" si="131"/>
        <v>-1.1260009845267671</v>
      </c>
      <c r="V271" s="5">
        <f t="shared" si="132"/>
        <v>-9.315579727006952</v>
      </c>
      <c r="W271" s="5">
        <f t="shared" si="133"/>
        <v>-0.9438357433492186</v>
      </c>
      <c r="X271" s="5">
        <f t="shared" si="109"/>
        <v>0.97292185096058792</v>
      </c>
      <c r="Y271" s="5">
        <f t="shared" si="110"/>
        <v>2.1460551827381344</v>
      </c>
      <c r="Z271" s="5">
        <f t="shared" si="111"/>
        <v>-1.0376740014022725</v>
      </c>
      <c r="AA271" s="5">
        <f t="shared" si="112"/>
        <v>7.6815004021422846</v>
      </c>
      <c r="AB271" s="5">
        <f t="shared" si="113"/>
        <v>1.0200541982113673</v>
      </c>
      <c r="AC271" s="5">
        <f t="shared" si="114"/>
        <v>-10.353253728409225</v>
      </c>
      <c r="AD271" s="5">
        <f t="shared" si="115"/>
        <v>-25.436335341206934</v>
      </c>
      <c r="AE271">
        <f t="shared" si="134"/>
        <v>0</v>
      </c>
    </row>
    <row r="272" spans="1:31" x14ac:dyDescent="0.2">
      <c r="A272">
        <f t="shared" si="116"/>
        <v>2.3999999999999928</v>
      </c>
      <c r="B272" s="5">
        <f t="shared" si="117"/>
        <v>12.808773688112215</v>
      </c>
      <c r="C272" s="5">
        <f t="shared" si="118"/>
        <v>213.47375299298088</v>
      </c>
      <c r="D272" s="5">
        <f t="shared" si="119"/>
        <v>99.121407416829612</v>
      </c>
      <c r="E272" s="2">
        <f t="shared" si="126"/>
        <v>213.85768141523812</v>
      </c>
      <c r="F272" s="2">
        <f t="shared" si="127"/>
        <v>3.4337235656601806</v>
      </c>
      <c r="G272" s="3">
        <f t="shared" si="120"/>
        <v>8.0765428554693397</v>
      </c>
      <c r="H272" s="3">
        <f t="shared" si="121"/>
        <v>66.630560913087734</v>
      </c>
      <c r="I272" s="3">
        <f t="shared" si="122"/>
        <v>6.5070003560159213</v>
      </c>
      <c r="J272" s="2">
        <f t="shared" si="128"/>
        <v>67.432953707531752</v>
      </c>
      <c r="K272" s="2">
        <f t="shared" si="123"/>
        <v>45.966566944466088</v>
      </c>
      <c r="L272" s="6">
        <f t="shared" si="104"/>
        <v>2880.2126751603382</v>
      </c>
      <c r="M272" s="2">
        <f t="shared" si="105"/>
        <v>36.502695362275119</v>
      </c>
      <c r="N272" s="2">
        <f t="shared" si="124"/>
        <v>67.432953707531752</v>
      </c>
      <c r="O272" s="2">
        <f t="shared" si="125"/>
        <v>45.966566944466088</v>
      </c>
      <c r="P272" s="5">
        <f t="shared" si="106"/>
        <v>0.38489293249075252</v>
      </c>
      <c r="Q272" s="4">
        <f t="shared" si="107"/>
        <v>0.54125863704679122</v>
      </c>
      <c r="R272" s="4">
        <f t="shared" si="108"/>
        <v>0.32843427952725096</v>
      </c>
      <c r="S272" s="4">
        <f t="shared" si="129"/>
        <v>0</v>
      </c>
      <c r="T272" s="4">
        <f t="shared" si="130"/>
        <v>0</v>
      </c>
      <c r="U272" s="5">
        <f t="shared" si="131"/>
        <v>-1.1252431475241347</v>
      </c>
      <c r="V272" s="5">
        <f t="shared" si="132"/>
        <v>-9.2831281186564674</v>
      </c>
      <c r="W272" s="5">
        <f t="shared" si="133"/>
        <v>-0.90657075590030178</v>
      </c>
      <c r="X272" s="5">
        <f t="shared" si="109"/>
        <v>0.97261364954053697</v>
      </c>
      <c r="Y272" s="5">
        <f t="shared" si="110"/>
        <v>2.1361806564300561</v>
      </c>
      <c r="Z272" s="5">
        <f t="shared" si="111"/>
        <v>-1.0070968716744608</v>
      </c>
      <c r="AA272" s="5">
        <f t="shared" si="112"/>
        <v>7.6610530363218761</v>
      </c>
      <c r="AB272" s="5">
        <f t="shared" si="113"/>
        <v>1.0109375089059214</v>
      </c>
      <c r="AC272" s="5">
        <f t="shared" si="114"/>
        <v>-10.290224990330929</v>
      </c>
      <c r="AD272" s="5">
        <f t="shared" si="115"/>
        <v>-25.419517719578426</v>
      </c>
      <c r="AE272">
        <f t="shared" si="134"/>
        <v>0</v>
      </c>
    </row>
    <row r="273" spans="1:31" x14ac:dyDescent="0.2">
      <c r="A273">
        <f t="shared" si="116"/>
        <v>2.4099999999999926</v>
      </c>
      <c r="B273" s="5">
        <f t="shared" si="117"/>
        <v>12.889589663542354</v>
      </c>
      <c r="C273" s="5">
        <f t="shared" si="118"/>
        <v>214.13954409086224</v>
      </c>
      <c r="D273" s="5">
        <f t="shared" si="119"/>
        <v>99.185206444503805</v>
      </c>
      <c r="E273" s="2">
        <f t="shared" si="126"/>
        <v>214.52712151412658</v>
      </c>
      <c r="F273" s="2">
        <f t="shared" si="127"/>
        <v>3.4446188184147775</v>
      </c>
      <c r="G273" s="3">
        <f t="shared" si="120"/>
        <v>8.0866522305583981</v>
      </c>
      <c r="H273" s="3">
        <f t="shared" si="121"/>
        <v>66.527658663184425</v>
      </c>
      <c r="I273" s="3">
        <f t="shared" si="122"/>
        <v>6.2528051788201369</v>
      </c>
      <c r="J273" s="2">
        <f t="shared" si="128"/>
        <v>67.308401289196084</v>
      </c>
      <c r="K273" s="2">
        <f t="shared" si="123"/>
        <v>45.881664137147979</v>
      </c>
      <c r="L273" s="6">
        <f t="shared" si="104"/>
        <v>2879.2953113588455</v>
      </c>
      <c r="M273" s="2">
        <f t="shared" si="105"/>
        <v>36.491069050207585</v>
      </c>
      <c r="N273" s="2">
        <f t="shared" si="124"/>
        <v>67.308401289196084</v>
      </c>
      <c r="O273" s="2">
        <f t="shared" si="125"/>
        <v>45.881664137147979</v>
      </c>
      <c r="P273" s="5">
        <f t="shared" si="106"/>
        <v>0.38486612698166356</v>
      </c>
      <c r="Q273" s="4">
        <f t="shared" si="107"/>
        <v>0.54208737069041912</v>
      </c>
      <c r="R273" s="4">
        <f t="shared" si="108"/>
        <v>0.3285929507230187</v>
      </c>
      <c r="S273" s="4">
        <f t="shared" si="129"/>
        <v>0</v>
      </c>
      <c r="T273" s="4">
        <f t="shared" si="130"/>
        <v>0</v>
      </c>
      <c r="U273" s="5">
        <f t="shared" si="131"/>
        <v>-1.1244923017942747</v>
      </c>
      <c r="V273" s="5">
        <f t="shared" si="132"/>
        <v>-9.2510272347871592</v>
      </c>
      <c r="W273" s="5">
        <f t="shared" si="133"/>
        <v>-0.86948604783973726</v>
      </c>
      <c r="X273" s="5">
        <f t="shared" si="109"/>
        <v>0.97230386666838253</v>
      </c>
      <c r="Y273" s="5">
        <f t="shared" si="110"/>
        <v>2.126375760155907</v>
      </c>
      <c r="Z273" s="5">
        <f t="shared" si="111"/>
        <v>-0.97661366936563099</v>
      </c>
      <c r="AA273" s="5">
        <f t="shared" si="112"/>
        <v>7.6408201105190683</v>
      </c>
      <c r="AB273" s="5">
        <f t="shared" si="113"/>
        <v>1.0018834583616323</v>
      </c>
      <c r="AC273" s="5">
        <f t="shared" si="114"/>
        <v>-10.227640904152791</v>
      </c>
      <c r="AD273" s="5">
        <f t="shared" si="115"/>
        <v>-25.40266593732067</v>
      </c>
      <c r="AE273">
        <f t="shared" si="134"/>
        <v>0</v>
      </c>
    </row>
    <row r="274" spans="1:31" x14ac:dyDescent="0.2">
      <c r="A274">
        <f t="shared" si="116"/>
        <v>2.4199999999999924</v>
      </c>
      <c r="B274" s="5">
        <f t="shared" si="117"/>
        <v>12.970506280020857</v>
      </c>
      <c r="C274" s="5">
        <f t="shared" si="118"/>
        <v>214.80430929544889</v>
      </c>
      <c r="D274" s="5">
        <f t="shared" si="119"/>
        <v>99.246464362995141</v>
      </c>
      <c r="E274" s="2">
        <f t="shared" si="126"/>
        <v>215.19555135981534</v>
      </c>
      <c r="F274" s="2">
        <f t="shared" si="127"/>
        <v>3.4554894941804553</v>
      </c>
      <c r="G274" s="3">
        <f t="shared" si="120"/>
        <v>8.0966710651420151</v>
      </c>
      <c r="H274" s="3">
        <f t="shared" si="121"/>
        <v>66.425382254142903</v>
      </c>
      <c r="I274" s="3">
        <f t="shared" si="122"/>
        <v>5.9987785194469305</v>
      </c>
      <c r="J274" s="2">
        <f t="shared" si="128"/>
        <v>67.185361751437256</v>
      </c>
      <c r="K274" s="2">
        <f t="shared" si="123"/>
        <v>45.79779260493337</v>
      </c>
      <c r="L274" s="6">
        <f t="shared" si="104"/>
        <v>2878.3733375311563</v>
      </c>
      <c r="M274" s="2">
        <f t="shared" si="105"/>
        <v>36.47938431246083</v>
      </c>
      <c r="N274" s="2">
        <f t="shared" si="124"/>
        <v>67.185361751437256</v>
      </c>
      <c r="O274" s="2">
        <f t="shared" si="125"/>
        <v>45.79779260493337</v>
      </c>
      <c r="P274" s="5">
        <f t="shared" si="106"/>
        <v>0.38483918682136381</v>
      </c>
      <c r="Q274" s="4">
        <f t="shared" si="107"/>
        <v>0.54290608179314825</v>
      </c>
      <c r="R274" s="4">
        <f t="shared" si="108"/>
        <v>0.32874937724781533</v>
      </c>
      <c r="S274" s="4">
        <f t="shared" si="129"/>
        <v>0</v>
      </c>
      <c r="T274" s="4">
        <f t="shared" si="130"/>
        <v>0</v>
      </c>
      <c r="U274" s="5">
        <f t="shared" si="131"/>
        <v>-1.1237486928828742</v>
      </c>
      <c r="V274" s="5">
        <f t="shared" si="132"/>
        <v>-9.2192749195041035</v>
      </c>
      <c r="W274" s="5">
        <f t="shared" si="133"/>
        <v>-0.83257915084933898</v>
      </c>
      <c r="X274" s="5">
        <f t="shared" si="109"/>
        <v>0.97199252704507522</v>
      </c>
      <c r="Y274" s="5">
        <f t="shared" si="110"/>
        <v>2.116640023049031</v>
      </c>
      <c r="Z274" s="5">
        <f t="shared" si="111"/>
        <v>-0.9462231227013167</v>
      </c>
      <c r="AA274" s="5">
        <f t="shared" si="112"/>
        <v>7.6208005421436944</v>
      </c>
      <c r="AB274" s="5">
        <f t="shared" si="113"/>
        <v>0.99289133016615683</v>
      </c>
      <c r="AC274" s="5">
        <f t="shared" si="114"/>
        <v>-10.165498042205421</v>
      </c>
      <c r="AD274" s="5">
        <f t="shared" si="115"/>
        <v>-25.385778608705643</v>
      </c>
      <c r="AE274">
        <f t="shared" si="134"/>
        <v>0</v>
      </c>
    </row>
    <row r="275" spans="1:31" x14ac:dyDescent="0.2">
      <c r="A275">
        <f t="shared" si="116"/>
        <v>2.4299999999999922</v>
      </c>
      <c r="B275" s="5">
        <f t="shared" si="117"/>
        <v>13.051522635238785</v>
      </c>
      <c r="C275" s="5">
        <f t="shared" si="118"/>
        <v>215.46805484308823</v>
      </c>
      <c r="D275" s="5">
        <f t="shared" si="119"/>
        <v>99.305182859259176</v>
      </c>
      <c r="E275" s="2">
        <f t="shared" si="126"/>
        <v>215.86297714282139</v>
      </c>
      <c r="F275" s="2">
        <f t="shared" si="127"/>
        <v>3.46633563514201</v>
      </c>
      <c r="G275" s="3">
        <f t="shared" si="120"/>
        <v>8.1065999784436773</v>
      </c>
      <c r="H275" s="3">
        <f t="shared" si="121"/>
        <v>66.323727273720849</v>
      </c>
      <c r="I275" s="3">
        <f t="shared" si="122"/>
        <v>5.7449207333598737</v>
      </c>
      <c r="J275" s="2">
        <f t="shared" si="128"/>
        <v>67.063834344018787</v>
      </c>
      <c r="K275" s="2">
        <f t="shared" si="123"/>
        <v>45.714951836413618</v>
      </c>
      <c r="L275" s="6">
        <f t="shared" si="104"/>
        <v>2877.4468286583997</v>
      </c>
      <c r="M275" s="2">
        <f t="shared" si="105"/>
        <v>36.467642099316521</v>
      </c>
      <c r="N275" s="2">
        <f t="shared" si="124"/>
        <v>67.063834344018787</v>
      </c>
      <c r="O275" s="2">
        <f t="shared" si="125"/>
        <v>45.714951836413618</v>
      </c>
      <c r="P275" s="5">
        <f t="shared" si="106"/>
        <v>0.38481211419673206</v>
      </c>
      <c r="Q275" s="4">
        <f t="shared" si="107"/>
        <v>0.5437146800192254</v>
      </c>
      <c r="R275" s="4">
        <f t="shared" si="108"/>
        <v>0.32890355476823785</v>
      </c>
      <c r="S275" s="4">
        <f t="shared" si="129"/>
        <v>0</v>
      </c>
      <c r="T275" s="4">
        <f t="shared" si="130"/>
        <v>0</v>
      </c>
      <c r="U275" s="5">
        <f t="shared" si="131"/>
        <v>-1.1230125624693201</v>
      </c>
      <c r="V275" s="5">
        <f t="shared" si="132"/>
        <v>-9.1878690346426684</v>
      </c>
      <c r="W275" s="5">
        <f t="shared" si="133"/>
        <v>-0.79584760209078353</v>
      </c>
      <c r="X275" s="5">
        <f t="shared" si="109"/>
        <v>0.97167965599085238</v>
      </c>
      <c r="Y275" s="5">
        <f t="shared" si="110"/>
        <v>2.1069729746992056</v>
      </c>
      <c r="Z275" s="5">
        <f t="shared" si="111"/>
        <v>-0.91592395802735249</v>
      </c>
      <c r="AA275" s="5">
        <f t="shared" si="112"/>
        <v>7.6009932514520004</v>
      </c>
      <c r="AB275" s="5">
        <f t="shared" si="113"/>
        <v>0.98396041222988551</v>
      </c>
      <c r="AC275" s="5">
        <f t="shared" si="114"/>
        <v>-10.103792992670021</v>
      </c>
      <c r="AD275" s="5">
        <f t="shared" si="115"/>
        <v>-25.368854350638784</v>
      </c>
      <c r="AE275">
        <f t="shared" si="134"/>
        <v>0</v>
      </c>
    </row>
    <row r="276" spans="1:31" x14ac:dyDescent="0.2">
      <c r="A276">
        <f t="shared" si="116"/>
        <v>2.439999999999992</v>
      </c>
      <c r="B276" s="5">
        <f t="shared" si="117"/>
        <v>13.132637833043834</v>
      </c>
      <c r="C276" s="5">
        <f t="shared" si="118"/>
        <v>216.1307869261758</v>
      </c>
      <c r="D276" s="5">
        <f t="shared" si="119"/>
        <v>99.361363623875249</v>
      </c>
      <c r="E276" s="2">
        <f t="shared" si="126"/>
        <v>216.5294050095319</v>
      </c>
      <c r="F276" s="2">
        <f t="shared" si="127"/>
        <v>3.4771572833704503</v>
      </c>
      <c r="G276" s="3">
        <f t="shared" si="120"/>
        <v>8.1164395825659756</v>
      </c>
      <c r="H276" s="3">
        <f t="shared" si="121"/>
        <v>66.222689343794144</v>
      </c>
      <c r="I276" s="3">
        <f t="shared" si="122"/>
        <v>5.4912321898534859</v>
      </c>
      <c r="J276" s="2">
        <f t="shared" si="128"/>
        <v>66.9438182835801</v>
      </c>
      <c r="K276" s="2">
        <f t="shared" si="123"/>
        <v>45.633141297600609</v>
      </c>
      <c r="L276" s="6">
        <f t="shared" si="104"/>
        <v>2876.5158615476498</v>
      </c>
      <c r="M276" s="2">
        <f t="shared" si="105"/>
        <v>36.455843384197642</v>
      </c>
      <c r="N276" s="2">
        <f t="shared" si="124"/>
        <v>66.9438182835801</v>
      </c>
      <c r="O276" s="2">
        <f t="shared" si="125"/>
        <v>45.633141297600609</v>
      </c>
      <c r="P276" s="5">
        <f t="shared" si="106"/>
        <v>0.38478491134796666</v>
      </c>
      <c r="Q276" s="4">
        <f t="shared" si="107"/>
        <v>0.54451307639502355</v>
      </c>
      <c r="R276" s="4">
        <f t="shared" si="108"/>
        <v>0.32905547912643018</v>
      </c>
      <c r="S276" s="4">
        <f t="shared" si="129"/>
        <v>0</v>
      </c>
      <c r="T276" s="4">
        <f t="shared" si="130"/>
        <v>0</v>
      </c>
      <c r="U276" s="5">
        <f t="shared" si="131"/>
        <v>-1.1222841483786499</v>
      </c>
      <c r="V276" s="5">
        <f t="shared" si="132"/>
        <v>-9.1568074594165534</v>
      </c>
      <c r="W276" s="5">
        <f t="shared" si="133"/>
        <v>-0.75928894425292215</v>
      </c>
      <c r="X276" s="5">
        <f t="shared" si="109"/>
        <v>0.97136527944255169</v>
      </c>
      <c r="Y276" s="5">
        <f t="shared" si="110"/>
        <v>2.0973741451344341</v>
      </c>
      <c r="Z276" s="5">
        <f t="shared" si="111"/>
        <v>-0.88571489996700115</v>
      </c>
      <c r="AA276" s="5">
        <f t="shared" si="112"/>
        <v>7.5813971613856692</v>
      </c>
      <c r="AB276" s="5">
        <f t="shared" si="113"/>
        <v>0.97508999675578423</v>
      </c>
      <c r="AC276" s="5">
        <f t="shared" si="114"/>
        <v>-10.042522359383554</v>
      </c>
      <c r="AD276" s="5">
        <f t="shared" si="115"/>
        <v>-25.351891782867252</v>
      </c>
      <c r="AE276">
        <f t="shared" si="134"/>
        <v>0</v>
      </c>
    </row>
    <row r="277" spans="1:31" x14ac:dyDescent="0.2">
      <c r="A277">
        <f t="shared" si="116"/>
        <v>2.4499999999999917</v>
      </c>
      <c r="B277" s="5">
        <f t="shared" si="117"/>
        <v>13.213850983369332</v>
      </c>
      <c r="C277" s="5">
        <f t="shared" si="118"/>
        <v>216.79251169349578</v>
      </c>
      <c r="D277" s="5">
        <f t="shared" si="119"/>
        <v>99.415008351184653</v>
      </c>
      <c r="E277" s="2">
        <f t="shared" si="126"/>
        <v>217.19484106254734</v>
      </c>
      <c r="F277" s="2">
        <f t="shared" si="127"/>
        <v>3.4879544808204264</v>
      </c>
      <c r="G277" s="3">
        <f t="shared" si="120"/>
        <v>8.1261904825335343</v>
      </c>
      <c r="H277" s="3">
        <f t="shared" si="121"/>
        <v>66.122264120200313</v>
      </c>
      <c r="I277" s="3">
        <f t="shared" si="122"/>
        <v>5.2377132720248136</v>
      </c>
      <c r="J277" s="2">
        <f t="shared" si="128"/>
        <v>66.825312752428573</v>
      </c>
      <c r="K277" s="2">
        <f t="shared" si="123"/>
        <v>45.552360431103317</v>
      </c>
      <c r="L277" s="6">
        <f t="shared" si="104"/>
        <v>2875.5805148227432</v>
      </c>
      <c r="M277" s="2">
        <f t="shared" si="105"/>
        <v>36.443989163552125</v>
      </c>
      <c r="N277" s="2">
        <f t="shared" si="124"/>
        <v>66.825312752428573</v>
      </c>
      <c r="O277" s="2">
        <f t="shared" si="125"/>
        <v>45.552360431103317</v>
      </c>
      <c r="P277" s="5">
        <f t="shared" si="106"/>
        <v>0.38475758056831766</v>
      </c>
      <c r="Q277" s="4">
        <f t="shared" si="107"/>
        <v>0.54530118335048627</v>
      </c>
      <c r="R277" s="4">
        <f t="shared" si="108"/>
        <v>0.32920514634268327</v>
      </c>
      <c r="S277" s="4">
        <f t="shared" si="129"/>
        <v>0</v>
      </c>
      <c r="T277" s="4">
        <f t="shared" si="130"/>
        <v>0</v>
      </c>
      <c r="U277" s="5">
        <f t="shared" si="131"/>
        <v>-1.1215636845931134</v>
      </c>
      <c r="V277" s="5">
        <f t="shared" si="132"/>
        <v>-9.1260880900701729</v>
      </c>
      <c r="W277" s="5">
        <f t="shared" si="133"/>
        <v>-0.7229007256033344</v>
      </c>
      <c r="X277" s="5">
        <f t="shared" si="109"/>
        <v>0.97104942395051019</v>
      </c>
      <c r="Y277" s="5">
        <f t="shared" si="110"/>
        <v>2.087843064804038</v>
      </c>
      <c r="Z277" s="5">
        <f t="shared" si="111"/>
        <v>-0.8555946715812266</v>
      </c>
      <c r="AA277" s="5">
        <f t="shared" si="112"/>
        <v>7.5620111974140247</v>
      </c>
      <c r="AB277" s="5">
        <f t="shared" si="113"/>
        <v>0.96627938021092463</v>
      </c>
      <c r="AC277" s="5">
        <f t="shared" si="114"/>
        <v>-9.981682761651399</v>
      </c>
      <c r="AD277" s="5">
        <f t="shared" si="115"/>
        <v>-25.334889528189308</v>
      </c>
      <c r="AE277">
        <f t="shared" si="134"/>
        <v>0</v>
      </c>
    </row>
    <row r="278" spans="1:31" x14ac:dyDescent="0.2">
      <c r="A278">
        <f t="shared" si="116"/>
        <v>2.4599999999999915</v>
      </c>
      <c r="B278" s="5">
        <f t="shared" si="117"/>
        <v>13.295161202163678</v>
      </c>
      <c r="C278" s="5">
        <f t="shared" si="118"/>
        <v>217.45323525055971</v>
      </c>
      <c r="D278" s="5">
        <f t="shared" si="119"/>
        <v>99.466118739428495</v>
      </c>
      <c r="E278" s="2">
        <f t="shared" si="126"/>
        <v>217.85929136102226</v>
      </c>
      <c r="F278" s="2">
        <f t="shared" si="127"/>
        <v>3.4987272693276386</v>
      </c>
      <c r="G278" s="3">
        <f t="shared" si="120"/>
        <v>8.1358532763356433</v>
      </c>
      <c r="H278" s="3">
        <f t="shared" si="121"/>
        <v>66.022447292583806</v>
      </c>
      <c r="I278" s="3">
        <f t="shared" si="122"/>
        <v>4.9843643767429207</v>
      </c>
      <c r="J278" s="2">
        <f t="shared" si="128"/>
        <v>66.708316897342058</v>
      </c>
      <c r="K278" s="2">
        <f t="shared" si="123"/>
        <v>45.472608655311561</v>
      </c>
      <c r="L278" s="6">
        <f t="shared" si="104"/>
        <v>2874.6408689138748</v>
      </c>
      <c r="M278" s="2">
        <f t="shared" si="105"/>
        <v>36.432080456720982</v>
      </c>
      <c r="N278" s="2">
        <f t="shared" si="124"/>
        <v>66.708316897342058</v>
      </c>
      <c r="O278" s="2">
        <f t="shared" si="125"/>
        <v>45.472608655311561</v>
      </c>
      <c r="P278" s="5">
        <f t="shared" si="106"/>
        <v>0.38473012420378339</v>
      </c>
      <c r="Q278" s="4">
        <f t="shared" si="107"/>
        <v>0.54607891476021364</v>
      </c>
      <c r="R278" s="4">
        <f t="shared" si="108"/>
        <v>0.32935255261798879</v>
      </c>
      <c r="S278" s="4">
        <f t="shared" si="129"/>
        <v>0</v>
      </c>
      <c r="T278" s="4">
        <f t="shared" si="130"/>
        <v>0</v>
      </c>
      <c r="U278" s="5">
        <f t="shared" si="131"/>
        <v>-1.1208514012633564</v>
      </c>
      <c r="V278" s="5">
        <f t="shared" si="132"/>
        <v>-9.0957088395353374</v>
      </c>
      <c r="W278" s="5">
        <f t="shared" si="133"/>
        <v>-0.68668050004408399</v>
      </c>
      <c r="X278" s="5">
        <f t="shared" si="109"/>
        <v>0.97073211667505022</v>
      </c>
      <c r="Y278" s="5">
        <f t="shared" si="110"/>
        <v>2.0783792645630488</v>
      </c>
      <c r="Z278" s="5">
        <f t="shared" si="111"/>
        <v>-0.8255619945320547</v>
      </c>
      <c r="AA278" s="5">
        <f t="shared" si="112"/>
        <v>7.5428342873795273</v>
      </c>
      <c r="AB278" s="5">
        <f t="shared" si="113"/>
        <v>0.95752786329969242</v>
      </c>
      <c r="AC278" s="5">
        <f t="shared" si="114"/>
        <v>-9.9212708340673927</v>
      </c>
      <c r="AD278" s="5">
        <f t="shared" si="115"/>
        <v>-25.317846212664556</v>
      </c>
      <c r="AE278">
        <f t="shared" si="134"/>
        <v>0</v>
      </c>
    </row>
    <row r="279" spans="1:31" x14ac:dyDescent="0.2">
      <c r="A279">
        <f t="shared" si="116"/>
        <v>2.4699999999999913</v>
      </c>
      <c r="B279" s="5">
        <f t="shared" si="117"/>
        <v>13.376567611320199</v>
      </c>
      <c r="C279" s="5">
        <f t="shared" si="118"/>
        <v>218.11296365994386</v>
      </c>
      <c r="D279" s="5">
        <f t="shared" si="119"/>
        <v>99.514696490885299</v>
      </c>
      <c r="E279" s="2">
        <f t="shared" si="126"/>
        <v>218.52276192100496</v>
      </c>
      <c r="F279" s="2">
        <f t="shared" si="127"/>
        <v>3.5094756906062274</v>
      </c>
      <c r="G279" s="3">
        <f t="shared" si="120"/>
        <v>8.1454285549686407</v>
      </c>
      <c r="H279" s="3">
        <f t="shared" si="121"/>
        <v>65.923234584243133</v>
      </c>
      <c r="I279" s="3">
        <f t="shared" si="122"/>
        <v>4.7311859146162751</v>
      </c>
      <c r="J279" s="2">
        <f t="shared" si="128"/>
        <v>66.59282982838252</v>
      </c>
      <c r="K279" s="2">
        <f t="shared" si="123"/>
        <v>45.393885363587266</v>
      </c>
      <c r="L279" s="6">
        <f t="shared" si="104"/>
        <v>2873.6970060459489</v>
      </c>
      <c r="M279" s="2">
        <f t="shared" si="105"/>
        <v>36.420118305790673</v>
      </c>
      <c r="N279" s="2">
        <f t="shared" si="124"/>
        <v>66.59282982838252</v>
      </c>
      <c r="O279" s="2">
        <f t="shared" si="125"/>
        <v>45.393885363587266</v>
      </c>
      <c r="P279" s="5">
        <f t="shared" si="106"/>
        <v>0.38470254465277032</v>
      </c>
      <c r="Q279" s="4">
        <f t="shared" si="107"/>
        <v>0.54684618598415258</v>
      </c>
      <c r="R279" s="4">
        <f t="shared" si="108"/>
        <v>0.32949769433654352</v>
      </c>
      <c r="S279" s="4">
        <f t="shared" si="129"/>
        <v>0</v>
      </c>
      <c r="T279" s="4">
        <f t="shared" si="130"/>
        <v>0</v>
      </c>
      <c r="U279" s="5">
        <f t="shared" si="131"/>
        <v>-1.1201475247192503</v>
      </c>
      <c r="V279" s="5">
        <f t="shared" si="132"/>
        <v>-9.0656676370922664</v>
      </c>
      <c r="W279" s="5">
        <f t="shared" si="133"/>
        <v>-0.6506258271716443</v>
      </c>
      <c r="X279" s="5">
        <f t="shared" si="109"/>
        <v>0.97041338538254662</v>
      </c>
      <c r="Y279" s="5">
        <f t="shared" si="110"/>
        <v>2.0689822756579148</v>
      </c>
      <c r="Z279" s="5">
        <f t="shared" si="111"/>
        <v>-0.79561558924895959</v>
      </c>
      <c r="AA279" s="5">
        <f t="shared" si="112"/>
        <v>7.5238653613465347</v>
      </c>
      <c r="AB279" s="5">
        <f t="shared" si="113"/>
        <v>0.94883475093866454</v>
      </c>
      <c r="AC279" s="5">
        <f t="shared" si="114"/>
        <v>-9.8612832263412251</v>
      </c>
      <c r="AD279" s="5">
        <f t="shared" si="115"/>
        <v>-25.300760465825107</v>
      </c>
      <c r="AE279">
        <f t="shared" si="134"/>
        <v>0</v>
      </c>
    </row>
    <row r="280" spans="1:31" x14ac:dyDescent="0.2">
      <c r="A280">
        <f t="shared" si="116"/>
        <v>2.4799999999999911</v>
      </c>
      <c r="B280" s="5">
        <f t="shared" si="117"/>
        <v>13.458069338607432</v>
      </c>
      <c r="C280" s="5">
        <f t="shared" si="118"/>
        <v>218.77170294162499</v>
      </c>
      <c r="D280" s="5">
        <f t="shared" si="119"/>
        <v>99.560743312008171</v>
      </c>
      <c r="E280" s="2">
        <f t="shared" si="126"/>
        <v>219.18525871577535</v>
      </c>
      <c r="F280" s="2">
        <f t="shared" si="127"/>
        <v>3.5201997862461401</v>
      </c>
      <c r="G280" s="3">
        <f t="shared" si="120"/>
        <v>8.1549169024780266</v>
      </c>
      <c r="H280" s="3">
        <f t="shared" si="121"/>
        <v>65.82462175197972</v>
      </c>
      <c r="I280" s="3">
        <f t="shared" si="122"/>
        <v>4.4781783099580244</v>
      </c>
      <c r="J280" s="2">
        <f t="shared" si="128"/>
        <v>66.478850617721278</v>
      </c>
      <c r="K280" s="2">
        <f t="shared" si="123"/>
        <v>45.316189923463718</v>
      </c>
      <c r="L280" s="6">
        <f t="shared" si="104"/>
        <v>2872.7490102256834</v>
      </c>
      <c r="M280" s="2">
        <f t="shared" si="105"/>
        <v>36.408103775429659</v>
      </c>
      <c r="N280" s="2">
        <f t="shared" si="124"/>
        <v>66.478850617721278</v>
      </c>
      <c r="O280" s="2">
        <f t="shared" si="125"/>
        <v>45.316189923463718</v>
      </c>
      <c r="P280" s="5">
        <f t="shared" si="106"/>
        <v>0.38467484436571708</v>
      </c>
      <c r="Q280" s="4">
        <f t="shared" si="107"/>
        <v>0.54760291390785421</v>
      </c>
      <c r="R280" s="4">
        <f t="shared" si="108"/>
        <v>0.32964056806820324</v>
      </c>
      <c r="S280" s="4">
        <f t="shared" si="129"/>
        <v>0</v>
      </c>
      <c r="T280" s="4">
        <f t="shared" si="130"/>
        <v>0</v>
      </c>
      <c r="U280" s="5">
        <f t="shared" si="131"/>
        <v>-1.1194522774803877</v>
      </c>
      <c r="V280" s="5">
        <f t="shared" si="132"/>
        <v>-9.0359624280349706</v>
      </c>
      <c r="W280" s="5">
        <f t="shared" si="133"/>
        <v>-0.61473427234095501</v>
      </c>
      <c r="X280" s="5">
        <f t="shared" si="109"/>
        <v>0.97009325844107108</v>
      </c>
      <c r="Y280" s="5">
        <f t="shared" si="110"/>
        <v>2.059651629713521</v>
      </c>
      <c r="Z280" s="5">
        <f t="shared" si="111"/>
        <v>-0.76575417509821575</v>
      </c>
      <c r="AA280" s="5">
        <f t="shared" si="112"/>
        <v>7.505103351453446</v>
      </c>
      <c r="AB280" s="5">
        <f t="shared" si="113"/>
        <v>0.94019935223313333</v>
      </c>
      <c r="AC280" s="5">
        <f t="shared" si="114"/>
        <v>-9.8017166031331868</v>
      </c>
      <c r="AD280" s="5">
        <f t="shared" si="115"/>
        <v>-25.283630920887511</v>
      </c>
      <c r="AE280">
        <f t="shared" si="134"/>
        <v>0</v>
      </c>
    </row>
    <row r="281" spans="1:31" x14ac:dyDescent="0.2">
      <c r="A281">
        <f t="shared" si="116"/>
        <v>2.4899999999999909</v>
      </c>
      <c r="B281" s="5">
        <f t="shared" si="117"/>
        <v>13.539665517599824</v>
      </c>
      <c r="C281" s="5">
        <f t="shared" si="118"/>
        <v>219.42945907331463</v>
      </c>
      <c r="D281" s="5">
        <f t="shared" si="119"/>
        <v>99.604260913561703</v>
      </c>
      <c r="E281" s="2">
        <f t="shared" si="126"/>
        <v>219.84678767618129</v>
      </c>
      <c r="F281" s="2">
        <f t="shared" si="127"/>
        <v>3.5308995977104791</v>
      </c>
      <c r="G281" s="3">
        <f t="shared" si="120"/>
        <v>8.1643188960003581</v>
      </c>
      <c r="H281" s="3">
        <f t="shared" si="121"/>
        <v>65.726604585948394</v>
      </c>
      <c r="I281" s="3">
        <f t="shared" si="122"/>
        <v>4.2253420007491496</v>
      </c>
      <c r="J281" s="2">
        <f t="shared" si="128"/>
        <v>66.366378298476519</v>
      </c>
      <c r="K281" s="2">
        <f t="shared" si="123"/>
        <v>45.239521675853112</v>
      </c>
      <c r="L281" s="6">
        <f t="shared" si="104"/>
        <v>2871.7969672274562</v>
      </c>
      <c r="M281" s="2">
        <f t="shared" si="105"/>
        <v>36.396037952709072</v>
      </c>
      <c r="N281" s="2">
        <f t="shared" si="124"/>
        <v>66.366378298476519</v>
      </c>
      <c r="O281" s="2">
        <f t="shared" si="125"/>
        <v>45.239521675853112</v>
      </c>
      <c r="P281" s="5">
        <f t="shared" si="106"/>
        <v>0.38464702584468091</v>
      </c>
      <c r="Q281" s="4">
        <f t="shared" si="107"/>
        <v>0.54834901698226524</v>
      </c>
      <c r="R281" s="4">
        <f t="shared" si="108"/>
        <v>0.32978117057088435</v>
      </c>
      <c r="S281" s="4">
        <f t="shared" si="129"/>
        <v>0</v>
      </c>
      <c r="T281" s="4">
        <f t="shared" si="130"/>
        <v>0</v>
      </c>
      <c r="U281" s="5">
        <f t="shared" si="131"/>
        <v>-1.1187658782662615</v>
      </c>
      <c r="V281" s="5">
        <f t="shared" si="132"/>
        <v>-9.0065911733409862</v>
      </c>
      <c r="W281" s="5">
        <f t="shared" si="133"/>
        <v>-0.57900340673356732</v>
      </c>
      <c r="X281" s="5">
        <f t="shared" si="109"/>
        <v>0.96977176481561378</v>
      </c>
      <c r="Y281" s="5">
        <f t="shared" si="110"/>
        <v>2.0503868587215281</v>
      </c>
      <c r="Z281" s="5">
        <f t="shared" si="111"/>
        <v>-0.7359764705551477</v>
      </c>
      <c r="AA281" s="5">
        <f t="shared" si="112"/>
        <v>7.4865471917682731</v>
      </c>
      <c r="AB281" s="5">
        <f t="shared" si="113"/>
        <v>0.93162098045526665</v>
      </c>
      <c r="AC281" s="5">
        <f t="shared" si="114"/>
        <v>-9.7425676438961339</v>
      </c>
      <c r="AD281" s="5">
        <f t="shared" si="115"/>
        <v>-25.266456214965295</v>
      </c>
      <c r="AE281">
        <f t="shared" si="134"/>
        <v>0</v>
      </c>
    </row>
    <row r="282" spans="1:31" x14ac:dyDescent="0.2">
      <c r="A282">
        <f t="shared" si="116"/>
        <v>2.4999999999999907</v>
      </c>
      <c r="B282" s="5">
        <f t="shared" si="117"/>
        <v>13.62135528760885</v>
      </c>
      <c r="C282" s="5">
        <f t="shared" si="118"/>
        <v>220.08623799079191</v>
      </c>
      <c r="D282" s="5">
        <f t="shared" si="119"/>
        <v>99.645251010758457</v>
      </c>
      <c r="E282" s="2">
        <f t="shared" si="126"/>
        <v>220.50735469097344</v>
      </c>
      <c r="F282" s="2">
        <f t="shared" si="127"/>
        <v>3.541575166332831</v>
      </c>
      <c r="G282" s="3">
        <f t="shared" si="120"/>
        <v>8.1736351058049106</v>
      </c>
      <c r="H282" s="3">
        <f t="shared" si="121"/>
        <v>65.629178909509434</v>
      </c>
      <c r="I282" s="3">
        <f t="shared" si="122"/>
        <v>3.9726774385994967</v>
      </c>
      <c r="J282" s="2">
        <f t="shared" si="128"/>
        <v>66.255411863563282</v>
      </c>
      <c r="K282" s="2">
        <f t="shared" si="123"/>
        <v>45.163879934262631</v>
      </c>
      <c r="L282" s="6">
        <f t="shared" si="104"/>
        <v>2870.840964577882</v>
      </c>
      <c r="M282" s="2">
        <f t="shared" si="105"/>
        <v>36.383921946907186</v>
      </c>
      <c r="N282" s="2">
        <f t="shared" si="124"/>
        <v>66.255411863563282</v>
      </c>
      <c r="O282" s="2">
        <f t="shared" si="125"/>
        <v>45.163879934262631</v>
      </c>
      <c r="P282" s="5">
        <f t="shared" si="106"/>
        <v>0.3846190916428881</v>
      </c>
      <c r="Q282" s="4">
        <f t="shared" si="107"/>
        <v>0.54908441526301133</v>
      </c>
      <c r="R282" s="4">
        <f t="shared" si="108"/>
        <v>0.32991949879291033</v>
      </c>
      <c r="S282" s="4">
        <f t="shared" si="129"/>
        <v>0</v>
      </c>
      <c r="T282" s="4">
        <f t="shared" si="130"/>
        <v>0</v>
      </c>
      <c r="U282" s="5">
        <f t="shared" si="131"/>
        <v>-1.1180885420061455</v>
      </c>
      <c r="V282" s="5">
        <f t="shared" si="132"/>
        <v>-8.9775518493454634</v>
      </c>
      <c r="W282" s="5">
        <f t="shared" si="133"/>
        <v>-0.54343080742983652</v>
      </c>
      <c r="X282" s="5">
        <f t="shared" si="109"/>
        <v>0.96944893406287425</v>
      </c>
      <c r="Y282" s="5">
        <f t="shared" si="110"/>
        <v>2.0411874950300417</v>
      </c>
      <c r="Z282" s="5">
        <f t="shared" si="111"/>
        <v>-0.70628119337920869</v>
      </c>
      <c r="AA282" s="5">
        <f t="shared" si="112"/>
        <v>7.4681958181476746</v>
      </c>
      <c r="AB282" s="5">
        <f t="shared" si="113"/>
        <v>0.92309895302389622</v>
      </c>
      <c r="AC282" s="5">
        <f t="shared" si="114"/>
        <v>-9.6838330427246717</v>
      </c>
      <c r="AD282" s="5">
        <f t="shared" si="115"/>
        <v>-25.249234989282161</v>
      </c>
      <c r="AE282">
        <f t="shared" si="134"/>
        <v>0</v>
      </c>
    </row>
    <row r="283" spans="1:31" x14ac:dyDescent="0.2">
      <c r="A283">
        <f t="shared" si="116"/>
        <v>2.5099999999999905</v>
      </c>
      <c r="B283" s="5">
        <f t="shared" si="117"/>
        <v>13.70313779361455</v>
      </c>
      <c r="C283" s="5">
        <f t="shared" si="118"/>
        <v>220.74204558823487</v>
      </c>
      <c r="D283" s="5">
        <f t="shared" si="119"/>
        <v>99.683715323394992</v>
      </c>
      <c r="E283" s="2">
        <f t="shared" si="126"/>
        <v>221.16696560713842</v>
      </c>
      <c r="F283" s="2">
        <f t="shared" si="127"/>
        <v>3.5522265333145797</v>
      </c>
      <c r="G283" s="3">
        <f t="shared" si="120"/>
        <v>8.1828660953351502</v>
      </c>
      <c r="H283" s="3">
        <f t="shared" si="121"/>
        <v>65.532340579082188</v>
      </c>
      <c r="I283" s="3">
        <f t="shared" si="122"/>
        <v>3.7201850887066752</v>
      </c>
      <c r="J283" s="2">
        <f t="shared" si="128"/>
        <v>66.145950264556959</v>
      </c>
      <c r="K283" s="2">
        <f t="shared" si="123"/>
        <v>45.089263984019738</v>
      </c>
      <c r="L283" s="6">
        <f t="shared" si="104"/>
        <v>2869.8810915391209</v>
      </c>
      <c r="M283" s="2">
        <f t="shared" si="105"/>
        <v>36.371756889297885</v>
      </c>
      <c r="N283" s="2">
        <f t="shared" si="124"/>
        <v>66.145950264556959</v>
      </c>
      <c r="O283" s="2">
        <f t="shared" si="125"/>
        <v>45.089263984019738</v>
      </c>
      <c r="P283" s="5">
        <f t="shared" si="106"/>
        <v>0.38459104436424663</v>
      </c>
      <c r="Q283" s="4">
        <f t="shared" si="107"/>
        <v>0.54980903044914076</v>
      </c>
      <c r="R283" s="4">
        <f t="shared" si="108"/>
        <v>0.33005554987530139</v>
      </c>
      <c r="S283" s="4">
        <f t="shared" si="129"/>
        <v>0</v>
      </c>
      <c r="T283" s="4">
        <f t="shared" si="130"/>
        <v>0</v>
      </c>
      <c r="U283" s="5">
        <f t="shared" si="131"/>
        <v>-1.1174204798487011</v>
      </c>
      <c r="V283" s="5">
        <f t="shared" si="132"/>
        <v>-8.9488424474196808</v>
      </c>
      <c r="W283" s="5">
        <f t="shared" si="133"/>
        <v>-0.50801405748511574</v>
      </c>
      <c r="X283" s="5">
        <f t="shared" si="109"/>
        <v>0.9691247963256242</v>
      </c>
      <c r="Y283" s="5">
        <f t="shared" si="110"/>
        <v>2.0320530713345946</v>
      </c>
      <c r="Z283" s="5">
        <f t="shared" si="111"/>
        <v>-0.67666706079181582</v>
      </c>
      <c r="AA283" s="5">
        <f t="shared" si="112"/>
        <v>7.4500481680995092</v>
      </c>
      <c r="AB283" s="5">
        <f t="shared" si="113"/>
        <v>0.91463259148589349</v>
      </c>
      <c r="AC283" s="5">
        <f t="shared" si="114"/>
        <v>-9.625509508211497</v>
      </c>
      <c r="AD283" s="5">
        <f t="shared" si="115"/>
        <v>-25.231965889385606</v>
      </c>
      <c r="AE283">
        <f t="shared" si="134"/>
        <v>0</v>
      </c>
    </row>
    <row r="284" spans="1:31" x14ac:dyDescent="0.2">
      <c r="A284">
        <f t="shared" si="116"/>
        <v>2.5199999999999902</v>
      </c>
      <c r="B284" s="5">
        <f t="shared" si="117"/>
        <v>13.785012186197477</v>
      </c>
      <c r="C284" s="5">
        <f t="shared" si="118"/>
        <v>221.39688771855029</v>
      </c>
      <c r="D284" s="5">
        <f t="shared" si="119"/>
        <v>99.719655575987602</v>
      </c>
      <c r="E284" s="2">
        <f t="shared" si="126"/>
        <v>221.82562623023063</v>
      </c>
      <c r="F284" s="2">
        <f t="shared" si="127"/>
        <v>3.5628537397222031</v>
      </c>
      <c r="G284" s="3">
        <f t="shared" si="120"/>
        <v>8.1920124212500092</v>
      </c>
      <c r="H284" s="3">
        <f t="shared" si="121"/>
        <v>65.436085484000074</v>
      </c>
      <c r="I284" s="3">
        <f t="shared" si="122"/>
        <v>3.4678654298128193</v>
      </c>
      <c r="J284" s="2">
        <f t="shared" si="128"/>
        <v>66.037992410570524</v>
      </c>
      <c r="K284" s="2">
        <f t="shared" si="123"/>
        <v>45.015673081506833</v>
      </c>
      <c r="L284" s="6">
        <f t="shared" si="104"/>
        <v>2868.9174390909066</v>
      </c>
      <c r="M284" s="2">
        <f t="shared" si="105"/>
        <v>36.359543932922939</v>
      </c>
      <c r="N284" s="2">
        <f t="shared" si="124"/>
        <v>66.037992410570524</v>
      </c>
      <c r="O284" s="2">
        <f t="shared" si="125"/>
        <v>45.015673081506833</v>
      </c>
      <c r="P284" s="5">
        <f t="shared" si="106"/>
        <v>0.38456288666282157</v>
      </c>
      <c r="Q284" s="4">
        <f t="shared" si="107"/>
        <v>0.55052278592128989</v>
      </c>
      <c r="R284" s="4">
        <f t="shared" si="108"/>
        <v>0.33018932115400612</v>
      </c>
      <c r="S284" s="4">
        <f t="shared" si="129"/>
        <v>0</v>
      </c>
      <c r="T284" s="4">
        <f t="shared" si="130"/>
        <v>0</v>
      </c>
      <c r="U284" s="5">
        <f t="shared" si="131"/>
        <v>-1.1167618991713237</v>
      </c>
      <c r="V284" s="5">
        <f t="shared" si="132"/>
        <v>-8.9204609736539382</v>
      </c>
      <c r="W284" s="5">
        <f t="shared" si="133"/>
        <v>-0.47275074600990419</v>
      </c>
      <c r="X284" s="5">
        <f t="shared" si="109"/>
        <v>0.96879938232664076</v>
      </c>
      <c r="Y284" s="5">
        <f t="shared" si="110"/>
        <v>2.0229831206704709</v>
      </c>
      <c r="Z284" s="5">
        <f t="shared" si="111"/>
        <v>-0.64713278965686583</v>
      </c>
      <c r="AA284" s="5">
        <f t="shared" si="112"/>
        <v>7.4321031806489843</v>
      </c>
      <c r="AB284" s="5">
        <f t="shared" si="113"/>
        <v>0.90622122149914719</v>
      </c>
      <c r="AC284" s="5">
        <f t="shared" si="114"/>
        <v>-9.5675937633108035</v>
      </c>
      <c r="AD284" s="5">
        <f t="shared" si="115"/>
        <v>-25.21464756536092</v>
      </c>
      <c r="AE284">
        <f t="shared" si="134"/>
        <v>0</v>
      </c>
    </row>
    <row r="285" spans="1:31" x14ac:dyDescent="0.2">
      <c r="A285">
        <f t="shared" si="116"/>
        <v>2.52999999999999</v>
      </c>
      <c r="B285" s="5">
        <f t="shared" si="117"/>
        <v>13.866977621471053</v>
      </c>
      <c r="C285" s="5">
        <f t="shared" si="118"/>
        <v>222.05077019370214</v>
      </c>
      <c r="D285" s="5">
        <f t="shared" si="119"/>
        <v>99.753073497907465</v>
      </c>
      <c r="E285" s="2">
        <f t="shared" si="126"/>
        <v>222.48334232470236</v>
      </c>
      <c r="F285" s="2">
        <f t="shared" si="127"/>
        <v>3.5734568264845565</v>
      </c>
      <c r="G285" s="3">
        <f t="shared" si="120"/>
        <v>8.2010746334649998</v>
      </c>
      <c r="H285" s="3">
        <f t="shared" si="121"/>
        <v>65.340409546366971</v>
      </c>
      <c r="I285" s="3">
        <f t="shared" si="122"/>
        <v>3.2157189541592102</v>
      </c>
      <c r="J285" s="2">
        <f t="shared" si="128"/>
        <v>65.931537167146089</v>
      </c>
      <c r="K285" s="2">
        <f t="shared" si="123"/>
        <v>44.943106453405647</v>
      </c>
      <c r="L285" s="6">
        <f t="shared" si="104"/>
        <v>2867.9500999112947</v>
      </c>
      <c r="M285" s="2">
        <f t="shared" si="105"/>
        <v>36.347284252348004</v>
      </c>
      <c r="N285" s="2">
        <f t="shared" si="124"/>
        <v>65.931537167146089</v>
      </c>
      <c r="O285" s="2">
        <f t="shared" si="125"/>
        <v>44.943106453405647</v>
      </c>
      <c r="P285" s="5">
        <f t="shared" si="106"/>
        <v>0.38453462124227328</v>
      </c>
      <c r="Q285" s="4">
        <f t="shared" si="107"/>
        <v>0.55122560677923482</v>
      </c>
      <c r="R285" s="4">
        <f t="shared" si="108"/>
        <v>0.33032081016207249</v>
      </c>
      <c r="S285" s="4">
        <f t="shared" si="129"/>
        <v>0</v>
      </c>
      <c r="T285" s="4">
        <f t="shared" si="130"/>
        <v>0</v>
      </c>
      <c r="U285" s="5">
        <f t="shared" si="131"/>
        <v>-1.1161130035892501</v>
      </c>
      <c r="V285" s="5">
        <f t="shared" si="132"/>
        <v>-8.8924054485448778</v>
      </c>
      <c r="W285" s="5">
        <f t="shared" si="133"/>
        <v>-0.43763846825389774</v>
      </c>
      <c r="X285" s="5">
        <f t="shared" si="109"/>
        <v>0.96847272336220402</v>
      </c>
      <c r="Y285" s="5">
        <f t="shared" si="110"/>
        <v>2.0139771764063585</v>
      </c>
      <c r="Z285" s="5">
        <f t="shared" si="111"/>
        <v>-0.61767709666385451</v>
      </c>
      <c r="AA285" s="5">
        <f t="shared" si="112"/>
        <v>7.4143597962084424</v>
      </c>
      <c r="AB285" s="5">
        <f t="shared" si="113"/>
        <v>0.8978641728171084</v>
      </c>
      <c r="AC285" s="5">
        <f t="shared" si="114"/>
        <v>-9.5100825452087321</v>
      </c>
      <c r="AD285" s="5">
        <f t="shared" si="115"/>
        <v>-25.197278672045456</v>
      </c>
      <c r="AE285">
        <f t="shared" si="134"/>
        <v>0</v>
      </c>
    </row>
    <row r="286" spans="1:31" x14ac:dyDescent="0.2">
      <c r="A286">
        <f t="shared" si="116"/>
        <v>2.5399999999999898</v>
      </c>
      <c r="B286" s="5">
        <f t="shared" si="117"/>
        <v>13.949033261014343</v>
      </c>
      <c r="C286" s="5">
        <f t="shared" si="118"/>
        <v>222.70369878503854</v>
      </c>
      <c r="D286" s="5">
        <f t="shared" si="119"/>
        <v>99.78397082351546</v>
      </c>
      <c r="E286" s="2">
        <f t="shared" si="126"/>
        <v>223.14011961423265</v>
      </c>
      <c r="F286" s="2">
        <f t="shared" si="127"/>
        <v>3.5840358343901362</v>
      </c>
      <c r="G286" s="3">
        <f t="shared" si="120"/>
        <v>8.2100532751931716</v>
      </c>
      <c r="H286" s="3">
        <f t="shared" si="121"/>
        <v>65.245308720914878</v>
      </c>
      <c r="I286" s="3">
        <f t="shared" si="122"/>
        <v>2.9637461674387557</v>
      </c>
      <c r="J286" s="2">
        <f t="shared" si="128"/>
        <v>65.826583355161375</v>
      </c>
      <c r="K286" s="2">
        <f t="shared" si="123"/>
        <v>44.871563295951859</v>
      </c>
      <c r="L286" s="6">
        <f t="shared" si="104"/>
        <v>2866.9791683561284</v>
      </c>
      <c r="M286" s="2">
        <f t="shared" si="105"/>
        <v>36.334979043402321</v>
      </c>
      <c r="N286" s="2">
        <f t="shared" si="124"/>
        <v>65.826583355161375</v>
      </c>
      <c r="O286" s="2">
        <f t="shared" si="125"/>
        <v>44.871563295951859</v>
      </c>
      <c r="P286" s="5">
        <f t="shared" si="106"/>
        <v>0.38450625085525825</v>
      </c>
      <c r="Q286" s="4">
        <f t="shared" si="107"/>
        <v>0.5519174198787925</v>
      </c>
      <c r="R286" s="4">
        <f t="shared" si="108"/>
        <v>0.33045001463175599</v>
      </c>
      <c r="S286" s="4">
        <f t="shared" si="129"/>
        <v>0</v>
      </c>
      <c r="T286" s="4">
        <f t="shared" si="130"/>
        <v>0</v>
      </c>
      <c r="U286" s="5">
        <f t="shared" si="131"/>
        <v>-1.1154739929644475</v>
      </c>
      <c r="V286" s="5">
        <f t="shared" si="132"/>
        <v>-8.8646739066872389</v>
      </c>
      <c r="W286" s="5">
        <f t="shared" si="133"/>
        <v>-0.40267482569389318</v>
      </c>
      <c r="X286" s="5">
        <f t="shared" si="109"/>
        <v>0.96814485129516237</v>
      </c>
      <c r="Y286" s="5">
        <f t="shared" si="110"/>
        <v>2.0050347722393194</v>
      </c>
      <c r="Z286" s="5">
        <f t="shared" si="111"/>
        <v>-0.58829869851351391</v>
      </c>
      <c r="AA286" s="5">
        <f t="shared" si="112"/>
        <v>7.3968169564507855</v>
      </c>
      <c r="AB286" s="5">
        <f t="shared" si="113"/>
        <v>0.88956077927487187</v>
      </c>
      <c r="AC286" s="5">
        <f t="shared" si="114"/>
        <v>-9.4529726052007526</v>
      </c>
      <c r="AD286" s="5">
        <f t="shared" si="115"/>
        <v>-25.179857869243108</v>
      </c>
      <c r="AE286">
        <f t="shared" si="134"/>
        <v>0</v>
      </c>
    </row>
    <row r="287" spans="1:31" x14ac:dyDescent="0.2">
      <c r="A287">
        <f t="shared" si="116"/>
        <v>2.5499999999999896</v>
      </c>
      <c r="B287" s="5">
        <f t="shared" si="117"/>
        <v>14.031178271805238</v>
      </c>
      <c r="C287" s="5">
        <f t="shared" si="118"/>
        <v>223.35567922361744</v>
      </c>
      <c r="D287" s="5">
        <f t="shared" si="119"/>
        <v>99.812349292296375</v>
      </c>
      <c r="E287" s="2">
        <f t="shared" si="126"/>
        <v>223.79596378205454</v>
      </c>
      <c r="F287" s="2">
        <f t="shared" si="127"/>
        <v>3.5945908040843402</v>
      </c>
      <c r="G287" s="3">
        <f t="shared" si="120"/>
        <v>8.2189488829859201</v>
      </c>
      <c r="H287" s="3">
        <f t="shared" si="121"/>
        <v>65.150778994862875</v>
      </c>
      <c r="I287" s="3">
        <f t="shared" si="122"/>
        <v>2.7119475887463245</v>
      </c>
      <c r="J287" s="2">
        <f t="shared" si="128"/>
        <v>65.723129749751777</v>
      </c>
      <c r="K287" s="2">
        <f t="shared" si="123"/>
        <v>44.801042774200255</v>
      </c>
      <c r="L287" s="6">
        <f t="shared" si="104"/>
        <v>2866.0047404372203</v>
      </c>
      <c r="M287" s="2">
        <f t="shared" si="105"/>
        <v>36.322629522902268</v>
      </c>
      <c r="N287" s="2">
        <f t="shared" si="124"/>
        <v>65.723129749751777</v>
      </c>
      <c r="O287" s="2">
        <f t="shared" si="125"/>
        <v>44.801042774200255</v>
      </c>
      <c r="P287" s="5">
        <f t="shared" si="106"/>
        <v>0.38447777830279184</v>
      </c>
      <c r="Q287" s="4">
        <f t="shared" si="107"/>
        <v>0.55259815386803701</v>
      </c>
      <c r="R287" s="4">
        <f t="shared" si="108"/>
        <v>0.33057693249656456</v>
      </c>
      <c r="S287" s="4">
        <f t="shared" si="129"/>
        <v>0</v>
      </c>
      <c r="T287" s="4">
        <f t="shared" si="130"/>
        <v>0</v>
      </c>
      <c r="U287" s="5">
        <f t="shared" si="131"/>
        <v>-1.1148450634143001</v>
      </c>
      <c r="V287" s="5">
        <f t="shared" si="132"/>
        <v>-8.8372643964700721</v>
      </c>
      <c r="W287" s="5">
        <f t="shared" si="133"/>
        <v>-0.36785742612548789</v>
      </c>
      <c r="X287" s="5">
        <f t="shared" si="109"/>
        <v>0.96781579854756594</v>
      </c>
      <c r="Y287" s="5">
        <f t="shared" si="110"/>
        <v>1.9961554421911163</v>
      </c>
      <c r="Z287" s="5">
        <f t="shared" si="111"/>
        <v>-0.5589963121058894</v>
      </c>
      <c r="AA287" s="5">
        <f t="shared" si="112"/>
        <v>7.3794736041866935</v>
      </c>
      <c r="AB287" s="5">
        <f t="shared" si="113"/>
        <v>0.88131037877681617</v>
      </c>
      <c r="AC287" s="5">
        <f t="shared" si="114"/>
        <v>-9.3962607085759622</v>
      </c>
      <c r="AD287" s="5">
        <f t="shared" si="115"/>
        <v>-25.162383821938793</v>
      </c>
      <c r="AE287">
        <f t="shared" si="134"/>
        <v>0</v>
      </c>
    </row>
    <row r="288" spans="1:31" x14ac:dyDescent="0.2">
      <c r="A288">
        <f t="shared" si="116"/>
        <v>2.5599999999999894</v>
      </c>
      <c r="B288" s="5">
        <f t="shared" si="117"/>
        <v>14.113411826154037</v>
      </c>
      <c r="C288" s="5">
        <f t="shared" si="118"/>
        <v>224.00671720053063</v>
      </c>
      <c r="D288" s="5">
        <f t="shared" si="119"/>
        <v>99.838210648992742</v>
      </c>
      <c r="E288" s="2">
        <f t="shared" si="126"/>
        <v>224.45088047128067</v>
      </c>
      <c r="F288" s="2">
        <f t="shared" si="127"/>
        <v>3.6051217760667029</v>
      </c>
      <c r="G288" s="3">
        <f t="shared" si="120"/>
        <v>8.2277619867736878</v>
      </c>
      <c r="H288" s="3">
        <f t="shared" si="121"/>
        <v>65.056816387777118</v>
      </c>
      <c r="I288" s="3">
        <f t="shared" si="122"/>
        <v>2.4603237505269364</v>
      </c>
      <c r="J288" s="2">
        <f t="shared" si="128"/>
        <v>65.621175079248246</v>
      </c>
      <c r="K288" s="2">
        <f t="shared" si="123"/>
        <v>44.731544021300778</v>
      </c>
      <c r="L288" s="6">
        <f t="shared" ref="L288:L351" si="135">SQRT(spin^2-flag*((30/PI())*(wx*G288+wy*H288+wz*I288)/J288)^2)</f>
        <v>2865.0269137992505</v>
      </c>
      <c r="M288" s="2">
        <f t="shared" ref="M288:M351" si="136">(L288*PI()/30)*(circ/(2*PI()))/12</f>
        <v>36.310236928358556</v>
      </c>
      <c r="N288" s="2">
        <f t="shared" si="124"/>
        <v>65.621175079248246</v>
      </c>
      <c r="O288" s="2">
        <f t="shared" si="125"/>
        <v>44.731544021300778</v>
      </c>
      <c r="P288" s="5">
        <f t="shared" ref="P288:P351" si="137">cd0+(cdspin*L288/1000)*EXP(-A288/(tau*146.7/N288))</f>
        <v>0.38444920643357461</v>
      </c>
      <c r="Q288" s="4">
        <f t="shared" ref="Q288:Q351" si="138">(M288/N288)*EXP(-A288/(tau*146.7/N288))</f>
        <v>0.55326773922279626</v>
      </c>
      <c r="R288" s="4">
        <f t="shared" ref="R288:R351" si="139">cl2_*Q288/(cl0+cl1_*Q288)</f>
        <v>0.33070156189323663</v>
      </c>
      <c r="S288" s="4">
        <f t="shared" si="129"/>
        <v>0</v>
      </c>
      <c r="T288" s="4">
        <f t="shared" si="130"/>
        <v>0</v>
      </c>
      <c r="U288" s="5">
        <f t="shared" si="131"/>
        <v>-1.1142264073201171</v>
      </c>
      <c r="V288" s="5">
        <f t="shared" si="132"/>
        <v>-8.8101749797774342</v>
      </c>
      <c r="W288" s="5">
        <f t="shared" si="133"/>
        <v>-0.33318388375852126</v>
      </c>
      <c r="X288" s="5">
        <f t="shared" ref="X288:X351" si="140">M288/romega</f>
        <v>0.96748559809286494</v>
      </c>
      <c r="Y288" s="5">
        <f t="shared" ref="Y288:Y351" si="141">const*($R288/omega)*N288*(wy*I288-wz*(H288-T288))/X288</f>
        <v>1.9873387206058366</v>
      </c>
      <c r="Z288" s="5">
        <f t="shared" ref="Z288:Z351" si="142">const*($R288/omega)*N288*(wz*(G288-S288)-wx*I288)/X288</f>
        <v>-0.52976865473076196</v>
      </c>
      <c r="AA288" s="5">
        <f t="shared" ref="AA288:AA351" si="143">const*($R288/omega)*N288*(wx*(H288-T288)-wy*(G288-S288))/X288</f>
        <v>7.362328683245539</v>
      </c>
      <c r="AB288" s="5">
        <f t="shared" ref="AB288:AB351" si="144">U288+Y288</f>
        <v>0.87311231328571948</v>
      </c>
      <c r="AC288" s="5">
        <f t="shared" ref="AC288:AC351" si="145">V288+Z288</f>
        <v>-9.339943634508197</v>
      </c>
      <c r="AD288" s="5">
        <f t="shared" ref="AD288:AD351" si="146">W288+AA288-32.174</f>
        <v>-25.144855200512982</v>
      </c>
      <c r="AE288">
        <f t="shared" si="134"/>
        <v>0</v>
      </c>
    </row>
    <row r="289" spans="1:31" x14ac:dyDescent="0.2">
      <c r="A289">
        <f t="shared" ref="A289:A352" si="147">A288+dt</f>
        <v>2.5699999999999892</v>
      </c>
      <c r="B289" s="5">
        <f t="shared" ref="B289:B352" si="148">B288+G288*dt+0.5*AB288*dt*dt</f>
        <v>14.195733101637439</v>
      </c>
      <c r="C289" s="5">
        <f t="shared" ref="C289:C352" si="149">C288+H288*dt+0.5*AC288*dt*dt</f>
        <v>224.65681836722669</v>
      </c>
      <c r="D289" s="5">
        <f t="shared" ref="D289:D352" si="150">D288+I288*dt+0.5*AD288*dt*dt</f>
        <v>99.861556643737998</v>
      </c>
      <c r="E289" s="2">
        <f t="shared" si="126"/>
        <v>225.10487528522791</v>
      </c>
      <c r="F289" s="2">
        <f t="shared" si="127"/>
        <v>3.6156287906881346</v>
      </c>
      <c r="G289" s="3">
        <f t="shared" ref="G289:G352" si="151">G288+AB288*dt</f>
        <v>8.2364931099065455</v>
      </c>
      <c r="H289" s="3">
        <f t="shared" ref="H289:H352" si="152">H288+AC288*dt</f>
        <v>64.963416951432038</v>
      </c>
      <c r="I289" s="3">
        <f t="shared" ref="I289:I352" si="153">I288+AD288*dt</f>
        <v>2.2088751985218065</v>
      </c>
      <c r="J289" s="2">
        <f t="shared" si="128"/>
        <v>65.520718024131796</v>
      </c>
      <c r="K289" s="2">
        <f t="shared" ref="K289:K352" si="154">J289/1.467</f>
        <v>44.663066137785819</v>
      </c>
      <c r="L289" s="6">
        <f t="shared" si="135"/>
        <v>2864.0457876953856</v>
      </c>
      <c r="M289" s="2">
        <f t="shared" si="136"/>
        <v>36.297802517667215</v>
      </c>
      <c r="N289" s="2">
        <f t="shared" ref="N289:N352" si="155">IF(D289&gt;=hwind,SQRT((G289-vxw)^2+(H289-vyw)^2+I289^2),J289)</f>
        <v>65.520718024131796</v>
      </c>
      <c r="O289" s="2">
        <f t="shared" ref="O289:O352" si="156">J289/1.467</f>
        <v>44.663066137785819</v>
      </c>
      <c r="P289" s="5">
        <f t="shared" si="137"/>
        <v>0.38442053814328009</v>
      </c>
      <c r="Q289" s="4">
        <f t="shared" si="138"/>
        <v>0.55392610828139166</v>
      </c>
      <c r="R289" s="4">
        <f t="shared" si="139"/>
        <v>0.33082390116365207</v>
      </c>
      <c r="S289" s="4">
        <f t="shared" si="129"/>
        <v>0</v>
      </c>
      <c r="T289" s="4">
        <f t="shared" si="130"/>
        <v>0</v>
      </c>
      <c r="U289" s="5">
        <f t="shared" si="131"/>
        <v>-1.1136182133354735</v>
      </c>
      <c r="V289" s="5">
        <f t="shared" si="132"/>
        <v>-8.7834037316935252</v>
      </c>
      <c r="W289" s="5">
        <f t="shared" si="133"/>
        <v>-0.29865181931619483</v>
      </c>
      <c r="X289" s="5">
        <f t="shared" si="140"/>
        <v>0.96715428344767607</v>
      </c>
      <c r="Y289" s="5">
        <f t="shared" si="141"/>
        <v>1.9785841421488717</v>
      </c>
      <c r="Z289" s="5">
        <f t="shared" si="142"/>
        <v>-0.50061444426032975</v>
      </c>
      <c r="AA289" s="5">
        <f t="shared" si="143"/>
        <v>7.3453811383601941</v>
      </c>
      <c r="AB289" s="5">
        <f t="shared" si="144"/>
        <v>0.86496592881339818</v>
      </c>
      <c r="AC289" s="5">
        <f t="shared" si="145"/>
        <v>-9.2840181759538556</v>
      </c>
      <c r="AD289" s="5">
        <f t="shared" si="146"/>
        <v>-25.127270680956002</v>
      </c>
      <c r="AE289">
        <f t="shared" si="134"/>
        <v>0</v>
      </c>
    </row>
    <row r="290" spans="1:31" x14ac:dyDescent="0.2">
      <c r="A290">
        <f t="shared" si="147"/>
        <v>2.579999999999989</v>
      </c>
      <c r="B290" s="5">
        <f t="shared" si="148"/>
        <v>14.278141281032944</v>
      </c>
      <c r="C290" s="5">
        <f t="shared" si="149"/>
        <v>225.30598833583221</v>
      </c>
      <c r="D290" s="5">
        <f t="shared" si="150"/>
        <v>99.882389032189167</v>
      </c>
      <c r="E290" s="2">
        <f t="shared" ref="E290:E353" si="157">SQRT(B290^2+C290^2)</f>
        <v>225.75795378773989</v>
      </c>
      <c r="F290" s="2">
        <f t="shared" ref="F290:F353" si="158">ATAN2(C290,B290)*180/PI()</f>
        <v>3.6261118881481376</v>
      </c>
      <c r="G290" s="3">
        <f t="shared" si="151"/>
        <v>8.245142769194679</v>
      </c>
      <c r="H290" s="3">
        <f t="shared" si="152"/>
        <v>64.870576769672496</v>
      </c>
      <c r="I290" s="3">
        <f t="shared" si="153"/>
        <v>1.9576024917122465</v>
      </c>
      <c r="J290" s="2">
        <f t="shared" ref="J290:J353" si="159">SQRT(G290^2+H290^2+I290^2)</f>
        <v>65.421757216005247</v>
      </c>
      <c r="K290" s="2">
        <f t="shared" si="154"/>
        <v>44.595608190869285</v>
      </c>
      <c r="L290" s="6">
        <f t="shared" si="135"/>
        <v>2863.061462961618</v>
      </c>
      <c r="M290" s="2">
        <f t="shared" si="136"/>
        <v>36.285327568784389</v>
      </c>
      <c r="N290" s="2">
        <f t="shared" si="155"/>
        <v>65.421757216005247</v>
      </c>
      <c r="O290" s="2">
        <f t="shared" si="156"/>
        <v>44.595608190869285</v>
      </c>
      <c r="P290" s="5">
        <f t="shared" si="137"/>
        <v>0.38439177637380606</v>
      </c>
      <c r="Q290" s="4">
        <f t="shared" si="138"/>
        <v>0.55457319527858717</v>
      </c>
      <c r="R290" s="4">
        <f t="shared" si="139"/>
        <v>0.33094394885667267</v>
      </c>
      <c r="S290" s="4">
        <f t="shared" ref="S290:S353" si="160">IF(D290&gt;=hwind,vxw,0)</f>
        <v>0</v>
      </c>
      <c r="T290" s="4">
        <f t="shared" ref="T290:T353" si="161">IF(D290&gt;=hwind,vyw,0)</f>
        <v>0</v>
      </c>
      <c r="U290" s="5">
        <f t="shared" ref="U290:U353" si="162">-const*$P290*$N290*(G290-S290)</f>
        <v>-1.1130206663944113</v>
      </c>
      <c r="V290" s="5">
        <f t="shared" ref="V290:V353" si="163">-const*$P290*$N290*(H290-T290)</f>
        <v>-8.7569487402123976</v>
      </c>
      <c r="W290" s="5">
        <f t="shared" ref="W290:W353" si="164">-const*$P290*$N290*I290</f>
        <v>-0.26425886013781397</v>
      </c>
      <c r="X290" s="5">
        <f t="shared" si="140"/>
        <v>0.96682188866311725</v>
      </c>
      <c r="Y290" s="5">
        <f t="shared" si="141"/>
        <v>1.9698912418072005</v>
      </c>
      <c r="Z290" s="5">
        <f t="shared" si="142"/>
        <v>-0.47153239934405472</v>
      </c>
      <c r="AA290" s="5">
        <f t="shared" si="143"/>
        <v>7.3286299150556253</v>
      </c>
      <c r="AB290" s="5">
        <f t="shared" si="144"/>
        <v>0.85687057541278921</v>
      </c>
      <c r="AC290" s="5">
        <f t="shared" si="145"/>
        <v>-9.2284811395564521</v>
      </c>
      <c r="AD290" s="5">
        <f t="shared" si="146"/>
        <v>-25.109628945082189</v>
      </c>
      <c r="AE290">
        <f t="shared" si="134"/>
        <v>0</v>
      </c>
    </row>
    <row r="291" spans="1:31" x14ac:dyDescent="0.2">
      <c r="A291">
        <f t="shared" si="147"/>
        <v>2.5899999999999888</v>
      </c>
      <c r="B291" s="5">
        <f t="shared" si="148"/>
        <v>14.360635552253662</v>
      </c>
      <c r="C291" s="5">
        <f t="shared" si="149"/>
        <v>225.95423267947197</v>
      </c>
      <c r="D291" s="5">
        <f t="shared" si="150"/>
        <v>99.900709575659036</v>
      </c>
      <c r="E291" s="2">
        <f t="shared" si="157"/>
        <v>226.41012150350878</v>
      </c>
      <c r="F291" s="2">
        <f t="shared" si="158"/>
        <v>3.6365711084920269</v>
      </c>
      <c r="G291" s="3">
        <f t="shared" si="151"/>
        <v>8.2537114749488065</v>
      </c>
      <c r="H291" s="3">
        <f t="shared" si="152"/>
        <v>64.778291958276938</v>
      </c>
      <c r="I291" s="3">
        <f t="shared" si="153"/>
        <v>1.7065062022614246</v>
      </c>
      <c r="J291" s="2">
        <f t="shared" si="159"/>
        <v>65.324291236582312</v>
      </c>
      <c r="K291" s="2">
        <f t="shared" si="154"/>
        <v>44.529169213757541</v>
      </c>
      <c r="L291" s="6">
        <f t="shared" si="135"/>
        <v>2862.0740419898357</v>
      </c>
      <c r="M291" s="2">
        <f t="shared" si="136"/>
        <v>36.272813379385063</v>
      </c>
      <c r="N291" s="2">
        <f t="shared" si="155"/>
        <v>65.324291236582312</v>
      </c>
      <c r="O291" s="2">
        <f t="shared" si="156"/>
        <v>44.529169213757541</v>
      </c>
      <c r="P291" s="5">
        <f t="shared" si="137"/>
        <v>0.38436292411248857</v>
      </c>
      <c r="Q291" s="4">
        <f t="shared" si="138"/>
        <v>0.55520893637871804</v>
      </c>
      <c r="R291" s="4">
        <f t="shared" si="139"/>
        <v>0.33106170372991295</v>
      </c>
      <c r="S291" s="4">
        <f t="shared" si="160"/>
        <v>0</v>
      </c>
      <c r="T291" s="4">
        <f t="shared" si="161"/>
        <v>0</v>
      </c>
      <c r="U291" s="5">
        <f t="shared" si="162"/>
        <v>-1.1124339477195122</v>
      </c>
      <c r="V291" s="5">
        <f t="shared" si="163"/>
        <v>-8.7308081059521303</v>
      </c>
      <c r="W291" s="5">
        <f t="shared" si="164"/>
        <v>-0.2300026402850826</v>
      </c>
      <c r="X291" s="5">
        <f t="shared" si="140"/>
        <v>0.9664884483157149</v>
      </c>
      <c r="Y291" s="5">
        <f t="shared" si="141"/>
        <v>1.9612595548910092</v>
      </c>
      <c r="Z291" s="5">
        <f t="shared" si="142"/>
        <v>-0.44252123960557671</v>
      </c>
      <c r="AA291" s="5">
        <f t="shared" si="143"/>
        <v>7.3120739595414648</v>
      </c>
      <c r="AB291" s="5">
        <f t="shared" si="144"/>
        <v>0.84882560717149702</v>
      </c>
      <c r="AC291" s="5">
        <f t="shared" si="145"/>
        <v>-9.1733293455577076</v>
      </c>
      <c r="AD291" s="5">
        <f t="shared" si="146"/>
        <v>-25.091928680743617</v>
      </c>
      <c r="AE291">
        <f t="shared" si="134"/>
        <v>0</v>
      </c>
    </row>
    <row r="292" spans="1:31" x14ac:dyDescent="0.2">
      <c r="A292">
        <f t="shared" si="147"/>
        <v>2.5999999999999885</v>
      </c>
      <c r="B292" s="5">
        <f t="shared" si="148"/>
        <v>14.443215108283509</v>
      </c>
      <c r="C292" s="5">
        <f t="shared" si="149"/>
        <v>226.60155693258747</v>
      </c>
      <c r="D292" s="5">
        <f t="shared" si="150"/>
        <v>99.916520041247608</v>
      </c>
      <c r="E292" s="2">
        <f t="shared" si="157"/>
        <v>227.06138391839514</v>
      </c>
      <c r="F292" s="2">
        <f t="shared" si="158"/>
        <v>3.6470064916081277</v>
      </c>
      <c r="G292" s="3">
        <f t="shared" si="151"/>
        <v>8.2621997310205213</v>
      </c>
      <c r="H292" s="3">
        <f t="shared" si="152"/>
        <v>64.686558664821362</v>
      </c>
      <c r="I292" s="3">
        <f t="shared" si="153"/>
        <v>1.4555869154539884</v>
      </c>
      <c r="J292" s="2">
        <f t="shared" si="159"/>
        <v>65.228318616695091</v>
      </c>
      <c r="K292" s="2">
        <f t="shared" si="154"/>
        <v>44.463748204972795</v>
      </c>
      <c r="L292" s="6">
        <f t="shared" si="135"/>
        <v>2861.0836286996273</v>
      </c>
      <c r="M292" s="2">
        <f t="shared" si="136"/>
        <v>36.260261266505687</v>
      </c>
      <c r="N292" s="2">
        <f t="shared" si="155"/>
        <v>65.228318616695091</v>
      </c>
      <c r="O292" s="2">
        <f t="shared" si="156"/>
        <v>44.463748204972795</v>
      </c>
      <c r="P292" s="5">
        <f t="shared" si="137"/>
        <v>0.38433398439127858</v>
      </c>
      <c r="Q292" s="4">
        <f t="shared" si="138"/>
        <v>0.55583326970795977</v>
      </c>
      <c r="R292" s="4">
        <f t="shared" si="139"/>
        <v>0.3311771647514366</v>
      </c>
      <c r="S292" s="4">
        <f t="shared" si="160"/>
        <v>0</v>
      </c>
      <c r="T292" s="4">
        <f t="shared" si="161"/>
        <v>0</v>
      </c>
      <c r="U292" s="5">
        <f t="shared" si="162"/>
        <v>-1.1118582348298649</v>
      </c>
      <c r="V292" s="5">
        <f t="shared" si="163"/>
        <v>-8.7049799418735638</v>
      </c>
      <c r="W292" s="5">
        <f t="shared" si="164"/>
        <v>-0.19588080065188873</v>
      </c>
      <c r="X292" s="5">
        <f t="shared" si="140"/>
        <v>0.966153997497881</v>
      </c>
      <c r="Y292" s="5">
        <f t="shared" si="141"/>
        <v>1.9526886170366109</v>
      </c>
      <c r="Z292" s="5">
        <f t="shared" si="142"/>
        <v>-0.41357968584159854</v>
      </c>
      <c r="AA292" s="5">
        <f t="shared" si="143"/>
        <v>7.2957122186084389</v>
      </c>
      <c r="AB292" s="5">
        <f t="shared" si="144"/>
        <v>0.840830382206746</v>
      </c>
      <c r="AC292" s="5">
        <f t="shared" si="145"/>
        <v>-9.1185596277151628</v>
      </c>
      <c r="AD292" s="5">
        <f t="shared" si="146"/>
        <v>-25.074168582043448</v>
      </c>
      <c r="AE292">
        <f t="shared" si="134"/>
        <v>0</v>
      </c>
    </row>
    <row r="293" spans="1:31" x14ac:dyDescent="0.2">
      <c r="A293">
        <f t="shared" si="147"/>
        <v>2.6099999999999883</v>
      </c>
      <c r="B293" s="5">
        <f t="shared" si="148"/>
        <v>14.525879147112825</v>
      </c>
      <c r="C293" s="5">
        <f t="shared" si="149"/>
        <v>227.24796659125428</v>
      </c>
      <c r="D293" s="5">
        <f t="shared" si="150"/>
        <v>99.929822201973039</v>
      </c>
      <c r="E293" s="2">
        <f t="shared" si="157"/>
        <v>227.71174647974649</v>
      </c>
      <c r="F293" s="2">
        <f t="shared" si="158"/>
        <v>3.6574180772249849</v>
      </c>
      <c r="G293" s="3">
        <f t="shared" si="151"/>
        <v>8.2706080348425886</v>
      </c>
      <c r="H293" s="3">
        <f t="shared" si="152"/>
        <v>64.595373068544205</v>
      </c>
      <c r="I293" s="3">
        <f t="shared" si="153"/>
        <v>1.2048452296335539</v>
      </c>
      <c r="J293" s="2">
        <f t="shared" si="159"/>
        <v>65.133837835320122</v>
      </c>
      <c r="K293" s="2">
        <f t="shared" si="154"/>
        <v>44.39934412768924</v>
      </c>
      <c r="L293" s="6">
        <f t="shared" si="135"/>
        <v>2860.0903285088289</v>
      </c>
      <c r="M293" s="2">
        <f t="shared" si="136"/>
        <v>36.24767256617092</v>
      </c>
      <c r="N293" s="2">
        <f t="shared" si="155"/>
        <v>65.133837835320122</v>
      </c>
      <c r="O293" s="2">
        <f t="shared" si="156"/>
        <v>44.39934412768924</v>
      </c>
      <c r="P293" s="5">
        <f t="shared" si="137"/>
        <v>0.38430496028588268</v>
      </c>
      <c r="Q293" s="4">
        <f t="shared" si="138"/>
        <v>0.55644613538570731</v>
      </c>
      <c r="R293" s="4">
        <f t="shared" si="139"/>
        <v>0.33129033110137907</v>
      </c>
      <c r="S293" s="4">
        <f t="shared" si="160"/>
        <v>0</v>
      </c>
      <c r="T293" s="4">
        <f t="shared" si="161"/>
        <v>0</v>
      </c>
      <c r="U293" s="5">
        <f t="shared" si="162"/>
        <v>-1.1112937015489446</v>
      </c>
      <c r="V293" s="5">
        <f t="shared" si="163"/>
        <v>-8.6794623730036005</v>
      </c>
      <c r="W293" s="5">
        <f t="shared" si="164"/>
        <v>-0.16189098907750907</v>
      </c>
      <c r="X293" s="5">
        <f t="shared" si="140"/>
        <v>0.96581857180796815</v>
      </c>
      <c r="Y293" s="5">
        <f t="shared" si="141"/>
        <v>1.9441779642106876</v>
      </c>
      <c r="Z293" s="5">
        <f t="shared" si="142"/>
        <v>-0.38470646022263905</v>
      </c>
      <c r="AA293" s="5">
        <f t="shared" si="143"/>
        <v>7.2795436395288462</v>
      </c>
      <c r="AB293" s="5">
        <f t="shared" si="144"/>
        <v>0.83288426266174298</v>
      </c>
      <c r="AC293" s="5">
        <f t="shared" si="145"/>
        <v>-9.0641688332262387</v>
      </c>
      <c r="AD293" s="5">
        <f t="shared" si="146"/>
        <v>-25.056347349548663</v>
      </c>
      <c r="AE293">
        <f t="shared" si="134"/>
        <v>0</v>
      </c>
    </row>
    <row r="294" spans="1:31" x14ac:dyDescent="0.2">
      <c r="A294">
        <f t="shared" si="147"/>
        <v>2.6199999999999881</v>
      </c>
      <c r="B294" s="5">
        <f t="shared" si="148"/>
        <v>14.608626871674385</v>
      </c>
      <c r="C294" s="5">
        <f t="shared" si="149"/>
        <v>227.89346711349808</v>
      </c>
      <c r="D294" s="5">
        <f t="shared" si="150"/>
        <v>99.940617836901907</v>
      </c>
      <c r="E294" s="2">
        <f t="shared" si="157"/>
        <v>228.3612145967148</v>
      </c>
      <c r="F294" s="2">
        <f t="shared" si="158"/>
        <v>3.6678059049085494</v>
      </c>
      <c r="G294" s="3">
        <f t="shared" si="151"/>
        <v>8.2789368774692065</v>
      </c>
      <c r="H294" s="3">
        <f t="shared" si="152"/>
        <v>64.504731380211936</v>
      </c>
      <c r="I294" s="3">
        <f t="shared" si="153"/>
        <v>0.95428175613806721</v>
      </c>
      <c r="J294" s="2">
        <f t="shared" si="159"/>
        <v>65.040847318623676</v>
      </c>
      <c r="K294" s="2">
        <f t="shared" si="154"/>
        <v>44.335955909082259</v>
      </c>
      <c r="L294" s="6">
        <f t="shared" si="135"/>
        <v>2859.0942483028266</v>
      </c>
      <c r="M294" s="2">
        <f t="shared" si="136"/>
        <v>36.235048633004574</v>
      </c>
      <c r="N294" s="2">
        <f t="shared" si="155"/>
        <v>65.040847318623676</v>
      </c>
      <c r="O294" s="2">
        <f t="shared" si="156"/>
        <v>44.335955909082259</v>
      </c>
      <c r="P294" s="5">
        <f t="shared" si="137"/>
        <v>0.3842758549148666</v>
      </c>
      <c r="Q294" s="4">
        <f t="shared" si="138"/>
        <v>0.55704747555503442</v>
      </c>
      <c r="R294" s="4">
        <f t="shared" si="139"/>
        <v>0.33140120217349439</v>
      </c>
      <c r="S294" s="4">
        <f t="shared" si="160"/>
        <v>0</v>
      </c>
      <c r="T294" s="4">
        <f t="shared" si="161"/>
        <v>0</v>
      </c>
      <c r="U294" s="5">
        <f t="shared" si="162"/>
        <v>-1.1107405180124201</v>
      </c>
      <c r="V294" s="5">
        <f t="shared" si="163"/>
        <v>-8.6542535361630559</v>
      </c>
      <c r="W294" s="5">
        <f t="shared" si="164"/>
        <v>-0.12803086046316353</v>
      </c>
      <c r="X294" s="5">
        <f t="shared" si="140"/>
        <v>0.96548220733990298</v>
      </c>
      <c r="Y294" s="5">
        <f t="shared" si="141"/>
        <v>1.9357271327158301</v>
      </c>
      <c r="Z294" s="5">
        <f t="shared" si="142"/>
        <v>-0.35590028649555117</v>
      </c>
      <c r="AA294" s="5">
        <f t="shared" si="143"/>
        <v>7.2635671699609876</v>
      </c>
      <c r="AB294" s="5">
        <f t="shared" si="144"/>
        <v>0.82498661470340995</v>
      </c>
      <c r="AC294" s="5">
        <f t="shared" si="145"/>
        <v>-9.0101538226586069</v>
      </c>
      <c r="AD294" s="5">
        <f t="shared" si="146"/>
        <v>-25.038463690502176</v>
      </c>
      <c r="AE294">
        <f t="shared" si="134"/>
        <v>0</v>
      </c>
    </row>
    <row r="295" spans="1:31" x14ac:dyDescent="0.2">
      <c r="A295">
        <f t="shared" si="147"/>
        <v>2.6299999999999879</v>
      </c>
      <c r="B295" s="5">
        <f t="shared" si="148"/>
        <v>14.691457489779813</v>
      </c>
      <c r="C295" s="5">
        <f t="shared" si="149"/>
        <v>228.53806391960904</v>
      </c>
      <c r="D295" s="5">
        <f t="shared" si="150"/>
        <v>99.948908731278763</v>
      </c>
      <c r="E295" s="2">
        <f t="shared" si="157"/>
        <v>229.00979364057187</v>
      </c>
      <c r="F295" s="2">
        <f t="shared" si="158"/>
        <v>3.6781700140593774</v>
      </c>
      <c r="G295" s="3">
        <f t="shared" si="151"/>
        <v>8.2871867436162407</v>
      </c>
      <c r="H295" s="3">
        <f t="shared" si="152"/>
        <v>64.414629841985345</v>
      </c>
      <c r="I295" s="3">
        <f t="shared" si="153"/>
        <v>0.70389711923304543</v>
      </c>
      <c r="J295" s="2">
        <f t="shared" si="159"/>
        <v>64.949345439026729</v>
      </c>
      <c r="K295" s="2">
        <f t="shared" si="154"/>
        <v>44.273582439691019</v>
      </c>
      <c r="L295" s="6">
        <f t="shared" si="135"/>
        <v>2858.0954964026209</v>
      </c>
      <c r="M295" s="2">
        <f t="shared" si="136"/>
        <v>36.222390839824882</v>
      </c>
      <c r="N295" s="2">
        <f t="shared" si="155"/>
        <v>64.949345439026729</v>
      </c>
      <c r="O295" s="2">
        <f t="shared" si="156"/>
        <v>44.273582439691019</v>
      </c>
      <c r="P295" s="5">
        <f t="shared" si="137"/>
        <v>0.38424667143872332</v>
      </c>
      <c r="Q295" s="4">
        <f t="shared" si="138"/>
        <v>0.55763723441219915</v>
      </c>
      <c r="R295" s="4">
        <f t="shared" si="139"/>
        <v>0.33150977757662381</v>
      </c>
      <c r="S295" s="4">
        <f t="shared" si="160"/>
        <v>0</v>
      </c>
      <c r="T295" s="4">
        <f t="shared" si="161"/>
        <v>0</v>
      </c>
      <c r="U295" s="5">
        <f t="shared" si="162"/>
        <v>-1.1101988506759106</v>
      </c>
      <c r="V295" s="5">
        <f t="shared" si="163"/>
        <v>-8.6293515796991116</v>
      </c>
      <c r="W295" s="5">
        <f t="shared" si="164"/>
        <v>-9.4298076891846036E-2</v>
      </c>
      <c r="X295" s="5">
        <f t="shared" si="140"/>
        <v>0.96514494067240231</v>
      </c>
      <c r="Y295" s="5">
        <f t="shared" si="141"/>
        <v>1.9273356591973683</v>
      </c>
      <c r="Z295" s="5">
        <f t="shared" si="142"/>
        <v>-0.32715989018769781</v>
      </c>
      <c r="AA295" s="5">
        <f t="shared" si="143"/>
        <v>7.2477817578576635</v>
      </c>
      <c r="AB295" s="5">
        <f t="shared" si="144"/>
        <v>0.81713680852145765</v>
      </c>
      <c r="AC295" s="5">
        <f t="shared" si="145"/>
        <v>-8.9565114698868094</v>
      </c>
      <c r="AD295" s="5">
        <f t="shared" si="146"/>
        <v>-25.020516319034183</v>
      </c>
      <c r="AE295">
        <f t="shared" si="134"/>
        <v>0</v>
      </c>
    </row>
    <row r="296" spans="1:31" x14ac:dyDescent="0.2">
      <c r="A296">
        <f t="shared" si="147"/>
        <v>2.6399999999999877</v>
      </c>
      <c r="B296" s="5">
        <f t="shared" si="148"/>
        <v>14.774370214056402</v>
      </c>
      <c r="C296" s="5">
        <f t="shared" si="149"/>
        <v>229.1817623924554</v>
      </c>
      <c r="D296" s="5">
        <f t="shared" si="150"/>
        <v>99.954696676655146</v>
      </c>
      <c r="E296" s="2">
        <f t="shared" si="157"/>
        <v>229.65748894502411</v>
      </c>
      <c r="F296" s="2">
        <f t="shared" si="158"/>
        <v>3.6885104439098115</v>
      </c>
      <c r="G296" s="3">
        <f t="shared" si="151"/>
        <v>8.2953581117014554</v>
      </c>
      <c r="H296" s="3">
        <f t="shared" si="152"/>
        <v>64.325064727286474</v>
      </c>
      <c r="I296" s="3">
        <f t="shared" si="153"/>
        <v>0.45369195604270363</v>
      </c>
      <c r="J296" s="2">
        <f t="shared" si="159"/>
        <v>64.859330514290264</v>
      </c>
      <c r="K296" s="2">
        <f t="shared" si="154"/>
        <v>44.212222572795</v>
      </c>
      <c r="L296" s="6">
        <f t="shared" si="135"/>
        <v>2857.094182531675</v>
      </c>
      <c r="M296" s="2">
        <f t="shared" si="136"/>
        <v>36.209700577224353</v>
      </c>
      <c r="N296" s="2">
        <f t="shared" si="155"/>
        <v>64.859330514290264</v>
      </c>
      <c r="O296" s="2">
        <f t="shared" si="156"/>
        <v>44.212222572795</v>
      </c>
      <c r="P296" s="5">
        <f t="shared" si="137"/>
        <v>0.38421741305890511</v>
      </c>
      <c r="Q296" s="4">
        <f t="shared" si="138"/>
        <v>0.55821535823516588</v>
      </c>
      <c r="R296" s="4">
        <f t="shared" si="139"/>
        <v>0.33161605713608594</v>
      </c>
      <c r="S296" s="4">
        <f t="shared" si="160"/>
        <v>0</v>
      </c>
      <c r="T296" s="4">
        <f t="shared" si="161"/>
        <v>0</v>
      </c>
      <c r="U296" s="5">
        <f t="shared" si="162"/>
        <v>-1.1096688623227109</v>
      </c>
      <c r="V296" s="5">
        <f t="shared" si="163"/>
        <v>-8.6047546632223835</v>
      </c>
      <c r="W296" s="5">
        <f t="shared" si="164"/>
        <v>-6.0690307751356427E-2</v>
      </c>
      <c r="X296" s="5">
        <f t="shared" si="140"/>
        <v>0.96480680885777792</v>
      </c>
      <c r="Y296" s="5">
        <f t="shared" si="141"/>
        <v>1.9190030806514999</v>
      </c>
      <c r="Z296" s="5">
        <f t="shared" si="142"/>
        <v>-0.29848399881267884</v>
      </c>
      <c r="AA296" s="5">
        <f t="shared" si="143"/>
        <v>7.2321863513787426</v>
      </c>
      <c r="AB296" s="5">
        <f t="shared" si="144"/>
        <v>0.80933421832878905</v>
      </c>
      <c r="AC296" s="5">
        <f t="shared" si="145"/>
        <v>-8.9032386620350614</v>
      </c>
      <c r="AD296" s="5">
        <f t="shared" si="146"/>
        <v>-25.002503956372614</v>
      </c>
      <c r="AE296">
        <f t="shared" si="134"/>
        <v>0</v>
      </c>
    </row>
    <row r="297" spans="1:31" x14ac:dyDescent="0.2">
      <c r="A297">
        <f t="shared" si="147"/>
        <v>2.6499999999999875</v>
      </c>
      <c r="B297" s="5">
        <f t="shared" si="148"/>
        <v>14.857364261884333</v>
      </c>
      <c r="C297" s="5">
        <f t="shared" si="149"/>
        <v>229.82456787779518</v>
      </c>
      <c r="D297" s="5">
        <f t="shared" si="150"/>
        <v>99.957983471017755</v>
      </c>
      <c r="E297" s="2">
        <f t="shared" si="157"/>
        <v>230.30430580652546</v>
      </c>
      <c r="F297" s="2">
        <f t="shared" si="158"/>
        <v>3.6988272335211758</v>
      </c>
      <c r="G297" s="3">
        <f t="shared" si="151"/>
        <v>8.3034514538847439</v>
      </c>
      <c r="H297" s="3">
        <f t="shared" si="152"/>
        <v>64.236032340666128</v>
      </c>
      <c r="I297" s="3">
        <f t="shared" si="153"/>
        <v>0.2036669164789775</v>
      </c>
      <c r="J297" s="2">
        <f t="shared" si="159"/>
        <v>64.770800806621139</v>
      </c>
      <c r="K297" s="2">
        <f t="shared" si="154"/>
        <v>44.151875123804452</v>
      </c>
      <c r="L297" s="6">
        <f t="shared" si="135"/>
        <v>2856.0904177815496</v>
      </c>
      <c r="M297" s="2">
        <f t="shared" si="136"/>
        <v>36.196979253134224</v>
      </c>
      <c r="N297" s="2">
        <f t="shared" si="155"/>
        <v>64.770800806621139</v>
      </c>
      <c r="O297" s="2">
        <f t="shared" si="156"/>
        <v>44.151875123804452</v>
      </c>
      <c r="P297" s="5">
        <f t="shared" si="137"/>
        <v>0.3841880830168205</v>
      </c>
      <c r="Q297" s="4">
        <f t="shared" si="138"/>
        <v>0.55878179541111495</v>
      </c>
      <c r="R297" s="4">
        <f t="shared" si="139"/>
        <v>0.33172004089498597</v>
      </c>
      <c r="S297" s="4">
        <f t="shared" si="160"/>
        <v>0</v>
      </c>
      <c r="T297" s="4">
        <f t="shared" si="161"/>
        <v>0</v>
      </c>
      <c r="U297" s="5">
        <f t="shared" si="162"/>
        <v>-1.1091507120714932</v>
      </c>
      <c r="V297" s="5">
        <f t="shared" si="163"/>
        <v>-8.5804609573485742</v>
      </c>
      <c r="W297" s="5">
        <f t="shared" si="164"/>
        <v>-2.7205229860454941E-2</v>
      </c>
      <c r="X297" s="5">
        <f t="shared" si="140"/>
        <v>0.96446784941033181</v>
      </c>
      <c r="Y297" s="5">
        <f t="shared" si="141"/>
        <v>1.9107289344346787</v>
      </c>
      <c r="Z297" s="5">
        <f t="shared" si="142"/>
        <v>-0.26987134207749486</v>
      </c>
      <c r="AA297" s="5">
        <f t="shared" si="143"/>
        <v>7.2167798988077969</v>
      </c>
      <c r="AB297" s="5">
        <f t="shared" si="144"/>
        <v>0.80157822236318554</v>
      </c>
      <c r="AC297" s="5">
        <f t="shared" si="145"/>
        <v>-8.8503322994260696</v>
      </c>
      <c r="AD297" s="5">
        <f t="shared" si="146"/>
        <v>-24.984425331052655</v>
      </c>
      <c r="AE297">
        <f t="shared" si="134"/>
        <v>0</v>
      </c>
    </row>
    <row r="298" spans="1:31" x14ac:dyDescent="0.2">
      <c r="A298">
        <f t="shared" si="147"/>
        <v>2.6599999999999873</v>
      </c>
      <c r="B298" s="5">
        <f t="shared" si="148"/>
        <v>14.940438855334298</v>
      </c>
      <c r="C298" s="5">
        <f t="shared" si="149"/>
        <v>230.46648568458684</v>
      </c>
      <c r="D298" s="5">
        <f t="shared" si="150"/>
        <v>99.958770918916002</v>
      </c>
      <c r="E298" s="2">
        <f t="shared" si="157"/>
        <v>230.95024948458891</v>
      </c>
      <c r="F298" s="2">
        <f t="shared" si="158"/>
        <v>3.7091204217809528</v>
      </c>
      <c r="G298" s="3">
        <f t="shared" si="151"/>
        <v>8.3114672361083759</v>
      </c>
      <c r="H298" s="3">
        <f t="shared" si="152"/>
        <v>64.147529017671872</v>
      </c>
      <c r="I298" s="3">
        <f t="shared" si="153"/>
        <v>-4.6177336831549065E-2</v>
      </c>
      <c r="J298" s="2">
        <f t="shared" si="159"/>
        <v>64.683754521799329</v>
      </c>
      <c r="K298" s="2">
        <f t="shared" si="154"/>
        <v>44.092538869665525</v>
      </c>
      <c r="L298" s="6">
        <f t="shared" si="135"/>
        <v>2855.0843145763524</v>
      </c>
      <c r="M298" s="2">
        <f t="shared" si="136"/>
        <v>36.184228292373909</v>
      </c>
      <c r="N298" s="2">
        <f t="shared" si="155"/>
        <v>64.683754521799329</v>
      </c>
      <c r="O298" s="2">
        <f t="shared" si="156"/>
        <v>44.092538869665525</v>
      </c>
      <c r="P298" s="5">
        <f t="shared" si="137"/>
        <v>0.38415868459279651</v>
      </c>
      <c r="Q298" s="4">
        <f t="shared" si="138"/>
        <v>0.55933649646290984</v>
      </c>
      <c r="R298" s="4">
        <f t="shared" si="139"/>
        <v>0.33182172911544389</v>
      </c>
      <c r="S298" s="4">
        <f t="shared" si="160"/>
        <v>0</v>
      </c>
      <c r="T298" s="4">
        <f t="shared" si="161"/>
        <v>0</v>
      </c>
      <c r="U298" s="5">
        <f t="shared" si="162"/>
        <v>-1.108644555384019</v>
      </c>
      <c r="V298" s="5">
        <f t="shared" si="163"/>
        <v>-8.5564686434448181</v>
      </c>
      <c r="W298" s="5">
        <f t="shared" si="164"/>
        <v>6.1594724019391252E-3</v>
      </c>
      <c r="X298" s="5">
        <f t="shared" si="140"/>
        <v>0.96412810029435136</v>
      </c>
      <c r="Y298" s="5">
        <f t="shared" si="141"/>
        <v>1.9025127582742878</v>
      </c>
      <c r="Z298" s="5">
        <f t="shared" si="142"/>
        <v>-0.24132065209103892</v>
      </c>
      <c r="AA298" s="5">
        <f t="shared" si="143"/>
        <v>7.2015613484728949</v>
      </c>
      <c r="AB298" s="5">
        <f t="shared" si="144"/>
        <v>0.79386820289026883</v>
      </c>
      <c r="AC298" s="5">
        <f t="shared" si="145"/>
        <v>-8.797789295535857</v>
      </c>
      <c r="AD298" s="5">
        <f t="shared" si="146"/>
        <v>-24.966279179125166</v>
      </c>
      <c r="AE298">
        <f t="shared" si="134"/>
        <v>0</v>
      </c>
    </row>
    <row r="299" spans="1:31" x14ac:dyDescent="0.2">
      <c r="A299">
        <f t="shared" si="147"/>
        <v>2.6699999999999871</v>
      </c>
      <c r="B299" s="5">
        <f t="shared" si="148"/>
        <v>15.023593221105527</v>
      </c>
      <c r="C299" s="5">
        <f t="shared" si="149"/>
        <v>231.10752108529877</v>
      </c>
      <c r="D299" s="5">
        <f t="shared" si="150"/>
        <v>99.957060831588734</v>
      </c>
      <c r="E299" s="2">
        <f t="shared" si="157"/>
        <v>231.595325202097</v>
      </c>
      <c r="F299" s="2">
        <f t="shared" si="158"/>
        <v>3.719390047399981</v>
      </c>
      <c r="G299" s="3">
        <f t="shared" si="151"/>
        <v>8.3194059181372779</v>
      </c>
      <c r="H299" s="3">
        <f t="shared" si="152"/>
        <v>64.059551124716506</v>
      </c>
      <c r="I299" s="3">
        <f t="shared" si="153"/>
        <v>-0.29584012862280074</v>
      </c>
      <c r="J299" s="2">
        <f t="shared" si="159"/>
        <v>64.598189808326737</v>
      </c>
      <c r="K299" s="2">
        <f t="shared" si="154"/>
        <v>44.034212548279982</v>
      </c>
      <c r="L299" s="6">
        <f t="shared" si="135"/>
        <v>2854.0759866360117</v>
      </c>
      <c r="M299" s="2">
        <f t="shared" si="136"/>
        <v>36.171449136185565</v>
      </c>
      <c r="N299" s="2">
        <f t="shared" si="155"/>
        <v>64.598189808326737</v>
      </c>
      <c r="O299" s="2">
        <f t="shared" si="156"/>
        <v>44.034212548279982</v>
      </c>
      <c r="P299" s="5">
        <f t="shared" si="137"/>
        <v>0.38412922110500641</v>
      </c>
      <c r="Q299" s="4">
        <f t="shared" si="138"/>
        <v>0.5598794140744956</v>
      </c>
      <c r="R299" s="4">
        <f t="shared" si="139"/>
        <v>0.33192112227973858</v>
      </c>
      <c r="S299" s="4">
        <f t="shared" si="160"/>
        <v>0</v>
      </c>
      <c r="T299" s="4">
        <f t="shared" si="161"/>
        <v>0</v>
      </c>
      <c r="U299" s="5">
        <f t="shared" si="162"/>
        <v>-1.1081505440728612</v>
      </c>
      <c r="V299" s="5">
        <f t="shared" si="163"/>
        <v>-8.5327759133806111</v>
      </c>
      <c r="W299" s="5">
        <f t="shared" si="164"/>
        <v>3.9406106964587746E-2</v>
      </c>
      <c r="X299" s="5">
        <f t="shared" si="140"/>
        <v>0.96378759991170726</v>
      </c>
      <c r="Y299" s="5">
        <f t="shared" si="141"/>
        <v>1.89435409028055</v>
      </c>
      <c r="Z299" s="5">
        <f t="shared" si="142"/>
        <v>-0.21283066357379751</v>
      </c>
      <c r="AA299" s="5">
        <f t="shared" si="143"/>
        <v>7.1865296486715051</v>
      </c>
      <c r="AB299" s="5">
        <f t="shared" si="144"/>
        <v>0.78620354620768884</v>
      </c>
      <c r="AC299" s="5">
        <f t="shared" si="145"/>
        <v>-8.7456065769544082</v>
      </c>
      <c r="AD299" s="5">
        <f t="shared" si="146"/>
        <v>-24.948064244363906</v>
      </c>
      <c r="AE299">
        <f t="shared" si="134"/>
        <v>0</v>
      </c>
    </row>
    <row r="300" spans="1:31" x14ac:dyDescent="0.2">
      <c r="A300">
        <f t="shared" si="147"/>
        <v>2.6799999999999868</v>
      </c>
      <c r="B300" s="5">
        <f t="shared" si="148"/>
        <v>15.106826590464211</v>
      </c>
      <c r="C300" s="5">
        <f t="shared" si="149"/>
        <v>231.7476793162171</v>
      </c>
      <c r="D300" s="5">
        <f t="shared" si="150"/>
        <v>99.952855027090294</v>
      </c>
      <c r="E300" s="2">
        <f t="shared" si="157"/>
        <v>232.23953814561068</v>
      </c>
      <c r="F300" s="2">
        <f t="shared" si="158"/>
        <v>3.7296361489096359</v>
      </c>
      <c r="G300" s="3">
        <f t="shared" si="151"/>
        <v>8.327267953599355</v>
      </c>
      <c r="H300" s="3">
        <f t="shared" si="152"/>
        <v>63.972095058946962</v>
      </c>
      <c r="I300" s="3">
        <f t="shared" si="153"/>
        <v>-0.54532077106643984</v>
      </c>
      <c r="J300" s="2">
        <f t="shared" si="159"/>
        <v>64.514104756598343</v>
      </c>
      <c r="K300" s="2">
        <f t="shared" si="154"/>
        <v>43.976894857940245</v>
      </c>
      <c r="L300" s="6">
        <f t="shared" si="135"/>
        <v>2853.0655489383994</v>
      </c>
      <c r="M300" s="2">
        <f t="shared" si="136"/>
        <v>36.158643241754014</v>
      </c>
      <c r="N300" s="2">
        <f t="shared" si="155"/>
        <v>64.514104756598343</v>
      </c>
      <c r="O300" s="2">
        <f t="shared" si="156"/>
        <v>43.976894857940245</v>
      </c>
      <c r="P300" s="5">
        <f t="shared" si="137"/>
        <v>0.38409969590836424</v>
      </c>
      <c r="Q300" s="4">
        <f t="shared" si="138"/>
        <v>0.56041050311519947</v>
      </c>
      <c r="R300" s="4">
        <f t="shared" si="139"/>
        <v>0.33201822109136858</v>
      </c>
      <c r="S300" s="4">
        <f t="shared" si="160"/>
        <v>0</v>
      </c>
      <c r="T300" s="4">
        <f t="shared" si="161"/>
        <v>0</v>
      </c>
      <c r="U300" s="5">
        <f t="shared" si="162"/>
        <v>-1.107668826309171</v>
      </c>
      <c r="V300" s="5">
        <f t="shared" si="163"/>
        <v>-8.509380969283475</v>
      </c>
      <c r="W300" s="5">
        <f t="shared" si="164"/>
        <v>7.253697392889695E-2</v>
      </c>
      <c r="X300" s="5">
        <f t="shared" si="140"/>
        <v>0.96344638708906261</v>
      </c>
      <c r="Y300" s="5">
        <f t="shared" si="141"/>
        <v>1.886252468959696</v>
      </c>
      <c r="Z300" s="5">
        <f t="shared" si="142"/>
        <v>-0.18440011406864587</v>
      </c>
      <c r="AA300" s="5">
        <f t="shared" si="143"/>
        <v>7.1716837475995892</v>
      </c>
      <c r="AB300" s="5">
        <f t="shared" si="144"/>
        <v>0.77858364265052504</v>
      </c>
      <c r="AC300" s="5">
        <f t="shared" si="145"/>
        <v>-8.6937810833521212</v>
      </c>
      <c r="AD300" s="5">
        <f t="shared" si="146"/>
        <v>-24.929779278471514</v>
      </c>
      <c r="AE300">
        <f t="shared" si="134"/>
        <v>0</v>
      </c>
    </row>
    <row r="301" spans="1:31" x14ac:dyDescent="0.2">
      <c r="A301">
        <f t="shared" si="147"/>
        <v>2.6899999999999866</v>
      </c>
      <c r="B301" s="5">
        <f t="shared" si="148"/>
        <v>15.190138199182336</v>
      </c>
      <c r="C301" s="5">
        <f t="shared" si="149"/>
        <v>232.38696557775239</v>
      </c>
      <c r="D301" s="5">
        <f t="shared" si="150"/>
        <v>99.946155330415706</v>
      </c>
      <c r="E301" s="2">
        <f t="shared" si="157"/>
        <v>232.88289346567672</v>
      </c>
      <c r="F301" s="2">
        <f t="shared" si="158"/>
        <v>3.7398587646590298</v>
      </c>
      <c r="G301" s="3">
        <f t="shared" si="151"/>
        <v>8.3350537900258601</v>
      </c>
      <c r="H301" s="3">
        <f t="shared" si="152"/>
        <v>63.885157248113444</v>
      </c>
      <c r="I301" s="3">
        <f t="shared" si="153"/>
        <v>-0.79461856385115492</v>
      </c>
      <c r="J301" s="2">
        <f t="shared" si="159"/>
        <v>64.431497398095772</v>
      </c>
      <c r="K301" s="2">
        <f t="shared" si="154"/>
        <v>43.920584456779665</v>
      </c>
      <c r="L301" s="6">
        <f t="shared" si="135"/>
        <v>2852.0531176803224</v>
      </c>
      <c r="M301" s="2">
        <f t="shared" si="136"/>
        <v>36.145812081712421</v>
      </c>
      <c r="N301" s="2">
        <f t="shared" si="155"/>
        <v>64.431497398095772</v>
      </c>
      <c r="O301" s="2">
        <f t="shared" si="156"/>
        <v>43.920584456779665</v>
      </c>
      <c r="P301" s="5">
        <f t="shared" si="137"/>
        <v>0.38407011239338584</v>
      </c>
      <c r="Q301" s="4">
        <f t="shared" si="138"/>
        <v>0.56092972066291291</v>
      </c>
      <c r="R301" s="4">
        <f t="shared" si="139"/>
        <v>0.33211302647602686</v>
      </c>
      <c r="S301" s="4">
        <f t="shared" si="160"/>
        <v>0</v>
      </c>
      <c r="T301" s="4">
        <f t="shared" si="161"/>
        <v>0</v>
      </c>
      <c r="U301" s="5">
        <f t="shared" si="162"/>
        <v>-1.1071995466304883</v>
      </c>
      <c r="V301" s="5">
        <f t="shared" si="163"/>
        <v>-8.4862820232992409</v>
      </c>
      <c r="W301" s="5">
        <f t="shared" si="164"/>
        <v>0.10555436543108845</v>
      </c>
      <c r="X301" s="5">
        <f t="shared" si="140"/>
        <v>0.96310450106470091</v>
      </c>
      <c r="Y301" s="5">
        <f t="shared" si="141"/>
        <v>1.8782074332283416</v>
      </c>
      <c r="Z301" s="5">
        <f t="shared" si="142"/>
        <v>-0.15602774415261744</v>
      </c>
      <c r="AA301" s="5">
        <f t="shared" si="143"/>
        <v>7.1570225932848226</v>
      </c>
      <c r="AB301" s="5">
        <f t="shared" si="144"/>
        <v>0.77100788659785335</v>
      </c>
      <c r="AC301" s="5">
        <f t="shared" si="145"/>
        <v>-8.6423097674518576</v>
      </c>
      <c r="AD301" s="5">
        <f t="shared" si="146"/>
        <v>-24.911423041284088</v>
      </c>
      <c r="AE301">
        <f t="shared" si="134"/>
        <v>0</v>
      </c>
    </row>
    <row r="302" spans="1:31" x14ac:dyDescent="0.2">
      <c r="A302">
        <f t="shared" si="147"/>
        <v>2.6999999999999864</v>
      </c>
      <c r="B302" s="5">
        <f t="shared" si="148"/>
        <v>15.273527287476924</v>
      </c>
      <c r="C302" s="5">
        <f t="shared" si="149"/>
        <v>233.02538503474517</v>
      </c>
      <c r="D302" s="5">
        <f t="shared" si="150"/>
        <v>99.936963573625121</v>
      </c>
      <c r="E302" s="2">
        <f t="shared" si="157"/>
        <v>233.52539627713415</v>
      </c>
      <c r="F302" s="2">
        <f t="shared" si="158"/>
        <v>3.7500579328122035</v>
      </c>
      <c r="G302" s="3">
        <f t="shared" si="151"/>
        <v>8.3427638688918382</v>
      </c>
      <c r="H302" s="3">
        <f t="shared" si="152"/>
        <v>63.798734150438925</v>
      </c>
      <c r="I302" s="3">
        <f t="shared" si="153"/>
        <v>-1.0437327942639958</v>
      </c>
      <c r="J302" s="2">
        <f t="shared" si="159"/>
        <v>64.350365704604116</v>
      </c>
      <c r="K302" s="2">
        <f t="shared" si="154"/>
        <v>43.86527996223866</v>
      </c>
      <c r="L302" s="6">
        <f t="shared" si="135"/>
        <v>2851.0388102374013</v>
      </c>
      <c r="M302" s="2">
        <f t="shared" si="136"/>
        <v>36.132957143633725</v>
      </c>
      <c r="N302" s="2">
        <f t="shared" si="155"/>
        <v>64.350365704604116</v>
      </c>
      <c r="O302" s="2">
        <f t="shared" si="156"/>
        <v>43.86527996223866</v>
      </c>
      <c r="P302" s="5">
        <f t="shared" si="137"/>
        <v>0.38404047398501795</v>
      </c>
      <c r="Q302" s="4">
        <f t="shared" si="138"/>
        <v>0.56143702602612144</v>
      </c>
      <c r="R302" s="4">
        <f t="shared" si="139"/>
        <v>0.33220553958248872</v>
      </c>
      <c r="S302" s="4">
        <f t="shared" si="160"/>
        <v>0</v>
      </c>
      <c r="T302" s="4">
        <f t="shared" si="161"/>
        <v>0</v>
      </c>
      <c r="U302" s="5">
        <f t="shared" si="162"/>
        <v>-1.106742845948629</v>
      </c>
      <c r="V302" s="5">
        <f t="shared" si="163"/>
        <v>-8.4634772973570538</v>
      </c>
      <c r="W302" s="5">
        <f t="shared" si="164"/>
        <v>0.13846056550166824</v>
      </c>
      <c r="X302" s="5">
        <f t="shared" si="140"/>
        <v>0.96276198147497605</v>
      </c>
      <c r="Y302" s="5">
        <f t="shared" si="141"/>
        <v>1.8702185224290966</v>
      </c>
      <c r="Z302" s="5">
        <f t="shared" si="142"/>
        <v>-0.12771229764952838</v>
      </c>
      <c r="AA302" s="5">
        <f t="shared" si="143"/>
        <v>7.1425451335240489</v>
      </c>
      <c r="AB302" s="5">
        <f t="shared" si="144"/>
        <v>0.76347567648046755</v>
      </c>
      <c r="AC302" s="5">
        <f t="shared" si="145"/>
        <v>-8.5911895950065826</v>
      </c>
      <c r="AD302" s="5">
        <f t="shared" si="146"/>
        <v>-24.892994300974284</v>
      </c>
      <c r="AE302">
        <f t="shared" si="134"/>
        <v>0</v>
      </c>
    </row>
    <row r="303" spans="1:31" x14ac:dyDescent="0.2">
      <c r="A303">
        <f t="shared" si="147"/>
        <v>2.7099999999999862</v>
      </c>
      <c r="B303" s="5">
        <f t="shared" si="148"/>
        <v>15.356993099949667</v>
      </c>
      <c r="C303" s="5">
        <f t="shared" si="149"/>
        <v>233.6629428167698</v>
      </c>
      <c r="D303" s="5">
        <f t="shared" si="150"/>
        <v>99.925281595967434</v>
      </c>
      <c r="E303" s="2">
        <f t="shared" si="157"/>
        <v>234.16705165941883</v>
      </c>
      <c r="F303" s="2">
        <f t="shared" si="158"/>
        <v>3.7602336913453343</v>
      </c>
      <c r="G303" s="3">
        <f t="shared" si="151"/>
        <v>8.3503986256566431</v>
      </c>
      <c r="H303" s="3">
        <f t="shared" si="152"/>
        <v>63.712822254488856</v>
      </c>
      <c r="I303" s="3">
        <f t="shared" si="153"/>
        <v>-1.2926627372737387</v>
      </c>
      <c r="J303" s="2">
        <f t="shared" si="159"/>
        <v>64.270707587452264</v>
      </c>
      <c r="K303" s="2">
        <f t="shared" si="154"/>
        <v>43.810979950546873</v>
      </c>
      <c r="L303" s="6">
        <f t="shared" si="135"/>
        <v>2850.0227451228702</v>
      </c>
      <c r="M303" s="2">
        <f t="shared" si="136"/>
        <v>36.120079929508599</v>
      </c>
      <c r="N303" s="2">
        <f t="shared" si="155"/>
        <v>64.270707587452264</v>
      </c>
      <c r="O303" s="2">
        <f t="shared" si="156"/>
        <v>43.810979950546873</v>
      </c>
      <c r="P303" s="5">
        <f t="shared" si="137"/>
        <v>0.38401078414143502</v>
      </c>
      <c r="Q303" s="4">
        <f t="shared" si="138"/>
        <v>0.56193238076476959</v>
      </c>
      <c r="R303" s="4">
        <f t="shared" si="139"/>
        <v>0.33229576178341325</v>
      </c>
      <c r="S303" s="4">
        <f t="shared" si="160"/>
        <v>0</v>
      </c>
      <c r="T303" s="4">
        <f t="shared" si="161"/>
        <v>0</v>
      </c>
      <c r="U303" s="5">
        <f t="shared" si="162"/>
        <v>-1.1062988615576548</v>
      </c>
      <c r="V303" s="5">
        <f t="shared" si="163"/>
        <v>-8.4409650229390731</v>
      </c>
      <c r="W303" s="5">
        <f t="shared" si="164"/>
        <v>0.17125784992228243</v>
      </c>
      <c r="X303" s="5">
        <f t="shared" si="140"/>
        <v>0.96241886834040191</v>
      </c>
      <c r="Y303" s="5">
        <f t="shared" si="141"/>
        <v>1.8622852763473594</v>
      </c>
      <c r="Z303" s="5">
        <f t="shared" si="142"/>
        <v>-9.9452521843333253E-2</v>
      </c>
      <c r="AA303" s="5">
        <f t="shared" si="143"/>
        <v>7.1282503158249169</v>
      </c>
      <c r="AB303" s="5">
        <f t="shared" si="144"/>
        <v>0.75598641478970463</v>
      </c>
      <c r="AC303" s="5">
        <f t="shared" si="145"/>
        <v>-8.5404175447824056</v>
      </c>
      <c r="AD303" s="5">
        <f t="shared" si="146"/>
        <v>-24.874491834252801</v>
      </c>
      <c r="AE303">
        <f t="shared" si="134"/>
        <v>0</v>
      </c>
    </row>
    <row r="304" spans="1:31" x14ac:dyDescent="0.2">
      <c r="A304">
        <f t="shared" si="147"/>
        <v>2.719999999999986</v>
      </c>
      <c r="B304" s="5">
        <f t="shared" si="148"/>
        <v>15.440534885526974</v>
      </c>
      <c r="C304" s="5">
        <f t="shared" si="149"/>
        <v>234.29964401843748</v>
      </c>
      <c r="D304" s="5">
        <f t="shared" si="150"/>
        <v>99.911111244002981</v>
      </c>
      <c r="E304" s="2">
        <f t="shared" si="157"/>
        <v>234.80786465686728</v>
      </c>
      <c r="F304" s="2">
        <f t="shared" si="158"/>
        <v>3.7703860780439418</v>
      </c>
      <c r="G304" s="3">
        <f t="shared" si="151"/>
        <v>8.35795848980454</v>
      </c>
      <c r="H304" s="3">
        <f t="shared" si="152"/>
        <v>63.627418079041028</v>
      </c>
      <c r="I304" s="3">
        <f t="shared" si="153"/>
        <v>-1.5414076556162668</v>
      </c>
      <c r="J304" s="2">
        <f t="shared" si="159"/>
        <v>64.192520896777111</v>
      </c>
      <c r="K304" s="2">
        <f t="shared" si="154"/>
        <v>43.757682956221615</v>
      </c>
      <c r="L304" s="6">
        <f t="shared" si="135"/>
        <v>2849.0050419453141</v>
      </c>
      <c r="M304" s="2">
        <f t="shared" si="136"/>
        <v>36.107181955209711</v>
      </c>
      <c r="N304" s="2">
        <f t="shared" si="155"/>
        <v>64.192520896777111</v>
      </c>
      <c r="O304" s="2">
        <f t="shared" si="156"/>
        <v>43.757682956221615</v>
      </c>
      <c r="P304" s="5">
        <f t="shared" si="137"/>
        <v>0.38398104635280589</v>
      </c>
      <c r="Q304" s="4">
        <f t="shared" si="138"/>
        <v>0.56241574870992916</v>
      </c>
      <c r="R304" s="4">
        <f t="shared" si="139"/>
        <v>0.33238369467605505</v>
      </c>
      <c r="S304" s="4">
        <f t="shared" si="160"/>
        <v>0</v>
      </c>
      <c r="T304" s="4">
        <f t="shared" si="161"/>
        <v>0</v>
      </c>
      <c r="U304" s="5">
        <f t="shared" si="162"/>
        <v>-1.1058677271419457</v>
      </c>
      <c r="V304" s="5">
        <f t="shared" si="163"/>
        <v>-8.4187434408548931</v>
      </c>
      <c r="W304" s="5">
        <f t="shared" si="164"/>
        <v>0.20394848608005225</v>
      </c>
      <c r="X304" s="5">
        <f t="shared" si="140"/>
        <v>0.96207520205137809</v>
      </c>
      <c r="Y304" s="5">
        <f t="shared" si="141"/>
        <v>1.8544072352292971</v>
      </c>
      <c r="Z304" s="5">
        <f t="shared" si="142"/>
        <v>-7.1247167692089552E-2</v>
      </c>
      <c r="AA304" s="5">
        <f t="shared" si="143"/>
        <v>7.1141370873517129</v>
      </c>
      <c r="AB304" s="5">
        <f t="shared" si="144"/>
        <v>0.74853950808735137</v>
      </c>
      <c r="AC304" s="5">
        <f t="shared" si="145"/>
        <v>-8.4899906085469823</v>
      </c>
      <c r="AD304" s="5">
        <f t="shared" si="146"/>
        <v>-24.855914426568233</v>
      </c>
      <c r="AE304">
        <f t="shared" si="134"/>
        <v>0</v>
      </c>
    </row>
    <row r="305" spans="1:31" x14ac:dyDescent="0.2">
      <c r="A305">
        <f t="shared" si="147"/>
        <v>2.7299999999999858</v>
      </c>
      <c r="B305" s="5">
        <f t="shared" si="148"/>
        <v>15.524151897400424</v>
      </c>
      <c r="C305" s="5">
        <f t="shared" si="149"/>
        <v>234.93549369969747</v>
      </c>
      <c r="D305" s="5">
        <f t="shared" si="150"/>
        <v>99.894454371725487</v>
      </c>
      <c r="E305" s="2">
        <f t="shared" si="157"/>
        <v>235.44784027901838</v>
      </c>
      <c r="F305" s="2">
        <f t="shared" si="158"/>
        <v>3.7805151305001092</v>
      </c>
      <c r="G305" s="3">
        <f t="shared" si="151"/>
        <v>8.3654438848854138</v>
      </c>
      <c r="H305" s="3">
        <f t="shared" si="152"/>
        <v>63.54251817295556</v>
      </c>
      <c r="I305" s="3">
        <f t="shared" si="153"/>
        <v>-1.7899667998819491</v>
      </c>
      <c r="J305" s="2">
        <f t="shared" si="159"/>
        <v>64.115803420812199</v>
      </c>
      <c r="K305" s="2">
        <f t="shared" si="154"/>
        <v>43.705387471582952</v>
      </c>
      <c r="L305" s="6">
        <f t="shared" si="135"/>
        <v>2847.9858213653756</v>
      </c>
      <c r="M305" s="2">
        <f t="shared" si="136"/>
        <v>36.094264749943129</v>
      </c>
      <c r="N305" s="2">
        <f t="shared" si="155"/>
        <v>64.115803420812199</v>
      </c>
      <c r="O305" s="2">
        <f t="shared" si="156"/>
        <v>43.705387471582952</v>
      </c>
      <c r="P305" s="5">
        <f t="shared" si="137"/>
        <v>0.38395126414002972</v>
      </c>
      <c r="Q305" s="4">
        <f t="shared" si="138"/>
        <v>0.56288709598225517</v>
      </c>
      <c r="R305" s="4">
        <f t="shared" si="139"/>
        <v>0.33246934008288687</v>
      </c>
      <c r="S305" s="4">
        <f t="shared" si="160"/>
        <v>0</v>
      </c>
      <c r="T305" s="4">
        <f t="shared" si="161"/>
        <v>0</v>
      </c>
      <c r="U305" s="5">
        <f t="shared" si="162"/>
        <v>-1.1054495727843912</v>
      </c>
      <c r="V305" s="5">
        <f t="shared" si="163"/>
        <v>-8.396810801020667</v>
      </c>
      <c r="W305" s="5">
        <f t="shared" si="164"/>
        <v>0.23653473281948242</v>
      </c>
      <c r="X305" s="5">
        <f t="shared" si="140"/>
        <v>0.96173102335357219</v>
      </c>
      <c r="Y305" s="5">
        <f t="shared" si="141"/>
        <v>1.846583939800986</v>
      </c>
      <c r="Z305" s="5">
        <f t="shared" si="142"/>
        <v>-4.3094990042405378E-2</v>
      </c>
      <c r="AA305" s="5">
        <f t="shared" si="143"/>
        <v>7.1002043948754121</v>
      </c>
      <c r="AB305" s="5">
        <f t="shared" si="144"/>
        <v>0.74113436701659485</v>
      </c>
      <c r="AC305" s="5">
        <f t="shared" si="145"/>
        <v>-8.4399057910630724</v>
      </c>
      <c r="AD305" s="5">
        <f t="shared" si="146"/>
        <v>-24.837260872305105</v>
      </c>
      <c r="AE305">
        <f t="shared" si="134"/>
        <v>0</v>
      </c>
    </row>
    <row r="306" spans="1:31" x14ac:dyDescent="0.2">
      <c r="A306">
        <f t="shared" si="147"/>
        <v>2.7399999999999856</v>
      </c>
      <c r="B306" s="5">
        <f t="shared" si="148"/>
        <v>15.607843392967629</v>
      </c>
      <c r="C306" s="5">
        <f t="shared" si="149"/>
        <v>235.57049688613748</v>
      </c>
      <c r="D306" s="5">
        <f t="shared" si="150"/>
        <v>99.875312840683051</v>
      </c>
      <c r="E306" s="2">
        <f t="shared" si="157"/>
        <v>236.08698350091458</v>
      </c>
      <c r="F306" s="2">
        <f t="shared" si="158"/>
        <v>3.7906208861097124</v>
      </c>
      <c r="G306" s="3">
        <f t="shared" si="151"/>
        <v>8.3728552285555793</v>
      </c>
      <c r="H306" s="3">
        <f t="shared" si="152"/>
        <v>63.45811911504493</v>
      </c>
      <c r="I306" s="3">
        <f t="shared" si="153"/>
        <v>-2.0383394086050002</v>
      </c>
      <c r="J306" s="2">
        <f t="shared" si="159"/>
        <v>64.040552885201208</v>
      </c>
      <c r="K306" s="2">
        <f t="shared" si="154"/>
        <v>43.654091946285753</v>
      </c>
      <c r="L306" s="6">
        <f t="shared" si="135"/>
        <v>2846.9652050514601</v>
      </c>
      <c r="M306" s="2">
        <f t="shared" si="136"/>
        <v>36.081329855686903</v>
      </c>
      <c r="N306" s="2">
        <f t="shared" si="155"/>
        <v>64.040552885201208</v>
      </c>
      <c r="O306" s="2">
        <f t="shared" si="156"/>
        <v>43.654091946285753</v>
      </c>
      <c r="P306" s="5">
        <f t="shared" si="137"/>
        <v>0.38392144105344289</v>
      </c>
      <c r="Q306" s="4">
        <f t="shared" si="138"/>
        <v>0.56334639100920691</v>
      </c>
      <c r="R306" s="4">
        <f t="shared" si="139"/>
        <v>0.332552700052132</v>
      </c>
      <c r="S306" s="4">
        <f t="shared" si="160"/>
        <v>0</v>
      </c>
      <c r="T306" s="4">
        <f t="shared" si="161"/>
        <v>0</v>
      </c>
      <c r="U306" s="5">
        <f t="shared" si="162"/>
        <v>-1.1050445249747161</v>
      </c>
      <c r="V306" s="5">
        <f t="shared" si="163"/>
        <v>-8.3751653622429867</v>
      </c>
      <c r="W306" s="5">
        <f t="shared" si="164"/>
        <v>0.26901884029203887</v>
      </c>
      <c r="X306" s="5">
        <f t="shared" si="140"/>
        <v>0.96138637333296106</v>
      </c>
      <c r="Y306" s="5">
        <f t="shared" si="141"/>
        <v>1.8388149312887017</v>
      </c>
      <c r="Z306" s="5">
        <f t="shared" si="142"/>
        <v>-1.4994747844244436E-2</v>
      </c>
      <c r="AA306" s="5">
        <f t="shared" si="143"/>
        <v>7.086451184727939</v>
      </c>
      <c r="AB306" s="5">
        <f t="shared" si="144"/>
        <v>0.7337704063139856</v>
      </c>
      <c r="AC306" s="5">
        <f t="shared" si="145"/>
        <v>-8.3901601100872316</v>
      </c>
      <c r="AD306" s="5">
        <f t="shared" si="146"/>
        <v>-24.818529974980024</v>
      </c>
      <c r="AE306">
        <f t="shared" si="134"/>
        <v>0</v>
      </c>
    </row>
    <row r="307" spans="1:31" x14ac:dyDescent="0.2">
      <c r="A307">
        <f t="shared" si="147"/>
        <v>2.7499999999999853</v>
      </c>
      <c r="B307" s="5">
        <f t="shared" si="148"/>
        <v>15.691608633773502</v>
      </c>
      <c r="C307" s="5">
        <f t="shared" si="149"/>
        <v>236.20465856928243</v>
      </c>
      <c r="D307" s="5">
        <f t="shared" si="150"/>
        <v>99.853688520098245</v>
      </c>
      <c r="E307" s="2">
        <f t="shared" si="157"/>
        <v>236.72529926340107</v>
      </c>
      <c r="F307" s="2">
        <f t="shared" si="158"/>
        <v>3.8007033820696532</v>
      </c>
      <c r="G307" s="3">
        <f t="shared" si="151"/>
        <v>8.3801929326187192</v>
      </c>
      <c r="H307" s="3">
        <f t="shared" si="152"/>
        <v>63.37421751394406</v>
      </c>
      <c r="I307" s="3">
        <f t="shared" si="153"/>
        <v>-2.2865247083548006</v>
      </c>
      <c r="J307" s="2">
        <f t="shared" si="159"/>
        <v>63.966766952336457</v>
      </c>
      <c r="K307" s="2">
        <f t="shared" si="154"/>
        <v>43.603794786868747</v>
      </c>
      <c r="L307" s="6">
        <f t="shared" si="135"/>
        <v>2845.9433156344685</v>
      </c>
      <c r="M307" s="2">
        <f t="shared" si="136"/>
        <v>36.068378826617398</v>
      </c>
      <c r="N307" s="2">
        <f t="shared" si="155"/>
        <v>63.966766952336457</v>
      </c>
      <c r="O307" s="2">
        <f t="shared" si="156"/>
        <v>43.603794786868747</v>
      </c>
      <c r="P307" s="5">
        <f t="shared" si="137"/>
        <v>0.38389158067149765</v>
      </c>
      <c r="Q307" s="4">
        <f t="shared" si="138"/>
        <v>0.56379360454101834</v>
      </c>
      <c r="R307" s="4">
        <f t="shared" si="139"/>
        <v>0.33263377685820622</v>
      </c>
      <c r="S307" s="4">
        <f t="shared" si="160"/>
        <v>0</v>
      </c>
      <c r="T307" s="4">
        <f t="shared" si="161"/>
        <v>0</v>
      </c>
      <c r="U307" s="5">
        <f t="shared" si="162"/>
        <v>-1.104652706617953</v>
      </c>
      <c r="V307" s="5">
        <f t="shared" si="163"/>
        <v>-8.3538053920074749</v>
      </c>
      <c r="W307" s="5">
        <f t="shared" si="164"/>
        <v>0.30140304980349253</v>
      </c>
      <c r="X307" s="5">
        <f t="shared" si="140"/>
        <v>0.96104129340054556</v>
      </c>
      <c r="Y307" s="5">
        <f t="shared" si="141"/>
        <v>1.8310997514403264</v>
      </c>
      <c r="Z307" s="5">
        <f t="shared" si="142"/>
        <v>1.3054795634039201E-2</v>
      </c>
      <c r="AA307" s="5">
        <f t="shared" si="143"/>
        <v>7.072876402760631</v>
      </c>
      <c r="AB307" s="5">
        <f t="shared" si="144"/>
        <v>0.72644704482237343</v>
      </c>
      <c r="AC307" s="5">
        <f t="shared" si="145"/>
        <v>-8.3407505963734359</v>
      </c>
      <c r="AD307" s="5">
        <f t="shared" si="146"/>
        <v>-24.799720547435875</v>
      </c>
      <c r="AE307">
        <f t="shared" si="134"/>
        <v>0</v>
      </c>
    </row>
    <row r="308" spans="1:31" x14ac:dyDescent="0.2">
      <c r="A308">
        <f t="shared" si="147"/>
        <v>2.7599999999999851</v>
      </c>
      <c r="B308" s="5">
        <f t="shared" si="148"/>
        <v>15.775446885451929</v>
      </c>
      <c r="C308" s="5">
        <f t="shared" si="149"/>
        <v>236.83798370689206</v>
      </c>
      <c r="D308" s="5">
        <f t="shared" si="150"/>
        <v>99.829583286987329</v>
      </c>
      <c r="E308" s="2">
        <f t="shared" si="157"/>
        <v>237.36279247342407</v>
      </c>
      <c r="F308" s="2">
        <f t="shared" si="158"/>
        <v>3.8107626553751146</v>
      </c>
      <c r="G308" s="3">
        <f t="shared" si="151"/>
        <v>8.3874574030669429</v>
      </c>
      <c r="H308" s="3">
        <f t="shared" si="152"/>
        <v>63.290810007980326</v>
      </c>
      <c r="I308" s="3">
        <f t="shared" si="153"/>
        <v>-2.5345219138291593</v>
      </c>
      <c r="J308" s="2">
        <f t="shared" si="159"/>
        <v>63.894443220723076</v>
      </c>
      <c r="K308" s="2">
        <f t="shared" si="154"/>
        <v>43.554494356321115</v>
      </c>
      <c r="L308" s="6">
        <f t="shared" si="135"/>
        <v>2844.9202766615908</v>
      </c>
      <c r="M308" s="2">
        <f t="shared" si="136"/>
        <v>36.055413228523626</v>
      </c>
      <c r="N308" s="2">
        <f t="shared" si="155"/>
        <v>63.894443220723076</v>
      </c>
      <c r="O308" s="2">
        <f t="shared" si="156"/>
        <v>43.554494356321115</v>
      </c>
      <c r="P308" s="5">
        <f t="shared" si="137"/>
        <v>0.383861686599413</v>
      </c>
      <c r="Q308" s="4">
        <f t="shared" si="138"/>
        <v>0.5642287096653954</v>
      </c>
      <c r="R308" s="4">
        <f t="shared" si="139"/>
        <v>0.33271257300206675</v>
      </c>
      <c r="S308" s="4">
        <f t="shared" si="160"/>
        <v>0</v>
      </c>
      <c r="T308" s="4">
        <f t="shared" si="161"/>
        <v>0</v>
      </c>
      <c r="U308" s="5">
        <f t="shared" si="162"/>
        <v>-1.1042742370430825</v>
      </c>
      <c r="V308" s="5">
        <f t="shared" si="163"/>
        <v>-8.3327291662721485</v>
      </c>
      <c r="W308" s="5">
        <f t="shared" si="164"/>
        <v>0.33368959365912981</v>
      </c>
      <c r="X308" s="5">
        <f t="shared" si="140"/>
        <v>0.96069582527674524</v>
      </c>
      <c r="Y308" s="5">
        <f t="shared" si="141"/>
        <v>1.8234379425478693</v>
      </c>
      <c r="Z308" s="5">
        <f t="shared" si="142"/>
        <v>4.1054872590564319E-2</v>
      </c>
      <c r="AA308" s="5">
        <f t="shared" si="143"/>
        <v>7.0594789943069216</v>
      </c>
      <c r="AB308" s="5">
        <f t="shared" si="144"/>
        <v>0.71916370550478681</v>
      </c>
      <c r="AC308" s="5">
        <f t="shared" si="145"/>
        <v>-8.2916742936815844</v>
      </c>
      <c r="AD308" s="5">
        <f t="shared" si="146"/>
        <v>-24.780831412033947</v>
      </c>
      <c r="AE308">
        <f t="shared" si="134"/>
        <v>0</v>
      </c>
    </row>
    <row r="309" spans="1:31" x14ac:dyDescent="0.2">
      <c r="A309">
        <f t="shared" si="147"/>
        <v>2.7699999999999849</v>
      </c>
      <c r="B309" s="5">
        <f t="shared" si="148"/>
        <v>15.859357417667875</v>
      </c>
      <c r="C309" s="5">
        <f t="shared" si="149"/>
        <v>237.47047722325721</v>
      </c>
      <c r="D309" s="5">
        <f t="shared" si="150"/>
        <v>99.802999026278442</v>
      </c>
      <c r="E309" s="2">
        <f t="shared" si="157"/>
        <v>237.99946800432738</v>
      </c>
      <c r="F309" s="2">
        <f t="shared" si="158"/>
        <v>3.8207987428168226</v>
      </c>
      <c r="G309" s="3">
        <f t="shared" si="151"/>
        <v>8.3946490401219904</v>
      </c>
      <c r="H309" s="3">
        <f t="shared" si="152"/>
        <v>63.207893265043509</v>
      </c>
      <c r="I309" s="3">
        <f t="shared" si="153"/>
        <v>-2.7823302279494988</v>
      </c>
      <c r="J309" s="2">
        <f t="shared" si="159"/>
        <v>63.82357922436907</v>
      </c>
      <c r="K309" s="2">
        <f t="shared" si="154"/>
        <v>43.50618897366671</v>
      </c>
      <c r="L309" s="6">
        <f t="shared" si="135"/>
        <v>2843.896212549193</v>
      </c>
      <c r="M309" s="2">
        <f t="shared" si="136"/>
        <v>36.042434638210253</v>
      </c>
      <c r="N309" s="2">
        <f t="shared" si="155"/>
        <v>63.82357922436907</v>
      </c>
      <c r="O309" s="2">
        <f t="shared" si="156"/>
        <v>43.50618897366671</v>
      </c>
      <c r="P309" s="5">
        <f t="shared" si="137"/>
        <v>0.38383176246779971</v>
      </c>
      <c r="Q309" s="4">
        <f t="shared" si="138"/>
        <v>0.56465168182093051</v>
      </c>
      <c r="R309" s="4">
        <f t="shared" si="139"/>
        <v>0.33278909121147016</v>
      </c>
      <c r="S309" s="4">
        <f t="shared" si="160"/>
        <v>0</v>
      </c>
      <c r="T309" s="4">
        <f t="shared" si="161"/>
        <v>0</v>
      </c>
      <c r="U309" s="5">
        <f t="shared" si="162"/>
        <v>-1.10390923201185</v>
      </c>
      <c r="V309" s="5">
        <f t="shared" si="163"/>
        <v>-8.3119349692655167</v>
      </c>
      <c r="W309" s="5">
        <f t="shared" si="164"/>
        <v>0.36588069500692944</v>
      </c>
      <c r="X309" s="5">
        <f t="shared" si="140"/>
        <v>0.96035001097549155</v>
      </c>
      <c r="Y309" s="5">
        <f t="shared" si="141"/>
        <v>1.8158290474710601</v>
      </c>
      <c r="Z309" s="5">
        <f t="shared" si="142"/>
        <v>6.9006710474813229E-2</v>
      </c>
      <c r="AA309" s="5">
        <f t="shared" si="143"/>
        <v>7.0462579041491686</v>
      </c>
      <c r="AB309" s="5">
        <f t="shared" si="144"/>
        <v>0.71191981545921013</v>
      </c>
      <c r="AC309" s="5">
        <f t="shared" si="145"/>
        <v>-8.2429282587907036</v>
      </c>
      <c r="AD309" s="5">
        <f t="shared" si="146"/>
        <v>-24.761861400843902</v>
      </c>
      <c r="AE309">
        <f t="shared" si="134"/>
        <v>0</v>
      </c>
    </row>
    <row r="310" spans="1:31" x14ac:dyDescent="0.2">
      <c r="A310">
        <f t="shared" si="147"/>
        <v>2.7799999999999847</v>
      </c>
      <c r="B310" s="5">
        <f t="shared" si="148"/>
        <v>15.943339504059868</v>
      </c>
      <c r="C310" s="5">
        <f t="shared" si="149"/>
        <v>238.10214400949471</v>
      </c>
      <c r="D310" s="5">
        <f t="shared" si="150"/>
        <v>99.773937630928899</v>
      </c>
      <c r="E310" s="2">
        <f t="shared" si="157"/>
        <v>238.63533069614792</v>
      </c>
      <c r="F310" s="2">
        <f t="shared" si="158"/>
        <v>3.830811680978325</v>
      </c>
      <c r="G310" s="3">
        <f t="shared" si="151"/>
        <v>8.401768238276583</v>
      </c>
      <c r="H310" s="3">
        <f t="shared" si="152"/>
        <v>63.125463982455599</v>
      </c>
      <c r="I310" s="3">
        <f t="shared" si="153"/>
        <v>-3.0299488419579377</v>
      </c>
      <c r="J310" s="2">
        <f t="shared" si="159"/>
        <v>63.754172432201607</v>
      </c>
      <c r="K310" s="2">
        <f t="shared" si="154"/>
        <v>43.458876913566193</v>
      </c>
      <c r="L310" s="6">
        <f t="shared" si="135"/>
        <v>2842.8712485348296</v>
      </c>
      <c r="M310" s="2">
        <f t="shared" si="136"/>
        <v>36.029444642889324</v>
      </c>
      <c r="N310" s="2">
        <f t="shared" si="155"/>
        <v>63.754172432201607</v>
      </c>
      <c r="O310" s="2">
        <f t="shared" si="156"/>
        <v>43.458876913566193</v>
      </c>
      <c r="P310" s="5">
        <f t="shared" si="137"/>
        <v>0.38380181193125895</v>
      </c>
      <c r="Q310" s="4">
        <f t="shared" si="138"/>
        <v>0.56506249880921389</v>
      </c>
      <c r="R310" s="4">
        <f t="shared" si="139"/>
        <v>0.33286333444113697</v>
      </c>
      <c r="S310" s="4">
        <f t="shared" si="160"/>
        <v>0</v>
      </c>
      <c r="T310" s="4">
        <f t="shared" si="161"/>
        <v>0</v>
      </c>
      <c r="U310" s="5">
        <f t="shared" si="162"/>
        <v>-1.1035578037277785</v>
      </c>
      <c r="V310" s="5">
        <f t="shared" si="163"/>
        <v>-8.2914210932894346</v>
      </c>
      <c r="W310" s="5">
        <f t="shared" si="164"/>
        <v>0.39797856767880929</v>
      </c>
      <c r="X310" s="5">
        <f t="shared" si="140"/>
        <v>0.96000389278802045</v>
      </c>
      <c r="Y310" s="5">
        <f t="shared" si="141"/>
        <v>1.8082726096620156</v>
      </c>
      <c r="Z310" s="5">
        <f t="shared" si="142"/>
        <v>9.6911531772679416E-2</v>
      </c>
      <c r="AA310" s="5">
        <f t="shared" si="143"/>
        <v>7.0332120764897521</v>
      </c>
      <c r="AB310" s="5">
        <f t="shared" si="144"/>
        <v>0.70471480593423719</v>
      </c>
      <c r="AC310" s="5">
        <f t="shared" si="145"/>
        <v>-8.1945095615167549</v>
      </c>
      <c r="AD310" s="5">
        <f t="shared" si="146"/>
        <v>-24.74280935583144</v>
      </c>
      <c r="AE310">
        <f t="shared" si="134"/>
        <v>0</v>
      </c>
    </row>
    <row r="311" spans="1:31" x14ac:dyDescent="0.2">
      <c r="A311">
        <f t="shared" si="147"/>
        <v>2.7899999999999845</v>
      </c>
      <c r="B311" s="5">
        <f t="shared" si="148"/>
        <v>16.027392422182928</v>
      </c>
      <c r="C311" s="5">
        <f t="shared" si="149"/>
        <v>238.73298892384119</v>
      </c>
      <c r="D311" s="5">
        <f t="shared" si="150"/>
        <v>99.742401002041532</v>
      </c>
      <c r="E311" s="2">
        <f t="shared" si="157"/>
        <v>239.2703853559097</v>
      </c>
      <c r="F311" s="2">
        <f t="shared" si="158"/>
        <v>3.8408015062332814</v>
      </c>
      <c r="G311" s="3">
        <f t="shared" si="151"/>
        <v>8.4088153863359256</v>
      </c>
      <c r="H311" s="3">
        <f t="shared" si="152"/>
        <v>63.043518886840431</v>
      </c>
      <c r="I311" s="3">
        <f t="shared" si="153"/>
        <v>-3.2773769355162523</v>
      </c>
      <c r="J311" s="2">
        <f t="shared" si="159"/>
        <v>63.686220247509901</v>
      </c>
      <c r="K311" s="2">
        <f t="shared" si="154"/>
        <v>43.412556405937217</v>
      </c>
      <c r="L311" s="6">
        <f t="shared" si="135"/>
        <v>2841.8455106284246</v>
      </c>
      <c r="M311" s="2">
        <f t="shared" si="136"/>
        <v>36.016444839561636</v>
      </c>
      <c r="N311" s="2">
        <f t="shared" si="155"/>
        <v>63.686220247509901</v>
      </c>
      <c r="O311" s="2">
        <f t="shared" si="156"/>
        <v>43.412556405937217</v>
      </c>
      <c r="P311" s="5">
        <f t="shared" si="137"/>
        <v>0.38377183866695719</v>
      </c>
      <c r="Q311" s="4">
        <f t="shared" si="138"/>
        <v>0.56546114080563248</v>
      </c>
      <c r="R311" s="4">
        <f t="shared" si="139"/>
        <v>0.33293530587282305</v>
      </c>
      <c r="S311" s="4">
        <f t="shared" si="160"/>
        <v>0</v>
      </c>
      <c r="T311" s="4">
        <f t="shared" si="161"/>
        <v>0</v>
      </c>
      <c r="U311" s="5">
        <f t="shared" si="162"/>
        <v>-1.1032200608453846</v>
      </c>
      <c r="V311" s="5">
        <f t="shared" si="163"/>
        <v>-8.2711858385267156</v>
      </c>
      <c r="W311" s="5">
        <f t="shared" si="164"/>
        <v>0.42998541603004542</v>
      </c>
      <c r="X311" s="5">
        <f t="shared" si="140"/>
        <v>0.95965751326638871</v>
      </c>
      <c r="Y311" s="5">
        <f t="shared" si="141"/>
        <v>1.8007681731909284</v>
      </c>
      <c r="Z311" s="5">
        <f t="shared" si="142"/>
        <v>0.12477055379180202</v>
      </c>
      <c r="AA311" s="5">
        <f t="shared" si="143"/>
        <v>7.020340454926238</v>
      </c>
      <c r="AB311" s="5">
        <f t="shared" si="144"/>
        <v>0.69754811234554381</v>
      </c>
      <c r="AC311" s="5">
        <f t="shared" si="145"/>
        <v>-8.1464152847349141</v>
      </c>
      <c r="AD311" s="5">
        <f t="shared" si="146"/>
        <v>-24.723674129043715</v>
      </c>
      <c r="AE311">
        <f t="shared" si="134"/>
        <v>0</v>
      </c>
    </row>
    <row r="312" spans="1:31" x14ac:dyDescent="0.2">
      <c r="A312">
        <f t="shared" si="147"/>
        <v>2.7999999999999843</v>
      </c>
      <c r="B312" s="5">
        <f t="shared" si="148"/>
        <v>16.111515453451904</v>
      </c>
      <c r="C312" s="5">
        <f t="shared" si="149"/>
        <v>239.36301679194537</v>
      </c>
      <c r="D312" s="5">
        <f t="shared" si="150"/>
        <v>99.708391048979919</v>
      </c>
      <c r="E312" s="2">
        <f t="shared" si="157"/>
        <v>239.90463675791668</v>
      </c>
      <c r="F312" s="2">
        <f t="shared" si="158"/>
        <v>3.8507682547427806</v>
      </c>
      <c r="G312" s="3">
        <f t="shared" si="151"/>
        <v>8.4157908674593802</v>
      </c>
      <c r="H312" s="3">
        <f t="shared" si="152"/>
        <v>62.962054733993085</v>
      </c>
      <c r="I312" s="3">
        <f t="shared" si="153"/>
        <v>-3.5246136768066894</v>
      </c>
      <c r="J312" s="2">
        <f t="shared" si="159"/>
        <v>63.619720007415047</v>
      </c>
      <c r="K312" s="2">
        <f t="shared" si="154"/>
        <v>43.36722563559308</v>
      </c>
      <c r="L312" s="6">
        <f t="shared" si="135"/>
        <v>2840.8191255626489</v>
      </c>
      <c r="M312" s="2">
        <f t="shared" si="136"/>
        <v>36.003436834387735</v>
      </c>
      <c r="N312" s="2">
        <f t="shared" si="155"/>
        <v>63.619720007415047</v>
      </c>
      <c r="O312" s="2">
        <f t="shared" si="156"/>
        <v>43.36722563559308</v>
      </c>
      <c r="P312" s="5">
        <f t="shared" si="137"/>
        <v>0.38374184637317788</v>
      </c>
      <c r="Q312" s="4">
        <f t="shared" si="138"/>
        <v>0.56584759036884202</v>
      </c>
      <c r="R312" s="4">
        <f t="shared" si="139"/>
        <v>0.33300500891529722</v>
      </c>
      <c r="S312" s="4">
        <f t="shared" si="160"/>
        <v>0</v>
      </c>
      <c r="T312" s="4">
        <f t="shared" si="161"/>
        <v>0</v>
      </c>
      <c r="U312" s="5">
        <f t="shared" si="162"/>
        <v>-1.1028961084796232</v>
      </c>
      <c r="V312" s="5">
        <f t="shared" si="163"/>
        <v>-8.2512275128534949</v>
      </c>
      <c r="W312" s="5">
        <f t="shared" si="164"/>
        <v>0.46190343477697127</v>
      </c>
      <c r="X312" s="5">
        <f t="shared" si="140"/>
        <v>0.95931091520671485</v>
      </c>
      <c r="Y312" s="5">
        <f t="shared" si="141"/>
        <v>1.7933152827727863</v>
      </c>
      <c r="Z312" s="5">
        <f t="shared" si="142"/>
        <v>0.15258498844731783</v>
      </c>
      <c r="AA312" s="5">
        <f t="shared" si="143"/>
        <v>7.0076419824307834</v>
      </c>
      <c r="AB312" s="5">
        <f t="shared" si="144"/>
        <v>0.69041917429316313</v>
      </c>
      <c r="AC312" s="5">
        <f t="shared" si="145"/>
        <v>-8.098642524406177</v>
      </c>
      <c r="AD312" s="5">
        <f t="shared" si="146"/>
        <v>-24.704454582792245</v>
      </c>
      <c r="AE312">
        <f t="shared" si="134"/>
        <v>0</v>
      </c>
    </row>
    <row r="313" spans="1:31" x14ac:dyDescent="0.2">
      <c r="A313">
        <f t="shared" si="147"/>
        <v>2.8099999999999841</v>
      </c>
      <c r="B313" s="5">
        <f t="shared" si="148"/>
        <v>16.195707883085213</v>
      </c>
      <c r="C313" s="5">
        <f t="shared" si="149"/>
        <v>239.99223240715907</v>
      </c>
      <c r="D313" s="5">
        <f t="shared" si="150"/>
        <v>99.671909689482717</v>
      </c>
      <c r="E313" s="2">
        <f t="shared" si="157"/>
        <v>240.53808964404388</v>
      </c>
      <c r="F313" s="2">
        <f t="shared" si="158"/>
        <v>3.8607119624526627</v>
      </c>
      <c r="G313" s="3">
        <f t="shared" si="151"/>
        <v>8.4226950592023115</v>
      </c>
      <c r="H313" s="3">
        <f t="shared" si="152"/>
        <v>62.881068308749022</v>
      </c>
      <c r="I313" s="3">
        <f t="shared" si="153"/>
        <v>-3.7716582226346116</v>
      </c>
      <c r="J313" s="2">
        <f t="shared" si="159"/>
        <v>63.554668982366977</v>
      </c>
      <c r="K313" s="2">
        <f t="shared" si="154"/>
        <v>43.322882741899775</v>
      </c>
      <c r="L313" s="6">
        <f t="shared" si="135"/>
        <v>2839.7922207425422</v>
      </c>
      <c r="M313" s="2">
        <f t="shared" si="136"/>
        <v>35.990422242049583</v>
      </c>
      <c r="N313" s="2">
        <f t="shared" si="155"/>
        <v>63.554668982366977</v>
      </c>
      <c r="O313" s="2">
        <f t="shared" si="156"/>
        <v>43.322882741899775</v>
      </c>
      <c r="P313" s="5">
        <f t="shared" si="137"/>
        <v>0.38371183876785031</v>
      </c>
      <c r="Q313" s="4">
        <f t="shared" si="138"/>
        <v>0.566221832448906</v>
      </c>
      <c r="R313" s="4">
        <f t="shared" si="139"/>
        <v>0.3330724472042258</v>
      </c>
      <c r="S313" s="4">
        <f t="shared" si="160"/>
        <v>0</v>
      </c>
      <c r="T313" s="4">
        <f t="shared" si="161"/>
        <v>0</v>
      </c>
      <c r="U313" s="5">
        <f t="shared" si="162"/>
        <v>-1.1025860482155614</v>
      </c>
      <c r="V313" s="5">
        <f t="shared" si="163"/>
        <v>-8.2315444316563653</v>
      </c>
      <c r="W313" s="5">
        <f t="shared" si="164"/>
        <v>0.49373480883306148</v>
      </c>
      <c r="X313" s="5">
        <f t="shared" si="140"/>
        <v>0.95896414163217014</v>
      </c>
      <c r="Y313" s="5">
        <f t="shared" si="141"/>
        <v>1.7859134837950583</v>
      </c>
      <c r="Z313" s="5">
        <f t="shared" si="142"/>
        <v>0.18035604204816183</v>
      </c>
      <c r="AA313" s="5">
        <f t="shared" si="143"/>
        <v>6.9951156013335947</v>
      </c>
      <c r="AB313" s="5">
        <f t="shared" si="144"/>
        <v>0.68332743557949693</v>
      </c>
      <c r="AC313" s="5">
        <f t="shared" si="145"/>
        <v>-8.0511883896082033</v>
      </c>
      <c r="AD313" s="5">
        <f t="shared" si="146"/>
        <v>-24.685149589833344</v>
      </c>
      <c r="AE313">
        <f t="shared" si="134"/>
        <v>0</v>
      </c>
    </row>
    <row r="314" spans="1:31" x14ac:dyDescent="0.2">
      <c r="A314">
        <f t="shared" si="147"/>
        <v>2.8199999999999839</v>
      </c>
      <c r="B314" s="5">
        <f t="shared" si="148"/>
        <v>16.279969000049014</v>
      </c>
      <c r="C314" s="5">
        <f t="shared" si="149"/>
        <v>240.62064053082707</v>
      </c>
      <c r="D314" s="5">
        <f t="shared" si="150"/>
        <v>99.63295884977687</v>
      </c>
      <c r="E314" s="2">
        <f t="shared" si="157"/>
        <v>241.17074872402762</v>
      </c>
      <c r="F314" s="2">
        <f t="shared" si="158"/>
        <v>3.8706326650908682</v>
      </c>
      <c r="G314" s="3">
        <f t="shared" si="151"/>
        <v>8.4295283335581068</v>
      </c>
      <c r="H314" s="3">
        <f t="shared" si="152"/>
        <v>62.800556424852942</v>
      </c>
      <c r="I314" s="3">
        <f t="shared" si="153"/>
        <v>-4.018509718532945</v>
      </c>
      <c r="J314" s="2">
        <f t="shared" si="159"/>
        <v>63.491064375668969</v>
      </c>
      <c r="K314" s="2">
        <f t="shared" si="154"/>
        <v>43.279525818451923</v>
      </c>
      <c r="L314" s="6">
        <f t="shared" si="135"/>
        <v>2838.7649241944132</v>
      </c>
      <c r="M314" s="2">
        <f t="shared" si="136"/>
        <v>35.97740268510281</v>
      </c>
      <c r="N314" s="2">
        <f t="shared" si="155"/>
        <v>63.491064375668969</v>
      </c>
      <c r="O314" s="2">
        <f t="shared" si="156"/>
        <v>43.279525818451923</v>
      </c>
      <c r="P314" s="5">
        <f t="shared" si="137"/>
        <v>0.38368181958705816</v>
      </c>
      <c r="Q314" s="4">
        <f t="shared" si="138"/>
        <v>0.56658385439408587</v>
      </c>
      <c r="R314" s="4">
        <f t="shared" si="139"/>
        <v>0.333137624601962</v>
      </c>
      <c r="S314" s="4">
        <f t="shared" si="160"/>
        <v>0</v>
      </c>
      <c r="T314" s="4">
        <f t="shared" si="161"/>
        <v>0</v>
      </c>
      <c r="U314" s="5">
        <f t="shared" si="162"/>
        <v>-1.1022899781183018</v>
      </c>
      <c r="V314" s="5">
        <f t="shared" si="163"/>
        <v>-8.2121349176542431</v>
      </c>
      <c r="W314" s="5">
        <f t="shared" si="164"/>
        <v>0.525481713143509</v>
      </c>
      <c r="X314" s="5">
        <f t="shared" si="140"/>
        <v>0.95861723577571967</v>
      </c>
      <c r="Y314" s="5">
        <f t="shared" si="141"/>
        <v>1.7785623223463629</v>
      </c>
      <c r="Z314" s="5">
        <f t="shared" si="142"/>
        <v>0.2080849150840467</v>
      </c>
      <c r="AA314" s="5">
        <f t="shared" si="143"/>
        <v>6.9827602533105413</v>
      </c>
      <c r="AB314" s="5">
        <f t="shared" si="144"/>
        <v>0.67627234422806115</v>
      </c>
      <c r="AC314" s="5">
        <f t="shared" si="145"/>
        <v>-8.0040500025701959</v>
      </c>
      <c r="AD314" s="5">
        <f t="shared" si="146"/>
        <v>-24.665758033545949</v>
      </c>
      <c r="AE314">
        <f t="shared" si="134"/>
        <v>0</v>
      </c>
    </row>
    <row r="315" spans="1:31" x14ac:dyDescent="0.2">
      <c r="A315">
        <f t="shared" si="147"/>
        <v>2.8299999999999836</v>
      </c>
      <c r="B315" s="5">
        <f t="shared" si="148"/>
        <v>16.364298097001807</v>
      </c>
      <c r="C315" s="5">
        <f t="shared" si="149"/>
        <v>241.24824589257548</v>
      </c>
      <c r="D315" s="5">
        <f t="shared" si="150"/>
        <v>99.591540464689857</v>
      </c>
      <c r="E315" s="2">
        <f t="shared" si="157"/>
        <v>241.80261867575402</v>
      </c>
      <c r="F315" s="2">
        <f t="shared" si="158"/>
        <v>3.8805303981648098</v>
      </c>
      <c r="G315" s="3">
        <f t="shared" si="151"/>
        <v>8.4362910570003873</v>
      </c>
      <c r="H315" s="3">
        <f t="shared" si="152"/>
        <v>62.720515924827239</v>
      </c>
      <c r="I315" s="3">
        <f t="shared" si="153"/>
        <v>-4.2651672988684046</v>
      </c>
      <c r="J315" s="2">
        <f t="shared" si="159"/>
        <v>63.428903323029857</v>
      </c>
      <c r="K315" s="2">
        <f t="shared" si="154"/>
        <v>43.237152912767456</v>
      </c>
      <c r="L315" s="6">
        <f t="shared" si="135"/>
        <v>2837.7373645140574</v>
      </c>
      <c r="M315" s="2">
        <f t="shared" si="136"/>
        <v>35.964379793320511</v>
      </c>
      <c r="N315" s="2">
        <f t="shared" si="155"/>
        <v>63.428903323029857</v>
      </c>
      <c r="O315" s="2">
        <f t="shared" si="156"/>
        <v>43.237152912767456</v>
      </c>
      <c r="P315" s="5">
        <f t="shared" si="137"/>
        <v>0.3836517925835275</v>
      </c>
      <c r="Q315" s="4">
        <f t="shared" si="138"/>
        <v>0.56693364595628126</v>
      </c>
      <c r="R315" s="4">
        <f t="shared" si="139"/>
        <v>0.33320054519724213</v>
      </c>
      <c r="S315" s="4">
        <f t="shared" si="160"/>
        <v>0</v>
      </c>
      <c r="T315" s="4">
        <f t="shared" si="161"/>
        <v>0</v>
      </c>
      <c r="U315" s="5">
        <f t="shared" si="162"/>
        <v>-1.1020079927431672</v>
      </c>
      <c r="V315" s="5">
        <f t="shared" si="163"/>
        <v>-8.1929973007250112</v>
      </c>
      <c r="W315" s="5">
        <f t="shared" si="164"/>
        <v>0.55714631251840541</v>
      </c>
      <c r="X315" s="5">
        <f t="shared" si="140"/>
        <v>0.9582702410626377</v>
      </c>
      <c r="Y315" s="5">
        <f t="shared" si="141"/>
        <v>1.7712613452460568</v>
      </c>
      <c r="Z315" s="5">
        <f t="shared" si="142"/>
        <v>0.23577280201325149</v>
      </c>
      <c r="AA315" s="5">
        <f t="shared" si="143"/>
        <v>6.9705748793748201</v>
      </c>
      <c r="AB315" s="5">
        <f t="shared" si="144"/>
        <v>0.66925335250288964</v>
      </c>
      <c r="AC315" s="5">
        <f t="shared" si="145"/>
        <v>-7.95722449871176</v>
      </c>
      <c r="AD315" s="5">
        <f t="shared" si="146"/>
        <v>-24.646278808106775</v>
      </c>
      <c r="AE315">
        <f t="shared" si="134"/>
        <v>0</v>
      </c>
    </row>
    <row r="316" spans="1:31" x14ac:dyDescent="0.2">
      <c r="A316">
        <f t="shared" si="147"/>
        <v>2.8399999999999834</v>
      </c>
      <c r="B316" s="5">
        <f t="shared" si="148"/>
        <v>16.448694470239435</v>
      </c>
      <c r="C316" s="5">
        <f t="shared" si="149"/>
        <v>241.87505319059881</v>
      </c>
      <c r="D316" s="5">
        <f t="shared" si="150"/>
        <v>99.547656477760768</v>
      </c>
      <c r="E316" s="2">
        <f t="shared" si="157"/>
        <v>242.43370414554633</v>
      </c>
      <c r="F316" s="2">
        <f t="shared" si="158"/>
        <v>3.8904051969587603</v>
      </c>
      <c r="G316" s="3">
        <f t="shared" si="151"/>
        <v>8.4429835905254169</v>
      </c>
      <c r="H316" s="3">
        <f t="shared" si="152"/>
        <v>62.64094367984012</v>
      </c>
      <c r="I316" s="3">
        <f t="shared" si="153"/>
        <v>-4.5116300869494728</v>
      </c>
      <c r="J316" s="2">
        <f t="shared" si="159"/>
        <v>63.368182892144311</v>
      </c>
      <c r="K316" s="2">
        <f t="shared" si="154"/>
        <v>43.195762026001574</v>
      </c>
      <c r="L316" s="6">
        <f t="shared" si="135"/>
        <v>2836.7096708143445</v>
      </c>
      <c r="M316" s="2">
        <f t="shared" si="136"/>
        <v>35.951355203029017</v>
      </c>
      <c r="N316" s="2">
        <f t="shared" si="155"/>
        <v>63.368182892144311</v>
      </c>
      <c r="O316" s="2">
        <f t="shared" si="156"/>
        <v>43.195762026001574</v>
      </c>
      <c r="P316" s="5">
        <f t="shared" si="137"/>
        <v>0.3836217615250968</v>
      </c>
      <c r="Q316" s="4">
        <f t="shared" si="138"/>
        <v>0.5672711992951136</v>
      </c>
      <c r="R316" s="4">
        <f t="shared" si="139"/>
        <v>0.3332612133047872</v>
      </c>
      <c r="S316" s="4">
        <f t="shared" si="160"/>
        <v>0</v>
      </c>
      <c r="T316" s="4">
        <f t="shared" si="161"/>
        <v>0</v>
      </c>
      <c r="U316" s="5">
        <f t="shared" si="162"/>
        <v>-1.1017401831461602</v>
      </c>
      <c r="V316" s="5">
        <f t="shared" si="163"/>
        <v>-8.1741299177368809</v>
      </c>
      <c r="W316" s="5">
        <f t="shared" si="164"/>
        <v>0.5887307614646341</v>
      </c>
      <c r="X316" s="5">
        <f t="shared" si="140"/>
        <v>0.95792320109280926</v>
      </c>
      <c r="Y316" s="5">
        <f t="shared" si="141"/>
        <v>1.7640101000747379</v>
      </c>
      <c r="Z316" s="5">
        <f t="shared" si="142"/>
        <v>0.26342089105135136</v>
      </c>
      <c r="AA316" s="5">
        <f t="shared" si="143"/>
        <v>6.9585584198726682</v>
      </c>
      <c r="AB316" s="5">
        <f t="shared" si="144"/>
        <v>0.66226991692857773</v>
      </c>
      <c r="AC316" s="5">
        <f t="shared" si="145"/>
        <v>-7.9107090266855291</v>
      </c>
      <c r="AD316" s="5">
        <f t="shared" si="146"/>
        <v>-24.626710818662698</v>
      </c>
      <c r="AE316">
        <f t="shared" si="134"/>
        <v>0</v>
      </c>
    </row>
    <row r="317" spans="1:31" x14ac:dyDescent="0.2">
      <c r="A317">
        <f t="shared" si="147"/>
        <v>2.8499999999999832</v>
      </c>
      <c r="B317" s="5">
        <f t="shared" si="148"/>
        <v>16.533157419640535</v>
      </c>
      <c r="C317" s="5">
        <f t="shared" si="149"/>
        <v>242.50106709194588</v>
      </c>
      <c r="D317" s="5">
        <f t="shared" si="150"/>
        <v>99.501308841350337</v>
      </c>
      <c r="E317" s="2">
        <f t="shared" si="157"/>
        <v>243.06400974845096</v>
      </c>
      <c r="F317" s="2">
        <f t="shared" si="158"/>
        <v>3.9002570965312624</v>
      </c>
      <c r="G317" s="3">
        <f t="shared" si="151"/>
        <v>8.4496062896947031</v>
      </c>
      <c r="H317" s="3">
        <f t="shared" si="152"/>
        <v>62.561836589573268</v>
      </c>
      <c r="I317" s="3">
        <f t="shared" si="153"/>
        <v>-4.7578971951361</v>
      </c>
      <c r="J317" s="2">
        <f t="shared" si="159"/>
        <v>63.308900082301228</v>
      </c>
      <c r="K317" s="2">
        <f t="shared" si="154"/>
        <v>43.155351112679774</v>
      </c>
      <c r="L317" s="6">
        <f t="shared" si="135"/>
        <v>2835.6819726722042</v>
      </c>
      <c r="M317" s="2">
        <f t="shared" si="136"/>
        <v>35.938330556435922</v>
      </c>
      <c r="N317" s="2">
        <f t="shared" si="155"/>
        <v>63.308900082301228</v>
      </c>
      <c r="O317" s="2">
        <f t="shared" si="156"/>
        <v>43.155351112679774</v>
      </c>
      <c r="P317" s="5">
        <f t="shared" si="137"/>
        <v>0.38359173019316917</v>
      </c>
      <c r="Q317" s="4">
        <f t="shared" si="138"/>
        <v>0.56759650898064384</v>
      </c>
      <c r="R317" s="4">
        <f t="shared" si="139"/>
        <v>0.33331963346481042</v>
      </c>
      <c r="S317" s="4">
        <f t="shared" si="160"/>
        <v>0</v>
      </c>
      <c r="T317" s="4">
        <f t="shared" si="161"/>
        <v>0</v>
      </c>
      <c r="U317" s="5">
        <f t="shared" si="162"/>
        <v>-1.1014866368947023</v>
      </c>
      <c r="V317" s="5">
        <f t="shared" si="163"/>
        <v>-8.1555311123845105</v>
      </c>
      <c r="W317" s="5">
        <f t="shared" si="164"/>
        <v>0.62023720401658577</v>
      </c>
      <c r="X317" s="5">
        <f t="shared" si="140"/>
        <v>0.95757615962282572</v>
      </c>
      <c r="Y317" s="5">
        <f t="shared" si="141"/>
        <v>1.7568081352056315</v>
      </c>
      <c r="Z317" s="5">
        <f t="shared" si="142"/>
        <v>0.29103036396101756</v>
      </c>
      <c r="AA317" s="5">
        <f t="shared" si="143"/>
        <v>6.9467098144830945</v>
      </c>
      <c r="AB317" s="5">
        <f t="shared" si="144"/>
        <v>0.65532149831092923</v>
      </c>
      <c r="AC317" s="5">
        <f t="shared" si="145"/>
        <v>-7.8645007484234926</v>
      </c>
      <c r="AD317" s="5">
        <f t="shared" si="146"/>
        <v>-24.607052981500317</v>
      </c>
      <c r="AE317">
        <f t="shared" si="134"/>
        <v>0</v>
      </c>
    </row>
    <row r="318" spans="1:31" x14ac:dyDescent="0.2">
      <c r="A318">
        <f t="shared" si="147"/>
        <v>2.859999999999983</v>
      </c>
      <c r="B318" s="5">
        <f t="shared" si="148"/>
        <v>16.617686248612397</v>
      </c>
      <c r="C318" s="5">
        <f t="shared" si="149"/>
        <v>243.12629223280422</v>
      </c>
      <c r="D318" s="5">
        <f t="shared" si="150"/>
        <v>99.452499516749896</v>
      </c>
      <c r="E318" s="2">
        <f t="shared" si="157"/>
        <v>243.6935400685218</v>
      </c>
      <c r="F318" s="2">
        <f t="shared" si="158"/>
        <v>3.9100861317125761</v>
      </c>
      <c r="G318" s="3">
        <f t="shared" si="151"/>
        <v>8.456159504677812</v>
      </c>
      <c r="H318" s="3">
        <f t="shared" si="152"/>
        <v>62.483191582089034</v>
      </c>
      <c r="I318" s="3">
        <f t="shared" si="153"/>
        <v>-5.003967724951103</v>
      </c>
      <c r="J318" s="2">
        <f t="shared" si="159"/>
        <v>63.251051824020657</v>
      </c>
      <c r="K318" s="2">
        <f t="shared" si="154"/>
        <v>43.115918080450342</v>
      </c>
      <c r="L318" s="6">
        <f t="shared" si="135"/>
        <v>2834.6544000750691</v>
      </c>
      <c r="M318" s="2">
        <f t="shared" si="136"/>
        <v>35.925307500951398</v>
      </c>
      <c r="N318" s="2">
        <f t="shared" si="155"/>
        <v>63.251051824020657</v>
      </c>
      <c r="O318" s="2">
        <f t="shared" si="156"/>
        <v>43.115918080450342</v>
      </c>
      <c r="P318" s="5">
        <f t="shared" si="137"/>
        <v>0.38356170238114906</v>
      </c>
      <c r="Q318" s="4">
        <f t="shared" si="138"/>
        <v>0.56790957199472802</v>
      </c>
      <c r="R318" s="4">
        <f t="shared" si="139"/>
        <v>0.33337581044243098</v>
      </c>
      <c r="S318" s="4">
        <f t="shared" si="160"/>
        <v>0</v>
      </c>
      <c r="T318" s="4">
        <f t="shared" si="161"/>
        <v>0</v>
      </c>
      <c r="U318" s="5">
        <f t="shared" si="162"/>
        <v>-1.1012474380786768</v>
      </c>
      <c r="V318" s="5">
        <f t="shared" si="163"/>
        <v>-8.1371992350298505</v>
      </c>
      <c r="W318" s="5">
        <f t="shared" si="164"/>
        <v>0.65166777356581407</v>
      </c>
      <c r="X318" s="5">
        <f t="shared" si="140"/>
        <v>0.95722916054790086</v>
      </c>
      <c r="Y318" s="5">
        <f t="shared" si="141"/>
        <v>1.7496549998368116</v>
      </c>
      <c r="Z318" s="5">
        <f t="shared" si="142"/>
        <v>0.3186023958430162</v>
      </c>
      <c r="AA318" s="5">
        <f t="shared" si="143"/>
        <v>6.9350280022215687</v>
      </c>
      <c r="AB318" s="5">
        <f t="shared" si="144"/>
        <v>0.64840756175813485</v>
      </c>
      <c r="AC318" s="5">
        <f t="shared" si="145"/>
        <v>-7.8185968391868341</v>
      </c>
      <c r="AD318" s="5">
        <f t="shared" si="146"/>
        <v>-24.587304224212616</v>
      </c>
      <c r="AE318">
        <f t="shared" si="134"/>
        <v>0</v>
      </c>
    </row>
    <row r="319" spans="1:31" x14ac:dyDescent="0.2">
      <c r="A319">
        <f t="shared" si="147"/>
        <v>2.8699999999999828</v>
      </c>
      <c r="B319" s="5">
        <f t="shared" si="148"/>
        <v>16.702280264037263</v>
      </c>
      <c r="C319" s="5">
        <f t="shared" si="149"/>
        <v>243.75073321878315</v>
      </c>
      <c r="D319" s="5">
        <f t="shared" si="150"/>
        <v>99.401230474289164</v>
      </c>
      <c r="E319" s="2">
        <f t="shared" si="157"/>
        <v>244.32229965910366</v>
      </c>
      <c r="F319" s="2">
        <f t="shared" si="158"/>
        <v>3.9198923371021288</v>
      </c>
      <c r="G319" s="3">
        <f t="shared" si="151"/>
        <v>8.4626435802953939</v>
      </c>
      <c r="H319" s="3">
        <f t="shared" si="152"/>
        <v>62.405005613697163</v>
      </c>
      <c r="I319" s="3">
        <f t="shared" si="153"/>
        <v>-5.2498407671932288</v>
      </c>
      <c r="J319" s="2">
        <f t="shared" si="159"/>
        <v>63.1946349787193</v>
      </c>
      <c r="K319" s="2">
        <f t="shared" si="154"/>
        <v>43.077460789856374</v>
      </c>
      <c r="L319" s="6">
        <f t="shared" si="135"/>
        <v>2833.6270833668082</v>
      </c>
      <c r="M319" s="2">
        <f t="shared" si="136"/>
        <v>35.91228768850295</v>
      </c>
      <c r="N319" s="2">
        <f t="shared" si="155"/>
        <v>63.1946349787193</v>
      </c>
      <c r="O319" s="2">
        <f t="shared" si="156"/>
        <v>43.077460789856374</v>
      </c>
      <c r="P319" s="5">
        <f t="shared" si="137"/>
        <v>0.3835316818928633</v>
      </c>
      <c r="Q319" s="4">
        <f t="shared" si="138"/>
        <v>0.56821038773100574</v>
      </c>
      <c r="R319" s="4">
        <f t="shared" si="139"/>
        <v>0.33342974922699403</v>
      </c>
      <c r="S319" s="4">
        <f t="shared" si="160"/>
        <v>0</v>
      </c>
      <c r="T319" s="4">
        <f t="shared" si="161"/>
        <v>0</v>
      </c>
      <c r="U319" s="5">
        <f t="shared" si="162"/>
        <v>-1.1010226673217725</v>
      </c>
      <c r="V319" s="5">
        <f t="shared" si="163"/>
        <v>-8.1191326425476955</v>
      </c>
      <c r="W319" s="5">
        <f t="shared" si="164"/>
        <v>0.68302459268973581</v>
      </c>
      <c r="X319" s="5">
        <f t="shared" si="140"/>
        <v>0.95688224788361287</v>
      </c>
      <c r="Y319" s="5">
        <f t="shared" si="141"/>
        <v>1.742550244024262</v>
      </c>
      <c r="Z319" s="5">
        <f t="shared" si="142"/>
        <v>0.3461381549285375</v>
      </c>
      <c r="AA319" s="5">
        <f t="shared" si="143"/>
        <v>6.9235119214476608</v>
      </c>
      <c r="AB319" s="5">
        <f t="shared" si="144"/>
        <v>0.6415275767024895</v>
      </c>
      <c r="AC319" s="5">
        <f t="shared" si="145"/>
        <v>-7.7729944876191581</v>
      </c>
      <c r="AD319" s="5">
        <f t="shared" si="146"/>
        <v>-24.567463485862604</v>
      </c>
      <c r="AE319">
        <f t="shared" si="134"/>
        <v>0</v>
      </c>
    </row>
    <row r="320" spans="1:31" x14ac:dyDescent="0.2">
      <c r="A320">
        <f t="shared" si="147"/>
        <v>2.8799999999999826</v>
      </c>
      <c r="B320" s="5">
        <f t="shared" si="148"/>
        <v>16.786938776219053</v>
      </c>
      <c r="C320" s="5">
        <f t="shared" si="149"/>
        <v>244.37439462519575</v>
      </c>
      <c r="D320" s="5">
        <f t="shared" si="150"/>
        <v>99.347503693442931</v>
      </c>
      <c r="E320" s="2">
        <f t="shared" si="157"/>
        <v>244.95029304311402</v>
      </c>
      <c r="F320" s="2">
        <f t="shared" si="158"/>
        <v>3.9296757470660131</v>
      </c>
      <c r="G320" s="3">
        <f t="shared" si="151"/>
        <v>8.4690588560624196</v>
      </c>
      <c r="H320" s="3">
        <f t="shared" si="152"/>
        <v>62.327275668820974</v>
      </c>
      <c r="I320" s="3">
        <f t="shared" si="153"/>
        <v>-5.4955154020518551</v>
      </c>
      <c r="J320" s="2">
        <f t="shared" si="159"/>
        <v>63.139646338404852</v>
      </c>
      <c r="K320" s="2">
        <f t="shared" si="154"/>
        <v>43.03997705412737</v>
      </c>
      <c r="L320" s="6">
        <f t="shared" si="135"/>
        <v>2832.6001531932038</v>
      </c>
      <c r="M320" s="2">
        <f t="shared" si="136"/>
        <v>35.89927277484442</v>
      </c>
      <c r="N320" s="2">
        <f t="shared" si="155"/>
        <v>63.139646338404852</v>
      </c>
      <c r="O320" s="2">
        <f t="shared" si="156"/>
        <v>43.03997705412737</v>
      </c>
      <c r="P320" s="5">
        <f t="shared" si="137"/>
        <v>0.38350167254097001</v>
      </c>
      <c r="Q320" s="4">
        <f t="shared" si="138"/>
        <v>0.56849895799352212</v>
      </c>
      <c r="R320" s="4">
        <f t="shared" si="139"/>
        <v>0.333481455031297</v>
      </c>
      <c r="S320" s="4">
        <f t="shared" si="160"/>
        <v>0</v>
      </c>
      <c r="T320" s="4">
        <f t="shared" si="161"/>
        <v>0</v>
      </c>
      <c r="U320" s="5">
        <f t="shared" si="162"/>
        <v>-1.1008124017931529</v>
      </c>
      <c r="V320" s="5">
        <f t="shared" si="163"/>
        <v>-8.101329698175979</v>
      </c>
      <c r="W320" s="5">
        <f t="shared" si="164"/>
        <v>0.71430977297949949</v>
      </c>
      <c r="X320" s="5">
        <f t="shared" si="140"/>
        <v>0.9565354657474926</v>
      </c>
      <c r="Y320" s="5">
        <f t="shared" si="141"/>
        <v>1.7354934187157072</v>
      </c>
      <c r="Z320" s="5">
        <f t="shared" si="142"/>
        <v>0.37363880237297969</v>
      </c>
      <c r="AA320" s="5">
        <f t="shared" si="143"/>
        <v>6.9121605098765402</v>
      </c>
      <c r="AB320" s="5">
        <f t="shared" si="144"/>
        <v>0.6346810169225543</v>
      </c>
      <c r="AC320" s="5">
        <f t="shared" si="145"/>
        <v>-7.7276908958029997</v>
      </c>
      <c r="AD320" s="5">
        <f t="shared" si="146"/>
        <v>-24.547529717143959</v>
      </c>
      <c r="AE320">
        <f t="shared" si="134"/>
        <v>0</v>
      </c>
    </row>
    <row r="321" spans="1:31" x14ac:dyDescent="0.2">
      <c r="A321">
        <f t="shared" si="147"/>
        <v>2.8899999999999824</v>
      </c>
      <c r="B321" s="5">
        <f t="shared" si="148"/>
        <v>16.871661098830522</v>
      </c>
      <c r="C321" s="5">
        <f t="shared" si="149"/>
        <v>244.99728099733917</v>
      </c>
      <c r="D321" s="5">
        <f t="shared" si="150"/>
        <v>99.291321162936555</v>
      </c>
      <c r="E321" s="2">
        <f t="shared" si="157"/>
        <v>245.57752471332338</v>
      </c>
      <c r="F321" s="2">
        <f t="shared" si="158"/>
        <v>3.9394363957345009</v>
      </c>
      <c r="G321" s="3">
        <f t="shared" si="151"/>
        <v>8.4754056662316444</v>
      </c>
      <c r="H321" s="3">
        <f t="shared" si="152"/>
        <v>62.249998759862947</v>
      </c>
      <c r="I321" s="3">
        <f t="shared" si="153"/>
        <v>-5.7409906992232944</v>
      </c>
      <c r="J321" s="2">
        <f t="shared" si="159"/>
        <v>63.086082625399229</v>
      </c>
      <c r="K321" s="2">
        <f t="shared" si="154"/>
        <v>43.003464638990607</v>
      </c>
      <c r="L321" s="6">
        <f t="shared" si="135"/>
        <v>2831.5737404470156</v>
      </c>
      <c r="M321" s="2">
        <f t="shared" si="136"/>
        <v>35.886264418859746</v>
      </c>
      <c r="N321" s="2">
        <f t="shared" si="155"/>
        <v>63.086082625399229</v>
      </c>
      <c r="O321" s="2">
        <f t="shared" si="156"/>
        <v>43.003464638990607</v>
      </c>
      <c r="P321" s="5">
        <f t="shared" si="137"/>
        <v>0.38347167814535416</v>
      </c>
      <c r="Q321" s="4">
        <f t="shared" si="138"/>
        <v>0.56877528699398572</v>
      </c>
      <c r="R321" s="4">
        <f t="shared" si="139"/>
        <v>0.3335309332907232</v>
      </c>
      <c r="S321" s="4">
        <f t="shared" si="160"/>
        <v>0</v>
      </c>
      <c r="T321" s="4">
        <f t="shared" si="161"/>
        <v>0</v>
      </c>
      <c r="U321" s="5">
        <f t="shared" si="162"/>
        <v>-1.1006167152194459</v>
      </c>
      <c r="V321" s="5">
        <f t="shared" si="163"/>
        <v>-8.0837887713706955</v>
      </c>
      <c r="W321" s="5">
        <f t="shared" si="164"/>
        <v>0.74552541486712542</v>
      </c>
      <c r="X321" s="5">
        <f t="shared" si="140"/>
        <v>0.95618885834047218</v>
      </c>
      <c r="Y321" s="5">
        <f t="shared" si="141"/>
        <v>1.7284840757852185</v>
      </c>
      <c r="Z321" s="5">
        <f t="shared" si="142"/>
        <v>0.40110549205131768</v>
      </c>
      <c r="AA321" s="5">
        <f t="shared" si="143"/>
        <v>6.9009727045943441</v>
      </c>
      <c r="AB321" s="5">
        <f t="shared" si="144"/>
        <v>0.62786736056577253</v>
      </c>
      <c r="AC321" s="5">
        <f t="shared" si="145"/>
        <v>-7.6826832793193782</v>
      </c>
      <c r="AD321" s="5">
        <f t="shared" si="146"/>
        <v>-24.52750188053853</v>
      </c>
      <c r="AE321">
        <f t="shared" si="134"/>
        <v>0</v>
      </c>
    </row>
    <row r="322" spans="1:31" x14ac:dyDescent="0.2">
      <c r="A322">
        <f t="shared" si="147"/>
        <v>2.8999999999999821</v>
      </c>
      <c r="B322" s="5">
        <f t="shared" si="148"/>
        <v>16.956446548860868</v>
      </c>
      <c r="C322" s="5">
        <f t="shared" si="149"/>
        <v>245.61939685077382</v>
      </c>
      <c r="D322" s="5">
        <f t="shared" si="150"/>
        <v>99.2326848808503</v>
      </c>
      <c r="E322" s="2">
        <f t="shared" si="157"/>
        <v>246.20399913263452</v>
      </c>
      <c r="F322" s="2">
        <f t="shared" si="158"/>
        <v>3.9491743169995921</v>
      </c>
      <c r="G322" s="3">
        <f t="shared" si="151"/>
        <v>8.4816843398373027</v>
      </c>
      <c r="H322" s="3">
        <f t="shared" si="152"/>
        <v>62.173171927069752</v>
      </c>
      <c r="I322" s="3">
        <f t="shared" si="153"/>
        <v>-5.9862657180286796</v>
      </c>
      <c r="J322" s="2">
        <f t="shared" si="159"/>
        <v>63.033940492090935</v>
      </c>
      <c r="K322" s="2">
        <f t="shared" si="154"/>
        <v>42.967921262502337</v>
      </c>
      <c r="L322" s="6">
        <f t="shared" si="135"/>
        <v>2830.5479762126806</v>
      </c>
      <c r="M322" s="2">
        <f t="shared" si="136"/>
        <v>35.873264281862099</v>
      </c>
      <c r="N322" s="2">
        <f t="shared" si="155"/>
        <v>63.033940492090935</v>
      </c>
      <c r="O322" s="2">
        <f t="shared" si="156"/>
        <v>42.967921262502337</v>
      </c>
      <c r="P322" s="5">
        <f t="shared" si="137"/>
        <v>0.38344170253151366</v>
      </c>
      <c r="Q322" s="4">
        <f t="shared" si="138"/>
        <v>0.56903938134766585</v>
      </c>
      <c r="R322" s="4">
        <f t="shared" si="139"/>
        <v>0.33357818966228331</v>
      </c>
      <c r="S322" s="4">
        <f t="shared" si="160"/>
        <v>0</v>
      </c>
      <c r="T322" s="4">
        <f t="shared" si="161"/>
        <v>0</v>
      </c>
      <c r="U322" s="5">
        <f t="shared" si="162"/>
        <v>-1.1004356778970787</v>
      </c>
      <c r="V322" s="5">
        <f t="shared" si="163"/>
        <v>-8.0665082376655661</v>
      </c>
      <c r="W322" s="5">
        <f t="shared" si="164"/>
        <v>0.7766736074520425</v>
      </c>
      <c r="X322" s="5">
        <f t="shared" si="140"/>
        <v>0.95584246992821054</v>
      </c>
      <c r="Y322" s="5">
        <f t="shared" si="141"/>
        <v>1.7215217680685364</v>
      </c>
      <c r="Z322" s="5">
        <f t="shared" si="142"/>
        <v>0.42853937035518219</v>
      </c>
      <c r="AA322" s="5">
        <f t="shared" si="143"/>
        <v>6.889947442077327</v>
      </c>
      <c r="AB322" s="5">
        <f t="shared" si="144"/>
        <v>0.62108609017145766</v>
      </c>
      <c r="AC322" s="5">
        <f t="shared" si="145"/>
        <v>-7.6379688673103843</v>
      </c>
      <c r="AD322" s="5">
        <f t="shared" si="146"/>
        <v>-24.507378950470631</v>
      </c>
      <c r="AE322">
        <f t="shared" si="134"/>
        <v>0</v>
      </c>
    </row>
    <row r="323" spans="1:31" x14ac:dyDescent="0.2">
      <c r="A323">
        <f t="shared" si="147"/>
        <v>2.9099999999999819</v>
      </c>
      <c r="B323" s="5">
        <f t="shared" si="148"/>
        <v>17.041294446563747</v>
      </c>
      <c r="C323" s="5">
        <f t="shared" si="149"/>
        <v>246.24074667160113</v>
      </c>
      <c r="D323" s="5">
        <f t="shared" si="150"/>
        <v>99.17159685472248</v>
      </c>
      <c r="E323" s="2">
        <f t="shared" si="157"/>
        <v>246.82972073435997</v>
      </c>
      <c r="F323" s="2">
        <f t="shared" si="158"/>
        <v>3.9588895445125849</v>
      </c>
      <c r="G323" s="3">
        <f t="shared" si="151"/>
        <v>8.4878952007390165</v>
      </c>
      <c r="H323" s="3">
        <f t="shared" si="152"/>
        <v>62.096792238396645</v>
      </c>
      <c r="I323" s="3">
        <f t="shared" si="153"/>
        <v>-6.2313395075333862</v>
      </c>
      <c r="J323" s="2">
        <f t="shared" si="159"/>
        <v>62.983216520716631</v>
      </c>
      <c r="K323" s="2">
        <f t="shared" si="154"/>
        <v>42.933344594898863</v>
      </c>
      <c r="L323" s="6">
        <f t="shared" si="135"/>
        <v>2829.5229917106963</v>
      </c>
      <c r="M323" s="2">
        <f t="shared" si="136"/>
        <v>35.86027402688903</v>
      </c>
      <c r="N323" s="2">
        <f t="shared" si="155"/>
        <v>62.983216520716631</v>
      </c>
      <c r="O323" s="2">
        <f t="shared" si="156"/>
        <v>42.933344594898863</v>
      </c>
      <c r="P323" s="5">
        <f t="shared" si="137"/>
        <v>0.3834117495289352</v>
      </c>
      <c r="Q323" s="4">
        <f t="shared" si="138"/>
        <v>0.56929125006793369</v>
      </c>
      <c r="R323" s="4">
        <f t="shared" si="139"/>
        <v>0.33362323002356403</v>
      </c>
      <c r="S323" s="4">
        <f t="shared" si="160"/>
        <v>0</v>
      </c>
      <c r="T323" s="4">
        <f t="shared" si="161"/>
        <v>0</v>
      </c>
      <c r="U323" s="5">
        <f t="shared" si="162"/>
        <v>-1.1002693567049582</v>
      </c>
      <c r="V323" s="5">
        <f t="shared" si="163"/>
        <v>-8.0494864785363305</v>
      </c>
      <c r="W323" s="5">
        <f t="shared" si="164"/>
        <v>0.80775642832713168</v>
      </c>
      <c r="X323" s="5">
        <f t="shared" si="140"/>
        <v>0.95549634482231283</v>
      </c>
      <c r="Y323" s="5">
        <f t="shared" si="141"/>
        <v>1.7146060493990907</v>
      </c>
      <c r="Z323" s="5">
        <f t="shared" si="142"/>
        <v>0.45594157599177138</v>
      </c>
      <c r="AA323" s="5">
        <f t="shared" si="143"/>
        <v>6.8790836582147374</v>
      </c>
      <c r="AB323" s="5">
        <f t="shared" si="144"/>
        <v>0.61433669269413249</v>
      </c>
      <c r="AC323" s="5">
        <f t="shared" si="145"/>
        <v>-7.5935449025445587</v>
      </c>
      <c r="AD323" s="5">
        <f t="shared" si="146"/>
        <v>-24.487159913458129</v>
      </c>
      <c r="AE323">
        <f t="shared" si="134"/>
        <v>0</v>
      </c>
    </row>
    <row r="324" spans="1:31" x14ac:dyDescent="0.2">
      <c r="A324">
        <f t="shared" si="147"/>
        <v>2.9199999999999817</v>
      </c>
      <c r="B324" s="5">
        <f t="shared" si="148"/>
        <v>17.12620411540577</v>
      </c>
      <c r="C324" s="5">
        <f t="shared" si="149"/>
        <v>246.86133491673996</v>
      </c>
      <c r="D324" s="5">
        <f t="shared" si="150"/>
        <v>99.108059101651477</v>
      </c>
      <c r="E324" s="2">
        <f t="shared" si="157"/>
        <v>247.45469392249848</v>
      </c>
      <c r="F324" s="2">
        <f t="shared" si="158"/>
        <v>3.9685821116816884</v>
      </c>
      <c r="G324" s="3">
        <f t="shared" si="151"/>
        <v>8.4940385676659584</v>
      </c>
      <c r="H324" s="3">
        <f t="shared" si="152"/>
        <v>62.020856789371202</v>
      </c>
      <c r="I324" s="3">
        <f t="shared" si="153"/>
        <v>-6.4762111066679671</v>
      </c>
      <c r="J324" s="2">
        <f t="shared" si="159"/>
        <v>62.933907223171978</v>
      </c>
      <c r="K324" s="2">
        <f t="shared" si="154"/>
        <v>42.899732258467601</v>
      </c>
      <c r="L324" s="6">
        <f t="shared" si="135"/>
        <v>2828.4989182417376</v>
      </c>
      <c r="M324" s="2">
        <f t="shared" si="136"/>
        <v>35.847295317994245</v>
      </c>
      <c r="N324" s="2">
        <f t="shared" si="155"/>
        <v>62.933907223171978</v>
      </c>
      <c r="O324" s="2">
        <f t="shared" si="156"/>
        <v>42.899732258467601</v>
      </c>
      <c r="P324" s="5">
        <f t="shared" si="137"/>
        <v>0.38338182296946299</v>
      </c>
      <c r="Q324" s="4">
        <f t="shared" si="138"/>
        <v>0.56953090455945365</v>
      </c>
      <c r="R324" s="4">
        <f t="shared" si="139"/>
        <v>0.33366606047158592</v>
      </c>
      <c r="S324" s="4">
        <f t="shared" si="160"/>
        <v>0</v>
      </c>
      <c r="T324" s="4">
        <f t="shared" si="161"/>
        <v>0</v>
      </c>
      <c r="U324" s="5">
        <f t="shared" si="162"/>
        <v>-1.1001178151175082</v>
      </c>
      <c r="V324" s="5">
        <f t="shared" si="163"/>
        <v>-8.0327218812696817</v>
      </c>
      <c r="W324" s="5">
        <f t="shared" si="164"/>
        <v>0.83877594340439188</v>
      </c>
      <c r="X324" s="5">
        <f t="shared" si="140"/>
        <v>0.95515052736145956</v>
      </c>
      <c r="Y324" s="5">
        <f t="shared" si="141"/>
        <v>1.707736474644679</v>
      </c>
      <c r="Z324" s="5">
        <f t="shared" si="142"/>
        <v>0.48331323978471968</v>
      </c>
      <c r="AA324" s="5">
        <f t="shared" si="143"/>
        <v>6.8683802883353806</v>
      </c>
      <c r="AB324" s="5">
        <f t="shared" si="144"/>
        <v>0.60761865952717087</v>
      </c>
      <c r="AC324" s="5">
        <f t="shared" si="145"/>
        <v>-7.5494086414849617</v>
      </c>
      <c r="AD324" s="5">
        <f t="shared" si="146"/>
        <v>-24.466843768260226</v>
      </c>
      <c r="AE324">
        <f t="shared" si="134"/>
        <v>0</v>
      </c>
    </row>
    <row r="325" spans="1:31" x14ac:dyDescent="0.2">
      <c r="A325">
        <f t="shared" si="147"/>
        <v>2.9299999999999815</v>
      </c>
      <c r="B325" s="5">
        <f t="shared" si="148"/>
        <v>17.211174882015406</v>
      </c>
      <c r="C325" s="5">
        <f t="shared" si="149"/>
        <v>247.48116601420159</v>
      </c>
      <c r="D325" s="5">
        <f t="shared" si="150"/>
        <v>99.042073648396382</v>
      </c>
      <c r="E325" s="2">
        <f t="shared" si="157"/>
        <v>248.07892307200973</v>
      </c>
      <c r="F325" s="2">
        <f t="shared" si="158"/>
        <v>3.9782520516696631</v>
      </c>
      <c r="G325" s="3">
        <f t="shared" si="151"/>
        <v>8.5001147542612294</v>
      </c>
      <c r="H325" s="3">
        <f t="shared" si="152"/>
        <v>61.945362702956352</v>
      </c>
      <c r="I325" s="3">
        <f t="shared" si="153"/>
        <v>-6.7208795443505691</v>
      </c>
      <c r="J325" s="2">
        <f t="shared" si="159"/>
        <v>62.886009040851803</v>
      </c>
      <c r="K325" s="2">
        <f t="shared" si="154"/>
        <v>42.86708182743817</v>
      </c>
      <c r="L325" s="6">
        <f t="shared" si="135"/>
        <v>2827.4758871305521</v>
      </c>
      <c r="M325" s="2">
        <f t="shared" si="136"/>
        <v>35.834329819536514</v>
      </c>
      <c r="N325" s="2">
        <f t="shared" si="155"/>
        <v>62.886009040851803</v>
      </c>
      <c r="O325" s="2">
        <f t="shared" si="156"/>
        <v>42.86708182743817</v>
      </c>
      <c r="P325" s="5">
        <f t="shared" si="137"/>
        <v>0.38335192668566098</v>
      </c>
      <c r="Q325" s="4">
        <f t="shared" si="138"/>
        <v>0.56975835861003377</v>
      </c>
      <c r="R325" s="4">
        <f t="shared" si="139"/>
        <v>0.33370668732157116</v>
      </c>
      <c r="S325" s="4">
        <f t="shared" si="160"/>
        <v>0</v>
      </c>
      <c r="T325" s="4">
        <f t="shared" si="161"/>
        <v>0</v>
      </c>
      <c r="U325" s="5">
        <f t="shared" si="162"/>
        <v>-1.0999811132180715</v>
      </c>
      <c r="V325" s="5">
        <f t="shared" si="163"/>
        <v>-8.0162128388368181</v>
      </c>
      <c r="W325" s="5">
        <f t="shared" si="164"/>
        <v>0.86973420674034618</v>
      </c>
      <c r="X325" s="5">
        <f t="shared" si="140"/>
        <v>0.95480506189245973</v>
      </c>
      <c r="Y325" s="5">
        <f t="shared" si="141"/>
        <v>1.7009125997447783</v>
      </c>
      <c r="Z325" s="5">
        <f t="shared" si="142"/>
        <v>0.51065548447704845</v>
      </c>
      <c r="AA325" s="5">
        <f t="shared" si="143"/>
        <v>6.8578362672378139</v>
      </c>
      <c r="AB325" s="5">
        <f t="shared" si="144"/>
        <v>0.6009314865267068</v>
      </c>
      <c r="AC325" s="5">
        <f t="shared" si="145"/>
        <v>-7.5055573543597696</v>
      </c>
      <c r="AD325" s="5">
        <f t="shared" si="146"/>
        <v>-24.446429526021838</v>
      </c>
      <c r="AE325">
        <f t="shared" ref="AE325:AE388" si="165">IF(($D325-height)*($D326-height)&lt;0,1,0)</f>
        <v>0</v>
      </c>
    </row>
    <row r="326" spans="1:31" x14ac:dyDescent="0.2">
      <c r="A326">
        <f t="shared" si="147"/>
        <v>2.9399999999999813</v>
      </c>
      <c r="B326" s="5">
        <f t="shared" si="148"/>
        <v>17.296206076132346</v>
      </c>
      <c r="C326" s="5">
        <f t="shared" si="149"/>
        <v>248.10024436336346</v>
      </c>
      <c r="D326" s="5">
        <f t="shared" si="150"/>
        <v>98.973642531476571</v>
      </c>
      <c r="E326" s="2">
        <f t="shared" si="157"/>
        <v>248.70241252908806</v>
      </c>
      <c r="F326" s="2">
        <f t="shared" si="158"/>
        <v>3.9878993973914882</v>
      </c>
      <c r="G326" s="3">
        <f t="shared" si="151"/>
        <v>8.5061240691264963</v>
      </c>
      <c r="H326" s="3">
        <f t="shared" si="152"/>
        <v>61.870307129412751</v>
      </c>
      <c r="I326" s="3">
        <f t="shared" si="153"/>
        <v>-6.9653438396107878</v>
      </c>
      <c r="J326" s="2">
        <f t="shared" si="159"/>
        <v>62.839518344519789</v>
      </c>
      <c r="K326" s="2">
        <f t="shared" si="154"/>
        <v>42.835390827893512</v>
      </c>
      <c r="L326" s="6">
        <f t="shared" si="135"/>
        <v>2826.4540296696914</v>
      </c>
      <c r="M326" s="2">
        <f t="shared" si="136"/>
        <v>35.821379195466577</v>
      </c>
      <c r="N326" s="2">
        <f t="shared" si="155"/>
        <v>62.839518344519789</v>
      </c>
      <c r="O326" s="2">
        <f t="shared" si="156"/>
        <v>42.835390827893512</v>
      </c>
      <c r="P326" s="5">
        <f t="shared" si="137"/>
        <v>0.38332206450916972</v>
      </c>
      <c r="Q326" s="4">
        <f t="shared" si="138"/>
        <v>0.5699736283811434</v>
      </c>
      <c r="R326" s="4">
        <f t="shared" si="139"/>
        <v>0.33374511710562088</v>
      </c>
      <c r="S326" s="4">
        <f t="shared" si="160"/>
        <v>0</v>
      </c>
      <c r="T326" s="4">
        <f t="shared" si="161"/>
        <v>0</v>
      </c>
      <c r="U326" s="5">
        <f t="shared" si="162"/>
        <v>-1.0998593077126873</v>
      </c>
      <c r="V326" s="5">
        <f t="shared" si="163"/>
        <v>-7.9999577497715997</v>
      </c>
      <c r="W326" s="5">
        <f t="shared" si="164"/>
        <v>0.9006332603613032</v>
      </c>
      <c r="X326" s="5">
        <f t="shared" si="140"/>
        <v>0.95445999275125037</v>
      </c>
      <c r="Y326" s="5">
        <f t="shared" si="141"/>
        <v>1.6941339817484427</v>
      </c>
      <c r="Z326" s="5">
        <f t="shared" si="142"/>
        <v>0.53796942453631125</v>
      </c>
      <c r="AA326" s="5">
        <f t="shared" si="143"/>
        <v>6.8474505292240755</v>
      </c>
      <c r="AB326" s="5">
        <f t="shared" si="144"/>
        <v>0.5942746740357554</v>
      </c>
      <c r="AC326" s="5">
        <f t="shared" si="145"/>
        <v>-7.4619883252352883</v>
      </c>
      <c r="AD326" s="5">
        <f t="shared" si="146"/>
        <v>-24.42591621041462</v>
      </c>
      <c r="AE326">
        <f t="shared" si="165"/>
        <v>0</v>
      </c>
    </row>
    <row r="327" spans="1:31" x14ac:dyDescent="0.2">
      <c r="A327">
        <f t="shared" si="147"/>
        <v>2.9499999999999811</v>
      </c>
      <c r="B327" s="5">
        <f t="shared" si="148"/>
        <v>17.381297030557313</v>
      </c>
      <c r="C327" s="5">
        <f t="shared" si="149"/>
        <v>248.71857433524133</v>
      </c>
      <c r="D327" s="5">
        <f t="shared" si="150"/>
        <v>98.902767797269945</v>
      </c>
      <c r="E327" s="2">
        <f t="shared" si="157"/>
        <v>249.32516661143421</v>
      </c>
      <c r="F327" s="2">
        <f t="shared" si="158"/>
        <v>3.9975241815120759</v>
      </c>
      <c r="G327" s="3">
        <f t="shared" si="151"/>
        <v>8.512066815866854</v>
      </c>
      <c r="H327" s="3">
        <f t="shared" si="152"/>
        <v>61.795687246160398</v>
      </c>
      <c r="I327" s="3">
        <f t="shared" si="153"/>
        <v>-7.2096030017149344</v>
      </c>
      <c r="J327" s="2">
        <f t="shared" si="159"/>
        <v>62.794431434207517</v>
      </c>
      <c r="K327" s="2">
        <f t="shared" si="154"/>
        <v>42.804656737701102</v>
      </c>
      <c r="L327" s="6">
        <f t="shared" si="135"/>
        <v>2825.4334770631226</v>
      </c>
      <c r="M327" s="2">
        <f t="shared" si="136"/>
        <v>35.808445108612489</v>
      </c>
      <c r="N327" s="2">
        <f t="shared" si="155"/>
        <v>62.794431434207517</v>
      </c>
      <c r="O327" s="2">
        <f t="shared" si="156"/>
        <v>42.804656737701102</v>
      </c>
      <c r="P327" s="5">
        <f t="shared" si="137"/>
        <v>0.3832922402690605</v>
      </c>
      <c r="Q327" s="4">
        <f t="shared" si="138"/>
        <v>0.5701767323971102</v>
      </c>
      <c r="R327" s="4">
        <f t="shared" si="139"/>
        <v>0.33378135657130376</v>
      </c>
      <c r="S327" s="4">
        <f t="shared" si="160"/>
        <v>0</v>
      </c>
      <c r="T327" s="4">
        <f t="shared" si="161"/>
        <v>0</v>
      </c>
      <c r="U327" s="5">
        <f t="shared" si="162"/>
        <v>-1.0997524519442488</v>
      </c>
      <c r="V327" s="5">
        <f t="shared" si="163"/>
        <v>-7.9839550180532637</v>
      </c>
      <c r="W327" s="5">
        <f t="shared" si="164"/>
        <v>0.93147513408858995</v>
      </c>
      <c r="X327" s="5">
        <f t="shared" si="140"/>
        <v>0.95411536424385446</v>
      </c>
      <c r="Y327" s="5">
        <f t="shared" si="141"/>
        <v>1.6874001788527633</v>
      </c>
      <c r="Z327" s="5">
        <f t="shared" si="142"/>
        <v>0.56525616596205785</v>
      </c>
      <c r="AA327" s="5">
        <f t="shared" si="143"/>
        <v>6.8372220081369353</v>
      </c>
      <c r="AB327" s="5">
        <f t="shared" si="144"/>
        <v>0.58764772690851452</v>
      </c>
      <c r="AC327" s="5">
        <f t="shared" si="145"/>
        <v>-7.4186988520912056</v>
      </c>
      <c r="AD327" s="5">
        <f t="shared" si="146"/>
        <v>-24.405302857774473</v>
      </c>
      <c r="AE327">
        <f t="shared" si="165"/>
        <v>0</v>
      </c>
    </row>
    <row r="328" spans="1:31" x14ac:dyDescent="0.2">
      <c r="A328">
        <f t="shared" si="147"/>
        <v>2.9599999999999809</v>
      </c>
      <c r="B328" s="5">
        <f t="shared" si="148"/>
        <v>17.466447081102327</v>
      </c>
      <c r="C328" s="5">
        <f t="shared" si="149"/>
        <v>249.33616027276034</v>
      </c>
      <c r="D328" s="5">
        <f t="shared" si="150"/>
        <v>98.829451502109904</v>
      </c>
      <c r="E328" s="2">
        <f t="shared" si="157"/>
        <v>249.94718960852626</v>
      </c>
      <c r="F328" s="2">
        <f t="shared" si="158"/>
        <v>4.0071264364440093</v>
      </c>
      <c r="G328" s="3">
        <f t="shared" si="151"/>
        <v>8.5179432931359393</v>
      </c>
      <c r="H328" s="3">
        <f t="shared" si="152"/>
        <v>61.721500257639484</v>
      </c>
      <c r="I328" s="3">
        <f t="shared" si="153"/>
        <v>-7.4536560302926791</v>
      </c>
      <c r="J328" s="2">
        <f t="shared" si="159"/>
        <v>62.750744539143028</v>
      </c>
      <c r="K328" s="2">
        <f t="shared" si="154"/>
        <v>42.774876986464228</v>
      </c>
      <c r="L328" s="6">
        <f t="shared" si="135"/>
        <v>2824.4143603697671</v>
      </c>
      <c r="M328" s="2">
        <f t="shared" si="136"/>
        <v>35.79552921996406</v>
      </c>
      <c r="N328" s="2">
        <f t="shared" si="155"/>
        <v>62.750744539143028</v>
      </c>
      <c r="O328" s="2">
        <f t="shared" si="156"/>
        <v>42.774876986464228</v>
      </c>
      <c r="P328" s="5">
        <f t="shared" si="137"/>
        <v>0.38326245779018653</v>
      </c>
      <c r="Q328" s="4">
        <f t="shared" si="138"/>
        <v>0.57036769153300704</v>
      </c>
      <c r="R328" s="4">
        <f t="shared" si="139"/>
        <v>0.33381541268015752</v>
      </c>
      <c r="S328" s="4">
        <f t="shared" si="160"/>
        <v>0</v>
      </c>
      <c r="T328" s="4">
        <f t="shared" si="161"/>
        <v>0</v>
      </c>
      <c r="U328" s="5">
        <f t="shared" si="162"/>
        <v>-1.0996605959070469</v>
      </c>
      <c r="V328" s="5">
        <f t="shared" si="163"/>
        <v>-7.9682030529936752</v>
      </c>
      <c r="W328" s="5">
        <f t="shared" si="164"/>
        <v>0.96226184536387149</v>
      </c>
      <c r="X328" s="5">
        <f t="shared" si="140"/>
        <v>0.95377122062731512</v>
      </c>
      <c r="Y328" s="5">
        <f t="shared" si="141"/>
        <v>1.6807107504418564</v>
      </c>
      <c r="Z328" s="5">
        <f t="shared" si="142"/>
        <v>0.5925168060957321</v>
      </c>
      <c r="AA328" s="5">
        <f t="shared" si="143"/>
        <v>6.8271496374005576</v>
      </c>
      <c r="AB328" s="5">
        <f t="shared" si="144"/>
        <v>0.58105015453480946</v>
      </c>
      <c r="AC328" s="5">
        <f t="shared" si="145"/>
        <v>-7.3756862468979429</v>
      </c>
      <c r="AD328" s="5">
        <f t="shared" si="146"/>
        <v>-24.384588517235571</v>
      </c>
      <c r="AE328">
        <f t="shared" si="165"/>
        <v>0</v>
      </c>
    </row>
    <row r="329" spans="1:31" x14ac:dyDescent="0.2">
      <c r="A329">
        <f t="shared" si="147"/>
        <v>2.9699999999999807</v>
      </c>
      <c r="B329" s="5">
        <f t="shared" si="148"/>
        <v>17.551655566541413</v>
      </c>
      <c r="C329" s="5">
        <f t="shared" si="149"/>
        <v>249.95300649102438</v>
      </c>
      <c r="D329" s="5">
        <f t="shared" si="150"/>
        <v>98.753695712381116</v>
      </c>
      <c r="E329" s="2">
        <f t="shared" si="157"/>
        <v>250.56848578188874</v>
      </c>
      <c r="F329" s="2">
        <f t="shared" si="158"/>
        <v>4.0167061943453293</v>
      </c>
      <c r="G329" s="3">
        <f t="shared" si="151"/>
        <v>8.5237537946812871</v>
      </c>
      <c r="H329" s="3">
        <f t="shared" si="152"/>
        <v>61.647743395170501</v>
      </c>
      <c r="I329" s="3">
        <f t="shared" si="153"/>
        <v>-7.6975019154650344</v>
      </c>
      <c r="J329" s="2">
        <f t="shared" si="159"/>
        <v>62.708453817708822</v>
      </c>
      <c r="K329" s="2">
        <f t="shared" si="154"/>
        <v>42.7460489554934</v>
      </c>
      <c r="L329" s="6">
        <f t="shared" si="135"/>
        <v>2823.3968104470296</v>
      </c>
      <c r="M329" s="2">
        <f t="shared" si="136"/>
        <v>35.782633187957146</v>
      </c>
      <c r="N329" s="2">
        <f t="shared" si="155"/>
        <v>62.708453817708822</v>
      </c>
      <c r="O329" s="2">
        <f t="shared" si="156"/>
        <v>42.7460489554934</v>
      </c>
      <c r="P329" s="5">
        <f t="shared" si="137"/>
        <v>0.38323272089153487</v>
      </c>
      <c r="Q329" s="4">
        <f t="shared" si="138"/>
        <v>0.57054652900124558</v>
      </c>
      <c r="R329" s="4">
        <f t="shared" si="139"/>
        <v>0.33384729260610252</v>
      </c>
      <c r="S329" s="4">
        <f t="shared" si="160"/>
        <v>0</v>
      </c>
      <c r="T329" s="4">
        <f t="shared" si="161"/>
        <v>0</v>
      </c>
      <c r="U329" s="5">
        <f t="shared" si="162"/>
        <v>-1.0995837862617144</v>
      </c>
      <c r="V329" s="5">
        <f t="shared" si="163"/>
        <v>-7.9527002691291138</v>
      </c>
      <c r="W329" s="5">
        <f t="shared" si="164"/>
        <v>0.9929953990746776</v>
      </c>
      <c r="X329" s="5">
        <f t="shared" si="140"/>
        <v>0.95342760609062527</v>
      </c>
      <c r="Y329" s="5">
        <f t="shared" si="141"/>
        <v>1.674065257126331</v>
      </c>
      <c r="Z329" s="5">
        <f t="shared" si="142"/>
        <v>0.61975243343311448</v>
      </c>
      <c r="AA329" s="5">
        <f t="shared" si="143"/>
        <v>6.8172323500645149</v>
      </c>
      <c r="AB329" s="5">
        <f t="shared" si="144"/>
        <v>0.57448147086461665</v>
      </c>
      <c r="AC329" s="5">
        <f t="shared" si="145"/>
        <v>-7.3329478356959994</v>
      </c>
      <c r="AD329" s="5">
        <f t="shared" si="146"/>
        <v>-24.363772250860805</v>
      </c>
      <c r="AE329">
        <f t="shared" si="165"/>
        <v>0</v>
      </c>
    </row>
    <row r="330" spans="1:31" x14ac:dyDescent="0.2">
      <c r="A330">
        <f t="shared" si="147"/>
        <v>2.9799999999999804</v>
      </c>
      <c r="B330" s="5">
        <f t="shared" si="148"/>
        <v>17.636921828561771</v>
      </c>
      <c r="C330" s="5">
        <f t="shared" si="149"/>
        <v>250.5691172775843</v>
      </c>
      <c r="D330" s="5">
        <f t="shared" si="150"/>
        <v>98.675502504613931</v>
      </c>
      <c r="E330" s="2">
        <f t="shared" si="157"/>
        <v>251.18905936536049</v>
      </c>
      <c r="F330" s="2">
        <f t="shared" si="158"/>
        <v>4.0262634871173448</v>
      </c>
      <c r="G330" s="3">
        <f t="shared" si="151"/>
        <v>8.5294986093899325</v>
      </c>
      <c r="H330" s="3">
        <f t="shared" si="152"/>
        <v>61.57441391681354</v>
      </c>
      <c r="I330" s="3">
        <f t="shared" si="153"/>
        <v>-7.9411396379736425</v>
      </c>
      <c r="J330" s="2">
        <f t="shared" si="159"/>
        <v>62.667555357429272</v>
      </c>
      <c r="K330" s="2">
        <f t="shared" si="154"/>
        <v>42.718169977797729</v>
      </c>
      <c r="L330" s="6">
        <f t="shared" si="135"/>
        <v>2822.380957894356</v>
      </c>
      <c r="M330" s="2">
        <f t="shared" si="136"/>
        <v>35.769758667758332</v>
      </c>
      <c r="N330" s="2">
        <f t="shared" si="155"/>
        <v>62.667555357429272</v>
      </c>
      <c r="O330" s="2">
        <f t="shared" si="156"/>
        <v>42.718169977797729</v>
      </c>
      <c r="P330" s="5">
        <f t="shared" si="137"/>
        <v>0.38320303338457812</v>
      </c>
      <c r="Q330" s="4">
        <f t="shared" si="138"/>
        <v>0.57071327033688868</v>
      </c>
      <c r="R330" s="4">
        <f t="shared" si="139"/>
        <v>0.33387700373377061</v>
      </c>
      <c r="S330" s="4">
        <f t="shared" si="160"/>
        <v>0</v>
      </c>
      <c r="T330" s="4">
        <f t="shared" si="161"/>
        <v>0</v>
      </c>
      <c r="U330" s="5">
        <f t="shared" si="162"/>
        <v>-1.0995220663505656</v>
      </c>
      <c r="V330" s="5">
        <f t="shared" si="163"/>
        <v>-7.9374450861165231</v>
      </c>
      <c r="W330" s="5">
        <f t="shared" si="164"/>
        <v>1.0236777873802447</v>
      </c>
      <c r="X330" s="5">
        <f t="shared" si="140"/>
        <v>0.95308456473566849</v>
      </c>
      <c r="Y330" s="5">
        <f t="shared" si="141"/>
        <v>1.667463260783218</v>
      </c>
      <c r="Z330" s="5">
        <f t="shared" si="142"/>
        <v>0.64696412743942255</v>
      </c>
      <c r="AA330" s="5">
        <f t="shared" si="143"/>
        <v>6.8074690788510974</v>
      </c>
      <c r="AB330" s="5">
        <f t="shared" si="144"/>
        <v>0.56794119443265245</v>
      </c>
      <c r="AC330" s="5">
        <f t="shared" si="145"/>
        <v>-7.2904809586771009</v>
      </c>
      <c r="AD330" s="5">
        <f t="shared" si="146"/>
        <v>-24.342853133768656</v>
      </c>
      <c r="AE330">
        <f t="shared" si="165"/>
        <v>0</v>
      </c>
    </row>
    <row r="331" spans="1:31" x14ac:dyDescent="0.2">
      <c r="A331">
        <f t="shared" si="147"/>
        <v>2.9899999999999802</v>
      </c>
      <c r="B331" s="5">
        <f t="shared" si="148"/>
        <v>17.722245211715393</v>
      </c>
      <c r="C331" s="5">
        <f t="shared" si="149"/>
        <v>251.18449689270449</v>
      </c>
      <c r="D331" s="5">
        <f t="shared" si="150"/>
        <v>98.594873965577506</v>
      </c>
      <c r="E331" s="2">
        <f t="shared" si="157"/>
        <v>251.80891456536091</v>
      </c>
      <c r="F331" s="2">
        <f t="shared" si="158"/>
        <v>4.0357983464024958</v>
      </c>
      <c r="G331" s="3">
        <f t="shared" si="151"/>
        <v>8.535178021334259</v>
      </c>
      <c r="H331" s="3">
        <f t="shared" si="152"/>
        <v>61.501509107226767</v>
      </c>
      <c r="I331" s="3">
        <f t="shared" si="153"/>
        <v>-8.1845681693113299</v>
      </c>
      <c r="J331" s="2">
        <f t="shared" si="159"/>
        <v>62.628045174987449</v>
      </c>
      <c r="K331" s="2">
        <f t="shared" si="154"/>
        <v>42.691237338096421</v>
      </c>
      <c r="L331" s="6">
        <f t="shared" si="135"/>
        <v>2821.366932996877</v>
      </c>
      <c r="M331" s="2">
        <f t="shared" si="136"/>
        <v>35.756907310550694</v>
      </c>
      <c r="N331" s="2">
        <f t="shared" si="155"/>
        <v>62.628045174987449</v>
      </c>
      <c r="O331" s="2">
        <f t="shared" si="156"/>
        <v>42.691237338096421</v>
      </c>
      <c r="P331" s="5">
        <f t="shared" si="137"/>
        <v>0.38317339907162928</v>
      </c>
      <c r="Q331" s="4">
        <f t="shared" si="138"/>
        <v>0.57086794338170044</v>
      </c>
      <c r="R331" s="4">
        <f t="shared" si="139"/>
        <v>0.33390455365674915</v>
      </c>
      <c r="S331" s="4">
        <f t="shared" si="160"/>
        <v>0</v>
      </c>
      <c r="T331" s="4">
        <f t="shared" si="161"/>
        <v>0</v>
      </c>
      <c r="U331" s="5">
        <f t="shared" si="162"/>
        <v>-1.0994754762133447</v>
      </c>
      <c r="V331" s="5">
        <f t="shared" si="163"/>
        <v>-7.9224359286342017</v>
      </c>
      <c r="W331" s="5">
        <f t="shared" si="164"/>
        <v>1.0543109895377945</v>
      </c>
      <c r="X331" s="5">
        <f t="shared" si="140"/>
        <v>0.9527421405581874</v>
      </c>
      <c r="Y331" s="5">
        <f t="shared" si="141"/>
        <v>1.6609043245963118</v>
      </c>
      <c r="Z331" s="5">
        <f t="shared" si="142"/>
        <v>0.67415295836717981</v>
      </c>
      <c r="AA331" s="5">
        <f t="shared" si="143"/>
        <v>6.7978587562058186</v>
      </c>
      <c r="AB331" s="5">
        <f t="shared" si="144"/>
        <v>0.56142884838296703</v>
      </c>
      <c r="AC331" s="5">
        <f t="shared" si="145"/>
        <v>-7.248282970267022</v>
      </c>
      <c r="AD331" s="5">
        <f t="shared" si="146"/>
        <v>-24.321830254256387</v>
      </c>
      <c r="AE331">
        <f t="shared" si="165"/>
        <v>0</v>
      </c>
    </row>
    <row r="332" spans="1:31" x14ac:dyDescent="0.2">
      <c r="A332">
        <f t="shared" si="147"/>
        <v>2.99999999999998</v>
      </c>
      <c r="B332" s="5">
        <f t="shared" si="148"/>
        <v>17.807625063371155</v>
      </c>
      <c r="C332" s="5">
        <f t="shared" si="149"/>
        <v>251.79914956962824</v>
      </c>
      <c r="D332" s="5">
        <f t="shared" si="150"/>
        <v>98.511812192371679</v>
      </c>
      <c r="E332" s="2">
        <f t="shared" si="157"/>
        <v>252.42805556115513</v>
      </c>
      <c r="F332" s="2">
        <f t="shared" si="158"/>
        <v>4.0453108035822494</v>
      </c>
      <c r="G332" s="3">
        <f t="shared" si="151"/>
        <v>8.5407923098180891</v>
      </c>
      <c r="H332" s="3">
        <f t="shared" si="152"/>
        <v>61.429026277524095</v>
      </c>
      <c r="I332" s="3">
        <f t="shared" si="153"/>
        <v>-8.427786471853894</v>
      </c>
      <c r="J332" s="2">
        <f t="shared" si="159"/>
        <v>62.58991921627122</v>
      </c>
      <c r="K332" s="2">
        <f t="shared" si="154"/>
        <v>42.665248272850178</v>
      </c>
      <c r="L332" s="6">
        <f t="shared" si="135"/>
        <v>2820.3548656691869</v>
      </c>
      <c r="M332" s="2">
        <f t="shared" si="136"/>
        <v>35.744080762821291</v>
      </c>
      <c r="N332" s="2">
        <f t="shared" si="155"/>
        <v>62.58991921627122</v>
      </c>
      <c r="O332" s="2">
        <f t="shared" si="156"/>
        <v>42.665248272850178</v>
      </c>
      <c r="P332" s="5">
        <f t="shared" si="137"/>
        <v>0.38314382174420036</v>
      </c>
      <c r="Q332" s="4">
        <f t="shared" si="138"/>
        <v>0.57101057826695056</v>
      </c>
      <c r="R332" s="4">
        <f t="shared" si="139"/>
        <v>0.33392995017574217</v>
      </c>
      <c r="S332" s="4">
        <f t="shared" si="160"/>
        <v>0</v>
      </c>
      <c r="T332" s="4">
        <f t="shared" si="161"/>
        <v>0</v>
      </c>
      <c r="U332" s="5">
        <f t="shared" si="162"/>
        <v>-1.0994440526033886</v>
      </c>
      <c r="V332" s="5">
        <f t="shared" si="163"/>
        <v>-7.907671226286924</v>
      </c>
      <c r="W332" s="5">
        <f t="shared" si="164"/>
        <v>1.0848969717293611</v>
      </c>
      <c r="X332" s="5">
        <f t="shared" si="140"/>
        <v>0.95240037742879957</v>
      </c>
      <c r="Y332" s="5">
        <f t="shared" si="141"/>
        <v>1.6543880130968931</v>
      </c>
      <c r="Z332" s="5">
        <f t="shared" si="142"/>
        <v>0.70131998707695908</v>
      </c>
      <c r="AA332" s="5">
        <f t="shared" si="143"/>
        <v>6.7884003143510556</v>
      </c>
      <c r="AB332" s="5">
        <f t="shared" si="144"/>
        <v>0.55494396049350447</v>
      </c>
      <c r="AC332" s="5">
        <f t="shared" si="145"/>
        <v>-7.2063512392099653</v>
      </c>
      <c r="AD332" s="5">
        <f t="shared" si="146"/>
        <v>-24.300702713919584</v>
      </c>
      <c r="AE332">
        <f t="shared" si="165"/>
        <v>0</v>
      </c>
    </row>
    <row r="333" spans="1:31" x14ac:dyDescent="0.2">
      <c r="A333">
        <f t="shared" si="147"/>
        <v>3.0099999999999798</v>
      </c>
      <c r="B333" s="5">
        <f t="shared" si="148"/>
        <v>17.893060733667362</v>
      </c>
      <c r="C333" s="5">
        <f t="shared" si="149"/>
        <v>252.41307951484151</v>
      </c>
      <c r="D333" s="5">
        <f t="shared" si="150"/>
        <v>98.426319292517434</v>
      </c>
      <c r="E333" s="2">
        <f t="shared" si="157"/>
        <v>253.04648650511712</v>
      </c>
      <c r="F333" s="2">
        <f t="shared" si="158"/>
        <v>4.0548008897750378</v>
      </c>
      <c r="G333" s="3">
        <f t="shared" si="151"/>
        <v>8.5463417494230249</v>
      </c>
      <c r="H333" s="3">
        <f t="shared" si="152"/>
        <v>61.356962765131996</v>
      </c>
      <c r="I333" s="3">
        <f t="shared" si="153"/>
        <v>-8.6707934989930902</v>
      </c>
      <c r="J333" s="2">
        <f t="shared" si="159"/>
        <v>62.553173356448561</v>
      </c>
      <c r="K333" s="2">
        <f t="shared" si="154"/>
        <v>42.64019997031258</v>
      </c>
      <c r="L333" s="6">
        <f t="shared" si="135"/>
        <v>2819.3448853993077</v>
      </c>
      <c r="M333" s="2">
        <f t="shared" si="136"/>
        <v>35.731280665650949</v>
      </c>
      <c r="N333" s="2">
        <f t="shared" si="155"/>
        <v>62.553173356448561</v>
      </c>
      <c r="O333" s="2">
        <f t="shared" si="156"/>
        <v>42.64019997031258</v>
      </c>
      <c r="P333" s="5">
        <f t="shared" si="137"/>
        <v>0.38311430518136658</v>
      </c>
      <c r="Q333" s="4">
        <f t="shared" si="138"/>
        <v>0.57114120739499319</v>
      </c>
      <c r="R333" s="4">
        <f t="shared" si="139"/>
        <v>0.33395320129664918</v>
      </c>
      <c r="S333" s="4">
        <f t="shared" si="160"/>
        <v>0</v>
      </c>
      <c r="T333" s="4">
        <f t="shared" si="161"/>
        <v>0</v>
      </c>
      <c r="U333" s="5">
        <f t="shared" si="162"/>
        <v>-1.0994278290042043</v>
      </c>
      <c r="V333" s="5">
        <f t="shared" si="163"/>
        <v>-7.8931494135154416</v>
      </c>
      <c r="W333" s="5">
        <f t="shared" si="164"/>
        <v>1.1154376868892848</v>
      </c>
      <c r="X333" s="5">
        <f t="shared" si="140"/>
        <v>0.95205931907407371</v>
      </c>
      <c r="Y333" s="5">
        <f t="shared" si="141"/>
        <v>1.6479138922047989</v>
      </c>
      <c r="Z333" s="5">
        <f t="shared" si="142"/>
        <v>0.72846626486110089</v>
      </c>
      <c r="AA333" s="5">
        <f t="shared" si="143"/>
        <v>6.7790926853427367</v>
      </c>
      <c r="AB333" s="5">
        <f t="shared" si="144"/>
        <v>0.54848606320059456</v>
      </c>
      <c r="AC333" s="5">
        <f t="shared" si="145"/>
        <v>-7.1646831486543405</v>
      </c>
      <c r="AD333" s="5">
        <f t="shared" si="146"/>
        <v>-24.279469627767977</v>
      </c>
      <c r="AE333">
        <f t="shared" si="165"/>
        <v>0</v>
      </c>
    </row>
    <row r="334" spans="1:31" x14ac:dyDescent="0.2">
      <c r="A334">
        <f t="shared" si="147"/>
        <v>3.0199999999999796</v>
      </c>
      <c r="B334" s="5">
        <f t="shared" si="148"/>
        <v>17.978551575464753</v>
      </c>
      <c r="C334" s="5">
        <f t="shared" si="149"/>
        <v>253.0262909083354</v>
      </c>
      <c r="D334" s="5">
        <f t="shared" si="150"/>
        <v>98.338397384046118</v>
      </c>
      <c r="E334" s="2">
        <f t="shared" si="157"/>
        <v>253.66421152299196</v>
      </c>
      <c r="F334" s="2">
        <f t="shared" si="158"/>
        <v>4.0642686358342353</v>
      </c>
      <c r="G334" s="3">
        <f t="shared" si="151"/>
        <v>8.5518266100550306</v>
      </c>
      <c r="H334" s="3">
        <f t="shared" si="152"/>
        <v>61.28531593364545</v>
      </c>
      <c r="I334" s="3">
        <f t="shared" si="153"/>
        <v>-8.9135881952707692</v>
      </c>
      <c r="J334" s="2">
        <f t="shared" si="159"/>
        <v>62.51780340007199</v>
      </c>
      <c r="K334" s="2">
        <f t="shared" si="154"/>
        <v>42.616089570601218</v>
      </c>
      <c r="L334" s="6">
        <f t="shared" si="135"/>
        <v>2818.3371211928925</v>
      </c>
      <c r="M334" s="2">
        <f t="shared" si="136"/>
        <v>35.718508654007145</v>
      </c>
      <c r="N334" s="2">
        <f t="shared" si="155"/>
        <v>62.51780340007199</v>
      </c>
      <c r="O334" s="2">
        <f t="shared" si="156"/>
        <v>42.616089570601218</v>
      </c>
      <c r="P334" s="5">
        <f t="shared" si="137"/>
        <v>0.38308485314813695</v>
      </c>
      <c r="Q334" s="4">
        <f t="shared" si="138"/>
        <v>0.57125986541964036</v>
      </c>
      <c r="R334" s="4">
        <f t="shared" si="139"/>
        <v>0.33397431522856436</v>
      </c>
      <c r="S334" s="4">
        <f t="shared" si="160"/>
        <v>0</v>
      </c>
      <c r="T334" s="4">
        <f t="shared" si="161"/>
        <v>0</v>
      </c>
      <c r="U334" s="5">
        <f t="shared" si="162"/>
        <v>-1.0994268356464669</v>
      </c>
      <c r="V334" s="5">
        <f t="shared" si="163"/>
        <v>-7.8788689295102809</v>
      </c>
      <c r="W334" s="5">
        <f t="shared" si="164"/>
        <v>1.1459350745324783</v>
      </c>
      <c r="X334" s="5">
        <f t="shared" si="140"/>
        <v>0.95171900905768803</v>
      </c>
      <c r="Y334" s="5">
        <f t="shared" si="141"/>
        <v>1.6414815292697971</v>
      </c>
      <c r="Z334" s="5">
        <f t="shared" si="142"/>
        <v>0.75559283327051563</v>
      </c>
      <c r="AA334" s="5">
        <f t="shared" si="143"/>
        <v>6.7699348011299971</v>
      </c>
      <c r="AB334" s="5">
        <f t="shared" si="144"/>
        <v>0.54205469362333014</v>
      </c>
      <c r="AC334" s="5">
        <f t="shared" si="145"/>
        <v>-7.1232760962397652</v>
      </c>
      <c r="AD334" s="5">
        <f t="shared" si="146"/>
        <v>-24.258130124337523</v>
      </c>
      <c r="AE334">
        <f t="shared" si="165"/>
        <v>0</v>
      </c>
    </row>
    <row r="335" spans="1:31" x14ac:dyDescent="0.2">
      <c r="A335">
        <f t="shared" si="147"/>
        <v>3.0299999999999794</v>
      </c>
      <c r="B335" s="5">
        <f t="shared" si="148"/>
        <v>18.064096944299983</v>
      </c>
      <c r="C335" s="5">
        <f t="shared" si="149"/>
        <v>253.63878790386704</v>
      </c>
      <c r="D335" s="5">
        <f t="shared" si="150"/>
        <v>98.248048595587193</v>
      </c>
      <c r="E335" s="2">
        <f t="shared" si="157"/>
        <v>254.28123471415645</v>
      </c>
      <c r="F335" s="2">
        <f t="shared" si="158"/>
        <v>4.073714072346184</v>
      </c>
      <c r="G335" s="3">
        <f t="shared" si="151"/>
        <v>8.5572471569912647</v>
      </c>
      <c r="H335" s="3">
        <f t="shared" si="152"/>
        <v>61.214083172683054</v>
      </c>
      <c r="I335" s="3">
        <f t="shared" si="153"/>
        <v>-9.1561694965141438</v>
      </c>
      <c r="J335" s="2">
        <f t="shared" si="159"/>
        <v>62.483805081211955</v>
      </c>
      <c r="K335" s="2">
        <f t="shared" si="154"/>
        <v>42.592914165788649</v>
      </c>
      <c r="L335" s="6">
        <f t="shared" si="135"/>
        <v>2817.3317015177122</v>
      </c>
      <c r="M335" s="2">
        <f t="shared" si="136"/>
        <v>35.705766356040449</v>
      </c>
      <c r="N335" s="2">
        <f t="shared" si="155"/>
        <v>62.483805081211955</v>
      </c>
      <c r="O335" s="2">
        <f t="shared" si="156"/>
        <v>42.592914165788649</v>
      </c>
      <c r="P335" s="5">
        <f t="shared" si="137"/>
        <v>0.38305546939383406</v>
      </c>
      <c r="Q335" s="4">
        <f t="shared" si="138"/>
        <v>0.571366589225352</v>
      </c>
      <c r="R335" s="4">
        <f t="shared" si="139"/>
        <v>0.3339933003816965</v>
      </c>
      <c r="S335" s="4">
        <f t="shared" si="160"/>
        <v>0</v>
      </c>
      <c r="T335" s="4">
        <f t="shared" si="161"/>
        <v>0</v>
      </c>
      <c r="U335" s="5">
        <f t="shared" si="162"/>
        <v>-1.0994410995254438</v>
      </c>
      <c r="V335" s="5">
        <f t="shared" si="163"/>
        <v>-7.8648282181298832</v>
      </c>
      <c r="W335" s="5">
        <f t="shared" si="164"/>
        <v>1.176391060583587</v>
      </c>
      <c r="X335" s="5">
        <f t="shared" si="140"/>
        <v>0.95137949076168493</v>
      </c>
      <c r="Y335" s="5">
        <f t="shared" si="141"/>
        <v>1.6350904931132368</v>
      </c>
      <c r="Z335" s="5">
        <f t="shared" si="142"/>
        <v>0.78270072394465962</v>
      </c>
      <c r="AA335" s="5">
        <f t="shared" si="143"/>
        <v>6.7609255936177162</v>
      </c>
      <c r="AB335" s="5">
        <f t="shared" si="144"/>
        <v>0.53564939358779307</v>
      </c>
      <c r="AC335" s="5">
        <f t="shared" si="145"/>
        <v>-7.0821274941852232</v>
      </c>
      <c r="AD335" s="5">
        <f t="shared" si="146"/>
        <v>-24.236683345798696</v>
      </c>
      <c r="AE335">
        <f t="shared" si="165"/>
        <v>0</v>
      </c>
    </row>
    <row r="336" spans="1:31" x14ac:dyDescent="0.2">
      <c r="A336">
        <f t="shared" si="147"/>
        <v>3.0399999999999792</v>
      </c>
      <c r="B336" s="5">
        <f t="shared" si="148"/>
        <v>18.149696198339573</v>
      </c>
      <c r="C336" s="5">
        <f t="shared" si="149"/>
        <v>254.25057462921916</v>
      </c>
      <c r="D336" s="5">
        <f t="shared" si="150"/>
        <v>98.155275066454763</v>
      </c>
      <c r="E336" s="2">
        <f t="shared" si="157"/>
        <v>254.8975601518778</v>
      </c>
      <c r="F336" s="2">
        <f t="shared" si="158"/>
        <v>4.0831372296282611</v>
      </c>
      <c r="G336" s="3">
        <f t="shared" si="151"/>
        <v>8.5626036509271426</v>
      </c>
      <c r="H336" s="3">
        <f t="shared" si="152"/>
        <v>61.143261897741205</v>
      </c>
      <c r="I336" s="3">
        <f t="shared" si="153"/>
        <v>-9.3985363299721314</v>
      </c>
      <c r="J336" s="2">
        <f t="shared" si="159"/>
        <v>62.451174063619078</v>
      </c>
      <c r="K336" s="2">
        <f t="shared" si="154"/>
        <v>42.570670800013005</v>
      </c>
      <c r="L336" s="6">
        <f t="shared" si="135"/>
        <v>2816.3287542484841</v>
      </c>
      <c r="M336" s="2">
        <f t="shared" si="136"/>
        <v>35.693055392385304</v>
      </c>
      <c r="N336" s="2">
        <f t="shared" si="155"/>
        <v>62.451174063619078</v>
      </c>
      <c r="O336" s="2">
        <f t="shared" si="156"/>
        <v>42.570670800013005</v>
      </c>
      <c r="P336" s="5">
        <f t="shared" si="137"/>
        <v>0.38302615765048298</v>
      </c>
      <c r="Q336" s="4">
        <f t="shared" si="138"/>
        <v>0.57146141790526606</v>
      </c>
      <c r="R336" s="4">
        <f t="shared" si="139"/>
        <v>0.33401016536521161</v>
      </c>
      <c r="S336" s="4">
        <f t="shared" si="160"/>
        <v>0</v>
      </c>
      <c r="T336" s="4">
        <f t="shared" si="161"/>
        <v>0</v>
      </c>
      <c r="U336" s="5">
        <f t="shared" si="162"/>
        <v>-1.0994706444188493</v>
      </c>
      <c r="V336" s="5">
        <f t="shared" si="163"/>
        <v>-7.8510257278229822</v>
      </c>
      <c r="W336" s="5">
        <f t="shared" si="164"/>
        <v>1.2068075572071519</v>
      </c>
      <c r="X336" s="5">
        <f t="shared" si="140"/>
        <v>0.95104080736783925</v>
      </c>
      <c r="Y336" s="5">
        <f t="shared" si="141"/>
        <v>1.6287403540699266</v>
      </c>
      <c r="Z336" s="5">
        <f t="shared" si="142"/>
        <v>0.80979095844478632</v>
      </c>
      <c r="AA336" s="5">
        <f t="shared" si="143"/>
        <v>6.7520639947318388</v>
      </c>
      <c r="AB336" s="5">
        <f t="shared" si="144"/>
        <v>0.52926970965107722</v>
      </c>
      <c r="AC336" s="5">
        <f t="shared" si="145"/>
        <v>-7.041234769378196</v>
      </c>
      <c r="AD336" s="5">
        <f t="shared" si="146"/>
        <v>-24.215128448061009</v>
      </c>
      <c r="AE336">
        <f t="shared" si="165"/>
        <v>0</v>
      </c>
    </row>
    <row r="337" spans="1:31" x14ac:dyDescent="0.2">
      <c r="A337">
        <f t="shared" si="147"/>
        <v>3.049999999999979</v>
      </c>
      <c r="B337" s="5">
        <f t="shared" si="148"/>
        <v>18.235348698334327</v>
      </c>
      <c r="C337" s="5">
        <f t="shared" si="149"/>
        <v>254.86165518645808</v>
      </c>
      <c r="D337" s="5">
        <f t="shared" si="150"/>
        <v>98.060078946732631</v>
      </c>
      <c r="E337" s="2">
        <f t="shared" si="157"/>
        <v>255.51319188357164</v>
      </c>
      <c r="F337" s="2">
        <f t="shared" si="158"/>
        <v>4.09253813772699</v>
      </c>
      <c r="G337" s="3">
        <f t="shared" si="151"/>
        <v>8.5678963480236536</v>
      </c>
      <c r="H337" s="3">
        <f t="shared" si="152"/>
        <v>61.072849550047422</v>
      </c>
      <c r="I337" s="3">
        <f t="shared" si="153"/>
        <v>-9.6406876144527409</v>
      </c>
      <c r="J337" s="2">
        <f t="shared" si="159"/>
        <v>62.419905940914937</v>
      </c>
      <c r="K337" s="2">
        <f t="shared" si="154"/>
        <v>42.549356469608</v>
      </c>
      <c r="L337" s="6">
        <f t="shared" si="135"/>
        <v>2815.3284066120837</v>
      </c>
      <c r="M337" s="2">
        <f t="shared" si="136"/>
        <v>35.680377375465646</v>
      </c>
      <c r="N337" s="2">
        <f t="shared" si="155"/>
        <v>62.419905940914937</v>
      </c>
      <c r="O337" s="2">
        <f t="shared" si="156"/>
        <v>42.549356469608</v>
      </c>
      <c r="P337" s="5">
        <f t="shared" si="137"/>
        <v>0.38299692163121185</v>
      </c>
      <c r="Q337" s="4">
        <f t="shared" si="138"/>
        <v>0.57154439273809166</v>
      </c>
      <c r="R337" s="4">
        <f t="shared" si="139"/>
        <v>0.33402491898499981</v>
      </c>
      <c r="S337" s="4">
        <f t="shared" si="160"/>
        <v>0</v>
      </c>
      <c r="T337" s="4">
        <f t="shared" si="161"/>
        <v>0</v>
      </c>
      <c r="U337" s="5">
        <f t="shared" si="162"/>
        <v>-1.0995154909051255</v>
      </c>
      <c r="V337" s="5">
        <f t="shared" si="163"/>
        <v>-7.8374599115551629</v>
      </c>
      <c r="W337" s="5">
        <f t="shared" si="164"/>
        <v>1.2371864626388809</v>
      </c>
      <c r="X337" s="5">
        <f t="shared" si="140"/>
        <v>0.95070300183915746</v>
      </c>
      <c r="Y337" s="5">
        <f t="shared" si="141"/>
        <v>1.6224306840302143</v>
      </c>
      <c r="Z337" s="5">
        <f t="shared" si="142"/>
        <v>0.83686454809056043</v>
      </c>
      <c r="AA337" s="5">
        <f t="shared" si="143"/>
        <v>6.7433489364874069</v>
      </c>
      <c r="AB337" s="5">
        <f t="shared" si="144"/>
        <v>0.52291519312508883</v>
      </c>
      <c r="AC337" s="5">
        <f t="shared" si="145"/>
        <v>-7.0005953634646021</v>
      </c>
      <c r="AD337" s="5">
        <f t="shared" si="146"/>
        <v>-24.19346460087371</v>
      </c>
      <c r="AE337">
        <f t="shared" si="165"/>
        <v>0</v>
      </c>
    </row>
    <row r="338" spans="1:31" x14ac:dyDescent="0.2">
      <c r="A338">
        <f t="shared" si="147"/>
        <v>3.0599999999999787</v>
      </c>
      <c r="B338" s="5">
        <f t="shared" si="148"/>
        <v>18.32105380757422</v>
      </c>
      <c r="C338" s="5">
        <f t="shared" si="149"/>
        <v>255.47203365219036</v>
      </c>
      <c r="D338" s="5">
        <f t="shared" si="150"/>
        <v>97.962462397358053</v>
      </c>
      <c r="E338" s="2">
        <f t="shared" si="157"/>
        <v>256.12813393105785</v>
      </c>
      <c r="F338" s="2">
        <f t="shared" si="158"/>
        <v>4.1019168264161951</v>
      </c>
      <c r="G338" s="3">
        <f t="shared" si="151"/>
        <v>8.5731254999549051</v>
      </c>
      <c r="H338" s="3">
        <f t="shared" si="152"/>
        <v>61.002843596412774</v>
      </c>
      <c r="I338" s="3">
        <f t="shared" si="153"/>
        <v>-9.8826222604614777</v>
      </c>
      <c r="J338" s="2">
        <f t="shared" si="159"/>
        <v>62.389996236811434</v>
      </c>
      <c r="K338" s="2">
        <f t="shared" si="154"/>
        <v>42.528968123252511</v>
      </c>
      <c r="L338" s="6">
        <f t="shared" si="135"/>
        <v>2814.3307851331929</v>
      </c>
      <c r="M338" s="2">
        <f t="shared" si="136"/>
        <v>35.667733908806092</v>
      </c>
      <c r="N338" s="2">
        <f t="shared" si="155"/>
        <v>62.389996236811434</v>
      </c>
      <c r="O338" s="2">
        <f t="shared" si="156"/>
        <v>42.528968123252511</v>
      </c>
      <c r="P338" s="5">
        <f t="shared" si="137"/>
        <v>0.38296776502866514</v>
      </c>
      <c r="Q338" s="4">
        <f t="shared" si="138"/>
        <v>0.57161555716389256</v>
      </c>
      <c r="R338" s="4">
        <f t="shared" si="139"/>
        <v>0.3340375702413691</v>
      </c>
      <c r="S338" s="4">
        <f t="shared" si="160"/>
        <v>0</v>
      </c>
      <c r="T338" s="4">
        <f t="shared" si="161"/>
        <v>0</v>
      </c>
      <c r="U338" s="5">
        <f t="shared" si="162"/>
        <v>-1.0995756563821613</v>
      </c>
      <c r="V338" s="5">
        <f t="shared" si="163"/>
        <v>-7.8241292267396219</v>
      </c>
      <c r="W338" s="5">
        <f t="shared" si="164"/>
        <v>1.2675296610181488</v>
      </c>
      <c r="X338" s="5">
        <f t="shared" si="140"/>
        <v>0.95036611690152351</v>
      </c>
      <c r="Y338" s="5">
        <f t="shared" si="141"/>
        <v>1.6161610564822291</v>
      </c>
      <c r="Z338" s="5">
        <f t="shared" si="142"/>
        <v>0.86392249380013186</v>
      </c>
      <c r="AA338" s="5">
        <f t="shared" si="143"/>
        <v>6.7347793510592231</v>
      </c>
      <c r="AB338" s="5">
        <f t="shared" si="144"/>
        <v>0.51658540010006782</v>
      </c>
      <c r="AC338" s="5">
        <f t="shared" si="145"/>
        <v>-6.9602067329394899</v>
      </c>
      <c r="AD338" s="5">
        <f t="shared" si="146"/>
        <v>-24.171690987922627</v>
      </c>
      <c r="AE338">
        <f t="shared" si="165"/>
        <v>0</v>
      </c>
    </row>
    <row r="339" spans="1:31" x14ac:dyDescent="0.2">
      <c r="A339">
        <f t="shared" si="147"/>
        <v>3.0699999999999785</v>
      </c>
      <c r="B339" s="5">
        <f t="shared" si="148"/>
        <v>18.406810891843772</v>
      </c>
      <c r="C339" s="5">
        <f t="shared" si="149"/>
        <v>256.08171407781782</v>
      </c>
      <c r="D339" s="5">
        <f t="shared" si="150"/>
        <v>97.862427590204035</v>
      </c>
      <c r="E339" s="2">
        <f t="shared" si="157"/>
        <v>256.74239029081531</v>
      </c>
      <c r="F339" s="2">
        <f t="shared" si="158"/>
        <v>4.1112733251952118</v>
      </c>
      <c r="G339" s="3">
        <f t="shared" si="151"/>
        <v>8.5782913539559065</v>
      </c>
      <c r="H339" s="3">
        <f t="shared" si="152"/>
        <v>60.933241529083382</v>
      </c>
      <c r="I339" s="3">
        <f t="shared" si="153"/>
        <v>-10.124339170340704</v>
      </c>
      <c r="J339" s="2">
        <f t="shared" si="159"/>
        <v>62.361440405358358</v>
      </c>
      <c r="K339" s="2">
        <f t="shared" si="154"/>
        <v>42.509502662139305</v>
      </c>
      <c r="L339" s="6">
        <f t="shared" si="135"/>
        <v>2813.3360155804362</v>
      </c>
      <c r="M339" s="2">
        <f t="shared" si="136"/>
        <v>35.655126586349276</v>
      </c>
      <c r="N339" s="2">
        <f t="shared" si="155"/>
        <v>62.361440405358358</v>
      </c>
      <c r="O339" s="2">
        <f t="shared" si="156"/>
        <v>42.509502662139305</v>
      </c>
      <c r="P339" s="5">
        <f t="shared" si="137"/>
        <v>0.38293869151343091</v>
      </c>
      <c r="Q339" s="4">
        <f t="shared" si="138"/>
        <v>0.57167495675878555</v>
      </c>
      <c r="R339" s="4">
        <f t="shared" si="139"/>
        <v>0.33404812832666547</v>
      </c>
      <c r="S339" s="4">
        <f t="shared" si="160"/>
        <v>0</v>
      </c>
      <c r="T339" s="4">
        <f t="shared" si="161"/>
        <v>0</v>
      </c>
      <c r="U339" s="5">
        <f t="shared" si="162"/>
        <v>-1.0996511550864441</v>
      </c>
      <c r="V339" s="5">
        <f t="shared" si="163"/>
        <v>-7.8110321351720131</v>
      </c>
      <c r="W339" s="5">
        <f t="shared" si="164"/>
        <v>1.297839022221827</v>
      </c>
      <c r="X339" s="5">
        <f t="shared" si="140"/>
        <v>0.95003019502550956</v>
      </c>
      <c r="Y339" s="5">
        <f t="shared" si="141"/>
        <v>1.6099310465542473</v>
      </c>
      <c r="Z339" s="5">
        <f t="shared" si="142"/>
        <v>0.8909657859337472</v>
      </c>
      <c r="AA339" s="5">
        <f t="shared" si="143"/>
        <v>6.726354170855025</v>
      </c>
      <c r="AB339" s="5">
        <f t="shared" si="144"/>
        <v>0.51027989146780328</v>
      </c>
      <c r="AC339" s="5">
        <f t="shared" si="145"/>
        <v>-6.9200663492382661</v>
      </c>
      <c r="AD339" s="5">
        <f t="shared" si="146"/>
        <v>-24.149806806923145</v>
      </c>
      <c r="AE339">
        <f t="shared" si="165"/>
        <v>0</v>
      </c>
    </row>
    <row r="340" spans="1:31" x14ac:dyDescent="0.2">
      <c r="A340">
        <f t="shared" si="147"/>
        <v>3.0799999999999783</v>
      </c>
      <c r="B340" s="5">
        <f t="shared" si="148"/>
        <v>18.492619319377905</v>
      </c>
      <c r="C340" s="5">
        <f t="shared" si="149"/>
        <v>256.6907004897912</v>
      </c>
      <c r="D340" s="5">
        <f t="shared" si="150"/>
        <v>97.759976708160281</v>
      </c>
      <c r="E340" s="2">
        <f t="shared" si="157"/>
        <v>257.35596493423486</v>
      </c>
      <c r="F340" s="2">
        <f t="shared" si="158"/>
        <v>4.120607663287128</v>
      </c>
      <c r="G340" s="3">
        <f t="shared" si="151"/>
        <v>8.5833941528705839</v>
      </c>
      <c r="H340" s="3">
        <f t="shared" si="152"/>
        <v>60.864040865591001</v>
      </c>
      <c r="I340" s="3">
        <f t="shared" si="153"/>
        <v>-10.365837238409936</v>
      </c>
      <c r="J340" s="2">
        <f t="shared" si="159"/>
        <v>62.334233831218867</v>
      </c>
      <c r="K340" s="2">
        <f t="shared" si="154"/>
        <v>42.490956940162825</v>
      </c>
      <c r="L340" s="6">
        <f t="shared" si="135"/>
        <v>2812.344222913046</v>
      </c>
      <c r="M340" s="2">
        <f t="shared" si="136"/>
        <v>35.642556991779919</v>
      </c>
      <c r="N340" s="2">
        <f t="shared" si="155"/>
        <v>62.334233831218867</v>
      </c>
      <c r="O340" s="2">
        <f t="shared" si="156"/>
        <v>42.490956940162825</v>
      </c>
      <c r="P340" s="5">
        <f t="shared" si="137"/>
        <v>0.38290970473248376</v>
      </c>
      <c r="Q340" s="4">
        <f t="shared" si="138"/>
        <v>0.57172263920858335</v>
      </c>
      <c r="R340" s="4">
        <f t="shared" si="139"/>
        <v>0.33405660262282405</v>
      </c>
      <c r="S340" s="4">
        <f t="shared" si="160"/>
        <v>0</v>
      </c>
      <c r="T340" s="4">
        <f t="shared" si="161"/>
        <v>0</v>
      </c>
      <c r="U340" s="5">
        <f t="shared" si="162"/>
        <v>-1.0997419981126491</v>
      </c>
      <c r="V340" s="5">
        <f t="shared" si="163"/>
        <v>-7.7981671029693631</v>
      </c>
      <c r="W340" s="5">
        <f t="shared" si="164"/>
        <v>1.3281164016995513</v>
      </c>
      <c r="X340" s="5">
        <f t="shared" si="140"/>
        <v>0.94969527840836632</v>
      </c>
      <c r="Y340" s="5">
        <f t="shared" si="141"/>
        <v>1.603740231057138</v>
      </c>
      <c r="Z340" s="5">
        <f t="shared" si="142"/>
        <v>0.91799540414098157</v>
      </c>
      <c r="AA340" s="5">
        <f t="shared" si="143"/>
        <v>6.7180723285910613</v>
      </c>
      <c r="AB340" s="5">
        <f t="shared" si="144"/>
        <v>0.50399823294448898</v>
      </c>
      <c r="AC340" s="5">
        <f t="shared" si="145"/>
        <v>-6.8801716988283816</v>
      </c>
      <c r="AD340" s="5">
        <f t="shared" si="146"/>
        <v>-24.127811269709387</v>
      </c>
      <c r="AE340">
        <f t="shared" si="165"/>
        <v>0</v>
      </c>
    </row>
    <row r="341" spans="1:31" x14ac:dyDescent="0.2">
      <c r="A341">
        <f t="shared" si="147"/>
        <v>3.0899999999999781</v>
      </c>
      <c r="B341" s="5">
        <f t="shared" si="148"/>
        <v>18.578478460818257</v>
      </c>
      <c r="C341" s="5">
        <f t="shared" si="149"/>
        <v>257.29899688986217</v>
      </c>
      <c r="D341" s="5">
        <f t="shared" si="150"/>
        <v>97.655111945212695</v>
      </c>
      <c r="E341" s="2">
        <f t="shared" si="157"/>
        <v>257.96886180787089</v>
      </c>
      <c r="F341" s="2">
        <f t="shared" si="158"/>
        <v>4.1299198696370967</v>
      </c>
      <c r="G341" s="3">
        <f t="shared" si="151"/>
        <v>8.5884341352000284</v>
      </c>
      <c r="H341" s="3">
        <f t="shared" si="152"/>
        <v>60.795239148602718</v>
      </c>
      <c r="I341" s="3">
        <f t="shared" si="153"/>
        <v>-10.60711535110703</v>
      </c>
      <c r="J341" s="2">
        <f t="shared" si="159"/>
        <v>62.308371829972863</v>
      </c>
      <c r="K341" s="2">
        <f t="shared" si="154"/>
        <v>42.473327764126012</v>
      </c>
      <c r="L341" s="6">
        <f t="shared" si="135"/>
        <v>2811.355531228111</v>
      </c>
      <c r="M341" s="2">
        <f t="shared" si="136"/>
        <v>35.630026697856266</v>
      </c>
      <c r="N341" s="2">
        <f t="shared" si="155"/>
        <v>62.308371829972863</v>
      </c>
      <c r="O341" s="2">
        <f t="shared" si="156"/>
        <v>42.473327764126012</v>
      </c>
      <c r="P341" s="5">
        <f t="shared" si="137"/>
        <v>0.38288080830764487</v>
      </c>
      <c r="Q341" s="4">
        <f t="shared" si="138"/>
        <v>0.57175865428140771</v>
      </c>
      <c r="R341" s="4">
        <f t="shared" si="139"/>
        <v>0.33406300269885081</v>
      </c>
      <c r="S341" s="4">
        <f t="shared" si="160"/>
        <v>0</v>
      </c>
      <c r="T341" s="4">
        <f t="shared" si="161"/>
        <v>0</v>
      </c>
      <c r="U341" s="5">
        <f t="shared" si="162"/>
        <v>-1.0998481934336675</v>
      </c>
      <c r="V341" s="5">
        <f t="shared" si="163"/>
        <v>-7.7855326005129974</v>
      </c>
      <c r="W341" s="5">
        <f t="shared" si="164"/>
        <v>1.3583636403105368</v>
      </c>
      <c r="X341" s="5">
        <f t="shared" si="140"/>
        <v>0.94936140895620813</v>
      </c>
      <c r="Y341" s="5">
        <f t="shared" si="141"/>
        <v>1.5975881885268715</v>
      </c>
      <c r="Z341" s="5">
        <f t="shared" si="142"/>
        <v>0.94501231721168</v>
      </c>
      <c r="AA341" s="5">
        <f t="shared" si="143"/>
        <v>6.7099327573700567</v>
      </c>
      <c r="AB341" s="5">
        <f t="shared" si="144"/>
        <v>0.49773999509320399</v>
      </c>
      <c r="AC341" s="5">
        <f t="shared" si="145"/>
        <v>-6.8405202833013172</v>
      </c>
      <c r="AD341" s="5">
        <f t="shared" si="146"/>
        <v>-24.105703602319405</v>
      </c>
      <c r="AE341">
        <f t="shared" si="165"/>
        <v>0</v>
      </c>
    </row>
    <row r="342" spans="1:31" x14ac:dyDescent="0.2">
      <c r="A342">
        <f t="shared" si="147"/>
        <v>3.0999999999999779</v>
      </c>
      <c r="B342" s="5">
        <f t="shared" si="148"/>
        <v>18.66438768917001</v>
      </c>
      <c r="C342" s="5">
        <f t="shared" si="149"/>
        <v>257.90660725533405</v>
      </c>
      <c r="D342" s="5">
        <f t="shared" si="150"/>
        <v>97.547835506521508</v>
      </c>
      <c r="E342" s="2">
        <f t="shared" si="157"/>
        <v>258.58108483369153</v>
      </c>
      <c r="F342" s="2">
        <f t="shared" si="158"/>
        <v>4.1392099729106704</v>
      </c>
      <c r="G342" s="3">
        <f t="shared" si="151"/>
        <v>8.5934115351509597</v>
      </c>
      <c r="H342" s="3">
        <f t="shared" si="152"/>
        <v>60.726833945769705</v>
      </c>
      <c r="I342" s="3">
        <f t="shared" si="153"/>
        <v>-10.848172387130225</v>
      </c>
      <c r="J342" s="2">
        <f t="shared" si="159"/>
        <v>62.283849648447777</v>
      </c>
      <c r="K342" s="2">
        <f t="shared" si="154"/>
        <v>42.456611893965764</v>
      </c>
      <c r="L342" s="6">
        <f t="shared" si="135"/>
        <v>2810.3700637084494</v>
      </c>
      <c r="M342" s="2">
        <f t="shared" si="136"/>
        <v>35.617537265749441</v>
      </c>
      <c r="N342" s="2">
        <f t="shared" si="155"/>
        <v>62.283849648447777</v>
      </c>
      <c r="O342" s="2">
        <f t="shared" si="156"/>
        <v>42.456611893965764</v>
      </c>
      <c r="P342" s="5">
        <f t="shared" si="137"/>
        <v>0.38285200583405976</v>
      </c>
      <c r="Q342" s="4">
        <f t="shared" si="138"/>
        <v>0.57178305379930461</v>
      </c>
      <c r="R342" s="4">
        <f t="shared" si="139"/>
        <v>0.33406733830823793</v>
      </c>
      <c r="S342" s="4">
        <f t="shared" si="160"/>
        <v>0</v>
      </c>
      <c r="T342" s="4">
        <f t="shared" si="161"/>
        <v>0</v>
      </c>
      <c r="U342" s="5">
        <f t="shared" si="162"/>
        <v>-1.0999697459210704</v>
      </c>
      <c r="V342" s="5">
        <f t="shared" si="163"/>
        <v>-7.773127102395418</v>
      </c>
      <c r="W342" s="5">
        <f t="shared" si="164"/>
        <v>1.388582564162044</v>
      </c>
      <c r="X342" s="5">
        <f t="shared" si="140"/>
        <v>0.9490286282664111</v>
      </c>
      <c r="Y342" s="5">
        <f t="shared" si="141"/>
        <v>1.5914744992670324</v>
      </c>
      <c r="Z342" s="5">
        <f t="shared" si="142"/>
        <v>0.97201748293067169</v>
      </c>
      <c r="AA342" s="5">
        <f t="shared" si="143"/>
        <v>6.7019343907613633</v>
      </c>
      <c r="AB342" s="5">
        <f t="shared" si="144"/>
        <v>0.491504753345962</v>
      </c>
      <c r="AC342" s="5">
        <f t="shared" si="145"/>
        <v>-6.8011096194647465</v>
      </c>
      <c r="AD342" s="5">
        <f t="shared" si="146"/>
        <v>-24.083483045076591</v>
      </c>
      <c r="AE342">
        <f t="shared" si="165"/>
        <v>0</v>
      </c>
    </row>
    <row r="343" spans="1:31" x14ac:dyDescent="0.2">
      <c r="A343">
        <f t="shared" si="147"/>
        <v>3.1099999999999777</v>
      </c>
      <c r="B343" s="5">
        <f t="shared" si="148"/>
        <v>18.750346379759186</v>
      </c>
      <c r="C343" s="5">
        <f t="shared" si="149"/>
        <v>258.51353553931074</v>
      </c>
      <c r="D343" s="5">
        <f t="shared" si="150"/>
        <v>97.438149608497952</v>
      </c>
      <c r="E343" s="2">
        <f t="shared" si="157"/>
        <v>259.19263790932689</v>
      </c>
      <c r="F343" s="2">
        <f t="shared" si="158"/>
        <v>4.1484780014922205</v>
      </c>
      <c r="G343" s="3">
        <f t="shared" si="151"/>
        <v>8.59832658268442</v>
      </c>
      <c r="H343" s="3">
        <f t="shared" si="152"/>
        <v>60.65882284957506</v>
      </c>
      <c r="I343" s="3">
        <f t="shared" si="153"/>
        <v>-11.08900721758099</v>
      </c>
      <c r="J343" s="2">
        <f t="shared" si="159"/>
        <v>62.260662465076535</v>
      </c>
      <c r="K343" s="2">
        <f t="shared" si="154"/>
        <v>42.440806042996954</v>
      </c>
      <c r="L343" s="6">
        <f t="shared" si="135"/>
        <v>2809.3879425711552</v>
      </c>
      <c r="M343" s="2">
        <f t="shared" si="136"/>
        <v>35.605090244391377</v>
      </c>
      <c r="N343" s="2">
        <f t="shared" si="155"/>
        <v>62.260662465076535</v>
      </c>
      <c r="O343" s="2">
        <f t="shared" si="156"/>
        <v>42.440806042996954</v>
      </c>
      <c r="P343" s="5">
        <f t="shared" si="137"/>
        <v>0.38282330087869654</v>
      </c>
      <c r="Q343" s="4">
        <f t="shared" si="138"/>
        <v>0.57179589160889199</v>
      </c>
      <c r="R343" s="4">
        <f t="shared" si="139"/>
        <v>0.33406961938631508</v>
      </c>
      <c r="S343" s="4">
        <f t="shared" si="160"/>
        <v>0</v>
      </c>
      <c r="T343" s="4">
        <f t="shared" si="161"/>
        <v>0</v>
      </c>
      <c r="U343" s="5">
        <f t="shared" si="162"/>
        <v>-1.1001066573660139</v>
      </c>
      <c r="V343" s="5">
        <f t="shared" si="163"/>
        <v>-7.7609490873710874</v>
      </c>
      <c r="W343" s="5">
        <f t="shared" si="164"/>
        <v>1.4187749844495949</v>
      </c>
      <c r="X343" s="5">
        <f t="shared" si="140"/>
        <v>0.94869697761023819</v>
      </c>
      <c r="Y343" s="5">
        <f t="shared" si="141"/>
        <v>1.5853987453913163</v>
      </c>
      <c r="Z343" s="5">
        <f t="shared" si="142"/>
        <v>0.99901184793633713</v>
      </c>
      <c r="AA343" s="5">
        <f t="shared" si="143"/>
        <v>6.6940761628832828</v>
      </c>
      <c r="AB343" s="5">
        <f t="shared" si="144"/>
        <v>0.48529208802530244</v>
      </c>
      <c r="AC343" s="5">
        <f t="shared" si="145"/>
        <v>-6.7619372394347499</v>
      </c>
      <c r="AD343" s="5">
        <f t="shared" si="146"/>
        <v>-24.061148852667124</v>
      </c>
      <c r="AE343">
        <f t="shared" si="165"/>
        <v>0</v>
      </c>
    </row>
    <row r="344" spans="1:31" x14ac:dyDescent="0.2">
      <c r="A344">
        <f t="shared" si="147"/>
        <v>3.1199999999999775</v>
      </c>
      <c r="B344" s="5">
        <f t="shared" si="148"/>
        <v>18.836353910190432</v>
      </c>
      <c r="C344" s="5">
        <f t="shared" si="149"/>
        <v>259.11978567094451</v>
      </c>
      <c r="D344" s="5">
        <f t="shared" si="150"/>
        <v>97.326056478879508</v>
      </c>
      <c r="E344" s="2">
        <f t="shared" si="157"/>
        <v>259.80352490831638</v>
      </c>
      <c r="F344" s="2">
        <f t="shared" si="158"/>
        <v>4.1577239834833621</v>
      </c>
      <c r="G344" s="3">
        <f t="shared" si="151"/>
        <v>8.6031795035646734</v>
      </c>
      <c r="H344" s="3">
        <f t="shared" si="152"/>
        <v>60.591203477180713</v>
      </c>
      <c r="I344" s="3">
        <f t="shared" si="153"/>
        <v>-11.329618706107661</v>
      </c>
      <c r="J344" s="2">
        <f t="shared" si="159"/>
        <v>62.238805390282486</v>
      </c>
      <c r="K344" s="2">
        <f t="shared" si="154"/>
        <v>42.425906878174835</v>
      </c>
      <c r="L344" s="6">
        <f t="shared" si="135"/>
        <v>2808.4092890168631</v>
      </c>
      <c r="M344" s="2">
        <f t="shared" si="136"/>
        <v>35.59268716983177</v>
      </c>
      <c r="N344" s="2">
        <f t="shared" si="155"/>
        <v>62.238805390282486</v>
      </c>
      <c r="O344" s="2">
        <f t="shared" si="156"/>
        <v>42.425906878174835</v>
      </c>
      <c r="P344" s="5">
        <f t="shared" si="137"/>
        <v>0.38279469697886437</v>
      </c>
      <c r="Q344" s="4">
        <f t="shared" si="138"/>
        <v>0.57179722355106799</v>
      </c>
      <c r="R344" s="4">
        <f t="shared" si="139"/>
        <v>0.33406985604753703</v>
      </c>
      <c r="S344" s="4">
        <f t="shared" si="160"/>
        <v>0</v>
      </c>
      <c r="T344" s="4">
        <f t="shared" si="161"/>
        <v>0</v>
      </c>
      <c r="U344" s="5">
        <f t="shared" si="162"/>
        <v>-1.1002589265005787</v>
      </c>
      <c r="V344" s="5">
        <f t="shared" si="163"/>
        <v>-7.7489970383110496</v>
      </c>
      <c r="W344" s="5">
        <f t="shared" si="164"/>
        <v>1.4489426972990489</v>
      </c>
      <c r="X344" s="5">
        <f t="shared" si="140"/>
        <v>0.9483664979157056</v>
      </c>
      <c r="Y344" s="5">
        <f t="shared" si="141"/>
        <v>1.5793605108659641</v>
      </c>
      <c r="Z344" s="5">
        <f t="shared" si="142"/>
        <v>1.0259963475830944</v>
      </c>
      <c r="AA344" s="5">
        <f t="shared" si="143"/>
        <v>6.6863570084874091</v>
      </c>
      <c r="AB344" s="5">
        <f t="shared" si="144"/>
        <v>0.47910158436538541</v>
      </c>
      <c r="AC344" s="5">
        <f t="shared" si="145"/>
        <v>-6.7230006907279556</v>
      </c>
      <c r="AD344" s="5">
        <f t="shared" si="146"/>
        <v>-24.038700294213541</v>
      </c>
      <c r="AE344">
        <f t="shared" si="165"/>
        <v>0</v>
      </c>
    </row>
    <row r="345" spans="1:31" x14ac:dyDescent="0.2">
      <c r="A345">
        <f t="shared" si="147"/>
        <v>3.1299999999999772</v>
      </c>
      <c r="B345" s="5">
        <f t="shared" si="148"/>
        <v>18.922409660305298</v>
      </c>
      <c r="C345" s="5">
        <f t="shared" si="149"/>
        <v>259.72536155568179</v>
      </c>
      <c r="D345" s="5">
        <f t="shared" si="150"/>
        <v>97.211558356803721</v>
      </c>
      <c r="E345" s="2">
        <f t="shared" si="157"/>
        <v>260.41374968035393</v>
      </c>
      <c r="F345" s="2">
        <f t="shared" si="158"/>
        <v>4.1669479467014741</v>
      </c>
      <c r="G345" s="3">
        <f t="shared" si="151"/>
        <v>8.6079705194083278</v>
      </c>
      <c r="H345" s="3">
        <f t="shared" si="152"/>
        <v>60.523973470273432</v>
      </c>
      <c r="I345" s="3">
        <f t="shared" si="153"/>
        <v>-11.570005709049797</v>
      </c>
      <c r="J345" s="2">
        <f t="shared" si="159"/>
        <v>62.218273466890821</v>
      </c>
      <c r="K345" s="2">
        <f t="shared" si="154"/>
        <v>42.41191102037547</v>
      </c>
      <c r="L345" s="6">
        <f t="shared" si="135"/>
        <v>2807.4342231797718</v>
      </c>
      <c r="M345" s="2">
        <f t="shared" si="136"/>
        <v>35.580329564604746</v>
      </c>
      <c r="N345" s="2">
        <f t="shared" si="155"/>
        <v>62.218273466890821</v>
      </c>
      <c r="O345" s="2">
        <f t="shared" si="156"/>
        <v>42.41191102037547</v>
      </c>
      <c r="P345" s="5">
        <f t="shared" si="137"/>
        <v>0.38276619764075442</v>
      </c>
      <c r="Q345" s="4">
        <f t="shared" si="138"/>
        <v>0.57178710742981587</v>
      </c>
      <c r="R345" s="4">
        <f t="shared" si="139"/>
        <v>0.3340680585827116</v>
      </c>
      <c r="S345" s="4">
        <f t="shared" si="160"/>
        <v>0</v>
      </c>
      <c r="T345" s="4">
        <f t="shared" si="161"/>
        <v>0</v>
      </c>
      <c r="U345" s="5">
        <f t="shared" si="162"/>
        <v>-1.1004265490195484</v>
      </c>
      <c r="V345" s="5">
        <f t="shared" si="163"/>
        <v>-7.7372694421613346</v>
      </c>
      <c r="W345" s="5">
        <f t="shared" si="164"/>
        <v>1.4790874836106287</v>
      </c>
      <c r="X345" s="5">
        <f t="shared" si="140"/>
        <v>0.94803722975070703</v>
      </c>
      <c r="Y345" s="5">
        <f t="shared" si="141"/>
        <v>1.5733593815521085</v>
      </c>
      <c r="Z345" s="5">
        <f t="shared" si="142"/>
        <v>1.0529719058078668</v>
      </c>
      <c r="AA345" s="5">
        <f t="shared" si="143"/>
        <v>6.6787758630449163</v>
      </c>
      <c r="AB345" s="5">
        <f t="shared" si="144"/>
        <v>0.47293283253256013</v>
      </c>
      <c r="AC345" s="5">
        <f t="shared" si="145"/>
        <v>-6.6842975363534674</v>
      </c>
      <c r="AD345" s="5">
        <f t="shared" si="146"/>
        <v>-24.016136653344454</v>
      </c>
      <c r="AE345">
        <f t="shared" si="165"/>
        <v>0</v>
      </c>
    </row>
    <row r="346" spans="1:31" x14ac:dyDescent="0.2">
      <c r="A346">
        <f t="shared" si="147"/>
        <v>3.139999999999977</v>
      </c>
      <c r="B346" s="5">
        <f t="shared" si="148"/>
        <v>19.008513012141009</v>
      </c>
      <c r="C346" s="5">
        <f t="shared" si="149"/>
        <v>260.33026707550766</v>
      </c>
      <c r="D346" s="5">
        <f t="shared" si="150"/>
        <v>97.094657492880557</v>
      </c>
      <c r="E346" s="2">
        <f t="shared" si="157"/>
        <v>261.02331605153188</v>
      </c>
      <c r="F346" s="2">
        <f t="shared" si="158"/>
        <v>4.1761499186782478</v>
      </c>
      <c r="G346" s="3">
        <f t="shared" si="151"/>
        <v>8.6126998477336532</v>
      </c>
      <c r="H346" s="3">
        <f t="shared" si="152"/>
        <v>60.457130494909897</v>
      </c>
      <c r="I346" s="3">
        <f t="shared" si="153"/>
        <v>-11.810167075583241</v>
      </c>
      <c r="J346" s="2">
        <f t="shared" si="159"/>
        <v>62.199061670566266</v>
      </c>
      <c r="K346" s="2">
        <f t="shared" si="154"/>
        <v>42.398815044694111</v>
      </c>
      <c r="L346" s="6">
        <f t="shared" si="135"/>
        <v>2806.4628640784758</v>
      </c>
      <c r="M346" s="2">
        <f t="shared" si="136"/>
        <v>35.568018937105677</v>
      </c>
      <c r="N346" s="2">
        <f t="shared" si="155"/>
        <v>62.199061670566266</v>
      </c>
      <c r="O346" s="2">
        <f t="shared" si="156"/>
        <v>42.398815044694111</v>
      </c>
      <c r="P346" s="5">
        <f t="shared" si="137"/>
        <v>0.38273780633800436</v>
      </c>
      <c r="Q346" s="4">
        <f t="shared" si="138"/>
        <v>0.57176560298013523</v>
      </c>
      <c r="R346" s="4">
        <f t="shared" si="139"/>
        <v>0.33406423745616892</v>
      </c>
      <c r="S346" s="4">
        <f t="shared" si="160"/>
        <v>0</v>
      </c>
      <c r="T346" s="4">
        <f t="shared" si="161"/>
        <v>0</v>
      </c>
      <c r="U346" s="5">
        <f t="shared" si="162"/>
        <v>-1.1006095176026229</v>
      </c>
      <c r="V346" s="5">
        <f t="shared" si="163"/>
        <v>-7.7257647899050914</v>
      </c>
      <c r="W346" s="5">
        <f t="shared" si="164"/>
        <v>1.5092111089050022</v>
      </c>
      <c r="X346" s="5">
        <f t="shared" si="140"/>
        <v>0.94770921330640967</v>
      </c>
      <c r="Y346" s="5">
        <f t="shared" si="141"/>
        <v>1.5673949452479865</v>
      </c>
      <c r="Z346" s="5">
        <f t="shared" si="142"/>
        <v>1.0799394350005989</v>
      </c>
      <c r="AA346" s="5">
        <f t="shared" si="143"/>
        <v>6.6713316628346941</v>
      </c>
      <c r="AB346" s="5">
        <f t="shared" si="144"/>
        <v>0.46678542764536357</v>
      </c>
      <c r="AC346" s="5">
        <f t="shared" si="145"/>
        <v>-6.6458253549044928</v>
      </c>
      <c r="AD346" s="5">
        <f t="shared" si="146"/>
        <v>-23.993457228260304</v>
      </c>
      <c r="AE346">
        <f t="shared" si="165"/>
        <v>0</v>
      </c>
    </row>
    <row r="347" spans="1:31" x14ac:dyDescent="0.2">
      <c r="A347">
        <f t="shared" si="147"/>
        <v>3.1499999999999768</v>
      </c>
      <c r="B347" s="5">
        <f t="shared" si="148"/>
        <v>19.094663349889728</v>
      </c>
      <c r="C347" s="5">
        <f t="shared" si="149"/>
        <v>260.93450608918903</v>
      </c>
      <c r="D347" s="5">
        <f t="shared" si="150"/>
        <v>96.975356149263305</v>
      </c>
      <c r="E347" s="2">
        <f t="shared" si="157"/>
        <v>261.63222782458325</v>
      </c>
      <c r="F347" s="2">
        <f t="shared" si="158"/>
        <v>4.1853299266582873</v>
      </c>
      <c r="G347" s="3">
        <f t="shared" si="151"/>
        <v>8.6173677020101067</v>
      </c>
      <c r="H347" s="3">
        <f t="shared" si="152"/>
        <v>60.390672241360853</v>
      </c>
      <c r="I347" s="3">
        <f t="shared" si="153"/>
        <v>-12.050101647865844</v>
      </c>
      <c r="J347" s="2">
        <f t="shared" si="159"/>
        <v>62.181164910276635</v>
      </c>
      <c r="K347" s="2">
        <f t="shared" si="154"/>
        <v>42.386615480761165</v>
      </c>
      <c r="L347" s="6">
        <f t="shared" si="135"/>
        <v>2805.4953295676373</v>
      </c>
      <c r="M347" s="2">
        <f t="shared" si="136"/>
        <v>35.555756780978733</v>
      </c>
      <c r="N347" s="2">
        <f t="shared" si="155"/>
        <v>62.181164910276635</v>
      </c>
      <c r="O347" s="2">
        <f t="shared" si="156"/>
        <v>42.386615480761165</v>
      </c>
      <c r="P347" s="5">
        <f t="shared" si="137"/>
        <v>0.38270952651028756</v>
      </c>
      <c r="Q347" s="4">
        <f t="shared" si="138"/>
        <v>0.5717327718351346</v>
      </c>
      <c r="R347" s="4">
        <f t="shared" si="139"/>
        <v>0.33405840330287417</v>
      </c>
      <c r="S347" s="4">
        <f t="shared" si="160"/>
        <v>0</v>
      </c>
      <c r="T347" s="4">
        <f t="shared" si="161"/>
        <v>0</v>
      </c>
      <c r="U347" s="5">
        <f t="shared" si="162"/>
        <v>-1.1008078219370667</v>
      </c>
      <c r="V347" s="5">
        <f t="shared" si="163"/>
        <v>-7.7144815765283852</v>
      </c>
      <c r="W347" s="5">
        <f t="shared" si="164"/>
        <v>1.5393153231715144</v>
      </c>
      <c r="X347" s="5">
        <f t="shared" si="140"/>
        <v>0.94738248838093508</v>
      </c>
      <c r="Y347" s="5">
        <f t="shared" si="141"/>
        <v>1.5614667917309897</v>
      </c>
      <c r="Z347" s="5">
        <f t="shared" si="142"/>
        <v>1.1068998358788724</v>
      </c>
      <c r="AA347" s="5">
        <f t="shared" si="143"/>
        <v>6.664023345033204</v>
      </c>
      <c r="AB347" s="5">
        <f t="shared" si="144"/>
        <v>0.46065896979392296</v>
      </c>
      <c r="AC347" s="5">
        <f t="shared" si="145"/>
        <v>-6.607581740649513</v>
      </c>
      <c r="AD347" s="5">
        <f t="shared" si="146"/>
        <v>-23.970661331795281</v>
      </c>
      <c r="AE347">
        <f t="shared" si="165"/>
        <v>0</v>
      </c>
    </row>
    <row r="348" spans="1:31" x14ac:dyDescent="0.2">
      <c r="A348">
        <f t="shared" si="147"/>
        <v>3.1599999999999766</v>
      </c>
      <c r="B348" s="5">
        <f t="shared" si="148"/>
        <v>19.180860059858322</v>
      </c>
      <c r="C348" s="5">
        <f t="shared" si="149"/>
        <v>261.53808243251564</v>
      </c>
      <c r="D348" s="5">
        <f t="shared" si="150"/>
        <v>96.853656599718065</v>
      </c>
      <c r="E348" s="2">
        <f t="shared" si="157"/>
        <v>262.24048877912276</v>
      </c>
      <c r="F348" s="2">
        <f t="shared" si="158"/>
        <v>4.19448799759778</v>
      </c>
      <c r="G348" s="3">
        <f t="shared" si="151"/>
        <v>8.621974291708046</v>
      </c>
      <c r="H348" s="3">
        <f t="shared" si="152"/>
        <v>60.324596423954361</v>
      </c>
      <c r="I348" s="3">
        <f t="shared" si="153"/>
        <v>-12.289808261183797</v>
      </c>
      <c r="J348" s="2">
        <f t="shared" si="159"/>
        <v>62.164578028781818</v>
      </c>
      <c r="K348" s="2">
        <f t="shared" si="154"/>
        <v>42.375308813075542</v>
      </c>
      <c r="L348" s="6">
        <f t="shared" si="135"/>
        <v>2804.5317362905494</v>
      </c>
      <c r="M348" s="2">
        <f t="shared" si="136"/>
        <v>35.543544574515643</v>
      </c>
      <c r="N348" s="2">
        <f t="shared" si="155"/>
        <v>62.164578028781818</v>
      </c>
      <c r="O348" s="2">
        <f t="shared" si="156"/>
        <v>42.375308813075542</v>
      </c>
      <c r="P348" s="5">
        <f t="shared" si="137"/>
        <v>0.38268136156192789</v>
      </c>
      <c r="Q348" s="4">
        <f t="shared" si="138"/>
        <v>0.57168867749231822</v>
      </c>
      <c r="R348" s="4">
        <f t="shared" si="139"/>
        <v>0.33405056692548668</v>
      </c>
      <c r="S348" s="4">
        <f t="shared" si="160"/>
        <v>0</v>
      </c>
      <c r="T348" s="4">
        <f t="shared" si="161"/>
        <v>0</v>
      </c>
      <c r="U348" s="5">
        <f t="shared" si="162"/>
        <v>-1.1010214487407832</v>
      </c>
      <c r="V348" s="5">
        <f t="shared" si="163"/>
        <v>-7.7034183009895649</v>
      </c>
      <c r="W348" s="5">
        <f t="shared" si="164"/>
        <v>1.5694018607186568</v>
      </c>
      <c r="X348" s="5">
        <f t="shared" si="140"/>
        <v>0.94705709436333918</v>
      </c>
      <c r="Y348" s="5">
        <f t="shared" si="141"/>
        <v>1.5555745127995215</v>
      </c>
      <c r="Z348" s="5">
        <f t="shared" si="142"/>
        <v>1.1338539973666801</v>
      </c>
      <c r="AA348" s="5">
        <f t="shared" si="143"/>
        <v>6.6568498478059883</v>
      </c>
      <c r="AB348" s="5">
        <f t="shared" si="144"/>
        <v>0.4545530640587383</v>
      </c>
      <c r="AC348" s="5">
        <f t="shared" si="145"/>
        <v>-6.5695643036228848</v>
      </c>
      <c r="AD348" s="5">
        <f t="shared" si="146"/>
        <v>-23.947748291475357</v>
      </c>
      <c r="AE348">
        <f t="shared" si="165"/>
        <v>0</v>
      </c>
    </row>
    <row r="349" spans="1:31" x14ac:dyDescent="0.2">
      <c r="A349">
        <f t="shared" si="147"/>
        <v>3.1699999999999764</v>
      </c>
      <c r="B349" s="5">
        <f t="shared" si="148"/>
        <v>19.267102530428605</v>
      </c>
      <c r="C349" s="5">
        <f t="shared" si="149"/>
        <v>262.14099991853999</v>
      </c>
      <c r="D349" s="5">
        <f t="shared" si="150"/>
        <v>96.729561129691646</v>
      </c>
      <c r="E349" s="2">
        <f t="shared" si="157"/>
        <v>262.84810267188544</v>
      </c>
      <c r="F349" s="2">
        <f t="shared" si="158"/>
        <v>4.2036241581632039</v>
      </c>
      <c r="G349" s="3">
        <f t="shared" si="151"/>
        <v>8.6265198223486337</v>
      </c>
      <c r="H349" s="3">
        <f t="shared" si="152"/>
        <v>60.258900780918133</v>
      </c>
      <c r="I349" s="3">
        <f t="shared" si="153"/>
        <v>-12.529285744098551</v>
      </c>
      <c r="J349" s="2">
        <f t="shared" si="159"/>
        <v>62.149295803147929</v>
      </c>
      <c r="K349" s="2">
        <f t="shared" si="154"/>
        <v>42.364891481355095</v>
      </c>
      <c r="L349" s="6">
        <f t="shared" si="135"/>
        <v>2803.5721996326224</v>
      </c>
      <c r="M349" s="2">
        <f t="shared" si="136"/>
        <v>35.531383780066214</v>
      </c>
      <c r="N349" s="2">
        <f t="shared" si="155"/>
        <v>62.149295803147929</v>
      </c>
      <c r="O349" s="2">
        <f t="shared" si="156"/>
        <v>42.364891481355095</v>
      </c>
      <c r="P349" s="5">
        <f t="shared" si="137"/>
        <v>0.38265331486054188</v>
      </c>
      <c r="Q349" s="4">
        <f t="shared" si="138"/>
        <v>0.57163338527910201</v>
      </c>
      <c r="R349" s="4">
        <f t="shared" si="139"/>
        <v>0.33404073929136657</v>
      </c>
      <c r="S349" s="4">
        <f t="shared" si="160"/>
        <v>0</v>
      </c>
      <c r="T349" s="4">
        <f t="shared" si="161"/>
        <v>0</v>
      </c>
      <c r="U349" s="5">
        <f t="shared" si="162"/>
        <v>-1.1012503817858241</v>
      </c>
      <c r="V349" s="5">
        <f t="shared" si="163"/>
        <v>-7.6925734661922052</v>
      </c>
      <c r="W349" s="5">
        <f t="shared" si="164"/>
        <v>1.5994724400268798</v>
      </c>
      <c r="X349" s="5">
        <f t="shared" si="140"/>
        <v>0.94673307021790598</v>
      </c>
      <c r="Y349" s="5">
        <f t="shared" si="141"/>
        <v>1.5497177023146111</v>
      </c>
      <c r="Z349" s="5">
        <f t="shared" si="142"/>
        <v>1.1608027964774039</v>
      </c>
      <c r="AA349" s="5">
        <f t="shared" si="143"/>
        <v>6.6498101104006881</v>
      </c>
      <c r="AB349" s="5">
        <f t="shared" si="144"/>
        <v>0.44846732052878702</v>
      </c>
      <c r="AC349" s="5">
        <f t="shared" si="145"/>
        <v>-6.5317706697148008</v>
      </c>
      <c r="AD349" s="5">
        <f t="shared" si="146"/>
        <v>-23.924717449572434</v>
      </c>
      <c r="AE349">
        <f t="shared" si="165"/>
        <v>0</v>
      </c>
    </row>
    <row r="350" spans="1:31" x14ac:dyDescent="0.2">
      <c r="A350">
        <f t="shared" si="147"/>
        <v>3.1799999999999762</v>
      </c>
      <c r="B350" s="5">
        <f t="shared" si="148"/>
        <v>19.353390152018118</v>
      </c>
      <c r="C350" s="5">
        <f t="shared" si="149"/>
        <v>262.74326233781568</v>
      </c>
      <c r="D350" s="5">
        <f t="shared" si="150"/>
        <v>96.60307203637818</v>
      </c>
      <c r="E350" s="2">
        <f t="shared" si="157"/>
        <v>263.45507323696472</v>
      </c>
      <c r="F350" s="2">
        <f t="shared" si="158"/>
        <v>4.2127384347300962</v>
      </c>
      <c r="G350" s="3">
        <f t="shared" si="151"/>
        <v>8.6310044955539222</v>
      </c>
      <c r="H350" s="3">
        <f t="shared" si="152"/>
        <v>60.193583074220982</v>
      </c>
      <c r="I350" s="3">
        <f t="shared" si="153"/>
        <v>-12.768532918594277</v>
      </c>
      <c r="J350" s="2">
        <f t="shared" si="159"/>
        <v>62.135312945286117</v>
      </c>
      <c r="K350" s="2">
        <f t="shared" si="154"/>
        <v>42.355359880903961</v>
      </c>
      <c r="L350" s="6">
        <f t="shared" si="135"/>
        <v>2802.6168336758351</v>
      </c>
      <c r="M350" s="2">
        <f t="shared" si="136"/>
        <v>35.519275843461102</v>
      </c>
      <c r="N350" s="2">
        <f t="shared" si="155"/>
        <v>62.135312945286117</v>
      </c>
      <c r="O350" s="2">
        <f t="shared" si="156"/>
        <v>42.355359880903961</v>
      </c>
      <c r="P350" s="5">
        <f t="shared" si="137"/>
        <v>0.38262538973570892</v>
      </c>
      <c r="Q350" s="4">
        <f t="shared" si="138"/>
        <v>0.57156696231759474</v>
      </c>
      <c r="R350" s="4">
        <f t="shared" si="139"/>
        <v>0.33402893152953239</v>
      </c>
      <c r="S350" s="4">
        <f t="shared" si="160"/>
        <v>0</v>
      </c>
      <c r="T350" s="4">
        <f t="shared" si="161"/>
        <v>0</v>
      </c>
      <c r="U350" s="5">
        <f t="shared" si="162"/>
        <v>-1.10149460192232</v>
      </c>
      <c r="V350" s="5">
        <f t="shared" si="163"/>
        <v>-7.681945578961483</v>
      </c>
      <c r="W350" s="5">
        <f t="shared" si="164"/>
        <v>1.6295287636038254</v>
      </c>
      <c r="X350" s="5">
        <f t="shared" si="140"/>
        <v>0.9464104544687667</v>
      </c>
      <c r="Y350" s="5">
        <f t="shared" si="141"/>
        <v>1.5438959562412726</v>
      </c>
      <c r="Z350" s="5">
        <f t="shared" si="142"/>
        <v>1.1877470982010427</v>
      </c>
      <c r="AA350" s="5">
        <f t="shared" si="143"/>
        <v>6.642903073241512</v>
      </c>
      <c r="AB350" s="5">
        <f t="shared" si="144"/>
        <v>0.44240135431895267</v>
      </c>
      <c r="AC350" s="5">
        <f t="shared" si="145"/>
        <v>-6.4941984807604403</v>
      </c>
      <c r="AD350" s="5">
        <f t="shared" si="146"/>
        <v>-23.901568163154664</v>
      </c>
      <c r="AE350">
        <f t="shared" si="165"/>
        <v>0</v>
      </c>
    </row>
    <row r="351" spans="1:31" x14ac:dyDescent="0.2">
      <c r="A351">
        <f t="shared" si="147"/>
        <v>3.189999999999976</v>
      </c>
      <c r="B351" s="5">
        <f t="shared" si="148"/>
        <v>19.439722317041372</v>
      </c>
      <c r="C351" s="5">
        <f t="shared" si="149"/>
        <v>263.34487345863386</v>
      </c>
      <c r="D351" s="5">
        <f t="shared" si="150"/>
        <v>96.474191628784084</v>
      </c>
      <c r="E351" s="2">
        <f t="shared" si="157"/>
        <v>264.06140418604826</v>
      </c>
      <c r="F351" s="2">
        <f t="shared" si="158"/>
        <v>4.2218308533818858</v>
      </c>
      <c r="G351" s="3">
        <f t="shared" si="151"/>
        <v>8.6354285090971121</v>
      </c>
      <c r="H351" s="3">
        <f t="shared" si="152"/>
        <v>60.128641089413378</v>
      </c>
      <c r="I351" s="3">
        <f t="shared" si="153"/>
        <v>-13.007548600225823</v>
      </c>
      <c r="J351" s="2">
        <f t="shared" si="159"/>
        <v>62.122624102515623</v>
      </c>
      <c r="K351" s="2">
        <f t="shared" si="154"/>
        <v>42.346710362996333</v>
      </c>
      <c r="L351" s="6">
        <f t="shared" si="135"/>
        <v>2801.6657511541839</v>
      </c>
      <c r="M351" s="2">
        <f t="shared" si="136"/>
        <v>35.50722219344712</v>
      </c>
      <c r="N351" s="2">
        <f t="shared" si="155"/>
        <v>62.122624102515623</v>
      </c>
      <c r="O351" s="2">
        <f t="shared" si="156"/>
        <v>42.346710362996333</v>
      </c>
      <c r="P351" s="5">
        <f t="shared" si="137"/>
        <v>0.38259758947767031</v>
      </c>
      <c r="Q351" s="4">
        <f t="shared" si="138"/>
        <v>0.5714894774886774</v>
      </c>
      <c r="R351" s="4">
        <f t="shared" si="139"/>
        <v>0.3340151549275705</v>
      </c>
      <c r="S351" s="4">
        <f t="shared" si="160"/>
        <v>0</v>
      </c>
      <c r="T351" s="4">
        <f t="shared" si="161"/>
        <v>0</v>
      </c>
      <c r="U351" s="5">
        <f t="shared" si="162"/>
        <v>-1.1017540871028324</v>
      </c>
      <c r="V351" s="5">
        <f t="shared" si="163"/>
        <v>-7.6715331500239614</v>
      </c>
      <c r="W351" s="5">
        <f t="shared" si="164"/>
        <v>1.6595725178420744</v>
      </c>
      <c r="X351" s="5">
        <f t="shared" si="140"/>
        <v>0.94608928518485402</v>
      </c>
      <c r="Y351" s="5">
        <f t="shared" si="141"/>
        <v>1.5381088726895602</v>
      </c>
      <c r="Z351" s="5">
        <f t="shared" si="142"/>
        <v>1.2146877553957387</v>
      </c>
      <c r="AA351" s="5">
        <f t="shared" si="143"/>
        <v>6.6361276780250185</v>
      </c>
      <c r="AB351" s="5">
        <f t="shared" si="144"/>
        <v>0.4363547855867278</v>
      </c>
      <c r="AC351" s="5">
        <f t="shared" si="145"/>
        <v>-6.4568453946282229</v>
      </c>
      <c r="AD351" s="5">
        <f t="shared" si="146"/>
        <v>-23.878299804132908</v>
      </c>
      <c r="AE351">
        <f t="shared" si="165"/>
        <v>0</v>
      </c>
    </row>
    <row r="352" spans="1:31" x14ac:dyDescent="0.2">
      <c r="A352">
        <f t="shared" si="147"/>
        <v>3.1999999999999758</v>
      </c>
      <c r="B352" s="5">
        <f t="shared" si="148"/>
        <v>19.526098419871623</v>
      </c>
      <c r="C352" s="5">
        <f t="shared" si="149"/>
        <v>263.94583702725828</v>
      </c>
      <c r="D352" s="5">
        <f t="shared" si="150"/>
        <v>96.342922227791618</v>
      </c>
      <c r="E352" s="2">
        <f t="shared" si="157"/>
        <v>264.66709920865208</v>
      </c>
      <c r="F352" s="2">
        <f t="shared" si="158"/>
        <v>4.230901439908763</v>
      </c>
      <c r="G352" s="3">
        <f t="shared" si="151"/>
        <v>8.6397920569529791</v>
      </c>
      <c r="H352" s="3">
        <f t="shared" si="152"/>
        <v>60.064072635467099</v>
      </c>
      <c r="I352" s="3">
        <f t="shared" si="153"/>
        <v>-13.246331598267151</v>
      </c>
      <c r="J352" s="2">
        <f t="shared" si="159"/>
        <v>62.11122385815068</v>
      </c>
      <c r="K352" s="2">
        <f t="shared" si="154"/>
        <v>42.338939235276534</v>
      </c>
      <c r="L352" s="6">
        <f t="shared" ref="L352:L415" si="166">SQRT(spin^2-flag*((30/PI())*(wx*G352+wy*H352+wz*I352)/J352)^2)</f>
        <v>2800.719063410173</v>
      </c>
      <c r="M352" s="2">
        <f t="shared" ref="M352:M415" si="167">(L352*PI()/30)*(circ/(2*PI()))/12</f>
        <v>35.495224241135865</v>
      </c>
      <c r="N352" s="2">
        <f t="shared" si="155"/>
        <v>62.11122385815068</v>
      </c>
      <c r="O352" s="2">
        <f t="shared" si="156"/>
        <v>42.338939235276534</v>
      </c>
      <c r="P352" s="5">
        <f t="shared" ref="P352:P415" si="168">cd0+(cdspin*L352/1000)*EXP(-A352/(tau*146.7/N352))</f>
        <v>0.38256991733605927</v>
      </c>
      <c r="Q352" s="4">
        <f t="shared" ref="Q352:Q415" si="169">(M352/N352)*EXP(-A352/(tau*146.7/N352))</f>
        <v>0.57140100139541983</v>
      </c>
      <c r="R352" s="4">
        <f t="shared" ref="R352:R415" si="170">cl2_*Q352/(cl0+cl1_*Q352)</f>
        <v>0.33399942092850021</v>
      </c>
      <c r="S352" s="4">
        <f t="shared" si="160"/>
        <v>0</v>
      </c>
      <c r="T352" s="4">
        <f t="shared" si="161"/>
        <v>0</v>
      </c>
      <c r="U352" s="5">
        <f t="shared" si="162"/>
        <v>-1.1020288124071256</v>
      </c>
      <c r="V352" s="5">
        <f t="shared" si="163"/>
        <v>-7.6613346939906997</v>
      </c>
      <c r="W352" s="5">
        <f t="shared" si="164"/>
        <v>1.689605372879494</v>
      </c>
      <c r="X352" s="5">
        <f t="shared" ref="X352:X415" si="171">M352/romega</f>
        <v>0.94576959996521071</v>
      </c>
      <c r="Y352" s="5">
        <f t="shared" ref="Y352:Y415" si="172">const*($R352/omega)*N352*(wy*I352-wz*(H352-T352))/X352</f>
        <v>1.5323560519552879</v>
      </c>
      <c r="Z352" s="5">
        <f t="shared" ref="Z352:Z415" si="173">const*($R352/omega)*N352*(wz*(G352-S352)-wx*I352)/X352</f>
        <v>1.2416256086836275</v>
      </c>
      <c r="AA352" s="5">
        <f t="shared" ref="AA352:AA415" si="174">const*($R352/omega)*N352*(wx*(H352-T352)-wy*(G352-S352))/X352</f>
        <v>6.6294828678171154</v>
      </c>
      <c r="AB352" s="5">
        <f t="shared" ref="AB352:AB415" si="175">U352+Y352</f>
        <v>0.43032723954816232</v>
      </c>
      <c r="AC352" s="5">
        <f t="shared" ref="AC352:AC415" si="176">V352+Z352</f>
        <v>-6.4197090853070726</v>
      </c>
      <c r="AD352" s="5">
        <f t="shared" ref="AD352:AD415" si="177">W352+AA352-32.174</f>
        <v>-23.854911759303391</v>
      </c>
      <c r="AE352">
        <f t="shared" si="165"/>
        <v>0</v>
      </c>
    </row>
    <row r="353" spans="1:31" x14ac:dyDescent="0.2">
      <c r="A353">
        <f t="shared" ref="A353:A416" si="178">A352+dt</f>
        <v>3.2099999999999755</v>
      </c>
      <c r="B353" s="5">
        <f t="shared" ref="B353:B416" si="179">B352+G352*dt+0.5*AB352*dt*dt</f>
        <v>19.61251785680313</v>
      </c>
      <c r="C353" s="5">
        <f t="shared" ref="C353:C416" si="180">C352+H352*dt+0.5*AC352*dt*dt</f>
        <v>264.54615676815871</v>
      </c>
      <c r="D353" s="5">
        <f t="shared" ref="D353:D416" si="181">D352+I352*dt+0.5*AD352*dt*dt</f>
        <v>96.209266166220971</v>
      </c>
      <c r="E353" s="2">
        <f t="shared" si="157"/>
        <v>265.27216197235367</v>
      </c>
      <c r="F353" s="2">
        <f t="shared" si="158"/>
        <v>4.2399502198066292</v>
      </c>
      <c r="G353" s="3">
        <f t="shared" ref="G353:G416" si="182">G352+AB352*dt</f>
        <v>8.6440953293484615</v>
      </c>
      <c r="H353" s="3">
        <f t="shared" ref="H353:H416" si="183">H352+AC352*dt</f>
        <v>59.999875544614028</v>
      </c>
      <c r="I353" s="3">
        <f t="shared" ref="I353:I416" si="184">I352+AD352*dt</f>
        <v>-13.484880715860186</v>
      </c>
      <c r="J353" s="2">
        <f t="shared" si="159"/>
        <v>62.101106732110772</v>
      </c>
      <c r="K353" s="2">
        <f t="shared" ref="K353:K416" si="185">J353/1.467</f>
        <v>42.332042762175028</v>
      </c>
      <c r="L353" s="6">
        <f t="shared" si="166"/>
        <v>2799.7768803523682</v>
      </c>
      <c r="M353" s="2">
        <f t="shared" si="167"/>
        <v>35.483283379465782</v>
      </c>
      <c r="N353" s="2">
        <f t="shared" ref="N353:N416" si="186">IF(D353&gt;=hwind,SQRT((G353-vxw)^2+(H353-vyw)^2+I353^2),J353)</f>
        <v>62.101106732110772</v>
      </c>
      <c r="O353" s="2">
        <f t="shared" ref="O353:O416" si="187">J353/1.467</f>
        <v>42.332042762175028</v>
      </c>
      <c r="P353" s="5">
        <f t="shared" si="168"/>
        <v>0.38254237651866163</v>
      </c>
      <c r="Q353" s="4">
        <f t="shared" si="169"/>
        <v>0.57130160632586879</v>
      </c>
      <c r="R353" s="4">
        <f t="shared" si="170"/>
        <v>0.33398174112759615</v>
      </c>
      <c r="S353" s="4">
        <f t="shared" si="160"/>
        <v>0</v>
      </c>
      <c r="T353" s="4">
        <f t="shared" si="161"/>
        <v>0</v>
      </c>
      <c r="U353" s="5">
        <f t="shared" si="162"/>
        <v>-1.1023187500673506</v>
      </c>
      <c r="V353" s="5">
        <f t="shared" si="163"/>
        <v>-7.6513487293436269</v>
      </c>
      <c r="W353" s="5">
        <f t="shared" si="164"/>
        <v>1.7196289824622659</v>
      </c>
      <c r="X353" s="5">
        <f t="shared" si="171"/>
        <v>0.94545143592465597</v>
      </c>
      <c r="Y353" s="5">
        <f t="shared" si="172"/>
        <v>1.5266370965603964</v>
      </c>
      <c r="Z353" s="5">
        <f t="shared" si="173"/>
        <v>1.2685614863510637</v>
      </c>
      <c r="AA353" s="5">
        <f t="shared" si="174"/>
        <v>6.622967587151197</v>
      </c>
      <c r="AB353" s="5">
        <f t="shared" si="175"/>
        <v>0.42431834649304578</v>
      </c>
      <c r="AC353" s="5">
        <f t="shared" si="176"/>
        <v>-6.3827872429925634</v>
      </c>
      <c r="AD353" s="5">
        <f t="shared" si="177"/>
        <v>-23.831403430386537</v>
      </c>
      <c r="AE353">
        <f t="shared" si="165"/>
        <v>0</v>
      </c>
    </row>
    <row r="354" spans="1:31" x14ac:dyDescent="0.2">
      <c r="A354">
        <f t="shared" si="178"/>
        <v>3.2199999999999753</v>
      </c>
      <c r="B354" s="5">
        <f t="shared" si="179"/>
        <v>19.698980026013938</v>
      </c>
      <c r="C354" s="5">
        <f t="shared" si="180"/>
        <v>265.14583638424273</v>
      </c>
      <c r="D354" s="5">
        <f t="shared" si="181"/>
        <v>96.073225788890852</v>
      </c>
      <c r="E354" s="2">
        <f t="shared" ref="E354:E417" si="188">SQRT(B354^2+C354^2)</f>
        <v>265.87659612302264</v>
      </c>
      <c r="F354" s="2">
        <f t="shared" ref="F354:F417" si="189">ATAN2(C354,B354)*180/PI()</f>
        <v>4.2489772182760799</v>
      </c>
      <c r="G354" s="3">
        <f t="shared" si="182"/>
        <v>8.6483385128133925</v>
      </c>
      <c r="H354" s="3">
        <f t="shared" si="183"/>
        <v>59.936047672184102</v>
      </c>
      <c r="I354" s="3">
        <f t="shared" si="184"/>
        <v>-13.723194750164051</v>
      </c>
      <c r="J354" s="2">
        <f t="shared" ref="J354:J417" si="190">SQRT(G354^2+H354^2+I354^2)</f>
        <v>62.092267181553829</v>
      </c>
      <c r="K354" s="2">
        <f t="shared" si="185"/>
        <v>42.326017165340033</v>
      </c>
      <c r="L354" s="6">
        <f t="shared" si="166"/>
        <v>2798.8393104140578</v>
      </c>
      <c r="M354" s="2">
        <f t="shared" si="167"/>
        <v>35.471400982678162</v>
      </c>
      <c r="N354" s="2">
        <f t="shared" si="186"/>
        <v>62.092267181553829</v>
      </c>
      <c r="O354" s="2">
        <f t="shared" si="187"/>
        <v>42.326017165340033</v>
      </c>
      <c r="P354" s="5">
        <f t="shared" si="168"/>
        <v>0.38251497019020864</v>
      </c>
      <c r="Q354" s="4">
        <f t="shared" si="169"/>
        <v>0.57119136621524236</v>
      </c>
      <c r="R354" s="4">
        <f t="shared" si="170"/>
        <v>0.33396212726916902</v>
      </c>
      <c r="S354" s="4">
        <f t="shared" ref="S354:S417" si="191">IF(D354&gt;=hwind,vxw,0)</f>
        <v>0</v>
      </c>
      <c r="T354" s="4">
        <f t="shared" ref="T354:T417" si="192">IF(D354&gt;=hwind,vyw,0)</f>
        <v>0</v>
      </c>
      <c r="U354" s="5">
        <f t="shared" ref="U354:U417" si="193">-const*$P354*$N354*(G354-S354)</f>
        <v>-1.1026238694936381</v>
      </c>
      <c r="V354" s="5">
        <f t="shared" ref="V354:V417" si="194">-const*$P354*$N354*(H354-T354)</f>
        <v>-7.6415737784251059</v>
      </c>
      <c r="W354" s="5">
        <f t="shared" ref="W354:W417" si="195">-const*$P354*$N354*I354</f>
        <v>1.7496449838106798</v>
      </c>
      <c r="X354" s="5">
        <f t="shared" si="171"/>
        <v>0.94513482967982398</v>
      </c>
      <c r="Y354" s="5">
        <f t="shared" si="172"/>
        <v>1.5209516112929158</v>
      </c>
      <c r="Z354" s="5">
        <f t="shared" si="173"/>
        <v>1.2954962042532328</v>
      </c>
      <c r="AA354" s="5">
        <f t="shared" si="174"/>
        <v>6.6165807821272766</v>
      </c>
      <c r="AB354" s="5">
        <f t="shared" si="175"/>
        <v>0.41832774179927767</v>
      </c>
      <c r="AC354" s="5">
        <f t="shared" si="176"/>
        <v>-6.3460775741718729</v>
      </c>
      <c r="AD354" s="5">
        <f t="shared" si="177"/>
        <v>-23.807774234062045</v>
      </c>
      <c r="AE354">
        <f t="shared" si="165"/>
        <v>0</v>
      </c>
    </row>
    <row r="355" spans="1:31" x14ac:dyDescent="0.2">
      <c r="A355">
        <f t="shared" si="178"/>
        <v>3.2299999999999751</v>
      </c>
      <c r="B355" s="5">
        <f t="shared" si="179"/>
        <v>19.785484327529161</v>
      </c>
      <c r="C355" s="5">
        <f t="shared" si="180"/>
        <v>265.74487955708582</v>
      </c>
      <c r="D355" s="5">
        <f t="shared" si="181"/>
        <v>95.9348034526775</v>
      </c>
      <c r="E355" s="2">
        <f t="shared" si="188"/>
        <v>266.48040528505084</v>
      </c>
      <c r="F355" s="2">
        <f t="shared" si="189"/>
        <v>4.2579824602214691</v>
      </c>
      <c r="G355" s="3">
        <f t="shared" si="182"/>
        <v>8.6525217902313845</v>
      </c>
      <c r="H355" s="3">
        <f t="shared" si="183"/>
        <v>59.872586896442385</v>
      </c>
      <c r="I355" s="3">
        <f t="shared" si="184"/>
        <v>-13.961272492504671</v>
      </c>
      <c r="J355" s="2">
        <f t="shared" si="190"/>
        <v>62.084699601531781</v>
      </c>
      <c r="K355" s="2">
        <f t="shared" si="185"/>
        <v>42.320858624084373</v>
      </c>
      <c r="L355" s="6">
        <f t="shared" si="166"/>
        <v>2797.9064605130457</v>
      </c>
      <c r="M355" s="2">
        <f t="shared" si="167"/>
        <v>35.459578405807697</v>
      </c>
      <c r="N355" s="2">
        <f t="shared" si="186"/>
        <v>62.084699601531781</v>
      </c>
      <c r="O355" s="2">
        <f t="shared" si="187"/>
        <v>42.320858624084373</v>
      </c>
      <c r="P355" s="5">
        <f t="shared" si="168"/>
        <v>0.38248770147120326</v>
      </c>
      <c r="Q355" s="4">
        <f t="shared" si="169"/>
        <v>0.57107035660757366</v>
      </c>
      <c r="R355" s="4">
        <f t="shared" si="170"/>
        <v>0.33394059124330971</v>
      </c>
      <c r="S355" s="4">
        <f t="shared" si="191"/>
        <v>0</v>
      </c>
      <c r="T355" s="4">
        <f t="shared" si="192"/>
        <v>0</v>
      </c>
      <c r="U355" s="5">
        <f t="shared" si="193"/>
        <v>-1.1029441373000919</v>
      </c>
      <c r="V355" s="5">
        <f t="shared" si="194"/>
        <v>-7.6320083674305899</v>
      </c>
      <c r="W355" s="5">
        <f t="shared" si="195"/>
        <v>1.7796549974877651</v>
      </c>
      <c r="X355" s="5">
        <f t="shared" si="171"/>
        <v>0.94481981733558928</v>
      </c>
      <c r="Y355" s="5">
        <f t="shared" si="172"/>
        <v>1.5152992032465029</v>
      </c>
      <c r="Z355" s="5">
        <f t="shared" si="173"/>
        <v>1.3224305657231867</v>
      </c>
      <c r="AA355" s="5">
        <f t="shared" si="174"/>
        <v>6.6103214005120314</v>
      </c>
      <c r="AB355" s="5">
        <f t="shared" si="175"/>
        <v>0.41235506594641103</v>
      </c>
      <c r="AC355" s="5">
        <f t="shared" si="176"/>
        <v>-6.3095778017074036</v>
      </c>
      <c r="AD355" s="5">
        <f t="shared" si="177"/>
        <v>-23.784023602000204</v>
      </c>
      <c r="AE355">
        <f t="shared" si="165"/>
        <v>0</v>
      </c>
    </row>
    <row r="356" spans="1:31" x14ac:dyDescent="0.2">
      <c r="A356">
        <f t="shared" si="178"/>
        <v>3.2399999999999749</v>
      </c>
      <c r="B356" s="5">
        <f t="shared" si="179"/>
        <v>19.872030163184771</v>
      </c>
      <c r="C356" s="5">
        <f t="shared" si="180"/>
        <v>266.3432899471602</v>
      </c>
      <c r="D356" s="5">
        <f t="shared" si="181"/>
        <v>95.794001526572359</v>
      </c>
      <c r="E356" s="2">
        <f t="shared" si="188"/>
        <v>267.08359306157985</v>
      </c>
      <c r="F356" s="2">
        <f t="shared" si="189"/>
        <v>4.2669659702500073</v>
      </c>
      <c r="G356" s="3">
        <f t="shared" si="182"/>
        <v>8.656645340890849</v>
      </c>
      <c r="H356" s="3">
        <f t="shared" si="183"/>
        <v>59.809491118425314</v>
      </c>
      <c r="I356" s="3">
        <f t="shared" si="184"/>
        <v>-14.199112728524673</v>
      </c>
      <c r="J356" s="2">
        <f t="shared" si="190"/>
        <v>62.078398325668125</v>
      </c>
      <c r="K356" s="2">
        <f t="shared" si="185"/>
        <v>42.316563275847393</v>
      </c>
      <c r="L356" s="6">
        <f t="shared" si="166"/>
        <v>2796.9784360126032</v>
      </c>
      <c r="M356" s="2">
        <f t="shared" si="167"/>
        <v>35.447816984187504</v>
      </c>
      <c r="N356" s="2">
        <f t="shared" si="186"/>
        <v>62.078398325668125</v>
      </c>
      <c r="O356" s="2">
        <f t="shared" si="187"/>
        <v>42.316563275847393</v>
      </c>
      <c r="P356" s="5">
        <f t="shared" si="168"/>
        <v>0.38246057343678025</v>
      </c>
      <c r="Q356" s="4">
        <f t="shared" si="169"/>
        <v>0.57093865461683202</v>
      </c>
      <c r="R356" s="4">
        <f t="shared" si="170"/>
        <v>0.33391714508259707</v>
      </c>
      <c r="S356" s="4">
        <f t="shared" si="191"/>
        <v>0</v>
      </c>
      <c r="T356" s="4">
        <f t="shared" si="192"/>
        <v>0</v>
      </c>
      <c r="U356" s="5">
        <f t="shared" si="193"/>
        <v>-1.103279517331184</v>
      </c>
      <c r="V356" s="5">
        <f t="shared" si="194"/>
        <v>-7.6226510264043448</v>
      </c>
      <c r="W356" s="5">
        <f t="shared" si="195"/>
        <v>1.8096606272708451</v>
      </c>
      <c r="X356" s="5">
        <f t="shared" si="171"/>
        <v>0.94450643447187821</v>
      </c>
      <c r="Y356" s="5">
        <f t="shared" si="172"/>
        <v>1.5096794818595363</v>
      </c>
      <c r="Z356" s="5">
        <f t="shared" si="173"/>
        <v>1.3493653614853325</v>
      </c>
      <c r="AA356" s="5">
        <f t="shared" si="174"/>
        <v>6.604188391839676</v>
      </c>
      <c r="AB356" s="5">
        <f t="shared" si="175"/>
        <v>0.40639996452835225</v>
      </c>
      <c r="AC356" s="5">
        <f t="shared" si="176"/>
        <v>-6.2732856649190119</v>
      </c>
      <c r="AD356" s="5">
        <f t="shared" si="177"/>
        <v>-23.760150980889478</v>
      </c>
      <c r="AE356">
        <f t="shared" si="165"/>
        <v>0</v>
      </c>
    </row>
    <row r="357" spans="1:31" x14ac:dyDescent="0.2">
      <c r="A357">
        <f t="shared" si="178"/>
        <v>3.2499999999999747</v>
      </c>
      <c r="B357" s="5">
        <f t="shared" si="179"/>
        <v>19.958616936591909</v>
      </c>
      <c r="C357" s="5">
        <f t="shared" si="180"/>
        <v>266.94107119406124</v>
      </c>
      <c r="D357" s="5">
        <f t="shared" si="181"/>
        <v>95.65082239173806</v>
      </c>
      <c r="E357" s="2">
        <f t="shared" si="188"/>
        <v>267.68616303472709</v>
      </c>
      <c r="F357" s="2">
        <f t="shared" si="189"/>
        <v>4.2759277726709399</v>
      </c>
      <c r="G357" s="3">
        <f t="shared" si="182"/>
        <v>8.6607093405361333</v>
      </c>
      <c r="H357" s="3">
        <f t="shared" si="183"/>
        <v>59.746758261776122</v>
      </c>
      <c r="I357" s="3">
        <f t="shared" si="184"/>
        <v>-14.436714238333568</v>
      </c>
      <c r="J357" s="2">
        <f t="shared" si="190"/>
        <v>62.07335762685684</v>
      </c>
      <c r="K357" s="2">
        <f t="shared" si="185"/>
        <v>42.313127216671326</v>
      </c>
      <c r="L357" s="6">
        <f t="shared" si="166"/>
        <v>2796.0553406836202</v>
      </c>
      <c r="M357" s="2">
        <f t="shared" si="167"/>
        <v>35.436118032969489</v>
      </c>
      <c r="N357" s="2">
        <f t="shared" si="186"/>
        <v>62.07335762685684</v>
      </c>
      <c r="O357" s="2">
        <f t="shared" si="187"/>
        <v>42.313127216671326</v>
      </c>
      <c r="P357" s="5">
        <f t="shared" si="168"/>
        <v>0.38243358911560099</v>
      </c>
      <c r="Q357" s="4">
        <f t="shared" si="169"/>
        <v>0.57079633888756631</v>
      </c>
      <c r="R357" s="4">
        <f t="shared" si="170"/>
        <v>0.33389180095877213</v>
      </c>
      <c r="S357" s="4">
        <f t="shared" si="191"/>
        <v>0</v>
      </c>
      <c r="T357" s="4">
        <f t="shared" si="192"/>
        <v>0</v>
      </c>
      <c r="U357" s="5">
        <f t="shared" si="193"/>
        <v>-1.1036299706885391</v>
      </c>
      <c r="V357" s="5">
        <f t="shared" si="194"/>
        <v>-7.6135002892381287</v>
      </c>
      <c r="W357" s="5">
        <f t="shared" si="195"/>
        <v>1.8396634600260797</v>
      </c>
      <c r="X357" s="5">
        <f t="shared" si="171"/>
        <v>0.94419471613088934</v>
      </c>
      <c r="Y357" s="5">
        <f t="shared" si="172"/>
        <v>1.5040920589537057</v>
      </c>
      <c r="Z357" s="5">
        <f t="shared" si="173"/>
        <v>1.3763013695733732</v>
      </c>
      <c r="AA357" s="5">
        <f t="shared" si="174"/>
        <v>6.5981807075135217</v>
      </c>
      <c r="AB357" s="5">
        <f t="shared" si="175"/>
        <v>0.4004620882651666</v>
      </c>
      <c r="AC357" s="5">
        <f t="shared" si="176"/>
        <v>-6.2371989196647553</v>
      </c>
      <c r="AD357" s="5">
        <f t="shared" si="177"/>
        <v>-23.736155832460398</v>
      </c>
      <c r="AE357">
        <f t="shared" si="165"/>
        <v>0</v>
      </c>
    </row>
    <row r="358" spans="1:31" x14ac:dyDescent="0.2">
      <c r="A358">
        <f t="shared" si="178"/>
        <v>3.2599999999999745</v>
      </c>
      <c r="B358" s="5">
        <f t="shared" si="179"/>
        <v>20.045244053101683</v>
      </c>
      <c r="C358" s="5">
        <f t="shared" si="180"/>
        <v>267.53822691673298</v>
      </c>
      <c r="D358" s="5">
        <f t="shared" si="181"/>
        <v>95.505268441563103</v>
      </c>
      <c r="E358" s="2">
        <f t="shared" si="188"/>
        <v>268.28811876581062</v>
      </c>
      <c r="F358" s="2">
        <f t="shared" si="189"/>
        <v>4.2848678914947689</v>
      </c>
      <c r="G358" s="3">
        <f t="shared" si="182"/>
        <v>8.6647139614187854</v>
      </c>
      <c r="H358" s="3">
        <f t="shared" si="183"/>
        <v>59.684386272579474</v>
      </c>
      <c r="I358" s="3">
        <f t="shared" si="184"/>
        <v>-14.674075796658173</v>
      </c>
      <c r="J358" s="2">
        <f t="shared" si="190"/>
        <v>62.069571717982299</v>
      </c>
      <c r="K358" s="2">
        <f t="shared" si="185"/>
        <v>42.310546501692087</v>
      </c>
      <c r="L358" s="6">
        <f t="shared" si="166"/>
        <v>2795.1372766679624</v>
      </c>
      <c r="M358" s="2">
        <f t="shared" si="167"/>
        <v>35.424482846659942</v>
      </c>
      <c r="N358" s="2">
        <f t="shared" si="186"/>
        <v>62.069571717982299</v>
      </c>
      <c r="O358" s="2">
        <f t="shared" si="187"/>
        <v>42.310546501692087</v>
      </c>
      <c r="P358" s="5">
        <f t="shared" si="168"/>
        <v>0.38240675148878356</v>
      </c>
      <c r="Q358" s="4">
        <f t="shared" si="169"/>
        <v>0.57064348955510169</v>
      </c>
      <c r="R358" s="4">
        <f t="shared" si="170"/>
        <v>0.33386457117938168</v>
      </c>
      <c r="S358" s="4">
        <f t="shared" si="191"/>
        <v>0</v>
      </c>
      <c r="T358" s="4">
        <f t="shared" si="192"/>
        <v>0</v>
      </c>
      <c r="U358" s="5">
        <f t="shared" si="193"/>
        <v>-1.1039954557581031</v>
      </c>
      <c r="V358" s="5">
        <f t="shared" si="194"/>
        <v>-7.6045546936727515</v>
      </c>
      <c r="W358" s="5">
        <f t="shared" si="195"/>
        <v>1.8696650655860698</v>
      </c>
      <c r="X358" s="5">
        <f t="shared" si="171"/>
        <v>0.94388469680471909</v>
      </c>
      <c r="Y358" s="5">
        <f t="shared" si="172"/>
        <v>1.4985365487721087</v>
      </c>
      <c r="Z358" s="5">
        <f t="shared" si="173"/>
        <v>1.4032393552527305</v>
      </c>
      <c r="AA358" s="5">
        <f t="shared" si="174"/>
        <v>6.5922973009081538</v>
      </c>
      <c r="AB358" s="5">
        <f t="shared" si="175"/>
        <v>0.39454109301400564</v>
      </c>
      <c r="AC358" s="5">
        <f t="shared" si="176"/>
        <v>-6.201315338420021</v>
      </c>
      <c r="AD358" s="5">
        <f t="shared" si="177"/>
        <v>-23.712037633505776</v>
      </c>
      <c r="AE358">
        <f t="shared" si="165"/>
        <v>0</v>
      </c>
    </row>
    <row r="359" spans="1:31" x14ac:dyDescent="0.2">
      <c r="A359">
        <f t="shared" si="178"/>
        <v>3.2699999999999743</v>
      </c>
      <c r="B359" s="5">
        <f t="shared" si="179"/>
        <v>20.131910919770519</v>
      </c>
      <c r="C359" s="5">
        <f t="shared" si="180"/>
        <v>268.13476071369183</v>
      </c>
      <c r="D359" s="5">
        <f t="shared" si="181"/>
        <v>95.357342081714847</v>
      </c>
      <c r="E359" s="2">
        <f t="shared" si="188"/>
        <v>268.88946379557223</v>
      </c>
      <c r="F359" s="2">
        <f t="shared" si="189"/>
        <v>4.2937863504325442</v>
      </c>
      <c r="G359" s="3">
        <f t="shared" si="182"/>
        <v>8.6686593723489249</v>
      </c>
      <c r="H359" s="3">
        <f t="shared" si="183"/>
        <v>59.622373119195274</v>
      </c>
      <c r="I359" s="3">
        <f t="shared" si="184"/>
        <v>-14.911196172993231</v>
      </c>
      <c r="J359" s="2">
        <f t="shared" si="190"/>
        <v>62.067034752659488</v>
      </c>
      <c r="K359" s="2">
        <f t="shared" si="185"/>
        <v>42.308817145643822</v>
      </c>
      <c r="L359" s="6">
        <f t="shared" si="166"/>
        <v>2794.2243444430801</v>
      </c>
      <c r="M359" s="2">
        <f t="shared" si="167"/>
        <v>35.412912698670972</v>
      </c>
      <c r="N359" s="2">
        <f t="shared" si="186"/>
        <v>62.067034752659488</v>
      </c>
      <c r="O359" s="2">
        <f t="shared" si="187"/>
        <v>42.308817145643822</v>
      </c>
      <c r="P359" s="5">
        <f t="shared" si="168"/>
        <v>0.38238006348886955</v>
      </c>
      <c r="Q359" s="4">
        <f t="shared" si="169"/>
        <v>0.57048018820533175</v>
      </c>
      <c r="R359" s="4">
        <f t="shared" si="170"/>
        <v>0.33383546818439264</v>
      </c>
      <c r="S359" s="4">
        <f t="shared" si="191"/>
        <v>0</v>
      </c>
      <c r="T359" s="4">
        <f t="shared" si="192"/>
        <v>0</v>
      </c>
      <c r="U359" s="5">
        <f t="shared" si="193"/>
        <v>-1.1043759282376937</v>
      </c>
      <c r="V359" s="5">
        <f t="shared" si="194"/>
        <v>-7.5958127813024685</v>
      </c>
      <c r="W359" s="5">
        <f t="shared" si="195"/>
        <v>1.8996669966305955</v>
      </c>
      <c r="X359" s="5">
        <f t="shared" si="171"/>
        <v>0.94357641042340967</v>
      </c>
      <c r="Y359" s="5">
        <f t="shared" si="172"/>
        <v>1.4930125680167929</v>
      </c>
      <c r="Z359" s="5">
        <f t="shared" si="173"/>
        <v>1.4301800709474575</v>
      </c>
      <c r="AA359" s="5">
        <f t="shared" si="174"/>
        <v>6.5865371274721118</v>
      </c>
      <c r="AB359" s="5">
        <f t="shared" si="175"/>
        <v>0.38863663977909924</v>
      </c>
      <c r="AC359" s="5">
        <f t="shared" si="176"/>
        <v>-6.1656327103550108</v>
      </c>
      <c r="AD359" s="5">
        <f t="shared" si="177"/>
        <v>-23.687795875897294</v>
      </c>
      <c r="AE359">
        <f t="shared" si="165"/>
        <v>0</v>
      </c>
    </row>
    <row r="360" spans="1:31" x14ac:dyDescent="0.2">
      <c r="A360">
        <f t="shared" si="178"/>
        <v>3.279999999999974</v>
      </c>
      <c r="B360" s="5">
        <f t="shared" si="179"/>
        <v>20.218616945325998</v>
      </c>
      <c r="C360" s="5">
        <f t="shared" si="180"/>
        <v>268.73067616324829</v>
      </c>
      <c r="D360" s="5">
        <f t="shared" si="181"/>
        <v>95.207045730191126</v>
      </c>
      <c r="E360" s="2">
        <f t="shared" si="188"/>
        <v>269.49020164439827</v>
      </c>
      <c r="F360" s="2">
        <f t="shared" si="189"/>
        <v>4.3026831728952066</v>
      </c>
      <c r="G360" s="3">
        <f t="shared" si="182"/>
        <v>8.6725457387467166</v>
      </c>
      <c r="H360" s="3">
        <f t="shared" si="183"/>
        <v>59.560716792091725</v>
      </c>
      <c r="I360" s="3">
        <f t="shared" si="184"/>
        <v>-15.148074131752203</v>
      </c>
      <c r="J360" s="2">
        <f t="shared" si="190"/>
        <v>62.065740825994105</v>
      </c>
      <c r="K360" s="2">
        <f t="shared" si="185"/>
        <v>42.307935123377028</v>
      </c>
      <c r="L360" s="6">
        <f t="shared" si="166"/>
        <v>2793.3166427878741</v>
      </c>
      <c r="M360" s="2">
        <f t="shared" si="167"/>
        <v>35.401408840887989</v>
      </c>
      <c r="N360" s="2">
        <f t="shared" si="186"/>
        <v>62.065740825994105</v>
      </c>
      <c r="O360" s="2">
        <f t="shared" si="187"/>
        <v>42.307935123377028</v>
      </c>
      <c r="P360" s="5">
        <f t="shared" si="168"/>
        <v>0.38235352799882755</v>
      </c>
      <c r="Q360" s="4">
        <f t="shared" si="169"/>
        <v>0.57030651783413955</v>
      </c>
      <c r="R360" s="4">
        <f t="shared" si="170"/>
        <v>0.33380450454278149</v>
      </c>
      <c r="S360" s="4">
        <f t="shared" si="191"/>
        <v>0</v>
      </c>
      <c r="T360" s="4">
        <f t="shared" si="192"/>
        <v>0</v>
      </c>
      <c r="U360" s="5">
        <f t="shared" si="193"/>
        <v>-1.1047713411649185</v>
      </c>
      <c r="V360" s="5">
        <f t="shared" si="194"/>
        <v>-7.587273097582079</v>
      </c>
      <c r="W360" s="5">
        <f t="shared" si="195"/>
        <v>1.9296707885705444</v>
      </c>
      <c r="X360" s="5">
        <f t="shared" si="171"/>
        <v>0.9432698903434249</v>
      </c>
      <c r="Y360" s="5">
        <f t="shared" si="172"/>
        <v>1.4875197358857379</v>
      </c>
      <c r="Z360" s="5">
        <f t="shared" si="173"/>
        <v>1.4571242561716449</v>
      </c>
      <c r="AA360" s="5">
        <f t="shared" si="174"/>
        <v>6.5808991448309655</v>
      </c>
      <c r="AB360" s="5">
        <f t="shared" si="175"/>
        <v>0.38274839472081945</v>
      </c>
      <c r="AC360" s="5">
        <f t="shared" si="176"/>
        <v>-6.1301488414104339</v>
      </c>
      <c r="AD360" s="5">
        <f t="shared" si="177"/>
        <v>-23.66343006659849</v>
      </c>
      <c r="AE360">
        <f t="shared" si="165"/>
        <v>0</v>
      </c>
    </row>
    <row r="361" spans="1:31" x14ac:dyDescent="0.2">
      <c r="A361">
        <f t="shared" si="178"/>
        <v>3.2899999999999738</v>
      </c>
      <c r="B361" s="5">
        <f t="shared" si="179"/>
        <v>20.305361540133202</v>
      </c>
      <c r="C361" s="5">
        <f t="shared" si="180"/>
        <v>269.3259768237271</v>
      </c>
      <c r="D361" s="5">
        <f t="shared" si="181"/>
        <v>95.05438181737027</v>
      </c>
      <c r="E361" s="2">
        <f t="shared" si="188"/>
        <v>270.09033581253942</v>
      </c>
      <c r="F361" s="2">
        <f t="shared" si="189"/>
        <v>4.3115583819929988</v>
      </c>
      <c r="G361" s="3">
        <f t="shared" si="182"/>
        <v>8.6763732226939254</v>
      </c>
      <c r="H361" s="3">
        <f t="shared" si="183"/>
        <v>59.499415303677623</v>
      </c>
      <c r="I361" s="3">
        <f t="shared" si="184"/>
        <v>-15.384708432418188</v>
      </c>
      <c r="J361" s="2">
        <f t="shared" si="190"/>
        <v>62.065683975361992</v>
      </c>
      <c r="K361" s="2">
        <f t="shared" si="185"/>
        <v>42.307896370389905</v>
      </c>
      <c r="L361" s="6">
        <f t="shared" si="166"/>
        <v>2792.414268749852</v>
      </c>
      <c r="M361" s="2">
        <f t="shared" si="167"/>
        <v>35.389972503253333</v>
      </c>
      <c r="N361" s="2">
        <f t="shared" si="186"/>
        <v>62.065683975361992</v>
      </c>
      <c r="O361" s="2">
        <f t="shared" si="187"/>
        <v>42.307896370389905</v>
      </c>
      <c r="P361" s="5">
        <f t="shared" si="168"/>
        <v>0.38232714785109406</v>
      </c>
      <c r="Q361" s="4">
        <f t="shared" si="169"/>
        <v>0.57012256280648377</v>
      </c>
      <c r="R361" s="4">
        <f t="shared" si="170"/>
        <v>0.33377169294909798</v>
      </c>
      <c r="S361" s="4">
        <f t="shared" si="191"/>
        <v>0</v>
      </c>
      <c r="T361" s="4">
        <f t="shared" si="192"/>
        <v>0</v>
      </c>
      <c r="U361" s="5">
        <f t="shared" si="193"/>
        <v>-1.1051816449454617</v>
      </c>
      <c r="V361" s="5">
        <f t="shared" si="194"/>
        <v>-7.5789341918367272</v>
      </c>
      <c r="W361" s="5">
        <f t="shared" si="195"/>
        <v>1.9596779594351084</v>
      </c>
      <c r="X361" s="5">
        <f t="shared" si="171"/>
        <v>0.94296516933655605</v>
      </c>
      <c r="Y361" s="5">
        <f t="shared" si="172"/>
        <v>1.4820576741092404</v>
      </c>
      <c r="Z361" s="5">
        <f t="shared" si="173"/>
        <v>1.4840726374653286</v>
      </c>
      <c r="AA361" s="5">
        <f t="shared" si="174"/>
        <v>6.5753823128907181</v>
      </c>
      <c r="AB361" s="5">
        <f t="shared" si="175"/>
        <v>0.37687602916377871</v>
      </c>
      <c r="AC361" s="5">
        <f t="shared" si="176"/>
        <v>-6.0948615543713984</v>
      </c>
      <c r="AD361" s="5">
        <f t="shared" si="177"/>
        <v>-23.638939727674174</v>
      </c>
      <c r="AE361">
        <f t="shared" si="165"/>
        <v>0</v>
      </c>
    </row>
    <row r="362" spans="1:31" x14ac:dyDescent="0.2">
      <c r="A362">
        <f t="shared" si="178"/>
        <v>3.2999999999999736</v>
      </c>
      <c r="B362" s="5">
        <f t="shared" si="179"/>
        <v>20.392144116161599</v>
      </c>
      <c r="C362" s="5">
        <f t="shared" si="180"/>
        <v>269.92066623368618</v>
      </c>
      <c r="D362" s="5">
        <f t="shared" si="181"/>
        <v>94.899352786059708</v>
      </c>
      <c r="E362" s="2">
        <f t="shared" si="188"/>
        <v>270.68986978032871</v>
      </c>
      <c r="F362" s="2">
        <f t="shared" si="189"/>
        <v>4.3204120005349242</v>
      </c>
      <c r="G362" s="3">
        <f t="shared" si="182"/>
        <v>8.6801419829855639</v>
      </c>
      <c r="H362" s="3">
        <f t="shared" si="183"/>
        <v>59.438466688133907</v>
      </c>
      <c r="I362" s="3">
        <f t="shared" si="184"/>
        <v>-15.62109782969493</v>
      </c>
      <c r="J362" s="2">
        <f t="shared" si="190"/>
        <v>62.066858181207238</v>
      </c>
      <c r="K362" s="2">
        <f t="shared" si="185"/>
        <v>42.308696783372348</v>
      </c>
      <c r="L362" s="6">
        <f t="shared" si="166"/>
        <v>2791.5173176135886</v>
      </c>
      <c r="M362" s="2">
        <f t="shared" si="167"/>
        <v>35.378604893366663</v>
      </c>
      <c r="N362" s="2">
        <f t="shared" si="186"/>
        <v>62.066858181207238</v>
      </c>
      <c r="O362" s="2">
        <f t="shared" si="187"/>
        <v>42.308696783372348</v>
      </c>
      <c r="P362" s="5">
        <f t="shared" si="168"/>
        <v>0.38230092582665293</v>
      </c>
      <c r="Q362" s="4">
        <f t="shared" si="169"/>
        <v>0.56992840881519258</v>
      </c>
      <c r="R362" s="4">
        <f t="shared" si="170"/>
        <v>0.33373704622000927</v>
      </c>
      <c r="S362" s="4">
        <f t="shared" si="191"/>
        <v>0</v>
      </c>
      <c r="T362" s="4">
        <f t="shared" si="192"/>
        <v>0</v>
      </c>
      <c r="U362" s="5">
        <f t="shared" si="193"/>
        <v>-1.105606787381723</v>
      </c>
      <c r="V362" s="5">
        <f t="shared" si="194"/>
        <v>-7.5707946172742444</v>
      </c>
      <c r="W362" s="5">
        <f t="shared" si="195"/>
        <v>1.9896900097622909</v>
      </c>
      <c r="X362" s="5">
        <f t="shared" si="171"/>
        <v>0.94266227957927384</v>
      </c>
      <c r="Y362" s="5">
        <f t="shared" si="172"/>
        <v>1.4766260069856794</v>
      </c>
      <c r="Z362" s="5">
        <f t="shared" si="173"/>
        <v>1.511025928334893</v>
      </c>
      <c r="AA362" s="5">
        <f t="shared" si="174"/>
        <v>6.5699855939413947</v>
      </c>
      <c r="AB362" s="5">
        <f t="shared" si="175"/>
        <v>0.37101921960395634</v>
      </c>
      <c r="AC362" s="5">
        <f t="shared" si="176"/>
        <v>-6.0597686889393518</v>
      </c>
      <c r="AD362" s="5">
        <f t="shared" si="177"/>
        <v>-23.614324396296315</v>
      </c>
      <c r="AE362">
        <f t="shared" si="165"/>
        <v>0</v>
      </c>
    </row>
    <row r="363" spans="1:31" x14ac:dyDescent="0.2">
      <c r="A363">
        <f t="shared" si="178"/>
        <v>3.3099999999999734</v>
      </c>
      <c r="B363" s="5">
        <f t="shared" si="179"/>
        <v>20.478964086952434</v>
      </c>
      <c r="C363" s="5">
        <f t="shared" si="180"/>
        <v>270.51474791213309</v>
      </c>
      <c r="D363" s="5">
        <f t="shared" si="181"/>
        <v>94.741961091542933</v>
      </c>
      <c r="E363" s="2">
        <f t="shared" si="188"/>
        <v>271.28880700839761</v>
      </c>
      <c r="F363" s="2">
        <f t="shared" si="189"/>
        <v>4.3292440510282875</v>
      </c>
      <c r="G363" s="3">
        <f t="shared" si="182"/>
        <v>8.6838521751816042</v>
      </c>
      <c r="H363" s="3">
        <f t="shared" si="183"/>
        <v>59.377869001244513</v>
      </c>
      <c r="I363" s="3">
        <f t="shared" si="184"/>
        <v>-15.857241073657894</v>
      </c>
      <c r="J363" s="2">
        <f t="shared" si="190"/>
        <v>62.069257367858555</v>
      </c>
      <c r="K363" s="2">
        <f t="shared" si="185"/>
        <v>42.310332220762476</v>
      </c>
      <c r="L363" s="6">
        <f t="shared" si="166"/>
        <v>2790.6258828705077</v>
      </c>
      <c r="M363" s="2">
        <f t="shared" si="167"/>
        <v>35.367307196101912</v>
      </c>
      <c r="N363" s="2">
        <f t="shared" si="186"/>
        <v>62.069257367858555</v>
      </c>
      <c r="O363" s="2">
        <f t="shared" si="187"/>
        <v>42.310332220762476</v>
      </c>
      <c r="P363" s="5">
        <f t="shared" si="168"/>
        <v>0.38227486465415267</v>
      </c>
      <c r="Q363" s="4">
        <f t="shared" si="169"/>
        <v>0.56972414283949258</v>
      </c>
      <c r="R363" s="4">
        <f t="shared" si="170"/>
        <v>0.33370057729082336</v>
      </c>
      <c r="S363" s="4">
        <f t="shared" si="191"/>
        <v>0</v>
      </c>
      <c r="T363" s="4">
        <f t="shared" si="192"/>
        <v>0</v>
      </c>
      <c r="U363" s="5">
        <f t="shared" si="193"/>
        <v>-1.1060467137018093</v>
      </c>
      <c r="V363" s="5">
        <f t="shared" si="194"/>
        <v>-7.5628529310000125</v>
      </c>
      <c r="W363" s="5">
        <f t="shared" si="195"/>
        <v>2.019708422492795</v>
      </c>
      <c r="X363" s="5">
        <f t="shared" si="171"/>
        <v>0.94236125264252246</v>
      </c>
      <c r="Y363" s="5">
        <f t="shared" si="172"/>
        <v>1.4712243614166427</v>
      </c>
      <c r="Z363" s="5">
        <f t="shared" si="173"/>
        <v>1.5379848291979699</v>
      </c>
      <c r="AA363" s="5">
        <f t="shared" si="174"/>
        <v>6.5647079527607612</v>
      </c>
      <c r="AB363" s="5">
        <f t="shared" si="175"/>
        <v>0.36517764771483341</v>
      </c>
      <c r="AC363" s="5">
        <f t="shared" si="176"/>
        <v>-6.0248681018020429</v>
      </c>
      <c r="AD363" s="5">
        <f t="shared" si="177"/>
        <v>-23.589583624746442</v>
      </c>
      <c r="AE363">
        <f t="shared" si="165"/>
        <v>0</v>
      </c>
    </row>
    <row r="364" spans="1:31" x14ac:dyDescent="0.2">
      <c r="A364">
        <f t="shared" si="178"/>
        <v>3.3199999999999732</v>
      </c>
      <c r="B364" s="5">
        <f t="shared" si="179"/>
        <v>20.565820867586634</v>
      </c>
      <c r="C364" s="5">
        <f t="shared" si="180"/>
        <v>271.10822535874047</v>
      </c>
      <c r="D364" s="5">
        <f t="shared" si="181"/>
        <v>94.582209201625119</v>
      </c>
      <c r="E364" s="2">
        <f t="shared" si="188"/>
        <v>271.88715093789057</v>
      </c>
      <c r="F364" s="2">
        <f t="shared" si="189"/>
        <v>4.3380545556782701</v>
      </c>
      <c r="G364" s="3">
        <f t="shared" si="182"/>
        <v>8.6875039516587531</v>
      </c>
      <c r="H364" s="3">
        <f t="shared" si="183"/>
        <v>59.317620320226489</v>
      </c>
      <c r="I364" s="3">
        <f t="shared" si="184"/>
        <v>-16.093136909905358</v>
      </c>
      <c r="J364" s="2">
        <f t="shared" si="190"/>
        <v>62.072875404363145</v>
      </c>
      <c r="K364" s="2">
        <f t="shared" si="185"/>
        <v>42.312798503315022</v>
      </c>
      <c r="L364" s="6">
        <f t="shared" si="166"/>
        <v>2789.7400561900063</v>
      </c>
      <c r="M364" s="2">
        <f t="shared" si="167"/>
        <v>35.356080573241407</v>
      </c>
      <c r="N364" s="2">
        <f t="shared" si="186"/>
        <v>62.072875404363145</v>
      </c>
      <c r="O364" s="2">
        <f t="shared" si="187"/>
        <v>42.312798503315022</v>
      </c>
      <c r="P364" s="5">
        <f t="shared" si="168"/>
        <v>0.38224896700906374</v>
      </c>
      <c r="Q364" s="4">
        <f t="shared" si="169"/>
        <v>0.56950985310331892</v>
      </c>
      <c r="R364" s="4">
        <f t="shared" si="170"/>
        <v>0.3336622992119968</v>
      </c>
      <c r="S364" s="4">
        <f t="shared" si="191"/>
        <v>0</v>
      </c>
      <c r="T364" s="4">
        <f t="shared" si="192"/>
        <v>0</v>
      </c>
      <c r="U364" s="5">
        <f t="shared" si="193"/>
        <v>-1.1065013665888621</v>
      </c>
      <c r="V364" s="5">
        <f t="shared" si="194"/>
        <v>-7.5551076940342341</v>
      </c>
      <c r="W364" s="5">
        <f t="shared" si="195"/>
        <v>2.0497346628673396</v>
      </c>
      <c r="X364" s="5">
        <f t="shared" si="171"/>
        <v>0.94206211948197083</v>
      </c>
      <c r="Y364" s="5">
        <f t="shared" si="172"/>
        <v>1.4658523669413794</v>
      </c>
      <c r="Z364" s="5">
        <f t="shared" si="173"/>
        <v>1.5649500273328243</v>
      </c>
      <c r="AA364" s="5">
        <f t="shared" si="174"/>
        <v>6.5595483567180413</v>
      </c>
      <c r="AB364" s="5">
        <f t="shared" si="175"/>
        <v>0.35935100035251732</v>
      </c>
      <c r="AC364" s="5">
        <f t="shared" si="176"/>
        <v>-5.9901576667014096</v>
      </c>
      <c r="AD364" s="5">
        <f t="shared" si="177"/>
        <v>-23.564716980414619</v>
      </c>
      <c r="AE364">
        <f t="shared" si="165"/>
        <v>0</v>
      </c>
    </row>
    <row r="365" spans="1:31" x14ac:dyDescent="0.2">
      <c r="A365">
        <f t="shared" si="178"/>
        <v>3.329999999999973</v>
      </c>
      <c r="B365" s="5">
        <f t="shared" si="179"/>
        <v>20.652713874653241</v>
      </c>
      <c r="C365" s="5">
        <f t="shared" si="180"/>
        <v>271.70110205405945</v>
      </c>
      <c r="D365" s="5">
        <f t="shared" si="181"/>
        <v>94.420099596677034</v>
      </c>
      <c r="E365" s="2">
        <f t="shared" si="188"/>
        <v>272.48490499067782</v>
      </c>
      <c r="F365" s="2">
        <f t="shared" si="189"/>
        <v>4.3468435363875848</v>
      </c>
      <c r="G365" s="3">
        <f t="shared" si="182"/>
        <v>8.6910974616622791</v>
      </c>
      <c r="H365" s="3">
        <f t="shared" si="183"/>
        <v>59.257718743559472</v>
      </c>
      <c r="I365" s="3">
        <f t="shared" si="184"/>
        <v>-16.328784079709504</v>
      </c>
      <c r="J365" s="2">
        <f t="shared" si="190"/>
        <v>62.077706105337739</v>
      </c>
      <c r="K365" s="2">
        <f t="shared" si="185"/>
        <v>42.31609141468148</v>
      </c>
      <c r="L365" s="6">
        <f t="shared" si="166"/>
        <v>2788.8599273919317</v>
      </c>
      <c r="M365" s="2">
        <f t="shared" si="167"/>
        <v>35.344926163126914</v>
      </c>
      <c r="N365" s="2">
        <f t="shared" si="186"/>
        <v>62.077706105337739</v>
      </c>
      <c r="O365" s="2">
        <f t="shared" si="187"/>
        <v>42.31609141468148</v>
      </c>
      <c r="P365" s="5">
        <f t="shared" si="168"/>
        <v>0.38222323551287485</v>
      </c>
      <c r="Q365" s="4">
        <f t="shared" si="169"/>
        <v>0.56928562903343172</v>
      </c>
      <c r="R365" s="4">
        <f t="shared" si="170"/>
        <v>0.33362222514562712</v>
      </c>
      <c r="S365" s="4">
        <f t="shared" si="191"/>
        <v>0</v>
      </c>
      <c r="T365" s="4">
        <f t="shared" si="192"/>
        <v>0</v>
      </c>
      <c r="U365" s="5">
        <f t="shared" si="193"/>
        <v>-1.1069706862107218</v>
      </c>
      <c r="V365" s="5">
        <f t="shared" si="194"/>
        <v>-7.5475574713315705</v>
      </c>
      <c r="W365" s="5">
        <f t="shared" si="195"/>
        <v>2.0797701783274651</v>
      </c>
      <c r="X365" s="5">
        <f t="shared" si="171"/>
        <v>0.94176491042871435</v>
      </c>
      <c r="Y365" s="5">
        <f t="shared" si="172"/>
        <v>1.4605096557705703</v>
      </c>
      <c r="Z365" s="5">
        <f t="shared" si="173"/>
        <v>1.5919221968322201</v>
      </c>
      <c r="AA365" s="5">
        <f t="shared" si="174"/>
        <v>6.5545057758775842</v>
      </c>
      <c r="AB365" s="5">
        <f t="shared" si="175"/>
        <v>0.35353896955984854</v>
      </c>
      <c r="AC365" s="5">
        <f t="shared" si="176"/>
        <v>-5.9556352744993504</v>
      </c>
      <c r="AD365" s="5">
        <f t="shared" si="177"/>
        <v>-23.539724045794948</v>
      </c>
      <c r="AE365">
        <f t="shared" si="165"/>
        <v>0</v>
      </c>
    </row>
    <row r="366" spans="1:31" x14ac:dyDescent="0.2">
      <c r="A366">
        <f t="shared" si="178"/>
        <v>3.3399999999999728</v>
      </c>
      <c r="B366" s="5">
        <f t="shared" si="179"/>
        <v>20.73964252621834</v>
      </c>
      <c r="C366" s="5">
        <f t="shared" si="180"/>
        <v>272.29338145973134</v>
      </c>
      <c r="D366" s="5">
        <f t="shared" si="181"/>
        <v>94.255634769677641</v>
      </c>
      <c r="E366" s="2">
        <f t="shared" si="188"/>
        <v>273.08207256956666</v>
      </c>
      <c r="F366" s="2">
        <f t="shared" si="189"/>
        <v>4.3556110147561862</v>
      </c>
      <c r="G366" s="3">
        <f t="shared" si="182"/>
        <v>8.694632851357877</v>
      </c>
      <c r="H366" s="3">
        <f t="shared" si="183"/>
        <v>59.198162390814481</v>
      </c>
      <c r="I366" s="3">
        <f t="shared" si="184"/>
        <v>-16.564181320167453</v>
      </c>
      <c r="J366" s="2">
        <f t="shared" si="190"/>
        <v>62.083743231835967</v>
      </c>
      <c r="K366" s="2">
        <f t="shared" si="185"/>
        <v>42.320206702001336</v>
      </c>
      <c r="L366" s="6">
        <f t="shared" si="166"/>
        <v>2787.9855844204258</v>
      </c>
      <c r="M366" s="2">
        <f t="shared" si="167"/>
        <v>35.33384508032831</v>
      </c>
      <c r="N366" s="2">
        <f t="shared" si="186"/>
        <v>62.083743231835967</v>
      </c>
      <c r="O366" s="2">
        <f t="shared" si="187"/>
        <v>42.320206702001336</v>
      </c>
      <c r="P366" s="5">
        <f t="shared" si="168"/>
        <v>0.38219767273232924</v>
      </c>
      <c r="Q366" s="4">
        <f t="shared" si="169"/>
        <v>0.56905156121738754</v>
      </c>
      <c r="R366" s="4">
        <f t="shared" si="170"/>
        <v>0.33358036836193383</v>
      </c>
      <c r="S366" s="4">
        <f t="shared" si="191"/>
        <v>0</v>
      </c>
      <c r="T366" s="4">
        <f t="shared" si="192"/>
        <v>0</v>
      </c>
      <c r="U366" s="5">
        <f t="shared" si="193"/>
        <v>-1.1074546102499105</v>
      </c>
      <c r="V366" s="5">
        <f t="shared" si="194"/>
        <v>-7.5402008318030012</v>
      </c>
      <c r="W366" s="5">
        <f t="shared" si="195"/>
        <v>2.1098163984198623</v>
      </c>
      <c r="X366" s="5">
        <f t="shared" si="171"/>
        <v>0.94146965518044712</v>
      </c>
      <c r="Y366" s="5">
        <f t="shared" si="172"/>
        <v>1.4551958628193777</v>
      </c>
      <c r="Z366" s="5">
        <f t="shared" si="173"/>
        <v>1.6189019985617366</v>
      </c>
      <c r="AA366" s="5">
        <f t="shared" si="174"/>
        <v>6.5495791831023285</v>
      </c>
      <c r="AB366" s="5">
        <f t="shared" si="175"/>
        <v>0.3477412525694672</v>
      </c>
      <c r="AC366" s="5">
        <f t="shared" si="176"/>
        <v>-5.9212988332412646</v>
      </c>
      <c r="AD366" s="5">
        <f t="shared" si="177"/>
        <v>-23.514604418477809</v>
      </c>
      <c r="AE366">
        <f t="shared" si="165"/>
        <v>0</v>
      </c>
    </row>
    <row r="367" spans="1:31" x14ac:dyDescent="0.2">
      <c r="A367">
        <f t="shared" si="178"/>
        <v>3.3499999999999726</v>
      </c>
      <c r="B367" s="5">
        <f t="shared" si="179"/>
        <v>20.826606241794547</v>
      </c>
      <c r="C367" s="5">
        <f t="shared" si="180"/>
        <v>272.88506701869784</v>
      </c>
      <c r="D367" s="5">
        <f t="shared" si="181"/>
        <v>94.088817226255046</v>
      </c>
      <c r="E367" s="2">
        <f t="shared" si="188"/>
        <v>273.67865705851079</v>
      </c>
      <c r="F367" s="2">
        <f t="shared" si="189"/>
        <v>4.3643570120810375</v>
      </c>
      <c r="G367" s="3">
        <f t="shared" si="182"/>
        <v>8.6981102638835726</v>
      </c>
      <c r="H367" s="3">
        <f t="shared" si="183"/>
        <v>59.138949402482069</v>
      </c>
      <c r="I367" s="3">
        <f t="shared" si="184"/>
        <v>-16.79932736435223</v>
      </c>
      <c r="J367" s="2">
        <f t="shared" si="190"/>
        <v>62.090980492231594</v>
      </c>
      <c r="K367" s="2">
        <f t="shared" si="185"/>
        <v>42.325140076504155</v>
      </c>
      <c r="L367" s="6">
        <f t="shared" si="166"/>
        <v>2787.1171133191456</v>
      </c>
      <c r="M367" s="2">
        <f t="shared" si="167"/>
        <v>35.32283841532945</v>
      </c>
      <c r="N367" s="2">
        <f t="shared" si="186"/>
        <v>62.090980492231594</v>
      </c>
      <c r="O367" s="2">
        <f t="shared" si="187"/>
        <v>42.325140076504155</v>
      </c>
      <c r="P367" s="5">
        <f t="shared" si="168"/>
        <v>0.38217228117870139</v>
      </c>
      <c r="Q367" s="4">
        <f t="shared" si="169"/>
        <v>0.56880774136138779</v>
      </c>
      <c r="R367" s="4">
        <f t="shared" si="170"/>
        <v>0.33353674223572938</v>
      </c>
      <c r="S367" s="4">
        <f t="shared" si="191"/>
        <v>0</v>
      </c>
      <c r="T367" s="4">
        <f t="shared" si="192"/>
        <v>0</v>
      </c>
      <c r="U367" s="5">
        <f t="shared" si="193"/>
        <v>-1.1079530739339336</v>
      </c>
      <c r="V367" s="5">
        <f t="shared" si="194"/>
        <v>-7.5330363483399072</v>
      </c>
      <c r="W367" s="5">
        <f t="shared" si="195"/>
        <v>2.1398747347042875</v>
      </c>
      <c r="X367" s="5">
        <f t="shared" si="171"/>
        <v>0.94117638279309146</v>
      </c>
      <c r="Y367" s="5">
        <f t="shared" si="172"/>
        <v>1.4499106257397731</v>
      </c>
      <c r="Z367" s="5">
        <f t="shared" si="173"/>
        <v>1.6458900801225369</v>
      </c>
      <c r="AA367" s="5">
        <f t="shared" si="174"/>
        <v>6.5447675541570334</v>
      </c>
      <c r="AB367" s="5">
        <f t="shared" si="175"/>
        <v>0.34195755180583953</v>
      </c>
      <c r="AC367" s="5">
        <f t="shared" si="176"/>
        <v>-5.8871462682173705</v>
      </c>
      <c r="AD367" s="5">
        <f t="shared" si="177"/>
        <v>-23.48935771113868</v>
      </c>
      <c r="AE367">
        <f t="shared" si="165"/>
        <v>0</v>
      </c>
    </row>
    <row r="368" spans="1:31" x14ac:dyDescent="0.2">
      <c r="A368">
        <f t="shared" si="178"/>
        <v>3.3599999999999723</v>
      </c>
      <c r="B368" s="5">
        <f t="shared" si="179"/>
        <v>20.913604442310973</v>
      </c>
      <c r="C368" s="5">
        <f t="shared" si="180"/>
        <v>273.47616215540927</v>
      </c>
      <c r="D368" s="5">
        <f t="shared" si="181"/>
        <v>93.919649484725966</v>
      </c>
      <c r="E368" s="2">
        <f t="shared" si="188"/>
        <v>274.27466182281796</v>
      </c>
      <c r="F368" s="2">
        <f t="shared" si="189"/>
        <v>4.3730815493559509</v>
      </c>
      <c r="G368" s="3">
        <f t="shared" si="182"/>
        <v>8.7015298394016316</v>
      </c>
      <c r="H368" s="3">
        <f t="shared" si="183"/>
        <v>59.080077939799892</v>
      </c>
      <c r="I368" s="3">
        <f t="shared" si="184"/>
        <v>-17.034220941463616</v>
      </c>
      <c r="J368" s="2">
        <f t="shared" si="190"/>
        <v>62.099411543117093</v>
      </c>
      <c r="K368" s="2">
        <f t="shared" si="185"/>
        <v>42.330887214122079</v>
      </c>
      <c r="L368" s="6">
        <f t="shared" si="166"/>
        <v>2786.2545982078736</v>
      </c>
      <c r="M368" s="2">
        <f t="shared" si="167"/>
        <v>35.311907234231732</v>
      </c>
      <c r="N368" s="2">
        <f t="shared" si="186"/>
        <v>62.099411543117093</v>
      </c>
      <c r="O368" s="2">
        <f t="shared" si="187"/>
        <v>42.330887214122079</v>
      </c>
      <c r="P368" s="5">
        <f t="shared" si="168"/>
        <v>0.38214706330711379</v>
      </c>
      <c r="Q368" s="4">
        <f t="shared" si="169"/>
        <v>0.56855426224804695</v>
      </c>
      <c r="R368" s="4">
        <f t="shared" si="170"/>
        <v>0.33349136024288201</v>
      </c>
      <c r="S368" s="4">
        <f t="shared" si="191"/>
        <v>0</v>
      </c>
      <c r="T368" s="4">
        <f t="shared" si="192"/>
        <v>0</v>
      </c>
      <c r="U368" s="5">
        <f t="shared" si="193"/>
        <v>-1.1084660100658794</v>
      </c>
      <c r="V368" s="5">
        <f t="shared" si="194"/>
        <v>-7.5260625978402125</v>
      </c>
      <c r="W368" s="5">
        <f t="shared" si="195"/>
        <v>2.1699465806650902</v>
      </c>
      <c r="X368" s="5">
        <f t="shared" si="171"/>
        <v>0.94088512167289962</v>
      </c>
      <c r="Y368" s="5">
        <f t="shared" si="172"/>
        <v>1.4446535849521043</v>
      </c>
      <c r="Z368" s="5">
        <f t="shared" si="173"/>
        <v>1.6728870758185606</v>
      </c>
      <c r="AA368" s="5">
        <f t="shared" si="174"/>
        <v>6.5400698678111429</v>
      </c>
      <c r="AB368" s="5">
        <f t="shared" si="175"/>
        <v>0.33618757488622486</v>
      </c>
      <c r="AC368" s="5">
        <f t="shared" si="176"/>
        <v>-5.8531755220216519</v>
      </c>
      <c r="AD368" s="5">
        <f t="shared" si="177"/>
        <v>-23.463983551523768</v>
      </c>
      <c r="AE368">
        <f t="shared" si="165"/>
        <v>0</v>
      </c>
    </row>
    <row r="369" spans="1:31" x14ac:dyDescent="0.2">
      <c r="A369">
        <f t="shared" si="178"/>
        <v>3.3699999999999721</v>
      </c>
      <c r="B369" s="5">
        <f t="shared" si="179"/>
        <v>21.000636550083737</v>
      </c>
      <c r="C369" s="5">
        <f t="shared" si="180"/>
        <v>274.06667027603118</v>
      </c>
      <c r="D369" s="5">
        <f t="shared" si="181"/>
        <v>93.748134076133752</v>
      </c>
      <c r="E369" s="2">
        <f t="shared" si="188"/>
        <v>274.87009020935596</v>
      </c>
      <c r="F369" s="2">
        <f t="shared" si="189"/>
        <v>4.381784647271477</v>
      </c>
      <c r="G369" s="3">
        <f t="shared" si="182"/>
        <v>8.7048917151504934</v>
      </c>
      <c r="H369" s="3">
        <f t="shared" si="183"/>
        <v>59.021546184579677</v>
      </c>
      <c r="I369" s="3">
        <f t="shared" si="184"/>
        <v>-17.268860776978855</v>
      </c>
      <c r="J369" s="2">
        <f t="shared" si="190"/>
        <v>62.109029990216769</v>
      </c>
      <c r="K369" s="2">
        <f t="shared" si="185"/>
        <v>42.337443756112314</v>
      </c>
      <c r="L369" s="6">
        <f t="shared" si="166"/>
        <v>2785.3981212605195</v>
      </c>
      <c r="M369" s="2">
        <f t="shared" si="167"/>
        <v>35.301052578475328</v>
      </c>
      <c r="N369" s="2">
        <f t="shared" si="186"/>
        <v>62.109029990216769</v>
      </c>
      <c r="O369" s="2">
        <f t="shared" si="187"/>
        <v>42.337443756112314</v>
      </c>
      <c r="P369" s="5">
        <f t="shared" si="168"/>
        <v>0.38212202151589497</v>
      </c>
      <c r="Q369" s="4">
        <f t="shared" si="169"/>
        <v>0.5682912176941135</v>
      </c>
      <c r="R369" s="4">
        <f t="shared" si="170"/>
        <v>0.33344423595677403</v>
      </c>
      <c r="S369" s="4">
        <f t="shared" si="191"/>
        <v>0</v>
      </c>
      <c r="T369" s="4">
        <f t="shared" si="192"/>
        <v>0</v>
      </c>
      <c r="U369" s="5">
        <f t="shared" si="193"/>
        <v>-1.108993349055321</v>
      </c>
      <c r="V369" s="5">
        <f t="shared" si="194"/>
        <v>-7.5192781612365778</v>
      </c>
      <c r="W369" s="5">
        <f t="shared" si="195"/>
        <v>2.2000333116264117</v>
      </c>
      <c r="X369" s="5">
        <f t="shared" si="171"/>
        <v>0.94059589956902578</v>
      </c>
      <c r="Y369" s="5">
        <f t="shared" si="172"/>
        <v>1.4394243836758975</v>
      </c>
      <c r="Z369" s="5">
        <f t="shared" si="173"/>
        <v>1.6998936066280999</v>
      </c>
      <c r="AA369" s="5">
        <f t="shared" si="174"/>
        <v>6.5354851059412313</v>
      </c>
      <c r="AB369" s="5">
        <f t="shared" si="175"/>
        <v>0.33043103462057655</v>
      </c>
      <c r="AC369" s="5">
        <f t="shared" si="176"/>
        <v>-5.8193845546084777</v>
      </c>
      <c r="AD369" s="5">
        <f t="shared" si="177"/>
        <v>-23.438481582432356</v>
      </c>
      <c r="AE369">
        <f t="shared" si="165"/>
        <v>0</v>
      </c>
    </row>
    <row r="370" spans="1:31" x14ac:dyDescent="0.2">
      <c r="A370">
        <f t="shared" si="178"/>
        <v>3.3799999999999719</v>
      </c>
      <c r="B370" s="5">
        <f t="shared" si="179"/>
        <v>21.087701988786975</v>
      </c>
      <c r="C370" s="5">
        <f t="shared" si="180"/>
        <v>274.65659476864926</v>
      </c>
      <c r="D370" s="5">
        <f t="shared" si="181"/>
        <v>93.57427354428485</v>
      </c>
      <c r="E370" s="2">
        <f t="shared" si="188"/>
        <v>275.46494554675718</v>
      </c>
      <c r="F370" s="2">
        <f t="shared" si="189"/>
        <v>4.3904663262148551</v>
      </c>
      <c r="G370" s="3">
        <f t="shared" si="182"/>
        <v>8.708196025496699</v>
      </c>
      <c r="H370" s="3">
        <f t="shared" si="183"/>
        <v>58.963352339033591</v>
      </c>
      <c r="I370" s="3">
        <f t="shared" si="184"/>
        <v>-17.503245592803179</v>
      </c>
      <c r="J370" s="2">
        <f t="shared" si="190"/>
        <v>62.119829389313992</v>
      </c>
      <c r="K370" s="2">
        <f t="shared" si="185"/>
        <v>42.344805309689157</v>
      </c>
      <c r="L370" s="6">
        <f t="shared" si="166"/>
        <v>2784.5477626845241</v>
      </c>
      <c r="M370" s="2">
        <f t="shared" si="167"/>
        <v>35.290275464578166</v>
      </c>
      <c r="N370" s="2">
        <f t="shared" si="186"/>
        <v>62.119829389313992</v>
      </c>
      <c r="O370" s="2">
        <f t="shared" si="187"/>
        <v>42.344805309689157</v>
      </c>
      <c r="P370" s="5">
        <f t="shared" si="168"/>
        <v>0.382097158145978</v>
      </c>
      <c r="Q370" s="4">
        <f t="shared" si="169"/>
        <v>0.56801870250817565</v>
      </c>
      <c r="R370" s="4">
        <f t="shared" si="170"/>
        <v>0.3333953830447563</v>
      </c>
      <c r="S370" s="4">
        <f t="shared" si="191"/>
        <v>0</v>
      </c>
      <c r="T370" s="4">
        <f t="shared" si="192"/>
        <v>0</v>
      </c>
      <c r="U370" s="5">
        <f t="shared" si="193"/>
        <v>-1.1095350189494988</v>
      </c>
      <c r="V370" s="5">
        <f t="shared" si="194"/>
        <v>-7.5126816235265057</v>
      </c>
      <c r="W370" s="5">
        <f t="shared" si="195"/>
        <v>2.2301362846710719</v>
      </c>
      <c r="X370" s="5">
        <f t="shared" si="171"/>
        <v>0.94030874356657157</v>
      </c>
      <c r="Y370" s="5">
        <f t="shared" si="172"/>
        <v>1.4342226679598626</v>
      </c>
      <c r="Z370" s="5">
        <f t="shared" si="173"/>
        <v>1.7269102801797545</v>
      </c>
      <c r="AA370" s="5">
        <f t="shared" si="174"/>
        <v>6.5310122536328912</v>
      </c>
      <c r="AB370" s="5">
        <f t="shared" si="175"/>
        <v>0.32468764901036384</v>
      </c>
      <c r="AC370" s="5">
        <f t="shared" si="176"/>
        <v>-5.7857713433467515</v>
      </c>
      <c r="AD370" s="5">
        <f t="shared" si="177"/>
        <v>-23.412851461696036</v>
      </c>
      <c r="AE370">
        <f t="shared" si="165"/>
        <v>0</v>
      </c>
    </row>
    <row r="371" spans="1:31" x14ac:dyDescent="0.2">
      <c r="A371">
        <f t="shared" si="178"/>
        <v>3.3899999999999717</v>
      </c>
      <c r="B371" s="5">
        <f t="shared" si="179"/>
        <v>21.174800183424392</v>
      </c>
      <c r="C371" s="5">
        <f t="shared" si="180"/>
        <v>275.24593900347242</v>
      </c>
      <c r="D371" s="5">
        <f t="shared" si="181"/>
        <v>93.398070445783731</v>
      </c>
      <c r="E371" s="2">
        <f t="shared" si="188"/>
        <v>276.05923114562063</v>
      </c>
      <c r="F371" s="2">
        <f t="shared" si="189"/>
        <v>4.399126606270042</v>
      </c>
      <c r="G371" s="3">
        <f t="shared" si="182"/>
        <v>8.7114429019868034</v>
      </c>
      <c r="H371" s="3">
        <f t="shared" si="183"/>
        <v>58.90549462560012</v>
      </c>
      <c r="I371" s="3">
        <f t="shared" si="184"/>
        <v>-17.737374107420138</v>
      </c>
      <c r="J371" s="2">
        <f t="shared" si="190"/>
        <v>62.131803247191847</v>
      </c>
      <c r="K371" s="2">
        <f t="shared" si="185"/>
        <v>42.352967448665197</v>
      </c>
      <c r="L371" s="6">
        <f t="shared" si="166"/>
        <v>2783.7036007016704</v>
      </c>
      <c r="M371" s="2">
        <f t="shared" si="167"/>
        <v>35.279576883892695</v>
      </c>
      <c r="N371" s="2">
        <f t="shared" si="186"/>
        <v>62.131803247191847</v>
      </c>
      <c r="O371" s="2">
        <f t="shared" si="187"/>
        <v>42.352967448665197</v>
      </c>
      <c r="P371" s="5">
        <f t="shared" si="168"/>
        <v>0.38207247548034023</v>
      </c>
      <c r="Q371" s="4">
        <f t="shared" si="169"/>
        <v>0.56773681244838614</v>
      </c>
      <c r="R371" s="4">
        <f t="shared" si="170"/>
        <v>0.33334481526460275</v>
      </c>
      <c r="S371" s="4">
        <f t="shared" si="191"/>
        <v>0</v>
      </c>
      <c r="T371" s="4">
        <f t="shared" si="192"/>
        <v>0</v>
      </c>
      <c r="U371" s="5">
        <f t="shared" si="193"/>
        <v>-1.1100909454647794</v>
      </c>
      <c r="V371" s="5">
        <f t="shared" si="194"/>
        <v>-7.5062715738043169</v>
      </c>
      <c r="W371" s="5">
        <f t="shared" si="195"/>
        <v>2.2602568385631998</v>
      </c>
      <c r="X371" s="5">
        <f t="shared" si="171"/>
        <v>0.94002368008010495</v>
      </c>
      <c r="Y371" s="5">
        <f t="shared" si="172"/>
        <v>1.4290480867111035</v>
      </c>
      <c r="Z371" s="5">
        <f t="shared" si="173"/>
        <v>1.75393769073273</v>
      </c>
      <c r="AA371" s="5">
        <f t="shared" si="174"/>
        <v>6.5266502992820632</v>
      </c>
      <c r="AB371" s="5">
        <f t="shared" si="175"/>
        <v>0.31895714124632413</v>
      </c>
      <c r="AC371" s="5">
        <f t="shared" si="176"/>
        <v>-5.7523338830715867</v>
      </c>
      <c r="AD371" s="5">
        <f t="shared" si="177"/>
        <v>-23.387092862154738</v>
      </c>
      <c r="AE371">
        <f t="shared" si="165"/>
        <v>0</v>
      </c>
    </row>
    <row r="372" spans="1:31" x14ac:dyDescent="0.2">
      <c r="A372">
        <f t="shared" si="178"/>
        <v>3.3999999999999715</v>
      </c>
      <c r="B372" s="5">
        <f t="shared" si="179"/>
        <v>21.26193056030132</v>
      </c>
      <c r="C372" s="5">
        <f t="shared" si="180"/>
        <v>275.83470633303426</v>
      </c>
      <c r="D372" s="5">
        <f t="shared" si="181"/>
        <v>93.219527350066414</v>
      </c>
      <c r="E372" s="2">
        <f t="shared" si="188"/>
        <v>276.65295029871328</v>
      </c>
      <c r="F372" s="2">
        <f t="shared" si="189"/>
        <v>4.4077655072177802</v>
      </c>
      <c r="G372" s="3">
        <f t="shared" si="182"/>
        <v>8.7146324733992664</v>
      </c>
      <c r="H372" s="3">
        <f t="shared" si="183"/>
        <v>58.847971286769408</v>
      </c>
      <c r="I372" s="3">
        <f t="shared" si="184"/>
        <v>-17.971245036041687</v>
      </c>
      <c r="J372" s="2">
        <f t="shared" si="190"/>
        <v>62.144945022586626</v>
      </c>
      <c r="K372" s="2">
        <f t="shared" si="185"/>
        <v>42.361925714101311</v>
      </c>
      <c r="L372" s="6">
        <f t="shared" si="166"/>
        <v>2782.8657115302954</v>
      </c>
      <c r="M372" s="2">
        <f t="shared" si="167"/>
        <v>35.268957802380477</v>
      </c>
      <c r="N372" s="2">
        <f t="shared" si="186"/>
        <v>62.144945022586626</v>
      </c>
      <c r="O372" s="2">
        <f t="shared" si="187"/>
        <v>42.361925714101311</v>
      </c>
      <c r="P372" s="5">
        <f t="shared" si="168"/>
        <v>0.38204797574348398</v>
      </c>
      <c r="Q372" s="4">
        <f t="shared" si="169"/>
        <v>0.56744564418023791</v>
      </c>
      <c r="R372" s="4">
        <f t="shared" si="170"/>
        <v>0.33329254646096496</v>
      </c>
      <c r="S372" s="4">
        <f t="shared" si="191"/>
        <v>0</v>
      </c>
      <c r="T372" s="4">
        <f t="shared" si="192"/>
        <v>0</v>
      </c>
      <c r="U372" s="5">
        <f t="shared" si="193"/>
        <v>-1.1106610520183819</v>
      </c>
      <c r="V372" s="5">
        <f t="shared" si="194"/>
        <v>-7.500046605294898</v>
      </c>
      <c r="W372" s="5">
        <f t="shared" si="195"/>
        <v>2.2903962936746223</v>
      </c>
      <c r="X372" s="5">
        <f t="shared" si="171"/>
        <v>0.93974073484765397</v>
      </c>
      <c r="Y372" s="5">
        <f t="shared" si="172"/>
        <v>1.423900291723496</v>
      </c>
      <c r="Z372" s="5">
        <f t="shared" si="173"/>
        <v>1.7809764191614257</v>
      </c>
      <c r="AA372" s="5">
        <f t="shared" si="174"/>
        <v>6.5223982346956504</v>
      </c>
      <c r="AB372" s="5">
        <f t="shared" si="175"/>
        <v>0.31323923970511403</v>
      </c>
      <c r="AC372" s="5">
        <f t="shared" si="176"/>
        <v>-5.7190701861334725</v>
      </c>
      <c r="AD372" s="5">
        <f t="shared" si="177"/>
        <v>-23.361205471629727</v>
      </c>
      <c r="AE372">
        <f t="shared" si="165"/>
        <v>0</v>
      </c>
    </row>
    <row r="373" spans="1:31" x14ac:dyDescent="0.2">
      <c r="A373">
        <f t="shared" si="178"/>
        <v>3.4099999999999713</v>
      </c>
      <c r="B373" s="5">
        <f t="shared" si="179"/>
        <v>21.349092546997298</v>
      </c>
      <c r="C373" s="5">
        <f t="shared" si="180"/>
        <v>276.42290009239264</v>
      </c>
      <c r="D373" s="5">
        <f t="shared" si="181"/>
        <v>93.038646839432417</v>
      </c>
      <c r="E373" s="2">
        <f t="shared" si="188"/>
        <v>277.24610628116881</v>
      </c>
      <c r="F373" s="2">
        <f t="shared" si="189"/>
        <v>4.4163830485357467</v>
      </c>
      <c r="G373" s="3">
        <f t="shared" si="182"/>
        <v>8.7177648657963172</v>
      </c>
      <c r="H373" s="3">
        <f t="shared" si="183"/>
        <v>58.79078058490807</v>
      </c>
      <c r="I373" s="3">
        <f t="shared" si="184"/>
        <v>-18.204857090757983</v>
      </c>
      <c r="J373" s="2">
        <f t="shared" si="190"/>
        <v>62.159248127153511</v>
      </c>
      <c r="K373" s="2">
        <f t="shared" si="185"/>
        <v>42.3716756149649</v>
      </c>
      <c r="L373" s="6">
        <f t="shared" si="166"/>
        <v>2782.0341693689174</v>
      </c>
      <c r="M373" s="2">
        <f t="shared" si="167"/>
        <v>35.258419160404685</v>
      </c>
      <c r="N373" s="2">
        <f t="shared" si="186"/>
        <v>62.159248127153511</v>
      </c>
      <c r="O373" s="2">
        <f t="shared" si="187"/>
        <v>42.3716756149649</v>
      </c>
      <c r="P373" s="5">
        <f t="shared" si="168"/>
        <v>0.38202366110095842</v>
      </c>
      <c r="Q373" s="4">
        <f t="shared" si="169"/>
        <v>0.56714529523442447</v>
      </c>
      <c r="R373" s="4">
        <f t="shared" si="170"/>
        <v>0.33323859056183097</v>
      </c>
      <c r="S373" s="4">
        <f t="shared" si="191"/>
        <v>0</v>
      </c>
      <c r="T373" s="4">
        <f t="shared" si="192"/>
        <v>0</v>
      </c>
      <c r="U373" s="5">
        <f t="shared" si="193"/>
        <v>-1.1112452597603557</v>
      </c>
      <c r="V373" s="5">
        <f t="shared" si="194"/>
        <v>-7.4940053153891348</v>
      </c>
      <c r="W373" s="5">
        <f t="shared" si="195"/>
        <v>2.3205559519150452</v>
      </c>
      <c r="X373" s="5">
        <f t="shared" si="171"/>
        <v>0.93945993292517815</v>
      </c>
      <c r="Y373" s="5">
        <f t="shared" si="172"/>
        <v>1.4187789377052291</v>
      </c>
      <c r="Z373" s="5">
        <f t="shared" si="173"/>
        <v>1.8080270329442989</v>
      </c>
      <c r="AA373" s="5">
        <f t="shared" si="174"/>
        <v>6.5182550551913385</v>
      </c>
      <c r="AB373" s="5">
        <f t="shared" si="175"/>
        <v>0.30753367794487341</v>
      </c>
      <c r="AC373" s="5">
        <f t="shared" si="176"/>
        <v>-5.6859782824448359</v>
      </c>
      <c r="AD373" s="5">
        <f t="shared" si="177"/>
        <v>-23.335188992893617</v>
      </c>
      <c r="AE373">
        <f t="shared" si="165"/>
        <v>0</v>
      </c>
    </row>
    <row r="374" spans="1:31" x14ac:dyDescent="0.2">
      <c r="A374">
        <f t="shared" si="178"/>
        <v>3.4199999999999711</v>
      </c>
      <c r="B374" s="5">
        <f t="shared" si="179"/>
        <v>21.436285572339159</v>
      </c>
      <c r="C374" s="5">
        <f t="shared" si="180"/>
        <v>277.0105235993276</v>
      </c>
      <c r="D374" s="5">
        <f t="shared" si="181"/>
        <v>92.855431509075189</v>
      </c>
      <c r="E374" s="2">
        <f t="shared" si="188"/>
        <v>277.83870235068491</v>
      </c>
      <c r="F374" s="2">
        <f t="shared" si="189"/>
        <v>4.4249792493987465</v>
      </c>
      <c r="G374" s="3">
        <f t="shared" si="182"/>
        <v>8.7208402025757668</v>
      </c>
      <c r="H374" s="3">
        <f t="shared" si="183"/>
        <v>58.733920802083624</v>
      </c>
      <c r="I374" s="3">
        <f t="shared" si="184"/>
        <v>-18.43820898068692</v>
      </c>
      <c r="J374" s="2">
        <f t="shared" si="190"/>
        <v>62.174705926443892</v>
      </c>
      <c r="K374" s="2">
        <f t="shared" si="185"/>
        <v>42.382212628796104</v>
      </c>
      <c r="L374" s="6">
        <f t="shared" si="166"/>
        <v>2781.2090463812642</v>
      </c>
      <c r="M374" s="2">
        <f t="shared" si="167"/>
        <v>35.247961872540323</v>
      </c>
      <c r="N374" s="2">
        <f t="shared" si="186"/>
        <v>62.174705926443892</v>
      </c>
      <c r="O374" s="2">
        <f t="shared" si="187"/>
        <v>42.382212628796104</v>
      </c>
      <c r="P374" s="5">
        <f t="shared" si="168"/>
        <v>0.38199953365892247</v>
      </c>
      <c r="Q374" s="4">
        <f t="shared" si="169"/>
        <v>0.56683586396481278</v>
      </c>
      <c r="R374" s="4">
        <f t="shared" si="170"/>
        <v>0.33318296157498911</v>
      </c>
      <c r="S374" s="4">
        <f t="shared" si="191"/>
        <v>0</v>
      </c>
      <c r="T374" s="4">
        <f t="shared" si="192"/>
        <v>0</v>
      </c>
      <c r="U374" s="5">
        <f t="shared" si="193"/>
        <v>-1.1118434876058056</v>
      </c>
      <c r="V374" s="5">
        <f t="shared" si="194"/>
        <v>-7.4881463056809725</v>
      </c>
      <c r="W374" s="5">
        <f t="shared" si="195"/>
        <v>2.3507370966660623</v>
      </c>
      <c r="X374" s="5">
        <f t="shared" si="171"/>
        <v>0.93918129868151179</v>
      </c>
      <c r="Y374" s="5">
        <f t="shared" si="172"/>
        <v>1.4136836823055037</v>
      </c>
      <c r="Z374" s="5">
        <f t="shared" si="173"/>
        <v>1.8350900861569581</v>
      </c>
      <c r="AA374" s="5">
        <f t="shared" si="174"/>
        <v>6.5142197596966387</v>
      </c>
      <c r="AB374" s="5">
        <f t="shared" si="175"/>
        <v>0.30184019469969803</v>
      </c>
      <c r="AC374" s="5">
        <f t="shared" si="176"/>
        <v>-5.6530562195240144</v>
      </c>
      <c r="AD374" s="5">
        <f t="shared" si="177"/>
        <v>-23.309043143637297</v>
      </c>
      <c r="AE374">
        <f t="shared" si="165"/>
        <v>0</v>
      </c>
    </row>
    <row r="375" spans="1:31" x14ac:dyDescent="0.2">
      <c r="A375">
        <f t="shared" si="178"/>
        <v>3.4299999999999708</v>
      </c>
      <c r="B375" s="5">
        <f t="shared" si="179"/>
        <v>21.523509066374654</v>
      </c>
      <c r="C375" s="5">
        <f t="shared" si="180"/>
        <v>277.59758015453747</v>
      </c>
      <c r="D375" s="5">
        <f t="shared" si="181"/>
        <v>92.669883967111133</v>
      </c>
      <c r="E375" s="2">
        <f t="shared" si="188"/>
        <v>278.43074174771931</v>
      </c>
      <c r="F375" s="2">
        <f t="shared" si="189"/>
        <v>4.433554128678983</v>
      </c>
      <c r="G375" s="3">
        <f t="shared" si="182"/>
        <v>8.7238586045227642</v>
      </c>
      <c r="H375" s="3">
        <f t="shared" si="183"/>
        <v>58.677390239888382</v>
      </c>
      <c r="I375" s="3">
        <f t="shared" si="184"/>
        <v>-18.671299412123293</v>
      </c>
      <c r="J375" s="2">
        <f t="shared" si="190"/>
        <v>62.191311740893603</v>
      </c>
      <c r="K375" s="2">
        <f t="shared" si="185"/>
        <v>42.393532202381458</v>
      </c>
      <c r="L375" s="6">
        <f t="shared" si="166"/>
        <v>2780.3904126827097</v>
      </c>
      <c r="M375" s="2">
        <f t="shared" si="167"/>
        <v>35.237586827402396</v>
      </c>
      <c r="N375" s="2">
        <f t="shared" si="186"/>
        <v>62.191311740893603</v>
      </c>
      <c r="O375" s="2">
        <f t="shared" si="187"/>
        <v>42.393532202381458</v>
      </c>
      <c r="P375" s="5">
        <f t="shared" si="168"/>
        <v>0.38197559546374882</v>
      </c>
      <c r="Q375" s="4">
        <f t="shared" si="169"/>
        <v>0.56651744950656502</v>
      </c>
      <c r="R375" s="4">
        <f t="shared" si="170"/>
        <v>0.33312567358450007</v>
      </c>
      <c r="S375" s="4">
        <f t="shared" si="191"/>
        <v>0</v>
      </c>
      <c r="T375" s="4">
        <f t="shared" si="192"/>
        <v>0</v>
      </c>
      <c r="U375" s="5">
        <f t="shared" si="193"/>
        <v>-1.112455652267349</v>
      </c>
      <c r="V375" s="5">
        <f t="shared" si="194"/>
        <v>-7.4824681820059951</v>
      </c>
      <c r="W375" s="5">
        <f t="shared" si="195"/>
        <v>2.3809409927189962</v>
      </c>
      <c r="X375" s="5">
        <f t="shared" si="171"/>
        <v>0.93890485579378524</v>
      </c>
      <c r="Y375" s="5">
        <f t="shared" si="172"/>
        <v>1.4086141861403541</v>
      </c>
      <c r="Z375" s="5">
        <f t="shared" si="173"/>
        <v>1.8621661194694339</v>
      </c>
      <c r="AA375" s="5">
        <f t="shared" si="174"/>
        <v>6.5102913508469458</v>
      </c>
      <c r="AB375" s="5">
        <f t="shared" si="175"/>
        <v>0.29615853387300506</v>
      </c>
      <c r="AC375" s="5">
        <f t="shared" si="176"/>
        <v>-5.6203020625365614</v>
      </c>
      <c r="AD375" s="5">
        <f t="shared" si="177"/>
        <v>-23.282767656434057</v>
      </c>
      <c r="AE375">
        <f t="shared" si="165"/>
        <v>0</v>
      </c>
    </row>
    <row r="376" spans="1:31" x14ac:dyDescent="0.2">
      <c r="A376">
        <f t="shared" si="178"/>
        <v>3.4399999999999706</v>
      </c>
      <c r="B376" s="5">
        <f t="shared" si="179"/>
        <v>21.610762460346574</v>
      </c>
      <c r="C376" s="5">
        <f t="shared" si="180"/>
        <v>278.18407304183324</v>
      </c>
      <c r="D376" s="5">
        <f t="shared" si="181"/>
        <v>92.482006834607077</v>
      </c>
      <c r="E376" s="2">
        <f t="shared" si="188"/>
        <v>279.02222769568294</v>
      </c>
      <c r="F376" s="2">
        <f t="shared" si="189"/>
        <v>4.4421077049463724</v>
      </c>
      <c r="G376" s="3">
        <f t="shared" si="182"/>
        <v>8.7268201898614937</v>
      </c>
      <c r="H376" s="3">
        <f t="shared" si="183"/>
        <v>58.621187219263014</v>
      </c>
      <c r="I376" s="3">
        <f t="shared" si="184"/>
        <v>-18.904127088687634</v>
      </c>
      <c r="J376" s="2">
        <f t="shared" si="190"/>
        <v>62.209058846821605</v>
      </c>
      <c r="K376" s="2">
        <f t="shared" si="185"/>
        <v>42.405629752434628</v>
      </c>
      <c r="L376" s="6">
        <f t="shared" si="166"/>
        <v>2779.5783363281093</v>
      </c>
      <c r="M376" s="2">
        <f t="shared" si="167"/>
        <v>35.227294887491666</v>
      </c>
      <c r="N376" s="2">
        <f t="shared" si="186"/>
        <v>62.209058846821605</v>
      </c>
      <c r="O376" s="2">
        <f t="shared" si="187"/>
        <v>42.405629752434628</v>
      </c>
      <c r="P376" s="5">
        <f t="shared" si="168"/>
        <v>0.38195184850166841</v>
      </c>
      <c r="Q376" s="4">
        <f t="shared" si="169"/>
        <v>0.56619015173443032</v>
      </c>
      <c r="R376" s="4">
        <f t="shared" si="170"/>
        <v>0.33306674074717713</v>
      </c>
      <c r="S376" s="4">
        <f t="shared" si="191"/>
        <v>0</v>
      </c>
      <c r="T376" s="4">
        <f t="shared" si="192"/>
        <v>0</v>
      </c>
      <c r="U376" s="5">
        <f t="shared" si="193"/>
        <v>-1.113081668287796</v>
      </c>
      <c r="V376" s="5">
        <f t="shared" si="194"/>
        <v>-7.4769695544814603</v>
      </c>
      <c r="W376" s="5">
        <f t="shared" si="195"/>
        <v>2.4111688862166085</v>
      </c>
      <c r="X376" s="5">
        <f t="shared" si="171"/>
        <v>0.93863062724331581</v>
      </c>
      <c r="Y376" s="5">
        <f t="shared" si="172"/>
        <v>1.4035701128176026</v>
      </c>
      <c r="Z376" s="5">
        <f t="shared" si="173"/>
        <v>1.8892556601475967</v>
      </c>
      <c r="AA376" s="5">
        <f t="shared" si="174"/>
        <v>6.5064688350826305</v>
      </c>
      <c r="AB376" s="5">
        <f t="shared" si="175"/>
        <v>0.2904884445298066</v>
      </c>
      <c r="AC376" s="5">
        <f t="shared" si="176"/>
        <v>-5.5877138943338638</v>
      </c>
      <c r="AD376" s="5">
        <f t="shared" si="177"/>
        <v>-23.25636227870076</v>
      </c>
      <c r="AE376">
        <f t="shared" si="165"/>
        <v>0</v>
      </c>
    </row>
    <row r="377" spans="1:31" x14ac:dyDescent="0.2">
      <c r="A377">
        <f t="shared" si="178"/>
        <v>3.4499999999999704</v>
      </c>
      <c r="B377" s="5">
        <f t="shared" si="179"/>
        <v>21.698045186667414</v>
      </c>
      <c r="C377" s="5">
        <f t="shared" si="180"/>
        <v>278.77000552833113</v>
      </c>
      <c r="D377" s="5">
        <f t="shared" si="181"/>
        <v>92.291802745606262</v>
      </c>
      <c r="E377" s="2">
        <f t="shared" si="188"/>
        <v>279.61316340113251</v>
      </c>
      <c r="F377" s="2">
        <f t="shared" si="189"/>
        <v>4.4506399964689436</v>
      </c>
      <c r="G377" s="3">
        <f t="shared" si="182"/>
        <v>8.729725074306792</v>
      </c>
      <c r="H377" s="3">
        <f t="shared" si="183"/>
        <v>58.565310080319676</v>
      </c>
      <c r="I377" s="3">
        <f t="shared" si="184"/>
        <v>-19.136690711474643</v>
      </c>
      <c r="J377" s="2">
        <f t="shared" si="190"/>
        <v>62.227940477438381</v>
      </c>
      <c r="K377" s="2">
        <f t="shared" si="185"/>
        <v>42.418500666283826</v>
      </c>
      <c r="L377" s="6">
        <f t="shared" si="166"/>
        <v>2778.7728833010324</v>
      </c>
      <c r="M377" s="2">
        <f t="shared" si="167"/>
        <v>35.21708688905823</v>
      </c>
      <c r="N377" s="2">
        <f t="shared" si="186"/>
        <v>62.227940477438381</v>
      </c>
      <c r="O377" s="2">
        <f t="shared" si="187"/>
        <v>42.418500666283826</v>
      </c>
      <c r="P377" s="5">
        <f t="shared" si="168"/>
        <v>0.38192829469845668</v>
      </c>
      <c r="Q377" s="4">
        <f t="shared" si="169"/>
        <v>0.5658540712212452</v>
      </c>
      <c r="R377" s="4">
        <f t="shared" si="170"/>
        <v>0.33300617728907933</v>
      </c>
      <c r="S377" s="4">
        <f t="shared" si="191"/>
        <v>0</v>
      </c>
      <c r="T377" s="4">
        <f t="shared" si="192"/>
        <v>0</v>
      </c>
      <c r="U377" s="5">
        <f t="shared" si="193"/>
        <v>-1.1137214480730455</v>
      </c>
      <c r="V377" s="5">
        <f t="shared" si="194"/>
        <v>-7.4716490375477225</v>
      </c>
      <c r="W377" s="5">
        <f t="shared" si="195"/>
        <v>2.4414220045986905</v>
      </c>
      <c r="X377" s="5">
        <f t="shared" si="171"/>
        <v>0.93835863531197172</v>
      </c>
      <c r="Y377" s="5">
        <f t="shared" si="172"/>
        <v>1.3985511289609209</v>
      </c>
      <c r="Z377" s="5">
        <f t="shared" si="173"/>
        <v>1.9163592220586636</v>
      </c>
      <c r="AA377" s="5">
        <f t="shared" si="174"/>
        <v>6.5027512227450739</v>
      </c>
      <c r="AB377" s="5">
        <f t="shared" si="175"/>
        <v>0.28482968088787541</v>
      </c>
      <c r="AC377" s="5">
        <f t="shared" si="176"/>
        <v>-5.5552898154890586</v>
      </c>
      <c r="AD377" s="5">
        <f t="shared" si="177"/>
        <v>-23.229826772656235</v>
      </c>
      <c r="AE377">
        <f t="shared" si="165"/>
        <v>0</v>
      </c>
    </row>
    <row r="378" spans="1:31" x14ac:dyDescent="0.2">
      <c r="A378">
        <f t="shared" si="178"/>
        <v>3.4599999999999702</v>
      </c>
      <c r="B378" s="5">
        <f t="shared" si="179"/>
        <v>21.785356678894527</v>
      </c>
      <c r="C378" s="5">
        <f t="shared" si="180"/>
        <v>279.35538086464356</v>
      </c>
      <c r="D378" s="5">
        <f t="shared" si="181"/>
        <v>92.099274347152885</v>
      </c>
      <c r="E378" s="2">
        <f t="shared" si="188"/>
        <v>280.20355205396078</v>
      </c>
      <c r="F378" s="2">
        <f t="shared" si="189"/>
        <v>4.4591510212132688</v>
      </c>
      <c r="G378" s="3">
        <f t="shared" si="182"/>
        <v>8.7325733711156701</v>
      </c>
      <c r="H378" s="3">
        <f t="shared" si="183"/>
        <v>58.509757182164783</v>
      </c>
      <c r="I378" s="3">
        <f t="shared" si="184"/>
        <v>-19.368988979201205</v>
      </c>
      <c r="J378" s="2">
        <f t="shared" si="190"/>
        <v>62.247949823863436</v>
      </c>
      <c r="K378" s="2">
        <f t="shared" si="185"/>
        <v>42.432140302565394</v>
      </c>
      <c r="L378" s="6">
        <f t="shared" si="166"/>
        <v>2777.9741175043805</v>
      </c>
      <c r="M378" s="2">
        <f t="shared" si="167"/>
        <v>35.206963641982597</v>
      </c>
      <c r="N378" s="2">
        <f t="shared" si="186"/>
        <v>62.247949823863436</v>
      </c>
      <c r="O378" s="2">
        <f t="shared" si="187"/>
        <v>42.432140302565394</v>
      </c>
      <c r="P378" s="5">
        <f t="shared" si="168"/>
        <v>0.38190493591915897</v>
      </c>
      <c r="Q378" s="4">
        <f t="shared" si="169"/>
        <v>0.56550930919666409</v>
      </c>
      <c r="R378" s="4">
        <f t="shared" si="170"/>
        <v>0.33294399750201731</v>
      </c>
      <c r="S378" s="4">
        <f t="shared" si="191"/>
        <v>0</v>
      </c>
      <c r="T378" s="4">
        <f t="shared" si="192"/>
        <v>0</v>
      </c>
      <c r="U378" s="5">
        <f t="shared" si="193"/>
        <v>-1.114374901925177</v>
      </c>
      <c r="V378" s="5">
        <f t="shared" si="194"/>
        <v>-7.4665052500109299</v>
      </c>
      <c r="W378" s="5">
        <f t="shared" si="195"/>
        <v>2.4717015565515452</v>
      </c>
      <c r="X378" s="5">
        <f t="shared" si="171"/>
        <v>0.93808890157900449</v>
      </c>
      <c r="Y378" s="5">
        <f t="shared" si="172"/>
        <v>1.3935569042329918</v>
      </c>
      <c r="Z378" s="5">
        <f t="shared" si="173"/>
        <v>1.9434773056807453</v>
      </c>
      <c r="AA378" s="5">
        <f t="shared" si="174"/>
        <v>6.4991375281715476</v>
      </c>
      <c r="AB378" s="5">
        <f t="shared" si="175"/>
        <v>0.27918200230781487</v>
      </c>
      <c r="AC378" s="5">
        <f t="shared" si="176"/>
        <v>-5.5230279443301846</v>
      </c>
      <c r="AD378" s="5">
        <f t="shared" si="177"/>
        <v>-23.203160915276907</v>
      </c>
      <c r="AE378">
        <f t="shared" si="165"/>
        <v>0</v>
      </c>
    </row>
    <row r="379" spans="1:31" x14ac:dyDescent="0.2">
      <c r="A379">
        <f t="shared" si="178"/>
        <v>3.46999999999997</v>
      </c>
      <c r="B379" s="5">
        <f t="shared" si="179"/>
        <v>21.8726963717058</v>
      </c>
      <c r="C379" s="5">
        <f t="shared" si="180"/>
        <v>279.94020228506798</v>
      </c>
      <c r="D379" s="5">
        <f t="shared" si="181"/>
        <v>91.90442429931511</v>
      </c>
      <c r="E379" s="2">
        <f t="shared" si="188"/>
        <v>280.79339682758501</v>
      </c>
      <c r="F379" s="2">
        <f t="shared" si="189"/>
        <v>4.4676407968449858</v>
      </c>
      <c r="G379" s="3">
        <f t="shared" si="182"/>
        <v>8.7353651911387491</v>
      </c>
      <c r="H379" s="3">
        <f t="shared" si="183"/>
        <v>58.454526902721483</v>
      </c>
      <c r="I379" s="3">
        <f t="shared" si="184"/>
        <v>-19.601020588353975</v>
      </c>
      <c r="J379" s="2">
        <f t="shared" si="190"/>
        <v>62.269080036151365</v>
      </c>
      <c r="K379" s="2">
        <f t="shared" si="185"/>
        <v>42.446543991923221</v>
      </c>
      <c r="L379" s="6">
        <f t="shared" si="166"/>
        <v>2777.182100752384</v>
      </c>
      <c r="M379" s="2">
        <f t="shared" si="167"/>
        <v>35.196925929674315</v>
      </c>
      <c r="N379" s="2">
        <f t="shared" si="186"/>
        <v>62.269080036151365</v>
      </c>
      <c r="O379" s="2">
        <f t="shared" si="187"/>
        <v>42.446543991923221</v>
      </c>
      <c r="P379" s="5">
        <f t="shared" si="168"/>
        <v>0.38188177396785705</v>
      </c>
      <c r="Q379" s="4">
        <f t="shared" si="169"/>
        <v>0.56515596750615105</v>
      </c>
      <c r="R379" s="4">
        <f t="shared" si="170"/>
        <v>0.33288021574007465</v>
      </c>
      <c r="S379" s="4">
        <f t="shared" si="191"/>
        <v>0</v>
      </c>
      <c r="T379" s="4">
        <f t="shared" si="192"/>
        <v>0</v>
      </c>
      <c r="U379" s="5">
        <f t="shared" si="193"/>
        <v>-1.1150419380757326</v>
      </c>
      <c r="V379" s="5">
        <f t="shared" si="194"/>
        <v>-7.4615368150869257</v>
      </c>
      <c r="W379" s="5">
        <f t="shared" si="195"/>
        <v>2.5020087319613702</v>
      </c>
      <c r="X379" s="5">
        <f t="shared" si="171"/>
        <v>0.93782144691834712</v>
      </c>
      <c r="Y379" s="5">
        <f t="shared" si="172"/>
        <v>1.3885871113577659</v>
      </c>
      <c r="Z379" s="5">
        <f t="shared" si="173"/>
        <v>1.9706103981163858</v>
      </c>
      <c r="AA379" s="5">
        <f t="shared" si="174"/>
        <v>6.4956267697889025</v>
      </c>
      <c r="AB379" s="5">
        <f t="shared" si="175"/>
        <v>0.27354517328203332</v>
      </c>
      <c r="AC379" s="5">
        <f t="shared" si="176"/>
        <v>-5.4909264169705398</v>
      </c>
      <c r="AD379" s="5">
        <f t="shared" si="177"/>
        <v>-23.176364498249725</v>
      </c>
      <c r="AE379">
        <f t="shared" si="165"/>
        <v>0</v>
      </c>
    </row>
    <row r="380" spans="1:31" x14ac:dyDescent="0.2">
      <c r="A380">
        <f t="shared" si="178"/>
        <v>3.4799999999999698</v>
      </c>
      <c r="B380" s="5">
        <f t="shared" si="179"/>
        <v>21.960063700875853</v>
      </c>
      <c r="C380" s="5">
        <f t="shared" si="180"/>
        <v>280.52447300777436</v>
      </c>
      <c r="D380" s="5">
        <f t="shared" si="181"/>
        <v>91.707255275206663</v>
      </c>
      <c r="E380" s="2">
        <f t="shared" si="188"/>
        <v>281.38270087913372</v>
      </c>
      <c r="F380" s="2">
        <f t="shared" si="189"/>
        <v>4.4761093407293515</v>
      </c>
      <c r="G380" s="3">
        <f t="shared" si="182"/>
        <v>8.7381006428715686</v>
      </c>
      <c r="H380" s="3">
        <f t="shared" si="183"/>
        <v>58.399617638551774</v>
      </c>
      <c r="I380" s="3">
        <f t="shared" si="184"/>
        <v>-19.832784233336472</v>
      </c>
      <c r="J380" s="2">
        <f t="shared" si="190"/>
        <v>62.291324224325813</v>
      </c>
      <c r="K380" s="2">
        <f t="shared" si="185"/>
        <v>42.461707037713573</v>
      </c>
      <c r="L380" s="6">
        <f t="shared" si="166"/>
        <v>2776.3968927639726</v>
      </c>
      <c r="M380" s="2">
        <f t="shared" si="167"/>
        <v>35.186974508987845</v>
      </c>
      <c r="N380" s="2">
        <f t="shared" si="186"/>
        <v>62.291324224325813</v>
      </c>
      <c r="O380" s="2">
        <f t="shared" si="187"/>
        <v>42.461707037713573</v>
      </c>
      <c r="P380" s="5">
        <f t="shared" si="168"/>
        <v>0.38185881058747584</v>
      </c>
      <c r="Q380" s="4">
        <f t="shared" si="169"/>
        <v>0.56479414857025734</v>
      </c>
      <c r="R380" s="4">
        <f t="shared" si="170"/>
        <v>0.33281484641614628</v>
      </c>
      <c r="S380" s="4">
        <f t="shared" si="191"/>
        <v>0</v>
      </c>
      <c r="T380" s="4">
        <f t="shared" si="192"/>
        <v>0</v>
      </c>
      <c r="U380" s="5">
        <f t="shared" si="193"/>
        <v>-1.1157224627191842</v>
      </c>
      <c r="V380" s="5">
        <f t="shared" si="194"/>
        <v>-7.4567423604463254</v>
      </c>
      <c r="W380" s="5">
        <f t="shared" si="195"/>
        <v>2.5323447018715699</v>
      </c>
      <c r="X380" s="5">
        <f t="shared" si="171"/>
        <v>0.93755629149637287</v>
      </c>
      <c r="Y380" s="5">
        <f t="shared" si="172"/>
        <v>1.3836414261418033</v>
      </c>
      <c r="Z380" s="5">
        <f t="shared" si="173"/>
        <v>1.9977589731100371</v>
      </c>
      <c r="AA380" s="5">
        <f t="shared" si="174"/>
        <v>6.4922179702060081</v>
      </c>
      <c r="AB380" s="5">
        <f t="shared" si="175"/>
        <v>0.26791896342261912</v>
      </c>
      <c r="AC380" s="5">
        <f t="shared" si="176"/>
        <v>-5.4589833873362883</v>
      </c>
      <c r="AD380" s="5">
        <f t="shared" si="177"/>
        <v>-23.149437327922421</v>
      </c>
      <c r="AE380">
        <f t="shared" si="165"/>
        <v>0</v>
      </c>
    </row>
    <row r="381" spans="1:31" x14ac:dyDescent="0.2">
      <c r="A381">
        <f t="shared" si="178"/>
        <v>3.4899999999999696</v>
      </c>
      <c r="B381" s="5">
        <f t="shared" si="179"/>
        <v>22.047458103252737</v>
      </c>
      <c r="C381" s="5">
        <f t="shared" si="180"/>
        <v>281.10819623499054</v>
      </c>
      <c r="D381" s="5">
        <f t="shared" si="181"/>
        <v>91.5077699610069</v>
      </c>
      <c r="E381" s="2">
        <f t="shared" si="188"/>
        <v>281.97146734963206</v>
      </c>
      <c r="F381" s="2">
        <f t="shared" si="189"/>
        <v>4.4845566699318775</v>
      </c>
      <c r="G381" s="3">
        <f t="shared" si="182"/>
        <v>8.7407798325057939</v>
      </c>
      <c r="H381" s="3">
        <f t="shared" si="183"/>
        <v>58.345027804678409</v>
      </c>
      <c r="I381" s="3">
        <f t="shared" si="184"/>
        <v>-20.064278606615698</v>
      </c>
      <c r="J381" s="2">
        <f t="shared" si="190"/>
        <v>62.314675459420734</v>
      </c>
      <c r="K381" s="2">
        <f t="shared" si="185"/>
        <v>42.477624716714878</v>
      </c>
      <c r="L381" s="6">
        <f t="shared" si="166"/>
        <v>2775.6185511574986</v>
      </c>
      <c r="M381" s="2">
        <f t="shared" si="167"/>
        <v>35.177110110155802</v>
      </c>
      <c r="N381" s="2">
        <f t="shared" si="186"/>
        <v>62.314675459420734</v>
      </c>
      <c r="O381" s="2">
        <f t="shared" si="187"/>
        <v>42.477624716714878</v>
      </c>
      <c r="P381" s="5">
        <f t="shared" si="168"/>
        <v>0.38183604745962874</v>
      </c>
      <c r="Q381" s="4">
        <f t="shared" si="169"/>
        <v>0.56442395534421275</v>
      </c>
      <c r="R381" s="4">
        <f t="shared" si="170"/>
        <v>0.33274790399849602</v>
      </c>
      <c r="S381" s="4">
        <f t="shared" si="191"/>
        <v>0</v>
      </c>
      <c r="T381" s="4">
        <f t="shared" si="192"/>
        <v>0</v>
      </c>
      <c r="U381" s="5">
        <f t="shared" si="193"/>
        <v>-1.1164163800465619</v>
      </c>
      <c r="V381" s="5">
        <f t="shared" si="194"/>
        <v>-7.4521205182606227</v>
      </c>
      <c r="W381" s="5">
        <f t="shared" si="195"/>
        <v>2.5627106184439779</v>
      </c>
      <c r="X381" s="5">
        <f t="shared" si="171"/>
        <v>0.9372934547701165</v>
      </c>
      <c r="Y381" s="5">
        <f t="shared" si="172"/>
        <v>1.3787195274946844</v>
      </c>
      <c r="Z381" s="5">
        <f t="shared" si="173"/>
        <v>2.0249234910694081</v>
      </c>
      <c r="AA381" s="5">
        <f t="shared" si="174"/>
        <v>6.4889101563048417</v>
      </c>
      <c r="AB381" s="5">
        <f t="shared" si="175"/>
        <v>0.26230314744812255</v>
      </c>
      <c r="AC381" s="5">
        <f t="shared" si="176"/>
        <v>-5.4271970271912142</v>
      </c>
      <c r="AD381" s="5">
        <f t="shared" si="177"/>
        <v>-23.12237922525118</v>
      </c>
      <c r="AE381">
        <f t="shared" si="165"/>
        <v>0</v>
      </c>
    </row>
    <row r="382" spans="1:31" x14ac:dyDescent="0.2">
      <c r="A382">
        <f t="shared" si="178"/>
        <v>3.4999999999999694</v>
      </c>
      <c r="B382" s="5">
        <f t="shared" si="179"/>
        <v>22.134879016735166</v>
      </c>
      <c r="C382" s="5">
        <f t="shared" si="180"/>
        <v>281.69137515318596</v>
      </c>
      <c r="D382" s="5">
        <f t="shared" si="181"/>
        <v>91.305971055979484</v>
      </c>
      <c r="E382" s="2">
        <f t="shared" si="188"/>
        <v>282.55969936418472</v>
      </c>
      <c r="F382" s="2">
        <f t="shared" si="189"/>
        <v>4.4929828012190223</v>
      </c>
      <c r="G382" s="3">
        <f t="shared" si="182"/>
        <v>8.7434028639802754</v>
      </c>
      <c r="H382" s="3">
        <f t="shared" si="183"/>
        <v>58.290755834406497</v>
      </c>
      <c r="I382" s="3">
        <f t="shared" si="184"/>
        <v>-20.295502398868209</v>
      </c>
      <c r="J382" s="2">
        <f t="shared" si="190"/>
        <v>62.33912677452836</v>
      </c>
      <c r="K382" s="2">
        <f t="shared" si="185"/>
        <v>42.494292279842099</v>
      </c>
      <c r="L382" s="6">
        <f t="shared" si="166"/>
        <v>2774.8471314468056</v>
      </c>
      <c r="M382" s="2">
        <f t="shared" si="167"/>
        <v>35.167333436739028</v>
      </c>
      <c r="N382" s="2">
        <f t="shared" si="186"/>
        <v>62.33912677452836</v>
      </c>
      <c r="O382" s="2">
        <f t="shared" si="187"/>
        <v>42.494292279842099</v>
      </c>
      <c r="P382" s="5">
        <f t="shared" si="168"/>
        <v>0.38181348620450323</v>
      </c>
      <c r="Q382" s="4">
        <f t="shared" si="169"/>
        <v>0.56404549127785253</v>
      </c>
      <c r="R382" s="4">
        <f t="shared" si="170"/>
        <v>0.33267940300733467</v>
      </c>
      <c r="S382" s="4">
        <f t="shared" si="191"/>
        <v>0</v>
      </c>
      <c r="T382" s="4">
        <f t="shared" si="192"/>
        <v>0</v>
      </c>
      <c r="U382" s="5">
        <f t="shared" si="193"/>
        <v>-1.1171235922792397</v>
      </c>
      <c r="V382" s="5">
        <f t="shared" si="194"/>
        <v>-7.4476699252492704</v>
      </c>
      <c r="W382" s="5">
        <f t="shared" si="195"/>
        <v>2.5931076149240018</v>
      </c>
      <c r="X382" s="5">
        <f t="shared" si="171"/>
        <v>0.93703295548594356</v>
      </c>
      <c r="Y382" s="5">
        <f t="shared" si="172"/>
        <v>1.3738210974485032</v>
      </c>
      <c r="Z382" s="5">
        <f t="shared" si="173"/>
        <v>2.0521043990906387</v>
      </c>
      <c r="AA382" s="5">
        <f t="shared" si="174"/>
        <v>6.4857023593302188</v>
      </c>
      <c r="AB382" s="5">
        <f t="shared" si="175"/>
        <v>0.25669750516926348</v>
      </c>
      <c r="AC382" s="5">
        <f t="shared" si="176"/>
        <v>-5.3955655261586317</v>
      </c>
      <c r="AD382" s="5">
        <f t="shared" si="177"/>
        <v>-23.095190025745779</v>
      </c>
      <c r="AE382">
        <f t="shared" si="165"/>
        <v>0</v>
      </c>
    </row>
    <row r="383" spans="1:31" x14ac:dyDescent="0.2">
      <c r="A383">
        <f t="shared" si="178"/>
        <v>3.5099999999999691</v>
      </c>
      <c r="B383" s="5">
        <f t="shared" si="179"/>
        <v>22.222325880250224</v>
      </c>
      <c r="C383" s="5">
        <f t="shared" si="180"/>
        <v>282.27401293325369</v>
      </c>
      <c r="D383" s="5">
        <f t="shared" si="181"/>
        <v>91.101861272489515</v>
      </c>
      <c r="E383" s="2">
        <f t="shared" si="188"/>
        <v>283.14740003215763</v>
      </c>
      <c r="F383" s="2">
        <f t="shared" si="189"/>
        <v>4.50138775105893</v>
      </c>
      <c r="G383" s="3">
        <f t="shared" si="182"/>
        <v>8.745969839031968</v>
      </c>
      <c r="H383" s="3">
        <f t="shared" si="183"/>
        <v>58.236800179144907</v>
      </c>
      <c r="I383" s="3">
        <f t="shared" si="184"/>
        <v>-20.526454299125668</v>
      </c>
      <c r="J383" s="2">
        <f t="shared" si="190"/>
        <v>62.364671165853217</v>
      </c>
      <c r="K383" s="2">
        <f t="shared" si="185"/>
        <v>42.511704952865173</v>
      </c>
      <c r="L383" s="6">
        <f t="shared" si="166"/>
        <v>2774.0826870386331</v>
      </c>
      <c r="M383" s="2">
        <f t="shared" si="167"/>
        <v>35.157645165593784</v>
      </c>
      <c r="N383" s="2">
        <f t="shared" si="186"/>
        <v>62.364671165853217</v>
      </c>
      <c r="O383" s="2">
        <f t="shared" si="187"/>
        <v>42.511704952865173</v>
      </c>
      <c r="P383" s="5">
        <f t="shared" si="168"/>
        <v>0.38179112838078483</v>
      </c>
      <c r="Q383" s="4">
        <f t="shared" si="169"/>
        <v>0.56365886027591017</v>
      </c>
      <c r="R383" s="4">
        <f t="shared" si="170"/>
        <v>0.33260935801142077</v>
      </c>
      <c r="S383" s="4">
        <f t="shared" si="191"/>
        <v>0</v>
      </c>
      <c r="T383" s="4">
        <f t="shared" si="192"/>
        <v>0</v>
      </c>
      <c r="U383" s="5">
        <f t="shared" si="193"/>
        <v>-1.117843999702868</v>
      </c>
      <c r="V383" s="5">
        <f t="shared" si="194"/>
        <v>-7.4433892227276974</v>
      </c>
      <c r="W383" s="5">
        <f t="shared" si="195"/>
        <v>2.6235368056097066</v>
      </c>
      <c r="X383" s="5">
        <f t="shared" si="171"/>
        <v>0.93677481167867682</v>
      </c>
      <c r="Y383" s="5">
        <f t="shared" si="172"/>
        <v>1.368945821176407</v>
      </c>
      <c r="Z383" s="5">
        <f t="shared" si="173"/>
        <v>2.0793021309872248</v>
      </c>
      <c r="AA383" s="5">
        <f t="shared" si="174"/>
        <v>6.4825936149780548</v>
      </c>
      <c r="AB383" s="5">
        <f t="shared" si="175"/>
        <v>0.25110182147353899</v>
      </c>
      <c r="AC383" s="5">
        <f t="shared" si="176"/>
        <v>-5.3640870917404726</v>
      </c>
      <c r="AD383" s="5">
        <f t="shared" si="177"/>
        <v>-23.067869579412239</v>
      </c>
      <c r="AE383">
        <f t="shared" si="165"/>
        <v>0</v>
      </c>
    </row>
    <row r="384" spans="1:31" x14ac:dyDescent="0.2">
      <c r="A384">
        <f t="shared" si="178"/>
        <v>3.5199999999999689</v>
      </c>
      <c r="B384" s="5">
        <f t="shared" si="179"/>
        <v>22.309798133731618</v>
      </c>
      <c r="C384" s="5">
        <f t="shared" si="180"/>
        <v>282.85611273069054</v>
      </c>
      <c r="D384" s="5">
        <f t="shared" si="181"/>
        <v>90.895443336019284</v>
      </c>
      <c r="E384" s="2">
        <f t="shared" si="188"/>
        <v>283.73457244735789</v>
      </c>
      <c r="F384" s="2">
        <f t="shared" si="189"/>
        <v>4.5097715356222432</v>
      </c>
      <c r="G384" s="3">
        <f t="shared" si="182"/>
        <v>8.7484808572467028</v>
      </c>
      <c r="H384" s="3">
        <f t="shared" si="183"/>
        <v>58.183159308227502</v>
      </c>
      <c r="I384" s="3">
        <f t="shared" si="184"/>
        <v>-20.75713299491979</v>
      </c>
      <c r="J384" s="2">
        <f t="shared" si="190"/>
        <v>62.391301593771715</v>
      </c>
      <c r="K384" s="2">
        <f t="shared" si="185"/>
        <v>42.529857937131361</v>
      </c>
      <c r="L384" s="6">
        <f t="shared" si="166"/>
        <v>2773.3252692313267</v>
      </c>
      <c r="M384" s="2">
        <f t="shared" si="167"/>
        <v>35.148045946855355</v>
      </c>
      <c r="N384" s="2">
        <f t="shared" si="186"/>
        <v>62.391301593771715</v>
      </c>
      <c r="O384" s="2">
        <f t="shared" si="187"/>
        <v>42.529857937131361</v>
      </c>
      <c r="P384" s="5">
        <f t="shared" si="168"/>
        <v>0.38176897548561961</v>
      </c>
      <c r="Q384" s="4">
        <f t="shared" si="169"/>
        <v>0.56326416665869039</v>
      </c>
      <c r="R384" s="4">
        <f t="shared" si="170"/>
        <v>0.33253778362468484</v>
      </c>
      <c r="S384" s="4">
        <f t="shared" si="191"/>
        <v>0</v>
      </c>
      <c r="T384" s="4">
        <f t="shared" si="192"/>
        <v>0</v>
      </c>
      <c r="U384" s="5">
        <f t="shared" si="193"/>
        <v>-1.118577500701438</v>
      </c>
      <c r="V384" s="5">
        <f t="shared" si="194"/>
        <v>-7.4392770566561275</v>
      </c>
      <c r="W384" s="5">
        <f t="shared" si="195"/>
        <v>2.6539992858248058</v>
      </c>
      <c r="X384" s="5">
        <f t="shared" si="171"/>
        <v>0.9365190406711591</v>
      </c>
      <c r="Y384" s="5">
        <f t="shared" si="172"/>
        <v>1.364093387010215</v>
      </c>
      <c r="Z384" s="5">
        <f t="shared" si="173"/>
        <v>2.1065171073226447</v>
      </c>
      <c r="AA384" s="5">
        <f t="shared" si="174"/>
        <v>6.4795829634821596</v>
      </c>
      <c r="AB384" s="5">
        <f t="shared" si="175"/>
        <v>0.24551588630877696</v>
      </c>
      <c r="AC384" s="5">
        <f t="shared" si="176"/>
        <v>-5.3327599493334823</v>
      </c>
      <c r="AD384" s="5">
        <f t="shared" si="177"/>
        <v>-23.040417750693035</v>
      </c>
      <c r="AE384">
        <f t="shared" si="165"/>
        <v>0</v>
      </c>
    </row>
    <row r="385" spans="1:31" x14ac:dyDescent="0.2">
      <c r="A385">
        <f t="shared" si="178"/>
        <v>3.5299999999999687</v>
      </c>
      <c r="B385" s="5">
        <f t="shared" si="179"/>
        <v>22.3972952180984</v>
      </c>
      <c r="C385" s="5">
        <f t="shared" si="180"/>
        <v>283.43767768577533</v>
      </c>
      <c r="D385" s="5">
        <f t="shared" si="181"/>
        <v>90.686719985182549</v>
      </c>
      <c r="E385" s="2">
        <f t="shared" si="188"/>
        <v>284.32121968821127</v>
      </c>
      <c r="F385" s="2">
        <f t="shared" si="189"/>
        <v>4.5181341707829699</v>
      </c>
      <c r="G385" s="3">
        <f t="shared" si="182"/>
        <v>8.7509360161097902</v>
      </c>
      <c r="H385" s="3">
        <f t="shared" si="183"/>
        <v>58.129831708734166</v>
      </c>
      <c r="I385" s="3">
        <f t="shared" si="184"/>
        <v>-20.98753717242672</v>
      </c>
      <c r="J385" s="2">
        <f t="shared" si="190"/>
        <v>62.419010983896541</v>
      </c>
      <c r="K385" s="2">
        <f t="shared" si="185"/>
        <v>42.548746410290754</v>
      </c>
      <c r="L385" s="6">
        <f t="shared" si="166"/>
        <v>2772.5749272148546</v>
      </c>
      <c r="M385" s="2">
        <f t="shared" si="167"/>
        <v>35.138536403938254</v>
      </c>
      <c r="N385" s="2">
        <f t="shared" si="186"/>
        <v>62.419010983896541</v>
      </c>
      <c r="O385" s="2">
        <f t="shared" si="187"/>
        <v>42.548746410290754</v>
      </c>
      <c r="P385" s="5">
        <f t="shared" si="168"/>
        <v>0.38174702895461449</v>
      </c>
      <c r="Q385" s="4">
        <f t="shared" si="169"/>
        <v>0.56286151512315319</v>
      </c>
      <c r="R385" s="4">
        <f t="shared" si="170"/>
        <v>0.33246469450287996</v>
      </c>
      <c r="S385" s="4">
        <f t="shared" si="191"/>
        <v>0</v>
      </c>
      <c r="T385" s="4">
        <f t="shared" si="192"/>
        <v>0</v>
      </c>
      <c r="U385" s="5">
        <f t="shared" si="193"/>
        <v>-1.1193239917914686</v>
      </c>
      <c r="V385" s="5">
        <f t="shared" si="194"/>
        <v>-7.4353320776891723</v>
      </c>
      <c r="W385" s="5">
        <f t="shared" si="195"/>
        <v>2.6844961318955867</v>
      </c>
      <c r="X385" s="5">
        <f t="shared" si="171"/>
        <v>0.93626565907425863</v>
      </c>
      <c r="Y385" s="5">
        <f t="shared" si="172"/>
        <v>1.3592634864570783</v>
      </c>
      <c r="Z385" s="5">
        <f t="shared" si="173"/>
        <v>2.1337497354466177</v>
      </c>
      <c r="AA385" s="5">
        <f t="shared" si="174"/>
        <v>6.4766694496994717</v>
      </c>
      <c r="AB385" s="5">
        <f t="shared" si="175"/>
        <v>0.23993949466560971</v>
      </c>
      <c r="AC385" s="5">
        <f t="shared" si="176"/>
        <v>-5.3015823422425541</v>
      </c>
      <c r="AD385" s="5">
        <f t="shared" si="177"/>
        <v>-23.012834418404942</v>
      </c>
      <c r="AE385">
        <f t="shared" si="165"/>
        <v>0</v>
      </c>
    </row>
    <row r="386" spans="1:31" x14ac:dyDescent="0.2">
      <c r="A386">
        <f t="shared" si="178"/>
        <v>3.5399999999999685</v>
      </c>
      <c r="B386" s="5">
        <f t="shared" si="179"/>
        <v>22.48481657523423</v>
      </c>
      <c r="C386" s="5">
        <f t="shared" si="180"/>
        <v>284.01871092374552</v>
      </c>
      <c r="D386" s="5">
        <f t="shared" si="181"/>
        <v>90.475693971737357</v>
      </c>
      <c r="E386" s="2">
        <f t="shared" si="188"/>
        <v>284.90734481793908</v>
      </c>
      <c r="F386" s="2">
        <f t="shared" si="189"/>
        <v>4.5264756721194068</v>
      </c>
      <c r="G386" s="3">
        <f t="shared" si="182"/>
        <v>8.7533354110564456</v>
      </c>
      <c r="H386" s="3">
        <f t="shared" si="183"/>
        <v>58.076815885311738</v>
      </c>
      <c r="I386" s="3">
        <f t="shared" si="184"/>
        <v>-21.217665516610769</v>
      </c>
      <c r="J386" s="2">
        <f t="shared" si="190"/>
        <v>62.447792228145474</v>
      </c>
      <c r="K386" s="2">
        <f t="shared" si="185"/>
        <v>42.568365527024859</v>
      </c>
      <c r="L386" s="6">
        <f t="shared" si="166"/>
        <v>2771.8317080720994</v>
      </c>
      <c r="M386" s="2">
        <f t="shared" si="167"/>
        <v>35.129117133552647</v>
      </c>
      <c r="N386" s="2">
        <f t="shared" si="186"/>
        <v>62.447792228145474</v>
      </c>
      <c r="O386" s="2">
        <f t="shared" si="187"/>
        <v>42.568365527024859</v>
      </c>
      <c r="P386" s="5">
        <f t="shared" si="168"/>
        <v>0.38172529016187484</v>
      </c>
      <c r="Q386" s="4">
        <f t="shared" si="169"/>
        <v>0.56245101070442538</v>
      </c>
      <c r="R386" s="4">
        <f t="shared" si="170"/>
        <v>0.33239010534025892</v>
      </c>
      <c r="S386" s="4">
        <f t="shared" si="191"/>
        <v>0</v>
      </c>
      <c r="T386" s="4">
        <f t="shared" si="192"/>
        <v>0</v>
      </c>
      <c r="U386" s="5">
        <f t="shared" si="193"/>
        <v>-1.1200833676563033</v>
      </c>
      <c r="V386" s="5">
        <f t="shared" si="194"/>
        <v>-7.4315529412260952</v>
      </c>
      <c r="W386" s="5">
        <f t="shared" si="195"/>
        <v>2.7150284011317383</v>
      </c>
      <c r="X386" s="5">
        <f t="shared" si="171"/>
        <v>0.93601468278730693</v>
      </c>
      <c r="Y386" s="5">
        <f t="shared" si="172"/>
        <v>1.3544558142151988</v>
      </c>
      <c r="Z386" s="5">
        <f t="shared" si="173"/>
        <v>2.1610004095349207</v>
      </c>
      <c r="AA386" s="5">
        <f t="shared" si="174"/>
        <v>6.4738521231936836</v>
      </c>
      <c r="AB386" s="5">
        <f t="shared" si="175"/>
        <v>0.23437244655889544</v>
      </c>
      <c r="AC386" s="5">
        <f t="shared" si="176"/>
        <v>-5.270552531691175</v>
      </c>
      <c r="AD386" s="5">
        <f t="shared" si="177"/>
        <v>-22.98511947567458</v>
      </c>
      <c r="AE386">
        <f t="shared" si="165"/>
        <v>0</v>
      </c>
    </row>
    <row r="387" spans="1:31" x14ac:dyDescent="0.2">
      <c r="A387">
        <f t="shared" si="178"/>
        <v>3.5499999999999683</v>
      </c>
      <c r="B387" s="5">
        <f t="shared" si="179"/>
        <v>22.572361647967124</v>
      </c>
      <c r="C387" s="5">
        <f t="shared" si="180"/>
        <v>284.59921555497203</v>
      </c>
      <c r="D387" s="5">
        <f t="shared" si="181"/>
        <v>90.262368060597467</v>
      </c>
      <c r="E387" s="2">
        <f t="shared" si="188"/>
        <v>285.49295088473212</v>
      </c>
      <c r="F387" s="2">
        <f t="shared" si="189"/>
        <v>4.5347960549151276</v>
      </c>
      <c r="G387" s="3">
        <f t="shared" si="182"/>
        <v>8.7556791355220351</v>
      </c>
      <c r="H387" s="3">
        <f t="shared" si="183"/>
        <v>58.024110359994829</v>
      </c>
      <c r="I387" s="3">
        <f t="shared" si="184"/>
        <v>-21.447516711367513</v>
      </c>
      <c r="J387" s="2">
        <f t="shared" si="190"/>
        <v>62.477638185813845</v>
      </c>
      <c r="K387" s="2">
        <f t="shared" si="185"/>
        <v>42.588710419777669</v>
      </c>
      <c r="L387" s="6">
        <f t="shared" si="166"/>
        <v>2771.0956567814146</v>
      </c>
      <c r="M387" s="2">
        <f t="shared" si="167"/>
        <v>35.119788705736674</v>
      </c>
      <c r="N387" s="2">
        <f t="shared" si="186"/>
        <v>62.477638185813845</v>
      </c>
      <c r="O387" s="2">
        <f t="shared" si="187"/>
        <v>42.588710419777669</v>
      </c>
      <c r="P387" s="5">
        <f t="shared" si="168"/>
        <v>0.38170376042007914</v>
      </c>
      <c r="Q387" s="4">
        <f t="shared" si="169"/>
        <v>0.56203275873776148</v>
      </c>
      <c r="R387" s="4">
        <f t="shared" si="170"/>
        <v>0.33231403086628053</v>
      </c>
      <c r="S387" s="4">
        <f t="shared" si="191"/>
        <v>0</v>
      </c>
      <c r="T387" s="4">
        <f t="shared" si="192"/>
        <v>0</v>
      </c>
      <c r="U387" s="5">
        <f t="shared" si="193"/>
        <v>-1.120855521180506</v>
      </c>
      <c r="V387" s="5">
        <f t="shared" si="194"/>
        <v>-7.4279383074616927</v>
      </c>
      <c r="W387" s="5">
        <f t="shared" si="195"/>
        <v>2.7455971318110834</v>
      </c>
      <c r="X387" s="5">
        <f t="shared" si="171"/>
        <v>0.93576612699895978</v>
      </c>
      <c r="Y387" s="5">
        <f t="shared" si="172"/>
        <v>1.3496700681886022</v>
      </c>
      <c r="Z387" s="5">
        <f t="shared" si="173"/>
        <v>2.1882695106327135</v>
      </c>
      <c r="AA387" s="5">
        <f t="shared" si="174"/>
        <v>6.4711300383172716</v>
      </c>
      <c r="AB387" s="5">
        <f t="shared" si="175"/>
        <v>0.22881454700809623</v>
      </c>
      <c r="AC387" s="5">
        <f t="shared" si="176"/>
        <v>-5.2396687968289797</v>
      </c>
      <c r="AD387" s="5">
        <f t="shared" si="177"/>
        <v>-22.957272829871645</v>
      </c>
      <c r="AE387">
        <f t="shared" si="165"/>
        <v>0</v>
      </c>
    </row>
    <row r="388" spans="1:31" x14ac:dyDescent="0.2">
      <c r="A388">
        <f t="shared" si="178"/>
        <v>3.5599999999999681</v>
      </c>
      <c r="B388" s="5">
        <f t="shared" si="179"/>
        <v>22.659929880049695</v>
      </c>
      <c r="C388" s="5">
        <f t="shared" si="180"/>
        <v>285.17919467513218</v>
      </c>
      <c r="D388" s="5">
        <f t="shared" si="181"/>
        <v>90.046745029842299</v>
      </c>
      <c r="E388" s="2">
        <f t="shared" si="188"/>
        <v>286.07804092192345</v>
      </c>
      <c r="F388" s="2">
        <f t="shared" si="189"/>
        <v>4.5430953341600127</v>
      </c>
      <c r="G388" s="3">
        <f t="shared" si="182"/>
        <v>8.7579672809921156</v>
      </c>
      <c r="H388" s="3">
        <f t="shared" si="183"/>
        <v>57.971713672026539</v>
      </c>
      <c r="I388" s="3">
        <f t="shared" si="184"/>
        <v>-21.677089439666229</v>
      </c>
      <c r="J388" s="2">
        <f t="shared" si="190"/>
        <v>62.508541684650154</v>
      </c>
      <c r="K388" s="2">
        <f t="shared" si="185"/>
        <v>42.609776199488856</v>
      </c>
      <c r="L388" s="6">
        <f t="shared" si="166"/>
        <v>2770.3668162204181</v>
      </c>
      <c r="M388" s="2">
        <f t="shared" si="167"/>
        <v>35.110551663904602</v>
      </c>
      <c r="N388" s="2">
        <f t="shared" si="186"/>
        <v>62.508541684650154</v>
      </c>
      <c r="O388" s="2">
        <f t="shared" si="187"/>
        <v>42.609776199488856</v>
      </c>
      <c r="P388" s="5">
        <f t="shared" si="168"/>
        <v>0.38168244098058984</v>
      </c>
      <c r="Q388" s="4">
        <f t="shared" si="169"/>
        <v>0.5616068648209761</v>
      </c>
      <c r="R388" s="4">
        <f t="shared" si="170"/>
        <v>0.33223648584234594</v>
      </c>
      <c r="S388" s="4">
        <f t="shared" si="191"/>
        <v>0</v>
      </c>
      <c r="T388" s="4">
        <f t="shared" si="192"/>
        <v>0</v>
      </c>
      <c r="U388" s="5">
        <f t="shared" si="193"/>
        <v>-1.1216403434843447</v>
      </c>
      <c r="V388" s="5">
        <f t="shared" si="194"/>
        <v>-7.4244868414377061</v>
      </c>
      <c r="W388" s="5">
        <f t="shared" si="195"/>
        <v>2.7762033431682078</v>
      </c>
      <c r="X388" s="5">
        <f t="shared" si="171"/>
        <v>0.93552000618848019</v>
      </c>
      <c r="Y388" s="5">
        <f t="shared" si="172"/>
        <v>1.3449059495009519</v>
      </c>
      <c r="Z388" s="5">
        <f t="shared" si="173"/>
        <v>2.2155574067012838</v>
      </c>
      <c r="AA388" s="5">
        <f t="shared" si="174"/>
        <v>6.4685022542917752</v>
      </c>
      <c r="AB388" s="5">
        <f t="shared" si="175"/>
        <v>0.22326560601660717</v>
      </c>
      <c r="AC388" s="5">
        <f t="shared" si="176"/>
        <v>-5.2089294347364223</v>
      </c>
      <c r="AD388" s="5">
        <f t="shared" si="177"/>
        <v>-22.929294402540016</v>
      </c>
      <c r="AE388">
        <f t="shared" si="165"/>
        <v>0</v>
      </c>
    </row>
    <row r="389" spans="1:31" x14ac:dyDescent="0.2">
      <c r="A389">
        <f t="shared" si="178"/>
        <v>3.5699999999999679</v>
      </c>
      <c r="B389" s="5">
        <f t="shared" si="179"/>
        <v>22.747520716139917</v>
      </c>
      <c r="C389" s="5">
        <f t="shared" si="180"/>
        <v>285.75865136538073</v>
      </c>
      <c r="D389" s="5">
        <f t="shared" si="181"/>
        <v>89.828827670725516</v>
      </c>
      <c r="E389" s="2">
        <f t="shared" si="188"/>
        <v>286.66261794815944</v>
      </c>
      <c r="F389" s="2">
        <f t="shared" si="189"/>
        <v>4.5513735245513711</v>
      </c>
      <c r="G389" s="3">
        <f t="shared" si="182"/>
        <v>8.7601999370522812</v>
      </c>
      <c r="H389" s="3">
        <f t="shared" si="183"/>
        <v>57.919624377679177</v>
      </c>
      <c r="I389" s="3">
        <f t="shared" si="184"/>
        <v>-21.906382383691628</v>
      </c>
      <c r="J389" s="2">
        <f t="shared" si="190"/>
        <v>62.540495521934382</v>
      </c>
      <c r="K389" s="2">
        <f t="shared" si="185"/>
        <v>42.63155795632882</v>
      </c>
      <c r="L389" s="6">
        <f t="shared" si="166"/>
        <v>2769.6452271710064</v>
      </c>
      <c r="M389" s="2">
        <f t="shared" si="167"/>
        <v>35.101406524910324</v>
      </c>
      <c r="N389" s="2">
        <f t="shared" si="186"/>
        <v>62.540495521934382</v>
      </c>
      <c r="O389" s="2">
        <f t="shared" si="187"/>
        <v>42.63155795632882</v>
      </c>
      <c r="P389" s="5">
        <f t="shared" si="168"/>
        <v>0.3816613330335995</v>
      </c>
      <c r="Q389" s="4">
        <f t="shared" si="169"/>
        <v>0.56117343477735959</v>
      </c>
      <c r="R389" s="4">
        <f t="shared" si="170"/>
        <v>0.33215748505856579</v>
      </c>
      <c r="S389" s="4">
        <f t="shared" si="191"/>
        <v>0</v>
      </c>
      <c r="T389" s="4">
        <f t="shared" si="192"/>
        <v>0</v>
      </c>
      <c r="U389" s="5">
        <f t="shared" si="193"/>
        <v>-1.1224377239583521</v>
      </c>
      <c r="V389" s="5">
        <f t="shared" si="194"/>
        <v>-7.4211972130947164</v>
      </c>
      <c r="W389" s="5">
        <f t="shared" si="195"/>
        <v>2.8068480353869605</v>
      </c>
      <c r="X389" s="5">
        <f t="shared" si="171"/>
        <v>0.93527633412743094</v>
      </c>
      <c r="Y389" s="5">
        <f t="shared" si="172"/>
        <v>1.3401631625084203</v>
      </c>
      <c r="Z389" s="5">
        <f t="shared" si="173"/>
        <v>2.2428644526681558</v>
      </c>
      <c r="AA389" s="5">
        <f t="shared" si="174"/>
        <v>6.4659678352863992</v>
      </c>
      <c r="AB389" s="5">
        <f t="shared" si="175"/>
        <v>0.21772543855006821</v>
      </c>
      <c r="AC389" s="5">
        <f t="shared" si="176"/>
        <v>-5.1783327604265601</v>
      </c>
      <c r="AD389" s="5">
        <f t="shared" si="177"/>
        <v>-22.901184129326641</v>
      </c>
      <c r="AE389">
        <f t="shared" ref="AE389:AE452" si="196">IF(($D389-height)*($D390-height)&lt;0,1,0)</f>
        <v>0</v>
      </c>
    </row>
    <row r="390" spans="1:31" x14ac:dyDescent="0.2">
      <c r="A390">
        <f t="shared" si="178"/>
        <v>3.5799999999999677</v>
      </c>
      <c r="B390" s="5">
        <f t="shared" si="179"/>
        <v>22.835133601782367</v>
      </c>
      <c r="C390" s="5">
        <f t="shared" si="180"/>
        <v>286.33758869251949</v>
      </c>
      <c r="D390" s="5">
        <f t="shared" si="181"/>
        <v>89.608618787682133</v>
      </c>
      <c r="E390" s="2">
        <f t="shared" si="188"/>
        <v>287.2466849675688</v>
      </c>
      <c r="F390" s="2">
        <f t="shared" si="189"/>
        <v>4.5596306404950733</v>
      </c>
      <c r="G390" s="3">
        <f t="shared" si="182"/>
        <v>8.7623771914377819</v>
      </c>
      <c r="H390" s="3">
        <f t="shared" si="183"/>
        <v>57.867841050074915</v>
      </c>
      <c r="I390" s="3">
        <f t="shared" si="184"/>
        <v>-22.135394224984896</v>
      </c>
      <c r="J390" s="2">
        <f t="shared" si="190"/>
        <v>62.573492465558125</v>
      </c>
      <c r="K390" s="2">
        <f t="shared" si="185"/>
        <v>42.654050760434984</v>
      </c>
      <c r="L390" s="6">
        <f t="shared" si="166"/>
        <v>2768.930928325567</v>
      </c>
      <c r="M390" s="2">
        <f t="shared" si="167"/>
        <v>35.092353779126107</v>
      </c>
      <c r="N390" s="2">
        <f t="shared" si="186"/>
        <v>62.573492465558125</v>
      </c>
      <c r="O390" s="2">
        <f t="shared" si="187"/>
        <v>42.654050760434984</v>
      </c>
      <c r="P390" s="5">
        <f t="shared" si="168"/>
        <v>0.38164043770831213</v>
      </c>
      <c r="Q390" s="4">
        <f t="shared" si="169"/>
        <v>0.56073257461910508</v>
      </c>
      <c r="R390" s="4">
        <f t="shared" si="170"/>
        <v>0.33207704333056126</v>
      </c>
      <c r="S390" s="4">
        <f t="shared" si="191"/>
        <v>0</v>
      </c>
      <c r="T390" s="4">
        <f t="shared" si="192"/>
        <v>0</v>
      </c>
      <c r="U390" s="5">
        <f t="shared" si="193"/>
        <v>-1.1232475502979489</v>
      </c>
      <c r="V390" s="5">
        <f t="shared" si="194"/>
        <v>-7.4180680973244177</v>
      </c>
      <c r="W390" s="5">
        <f t="shared" si="195"/>
        <v>2.8375321895968164</v>
      </c>
      <c r="X390" s="5">
        <f t="shared" si="171"/>
        <v>0.9350351238817719</v>
      </c>
      <c r="Y390" s="5">
        <f t="shared" si="172"/>
        <v>1.3354414148116089</v>
      </c>
      <c r="Z390" s="5">
        <f t="shared" si="173"/>
        <v>2.2701909904804891</v>
      </c>
      <c r="AA390" s="5">
        <f t="shared" si="174"/>
        <v>6.4635258504948245</v>
      </c>
      <c r="AB390" s="5">
        <f t="shared" si="175"/>
        <v>0.21219386451366007</v>
      </c>
      <c r="AC390" s="5">
        <f t="shared" si="176"/>
        <v>-5.1478771068439286</v>
      </c>
      <c r="AD390" s="5">
        <f t="shared" si="177"/>
        <v>-22.87294195990836</v>
      </c>
      <c r="AE390">
        <f t="shared" si="196"/>
        <v>0</v>
      </c>
    </row>
    <row r="391" spans="1:31" x14ac:dyDescent="0.2">
      <c r="A391">
        <f t="shared" si="178"/>
        <v>3.5899999999999674</v>
      </c>
      <c r="B391" s="5">
        <f t="shared" si="179"/>
        <v>22.922767983389971</v>
      </c>
      <c r="C391" s="5">
        <f t="shared" si="180"/>
        <v>286.91600970916488</v>
      </c>
      <c r="D391" s="5">
        <f t="shared" si="181"/>
        <v>89.386121198334294</v>
      </c>
      <c r="E391" s="2">
        <f t="shared" si="188"/>
        <v>287.83024496992999</v>
      </c>
      <c r="F391" s="2">
        <f t="shared" si="189"/>
        <v>4.5678666961067833</v>
      </c>
      <c r="G391" s="3">
        <f t="shared" si="182"/>
        <v>8.7644991300829194</v>
      </c>
      <c r="H391" s="3">
        <f t="shared" si="183"/>
        <v>57.816362279006476</v>
      </c>
      <c r="I391" s="3">
        <f t="shared" si="184"/>
        <v>-22.36412364458398</v>
      </c>
      <c r="J391" s="2">
        <f t="shared" si="190"/>
        <v>62.607525255106417</v>
      </c>
      <c r="K391" s="2">
        <f t="shared" si="185"/>
        <v>42.677249662649224</v>
      </c>
      <c r="L391" s="6">
        <f t="shared" si="166"/>
        <v>2768.2239562943641</v>
      </c>
      <c r="M391" s="2">
        <f t="shared" si="167"/>
        <v>35.083393890536215</v>
      </c>
      <c r="N391" s="2">
        <f t="shared" si="186"/>
        <v>62.607525255106417</v>
      </c>
      <c r="O391" s="2">
        <f t="shared" si="187"/>
        <v>42.677249662649224</v>
      </c>
      <c r="P391" s="5">
        <f t="shared" si="168"/>
        <v>0.3816197560731589</v>
      </c>
      <c r="Q391" s="4">
        <f t="shared" si="169"/>
        <v>0.56028439051125367</v>
      </c>
      <c r="R391" s="4">
        <f t="shared" si="170"/>
        <v>0.33199517549629853</v>
      </c>
      <c r="S391" s="4">
        <f t="shared" si="191"/>
        <v>0</v>
      </c>
      <c r="T391" s="4">
        <f t="shared" si="192"/>
        <v>0</v>
      </c>
      <c r="U391" s="5">
        <f t="shared" si="193"/>
        <v>-1.1240697085381228</v>
      </c>
      <c r="V391" s="5">
        <f t="shared" si="194"/>
        <v>-7.4150981740222353</v>
      </c>
      <c r="W391" s="5">
        <f t="shared" si="195"/>
        <v>2.8682567678730799</v>
      </c>
      <c r="X391" s="5">
        <f t="shared" si="171"/>
        <v>0.93479638781435537</v>
      </c>
      <c r="Y391" s="5">
        <f t="shared" si="172"/>
        <v>1.3307404172665152</v>
      </c>
      <c r="Z391" s="5">
        <f t="shared" si="173"/>
        <v>2.2975373491616842</v>
      </c>
      <c r="AA391" s="5">
        <f t="shared" si="174"/>
        <v>6.4611753742102254</v>
      </c>
      <c r="AB391" s="5">
        <f t="shared" si="175"/>
        <v>0.20667070872839233</v>
      </c>
      <c r="AC391" s="5">
        <f t="shared" si="176"/>
        <v>-5.1175608248605506</v>
      </c>
      <c r="AD391" s="5">
        <f t="shared" si="177"/>
        <v>-22.844567857916694</v>
      </c>
      <c r="AE391">
        <f t="shared" si="196"/>
        <v>0</v>
      </c>
    </row>
    <row r="392" spans="1:31" x14ac:dyDescent="0.2">
      <c r="A392">
        <f t="shared" si="178"/>
        <v>3.5999999999999672</v>
      </c>
      <c r="B392" s="5">
        <f t="shared" si="179"/>
        <v>23.010423308226237</v>
      </c>
      <c r="C392" s="5">
        <f t="shared" si="180"/>
        <v>287.4939174539137</v>
      </c>
      <c r="D392" s="5">
        <f t="shared" si="181"/>
        <v>89.161337733495557</v>
      </c>
      <c r="E392" s="2">
        <f t="shared" si="188"/>
        <v>288.4133009308369</v>
      </c>
      <c r="F392" s="2">
        <f t="shared" si="189"/>
        <v>4.5760817052132117</v>
      </c>
      <c r="G392" s="3">
        <f t="shared" si="182"/>
        <v>8.7665658371702033</v>
      </c>
      <c r="H392" s="3">
        <f t="shared" si="183"/>
        <v>57.765186670757871</v>
      </c>
      <c r="I392" s="3">
        <f t="shared" si="184"/>
        <v>-22.592569323163147</v>
      </c>
      <c r="J392" s="2">
        <f t="shared" si="190"/>
        <v>62.642586602940298</v>
      </c>
      <c r="K392" s="2">
        <f t="shared" si="185"/>
        <v>42.701149695255822</v>
      </c>
      <c r="L392" s="6">
        <f t="shared" si="166"/>
        <v>2767.5243456140702</v>
      </c>
      <c r="M392" s="2">
        <f t="shared" si="167"/>
        <v>35.074527296844984</v>
      </c>
      <c r="N392" s="2">
        <f t="shared" si="186"/>
        <v>62.642586602940298</v>
      </c>
      <c r="O392" s="2">
        <f t="shared" si="187"/>
        <v>42.701149695255822</v>
      </c>
      <c r="P392" s="5">
        <f t="shared" si="168"/>
        <v>0.38159928913604702</v>
      </c>
      <c r="Q392" s="4">
        <f t="shared" si="169"/>
        <v>0.55982898873617992</v>
      </c>
      <c r="R392" s="4">
        <f t="shared" si="170"/>
        <v>0.33191189641295826</v>
      </c>
      <c r="S392" s="4">
        <f t="shared" si="191"/>
        <v>0</v>
      </c>
      <c r="T392" s="4">
        <f t="shared" si="192"/>
        <v>0</v>
      </c>
      <c r="U392" s="5">
        <f t="shared" si="193"/>
        <v>-1.1249040830881463</v>
      </c>
      <c r="V392" s="5">
        <f t="shared" si="194"/>
        <v>-7.4122861281402015</v>
      </c>
      <c r="W392" s="5">
        <f t="shared" si="195"/>
        <v>2.899022713240909</v>
      </c>
      <c r="X392" s="5">
        <f t="shared" si="171"/>
        <v>0.93456013758780543</v>
      </c>
      <c r="Y392" s="5">
        <f t="shared" si="172"/>
        <v>1.3260598839945619</v>
      </c>
      <c r="Z392" s="5">
        <f t="shared" si="173"/>
        <v>2.3249038448711414</v>
      </c>
      <c r="AA392" s="5">
        <f t="shared" si="174"/>
        <v>6.4589154858984523</v>
      </c>
      <c r="AB392" s="5">
        <f t="shared" si="175"/>
        <v>0.2011558009064156</v>
      </c>
      <c r="AC392" s="5">
        <f t="shared" si="176"/>
        <v>-5.0873822832690596</v>
      </c>
      <c r="AD392" s="5">
        <f t="shared" si="177"/>
        <v>-22.816061800860638</v>
      </c>
      <c r="AE392">
        <f t="shared" si="196"/>
        <v>0</v>
      </c>
    </row>
    <row r="393" spans="1:31" x14ac:dyDescent="0.2">
      <c r="A393">
        <f t="shared" si="178"/>
        <v>3.609999999999967</v>
      </c>
      <c r="B393" s="5">
        <f t="shared" si="179"/>
        <v>23.098099024387984</v>
      </c>
      <c r="C393" s="5">
        <f t="shared" si="180"/>
        <v>288.07131495150713</v>
      </c>
      <c r="D393" s="5">
        <f t="shared" si="181"/>
        <v>88.934271237173888</v>
      </c>
      <c r="E393" s="2">
        <f t="shared" si="188"/>
        <v>288.99585581186255</v>
      </c>
      <c r="F393" s="2">
        <f t="shared" si="189"/>
        <v>4.5842756813534571</v>
      </c>
      <c r="G393" s="3">
        <f t="shared" si="182"/>
        <v>8.7685773951792676</v>
      </c>
      <c r="H393" s="3">
        <f t="shared" si="183"/>
        <v>57.714312847925179</v>
      </c>
      <c r="I393" s="3">
        <f t="shared" si="184"/>
        <v>-22.820729941171752</v>
      </c>
      <c r="J393" s="2">
        <f t="shared" si="190"/>
        <v>62.678669195279845</v>
      </c>
      <c r="K393" s="2">
        <f t="shared" si="185"/>
        <v>42.725745872719727</v>
      </c>
      <c r="L393" s="6">
        <f t="shared" si="166"/>
        <v>2766.8321287574281</v>
      </c>
      <c r="M393" s="2">
        <f t="shared" si="167"/>
        <v>35.06575440959935</v>
      </c>
      <c r="N393" s="2">
        <f t="shared" si="186"/>
        <v>62.678669195279845</v>
      </c>
      <c r="O393" s="2">
        <f t="shared" si="187"/>
        <v>42.725745872719727</v>
      </c>
      <c r="P393" s="5">
        <f t="shared" si="168"/>
        <v>0.38157903784464198</v>
      </c>
      <c r="Q393" s="4">
        <f t="shared" si="169"/>
        <v>0.55936647565863229</v>
      </c>
      <c r="R393" s="4">
        <f t="shared" si="170"/>
        <v>0.33182722095384298</v>
      </c>
      <c r="S393" s="4">
        <f t="shared" si="191"/>
        <v>0</v>
      </c>
      <c r="T393" s="4">
        <f t="shared" si="192"/>
        <v>0</v>
      </c>
      <c r="U393" s="5">
        <f t="shared" si="193"/>
        <v>-1.1257505567663308</v>
      </c>
      <c r="V393" s="5">
        <f t="shared" si="194"/>
        <v>-7.4096306497400386</v>
      </c>
      <c r="W393" s="5">
        <f t="shared" si="195"/>
        <v>2.9298309496831387</v>
      </c>
      <c r="X393" s="5">
        <f t="shared" si="171"/>
        <v>0.93432638416778269</v>
      </c>
      <c r="Y393" s="5">
        <f t="shared" si="172"/>
        <v>1.3213995323916734</v>
      </c>
      <c r="Z393" s="5">
        <f t="shared" si="173"/>
        <v>2.3522907809670799</v>
      </c>
      <c r="AA393" s="5">
        <f t="shared" si="174"/>
        <v>6.4567452702693275</v>
      </c>
      <c r="AB393" s="5">
        <f t="shared" si="175"/>
        <v>0.19564897562534256</v>
      </c>
      <c r="AC393" s="5">
        <f t="shared" si="176"/>
        <v>-5.0573398687729583</v>
      </c>
      <c r="AD393" s="5">
        <f t="shared" si="177"/>
        <v>-22.787423780047533</v>
      </c>
      <c r="AE393">
        <f t="shared" si="196"/>
        <v>0</v>
      </c>
    </row>
    <row r="394" spans="1:31" x14ac:dyDescent="0.2">
      <c r="A394">
        <f t="shared" si="178"/>
        <v>3.6199999999999668</v>
      </c>
      <c r="B394" s="5">
        <f t="shared" si="179"/>
        <v>23.18579458078856</v>
      </c>
      <c r="C394" s="5">
        <f t="shared" si="180"/>
        <v>288.64820521299293</v>
      </c>
      <c r="D394" s="5">
        <f t="shared" si="181"/>
        <v>88.704924566573169</v>
      </c>
      <c r="E394" s="2">
        <f t="shared" si="188"/>
        <v>289.57791256072102</v>
      </c>
      <c r="F394" s="2">
        <f t="shared" si="189"/>
        <v>4.5924486377803797</v>
      </c>
      <c r="G394" s="3">
        <f t="shared" si="182"/>
        <v>8.7705338849355208</v>
      </c>
      <c r="H394" s="3">
        <f t="shared" si="183"/>
        <v>57.663739449237447</v>
      </c>
      <c r="I394" s="3">
        <f t="shared" si="184"/>
        <v>-23.048604178972226</v>
      </c>
      <c r="J394" s="2">
        <f t="shared" si="190"/>
        <v>62.715765693287054</v>
      </c>
      <c r="K394" s="2">
        <f t="shared" si="185"/>
        <v>42.751033192424714</v>
      </c>
      <c r="L394" s="6">
        <f t="shared" si="166"/>
        <v>2766.1473361440053</v>
      </c>
      <c r="M394" s="2">
        <f t="shared" si="167"/>
        <v>35.057075614325065</v>
      </c>
      <c r="N394" s="2">
        <f t="shared" si="186"/>
        <v>62.715765693287054</v>
      </c>
      <c r="O394" s="2">
        <f t="shared" si="187"/>
        <v>42.751033192424714</v>
      </c>
      <c r="P394" s="5">
        <f t="shared" si="168"/>
        <v>0.38155900308668123</v>
      </c>
      <c r="Q394" s="4">
        <f t="shared" si="169"/>
        <v>0.55889695769133818</v>
      </c>
      <c r="R394" s="4">
        <f t="shared" si="170"/>
        <v>0.33174116400531983</v>
      </c>
      <c r="S394" s="4">
        <f t="shared" si="191"/>
        <v>0</v>
      </c>
      <c r="T394" s="4">
        <f t="shared" si="192"/>
        <v>0</v>
      </c>
      <c r="U394" s="5">
        <f t="shared" si="193"/>
        <v>-1.1266090108347939</v>
      </c>
      <c r="V394" s="5">
        <f t="shared" si="194"/>
        <v>-7.4071304340463531</v>
      </c>
      <c r="W394" s="5">
        <f t="shared" si="195"/>
        <v>2.9606823821518709</v>
      </c>
      <c r="X394" s="5">
        <f t="shared" si="171"/>
        <v>0.93409513782661346</v>
      </c>
      <c r="Y394" s="5">
        <f t="shared" si="172"/>
        <v>1.3167590831364211</v>
      </c>
      <c r="Z394" s="5">
        <f t="shared" si="173"/>
        <v>2.3796984480723546</v>
      </c>
      <c r="AA394" s="5">
        <f t="shared" si="174"/>
        <v>6.4546638173460753</v>
      </c>
      <c r="AB394" s="5">
        <f t="shared" si="175"/>
        <v>0.19015007230162717</v>
      </c>
      <c r="AC394" s="5">
        <f t="shared" si="176"/>
        <v>-5.0274319859739984</v>
      </c>
      <c r="AD394" s="5">
        <f t="shared" si="177"/>
        <v>-22.758653800502053</v>
      </c>
      <c r="AE394">
        <f t="shared" si="196"/>
        <v>0</v>
      </c>
    </row>
    <row r="395" spans="1:31" x14ac:dyDescent="0.2">
      <c r="A395">
        <f t="shared" si="178"/>
        <v>3.6299999999999666</v>
      </c>
      <c r="B395" s="5">
        <f t="shared" si="179"/>
        <v>23.27350942714153</v>
      </c>
      <c r="C395" s="5">
        <f t="shared" si="180"/>
        <v>289.22459123588601</v>
      </c>
      <c r="D395" s="5">
        <f t="shared" si="181"/>
        <v>88.473300592093423</v>
      </c>
      <c r="E395" s="2">
        <f t="shared" si="188"/>
        <v>290.15947411142827</v>
      </c>
      <c r="F395" s="2">
        <f t="shared" si="189"/>
        <v>4.6006005874620319</v>
      </c>
      <c r="G395" s="3">
        <f t="shared" si="182"/>
        <v>8.7724353856585378</v>
      </c>
      <c r="H395" s="3">
        <f t="shared" si="183"/>
        <v>57.613465129377708</v>
      </c>
      <c r="I395" s="3">
        <f t="shared" si="184"/>
        <v>-23.276190716977247</v>
      </c>
      <c r="J395" s="2">
        <f t="shared" si="190"/>
        <v>62.753868734147957</v>
      </c>
      <c r="K395" s="2">
        <f t="shared" si="185"/>
        <v>42.777006635411013</v>
      </c>
      <c r="L395" s="6">
        <f t="shared" si="166"/>
        <v>2765.4699961520255</v>
      </c>
      <c r="M395" s="2">
        <f t="shared" si="167"/>
        <v>35.048491270676713</v>
      </c>
      <c r="N395" s="2">
        <f t="shared" si="186"/>
        <v>62.753868734147957</v>
      </c>
      <c r="O395" s="2">
        <f t="shared" si="187"/>
        <v>42.777006635411013</v>
      </c>
      <c r="P395" s="5">
        <f t="shared" si="168"/>
        <v>0.38153918569031964</v>
      </c>
      <c r="Q395" s="4">
        <f t="shared" si="169"/>
        <v>0.55842054126119356</v>
      </c>
      <c r="R395" s="4">
        <f t="shared" si="170"/>
        <v>0.33165374046380414</v>
      </c>
      <c r="S395" s="4">
        <f t="shared" si="191"/>
        <v>0</v>
      </c>
      <c r="T395" s="4">
        <f t="shared" si="192"/>
        <v>0</v>
      </c>
      <c r="U395" s="5">
        <f t="shared" si="193"/>
        <v>-1.1274793250342405</v>
      </c>
      <c r="V395" s="5">
        <f t="shared" si="194"/>
        <v>-7.4047841814999247</v>
      </c>
      <c r="W395" s="5">
        <f t="shared" si="195"/>
        <v>2.9915778965838111</v>
      </c>
      <c r="X395" s="5">
        <f t="shared" si="171"/>
        <v>0.93386640814728794</v>
      </c>
      <c r="Y395" s="5">
        <f t="shared" si="172"/>
        <v>1.3121382601972233</v>
      </c>
      <c r="Z395" s="5">
        <f t="shared" si="173"/>
        <v>2.4071271241431824</v>
      </c>
      <c r="AA395" s="5">
        <f t="shared" si="174"/>
        <v>6.4526702225327819</v>
      </c>
      <c r="AB395" s="5">
        <f t="shared" si="175"/>
        <v>0.18465893516298282</v>
      </c>
      <c r="AC395" s="5">
        <f t="shared" si="176"/>
        <v>-4.9976570573567418</v>
      </c>
      <c r="AD395" s="5">
        <f t="shared" si="177"/>
        <v>-22.729751880883406</v>
      </c>
      <c r="AE395">
        <f t="shared" si="196"/>
        <v>0</v>
      </c>
    </row>
    <row r="396" spans="1:31" x14ac:dyDescent="0.2">
      <c r="A396">
        <f t="shared" si="178"/>
        <v>3.6399999999999664</v>
      </c>
      <c r="B396" s="5">
        <f t="shared" si="179"/>
        <v>23.361243013944875</v>
      </c>
      <c r="C396" s="5">
        <f t="shared" si="180"/>
        <v>289.80047600432692</v>
      </c>
      <c r="D396" s="5">
        <f t="shared" si="181"/>
        <v>88.239402197329611</v>
      </c>
      <c r="E396" s="2">
        <f t="shared" si="188"/>
        <v>290.74054338445995</v>
      </c>
      <c r="F396" s="2">
        <f t="shared" si="189"/>
        <v>4.6087315430831577</v>
      </c>
      <c r="G396" s="3">
        <f t="shared" si="182"/>
        <v>8.774281975010167</v>
      </c>
      <c r="H396" s="3">
        <f t="shared" si="183"/>
        <v>57.563488558804139</v>
      </c>
      <c r="I396" s="3">
        <f t="shared" si="184"/>
        <v>-23.503488235786079</v>
      </c>
      <c r="J396" s="2">
        <f t="shared" si="190"/>
        <v>62.792970932153686</v>
      </c>
      <c r="K396" s="2">
        <f t="shared" si="185"/>
        <v>42.80366116711226</v>
      </c>
      <c r="L396" s="6">
        <f t="shared" si="166"/>
        <v>2764.8001351312396</v>
      </c>
      <c r="M396" s="2">
        <f t="shared" si="167"/>
        <v>35.040001712600777</v>
      </c>
      <c r="N396" s="2">
        <f t="shared" si="186"/>
        <v>62.792970932153686</v>
      </c>
      <c r="O396" s="2">
        <f t="shared" si="187"/>
        <v>42.80366116711226</v>
      </c>
      <c r="P396" s="5">
        <f t="shared" si="168"/>
        <v>0.38151958642450545</v>
      </c>
      <c r="Q396" s="4">
        <f t="shared" si="169"/>
        <v>0.55793733277604218</v>
      </c>
      <c r="R396" s="4">
        <f t="shared" si="170"/>
        <v>0.33156496523278084</v>
      </c>
      <c r="S396" s="4">
        <f t="shared" si="191"/>
        <v>0</v>
      </c>
      <c r="T396" s="4">
        <f t="shared" si="192"/>
        <v>0</v>
      </c>
      <c r="U396" s="5">
        <f t="shared" si="193"/>
        <v>-1.128361377618738</v>
      </c>
      <c r="V396" s="5">
        <f t="shared" si="194"/>
        <v>-7.4025905978109892</v>
      </c>
      <c r="W396" s="5">
        <f t="shared" si="195"/>
        <v>3.0225183599193199</v>
      </c>
      <c r="X396" s="5">
        <f t="shared" si="171"/>
        <v>0.93364020402780368</v>
      </c>
      <c r="Y396" s="5">
        <f t="shared" si="172"/>
        <v>1.3075367908386273</v>
      </c>
      <c r="Z396" s="5">
        <f t="shared" si="173"/>
        <v>2.4345770745407189</v>
      </c>
      <c r="AA396" s="5">
        <f t="shared" si="174"/>
        <v>6.4507635866799555</v>
      </c>
      <c r="AB396" s="5">
        <f t="shared" si="175"/>
        <v>0.17917541321988928</v>
      </c>
      <c r="AC396" s="5">
        <f t="shared" si="176"/>
        <v>-4.9680135232702707</v>
      </c>
      <c r="AD396" s="5">
        <f t="shared" si="177"/>
        <v>-22.700718053400724</v>
      </c>
      <c r="AE396">
        <f t="shared" si="196"/>
        <v>0</v>
      </c>
    </row>
    <row r="397" spans="1:31" x14ac:dyDescent="0.2">
      <c r="A397">
        <f t="shared" si="178"/>
        <v>3.6499999999999662</v>
      </c>
      <c r="B397" s="5">
        <f t="shared" si="179"/>
        <v>23.448994792465637</v>
      </c>
      <c r="C397" s="5">
        <f t="shared" si="180"/>
        <v>290.37586248923878</v>
      </c>
      <c r="D397" s="5">
        <f t="shared" si="181"/>
        <v>88.003232279069081</v>
      </c>
      <c r="E397" s="2">
        <f t="shared" si="188"/>
        <v>291.32112328690897</v>
      </c>
      <c r="F397" s="2">
        <f t="shared" si="189"/>
        <v>4.6168415170467281</v>
      </c>
      <c r="G397" s="3">
        <f t="shared" si="182"/>
        <v>8.7760737291423663</v>
      </c>
      <c r="H397" s="3">
        <f t="shared" si="183"/>
        <v>57.513808423571433</v>
      </c>
      <c r="I397" s="3">
        <f t="shared" si="184"/>
        <v>-23.730495416320085</v>
      </c>
      <c r="J397" s="2">
        <f t="shared" si="190"/>
        <v>62.833064879779727</v>
      </c>
      <c r="K397" s="2">
        <f t="shared" si="185"/>
        <v>42.830991738091157</v>
      </c>
      <c r="L397" s="6">
        <f t="shared" si="166"/>
        <v>2764.1377774168182</v>
      </c>
      <c r="M397" s="2">
        <f t="shared" si="167"/>
        <v>35.031607248511762</v>
      </c>
      <c r="N397" s="2">
        <f t="shared" si="186"/>
        <v>62.833064879779727</v>
      </c>
      <c r="O397" s="2">
        <f t="shared" si="187"/>
        <v>42.830991738091157</v>
      </c>
      <c r="P397" s="5">
        <f t="shared" si="168"/>
        <v>0.38150020599938544</v>
      </c>
      <c r="Q397" s="4">
        <f t="shared" si="169"/>
        <v>0.55744743859206369</v>
      </c>
      <c r="R397" s="4">
        <f t="shared" si="170"/>
        <v>0.33147485321986808</v>
      </c>
      <c r="S397" s="4">
        <f t="shared" si="191"/>
        <v>0</v>
      </c>
      <c r="T397" s="4">
        <f t="shared" si="192"/>
        <v>0</v>
      </c>
      <c r="U397" s="5">
        <f t="shared" si="193"/>
        <v>-1.1292550453904804</v>
      </c>
      <c r="V397" s="5">
        <f t="shared" si="194"/>
        <v>-7.4005483940124686</v>
      </c>
      <c r="W397" s="5">
        <f t="shared" si="195"/>
        <v>3.0535046201251452</v>
      </c>
      <c r="X397" s="5">
        <f t="shared" si="171"/>
        <v>0.93341653368585986</v>
      </c>
      <c r="Y397" s="5">
        <f t="shared" si="172"/>
        <v>1.3029544056266547</v>
      </c>
      <c r="Z397" s="5">
        <f t="shared" si="173"/>
        <v>2.4620485521053905</v>
      </c>
      <c r="AA397" s="5">
        <f t="shared" si="174"/>
        <v>6.4489430161480712</v>
      </c>
      <c r="AB397" s="5">
        <f t="shared" si="175"/>
        <v>0.17369936023617427</v>
      </c>
      <c r="AC397" s="5">
        <f t="shared" si="176"/>
        <v>-4.9384998419070776</v>
      </c>
      <c r="AD397" s="5">
        <f t="shared" si="177"/>
        <v>-22.671552363726782</v>
      </c>
      <c r="AE397">
        <f t="shared" si="196"/>
        <v>0</v>
      </c>
    </row>
    <row r="398" spans="1:31" x14ac:dyDescent="0.2">
      <c r="A398">
        <f t="shared" si="178"/>
        <v>3.6599999999999659</v>
      </c>
      <c r="B398" s="5">
        <f t="shared" si="179"/>
        <v>23.536764214725071</v>
      </c>
      <c r="C398" s="5">
        <f t="shared" si="180"/>
        <v>290.95075364848242</v>
      </c>
      <c r="D398" s="5">
        <f t="shared" si="181"/>
        <v>87.764793747287683</v>
      </c>
      <c r="E398" s="2">
        <f t="shared" si="188"/>
        <v>291.90121671263972</v>
      </c>
      <c r="F398" s="2">
        <f t="shared" si="189"/>
        <v>4.6249305214755401</v>
      </c>
      <c r="G398" s="3">
        <f t="shared" si="182"/>
        <v>8.7778107227447286</v>
      </c>
      <c r="H398" s="3">
        <f t="shared" si="183"/>
        <v>57.464423425152361</v>
      </c>
      <c r="I398" s="3">
        <f t="shared" si="184"/>
        <v>-23.957210939957353</v>
      </c>
      <c r="J398" s="2">
        <f t="shared" si="190"/>
        <v>62.874143148763018</v>
      </c>
      <c r="K398" s="2">
        <f t="shared" si="185"/>
        <v>42.858993284773696</v>
      </c>
      <c r="L398" s="6">
        <f t="shared" si="166"/>
        <v>2763.4829453442276</v>
      </c>
      <c r="M398" s="2">
        <f t="shared" si="167"/>
        <v>35.023308161480664</v>
      </c>
      <c r="N398" s="2">
        <f t="shared" si="186"/>
        <v>62.874143148763018</v>
      </c>
      <c r="O398" s="2">
        <f t="shared" si="187"/>
        <v>42.858993284773696</v>
      </c>
      <c r="P398" s="5">
        <f t="shared" si="168"/>
        <v>0.38148104506673952</v>
      </c>
      <c r="Q398" s="4">
        <f t="shared" si="169"/>
        <v>0.55695096498177288</v>
      </c>
      <c r="R398" s="4">
        <f t="shared" si="170"/>
        <v>0.33138341933392074</v>
      </c>
      <c r="S398" s="4">
        <f t="shared" si="191"/>
        <v>0</v>
      </c>
      <c r="T398" s="4">
        <f t="shared" si="192"/>
        <v>0</v>
      </c>
      <c r="U398" s="5">
        <f t="shared" si="193"/>
        <v>-1.130160203734528</v>
      </c>
      <c r="V398" s="5">
        <f t="shared" si="194"/>
        <v>-7.3986562865130994</v>
      </c>
      <c r="W398" s="5">
        <f t="shared" si="195"/>
        <v>3.0845375062208049</v>
      </c>
      <c r="X398" s="5">
        <f t="shared" si="171"/>
        <v>0.93319540466387774</v>
      </c>
      <c r="Y398" s="5">
        <f t="shared" si="172"/>
        <v>1.2983908384332401</v>
      </c>
      <c r="Z398" s="5">
        <f t="shared" si="173"/>
        <v>2.4895417972339242</v>
      </c>
      <c r="AA398" s="5">
        <f t="shared" si="174"/>
        <v>6.4472076228691746</v>
      </c>
      <c r="AB398" s="5">
        <f t="shared" si="175"/>
        <v>0.16823063469871213</v>
      </c>
      <c r="AC398" s="5">
        <f t="shared" si="176"/>
        <v>-4.9091144892791752</v>
      </c>
      <c r="AD398" s="5">
        <f t="shared" si="177"/>
        <v>-22.642254870910019</v>
      </c>
      <c r="AE398">
        <f t="shared" si="196"/>
        <v>0</v>
      </c>
    </row>
    <row r="399" spans="1:31" x14ac:dyDescent="0.2">
      <c r="A399">
        <f t="shared" si="178"/>
        <v>3.6699999999999657</v>
      </c>
      <c r="B399" s="5">
        <f t="shared" si="179"/>
        <v>23.624550733484252</v>
      </c>
      <c r="C399" s="5">
        <f t="shared" si="180"/>
        <v>291.52515242700952</v>
      </c>
      <c r="D399" s="5">
        <f t="shared" si="181"/>
        <v>87.524089525144561</v>
      </c>
      <c r="E399" s="2">
        <f t="shared" si="188"/>
        <v>292.48082654244212</v>
      </c>
      <c r="F399" s="2">
        <f t="shared" si="189"/>
        <v>4.632998568213865</v>
      </c>
      <c r="G399" s="3">
        <f t="shared" si="182"/>
        <v>8.7794930290917161</v>
      </c>
      <c r="H399" s="3">
        <f t="shared" si="183"/>
        <v>57.41533228025957</v>
      </c>
      <c r="I399" s="3">
        <f t="shared" si="184"/>
        <v>-24.183633488666452</v>
      </c>
      <c r="J399" s="2">
        <f t="shared" si="190"/>
        <v>62.916198291176464</v>
      </c>
      <c r="K399" s="2">
        <f t="shared" si="185"/>
        <v>42.887660730181636</v>
      </c>
      <c r="L399" s="6">
        <f t="shared" si="166"/>
        <v>2762.8356592650666</v>
      </c>
      <c r="M399" s="2">
        <f t="shared" si="167"/>
        <v>35.015104709435739</v>
      </c>
      <c r="N399" s="2">
        <f t="shared" si="186"/>
        <v>62.916198291176464</v>
      </c>
      <c r="O399" s="2">
        <f t="shared" si="187"/>
        <v>42.887660730181636</v>
      </c>
      <c r="P399" s="5">
        <f t="shared" si="168"/>
        <v>0.38146210422044269</v>
      </c>
      <c r="Q399" s="4">
        <f t="shared" si="169"/>
        <v>0.55644801810264655</v>
      </c>
      <c r="R399" s="4">
        <f t="shared" si="170"/>
        <v>0.33129067848217753</v>
      </c>
      <c r="S399" s="4">
        <f t="shared" si="191"/>
        <v>0</v>
      </c>
      <c r="T399" s="4">
        <f t="shared" si="192"/>
        <v>0</v>
      </c>
      <c r="U399" s="5">
        <f t="shared" si="193"/>
        <v>-1.1310767266535116</v>
      </c>
      <c r="V399" s="5">
        <f t="shared" si="194"/>
        <v>-7.3969129971503822</v>
      </c>
      <c r="W399" s="5">
        <f t="shared" si="195"/>
        <v>3.1156178283085851</v>
      </c>
      <c r="X399" s="5">
        <f t="shared" si="171"/>
        <v>0.9329768238343511</v>
      </c>
      <c r="Y399" s="5">
        <f t="shared" si="172"/>
        <v>1.2938458264397501</v>
      </c>
      <c r="Z399" s="5">
        <f t="shared" si="173"/>
        <v>2.5170570379589758</v>
      </c>
      <c r="AA399" s="5">
        <f t="shared" si="174"/>
        <v>6.4455565244064212</v>
      </c>
      <c r="AB399" s="5">
        <f t="shared" si="175"/>
        <v>0.16276909978623855</v>
      </c>
      <c r="AC399" s="5">
        <f t="shared" si="176"/>
        <v>-4.8798559591914064</v>
      </c>
      <c r="AD399" s="5">
        <f t="shared" si="177"/>
        <v>-22.612825647284993</v>
      </c>
      <c r="AE399">
        <f t="shared" si="196"/>
        <v>0</v>
      </c>
    </row>
    <row r="400" spans="1:31" x14ac:dyDescent="0.2">
      <c r="A400">
        <f t="shared" si="178"/>
        <v>3.6799999999999655</v>
      </c>
      <c r="B400" s="5">
        <f t="shared" si="179"/>
        <v>23.712353802230162</v>
      </c>
      <c r="C400" s="5">
        <f t="shared" si="180"/>
        <v>292.09906175701417</v>
      </c>
      <c r="D400" s="5">
        <f t="shared" si="181"/>
        <v>87.281122548975532</v>
      </c>
      <c r="E400" s="2">
        <f t="shared" si="188"/>
        <v>293.05995564418231</v>
      </c>
      <c r="F400" s="2">
        <f t="shared" si="189"/>
        <v>4.6410456688291495</v>
      </c>
      <c r="G400" s="3">
        <f t="shared" si="182"/>
        <v>8.7811207200895787</v>
      </c>
      <c r="H400" s="3">
        <f t="shared" si="183"/>
        <v>57.366533720667654</v>
      </c>
      <c r="I400" s="3">
        <f t="shared" si="184"/>
        <v>-24.409761745139303</v>
      </c>
      <c r="J400" s="2">
        <f t="shared" si="190"/>
        <v>62.959222840500118</v>
      </c>
      <c r="K400" s="2">
        <f t="shared" si="185"/>
        <v>42.916988984662652</v>
      </c>
      <c r="L400" s="6">
        <f t="shared" si="166"/>
        <v>2762.1959375638348</v>
      </c>
      <c r="M400" s="2">
        <f t="shared" si="167"/>
        <v>35.006997125374987</v>
      </c>
      <c r="N400" s="2">
        <f t="shared" si="186"/>
        <v>62.959222840500118</v>
      </c>
      <c r="O400" s="2">
        <f t="shared" si="187"/>
        <v>42.916988984662652</v>
      </c>
      <c r="P400" s="5">
        <f t="shared" si="168"/>
        <v>0.38144338399695499</v>
      </c>
      <c r="Q400" s="4">
        <f t="shared" si="169"/>
        <v>0.55593870396638367</v>
      </c>
      <c r="R400" s="4">
        <f t="shared" si="170"/>
        <v>0.33119664556745015</v>
      </c>
      <c r="S400" s="4">
        <f t="shared" si="191"/>
        <v>0</v>
      </c>
      <c r="T400" s="4">
        <f t="shared" si="192"/>
        <v>0</v>
      </c>
      <c r="U400" s="5">
        <f t="shared" si="193"/>
        <v>-1.1320044868022912</v>
      </c>
      <c r="V400" s="5">
        <f t="shared" si="194"/>
        <v>-7.3953172532433022</v>
      </c>
      <c r="W400" s="5">
        <f t="shared" si="195"/>
        <v>3.1467463776071094</v>
      </c>
      <c r="X400" s="5">
        <f t="shared" si="171"/>
        <v>0.93276079740550721</v>
      </c>
      <c r="Y400" s="5">
        <f t="shared" si="172"/>
        <v>1.2893191101396029</v>
      </c>
      <c r="Z400" s="5">
        <f t="shared" si="173"/>
        <v>2.5445944900312938</v>
      </c>
      <c r="AA400" s="5">
        <f t="shared" si="174"/>
        <v>6.4439888440116357</v>
      </c>
      <c r="AB400" s="5">
        <f t="shared" si="175"/>
        <v>0.15731462333731172</v>
      </c>
      <c r="AC400" s="5">
        <f t="shared" si="176"/>
        <v>-4.8507227632120085</v>
      </c>
      <c r="AD400" s="5">
        <f t="shared" si="177"/>
        <v>-22.583264778381256</v>
      </c>
      <c r="AE400">
        <f t="shared" si="196"/>
        <v>0</v>
      </c>
    </row>
    <row r="401" spans="1:31" x14ac:dyDescent="0.2">
      <c r="A401">
        <f t="shared" si="178"/>
        <v>3.6899999999999653</v>
      </c>
      <c r="B401" s="5">
        <f t="shared" si="179"/>
        <v>23.800172875162225</v>
      </c>
      <c r="C401" s="5">
        <f t="shared" si="180"/>
        <v>292.67248455808266</v>
      </c>
      <c r="D401" s="5">
        <f t="shared" si="181"/>
        <v>87.035895768285229</v>
      </c>
      <c r="E401" s="2">
        <f t="shared" si="188"/>
        <v>293.63860687295318</v>
      </c>
      <c r="F401" s="2">
        <f t="shared" si="189"/>
        <v>4.6490718346137649</v>
      </c>
      <c r="G401" s="3">
        <f t="shared" si="182"/>
        <v>8.7826938663229512</v>
      </c>
      <c r="H401" s="3">
        <f t="shared" si="183"/>
        <v>57.318026493035532</v>
      </c>
      <c r="I401" s="3">
        <f t="shared" si="184"/>
        <v>-24.635594392923114</v>
      </c>
      <c r="J401" s="2">
        <f t="shared" si="190"/>
        <v>63.003209312688945</v>
      </c>
      <c r="K401" s="2">
        <f t="shared" si="185"/>
        <v>42.946972946618232</v>
      </c>
      <c r="L401" s="6">
        <f t="shared" si="166"/>
        <v>2761.5637966755944</v>
      </c>
      <c r="M401" s="2">
        <f t="shared" si="167"/>
        <v>34.998985617590002</v>
      </c>
      <c r="N401" s="2">
        <f t="shared" si="186"/>
        <v>63.003209312688945</v>
      </c>
      <c r="O401" s="2">
        <f t="shared" si="187"/>
        <v>42.946972946618232</v>
      </c>
      <c r="P401" s="5">
        <f t="shared" si="168"/>
        <v>0.38142488487583665</v>
      </c>
      <c r="Q401" s="4">
        <f t="shared" si="169"/>
        <v>0.55542312840880659</v>
      </c>
      <c r="R401" s="4">
        <f t="shared" si="170"/>
        <v>0.33110133548535714</v>
      </c>
      <c r="S401" s="4">
        <f t="shared" si="191"/>
        <v>0</v>
      </c>
      <c r="T401" s="4">
        <f t="shared" si="192"/>
        <v>0</v>
      </c>
      <c r="U401" s="5">
        <f t="shared" si="193"/>
        <v>-1.1329433555225614</v>
      </c>
      <c r="V401" s="5">
        <f t="shared" si="194"/>
        <v>-7.3938677876447905</v>
      </c>
      <c r="W401" s="5">
        <f t="shared" si="195"/>
        <v>3.177923926488456</v>
      </c>
      <c r="X401" s="5">
        <f t="shared" si="171"/>
        <v>0.93254733092727204</v>
      </c>
      <c r="Y401" s="5">
        <f t="shared" si="172"/>
        <v>1.2848104333399921</v>
      </c>
      <c r="Z401" s="5">
        <f t="shared" si="173"/>
        <v>2.5721543570043393</v>
      </c>
      <c r="AA401" s="5">
        <f t="shared" si="174"/>
        <v>6.4425037106808043</v>
      </c>
      <c r="AB401" s="5">
        <f t="shared" si="175"/>
        <v>0.1518670778174307</v>
      </c>
      <c r="AC401" s="5">
        <f t="shared" si="176"/>
        <v>-4.8217134306404512</v>
      </c>
      <c r="AD401" s="5">
        <f t="shared" si="177"/>
        <v>-22.553572362830739</v>
      </c>
      <c r="AE401">
        <f t="shared" si="196"/>
        <v>0</v>
      </c>
    </row>
    <row r="402" spans="1:31" x14ac:dyDescent="0.2">
      <c r="A402">
        <f t="shared" si="178"/>
        <v>3.6999999999999651</v>
      </c>
      <c r="B402" s="5">
        <f t="shared" si="179"/>
        <v>23.888007407179348</v>
      </c>
      <c r="C402" s="5">
        <f t="shared" si="180"/>
        <v>293.24542373734147</v>
      </c>
      <c r="D402" s="5">
        <f t="shared" si="181"/>
        <v>86.788412145737851</v>
      </c>
      <c r="E402" s="2">
        <f t="shared" si="188"/>
        <v>294.21678307122187</v>
      </c>
      <c r="F402" s="2">
        <f t="shared" si="189"/>
        <v>4.657077076586809</v>
      </c>
      <c r="G402" s="3">
        <f t="shared" si="182"/>
        <v>8.7842125371011264</v>
      </c>
      <c r="H402" s="3">
        <f t="shared" si="183"/>
        <v>57.269809358729127</v>
      </c>
      <c r="I402" s="3">
        <f t="shared" si="184"/>
        <v>-24.861130116551422</v>
      </c>
      <c r="J402" s="2">
        <f t="shared" si="190"/>
        <v>63.048150207236397</v>
      </c>
      <c r="K402" s="2">
        <f t="shared" si="185"/>
        <v>42.977607503228626</v>
      </c>
      <c r="L402" s="6">
        <f t="shared" si="166"/>
        <v>2760.939251104508</v>
      </c>
      <c r="M402" s="2">
        <f t="shared" si="167"/>
        <v>34.991070369900882</v>
      </c>
      <c r="N402" s="2">
        <f t="shared" si="186"/>
        <v>63.048150207236397</v>
      </c>
      <c r="O402" s="2">
        <f t="shared" si="187"/>
        <v>42.977607503228626</v>
      </c>
      <c r="P402" s="5">
        <f t="shared" si="168"/>
        <v>0.38140660728028952</v>
      </c>
      <c r="Q402" s="4">
        <f t="shared" si="169"/>
        <v>0.55490139706041086</v>
      </c>
      <c r="R402" s="4">
        <f t="shared" si="170"/>
        <v>0.33100476312160154</v>
      </c>
      <c r="S402" s="4">
        <f t="shared" si="191"/>
        <v>0</v>
      </c>
      <c r="T402" s="4">
        <f t="shared" si="192"/>
        <v>0</v>
      </c>
      <c r="U402" s="5">
        <f t="shared" si="193"/>
        <v>-1.1338932028773894</v>
      </c>
      <c r="V402" s="5">
        <f t="shared" si="194"/>
        <v>-7.3925633387938223</v>
      </c>
      <c r="W402" s="5">
        <f t="shared" si="195"/>
        <v>3.2091512285187647</v>
      </c>
      <c r="X402" s="5">
        <f t="shared" si="171"/>
        <v>0.93233642929752869</v>
      </c>
      <c r="Y402" s="5">
        <f t="shared" si="172"/>
        <v>1.2803195431627281</v>
      </c>
      <c r="Z402" s="5">
        <f t="shared" si="173"/>
        <v>2.5997368303212851</v>
      </c>
      <c r="AA402" s="5">
        <f t="shared" si="174"/>
        <v>6.4411002592075635</v>
      </c>
      <c r="AB402" s="5">
        <f t="shared" si="175"/>
        <v>0.14642634028533874</v>
      </c>
      <c r="AC402" s="5">
        <f t="shared" si="176"/>
        <v>-4.7928265084725368</v>
      </c>
      <c r="AD402" s="5">
        <f t="shared" si="177"/>
        <v>-22.52374851227367</v>
      </c>
      <c r="AE402">
        <f t="shared" si="196"/>
        <v>0</v>
      </c>
    </row>
    <row r="403" spans="1:31" x14ac:dyDescent="0.2">
      <c r="A403">
        <f t="shared" si="178"/>
        <v>3.7099999999999649</v>
      </c>
      <c r="B403" s="5">
        <f t="shared" si="179"/>
        <v>23.975856853867374</v>
      </c>
      <c r="C403" s="5">
        <f t="shared" si="180"/>
        <v>293.81788218960332</v>
      </c>
      <c r="D403" s="5">
        <f t="shared" si="181"/>
        <v>86.538674657146728</v>
      </c>
      <c r="E403" s="2">
        <f t="shared" si="188"/>
        <v>294.79448706897614</v>
      </c>
      <c r="F403" s="2">
        <f t="shared" si="189"/>
        <v>4.6650614054959565</v>
      </c>
      <c r="G403" s="3">
        <f t="shared" si="182"/>
        <v>8.78567680050398</v>
      </c>
      <c r="H403" s="3">
        <f t="shared" si="183"/>
        <v>57.221881093644399</v>
      </c>
      <c r="I403" s="3">
        <f t="shared" si="184"/>
        <v>-25.086367601674159</v>
      </c>
      <c r="J403" s="2">
        <f t="shared" si="190"/>
        <v>63.094038008233547</v>
      </c>
      <c r="K403" s="2">
        <f t="shared" si="185"/>
        <v>43.008887531174878</v>
      </c>
      <c r="L403" s="6">
        <f t="shared" si="166"/>
        <v>2760.3223134432083</v>
      </c>
      <c r="M403" s="2">
        <f t="shared" si="167"/>
        <v>34.983251541901772</v>
      </c>
      <c r="N403" s="2">
        <f t="shared" si="186"/>
        <v>63.094038008233547</v>
      </c>
      <c r="O403" s="2">
        <f t="shared" si="187"/>
        <v>43.008887531174878</v>
      </c>
      <c r="P403" s="5">
        <f t="shared" si="168"/>
        <v>0.38138855157772245</v>
      </c>
      <c r="Q403" s="4">
        <f t="shared" si="169"/>
        <v>0.55437361531757157</v>
      </c>
      <c r="R403" s="4">
        <f t="shared" si="170"/>
        <v>0.33090694334929383</v>
      </c>
      <c r="S403" s="4">
        <f t="shared" si="191"/>
        <v>0</v>
      </c>
      <c r="T403" s="4">
        <f t="shared" si="192"/>
        <v>0</v>
      </c>
      <c r="U403" s="5">
        <f t="shared" si="193"/>
        <v>-1.1348538976856741</v>
      </c>
      <c r="V403" s="5">
        <f t="shared" si="194"/>
        <v>-7.3914026507671462</v>
      </c>
      <c r="W403" s="5">
        <f t="shared" si="195"/>
        <v>3.2404290185022999</v>
      </c>
      <c r="X403" s="5">
        <f t="shared" si="171"/>
        <v>0.93212809676866004</v>
      </c>
      <c r="Y403" s="5">
        <f t="shared" si="172"/>
        <v>1.2758461900441962</v>
      </c>
      <c r="Z403" s="5">
        <f t="shared" si="173"/>
        <v>2.6273420894043014</v>
      </c>
      <c r="AA403" s="5">
        <f t="shared" si="174"/>
        <v>6.4397776302345839</v>
      </c>
      <c r="AB403" s="5">
        <f t="shared" si="175"/>
        <v>0.14099229235852206</v>
      </c>
      <c r="AC403" s="5">
        <f t="shared" si="176"/>
        <v>-4.7640605613628448</v>
      </c>
      <c r="AD403" s="5">
        <f t="shared" si="177"/>
        <v>-22.493793351263115</v>
      </c>
      <c r="AE403">
        <f t="shared" si="196"/>
        <v>0</v>
      </c>
    </row>
    <row r="404" spans="1:31" x14ac:dyDescent="0.2">
      <c r="A404">
        <f t="shared" si="178"/>
        <v>3.7199999999999647</v>
      </c>
      <c r="B404" s="5">
        <f t="shared" si="179"/>
        <v>24.06372067148703</v>
      </c>
      <c r="C404" s="5">
        <f t="shared" si="180"/>
        <v>294.38986279751168</v>
      </c>
      <c r="D404" s="5">
        <f t="shared" si="181"/>
        <v>86.286686291462431</v>
      </c>
      <c r="E404" s="2">
        <f t="shared" si="188"/>
        <v>295.37172168386923</v>
      </c>
      <c r="F404" s="2">
        <f t="shared" si="189"/>
        <v>4.6730248318193626</v>
      </c>
      <c r="G404" s="3">
        <f t="shared" si="182"/>
        <v>8.7870867234275654</v>
      </c>
      <c r="H404" s="3">
        <f t="shared" si="183"/>
        <v>57.174240488030769</v>
      </c>
      <c r="I404" s="3">
        <f t="shared" si="184"/>
        <v>-25.31130553518679</v>
      </c>
      <c r="J404" s="2">
        <f t="shared" si="190"/>
        <v>63.14086518542323</v>
      </c>
      <c r="K404" s="2">
        <f t="shared" si="185"/>
        <v>43.040807897357347</v>
      </c>
      <c r="L404" s="6">
        <f t="shared" si="166"/>
        <v>2759.712994392979</v>
      </c>
      <c r="M404" s="2">
        <f t="shared" si="167"/>
        <v>34.975529269216572</v>
      </c>
      <c r="N404" s="2">
        <f t="shared" si="186"/>
        <v>63.14086518542323</v>
      </c>
      <c r="O404" s="2">
        <f t="shared" si="187"/>
        <v>43.040807897357347</v>
      </c>
      <c r="P404" s="5">
        <f t="shared" si="168"/>
        <v>0.3813707180803404</v>
      </c>
      <c r="Q404" s="4">
        <f t="shared" si="169"/>
        <v>0.55383988831440911</v>
      </c>
      <c r="R404" s="4">
        <f t="shared" si="170"/>
        <v>0.3308078910263208</v>
      </c>
      <c r="S404" s="4">
        <f t="shared" si="191"/>
        <v>0</v>
      </c>
      <c r="T404" s="4">
        <f t="shared" si="192"/>
        <v>0</v>
      </c>
      <c r="U404" s="5">
        <f t="shared" si="193"/>
        <v>-1.1358253075565277</v>
      </c>
      <c r="V404" s="5">
        <f t="shared" si="194"/>
        <v>-7.3903844733305863</v>
      </c>
      <c r="W404" s="5">
        <f t="shared" si="195"/>
        <v>3.2717580125289363</v>
      </c>
      <c r="X404" s="5">
        <f t="shared" si="171"/>
        <v>0.93192233695436255</v>
      </c>
      <c r="Y404" s="5">
        <f t="shared" si="172"/>
        <v>1.271390127734455</v>
      </c>
      <c r="Z404" s="5">
        <f t="shared" si="173"/>
        <v>2.6549703017460757</v>
      </c>
      <c r="AA404" s="5">
        <f t="shared" si="174"/>
        <v>6.4385349703029231</v>
      </c>
      <c r="AB404" s="5">
        <f t="shared" si="175"/>
        <v>0.13556482017792737</v>
      </c>
      <c r="AC404" s="5">
        <f t="shared" si="176"/>
        <v>-4.7354141715845106</v>
      </c>
      <c r="AD404" s="5">
        <f t="shared" si="177"/>
        <v>-22.46370701716814</v>
      </c>
      <c r="AE404">
        <f t="shared" si="196"/>
        <v>0</v>
      </c>
    </row>
    <row r="405" spans="1:31" x14ac:dyDescent="0.2">
      <c r="A405">
        <f t="shared" si="178"/>
        <v>3.7299999999999645</v>
      </c>
      <c r="B405" s="5">
        <f t="shared" si="179"/>
        <v>24.151598316962314</v>
      </c>
      <c r="C405" s="5">
        <f t="shared" si="180"/>
        <v>294.96136843168341</v>
      </c>
      <c r="D405" s="5">
        <f t="shared" si="181"/>
        <v>86.032450050759692</v>
      </c>
      <c r="E405" s="2">
        <f t="shared" si="188"/>
        <v>295.94848972136208</v>
      </c>
      <c r="F405" s="2">
        <f t="shared" si="189"/>
        <v>4.6809673657676116</v>
      </c>
      <c r="G405" s="3">
        <f t="shared" si="182"/>
        <v>8.7884423716293441</v>
      </c>
      <c r="H405" s="3">
        <f t="shared" si="183"/>
        <v>57.126886346314926</v>
      </c>
      <c r="I405" s="3">
        <f t="shared" si="184"/>
        <v>-25.535942605358471</v>
      </c>
      <c r="J405" s="2">
        <f t="shared" si="190"/>
        <v>63.188624195248899</v>
      </c>
      <c r="K405" s="2">
        <f t="shared" si="185"/>
        <v>43.073363459610697</v>
      </c>
      <c r="L405" s="6">
        <f t="shared" si="166"/>
        <v>2759.1113027847096</v>
      </c>
      <c r="M405" s="2">
        <f t="shared" si="167"/>
        <v>34.967903663764545</v>
      </c>
      <c r="N405" s="2">
        <f t="shared" si="186"/>
        <v>63.188624195248899</v>
      </c>
      <c r="O405" s="2">
        <f t="shared" si="187"/>
        <v>43.073363459610697</v>
      </c>
      <c r="P405" s="5">
        <f t="shared" si="168"/>
        <v>0.3813531070457562</v>
      </c>
      <c r="Q405" s="4">
        <f t="shared" si="169"/>
        <v>0.55330032089531989</v>
      </c>
      <c r="R405" s="4">
        <f t="shared" si="170"/>
        <v>0.33070762099276035</v>
      </c>
      <c r="S405" s="4">
        <f t="shared" si="191"/>
        <v>0</v>
      </c>
      <c r="T405" s="4">
        <f t="shared" si="192"/>
        <v>0</v>
      </c>
      <c r="U405" s="5">
        <f t="shared" si="193"/>
        <v>-1.1368072989235496</v>
      </c>
      <c r="V405" s="5">
        <f t="shared" si="194"/>
        <v>-7.3895075619898298</v>
      </c>
      <c r="W405" s="5">
        <f t="shared" si="195"/>
        <v>3.3031389080249953</v>
      </c>
      <c r="X405" s="5">
        <f t="shared" si="171"/>
        <v>0.93171915283672291</v>
      </c>
      <c r="Y405" s="5">
        <f t="shared" si="172"/>
        <v>1.2669511132954734</v>
      </c>
      <c r="Z405" s="5">
        <f t="shared" si="173"/>
        <v>2.6826216230034654</v>
      </c>
      <c r="AA405" s="5">
        <f t="shared" si="174"/>
        <v>6.4373714318992983</v>
      </c>
      <c r="AB405" s="5">
        <f t="shared" si="175"/>
        <v>0.13014381437192379</v>
      </c>
      <c r="AC405" s="5">
        <f t="shared" si="176"/>
        <v>-4.706885938986364</v>
      </c>
      <c r="AD405" s="5">
        <f t="shared" si="177"/>
        <v>-22.433489660075708</v>
      </c>
      <c r="AE405">
        <f t="shared" si="196"/>
        <v>0</v>
      </c>
    </row>
    <row r="406" spans="1:31" x14ac:dyDescent="0.2">
      <c r="A406">
        <f t="shared" si="178"/>
        <v>3.7399999999999642</v>
      </c>
      <c r="B406" s="5">
        <f t="shared" si="179"/>
        <v>24.239489247869326</v>
      </c>
      <c r="C406" s="5">
        <f t="shared" si="180"/>
        <v>295.53240195084965</v>
      </c>
      <c r="D406" s="5">
        <f t="shared" si="181"/>
        <v>85.775968950223103</v>
      </c>
      <c r="E406" s="2">
        <f t="shared" si="188"/>
        <v>296.52479397486496</v>
      </c>
      <c r="F406" s="2">
        <f t="shared" si="189"/>
        <v>4.6888890172857112</v>
      </c>
      <c r="G406" s="3">
        <f t="shared" si="182"/>
        <v>8.7897438097730625</v>
      </c>
      <c r="H406" s="3">
        <f t="shared" si="183"/>
        <v>57.079817486925059</v>
      </c>
      <c r="I406" s="3">
        <f t="shared" si="184"/>
        <v>-25.76027750195923</v>
      </c>
      <c r="J406" s="2">
        <f t="shared" si="190"/>
        <v>63.237307481897631</v>
      </c>
      <c r="K406" s="2">
        <f t="shared" si="185"/>
        <v>43.106549067414882</v>
      </c>
      <c r="L406" s="6">
        <f t="shared" si="166"/>
        <v>2758.5172456005967</v>
      </c>
      <c r="M406" s="2">
        <f t="shared" si="167"/>
        <v>34.96037481403534</v>
      </c>
      <c r="N406" s="2">
        <f t="shared" si="186"/>
        <v>63.237307481897631</v>
      </c>
      <c r="O406" s="2">
        <f t="shared" si="187"/>
        <v>43.106549067414882</v>
      </c>
      <c r="P406" s="5">
        <f t="shared" si="168"/>
        <v>0.38133571867762389</v>
      </c>
      <c r="Q406" s="4">
        <f t="shared" si="169"/>
        <v>0.55275501758817847</v>
      </c>
      <c r="R406" s="4">
        <f t="shared" si="170"/>
        <v>0.33060614806834304</v>
      </c>
      <c r="S406" s="4">
        <f t="shared" si="191"/>
        <v>0</v>
      </c>
      <c r="T406" s="4">
        <f t="shared" si="192"/>
        <v>0</v>
      </c>
      <c r="U406" s="5">
        <f t="shared" si="193"/>
        <v>-1.1377997370790074</v>
      </c>
      <c r="V406" s="5">
        <f t="shared" si="194"/>
        <v>-7.3887706780407125</v>
      </c>
      <c r="W406" s="5">
        <f t="shared" si="195"/>
        <v>3.334572383807421</v>
      </c>
      <c r="X406" s="5">
        <f t="shared" si="171"/>
        <v>0.93151854677354617</v>
      </c>
      <c r="Y406" s="5">
        <f t="shared" si="172"/>
        <v>1.2625289070985266</v>
      </c>
      <c r="Z406" s="5">
        <f t="shared" si="173"/>
        <v>2.7102961970932236</v>
      </c>
      <c r="AA406" s="5">
        <f t="shared" si="174"/>
        <v>6.436286173501311</v>
      </c>
      <c r="AB406" s="5">
        <f t="shared" si="175"/>
        <v>0.12472917001951922</v>
      </c>
      <c r="AC406" s="5">
        <f t="shared" si="176"/>
        <v>-4.6784744809474894</v>
      </c>
      <c r="AD406" s="5">
        <f t="shared" si="177"/>
        <v>-22.403141442691268</v>
      </c>
      <c r="AE406">
        <f t="shared" si="196"/>
        <v>0</v>
      </c>
    </row>
    <row r="407" spans="1:31" x14ac:dyDescent="0.2">
      <c r="A407">
        <f t="shared" si="178"/>
        <v>3.749999999999964</v>
      </c>
      <c r="B407" s="5">
        <f t="shared" si="179"/>
        <v>24.327392922425556</v>
      </c>
      <c r="C407" s="5">
        <f t="shared" si="180"/>
        <v>296.10296620199483</v>
      </c>
      <c r="D407" s="5">
        <f t="shared" si="181"/>
        <v>85.517246018131374</v>
      </c>
      <c r="E407" s="2">
        <f t="shared" si="188"/>
        <v>297.10063722587637</v>
      </c>
      <c r="F407" s="2">
        <f t="shared" si="189"/>
        <v>4.6967897960551346</v>
      </c>
      <c r="G407" s="3">
        <f t="shared" si="182"/>
        <v>8.7909911014732582</v>
      </c>
      <c r="H407" s="3">
        <f t="shared" si="183"/>
        <v>57.033032742115587</v>
      </c>
      <c r="I407" s="3">
        <f t="shared" si="184"/>
        <v>-25.984308916386144</v>
      </c>
      <c r="J407" s="2">
        <f t="shared" si="190"/>
        <v>63.286907478337056</v>
      </c>
      <c r="K407" s="2">
        <f t="shared" si="185"/>
        <v>43.140359562601944</v>
      </c>
      <c r="L407" s="6">
        <f t="shared" si="166"/>
        <v>2757.9308279965549</v>
      </c>
      <c r="M407" s="2">
        <f t="shared" si="167"/>
        <v>34.952942785372997</v>
      </c>
      <c r="N407" s="2">
        <f t="shared" si="186"/>
        <v>63.286907478337056</v>
      </c>
      <c r="O407" s="2">
        <f t="shared" si="187"/>
        <v>43.140359562601944</v>
      </c>
      <c r="P407" s="5">
        <f t="shared" si="168"/>
        <v>0.38131855312629348</v>
      </c>
      <c r="Q407" s="4">
        <f t="shared" si="169"/>
        <v>0.55220408257820852</v>
      </c>
      <c r="R407" s="4">
        <f t="shared" si="170"/>
        <v>0.33050348704996035</v>
      </c>
      <c r="S407" s="4">
        <f t="shared" si="191"/>
        <v>0</v>
      </c>
      <c r="T407" s="4">
        <f t="shared" si="192"/>
        <v>0</v>
      </c>
      <c r="U407" s="5">
        <f t="shared" si="193"/>
        <v>-1.1388024862078951</v>
      </c>
      <c r="V407" s="5">
        <f t="shared" si="194"/>
        <v>-7.3881725886189136</v>
      </c>
      <c r="W407" s="5">
        <f t="shared" si="195"/>
        <v>3.3660591001412166</v>
      </c>
      <c r="X407" s="5">
        <f t="shared" si="171"/>
        <v>0.93132052050592318</v>
      </c>
      <c r="Y407" s="5">
        <f t="shared" si="172"/>
        <v>1.2581232728207559</v>
      </c>
      <c r="Z407" s="5">
        <f t="shared" si="173"/>
        <v>2.7379941562897088</v>
      </c>
      <c r="AA407" s="5">
        <f t="shared" si="174"/>
        <v>6.435278359620578</v>
      </c>
      <c r="AB407" s="5">
        <f t="shared" si="175"/>
        <v>0.11932078661286072</v>
      </c>
      <c r="AC407" s="5">
        <f t="shared" si="176"/>
        <v>-4.6501784323292048</v>
      </c>
      <c r="AD407" s="5">
        <f t="shared" si="177"/>
        <v>-22.372662540238203</v>
      </c>
      <c r="AE407">
        <f t="shared" si="196"/>
        <v>0</v>
      </c>
    </row>
    <row r="408" spans="1:31" x14ac:dyDescent="0.2">
      <c r="A408">
        <f t="shared" si="178"/>
        <v>3.7599999999999638</v>
      </c>
      <c r="B408" s="5">
        <f t="shared" si="179"/>
        <v>24.415308799479622</v>
      </c>
      <c r="C408" s="5">
        <f t="shared" si="180"/>
        <v>296.67306402049439</v>
      </c>
      <c r="D408" s="5">
        <f t="shared" si="181"/>
        <v>85.256284295840501</v>
      </c>
      <c r="E408" s="2">
        <f t="shared" si="188"/>
        <v>297.67602224412082</v>
      </c>
      <c r="F408" s="2">
        <f t="shared" si="189"/>
        <v>4.7046697114959146</v>
      </c>
      <c r="G408" s="3">
        <f t="shared" si="182"/>
        <v>8.7921843093393868</v>
      </c>
      <c r="H408" s="3">
        <f t="shared" si="183"/>
        <v>56.986530957792297</v>
      </c>
      <c r="I408" s="3">
        <f t="shared" si="184"/>
        <v>-26.208035541788526</v>
      </c>
      <c r="J408" s="2">
        <f t="shared" si="190"/>
        <v>63.337416607345645</v>
      </c>
      <c r="K408" s="2">
        <f t="shared" si="185"/>
        <v>43.174789780058376</v>
      </c>
      <c r="L408" s="6">
        <f t="shared" si="166"/>
        <v>2757.3520533253145</v>
      </c>
      <c r="M408" s="2">
        <f t="shared" si="167"/>
        <v>34.945607620268738</v>
      </c>
      <c r="N408" s="2">
        <f t="shared" si="186"/>
        <v>63.337416607345645</v>
      </c>
      <c r="O408" s="2">
        <f t="shared" si="187"/>
        <v>43.174789780058376</v>
      </c>
      <c r="P408" s="5">
        <f t="shared" si="168"/>
        <v>0.38130161048948447</v>
      </c>
      <c r="Q408" s="4">
        <f t="shared" si="169"/>
        <v>0.55164761968253317</v>
      </c>
      <c r="R408" s="4">
        <f t="shared" si="170"/>
        <v>0.33039965270922161</v>
      </c>
      <c r="S408" s="4">
        <f t="shared" si="191"/>
        <v>0</v>
      </c>
      <c r="T408" s="4">
        <f t="shared" si="192"/>
        <v>0</v>
      </c>
      <c r="U408" s="5">
        <f t="shared" si="193"/>
        <v>-1.1398154094218675</v>
      </c>
      <c r="V408" s="5">
        <f t="shared" si="194"/>
        <v>-7.3877120667490166</v>
      </c>
      <c r="W408" s="5">
        <f t="shared" si="195"/>
        <v>3.3975996988001089</v>
      </c>
      <c r="X408" s="5">
        <f t="shared" si="171"/>
        <v>0.93112507516603171</v>
      </c>
      <c r="Y408" s="5">
        <f t="shared" si="172"/>
        <v>1.2537339774409042</v>
      </c>
      <c r="Z408" s="5">
        <f t="shared" si="173"/>
        <v>2.7657156213245084</v>
      </c>
      <c r="AA408" s="5">
        <f t="shared" si="174"/>
        <v>6.4343471608438021</v>
      </c>
      <c r="AB408" s="5">
        <f t="shared" si="175"/>
        <v>0.11391856801903666</v>
      </c>
      <c r="AC408" s="5">
        <f t="shared" si="176"/>
        <v>-4.6219964454245082</v>
      </c>
      <c r="AD408" s="5">
        <f t="shared" si="177"/>
        <v>-22.342053140356089</v>
      </c>
      <c r="AE408">
        <f t="shared" si="196"/>
        <v>0</v>
      </c>
    </row>
    <row r="409" spans="1:31" x14ac:dyDescent="0.2">
      <c r="A409">
        <f t="shared" si="178"/>
        <v>3.7699999999999636</v>
      </c>
      <c r="B409" s="5">
        <f t="shared" si="179"/>
        <v>24.503236338501416</v>
      </c>
      <c r="C409" s="5">
        <f t="shared" si="180"/>
        <v>297.24269823025008</v>
      </c>
      <c r="D409" s="5">
        <f t="shared" si="181"/>
        <v>84.993086837765603</v>
      </c>
      <c r="E409" s="2">
        <f t="shared" si="188"/>
        <v>298.25095178768498</v>
      </c>
      <c r="F409" s="2">
        <f t="shared" si="189"/>
        <v>4.7125287727687777</v>
      </c>
      <c r="G409" s="3">
        <f t="shared" si="182"/>
        <v>8.7933234950195764</v>
      </c>
      <c r="H409" s="3">
        <f t="shared" si="183"/>
        <v>56.940310993338052</v>
      </c>
      <c r="I409" s="3">
        <f t="shared" si="184"/>
        <v>-26.431456073192088</v>
      </c>
      <c r="J409" s="2">
        <f t="shared" si="190"/>
        <v>63.388827282536155</v>
      </c>
      <c r="K409" s="2">
        <f t="shared" si="185"/>
        <v>43.209834548422734</v>
      </c>
      <c r="L409" s="6">
        <f t="shared" si="166"/>
        <v>2756.7809231601623</v>
      </c>
      <c r="M409" s="2">
        <f t="shared" si="167"/>
        <v>34.938369338661772</v>
      </c>
      <c r="N409" s="2">
        <f t="shared" si="186"/>
        <v>63.388827282536155</v>
      </c>
      <c r="O409" s="2">
        <f t="shared" si="187"/>
        <v>43.209834548422734</v>
      </c>
      <c r="P409" s="5">
        <f t="shared" si="168"/>
        <v>0.3812848908129795</v>
      </c>
      <c r="Q409" s="4">
        <f t="shared" si="169"/>
        <v>0.55108573232539748</v>
      </c>
      <c r="R409" s="4">
        <f t="shared" si="170"/>
        <v>0.33029465979005673</v>
      </c>
      <c r="S409" s="4">
        <f t="shared" si="191"/>
        <v>0</v>
      </c>
      <c r="T409" s="4">
        <f t="shared" si="192"/>
        <v>0</v>
      </c>
      <c r="U409" s="5">
        <f t="shared" si="193"/>
        <v>-1.1408383687930475</v>
      </c>
      <c r="V409" s="5">
        <f t="shared" si="194"/>
        <v>-7.3873878913929341</v>
      </c>
      <c r="W409" s="5">
        <f t="shared" si="195"/>
        <v>3.4291948031303967</v>
      </c>
      <c r="X409" s="5">
        <f t="shared" si="171"/>
        <v>0.93093221128515158</v>
      </c>
      <c r="Y409" s="5">
        <f t="shared" si="172"/>
        <v>1.2493607912342501</v>
      </c>
      <c r="Z409" s="5">
        <f t="shared" si="173"/>
        <v>2.7934607014879003</v>
      </c>
      <c r="AA409" s="5">
        <f t="shared" si="174"/>
        <v>6.4334917538717891</v>
      </c>
      <c r="AB409" s="5">
        <f t="shared" si="175"/>
        <v>0.10852242244120269</v>
      </c>
      <c r="AC409" s="5">
        <f t="shared" si="176"/>
        <v>-4.5939271899050338</v>
      </c>
      <c r="AD409" s="5">
        <f t="shared" si="177"/>
        <v>-22.311313442997815</v>
      </c>
      <c r="AE409">
        <f t="shared" si="196"/>
        <v>0</v>
      </c>
    </row>
    <row r="410" spans="1:31" x14ac:dyDescent="0.2">
      <c r="A410">
        <f t="shared" si="178"/>
        <v>3.7799999999999634</v>
      </c>
      <c r="B410" s="5">
        <f t="shared" si="179"/>
        <v>24.591174999572733</v>
      </c>
      <c r="C410" s="5">
        <f t="shared" si="180"/>
        <v>297.81187164382396</v>
      </c>
      <c r="D410" s="5">
        <f t="shared" si="181"/>
        <v>84.727656711361533</v>
      </c>
      <c r="E410" s="2">
        <f t="shared" si="188"/>
        <v>298.82542860315129</v>
      </c>
      <c r="F410" s="2">
        <f t="shared" si="189"/>
        <v>4.7203669887773207</v>
      </c>
      <c r="G410" s="3">
        <f t="shared" si="182"/>
        <v>8.7944087192439877</v>
      </c>
      <c r="H410" s="3">
        <f t="shared" si="183"/>
        <v>56.894371721439001</v>
      </c>
      <c r="I410" s="3">
        <f t="shared" si="184"/>
        <v>-26.654569207622067</v>
      </c>
      <c r="J410" s="2">
        <f t="shared" si="190"/>
        <v>63.441131909371755</v>
      </c>
      <c r="K410" s="2">
        <f t="shared" si="185"/>
        <v>43.245488690778288</v>
      </c>
      <c r="L410" s="6">
        <f t="shared" si="166"/>
        <v>2756.2174373193066</v>
      </c>
      <c r="M410" s="2">
        <f t="shared" si="167"/>
        <v>34.931227938248156</v>
      </c>
      <c r="N410" s="2">
        <f t="shared" si="186"/>
        <v>63.441131909371755</v>
      </c>
      <c r="O410" s="2">
        <f t="shared" si="187"/>
        <v>43.245488690778288</v>
      </c>
      <c r="P410" s="5">
        <f t="shared" si="168"/>
        <v>0.38126839409133551</v>
      </c>
      <c r="Q410" s="4">
        <f t="shared" si="169"/>
        <v>0.55051852351407193</v>
      </c>
      <c r="R410" s="4">
        <f t="shared" si="170"/>
        <v>0.33018852300636903</v>
      </c>
      <c r="S410" s="4">
        <f t="shared" si="191"/>
        <v>0</v>
      </c>
      <c r="T410" s="4">
        <f t="shared" si="192"/>
        <v>0</v>
      </c>
      <c r="U410" s="5">
        <f t="shared" si="193"/>
        <v>-1.141871225387685</v>
      </c>
      <c r="V410" s="5">
        <f t="shared" si="194"/>
        <v>-7.3871988474975971</v>
      </c>
      <c r="W410" s="5">
        <f t="shared" si="195"/>
        <v>3.4608450181179102</v>
      </c>
      <c r="X410" s="5">
        <f t="shared" si="171"/>
        <v>0.93074192880189432</v>
      </c>
      <c r="Y410" s="5">
        <f t="shared" si="172"/>
        <v>1.2450034877667335</v>
      </c>
      <c r="Z410" s="5">
        <f t="shared" si="173"/>
        <v>2.8212294947320715</v>
      </c>
      <c r="AA410" s="5">
        <f t="shared" si="174"/>
        <v>6.4327113215563951</v>
      </c>
      <c r="AB410" s="5">
        <f t="shared" si="175"/>
        <v>0.10313226237904849</v>
      </c>
      <c r="AC410" s="5">
        <f t="shared" si="176"/>
        <v>-4.5659693527655261</v>
      </c>
      <c r="AD410" s="5">
        <f t="shared" si="177"/>
        <v>-22.280443660325695</v>
      </c>
      <c r="AE410">
        <f t="shared" si="196"/>
        <v>0</v>
      </c>
    </row>
    <row r="411" spans="1:31" x14ac:dyDescent="0.2">
      <c r="A411">
        <f t="shared" si="178"/>
        <v>3.7899999999999632</v>
      </c>
      <c r="B411" s="5">
        <f t="shared" si="179"/>
        <v>24.679124243378293</v>
      </c>
      <c r="C411" s="5">
        <f t="shared" si="180"/>
        <v>298.38058706257073</v>
      </c>
      <c r="D411" s="5">
        <f t="shared" si="181"/>
        <v>84.459996997102294</v>
      </c>
      <c r="E411" s="2">
        <f t="shared" si="188"/>
        <v>299.39945542573128</v>
      </c>
      <c r="F411" s="2">
        <f t="shared" si="189"/>
        <v>4.7281843681702416</v>
      </c>
      <c r="G411" s="3">
        <f t="shared" si="182"/>
        <v>8.7954400418677778</v>
      </c>
      <c r="H411" s="3">
        <f t="shared" si="183"/>
        <v>56.848712027911347</v>
      </c>
      <c r="I411" s="3">
        <f t="shared" si="184"/>
        <v>-26.877373644225326</v>
      </c>
      <c r="J411" s="2">
        <f t="shared" si="190"/>
        <v>63.494322886174487</v>
      </c>
      <c r="K411" s="2">
        <f t="shared" si="185"/>
        <v>43.281747025340479</v>
      </c>
      <c r="L411" s="6">
        <f t="shared" si="166"/>
        <v>2755.661593890824</v>
      </c>
      <c r="M411" s="2">
        <f t="shared" si="167"/>
        <v>34.924183394796898</v>
      </c>
      <c r="N411" s="2">
        <f t="shared" si="186"/>
        <v>63.494322886174487</v>
      </c>
      <c r="O411" s="2">
        <f t="shared" si="187"/>
        <v>43.281747025340479</v>
      </c>
      <c r="P411" s="5">
        <f t="shared" si="168"/>
        <v>0.38125212026861183</v>
      </c>
      <c r="Q411" s="4">
        <f t="shared" si="169"/>
        <v>0.54994609581543197</v>
      </c>
      <c r="R411" s="4">
        <f t="shared" si="170"/>
        <v>0.3300812570397349</v>
      </c>
      <c r="S411" s="4">
        <f t="shared" si="191"/>
        <v>0</v>
      </c>
      <c r="T411" s="4">
        <f t="shared" si="192"/>
        <v>0</v>
      </c>
      <c r="U411" s="5">
        <f t="shared" si="193"/>
        <v>-1.1429138392996678</v>
      </c>
      <c r="V411" s="5">
        <f t="shared" si="194"/>
        <v>-7.3871437260419111</v>
      </c>
      <c r="W411" s="5">
        <f t="shared" si="195"/>
        <v>3.4925509304580471</v>
      </c>
      <c r="X411" s="5">
        <f t="shared" si="171"/>
        <v>0.93055422707062552</v>
      </c>
      <c r="Y411" s="5">
        <f t="shared" si="172"/>
        <v>1.2406618438883084</v>
      </c>
      <c r="Z411" s="5">
        <f t="shared" si="173"/>
        <v>2.8490220877760288</v>
      </c>
      <c r="AA411" s="5">
        <f t="shared" si="174"/>
        <v>6.432005052935434</v>
      </c>
      <c r="AB411" s="5">
        <f t="shared" si="175"/>
        <v>9.7748004588640525E-2</v>
      </c>
      <c r="AC411" s="5">
        <f t="shared" si="176"/>
        <v>-4.5381216382658822</v>
      </c>
      <c r="AD411" s="5">
        <f t="shared" si="177"/>
        <v>-22.249444016606517</v>
      </c>
      <c r="AE411">
        <f t="shared" si="196"/>
        <v>0</v>
      </c>
    </row>
    <row r="412" spans="1:31" x14ac:dyDescent="0.2">
      <c r="A412">
        <f t="shared" si="178"/>
        <v>3.799999999999963</v>
      </c>
      <c r="B412" s="5">
        <f t="shared" si="179"/>
        <v>24.767083531197201</v>
      </c>
      <c r="C412" s="5">
        <f t="shared" si="180"/>
        <v>298.94884727676788</v>
      </c>
      <c r="D412" s="5">
        <f t="shared" si="181"/>
        <v>84.190110788459208</v>
      </c>
      <c r="E412" s="2">
        <f t="shared" si="188"/>
        <v>299.97303497939544</v>
      </c>
      <c r="F412" s="2">
        <f t="shared" si="189"/>
        <v>4.7359809193435982</v>
      </c>
      <c r="G412" s="3">
        <f t="shared" si="182"/>
        <v>8.7964175219136642</v>
      </c>
      <c r="H412" s="3">
        <f t="shared" si="183"/>
        <v>56.803330811528689</v>
      </c>
      <c r="I412" s="3">
        <f t="shared" si="184"/>
        <v>-27.099868084391392</v>
      </c>
      <c r="J412" s="2">
        <f t="shared" si="190"/>
        <v>63.548392605125819</v>
      </c>
      <c r="K412" s="2">
        <f t="shared" si="185"/>
        <v>43.318604366138935</v>
      </c>
      <c r="L412" s="6">
        <f t="shared" si="166"/>
        <v>2755.1133892581652</v>
      </c>
      <c r="M412" s="2">
        <f t="shared" si="167"/>
        <v>34.917235662473281</v>
      </c>
      <c r="N412" s="2">
        <f t="shared" si="186"/>
        <v>63.548392605125819</v>
      </c>
      <c r="O412" s="2">
        <f t="shared" si="187"/>
        <v>43.318604366138935</v>
      </c>
      <c r="P412" s="5">
        <f t="shared" si="168"/>
        <v>0.38123606923911485</v>
      </c>
      <c r="Q412" s="4">
        <f t="shared" si="169"/>
        <v>0.54936855133321694</v>
      </c>
      <c r="R412" s="4">
        <f t="shared" si="170"/>
        <v>0.3299728765371529</v>
      </c>
      <c r="S412" s="4">
        <f t="shared" si="191"/>
        <v>0</v>
      </c>
      <c r="T412" s="4">
        <f t="shared" si="192"/>
        <v>0</v>
      </c>
      <c r="U412" s="5">
        <f t="shared" si="193"/>
        <v>-1.1439660696838743</v>
      </c>
      <c r="V412" s="5">
        <f t="shared" si="194"/>
        <v>-7.387221324082935</v>
      </c>
      <c r="W412" s="5">
        <f t="shared" si="195"/>
        <v>3.5243131086288328</v>
      </c>
      <c r="X412" s="5">
        <f t="shared" si="171"/>
        <v>0.93036910487008007</v>
      </c>
      <c r="Y412" s="5">
        <f t="shared" si="172"/>
        <v>1.2363356397255127</v>
      </c>
      <c r="Z412" s="5">
        <f t="shared" si="173"/>
        <v>2.8768385562121099</v>
      </c>
      <c r="AA412" s="5">
        <f t="shared" si="174"/>
        <v>6.431372143265512</v>
      </c>
      <c r="AB412" s="5">
        <f t="shared" si="175"/>
        <v>9.2369570041638482E-2</v>
      </c>
      <c r="AC412" s="5">
        <f t="shared" si="176"/>
        <v>-4.5103827678708246</v>
      </c>
      <c r="AD412" s="5">
        <f t="shared" si="177"/>
        <v>-22.218314748105655</v>
      </c>
      <c r="AE412">
        <f t="shared" si="196"/>
        <v>0</v>
      </c>
    </row>
    <row r="413" spans="1:31" x14ac:dyDescent="0.2">
      <c r="A413">
        <f t="shared" si="178"/>
        <v>3.8099999999999627</v>
      </c>
      <c r="B413" s="5">
        <f t="shared" si="179"/>
        <v>24.855052324894842</v>
      </c>
      <c r="C413" s="5">
        <f t="shared" si="180"/>
        <v>299.51665506574477</v>
      </c>
      <c r="D413" s="5">
        <f t="shared" si="181"/>
        <v>83.918001191877892</v>
      </c>
      <c r="E413" s="2">
        <f t="shared" si="188"/>
        <v>300.54616997700305</v>
      </c>
      <c r="F413" s="2">
        <f t="shared" si="189"/>
        <v>4.7437566504431246</v>
      </c>
      <c r="G413" s="3">
        <f t="shared" si="182"/>
        <v>8.7973412176140808</v>
      </c>
      <c r="H413" s="3">
        <f t="shared" si="183"/>
        <v>56.75822698384998</v>
      </c>
      <c r="I413" s="3">
        <f t="shared" si="184"/>
        <v>-27.32205123187245</v>
      </c>
      <c r="J413" s="2">
        <f t="shared" si="190"/>
        <v>63.603333453258806</v>
      </c>
      <c r="K413" s="2">
        <f t="shared" si="185"/>
        <v>43.356055523693797</v>
      </c>
      <c r="L413" s="6">
        <f t="shared" si="166"/>
        <v>2754.5728181261816</v>
      </c>
      <c r="M413" s="2">
        <f t="shared" si="167"/>
        <v>34.910384674168618</v>
      </c>
      <c r="N413" s="2">
        <f t="shared" si="186"/>
        <v>63.603333453258806</v>
      </c>
      <c r="O413" s="2">
        <f t="shared" si="187"/>
        <v>43.356055523693797</v>
      </c>
      <c r="P413" s="5">
        <f t="shared" si="168"/>
        <v>0.38122024084815792</v>
      </c>
      <c r="Q413" s="4">
        <f t="shared" si="169"/>
        <v>0.54878599168596354</v>
      </c>
      <c r="R413" s="4">
        <f t="shared" si="170"/>
        <v>0.32986339610884069</v>
      </c>
      <c r="S413" s="4">
        <f t="shared" si="191"/>
        <v>0</v>
      </c>
      <c r="T413" s="4">
        <f t="shared" si="192"/>
        <v>0</v>
      </c>
      <c r="U413" s="5">
        <f t="shared" si="193"/>
        <v>-1.1450277747893562</v>
      </c>
      <c r="V413" s="5">
        <f t="shared" si="194"/>
        <v>-7.3874304448012245</v>
      </c>
      <c r="W413" s="5">
        <f t="shared" si="195"/>
        <v>3.5561321029669397</v>
      </c>
      <c r="X413" s="5">
        <f t="shared" si="171"/>
        <v>0.9301865604121482</v>
      </c>
      <c r="Y413" s="5">
        <f t="shared" si="172"/>
        <v>1.232024658673295</v>
      </c>
      <c r="Z413" s="5">
        <f t="shared" si="173"/>
        <v>2.9046789646140456</v>
      </c>
      <c r="AA413" s="5">
        <f t="shared" si="174"/>
        <v>6.4308117940528602</v>
      </c>
      <c r="AB413" s="5">
        <f t="shared" si="175"/>
        <v>8.699688388393878E-2</v>
      </c>
      <c r="AC413" s="5">
        <f t="shared" si="176"/>
        <v>-4.4827514801871793</v>
      </c>
      <c r="AD413" s="5">
        <f t="shared" si="177"/>
        <v>-22.1870561029802</v>
      </c>
      <c r="AE413">
        <f t="shared" si="196"/>
        <v>0</v>
      </c>
    </row>
    <row r="414" spans="1:31" x14ac:dyDescent="0.2">
      <c r="A414">
        <f t="shared" si="178"/>
        <v>3.8199999999999625</v>
      </c>
      <c r="B414" s="5">
        <f t="shared" si="179"/>
        <v>24.943030086915176</v>
      </c>
      <c r="C414" s="5">
        <f t="shared" si="180"/>
        <v>300.08401319800925</v>
      </c>
      <c r="D414" s="5">
        <f t="shared" si="181"/>
        <v>83.643671326754017</v>
      </c>
      <c r="E414" s="2">
        <f t="shared" si="188"/>
        <v>301.11886312042913</v>
      </c>
      <c r="F414" s="2">
        <f t="shared" si="189"/>
        <v>4.7515115693665759</v>
      </c>
      <c r="G414" s="3">
        <f t="shared" si="182"/>
        <v>8.7982111864529209</v>
      </c>
      <c r="H414" s="3">
        <f t="shared" si="183"/>
        <v>56.713399469048106</v>
      </c>
      <c r="I414" s="3">
        <f t="shared" si="184"/>
        <v>-27.543921792902253</v>
      </c>
      <c r="J414" s="2">
        <f t="shared" si="190"/>
        <v>63.659137813441731</v>
      </c>
      <c r="K414" s="2">
        <f t="shared" si="185"/>
        <v>43.39409530568625</v>
      </c>
      <c r="L414" s="6">
        <f t="shared" si="166"/>
        <v>2754.0398735476456</v>
      </c>
      <c r="M414" s="2">
        <f t="shared" si="167"/>
        <v>34.903630341836482</v>
      </c>
      <c r="N414" s="2">
        <f t="shared" si="186"/>
        <v>63.659137813441731</v>
      </c>
      <c r="O414" s="2">
        <f t="shared" si="187"/>
        <v>43.39409530568625</v>
      </c>
      <c r="P414" s="5">
        <f t="shared" si="168"/>
        <v>0.38120463489283551</v>
      </c>
      <c r="Q414" s="4">
        <f t="shared" si="169"/>
        <v>0.54819851798561781</v>
      </c>
      <c r="R414" s="4">
        <f t="shared" si="170"/>
        <v>0.32975283032608155</v>
      </c>
      <c r="S414" s="4">
        <f t="shared" si="191"/>
        <v>0</v>
      </c>
      <c r="T414" s="4">
        <f t="shared" si="192"/>
        <v>0</v>
      </c>
      <c r="U414" s="5">
        <f t="shared" si="193"/>
        <v>-1.1460988119923488</v>
      </c>
      <c r="V414" s="5">
        <f t="shared" si="194"/>
        <v>-7.3877698975453363</v>
      </c>
      <c r="W414" s="5">
        <f t="shared" si="195"/>
        <v>3.5880084457466159</v>
      </c>
      <c r="X414" s="5">
        <f t="shared" si="171"/>
        <v>0.93000659135083452</v>
      </c>
      <c r="Y414" s="5">
        <f t="shared" si="172"/>
        <v>1.2277286873860809</v>
      </c>
      <c r="Z414" s="5">
        <f t="shared" si="173"/>
        <v>2.9325433666464731</v>
      </c>
      <c r="AA414" s="5">
        <f t="shared" si="174"/>
        <v>6.4303232130821266</v>
      </c>
      <c r="AB414" s="5">
        <f t="shared" si="175"/>
        <v>8.1629875393732121E-2</v>
      </c>
      <c r="AC414" s="5">
        <f t="shared" si="176"/>
        <v>-4.4552265308988632</v>
      </c>
      <c r="AD414" s="5">
        <f t="shared" si="177"/>
        <v>-22.155668341171257</v>
      </c>
      <c r="AE414">
        <f t="shared" si="196"/>
        <v>0</v>
      </c>
    </row>
    <row r="415" spans="1:31" x14ac:dyDescent="0.2">
      <c r="A415">
        <f t="shared" si="178"/>
        <v>3.8299999999999623</v>
      </c>
      <c r="B415" s="5">
        <f t="shared" si="179"/>
        <v>25.031016280273477</v>
      </c>
      <c r="C415" s="5">
        <f t="shared" si="180"/>
        <v>300.6509244313732</v>
      </c>
      <c r="D415" s="5">
        <f t="shared" si="181"/>
        <v>83.367124325407943</v>
      </c>
      <c r="E415" s="2">
        <f t="shared" si="188"/>
        <v>301.69111710069058</v>
      </c>
      <c r="F415" s="2">
        <f t="shared" si="189"/>
        <v>4.7592456837661317</v>
      </c>
      <c r="G415" s="3">
        <f t="shared" si="182"/>
        <v>8.7990274852068584</v>
      </c>
      <c r="H415" s="3">
        <f t="shared" si="183"/>
        <v>56.668847203739119</v>
      </c>
      <c r="I415" s="3">
        <f t="shared" si="184"/>
        <v>-27.765478476313966</v>
      </c>
      <c r="J415" s="2">
        <f t="shared" si="190"/>
        <v>63.715798065352764</v>
      </c>
      <c r="K415" s="2">
        <f t="shared" si="185"/>
        <v>43.432718517622874</v>
      </c>
      <c r="L415" s="6">
        <f t="shared" si="166"/>
        <v>2753.5145469502304</v>
      </c>
      <c r="M415" s="2">
        <f t="shared" si="167"/>
        <v>34.896972556834513</v>
      </c>
      <c r="N415" s="2">
        <f t="shared" si="186"/>
        <v>63.715798065352764</v>
      </c>
      <c r="O415" s="2">
        <f t="shared" si="187"/>
        <v>43.432718517622874</v>
      </c>
      <c r="P415" s="5">
        <f t="shared" si="168"/>
        <v>0.38118925112281066</v>
      </c>
      <c r="Q415" s="4">
        <f t="shared" si="169"/>
        <v>0.54760623081681614</v>
      </c>
      <c r="R415" s="4">
        <f t="shared" si="170"/>
        <v>0.32964119371911887</v>
      </c>
      <c r="S415" s="4">
        <f t="shared" si="191"/>
        <v>0</v>
      </c>
      <c r="T415" s="4">
        <f t="shared" si="192"/>
        <v>0</v>
      </c>
      <c r="U415" s="5">
        <f t="shared" si="193"/>
        <v>-1.1471790378290931</v>
      </c>
      <c r="V415" s="5">
        <f t="shared" si="194"/>
        <v>-7.3882384978754292</v>
      </c>
      <c r="W415" s="5">
        <f t="shared" si="195"/>
        <v>3.6199426512614687</v>
      </c>
      <c r="X415" s="5">
        <f t="shared" si="171"/>
        <v>0.92982919479136528</v>
      </c>
      <c r="Y415" s="5">
        <f t="shared" si="172"/>
        <v>1.2234475157681304</v>
      </c>
      <c r="Z415" s="5">
        <f t="shared" si="173"/>
        <v>2.9604318051758614</v>
      </c>
      <c r="AA415" s="5">
        <f t="shared" si="174"/>
        <v>6.4299056144431752</v>
      </c>
      <c r="AB415" s="5">
        <f t="shared" si="175"/>
        <v>7.6268477939037238E-2</v>
      </c>
      <c r="AC415" s="5">
        <f t="shared" si="176"/>
        <v>-4.4278066926995674</v>
      </c>
      <c r="AD415" s="5">
        <f t="shared" si="177"/>
        <v>-22.124151734295356</v>
      </c>
      <c r="AE415">
        <f t="shared" si="196"/>
        <v>0</v>
      </c>
    </row>
    <row r="416" spans="1:31" x14ac:dyDescent="0.2">
      <c r="A416">
        <f t="shared" si="178"/>
        <v>3.8399999999999621</v>
      </c>
      <c r="B416" s="5">
        <f t="shared" si="179"/>
        <v>25.119010368549443</v>
      </c>
      <c r="C416" s="5">
        <f t="shared" si="180"/>
        <v>301.217391513076</v>
      </c>
      <c r="D416" s="5">
        <f t="shared" si="181"/>
        <v>83.088363333058084</v>
      </c>
      <c r="E416" s="2">
        <f t="shared" si="188"/>
        <v>302.26293459806976</v>
      </c>
      <c r="F416" s="2">
        <f t="shared" si="189"/>
        <v>4.7669590010508163</v>
      </c>
      <c r="G416" s="3">
        <f t="shared" si="182"/>
        <v>8.7997901699862489</v>
      </c>
      <c r="H416" s="3">
        <f t="shared" si="183"/>
        <v>56.624569136812127</v>
      </c>
      <c r="I416" s="3">
        <f t="shared" si="184"/>
        <v>-27.986719993656919</v>
      </c>
      <c r="J416" s="2">
        <f t="shared" si="190"/>
        <v>63.773306586445393</v>
      </c>
      <c r="K416" s="2">
        <f t="shared" si="185"/>
        <v>43.471919963493789</v>
      </c>
      <c r="L416" s="6">
        <f t="shared" ref="L416:L479" si="197">SQRT(spin^2-flag*((30/PI())*(wx*G416+wy*H416+wz*I416)/J416)^2)</f>
        <v>2752.9968281639253</v>
      </c>
      <c r="M416" s="2">
        <f t="shared" ref="M416:M479" si="198">(L416*PI()/30)*(circ/(2*PI()))/12</f>
        <v>34.890411190271969</v>
      </c>
      <c r="N416" s="2">
        <f t="shared" si="186"/>
        <v>63.773306586445393</v>
      </c>
      <c r="O416" s="2">
        <f t="shared" si="187"/>
        <v>43.471919963493789</v>
      </c>
      <c r="P416" s="5">
        <f t="shared" ref="P416:P479" si="199">cd0+(cdspin*L416/1000)*EXP(-A416/(tau*146.7/N416))</f>
        <v>0.38117408924111551</v>
      </c>
      <c r="Q416" s="4">
        <f t="shared" ref="Q416:Q479" si="200">(M416/N416)*EXP(-A416/(tau*146.7/N416))</f>
        <v>0.54700923021684178</v>
      </c>
      <c r="R416" s="4">
        <f t="shared" ref="R416:R479" si="201">cl2_*Q416/(cl0+cl1_*Q416)</f>
        <v>0.32952850077510004</v>
      </c>
      <c r="S416" s="4">
        <f t="shared" si="191"/>
        <v>0</v>
      </c>
      <c r="T416" s="4">
        <f t="shared" si="192"/>
        <v>0</v>
      </c>
      <c r="U416" s="5">
        <f t="shared" si="193"/>
        <v>-1.1482683080284735</v>
      </c>
      <c r="V416" s="5">
        <f t="shared" si="194"/>
        <v>-7.3888350676059575</v>
      </c>
      <c r="W416" s="5">
        <f t="shared" si="195"/>
        <v>3.6519352159090515</v>
      </c>
      <c r="X416" s="5">
        <f t="shared" ref="X416:X479" si="202">M416/romega</f>
        <v>0.92965436729944906</v>
      </c>
      <c r="Y416" s="5">
        <f t="shared" ref="Y416:Y479" si="203">const*($R416/omega)*N416*(wy*I416-wz*(H416-T416))/X416</f>
        <v>1.2191809369631572</v>
      </c>
      <c r="Z416" s="5">
        <f t="shared" ref="Z416:Z479" si="204">const*($R416/omega)*N416*(wz*(G416-S416)-wx*I416)/X416</f>
        <v>2.9883443123827274</v>
      </c>
      <c r="AA416" s="5">
        <f t="shared" ref="AA416:AA479" si="205">const*($R416/omega)*N416*(wx*(H416-T416)-wy*(G416-S416))/X416</f>
        <v>6.4295582185558438</v>
      </c>
      <c r="AB416" s="5">
        <f t="shared" ref="AB416:AB479" si="206">U416+Y416</f>
        <v>7.0912628934683752E-2</v>
      </c>
      <c r="AC416" s="5">
        <f t="shared" ref="AC416:AC479" si="207">V416+Z416</f>
        <v>-4.4004907552232302</v>
      </c>
      <c r="AD416" s="5">
        <f t="shared" ref="AD416:AD479" si="208">W416+AA416-32.174</f>
        <v>-22.092506565535103</v>
      </c>
      <c r="AE416">
        <f t="shared" si="196"/>
        <v>0</v>
      </c>
    </row>
    <row r="417" spans="1:31" x14ac:dyDescent="0.2">
      <c r="A417">
        <f t="shared" ref="A417:A474" si="209">A416+dt</f>
        <v>3.8499999999999619</v>
      </c>
      <c r="B417" s="5">
        <f t="shared" ref="B417:B480" si="210">B416+G416*dt+0.5*AB416*dt*dt</f>
        <v>25.207011815880751</v>
      </c>
      <c r="C417" s="5">
        <f t="shared" ref="C417:C480" si="211">C416+H416*dt+0.5*AC416*dt*dt</f>
        <v>301.78341717990634</v>
      </c>
      <c r="D417" s="5">
        <f t="shared" ref="D417:D480" si="212">D416+I416*dt+0.5*AD416*dt*dt</f>
        <v>82.807391507793227</v>
      </c>
      <c r="E417" s="2">
        <f t="shared" si="188"/>
        <v>302.83431828223718</v>
      </c>
      <c r="F417" s="2">
        <f t="shared" si="189"/>
        <v>4.7746515283889766</v>
      </c>
      <c r="G417" s="3">
        <f t="shared" ref="G417:G480" si="213">G416+AB416*dt</f>
        <v>8.8004992962755964</v>
      </c>
      <c r="H417" s="3">
        <f t="shared" ref="H417:H480" si="214">H416+AC416*dt</f>
        <v>56.580564229259892</v>
      </c>
      <c r="I417" s="3">
        <f t="shared" ref="I417:I480" si="215">I416+AD416*dt</f>
        <v>-28.20764505931227</v>
      </c>
      <c r="J417" s="2">
        <f t="shared" si="190"/>
        <v>63.83165575290441</v>
      </c>
      <c r="K417" s="2">
        <f t="shared" ref="K417:K480" si="216">J417/1.467</f>
        <v>43.511694446424272</v>
      </c>
      <c r="L417" s="6">
        <f t="shared" si="197"/>
        <v>2752.4867054488432</v>
      </c>
      <c r="M417" s="2">
        <f t="shared" si="198"/>
        <v>34.88394609336207</v>
      </c>
      <c r="N417" s="2">
        <f t="shared" ref="N417:N480" si="217">IF(D417&gt;=hwind,SQRT((G417-vxw)^2+(H417-vyw)^2+I417^2),J417)</f>
        <v>63.83165575290441</v>
      </c>
      <c r="O417" s="2">
        <f t="shared" ref="O417:O480" si="218">J417/1.467</f>
        <v>43.511694446424272</v>
      </c>
      <c r="P417" s="5">
        <f t="shared" si="199"/>
        <v>0.381159148904963</v>
      </c>
      <c r="Q417" s="4">
        <f t="shared" si="200"/>
        <v>0.5464076156562433</v>
      </c>
      <c r="R417" s="4">
        <f t="shared" si="201"/>
        <v>0.32941476593606928</v>
      </c>
      <c r="S417" s="4">
        <f t="shared" si="191"/>
        <v>0</v>
      </c>
      <c r="T417" s="4">
        <f t="shared" si="192"/>
        <v>0</v>
      </c>
      <c r="U417" s="5">
        <f t="shared" si="193"/>
        <v>-1.1493664775444494</v>
      </c>
      <c r="V417" s="5">
        <f t="shared" si="194"/>
        <v>-7.3895584348473973</v>
      </c>
      <c r="W417" s="5">
        <f t="shared" si="195"/>
        <v>3.6839866182781797</v>
      </c>
      <c r="X417" s="5">
        <f t="shared" si="202"/>
        <v>0.92948210491066474</v>
      </c>
      <c r="Y417" s="5">
        <f t="shared" si="203"/>
        <v>1.2149287473432708</v>
      </c>
      <c r="Z417" s="5">
        <f t="shared" si="204"/>
        <v>3.0162809098751429</v>
      </c>
      <c r="AA417" s="5">
        <f t="shared" si="205"/>
        <v>6.4292802521928092</v>
      </c>
      <c r="AB417" s="5">
        <f t="shared" si="206"/>
        <v>6.5562269798821404E-2</v>
      </c>
      <c r="AC417" s="5">
        <f t="shared" si="207"/>
        <v>-4.373277524972254</v>
      </c>
      <c r="AD417" s="5">
        <f t="shared" si="208"/>
        <v>-22.060733129529012</v>
      </c>
      <c r="AE417">
        <f t="shared" si="196"/>
        <v>0</v>
      </c>
    </row>
    <row r="418" spans="1:31" x14ac:dyDescent="0.2">
      <c r="A418">
        <f t="shared" si="209"/>
        <v>3.8599999999999617</v>
      </c>
      <c r="B418" s="5">
        <f t="shared" si="210"/>
        <v>25.295020086956995</v>
      </c>
      <c r="C418" s="5">
        <f t="shared" si="211"/>
        <v>302.34900415832271</v>
      </c>
      <c r="D418" s="5">
        <f t="shared" si="212"/>
        <v>82.524212020543629</v>
      </c>
      <c r="E418" s="2">
        <f t="shared" ref="E418:E481" si="219">SQRT(B418^2+C418^2)</f>
        <v>303.40527081237235</v>
      </c>
      <c r="F418" s="2">
        <f t="shared" ref="F418:F481" si="220">ATAN2(C418,B418)*180/PI()</f>
        <v>4.7823232727107907</v>
      </c>
      <c r="G418" s="3">
        <f t="shared" si="213"/>
        <v>8.8011549189735838</v>
      </c>
      <c r="H418" s="3">
        <f t="shared" si="214"/>
        <v>56.536831454010169</v>
      </c>
      <c r="I418" s="3">
        <f t="shared" si="215"/>
        <v>-28.428252390607561</v>
      </c>
      <c r="J418" s="2">
        <f t="shared" ref="J418:J481" si="221">SQRT(G418^2+H418^2+I418^2)</f>
        <v>63.890837940592164</v>
      </c>
      <c r="K418" s="2">
        <f t="shared" si="216"/>
        <v>43.552036769319812</v>
      </c>
      <c r="L418" s="6">
        <f t="shared" si="197"/>
        <v>2751.9841655234068</v>
      </c>
      <c r="M418" s="2">
        <f t="shared" si="198"/>
        <v>34.877577097779287</v>
      </c>
      <c r="N418" s="2">
        <f t="shared" si="217"/>
        <v>63.890837940592164</v>
      </c>
      <c r="O418" s="2">
        <f t="shared" si="218"/>
        <v>43.552036769319812</v>
      </c>
      <c r="P418" s="5">
        <f t="shared" si="199"/>
        <v>0.38114442972656981</v>
      </c>
      <c r="Q418" s="4">
        <f t="shared" si="200"/>
        <v>0.54580148602012091</v>
      </c>
      <c r="R418" s="4">
        <f t="shared" si="201"/>
        <v>0.32930000359700839</v>
      </c>
      <c r="S418" s="4">
        <f t="shared" ref="S418:S481" si="222">IF(D418&gt;=hwind,vxw,0)</f>
        <v>0</v>
      </c>
      <c r="T418" s="4">
        <f t="shared" ref="T418:T481" si="223">IF(D418&gt;=hwind,vyw,0)</f>
        <v>0</v>
      </c>
      <c r="U418" s="5">
        <f t="shared" ref="U418:U481" si="224">-const*$P418*$N418*(G418-S418)</f>
        <v>-1.1504734005882864</v>
      </c>
      <c r="V418" s="5">
        <f t="shared" ref="V418:V481" si="225">-const*$P418*$N418*(H418-T418)</f>
        <v>-7.3904074340470203</v>
      </c>
      <c r="W418" s="5">
        <f t="shared" ref="W418:W481" si="226">-const*$P418*$N418*I418</f>
        <v>3.7160973192389419</v>
      </c>
      <c r="X418" s="5">
        <f t="shared" si="202"/>
        <v>0.92931240313998187</v>
      </c>
      <c r="Y418" s="5">
        <f t="shared" si="203"/>
        <v>1.2106907464972156</v>
      </c>
      <c r="Z418" s="5">
        <f t="shared" si="204"/>
        <v>3.0442416088033881</v>
      </c>
      <c r="AA418" s="5">
        <f t="shared" si="205"/>
        <v>6.4290709485003861</v>
      </c>
      <c r="AB418" s="5">
        <f t="shared" si="206"/>
        <v>6.0217345908929243E-2</v>
      </c>
      <c r="AC418" s="5">
        <f t="shared" si="207"/>
        <v>-4.3461658252436326</v>
      </c>
      <c r="AD418" s="5">
        <f t="shared" si="208"/>
        <v>-22.02883173226067</v>
      </c>
      <c r="AE418">
        <f t="shared" si="196"/>
        <v>0</v>
      </c>
    </row>
    <row r="419" spans="1:31" x14ac:dyDescent="0.2">
      <c r="A419">
        <f t="shared" si="209"/>
        <v>3.8699999999999615</v>
      </c>
      <c r="B419" s="5">
        <f t="shared" si="210"/>
        <v>25.383034647014028</v>
      </c>
      <c r="C419" s="5">
        <f t="shared" si="211"/>
        <v>302.91415516457153</v>
      </c>
      <c r="D419" s="5">
        <f t="shared" si="212"/>
        <v>82.238828055050945</v>
      </c>
      <c r="E419" s="2">
        <f t="shared" si="219"/>
        <v>303.97579483728248</v>
      </c>
      <c r="F419" s="2">
        <f t="shared" si="220"/>
        <v>4.7899742407108166</v>
      </c>
      <c r="G419" s="3">
        <f t="shared" si="213"/>
        <v>8.8017570924326733</v>
      </c>
      <c r="H419" s="3">
        <f t="shared" si="214"/>
        <v>56.493369795757729</v>
      </c>
      <c r="I419" s="3">
        <f t="shared" si="215"/>
        <v>-28.648540707930167</v>
      </c>
      <c r="J419" s="2">
        <f t="shared" si="221"/>
        <v>63.950845525984661</v>
      </c>
      <c r="K419" s="2">
        <f t="shared" si="216"/>
        <v>43.592941735504198</v>
      </c>
      <c r="L419" s="6">
        <f t="shared" si="197"/>
        <v>2751.4891935928699</v>
      </c>
      <c r="M419" s="2">
        <f t="shared" si="198"/>
        <v>34.871304016020751</v>
      </c>
      <c r="N419" s="2">
        <f t="shared" si="217"/>
        <v>63.950845525984661</v>
      </c>
      <c r="O419" s="2">
        <f t="shared" si="218"/>
        <v>43.592941735504198</v>
      </c>
      <c r="P419" s="5">
        <f t="shared" si="199"/>
        <v>0.38112993127398875</v>
      </c>
      <c r="Q419" s="4">
        <f t="shared" si="200"/>
        <v>0.54519093959006926</v>
      </c>
      <c r="R419" s="4">
        <f t="shared" si="201"/>
        <v>0.32918422810392722</v>
      </c>
      <c r="S419" s="4">
        <f t="shared" si="222"/>
        <v>0</v>
      </c>
      <c r="T419" s="4">
        <f t="shared" si="223"/>
        <v>0</v>
      </c>
      <c r="U419" s="5">
        <f t="shared" si="224"/>
        <v>-1.151588930660572</v>
      </c>
      <c r="V419" s="5">
        <f t="shared" si="225"/>
        <v>-7.3913809060286262</v>
      </c>
      <c r="W419" s="5">
        <f t="shared" si="226"/>
        <v>3.7482677620353253</v>
      </c>
      <c r="X419" s="5">
        <f t="shared" si="202"/>
        <v>0.92914525699138972</v>
      </c>
      <c r="Y419" s="5">
        <f t="shared" si="203"/>
        <v>1.2064667372179492</v>
      </c>
      <c r="Z419" s="5">
        <f t="shared" si="204"/>
        <v>3.0722264099757388</v>
      </c>
      <c r="AA419" s="5">
        <f t="shared" si="205"/>
        <v>6.4289295470174617</v>
      </c>
      <c r="AB419" s="5">
        <f t="shared" si="206"/>
        <v>5.4877806557377173E-2</v>
      </c>
      <c r="AC419" s="5">
        <f t="shared" si="207"/>
        <v>-4.3191544960528869</v>
      </c>
      <c r="AD419" s="5">
        <f t="shared" si="208"/>
        <v>-21.996802690947213</v>
      </c>
      <c r="AE419">
        <f t="shared" si="196"/>
        <v>0</v>
      </c>
    </row>
    <row r="420" spans="1:31" x14ac:dyDescent="0.2">
      <c r="A420">
        <f t="shared" si="209"/>
        <v>3.8799999999999613</v>
      </c>
      <c r="B420" s="5">
        <f t="shared" si="210"/>
        <v>25.471054961828681</v>
      </c>
      <c r="C420" s="5">
        <f t="shared" si="211"/>
        <v>303.47887290480435</v>
      </c>
      <c r="D420" s="5">
        <f t="shared" si="212"/>
        <v>81.951242807837104</v>
      </c>
      <c r="E420" s="2">
        <f t="shared" si="219"/>
        <v>304.54589299552026</v>
      </c>
      <c r="F420" s="2">
        <f t="shared" si="220"/>
        <v>4.7976044388505716</v>
      </c>
      <c r="G420" s="3">
        <f t="shared" si="213"/>
        <v>8.8023058704982464</v>
      </c>
      <c r="H420" s="3">
        <f t="shared" si="214"/>
        <v>56.450178250797201</v>
      </c>
      <c r="I420" s="3">
        <f t="shared" si="215"/>
        <v>-28.86850873483964</v>
      </c>
      <c r="J420" s="2">
        <f t="shared" si="221"/>
        <v>64.011670887097594</v>
      </c>
      <c r="K420" s="2">
        <f t="shared" si="216"/>
        <v>43.634404149350779</v>
      </c>
      <c r="L420" s="6">
        <f t="shared" si="197"/>
        <v>2751.0017733781492</v>
      </c>
      <c r="M420" s="2">
        <f t="shared" si="198"/>
        <v>34.865126641771681</v>
      </c>
      <c r="N420" s="2">
        <f t="shared" si="217"/>
        <v>64.011670887097594</v>
      </c>
      <c r="O420" s="2">
        <f t="shared" si="218"/>
        <v>43.634404149350779</v>
      </c>
      <c r="P420" s="5">
        <f t="shared" si="199"/>
        <v>0.38111565307195072</v>
      </c>
      <c r="Q420" s="4">
        <f t="shared" si="200"/>
        <v>0.54457607402677655</v>
      </c>
      <c r="R420" s="4">
        <f t="shared" si="201"/>
        <v>0.32906745375200203</v>
      </c>
      <c r="S420" s="4">
        <f t="shared" si="222"/>
        <v>0</v>
      </c>
      <c r="T420" s="4">
        <f t="shared" si="223"/>
        <v>0</v>
      </c>
      <c r="U420" s="5">
        <f t="shared" si="224"/>
        <v>-1.1527129205830127</v>
      </c>
      <c r="V420" s="5">
        <f t="shared" si="225"/>
        <v>-7.3924776980312803</v>
      </c>
      <c r="W420" s="5">
        <f t="shared" si="226"/>
        <v>3.7804983723804173</v>
      </c>
      <c r="X420" s="5">
        <f t="shared" si="202"/>
        <v>0.92898066096763487</v>
      </c>
      <c r="Y420" s="5">
        <f t="shared" si="203"/>
        <v>1.2022565254895627</v>
      </c>
      <c r="Z420" s="5">
        <f t="shared" si="204"/>
        <v>3.1002353039752952</v>
      </c>
      <c r="AA420" s="5">
        <f t="shared" si="205"/>
        <v>6.4288552936924814</v>
      </c>
      <c r="AB420" s="5">
        <f t="shared" si="206"/>
        <v>4.9543604906550076E-2</v>
      </c>
      <c r="AC420" s="5">
        <f t="shared" si="207"/>
        <v>-4.2922423940559851</v>
      </c>
      <c r="AD420" s="5">
        <f t="shared" si="208"/>
        <v>-21.964646333927099</v>
      </c>
      <c r="AE420">
        <f t="shared" si="196"/>
        <v>0</v>
      </c>
    </row>
    <row r="421" spans="1:31" x14ac:dyDescent="0.2">
      <c r="A421">
        <f t="shared" si="209"/>
        <v>3.889999999999961</v>
      </c>
      <c r="B421" s="5">
        <f t="shared" si="210"/>
        <v>25.559080497713911</v>
      </c>
      <c r="C421" s="5">
        <f t="shared" si="211"/>
        <v>304.04316007519265</v>
      </c>
      <c r="D421" s="5">
        <f t="shared" si="212"/>
        <v>81.661459488172014</v>
      </c>
      <c r="E421" s="2">
        <f t="shared" si="219"/>
        <v>305.11556791549958</v>
      </c>
      <c r="F421" s="2">
        <f t="shared" si="220"/>
        <v>4.805213873361164</v>
      </c>
      <c r="G421" s="3">
        <f t="shared" si="213"/>
        <v>8.8028013065473125</v>
      </c>
      <c r="H421" s="3">
        <f t="shared" si="214"/>
        <v>56.407255826856641</v>
      </c>
      <c r="I421" s="3">
        <f t="shared" si="215"/>
        <v>-29.08815519817891</v>
      </c>
      <c r="J421" s="2">
        <f t="shared" si="221"/>
        <v>64.07330640440172</v>
      </c>
      <c r="K421" s="2">
        <f t="shared" si="216"/>
        <v>43.67641881690642</v>
      </c>
      <c r="L421" s="6">
        <f t="shared" si="197"/>
        <v>2750.5218871449397</v>
      </c>
      <c r="M421" s="2">
        <f t="shared" si="198"/>
        <v>34.859044750274407</v>
      </c>
      <c r="N421" s="2">
        <f t="shared" si="217"/>
        <v>64.07330640440172</v>
      </c>
      <c r="O421" s="2">
        <f t="shared" si="218"/>
        <v>43.67641881690642</v>
      </c>
      <c r="P421" s="5">
        <f t="shared" si="199"/>
        <v>0.38110159460271437</v>
      </c>
      <c r="Q421" s="4">
        <f t="shared" si="200"/>
        <v>0.54395698635327117</v>
      </c>
      <c r="R421" s="4">
        <f t="shared" si="201"/>
        <v>0.32894969478376257</v>
      </c>
      <c r="S421" s="4">
        <f t="shared" si="222"/>
        <v>0</v>
      </c>
      <c r="T421" s="4">
        <f t="shared" si="223"/>
        <v>0</v>
      </c>
      <c r="U421" s="5">
        <f t="shared" si="224"/>
        <v>-1.1538452225300022</v>
      </c>
      <c r="V421" s="5">
        <f t="shared" si="225"/>
        <v>-7.393696663746951</v>
      </c>
      <c r="W421" s="5">
        <f t="shared" si="226"/>
        <v>3.8127895585541007</v>
      </c>
      <c r="X421" s="5">
        <f t="shared" si="202"/>
        <v>0.9288186090800532</v>
      </c>
      <c r="Y421" s="5">
        <f t="shared" si="203"/>
        <v>1.1980599204735605</v>
      </c>
      <c r="Z421" s="5">
        <f t="shared" si="204"/>
        <v>3.1282682712777818</v>
      </c>
      <c r="AA421" s="5">
        <f t="shared" si="205"/>
        <v>6.4288474408985055</v>
      </c>
      <c r="AB421" s="5">
        <f t="shared" si="206"/>
        <v>4.4214697943558257E-2</v>
      </c>
      <c r="AC421" s="5">
        <f t="shared" si="207"/>
        <v>-4.2654283924691692</v>
      </c>
      <c r="AD421" s="5">
        <f t="shared" si="208"/>
        <v>-21.932363000547394</v>
      </c>
      <c r="AE421">
        <f t="shared" si="196"/>
        <v>0</v>
      </c>
    </row>
    <row r="422" spans="1:31" x14ac:dyDescent="0.2">
      <c r="A422">
        <f t="shared" si="209"/>
        <v>3.8999999999999608</v>
      </c>
      <c r="B422" s="5">
        <f t="shared" si="210"/>
        <v>25.647110721514281</v>
      </c>
      <c r="C422" s="5">
        <f t="shared" si="211"/>
        <v>304.60701936204157</v>
      </c>
      <c r="D422" s="5">
        <f t="shared" si="212"/>
        <v>81.369481318040201</v>
      </c>
      <c r="E422" s="2">
        <f t="shared" si="219"/>
        <v>305.68482221560947</v>
      </c>
      <c r="F422" s="2">
        <f t="shared" si="220"/>
        <v>4.8128025502459373</v>
      </c>
      <c r="G422" s="3">
        <f t="shared" si="213"/>
        <v>8.8032434535267488</v>
      </c>
      <c r="H422" s="3">
        <f t="shared" si="214"/>
        <v>56.36460154293195</v>
      </c>
      <c r="I422" s="3">
        <f t="shared" si="215"/>
        <v>-29.307478828184383</v>
      </c>
      <c r="J422" s="2">
        <f t="shared" si="221"/>
        <v>64.135744461727612</v>
      </c>
      <c r="K422" s="2">
        <f t="shared" si="216"/>
        <v>43.718980546508256</v>
      </c>
      <c r="L422" s="6">
        <f t="shared" si="197"/>
        <v>2750.0495157330843</v>
      </c>
      <c r="M422" s="2">
        <f t="shared" si="198"/>
        <v>34.853058098700544</v>
      </c>
      <c r="N422" s="2">
        <f t="shared" si="217"/>
        <v>64.135744461727612</v>
      </c>
      <c r="O422" s="2">
        <f t="shared" si="218"/>
        <v>43.718980546508256</v>
      </c>
      <c r="P422" s="5">
        <f t="shared" si="199"/>
        <v>0.38108775530692379</v>
      </c>
      <c r="Q422" s="4">
        <f t="shared" si="200"/>
        <v>0.54333377293881402</v>
      </c>
      <c r="R422" s="4">
        <f t="shared" si="201"/>
        <v>0.32883096538732709</v>
      </c>
      <c r="S422" s="4">
        <f t="shared" si="222"/>
        <v>0</v>
      </c>
      <c r="T422" s="4">
        <f t="shared" si="223"/>
        <v>0</v>
      </c>
      <c r="U422" s="5">
        <f t="shared" si="224"/>
        <v>-1.1549856880599607</v>
      </c>
      <c r="V422" s="5">
        <f t="shared" si="225"/>
        <v>-7.3950366633571116</v>
      </c>
      <c r="W422" s="5">
        <f t="shared" si="226"/>
        <v>3.84514171150321</v>
      </c>
      <c r="X422" s="5">
        <f t="shared" si="202"/>
        <v>0.92865909485848697</v>
      </c>
      <c r="Y422" s="5">
        <f t="shared" si="203"/>
        <v>1.193876734494514</v>
      </c>
      <c r="Z422" s="5">
        <f t="shared" si="204"/>
        <v>3.1563252823702737</v>
      </c>
      <c r="AA422" s="5">
        <f t="shared" si="205"/>
        <v>6.4289052474464174</v>
      </c>
      <c r="AB422" s="5">
        <f t="shared" si="206"/>
        <v>3.8891046434553322E-2</v>
      </c>
      <c r="AC422" s="5">
        <f t="shared" si="207"/>
        <v>-4.238711380986838</v>
      </c>
      <c r="AD422" s="5">
        <f t="shared" si="208"/>
        <v>-21.899953041050374</v>
      </c>
      <c r="AE422">
        <f t="shared" si="196"/>
        <v>0</v>
      </c>
    </row>
    <row r="423" spans="1:31" x14ac:dyDescent="0.2">
      <c r="A423">
        <f t="shared" si="209"/>
        <v>3.9099999999999606</v>
      </c>
      <c r="B423" s="5">
        <f t="shared" si="210"/>
        <v>25.735145100601869</v>
      </c>
      <c r="C423" s="5">
        <f t="shared" si="211"/>
        <v>305.17045344190183</v>
      </c>
      <c r="D423" s="5">
        <f t="shared" si="212"/>
        <v>81.075311532106312</v>
      </c>
      <c r="E423" s="2">
        <f t="shared" si="219"/>
        <v>306.25365850432706</v>
      </c>
      <c r="F423" s="2">
        <f t="shared" si="220"/>
        <v>4.8203704752831609</v>
      </c>
      <c r="G423" s="3">
        <f t="shared" si="213"/>
        <v>8.8036323639910936</v>
      </c>
      <c r="H423" s="3">
        <f t="shared" si="214"/>
        <v>56.322214429122084</v>
      </c>
      <c r="I423" s="3">
        <f t="shared" si="215"/>
        <v>-29.526478358594886</v>
      </c>
      <c r="J423" s="2">
        <f t="shared" si="221"/>
        <v>64.198977447159479</v>
      </c>
      <c r="K423" s="2">
        <f t="shared" si="216"/>
        <v>43.762084149392962</v>
      </c>
      <c r="L423" s="6">
        <f t="shared" si="197"/>
        <v>2749.5846385861632</v>
      </c>
      <c r="M423" s="2">
        <f t="shared" si="198"/>
        <v>34.84716642652603</v>
      </c>
      <c r="N423" s="2">
        <f t="shared" si="217"/>
        <v>64.198977447159479</v>
      </c>
      <c r="O423" s="2">
        <f t="shared" si="218"/>
        <v>43.762084149392962</v>
      </c>
      <c r="P423" s="5">
        <f t="shared" si="199"/>
        <v>0.38107413458447209</v>
      </c>
      <c r="Q423" s="4">
        <f t="shared" si="200"/>
        <v>0.54270652948342635</v>
      </c>
      <c r="R423" s="4">
        <f t="shared" si="201"/>
        <v>0.32871127969468589</v>
      </c>
      <c r="S423" s="4">
        <f t="shared" si="222"/>
        <v>0</v>
      </c>
      <c r="T423" s="4">
        <f t="shared" si="223"/>
        <v>0</v>
      </c>
      <c r="U423" s="5">
        <f t="shared" si="224"/>
        <v>-1.1561341681464319</v>
      </c>
      <c r="V423" s="5">
        <f t="shared" si="225"/>
        <v>-7.3964965635682134</v>
      </c>
      <c r="W423" s="5">
        <f t="shared" si="226"/>
        <v>3.8775552049440694</v>
      </c>
      <c r="X423" s="5">
        <f t="shared" si="202"/>
        <v>0.92850211136127736</v>
      </c>
      <c r="Y423" s="5">
        <f t="shared" si="203"/>
        <v>1.1897067830251158</v>
      </c>
      <c r="Z423" s="5">
        <f t="shared" si="204"/>
        <v>3.1844062978707708</v>
      </c>
      <c r="AA423" s="5">
        <f t="shared" si="205"/>
        <v>6.4290279785962756</v>
      </c>
      <c r="AB423" s="5">
        <f t="shared" si="206"/>
        <v>3.3572614878683904E-2</v>
      </c>
      <c r="AC423" s="5">
        <f t="shared" si="207"/>
        <v>-4.2120902656974426</v>
      </c>
      <c r="AD423" s="5">
        <f t="shared" si="208"/>
        <v>-21.867416816459652</v>
      </c>
      <c r="AE423">
        <f t="shared" si="196"/>
        <v>0</v>
      </c>
    </row>
    <row r="424" spans="1:31" x14ac:dyDescent="0.2">
      <c r="A424">
        <f t="shared" si="209"/>
        <v>3.9199999999999604</v>
      </c>
      <c r="B424" s="5">
        <f t="shared" si="210"/>
        <v>25.823183102872527</v>
      </c>
      <c r="C424" s="5">
        <f t="shared" si="211"/>
        <v>305.73346498167973</v>
      </c>
      <c r="D424" s="5">
        <f t="shared" si="212"/>
        <v>80.778953377679542</v>
      </c>
      <c r="E424" s="2">
        <f t="shared" si="219"/>
        <v>306.82207938032826</v>
      </c>
      <c r="F424" s="2">
        <f t="shared" si="220"/>
        <v>4.8279176540287647</v>
      </c>
      <c r="G424" s="3">
        <f t="shared" si="213"/>
        <v>8.8039680901398807</v>
      </c>
      <c r="H424" s="3">
        <f t="shared" si="214"/>
        <v>56.280093526465109</v>
      </c>
      <c r="I424" s="3">
        <f t="shared" si="215"/>
        <v>-29.745152526759483</v>
      </c>
      <c r="J424" s="2">
        <f t="shared" si="221"/>
        <v>64.262997753917816</v>
      </c>
      <c r="K424" s="2">
        <f t="shared" si="216"/>
        <v>43.805724440298441</v>
      </c>
      <c r="L424" s="6">
        <f t="shared" si="197"/>
        <v>2749.1272337812879</v>
      </c>
      <c r="M424" s="2">
        <f t="shared" si="198"/>
        <v>34.841369455908684</v>
      </c>
      <c r="N424" s="2">
        <f t="shared" si="217"/>
        <v>64.262997753917816</v>
      </c>
      <c r="O424" s="2">
        <f t="shared" si="218"/>
        <v>43.805724440298441</v>
      </c>
      <c r="P424" s="5">
        <f t="shared" si="199"/>
        <v>0.38106073179537125</v>
      </c>
      <c r="Q424" s="4">
        <f t="shared" si="200"/>
        <v>0.54207535100305004</v>
      </c>
      <c r="R424" s="4">
        <f t="shared" si="201"/>
        <v>0.32859065178003188</v>
      </c>
      <c r="S424" s="4">
        <f t="shared" si="222"/>
        <v>0</v>
      </c>
      <c r="T424" s="4">
        <f t="shared" si="223"/>
        <v>0</v>
      </c>
      <c r="U424" s="5">
        <f t="shared" si="224"/>
        <v>-1.1572905132089357</v>
      </c>
      <c r="V424" s="5">
        <f t="shared" si="225"/>
        <v>-7.3980752376460348</v>
      </c>
      <c r="W424" s="5">
        <f t="shared" si="226"/>
        <v>3.9100303954673481</v>
      </c>
      <c r="X424" s="5">
        <f t="shared" si="202"/>
        <v>0.92834765118532425</v>
      </c>
      <c r="Y424" s="5">
        <f t="shared" si="203"/>
        <v>1.1855498846706249</v>
      </c>
      <c r="Z424" s="5">
        <f t="shared" si="204"/>
        <v>3.2125112686485457</v>
      </c>
      <c r="AA424" s="5">
        <f t="shared" si="205"/>
        <v>6.4292149060667949</v>
      </c>
      <c r="AB424" s="5">
        <f t="shared" si="206"/>
        <v>2.825937146168922E-2</v>
      </c>
      <c r="AC424" s="5">
        <f t="shared" si="207"/>
        <v>-4.1855639689974886</v>
      </c>
      <c r="AD424" s="5">
        <f t="shared" si="208"/>
        <v>-21.834754698465858</v>
      </c>
      <c r="AE424">
        <f t="shared" si="196"/>
        <v>0</v>
      </c>
    </row>
    <row r="425" spans="1:31" x14ac:dyDescent="0.2">
      <c r="A425">
        <f t="shared" si="209"/>
        <v>3.9299999999999602</v>
      </c>
      <c r="B425" s="5">
        <f t="shared" si="210"/>
        <v>25.911224196742499</v>
      </c>
      <c r="C425" s="5">
        <f t="shared" si="211"/>
        <v>306.29605663874594</v>
      </c>
      <c r="D425" s="5">
        <f t="shared" si="212"/>
        <v>80.480410114677028</v>
      </c>
      <c r="E425" s="2">
        <f t="shared" si="219"/>
        <v>307.39008743259717</v>
      </c>
      <c r="F425" s="2">
        <f t="shared" si="220"/>
        <v>4.8354440918190793</v>
      </c>
      <c r="G425" s="3">
        <f t="shared" si="213"/>
        <v>8.804250683854498</v>
      </c>
      <c r="H425" s="3">
        <f t="shared" si="214"/>
        <v>56.238237886775131</v>
      </c>
      <c r="I425" s="3">
        <f t="shared" si="215"/>
        <v>-29.963500073744143</v>
      </c>
      <c r="J425" s="2">
        <f t="shared" si="221"/>
        <v>64.327797781230842</v>
      </c>
      <c r="K425" s="2">
        <f t="shared" si="216"/>
        <v>43.849896238057831</v>
      </c>
      <c r="L425" s="6">
        <f t="shared" si="197"/>
        <v>2748.6772780590586</v>
      </c>
      <c r="M425" s="2">
        <f t="shared" si="198"/>
        <v>34.835666892067927</v>
      </c>
      <c r="N425" s="2">
        <f t="shared" si="217"/>
        <v>64.327797781230842</v>
      </c>
      <c r="O425" s="2">
        <f t="shared" si="218"/>
        <v>43.849896238057831</v>
      </c>
      <c r="P425" s="5">
        <f t="shared" si="199"/>
        <v>0.3810475462606267</v>
      </c>
      <c r="Q425" s="4">
        <f t="shared" si="200"/>
        <v>0.54144033181533235</v>
      </c>
      <c r="R425" s="4">
        <f t="shared" si="201"/>
        <v>0.32846909565813931</v>
      </c>
      <c r="S425" s="4">
        <f t="shared" si="222"/>
        <v>0</v>
      </c>
      <c r="T425" s="4">
        <f t="shared" si="223"/>
        <v>0</v>
      </c>
      <c r="U425" s="5">
        <f t="shared" si="224"/>
        <v>-1.1584545731435723</v>
      </c>
      <c r="V425" s="5">
        <f t="shared" si="225"/>
        <v>-7.3997715654489244</v>
      </c>
      <c r="W425" s="5">
        <f t="shared" si="226"/>
        <v>3.9425676226452073</v>
      </c>
      <c r="X425" s="5">
        <f t="shared" si="202"/>
        <v>0.92819570647620486</v>
      </c>
      <c r="Y425" s="5">
        <f t="shared" si="203"/>
        <v>1.1814058611527498</v>
      </c>
      <c r="Z425" s="5">
        <f t="shared" si="204"/>
        <v>3.2406401359452381</v>
      </c>
      <c r="AA425" s="5">
        <f t="shared" si="205"/>
        <v>6.4294653080430528</v>
      </c>
      <c r="AB425" s="5">
        <f t="shared" si="206"/>
        <v>2.2951288009177562E-2</v>
      </c>
      <c r="AC425" s="5">
        <f t="shared" si="207"/>
        <v>-4.1591314295036863</v>
      </c>
      <c r="AD425" s="5">
        <f t="shared" si="208"/>
        <v>-21.80196706931174</v>
      </c>
      <c r="AE425">
        <f t="shared" si="196"/>
        <v>0</v>
      </c>
    </row>
    <row r="426" spans="1:31" x14ac:dyDescent="0.2">
      <c r="A426">
        <f t="shared" si="209"/>
        <v>3.93999999999996</v>
      </c>
      <c r="B426" s="5">
        <f t="shared" si="210"/>
        <v>25.999267851145444</v>
      </c>
      <c r="C426" s="5">
        <f t="shared" si="211"/>
        <v>306.8582310610422</v>
      </c>
      <c r="D426" s="5">
        <f t="shared" si="212"/>
        <v>80.179685015586116</v>
      </c>
      <c r="E426" s="2">
        <f t="shared" si="219"/>
        <v>307.95768524053358</v>
      </c>
      <c r="F426" s="2">
        <f t="shared" si="220"/>
        <v>4.8429497937736379</v>
      </c>
      <c r="G426" s="3">
        <f t="shared" si="213"/>
        <v>8.8044801967345894</v>
      </c>
      <c r="H426" s="3">
        <f t="shared" si="214"/>
        <v>56.196646572480091</v>
      </c>
      <c r="I426" s="3">
        <f t="shared" si="215"/>
        <v>-30.18151974443726</v>
      </c>
      <c r="J426" s="2">
        <f t="shared" si="221"/>
        <v>64.393369935194315</v>
      </c>
      <c r="K426" s="2">
        <f t="shared" si="216"/>
        <v>43.894594366185622</v>
      </c>
      <c r="L426" s="6">
        <f t="shared" si="197"/>
        <v>2748.2347468536691</v>
      </c>
      <c r="M426" s="2">
        <f t="shared" si="198"/>
        <v>34.830058423666287</v>
      </c>
      <c r="N426" s="2">
        <f t="shared" si="217"/>
        <v>64.393369935194315</v>
      </c>
      <c r="O426" s="2">
        <f t="shared" si="218"/>
        <v>43.894594366185622</v>
      </c>
      <c r="P426" s="5">
        <f t="shared" si="199"/>
        <v>0.38103457726311607</v>
      </c>
      <c r="Q426" s="4">
        <f t="shared" si="200"/>
        <v>0.54080156552602676</v>
      </c>
      <c r="R426" s="4">
        <f t="shared" si="201"/>
        <v>0.32834662528278907</v>
      </c>
      <c r="S426" s="4">
        <f t="shared" si="222"/>
        <v>0</v>
      </c>
      <c r="T426" s="4">
        <f t="shared" si="223"/>
        <v>0</v>
      </c>
      <c r="U426" s="5">
        <f t="shared" si="224"/>
        <v>-1.1596261973533655</v>
      </c>
      <c r="V426" s="5">
        <f t="shared" si="225"/>
        <v>-7.4015844334598357</v>
      </c>
      <c r="W426" s="5">
        <f t="shared" si="226"/>
        <v>3.9751672091406203</v>
      </c>
      <c r="X426" s="5">
        <f t="shared" si="202"/>
        <v>0.92804626893833775</v>
      </c>
      <c r="Y426" s="5">
        <f t="shared" si="203"/>
        <v>1.1772745372929585</v>
      </c>
      <c r="Z426" s="5">
        <f t="shared" si="204"/>
        <v>3.2687928314965844</v>
      </c>
      <c r="AA426" s="5">
        <f t="shared" si="205"/>
        <v>6.429778469182386</v>
      </c>
      <c r="AB426" s="5">
        <f t="shared" si="206"/>
        <v>1.7648339939593027E-2</v>
      </c>
      <c r="AC426" s="5">
        <f t="shared" si="207"/>
        <v>-4.1327916019632518</v>
      </c>
      <c r="AD426" s="5">
        <f t="shared" si="208"/>
        <v>-21.769054321676993</v>
      </c>
      <c r="AE426">
        <f t="shared" si="196"/>
        <v>0</v>
      </c>
    </row>
    <row r="427" spans="1:31" x14ac:dyDescent="0.2">
      <c r="A427">
        <f t="shared" si="209"/>
        <v>3.9499999999999598</v>
      </c>
      <c r="B427" s="5">
        <f t="shared" si="210"/>
        <v>26.087313535529788</v>
      </c>
      <c r="C427" s="5">
        <f t="shared" si="211"/>
        <v>307.41999088718694</v>
      </c>
      <c r="D427" s="5">
        <f t="shared" si="212"/>
        <v>79.876781365425657</v>
      </c>
      <c r="E427" s="2">
        <f t="shared" si="219"/>
        <v>308.52487537405977</v>
      </c>
      <c r="F427" s="2">
        <f t="shared" si="220"/>
        <v>4.8504347647979831</v>
      </c>
      <c r="G427" s="3">
        <f t="shared" si="213"/>
        <v>8.8046566801339861</v>
      </c>
      <c r="H427" s="3">
        <f t="shared" si="214"/>
        <v>56.155318656460459</v>
      </c>
      <c r="I427" s="3">
        <f t="shared" si="215"/>
        <v>-30.399210287654029</v>
      </c>
      <c r="J427" s="2">
        <f t="shared" si="221"/>
        <v>64.459706629619831</v>
      </c>
      <c r="K427" s="2">
        <f t="shared" si="216"/>
        <v>43.939813653455914</v>
      </c>
      <c r="L427" s="6">
        <f t="shared" si="197"/>
        <v>2747.7996143231262</v>
      </c>
      <c r="M427" s="2">
        <f t="shared" si="198"/>
        <v>34.824543723192399</v>
      </c>
      <c r="N427" s="2">
        <f t="shared" si="217"/>
        <v>64.459706629619831</v>
      </c>
      <c r="O427" s="2">
        <f t="shared" si="218"/>
        <v>43.939813653455914</v>
      </c>
      <c r="P427" s="5">
        <f t="shared" si="199"/>
        <v>0.3810218240484714</v>
      </c>
      <c r="Q427" s="4">
        <f t="shared" si="200"/>
        <v>0.54015914501600437</v>
      </c>
      <c r="R427" s="4">
        <f t="shared" si="201"/>
        <v>0.32822325454524165</v>
      </c>
      <c r="S427" s="4">
        <f t="shared" si="222"/>
        <v>0</v>
      </c>
      <c r="T427" s="4">
        <f t="shared" si="223"/>
        <v>0</v>
      </c>
      <c r="U427" s="5">
        <f t="shared" si="224"/>
        <v>-1.1608052347783495</v>
      </c>
      <c r="V427" s="5">
        <f t="shared" si="225"/>
        <v>-7.4035127348172365</v>
      </c>
      <c r="W427" s="5">
        <f t="shared" si="226"/>
        <v>4.0078294608188694</v>
      </c>
      <c r="X427" s="5">
        <f t="shared" si="202"/>
        <v>0.92789932984518864</v>
      </c>
      <c r="Y427" s="5">
        <f t="shared" si="203"/>
        <v>1.1731557409952491</v>
      </c>
      <c r="Z427" s="5">
        <f t="shared" si="204"/>
        <v>3.2969692776547879</v>
      </c>
      <c r="AA427" s="5">
        <f t="shared" si="205"/>
        <v>6.4301536806185631</v>
      </c>
      <c r="AB427" s="5">
        <f t="shared" si="206"/>
        <v>1.2350506216899593E-2</v>
      </c>
      <c r="AC427" s="5">
        <f t="shared" si="207"/>
        <v>-4.1065434571624486</v>
      </c>
      <c r="AD427" s="5">
        <f t="shared" si="208"/>
        <v>-21.736016858562568</v>
      </c>
      <c r="AE427">
        <f t="shared" si="196"/>
        <v>0</v>
      </c>
    </row>
    <row r="428" spans="1:31" x14ac:dyDescent="0.2">
      <c r="A428">
        <f t="shared" si="209"/>
        <v>3.9599999999999596</v>
      </c>
      <c r="B428" s="5">
        <f t="shared" si="210"/>
        <v>26.175360719856435</v>
      </c>
      <c r="C428" s="5">
        <f t="shared" si="211"/>
        <v>307.98133874657867</v>
      </c>
      <c r="D428" s="5">
        <f t="shared" si="212"/>
        <v>79.571702461706195</v>
      </c>
      <c r="E428" s="2">
        <f t="shared" si="219"/>
        <v>309.0916603937244</v>
      </c>
      <c r="F428" s="2">
        <f t="shared" si="220"/>
        <v>4.8578990095865304</v>
      </c>
      <c r="G428" s="3">
        <f t="shared" si="213"/>
        <v>8.8047801851961545</v>
      </c>
      <c r="H428" s="3">
        <f t="shared" si="214"/>
        <v>56.114253221888838</v>
      </c>
      <c r="I428" s="3">
        <f t="shared" si="215"/>
        <v>-30.616570456239653</v>
      </c>
      <c r="J428" s="2">
        <f t="shared" si="221"/>
        <v>64.526800286871278</v>
      </c>
      <c r="K428" s="2">
        <f t="shared" si="216"/>
        <v>43.985548934472583</v>
      </c>
      <c r="L428" s="6">
        <f t="shared" si="197"/>
        <v>2747.371853379565</v>
      </c>
      <c r="M428" s="2">
        <f t="shared" si="198"/>
        <v>34.81912244734518</v>
      </c>
      <c r="N428" s="2">
        <f t="shared" si="217"/>
        <v>64.526800286871278</v>
      </c>
      <c r="O428" s="2">
        <f t="shared" si="218"/>
        <v>43.985548934472583</v>
      </c>
      <c r="P428" s="5">
        <f t="shared" si="199"/>
        <v>0.38100928582596416</v>
      </c>
      <c r="Q428" s="4">
        <f t="shared" si="200"/>
        <v>0.53951316242886671</v>
      </c>
      <c r="R428" s="4">
        <f t="shared" si="201"/>
        <v>0.32809899727275554</v>
      </c>
      <c r="S428" s="4">
        <f t="shared" si="222"/>
        <v>0</v>
      </c>
      <c r="T428" s="4">
        <f t="shared" si="223"/>
        <v>0</v>
      </c>
      <c r="U428" s="5">
        <f t="shared" si="224"/>
        <v>-1.1619915339253866</v>
      </c>
      <c r="V428" s="5">
        <f t="shared" si="225"/>
        <v>-7.4055553693448104</v>
      </c>
      <c r="W428" s="5">
        <f t="shared" si="226"/>
        <v>4.0405546668611141</v>
      </c>
      <c r="X428" s="5">
        <f t="shared" si="202"/>
        <v>0.92775488004950646</v>
      </c>
      <c r="Y428" s="5">
        <f t="shared" si="203"/>
        <v>1.1690493032283882</v>
      </c>
      <c r="Z428" s="5">
        <f t="shared" si="204"/>
        <v>3.325169387511401</v>
      </c>
      <c r="AA428" s="5">
        <f t="shared" si="205"/>
        <v>6.4305902399641814</v>
      </c>
      <c r="AB428" s="5">
        <f t="shared" si="206"/>
        <v>7.0577693030016153E-3</v>
      </c>
      <c r="AC428" s="5">
        <f t="shared" si="207"/>
        <v>-4.0803859818334089</v>
      </c>
      <c r="AD428" s="5">
        <f t="shared" si="208"/>
        <v>-21.702855093174705</v>
      </c>
      <c r="AE428">
        <f t="shared" si="196"/>
        <v>0</v>
      </c>
    </row>
    <row r="429" spans="1:31" x14ac:dyDescent="0.2">
      <c r="A429">
        <f t="shared" si="209"/>
        <v>3.9699999999999593</v>
      </c>
      <c r="B429" s="5">
        <f t="shared" si="210"/>
        <v>26.263408874596863</v>
      </c>
      <c r="C429" s="5">
        <f t="shared" si="211"/>
        <v>308.54227725949846</v>
      </c>
      <c r="D429" s="5">
        <f t="shared" si="212"/>
        <v>79.264451614389131</v>
      </c>
      <c r="E429" s="2">
        <f t="shared" si="219"/>
        <v>309.65804285080577</v>
      </c>
      <c r="F429" s="2">
        <f t="shared" si="220"/>
        <v>4.8653425326254292</v>
      </c>
      <c r="G429" s="3">
        <f t="shared" si="213"/>
        <v>8.8048507628891848</v>
      </c>
      <c r="H429" s="3">
        <f t="shared" si="214"/>
        <v>56.073449362070505</v>
      </c>
      <c r="I429" s="3">
        <f t="shared" si="215"/>
        <v>-30.833599007171401</v>
      </c>
      <c r="J429" s="2">
        <f t="shared" si="221"/>
        <v>64.594643338689295</v>
      </c>
      <c r="K429" s="2">
        <f t="shared" si="216"/>
        <v>44.031795050231281</v>
      </c>
      <c r="L429" s="6">
        <f t="shared" si="197"/>
        <v>2746.9514357196267</v>
      </c>
      <c r="M429" s="2">
        <f t="shared" si="198"/>
        <v>34.813794237418882</v>
      </c>
      <c r="N429" s="2">
        <f t="shared" si="217"/>
        <v>64.594643338689295</v>
      </c>
      <c r="O429" s="2">
        <f t="shared" si="218"/>
        <v>44.031795050231281</v>
      </c>
      <c r="P429" s="5">
        <f t="shared" si="199"/>
        <v>0.38099696176939213</v>
      </c>
      <c r="Q429" s="4">
        <f t="shared" si="200"/>
        <v>0.53886370915915283</v>
      </c>
      <c r="R429" s="4">
        <f t="shared" si="201"/>
        <v>0.32797386722715266</v>
      </c>
      <c r="S429" s="4">
        <f t="shared" si="222"/>
        <v>0</v>
      </c>
      <c r="T429" s="4">
        <f t="shared" si="223"/>
        <v>0</v>
      </c>
      <c r="U429" s="5">
        <f t="shared" si="224"/>
        <v>-1.1631849428977115</v>
      </c>
      <c r="V429" s="5">
        <f t="shared" si="225"/>
        <v>-7.4077112435799481</v>
      </c>
      <c r="W429" s="5">
        <f t="shared" si="226"/>
        <v>4.0733430998799758</v>
      </c>
      <c r="X429" s="5">
        <f t="shared" si="202"/>
        <v>0.92761290999358315</v>
      </c>
      <c r="Y429" s="5">
        <f t="shared" si="203"/>
        <v>1.1649550580076327</v>
      </c>
      <c r="Z429" s="5">
        <f t="shared" si="204"/>
        <v>3.3533930650207155</v>
      </c>
      <c r="AA429" s="5">
        <f t="shared" si="205"/>
        <v>6.4310874513113987</v>
      </c>
      <c r="AB429" s="5">
        <f t="shared" si="206"/>
        <v>1.7701151099211998E-3</v>
      </c>
      <c r="AC429" s="5">
        <f t="shared" si="207"/>
        <v>-4.0543181785592326</v>
      </c>
      <c r="AD429" s="5">
        <f t="shared" si="208"/>
        <v>-21.669569448808623</v>
      </c>
      <c r="AE429">
        <f t="shared" si="196"/>
        <v>0</v>
      </c>
    </row>
    <row r="430" spans="1:31" x14ac:dyDescent="0.2">
      <c r="A430">
        <f t="shared" si="209"/>
        <v>3.9799999999999591</v>
      </c>
      <c r="B430" s="5">
        <f t="shared" si="210"/>
        <v>26.351457470731507</v>
      </c>
      <c r="C430" s="5">
        <f t="shared" si="211"/>
        <v>309.10280903721025</v>
      </c>
      <c r="D430" s="5">
        <f t="shared" si="212"/>
        <v>78.955032145844982</v>
      </c>
      <c r="E430" s="2">
        <f t="shared" si="219"/>
        <v>310.22402528741361</v>
      </c>
      <c r="F430" s="2">
        <f t="shared" si="220"/>
        <v>4.8727653381954807</v>
      </c>
      <c r="G430" s="3">
        <f t="shared" si="213"/>
        <v>8.8048684640402843</v>
      </c>
      <c r="H430" s="3">
        <f t="shared" si="214"/>
        <v>56.032906180284911</v>
      </c>
      <c r="I430" s="3">
        <f t="shared" si="215"/>
        <v>-31.050294701659489</v>
      </c>
      <c r="J430" s="2">
        <f t="shared" si="221"/>
        <v>64.663228227003685</v>
      </c>
      <c r="K430" s="2">
        <f t="shared" si="216"/>
        <v>44.07854684867327</v>
      </c>
      <c r="L430" s="6">
        <f t="shared" si="197"/>
        <v>2746.5383318548811</v>
      </c>
      <c r="M430" s="2">
        <f t="shared" si="198"/>
        <v>34.808558719688598</v>
      </c>
      <c r="N430" s="2">
        <f t="shared" si="217"/>
        <v>64.663228227003685</v>
      </c>
      <c r="O430" s="2">
        <f t="shared" si="218"/>
        <v>44.07854684867327</v>
      </c>
      <c r="P430" s="5">
        <f t="shared" si="199"/>
        <v>0.38098485101796736</v>
      </c>
      <c r="Q430" s="4">
        <f t="shared" si="200"/>
        <v>0.53821087584113037</v>
      </c>
      <c r="R430" s="4">
        <f t="shared" si="201"/>
        <v>0.3278478781034288</v>
      </c>
      <c r="S430" s="4">
        <f t="shared" si="222"/>
        <v>0</v>
      </c>
      <c r="T430" s="4">
        <f t="shared" si="223"/>
        <v>0</v>
      </c>
      <c r="U430" s="5">
        <f t="shared" si="224"/>
        <v>-1.1643853094242032</v>
      </c>
      <c r="V430" s="5">
        <f t="shared" si="225"/>
        <v>-7.4099792708010508</v>
      </c>
      <c r="W430" s="5">
        <f t="shared" si="226"/>
        <v>4.1061950160371037</v>
      </c>
      <c r="X430" s="5">
        <f t="shared" si="202"/>
        <v>0.9274734097195253</v>
      </c>
      <c r="Y430" s="5">
        <f t="shared" si="203"/>
        <v>1.1608728423759553</v>
      </c>
      <c r="Z430" s="5">
        <f t="shared" si="204"/>
        <v>3.3816402051235728</v>
      </c>
      <c r="AA430" s="5">
        <f t="shared" si="205"/>
        <v>6.4316446252309554</v>
      </c>
      <c r="AB430" s="5">
        <f t="shared" si="206"/>
        <v>-3.5124670482478138E-3</v>
      </c>
      <c r="AC430" s="5">
        <f t="shared" si="207"/>
        <v>-4.0283390656774785</v>
      </c>
      <c r="AD430" s="5">
        <f t="shared" si="208"/>
        <v>-21.636160358731942</v>
      </c>
      <c r="AE430">
        <f t="shared" si="196"/>
        <v>0</v>
      </c>
    </row>
    <row r="431" spans="1:31" x14ac:dyDescent="0.2">
      <c r="A431">
        <f t="shared" si="209"/>
        <v>3.9899999999999589</v>
      </c>
      <c r="B431" s="5">
        <f t="shared" si="210"/>
        <v>26.439505979748557</v>
      </c>
      <c r="C431" s="5">
        <f t="shared" si="211"/>
        <v>309.66293668205981</v>
      </c>
      <c r="D431" s="5">
        <f t="shared" si="212"/>
        <v>78.643447390810437</v>
      </c>
      <c r="E431" s="2">
        <f t="shared" si="219"/>
        <v>310.78961023658837</v>
      </c>
      <c r="F431" s="2">
        <f t="shared" si="220"/>
        <v>4.8801674303750708</v>
      </c>
      <c r="G431" s="3">
        <f t="shared" si="213"/>
        <v>8.8048333393698019</v>
      </c>
      <c r="H431" s="3">
        <f t="shared" si="214"/>
        <v>55.992622789628136</v>
      </c>
      <c r="I431" s="3">
        <f t="shared" si="215"/>
        <v>-31.266656305246809</v>
      </c>
      <c r="J431" s="2">
        <f t="shared" si="221"/>
        <v>64.732547404733666</v>
      </c>
      <c r="K431" s="2">
        <f t="shared" si="216"/>
        <v>44.125799185230854</v>
      </c>
      <c r="L431" s="6">
        <f t="shared" si="197"/>
        <v>2746.1325111422661</v>
      </c>
      <c r="M431" s="2">
        <f t="shared" si="198"/>
        <v>34.803415505796075</v>
      </c>
      <c r="N431" s="2">
        <f t="shared" si="217"/>
        <v>64.732547404733666</v>
      </c>
      <c r="O431" s="2">
        <f t="shared" si="218"/>
        <v>44.125799185230854</v>
      </c>
      <c r="P431" s="5">
        <f t="shared" si="199"/>
        <v>0.38097295267720482</v>
      </c>
      <c r="Q431" s="4">
        <f t="shared" si="200"/>
        <v>0.53755475233816519</v>
      </c>
      <c r="R431" s="4">
        <f t="shared" si="201"/>
        <v>0.32772104352840992</v>
      </c>
      <c r="S431" s="4">
        <f t="shared" si="222"/>
        <v>0</v>
      </c>
      <c r="T431" s="4">
        <f t="shared" si="223"/>
        <v>0</v>
      </c>
      <c r="U431" s="5">
        <f t="shared" si="224"/>
        <v>-1.1655924808883729</v>
      </c>
      <c r="V431" s="5">
        <f t="shared" si="225"/>
        <v>-7.4123583710535916</v>
      </c>
      <c r="W431" s="5">
        <f t="shared" si="226"/>
        <v>4.1391106551626304</v>
      </c>
      <c r="X431" s="5">
        <f t="shared" si="202"/>
        <v>0.92733636887953452</v>
      </c>
      <c r="Y431" s="5">
        <f t="shared" si="203"/>
        <v>1.1568024963847872</v>
      </c>
      <c r="Z431" s="5">
        <f t="shared" si="204"/>
        <v>3.4099106938715686</v>
      </c>
      <c r="AA431" s="5">
        <f t="shared" si="205"/>
        <v>6.4322610787695904</v>
      </c>
      <c r="AB431" s="5">
        <f t="shared" si="206"/>
        <v>-8.7899845035857016E-3</v>
      </c>
      <c r="AC431" s="5">
        <f t="shared" si="207"/>
        <v>-4.0024476771820225</v>
      </c>
      <c r="AD431" s="5">
        <f t="shared" si="208"/>
        <v>-21.602628266067779</v>
      </c>
      <c r="AE431">
        <f t="shared" si="196"/>
        <v>0</v>
      </c>
    </row>
    <row r="432" spans="1:31" x14ac:dyDescent="0.2">
      <c r="A432">
        <f t="shared" si="209"/>
        <v>3.9999999999999587</v>
      </c>
      <c r="B432" s="5">
        <f t="shared" si="210"/>
        <v>26.527553873643029</v>
      </c>
      <c r="C432" s="5">
        <f t="shared" si="211"/>
        <v>310.22266278757218</v>
      </c>
      <c r="D432" s="5">
        <f t="shared" si="212"/>
        <v>78.329700696344659</v>
      </c>
      <c r="E432" s="2">
        <f t="shared" si="219"/>
        <v>311.35480022240023</v>
      </c>
      <c r="F432" s="2">
        <f t="shared" si="220"/>
        <v>4.8875488130431295</v>
      </c>
      <c r="G432" s="3">
        <f t="shared" si="213"/>
        <v>8.8047454395247655</v>
      </c>
      <c r="H432" s="3">
        <f t="shared" si="214"/>
        <v>55.952598312856317</v>
      </c>
      <c r="I432" s="3">
        <f t="shared" si="215"/>
        <v>-31.482682587907487</v>
      </c>
      <c r="J432" s="2">
        <f t="shared" si="221"/>
        <v>64.802593336575796</v>
      </c>
      <c r="K432" s="2">
        <f t="shared" si="216"/>
        <v>44.173546923364547</v>
      </c>
      <c r="L432" s="6">
        <f t="shared" si="197"/>
        <v>2745.733941814527</v>
      </c>
      <c r="M432" s="2">
        <f t="shared" si="198"/>
        <v>34.798364193135505</v>
      </c>
      <c r="N432" s="2">
        <f t="shared" si="217"/>
        <v>64.802593336575796</v>
      </c>
      <c r="O432" s="2">
        <f t="shared" si="218"/>
        <v>44.173546923364547</v>
      </c>
      <c r="P432" s="5">
        <f t="shared" si="199"/>
        <v>0.3809612658198111</v>
      </c>
      <c r="Q432" s="4">
        <f t="shared" si="200"/>
        <v>0.53689542773265808</v>
      </c>
      <c r="R432" s="4">
        <f t="shared" si="201"/>
        <v>0.32759337705945302</v>
      </c>
      <c r="S432" s="4">
        <f t="shared" si="222"/>
        <v>0</v>
      </c>
      <c r="T432" s="4">
        <f t="shared" si="223"/>
        <v>0</v>
      </c>
      <c r="U432" s="5">
        <f t="shared" si="224"/>
        <v>-1.1668063043570693</v>
      </c>
      <c r="V432" s="5">
        <f t="shared" si="225"/>
        <v>-7.4148474711749595</v>
      </c>
      <c r="W432" s="5">
        <f t="shared" si="226"/>
        <v>4.1720902408764822</v>
      </c>
      <c r="X432" s="5">
        <f t="shared" si="202"/>
        <v>0.92720177674618631</v>
      </c>
      <c r="Y432" s="5">
        <f t="shared" si="203"/>
        <v>1.1527438630742919</v>
      </c>
      <c r="Z432" s="5">
        <f t="shared" si="204"/>
        <v>3.4382044085515617</v>
      </c>
      <c r="AA432" s="5">
        <f t="shared" si="205"/>
        <v>6.4329361354458134</v>
      </c>
      <c r="AB432" s="5">
        <f t="shared" si="206"/>
        <v>-1.4062441282777449E-2</v>
      </c>
      <c r="AC432" s="5">
        <f t="shared" si="207"/>
        <v>-3.9766430626233977</v>
      </c>
      <c r="AD432" s="5">
        <f t="shared" si="208"/>
        <v>-21.568973623677703</v>
      </c>
      <c r="AE432">
        <f t="shared" si="196"/>
        <v>0</v>
      </c>
    </row>
    <row r="433" spans="1:31" x14ac:dyDescent="0.2">
      <c r="A433">
        <f t="shared" si="209"/>
        <v>4.0099999999999589</v>
      </c>
      <c r="B433" s="5">
        <f t="shared" si="210"/>
        <v>26.615600624916212</v>
      </c>
      <c r="C433" s="5">
        <f t="shared" si="211"/>
        <v>310.78198993854761</v>
      </c>
      <c r="D433" s="5">
        <f t="shared" si="212"/>
        <v>78.013795421784394</v>
      </c>
      <c r="E433" s="2">
        <f t="shared" si="219"/>
        <v>311.91959776004546</v>
      </c>
      <c r="F433" s="2">
        <f t="shared" si="220"/>
        <v>4.8949094898821119</v>
      </c>
      <c r="G433" s="3">
        <f t="shared" si="213"/>
        <v>8.8046048151119383</v>
      </c>
      <c r="H433" s="3">
        <f t="shared" si="214"/>
        <v>55.91283188223008</v>
      </c>
      <c r="I433" s="3">
        <f t="shared" si="215"/>
        <v>-31.698372324144263</v>
      </c>
      <c r="J433" s="2">
        <f t="shared" si="221"/>
        <v>64.873358499779329</v>
      </c>
      <c r="K433" s="2">
        <f t="shared" si="216"/>
        <v>44.221784935091563</v>
      </c>
      <c r="L433" s="6">
        <f t="shared" si="197"/>
        <v>2745.3425910106225</v>
      </c>
      <c r="M433" s="2">
        <f t="shared" si="198"/>
        <v>34.793404365238786</v>
      </c>
      <c r="N433" s="2">
        <f t="shared" si="217"/>
        <v>64.873358499779329</v>
      </c>
      <c r="O433" s="2">
        <f t="shared" si="218"/>
        <v>44.221784935091563</v>
      </c>
      <c r="P433" s="5">
        <f t="shared" si="199"/>
        <v>0.38094978948657193</v>
      </c>
      <c r="Q433" s="4">
        <f t="shared" si="200"/>
        <v>0.53623299031653848</v>
      </c>
      <c r="R433" s="4">
        <f t="shared" si="201"/>
        <v>0.32746489218319097</v>
      </c>
      <c r="S433" s="4">
        <f t="shared" si="222"/>
        <v>0</v>
      </c>
      <c r="T433" s="4">
        <f t="shared" si="223"/>
        <v>0</v>
      </c>
      <c r="U433" s="5">
        <f t="shared" si="224"/>
        <v>-1.1680266266088919</v>
      </c>
      <c r="V433" s="5">
        <f t="shared" si="225"/>
        <v>-7.4174455048180388</v>
      </c>
      <c r="W433" s="5">
        <f t="shared" si="226"/>
        <v>4.2051339807114525</v>
      </c>
      <c r="X433" s="5">
        <f t="shared" si="202"/>
        <v>0.92706962222269584</v>
      </c>
      <c r="Y433" s="5">
        <f t="shared" si="203"/>
        <v>1.1486967884531869</v>
      </c>
      <c r="Z433" s="5">
        <f t="shared" si="204"/>
        <v>3.466521217810465</v>
      </c>
      <c r="AA433" s="5">
        <f t="shared" si="205"/>
        <v>6.4336691252440854</v>
      </c>
      <c r="AB433" s="5">
        <f t="shared" si="206"/>
        <v>-1.9329838155704993E-2</v>
      </c>
      <c r="AC433" s="5">
        <f t="shared" si="207"/>
        <v>-3.9509242870075738</v>
      </c>
      <c r="AD433" s="5">
        <f t="shared" si="208"/>
        <v>-21.535196894044461</v>
      </c>
      <c r="AE433">
        <f t="shared" si="196"/>
        <v>0</v>
      </c>
    </row>
    <row r="434" spans="1:31" x14ac:dyDescent="0.2">
      <c r="A434">
        <f t="shared" si="209"/>
        <v>4.0199999999999587</v>
      </c>
      <c r="B434" s="5">
        <f t="shared" si="210"/>
        <v>26.703645706575426</v>
      </c>
      <c r="C434" s="5">
        <f t="shared" si="211"/>
        <v>311.34092071115555</v>
      </c>
      <c r="D434" s="5">
        <f t="shared" si="212"/>
        <v>77.695734938698237</v>
      </c>
      <c r="E434" s="2">
        <f t="shared" si="219"/>
        <v>312.48400535594192</v>
      </c>
      <c r="F434" s="2">
        <f t="shared" si="220"/>
        <v>4.9022494643810255</v>
      </c>
      <c r="G434" s="3">
        <f t="shared" si="213"/>
        <v>8.8044115167303811</v>
      </c>
      <c r="H434" s="3">
        <f t="shared" si="214"/>
        <v>55.873322639360005</v>
      </c>
      <c r="I434" s="3">
        <f t="shared" si="215"/>
        <v>-31.913724293084709</v>
      </c>
      <c r="J434" s="2">
        <f t="shared" si="221"/>
        <v>64.944835384909396</v>
      </c>
      <c r="K434" s="2">
        <f t="shared" si="216"/>
        <v>44.27050810150606</v>
      </c>
      <c r="L434" s="6">
        <f t="shared" si="197"/>
        <v>2744.9584248060878</v>
      </c>
      <c r="M434" s="2">
        <f t="shared" si="198"/>
        <v>34.788535592160486</v>
      </c>
      <c r="N434" s="2">
        <f t="shared" si="217"/>
        <v>64.944835384909396</v>
      </c>
      <c r="O434" s="2">
        <f t="shared" si="218"/>
        <v>44.27050810150606</v>
      </c>
      <c r="P434" s="5">
        <f t="shared" si="199"/>
        <v>0.38093852268723855</v>
      </c>
      <c r="Q434" s="4">
        <f t="shared" si="200"/>
        <v>0.53556752758231196</v>
      </c>
      <c r="R434" s="4">
        <f t="shared" si="201"/>
        <v>0.32733560231432235</v>
      </c>
      <c r="S434" s="4">
        <f t="shared" si="222"/>
        <v>0</v>
      </c>
      <c r="T434" s="4">
        <f t="shared" si="223"/>
        <v>0</v>
      </c>
      <c r="U434" s="5">
        <f t="shared" si="224"/>
        <v>-1.169253294162317</v>
      </c>
      <c r="V434" s="5">
        <f t="shared" si="225"/>
        <v>-7.4201514124735874</v>
      </c>
      <c r="W434" s="5">
        <f t="shared" si="226"/>
        <v>4.238242066238028</v>
      </c>
      <c r="X434" s="5">
        <f t="shared" si="202"/>
        <v>0.92693989385317477</v>
      </c>
      <c r="Y434" s="5">
        <f t="shared" si="203"/>
        <v>1.1446611214781355</v>
      </c>
      <c r="Z434" s="5">
        <f t="shared" si="204"/>
        <v>3.4948609817802674</v>
      </c>
      <c r="AA434" s="5">
        <f t="shared" si="205"/>
        <v>6.4344593846074902</v>
      </c>
      <c r="AB434" s="5">
        <f t="shared" si="206"/>
        <v>-2.4592172684181568E-2</v>
      </c>
      <c r="AC434" s="5">
        <f t="shared" si="207"/>
        <v>-3.9252904306933201</v>
      </c>
      <c r="AD434" s="5">
        <f t="shared" si="208"/>
        <v>-21.50129854915448</v>
      </c>
      <c r="AE434">
        <f t="shared" si="196"/>
        <v>0</v>
      </c>
    </row>
    <row r="435" spans="1:31" x14ac:dyDescent="0.2">
      <c r="A435">
        <f t="shared" si="209"/>
        <v>4.0299999999999585</v>
      </c>
      <c r="B435" s="5">
        <f t="shared" si="210"/>
        <v>26.791688592134093</v>
      </c>
      <c r="C435" s="5">
        <f t="shared" si="211"/>
        <v>311.8994576730276</v>
      </c>
      <c r="D435" s="5">
        <f t="shared" si="212"/>
        <v>77.375522630839924</v>
      </c>
      <c r="E435" s="2">
        <f t="shared" si="219"/>
        <v>313.04802550782301</v>
      </c>
      <c r="F435" s="2">
        <f t="shared" si="220"/>
        <v>4.9095687398384449</v>
      </c>
      <c r="G435" s="3">
        <f t="shared" si="213"/>
        <v>8.8041655950035391</v>
      </c>
      <c r="H435" s="3">
        <f t="shared" si="214"/>
        <v>55.83406973505307</v>
      </c>
      <c r="I435" s="3">
        <f t="shared" si="215"/>
        <v>-32.128737278576253</v>
      </c>
      <c r="J435" s="2">
        <f t="shared" si="221"/>
        <v>65.017016496597179</v>
      </c>
      <c r="K435" s="2">
        <f t="shared" si="216"/>
        <v>44.319711313290512</v>
      </c>
      <c r="L435" s="6">
        <f t="shared" si="197"/>
        <v>2744.581408243323</v>
      </c>
      <c r="M435" s="2">
        <f t="shared" si="198"/>
        <v>34.783757430861563</v>
      </c>
      <c r="N435" s="2">
        <f t="shared" si="217"/>
        <v>65.017016496597179</v>
      </c>
      <c r="O435" s="2">
        <f t="shared" si="218"/>
        <v>44.319711313290512</v>
      </c>
      <c r="P435" s="5">
        <f t="shared" si="199"/>
        <v>0.38092746440141201</v>
      </c>
      <c r="Q435" s="4">
        <f t="shared" si="200"/>
        <v>0.53489912621464297</v>
      </c>
      <c r="R435" s="4">
        <f t="shared" si="201"/>
        <v>0.32720552079444332</v>
      </c>
      <c r="S435" s="4">
        <f t="shared" si="222"/>
        <v>0</v>
      </c>
      <c r="T435" s="4">
        <f t="shared" si="223"/>
        <v>0</v>
      </c>
      <c r="U435" s="5">
        <f t="shared" si="224"/>
        <v>-1.1704861533035198</v>
      </c>
      <c r="V435" s="5">
        <f t="shared" si="225"/>
        <v>-7.4229641414913061</v>
      </c>
      <c r="W435" s="5">
        <f t="shared" si="226"/>
        <v>4.2714146731908436</v>
      </c>
      <c r="X435" s="5">
        <f t="shared" si="202"/>
        <v>0.92681257983285614</v>
      </c>
      <c r="Y435" s="5">
        <f t="shared" si="203"/>
        <v>1.1406367140327038</v>
      </c>
      <c r="Z435" s="5">
        <f t="shared" si="204"/>
        <v>3.5232235522031914</v>
      </c>
      <c r="AA435" s="5">
        <f t="shared" si="205"/>
        <v>6.4353062564288015</v>
      </c>
      <c r="AB435" s="5">
        <f t="shared" si="206"/>
        <v>-2.9849439270815958E-2</v>
      </c>
      <c r="AC435" s="5">
        <f t="shared" si="207"/>
        <v>-3.8997405892881147</v>
      </c>
      <c r="AD435" s="5">
        <f t="shared" si="208"/>
        <v>-21.467279070380354</v>
      </c>
      <c r="AE435">
        <f t="shared" si="196"/>
        <v>0</v>
      </c>
    </row>
    <row r="436" spans="1:31" x14ac:dyDescent="0.2">
      <c r="A436">
        <f t="shared" si="209"/>
        <v>4.0399999999999583</v>
      </c>
      <c r="B436" s="5">
        <f t="shared" si="210"/>
        <v>26.879728755612167</v>
      </c>
      <c r="C436" s="5">
        <f t="shared" si="211"/>
        <v>312.45760338334867</v>
      </c>
      <c r="D436" s="5">
        <f t="shared" si="212"/>
        <v>77.05316189410064</v>
      </c>
      <c r="E436" s="2">
        <f t="shared" si="219"/>
        <v>313.61166070482983</v>
      </c>
      <c r="F436" s="2">
        <f t="shared" si="220"/>
        <v>4.9168673193655907</v>
      </c>
      <c r="G436" s="3">
        <f t="shared" si="213"/>
        <v>8.8038671006108302</v>
      </c>
      <c r="H436" s="3">
        <f t="shared" si="214"/>
        <v>55.795072329160192</v>
      </c>
      <c r="I436" s="3">
        <f t="shared" si="215"/>
        <v>-32.343410069280054</v>
      </c>
      <c r="J436" s="2">
        <f t="shared" si="221"/>
        <v>65.089894354277774</v>
      </c>
      <c r="K436" s="2">
        <f t="shared" si="216"/>
        <v>44.369389471218661</v>
      </c>
      <c r="L436" s="6">
        <f t="shared" si="197"/>
        <v>2744.2115053617945</v>
      </c>
      <c r="M436" s="2">
        <f t="shared" si="198"/>
        <v>34.779069425592184</v>
      </c>
      <c r="N436" s="2">
        <f t="shared" si="217"/>
        <v>65.089894354277774</v>
      </c>
      <c r="O436" s="2">
        <f t="shared" si="218"/>
        <v>44.369389471218661</v>
      </c>
      <c r="P436" s="5">
        <f t="shared" si="199"/>
        <v>0.38091661357942475</v>
      </c>
      <c r="Q436" s="4">
        <f t="shared" si="200"/>
        <v>0.5342278720824708</v>
      </c>
      <c r="R436" s="4">
        <f t="shared" si="201"/>
        <v>0.32707466089092352</v>
      </c>
      <c r="S436" s="4">
        <f t="shared" si="222"/>
        <v>0</v>
      </c>
      <c r="T436" s="4">
        <f t="shared" si="223"/>
        <v>0</v>
      </c>
      <c r="U436" s="5">
        <f t="shared" si="224"/>
        <v>-1.1717250501139023</v>
      </c>
      <c r="V436" s="5">
        <f t="shared" si="225"/>
        <v>-7.4258826460996978</v>
      </c>
      <c r="W436" s="5">
        <f t="shared" si="226"/>
        <v>4.3046519615967682</v>
      </c>
      <c r="X436" s="5">
        <f t="shared" si="202"/>
        <v>0.92668766801829383</v>
      </c>
      <c r="Y436" s="5">
        <f t="shared" si="203"/>
        <v>1.1366234209059334</v>
      </c>
      <c r="Z436" s="5">
        <f t="shared" si="204"/>
        <v>3.5516087725570227</v>
      </c>
      <c r="AA436" s="5">
        <f t="shared" si="205"/>
        <v>6.4362090900401512</v>
      </c>
      <c r="AB436" s="5">
        <f t="shared" si="206"/>
        <v>-3.5101629207968887E-2</v>
      </c>
      <c r="AC436" s="5">
        <f t="shared" si="207"/>
        <v>-3.8742738735426752</v>
      </c>
      <c r="AD436" s="5">
        <f t="shared" si="208"/>
        <v>-21.43313894836308</v>
      </c>
      <c r="AE436">
        <f t="shared" si="196"/>
        <v>0</v>
      </c>
    </row>
    <row r="437" spans="1:31" x14ac:dyDescent="0.2">
      <c r="A437">
        <f t="shared" si="209"/>
        <v>4.0499999999999581</v>
      </c>
      <c r="B437" s="5">
        <f t="shared" si="210"/>
        <v>26.967765671536814</v>
      </c>
      <c r="C437" s="5">
        <f t="shared" si="211"/>
        <v>313.01536039294655</v>
      </c>
      <c r="D437" s="5">
        <f t="shared" si="212"/>
        <v>76.72865613646043</v>
      </c>
      <c r="E437" s="2">
        <f t="shared" si="219"/>
        <v>314.17491342760184</v>
      </c>
      <c r="F437" s="2">
        <f t="shared" si="220"/>
        <v>4.9241452058893991</v>
      </c>
      <c r="G437" s="3">
        <f t="shared" si="213"/>
        <v>8.8035160843187512</v>
      </c>
      <c r="H437" s="3">
        <f t="shared" si="214"/>
        <v>55.756329590424762</v>
      </c>
      <c r="I437" s="3">
        <f t="shared" si="215"/>
        <v>-32.557741458763687</v>
      </c>
      <c r="J437" s="2">
        <f t="shared" si="221"/>
        <v>65.163461492915147</v>
      </c>
      <c r="K437" s="2">
        <f t="shared" si="216"/>
        <v>44.419537486649723</v>
      </c>
      <c r="L437" s="6">
        <f t="shared" si="197"/>
        <v>2743.8486792281228</v>
      </c>
      <c r="M437" s="2">
        <f t="shared" si="198"/>
        <v>34.774471108273083</v>
      </c>
      <c r="N437" s="2">
        <f t="shared" si="217"/>
        <v>65.163461492915147</v>
      </c>
      <c r="O437" s="2">
        <f t="shared" si="218"/>
        <v>44.419537486649723</v>
      </c>
      <c r="P437" s="5">
        <f t="shared" si="199"/>
        <v>0.38090596914321884</v>
      </c>
      <c r="Q437" s="4">
        <f t="shared" si="200"/>
        <v>0.53355385023164648</v>
      </c>
      <c r="R437" s="4">
        <f t="shared" si="201"/>
        <v>0.32694303579582346</v>
      </c>
      <c r="S437" s="4">
        <f t="shared" si="222"/>
        <v>0</v>
      </c>
      <c r="T437" s="4">
        <f t="shared" si="223"/>
        <v>0</v>
      </c>
      <c r="U437" s="5">
        <f t="shared" si="224"/>
        <v>-1.1729698304973173</v>
      </c>
      <c r="V437" s="5">
        <f t="shared" si="225"/>
        <v>-7.4289058874246408</v>
      </c>
      <c r="W437" s="5">
        <f t="shared" si="226"/>
        <v>4.337954075904519</v>
      </c>
      <c r="X437" s="5">
        <f t="shared" si="202"/>
        <v>0.92656514593752448</v>
      </c>
      <c r="Y437" s="5">
        <f t="shared" si="203"/>
        <v>1.1326210997705008</v>
      </c>
      <c r="Z437" s="5">
        <f t="shared" si="204"/>
        <v>3.5800164781804629</v>
      </c>
      <c r="AA437" s="5">
        <f t="shared" si="205"/>
        <v>6.437167241201144</v>
      </c>
      <c r="AB437" s="5">
        <f t="shared" si="206"/>
        <v>-4.034873072681644E-2</v>
      </c>
      <c r="AC437" s="5">
        <f t="shared" si="207"/>
        <v>-3.8488894092441779</v>
      </c>
      <c r="AD437" s="5">
        <f t="shared" si="208"/>
        <v>-21.398878682894335</v>
      </c>
      <c r="AE437">
        <f t="shared" si="196"/>
        <v>0</v>
      </c>
    </row>
    <row r="438" spans="1:31" x14ac:dyDescent="0.2">
      <c r="A438">
        <f t="shared" si="209"/>
        <v>4.0599999999999579</v>
      </c>
      <c r="B438" s="5">
        <f t="shared" si="210"/>
        <v>27.055798814943465</v>
      </c>
      <c r="C438" s="5">
        <f t="shared" si="211"/>
        <v>313.57273124438029</v>
      </c>
      <c r="D438" s="5">
        <f t="shared" si="212"/>
        <v>76.402008777938647</v>
      </c>
      <c r="E438" s="2">
        <f t="shared" si="219"/>
        <v>314.73778614836675</v>
      </c>
      <c r="F438" s="2">
        <f t="shared" si="220"/>
        <v>4.9314024021556317</v>
      </c>
      <c r="G438" s="3">
        <f t="shared" si="213"/>
        <v>8.8031125970114825</v>
      </c>
      <c r="H438" s="3">
        <f t="shared" si="214"/>
        <v>55.717840696332324</v>
      </c>
      <c r="I438" s="3">
        <f t="shared" si="215"/>
        <v>-32.771730245592629</v>
      </c>
      <c r="J438" s="2">
        <f t="shared" si="221"/>
        <v>65.237710463714308</v>
      </c>
      <c r="K438" s="2">
        <f t="shared" si="216"/>
        <v>44.47015028201384</v>
      </c>
      <c r="L438" s="6">
        <f t="shared" si="197"/>
        <v>2743.4928919660429</v>
      </c>
      <c r="M438" s="2">
        <f t="shared" si="198"/>
        <v>34.769961998875196</v>
      </c>
      <c r="N438" s="2">
        <f t="shared" si="217"/>
        <v>65.237710463714308</v>
      </c>
      <c r="O438" s="2">
        <f t="shared" si="218"/>
        <v>44.47015028201384</v>
      </c>
      <c r="P438" s="5">
        <f t="shared" si="199"/>
        <v>0.38089552998722082</v>
      </c>
      <c r="Q438" s="4">
        <f t="shared" si="200"/>
        <v>0.53287714487807825</v>
      </c>
      <c r="R438" s="4">
        <f t="shared" si="201"/>
        <v>0.32681065862485431</v>
      </c>
      <c r="S438" s="4">
        <f t="shared" si="222"/>
        <v>0</v>
      </c>
      <c r="T438" s="4">
        <f t="shared" si="223"/>
        <v>0</v>
      </c>
      <c r="U438" s="5">
        <f t="shared" si="224"/>
        <v>-1.1742203402069833</v>
      </c>
      <c r="V438" s="5">
        <f t="shared" si="225"/>
        <v>-7.4320328335067067</v>
      </c>
      <c r="W438" s="5">
        <f t="shared" si="226"/>
        <v>4.3713211451157656</v>
      </c>
      <c r="X438" s="5">
        <f t="shared" si="202"/>
        <v>0.92644500080018244</v>
      </c>
      <c r="Y438" s="5">
        <f t="shared" si="203"/>
        <v>1.1286296111605223</v>
      </c>
      <c r="Z438" s="5">
        <f t="shared" si="204"/>
        <v>3.6084464963985505</v>
      </c>
      <c r="AA438" s="5">
        <f t="shared" si="205"/>
        <v>6.438180072085629</v>
      </c>
      <c r="AB438" s="5">
        <f t="shared" si="206"/>
        <v>-4.5590729046460998E-2</v>
      </c>
      <c r="AC438" s="5">
        <f t="shared" si="207"/>
        <v>-3.8235863371081562</v>
      </c>
      <c r="AD438" s="5">
        <f t="shared" si="208"/>
        <v>-21.364498782798606</v>
      </c>
      <c r="AE438">
        <f t="shared" si="196"/>
        <v>0</v>
      </c>
    </row>
    <row r="439" spans="1:31" x14ac:dyDescent="0.2">
      <c r="A439">
        <f t="shared" si="209"/>
        <v>4.0699999999999577</v>
      </c>
      <c r="B439" s="5">
        <f t="shared" si="210"/>
        <v>27.143827661377127</v>
      </c>
      <c r="C439" s="5">
        <f t="shared" si="211"/>
        <v>314.12971847202675</v>
      </c>
      <c r="D439" s="5">
        <f t="shared" si="212"/>
        <v>76.073223250543577</v>
      </c>
      <c r="E439" s="2">
        <f t="shared" si="219"/>
        <v>315.30028133102786</v>
      </c>
      <c r="F439" s="2">
        <f t="shared" si="220"/>
        <v>4.9386389107319948</v>
      </c>
      <c r="G439" s="3">
        <f t="shared" si="213"/>
        <v>8.8026566897210188</v>
      </c>
      <c r="H439" s="3">
        <f t="shared" si="214"/>
        <v>55.679604832961239</v>
      </c>
      <c r="I439" s="3">
        <f t="shared" si="215"/>
        <v>-32.985375233420612</v>
      </c>
      <c r="J439" s="2">
        <f t="shared" si="221"/>
        <v>65.31263383482073</v>
      </c>
      <c r="K439" s="2">
        <f t="shared" si="216"/>
        <v>44.521222791288835</v>
      </c>
      <c r="L439" s="6">
        <f t="shared" si="197"/>
        <v>2743.1441047862145</v>
      </c>
      <c r="M439" s="2">
        <f t="shared" si="198"/>
        <v>34.765541605797509</v>
      </c>
      <c r="N439" s="2">
        <f t="shared" si="217"/>
        <v>65.31263383482073</v>
      </c>
      <c r="O439" s="2">
        <f t="shared" si="218"/>
        <v>44.521222791288835</v>
      </c>
      <c r="P439" s="5">
        <f t="shared" si="199"/>
        <v>0.3808852949792117</v>
      </c>
      <c r="Q439" s="4">
        <f t="shared" si="200"/>
        <v>0.53219783940138021</v>
      </c>
      <c r="R439" s="4">
        <f t="shared" si="201"/>
        <v>0.32667754241637864</v>
      </c>
      <c r="S439" s="4">
        <f t="shared" si="222"/>
        <v>0</v>
      </c>
      <c r="T439" s="4">
        <f t="shared" si="223"/>
        <v>0</v>
      </c>
      <c r="U439" s="5">
        <f t="shared" si="224"/>
        <v>-1.1754764248720946</v>
      </c>
      <c r="V439" s="5">
        <f t="shared" si="225"/>
        <v>-7.4352624593172196</v>
      </c>
      <c r="W439" s="5">
        <f t="shared" si="226"/>
        <v>4.4047532829176639</v>
      </c>
      <c r="X439" s="5">
        <f t="shared" si="202"/>
        <v>0.92632721950756758</v>
      </c>
      <c r="Y439" s="5">
        <f t="shared" si="203"/>
        <v>1.124648818448986</v>
      </c>
      <c r="Z439" s="5">
        <f t="shared" si="204"/>
        <v>3.6368986466480435</v>
      </c>
      <c r="AA439" s="5">
        <f t="shared" si="205"/>
        <v>6.439246951266993</v>
      </c>
      <c r="AB439" s="5">
        <f t="shared" si="206"/>
        <v>-5.0827606423108573E-2</v>
      </c>
      <c r="AC439" s="5">
        <f t="shared" si="207"/>
        <v>-3.7983638126691761</v>
      </c>
      <c r="AD439" s="5">
        <f t="shared" si="208"/>
        <v>-21.329999765815344</v>
      </c>
      <c r="AE439">
        <f t="shared" si="196"/>
        <v>0</v>
      </c>
    </row>
    <row r="440" spans="1:31" x14ac:dyDescent="0.2">
      <c r="A440">
        <f t="shared" si="209"/>
        <v>4.0799999999999574</v>
      </c>
      <c r="B440" s="5">
        <f t="shared" si="210"/>
        <v>27.231851686894014</v>
      </c>
      <c r="C440" s="5">
        <f t="shared" si="211"/>
        <v>314.68632460216571</v>
      </c>
      <c r="D440" s="5">
        <f t="shared" si="212"/>
        <v>75.742302998221078</v>
      </c>
      <c r="E440" s="2">
        <f t="shared" si="219"/>
        <v>315.86240143125076</v>
      </c>
      <c r="F440" s="2">
        <f t="shared" si="220"/>
        <v>4.9458547340112906</v>
      </c>
      <c r="G440" s="3">
        <f t="shared" si="213"/>
        <v>8.8021484136567878</v>
      </c>
      <c r="H440" s="3">
        <f t="shared" si="214"/>
        <v>55.641621194834549</v>
      </c>
      <c r="I440" s="3">
        <f t="shared" si="215"/>
        <v>-33.198675231078767</v>
      </c>
      <c r="J440" s="2">
        <f t="shared" si="221"/>
        <v>65.388224192006817</v>
      </c>
      <c r="K440" s="2">
        <f t="shared" si="216"/>
        <v>44.572749960468173</v>
      </c>
      <c r="L440" s="6">
        <f t="shared" si="197"/>
        <v>2742.8022780158685</v>
      </c>
      <c r="M440" s="2">
        <f t="shared" si="198"/>
        <v>34.761209426242779</v>
      </c>
      <c r="N440" s="2">
        <f t="shared" si="217"/>
        <v>65.388224192006817</v>
      </c>
      <c r="O440" s="2">
        <f t="shared" si="218"/>
        <v>44.572749960468173</v>
      </c>
      <c r="P440" s="5">
        <f t="shared" si="199"/>
        <v>0.38087526296119256</v>
      </c>
      <c r="Q440" s="4">
        <f t="shared" si="200"/>
        <v>0.53151601633901091</v>
      </c>
      <c r="R440" s="4">
        <f t="shared" si="201"/>
        <v>0.3265437001304522</v>
      </c>
      <c r="S440" s="4">
        <f t="shared" si="222"/>
        <v>0</v>
      </c>
      <c r="T440" s="4">
        <f t="shared" si="223"/>
        <v>0</v>
      </c>
      <c r="U440" s="5">
        <f t="shared" si="224"/>
        <v>-1.1767379300241159</v>
      </c>
      <c r="V440" s="5">
        <f t="shared" si="225"/>
        <v>-7.4385937467730363</v>
      </c>
      <c r="W440" s="5">
        <f t="shared" si="226"/>
        <v>4.43825058781675</v>
      </c>
      <c r="X440" s="5">
        <f t="shared" si="202"/>
        <v>0.92621178866265674</v>
      </c>
      <c r="Y440" s="5">
        <f t="shared" si="203"/>
        <v>1.1206785878248455</v>
      </c>
      <c r="Z440" s="5">
        <f t="shared" si="204"/>
        <v>3.6653727406027525</v>
      </c>
      <c r="AA440" s="5">
        <f t="shared" si="205"/>
        <v>6.4403672537021546</v>
      </c>
      <c r="AB440" s="5">
        <f t="shared" si="206"/>
        <v>-5.6059342199270334E-2</v>
      </c>
      <c r="AC440" s="5">
        <f t="shared" si="207"/>
        <v>-3.7732210061702838</v>
      </c>
      <c r="AD440" s="5">
        <f t="shared" si="208"/>
        <v>-21.295382158481097</v>
      </c>
      <c r="AE440">
        <f t="shared" si="196"/>
        <v>0</v>
      </c>
    </row>
    <row r="441" spans="1:31" x14ac:dyDescent="0.2">
      <c r="A441">
        <f t="shared" si="209"/>
        <v>4.0899999999999572</v>
      </c>
      <c r="B441" s="5">
        <f t="shared" si="210"/>
        <v>27.319870368063473</v>
      </c>
      <c r="C441" s="5">
        <f t="shared" si="211"/>
        <v>315.24255215306374</v>
      </c>
      <c r="D441" s="5">
        <f t="shared" si="212"/>
        <v>75.409251476802368</v>
      </c>
      <c r="E441" s="2">
        <f t="shared" si="219"/>
        <v>316.42414889654822</v>
      </c>
      <c r="F441" s="2">
        <f t="shared" si="220"/>
        <v>4.9530498742145728</v>
      </c>
      <c r="G441" s="3">
        <f t="shared" si="213"/>
        <v>8.8015878202347952</v>
      </c>
      <c r="H441" s="3">
        <f t="shared" si="214"/>
        <v>55.603888984772844</v>
      </c>
      <c r="I441" s="3">
        <f t="shared" si="215"/>
        <v>-33.411629052663578</v>
      </c>
      <c r="J441" s="2">
        <f t="shared" si="221"/>
        <v>65.46447413934554</v>
      </c>
      <c r="K441" s="2">
        <f t="shared" si="216"/>
        <v>44.624726748020137</v>
      </c>
      <c r="L441" s="6">
        <f t="shared" si="197"/>
        <v>2742.4673711282653</v>
      </c>
      <c r="M441" s="2">
        <f t="shared" si="198"/>
        <v>34.756964946590863</v>
      </c>
      <c r="N441" s="2">
        <f t="shared" si="217"/>
        <v>65.46447413934554</v>
      </c>
      <c r="O441" s="2">
        <f t="shared" si="218"/>
        <v>44.624726748020137</v>
      </c>
      <c r="P441" s="5">
        <f t="shared" si="199"/>
        <v>0.38086543275024443</v>
      </c>
      <c r="Q441" s="4">
        <f t="shared" si="200"/>
        <v>0.53083175738089095</v>
      </c>
      <c r="R441" s="4">
        <f t="shared" si="201"/>
        <v>0.3264091446479051</v>
      </c>
      <c r="S441" s="4">
        <f t="shared" si="222"/>
        <v>0</v>
      </c>
      <c r="T441" s="4">
        <f t="shared" si="223"/>
        <v>0</v>
      </c>
      <c r="U441" s="5">
        <f t="shared" si="224"/>
        <v>-1.1780047011227659</v>
      </c>
      <c r="V441" s="5">
        <f t="shared" si="225"/>
        <v>-7.4420256847500772</v>
      </c>
      <c r="W441" s="5">
        <f t="shared" si="226"/>
        <v>4.4718131432741552</v>
      </c>
      <c r="X441" s="5">
        <f t="shared" si="202"/>
        <v>0.92609869458005056</v>
      </c>
      <c r="Y441" s="5">
        <f t="shared" si="203"/>
        <v>1.1167187882697807</v>
      </c>
      <c r="Z441" s="5">
        <f t="shared" si="204"/>
        <v>3.6938685822987587</v>
      </c>
      <c r="AA441" s="5">
        <f t="shared" si="205"/>
        <v>6.4415403607141846</v>
      </c>
      <c r="AB441" s="5">
        <f t="shared" si="206"/>
        <v>-6.1285912852985236E-2</v>
      </c>
      <c r="AC441" s="5">
        <f t="shared" si="207"/>
        <v>-3.7481571024513185</v>
      </c>
      <c r="AD441" s="5">
        <f t="shared" si="208"/>
        <v>-21.26064649601166</v>
      </c>
      <c r="AE441">
        <f t="shared" si="196"/>
        <v>0</v>
      </c>
    </row>
    <row r="442" spans="1:31" x14ac:dyDescent="0.2">
      <c r="A442">
        <f t="shared" si="209"/>
        <v>4.099999999999957</v>
      </c>
      <c r="B442" s="5">
        <f t="shared" si="210"/>
        <v>27.407883181970178</v>
      </c>
      <c r="C442" s="5">
        <f t="shared" si="211"/>
        <v>315.79840363505633</v>
      </c>
      <c r="D442" s="5">
        <f t="shared" si="212"/>
        <v>75.074072153950937</v>
      </c>
      <c r="E442" s="2">
        <f t="shared" si="219"/>
        <v>316.98552616636374</v>
      </c>
      <c r="F442" s="2">
        <f t="shared" si="220"/>
        <v>4.9602243333943319</v>
      </c>
      <c r="G442" s="3">
        <f t="shared" si="213"/>
        <v>8.8009749611062649</v>
      </c>
      <c r="H442" s="3">
        <f t="shared" si="214"/>
        <v>55.56640741374833</v>
      </c>
      <c r="I442" s="3">
        <f t="shared" si="215"/>
        <v>-33.624235517623696</v>
      </c>
      <c r="J442" s="2">
        <f t="shared" si="221"/>
        <v>65.541376299871146</v>
      </c>
      <c r="K442" s="2">
        <f t="shared" si="216"/>
        <v>44.677148125338199</v>
      </c>
      <c r="L442" s="6">
        <f t="shared" si="197"/>
        <v>2742.139342771959</v>
      </c>
      <c r="M442" s="2">
        <f t="shared" si="198"/>
        <v>34.752807642769618</v>
      </c>
      <c r="N442" s="2">
        <f t="shared" si="217"/>
        <v>65.541376299871146</v>
      </c>
      <c r="O442" s="2">
        <f t="shared" si="218"/>
        <v>44.677148125338199</v>
      </c>
      <c r="P442" s="5">
        <f t="shared" si="199"/>
        <v>0.3808558031393825</v>
      </c>
      <c r="Q442" s="4">
        <f t="shared" si="200"/>
        <v>0.53014514336449381</v>
      </c>
      <c r="R442" s="4">
        <f t="shared" si="201"/>
        <v>0.32627388876946328</v>
      </c>
      <c r="S442" s="4">
        <f t="shared" si="222"/>
        <v>0</v>
      </c>
      <c r="T442" s="4">
        <f t="shared" si="223"/>
        <v>0</v>
      </c>
      <c r="U442" s="5">
        <f t="shared" si="224"/>
        <v>-1.1792765835816845</v>
      </c>
      <c r="V442" s="5">
        <f t="shared" si="225"/>
        <v>-7.4455572690956</v>
      </c>
      <c r="W442" s="5">
        <f t="shared" si="226"/>
        <v>4.505441017842073</v>
      </c>
      <c r="X442" s="5">
        <f t="shared" si="202"/>
        <v>0.92598792329585633</v>
      </c>
      <c r="Y442" s="5">
        <f t="shared" si="203"/>
        <v>1.1127692915346454</v>
      </c>
      <c r="Z442" s="5">
        <f t="shared" si="204"/>
        <v>3.7223859682595082</v>
      </c>
      <c r="AA442" s="5">
        <f t="shared" si="205"/>
        <v>6.4427656599736487</v>
      </c>
      <c r="AB442" s="5">
        <f t="shared" si="206"/>
        <v>-6.650729204703909E-2</v>
      </c>
      <c r="AC442" s="5">
        <f t="shared" si="207"/>
        <v>-3.7231713008360918</v>
      </c>
      <c r="AD442" s="5">
        <f t="shared" si="208"/>
        <v>-21.225793322184277</v>
      </c>
      <c r="AE442">
        <f t="shared" si="196"/>
        <v>0</v>
      </c>
    </row>
    <row r="443" spans="1:31" x14ac:dyDescent="0.2">
      <c r="A443">
        <f t="shared" si="209"/>
        <v>4.1099999999999568</v>
      </c>
      <c r="B443" s="5">
        <f t="shared" si="210"/>
        <v>27.49588960621664</v>
      </c>
      <c r="C443" s="5">
        <f t="shared" si="211"/>
        <v>316.35388155062878</v>
      </c>
      <c r="D443" s="5">
        <f t="shared" si="212"/>
        <v>74.736768509108586</v>
      </c>
      <c r="E443" s="2">
        <f t="shared" si="219"/>
        <v>317.54653567215394</v>
      </c>
      <c r="F443" s="2">
        <f t="shared" si="220"/>
        <v>4.9673781134377002</v>
      </c>
      <c r="G443" s="3">
        <f t="shared" si="213"/>
        <v>8.8003098881857937</v>
      </c>
      <c r="H443" s="3">
        <f t="shared" si="214"/>
        <v>55.52917570073997</v>
      </c>
      <c r="I443" s="3">
        <f t="shared" si="215"/>
        <v>-33.836493450845538</v>
      </c>
      <c r="J443" s="2">
        <f t="shared" si="221"/>
        <v>65.618923316226883</v>
      </c>
      <c r="K443" s="2">
        <f t="shared" si="216"/>
        <v>44.730009077182601</v>
      </c>
      <c r="L443" s="6">
        <f t="shared" si="197"/>
        <v>2741.8181507998397</v>
      </c>
      <c r="M443" s="2">
        <f t="shared" si="198"/>
        <v>34.748736980622972</v>
      </c>
      <c r="N443" s="2">
        <f t="shared" si="217"/>
        <v>65.618923316226883</v>
      </c>
      <c r="O443" s="2">
        <f t="shared" si="218"/>
        <v>44.730009077182601</v>
      </c>
      <c r="P443" s="5">
        <f t="shared" si="199"/>
        <v>0.38084637289840417</v>
      </c>
      <c r="Q443" s="4">
        <f t="shared" si="200"/>
        <v>0.52945625427039378</v>
      </c>
      <c r="R443" s="4">
        <f t="shared" si="201"/>
        <v>0.32613794521490824</v>
      </c>
      <c r="S443" s="4">
        <f t="shared" si="222"/>
        <v>0</v>
      </c>
      <c r="T443" s="4">
        <f t="shared" si="223"/>
        <v>0</v>
      </c>
      <c r="U443" s="5">
        <f t="shared" si="224"/>
        <v>-1.1805534227937791</v>
      </c>
      <c r="V443" s="5">
        <f t="shared" si="225"/>
        <v>-7.4491875026391918</v>
      </c>
      <c r="W443" s="5">
        <f t="shared" si="226"/>
        <v>4.5391342653014144</v>
      </c>
      <c r="X443" s="5">
        <f t="shared" si="202"/>
        <v>0.92587946057749537</v>
      </c>
      <c r="Y443" s="5">
        <f t="shared" si="203"/>
        <v>1.1088299721156081</v>
      </c>
      <c r="Z443" s="5">
        <f t="shared" si="204"/>
        <v>3.7509246876206959</v>
      </c>
      <c r="AA443" s="5">
        <f t="shared" si="205"/>
        <v>6.4440425454786574</v>
      </c>
      <c r="AB443" s="5">
        <f t="shared" si="206"/>
        <v>-7.1723450678170986E-2</v>
      </c>
      <c r="AC443" s="5">
        <f t="shared" si="207"/>
        <v>-3.698262815018496</v>
      </c>
      <c r="AD443" s="5">
        <f t="shared" si="208"/>
        <v>-21.190823189219927</v>
      </c>
      <c r="AE443">
        <f t="shared" si="196"/>
        <v>0</v>
      </c>
    </row>
    <row r="444" spans="1:31" x14ac:dyDescent="0.2">
      <c r="A444">
        <f t="shared" si="209"/>
        <v>4.1199999999999566</v>
      </c>
      <c r="B444" s="5">
        <f t="shared" si="210"/>
        <v>27.583889118925967</v>
      </c>
      <c r="C444" s="5">
        <f t="shared" si="211"/>
        <v>316.90898839449545</v>
      </c>
      <c r="D444" s="5">
        <f t="shared" si="212"/>
        <v>74.39734403344066</v>
      </c>
      <c r="E444" s="2">
        <f t="shared" si="219"/>
        <v>318.10717983746872</v>
      </c>
      <c r="F444" s="2">
        <f t="shared" si="220"/>
        <v>4.9745112160696596</v>
      </c>
      <c r="G444" s="3">
        <f t="shared" si="213"/>
        <v>8.7995926536790119</v>
      </c>
      <c r="H444" s="3">
        <f t="shared" si="214"/>
        <v>55.492193072589785</v>
      </c>
      <c r="I444" s="3">
        <f t="shared" si="215"/>
        <v>-34.04840168273774</v>
      </c>
      <c r="J444" s="2">
        <f t="shared" si="221"/>
        <v>65.697107851299833</v>
      </c>
      <c r="K444" s="2">
        <f t="shared" si="216"/>
        <v>44.783304602113041</v>
      </c>
      <c r="L444" s="6">
        <f t="shared" si="197"/>
        <v>2741.5037522979487</v>
      </c>
      <c r="M444" s="2">
        <f t="shared" si="198"/>
        <v>34.744752416276086</v>
      </c>
      <c r="N444" s="2">
        <f t="shared" si="217"/>
        <v>65.697107851299833</v>
      </c>
      <c r="O444" s="2">
        <f t="shared" si="218"/>
        <v>44.783304602113041</v>
      </c>
      <c r="P444" s="5">
        <f t="shared" si="199"/>
        <v>0.38083714077472985</v>
      </c>
      <c r="Q444" s="4">
        <f t="shared" si="200"/>
        <v>0.52876516921826511</v>
      </c>
      <c r="R444" s="4">
        <f t="shared" si="201"/>
        <v>0.32600132662227604</v>
      </c>
      <c r="S444" s="4">
        <f t="shared" si="222"/>
        <v>0</v>
      </c>
      <c r="T444" s="4">
        <f t="shared" si="223"/>
        <v>0</v>
      </c>
      <c r="U444" s="5">
        <f t="shared" si="224"/>
        <v>-1.1818350641562529</v>
      </c>
      <c r="V444" s="5">
        <f t="shared" si="225"/>
        <v>-7.4529153952025222</v>
      </c>
      <c r="W444" s="5">
        <f t="shared" si="226"/>
        <v>4.572892924800616</v>
      </c>
      <c r="X444" s="5">
        <f t="shared" si="202"/>
        <v>0.92577329193343239</v>
      </c>
      <c r="Y444" s="5">
        <f t="shared" si="203"/>
        <v>1.1049007072300185</v>
      </c>
      <c r="Z444" s="5">
        <f t="shared" si="204"/>
        <v>3.7794845222549629</v>
      </c>
      <c r="AA444" s="5">
        <f t="shared" si="205"/>
        <v>6.4453704175337201</v>
      </c>
      <c r="AB444" s="5">
        <f t="shared" si="206"/>
        <v>-7.6934356926234404E-2</v>
      </c>
      <c r="AC444" s="5">
        <f t="shared" si="207"/>
        <v>-3.6734308729475593</v>
      </c>
      <c r="AD444" s="5">
        <f t="shared" si="208"/>
        <v>-21.155736657665663</v>
      </c>
      <c r="AE444">
        <f t="shared" si="196"/>
        <v>0</v>
      </c>
    </row>
    <row r="445" spans="1:31" x14ac:dyDescent="0.2">
      <c r="A445">
        <f t="shared" si="209"/>
        <v>4.1299999999999564</v>
      </c>
      <c r="B445" s="5">
        <f t="shared" si="210"/>
        <v>27.671881198744913</v>
      </c>
      <c r="C445" s="5">
        <f t="shared" si="211"/>
        <v>317.46372665367772</v>
      </c>
      <c r="D445" s="5">
        <f t="shared" si="212"/>
        <v>74.055802229780397</v>
      </c>
      <c r="E445" s="2">
        <f t="shared" si="219"/>
        <v>318.66746107803107</v>
      </c>
      <c r="F445" s="2">
        <f t="shared" si="220"/>
        <v>4.9816236428562775</v>
      </c>
      <c r="G445" s="3">
        <f t="shared" si="213"/>
        <v>8.7988233101097499</v>
      </c>
      <c r="H445" s="3">
        <f t="shared" si="214"/>
        <v>55.455458763860307</v>
      </c>
      <c r="I445" s="3">
        <f t="shared" si="215"/>
        <v>-34.259959049314396</v>
      </c>
      <c r="J445" s="2">
        <f t="shared" si="221"/>
        <v>65.775922588842803</v>
      </c>
      <c r="K445" s="2">
        <f t="shared" si="216"/>
        <v>44.83702971291261</v>
      </c>
      <c r="L445" s="6">
        <f t="shared" si="197"/>
        <v>2741.1961036140465</v>
      </c>
      <c r="M445" s="2">
        <f t="shared" si="198"/>
        <v>34.740853396497464</v>
      </c>
      <c r="N445" s="2">
        <f t="shared" si="217"/>
        <v>65.775922588842803</v>
      </c>
      <c r="O445" s="2">
        <f t="shared" si="218"/>
        <v>44.83702971291261</v>
      </c>
      <c r="P445" s="5">
        <f t="shared" si="199"/>
        <v>0.3808281054942374</v>
      </c>
      <c r="Q445" s="4">
        <f t="shared" si="200"/>
        <v>0.52807196646332122</v>
      </c>
      <c r="R445" s="4">
        <f t="shared" si="201"/>
        <v>0.32586404554709275</v>
      </c>
      <c r="S445" s="4">
        <f t="shared" si="222"/>
        <v>0</v>
      </c>
      <c r="T445" s="4">
        <f t="shared" si="223"/>
        <v>0</v>
      </c>
      <c r="U445" s="5">
        <f t="shared" si="224"/>
        <v>-1.183121353095312</v>
      </c>
      <c r="V445" s="5">
        <f t="shared" si="225"/>
        <v>-7.4567399636078502</v>
      </c>
      <c r="W445" s="5">
        <f t="shared" si="226"/>
        <v>4.6067170209955313</v>
      </c>
      <c r="X445" s="5">
        <f t="shared" si="202"/>
        <v>0.92566940262282449</v>
      </c>
      <c r="Y445" s="5">
        <f t="shared" si="203"/>
        <v>1.100981376791984</v>
      </c>
      <c r="Z445" s="5">
        <f t="shared" si="204"/>
        <v>3.8080652468962848</v>
      </c>
      <c r="AA445" s="5">
        <f t="shared" si="205"/>
        <v>6.446748682727347</v>
      </c>
      <c r="AB445" s="5">
        <f t="shared" si="206"/>
        <v>-8.2139976303327922E-2</v>
      </c>
      <c r="AC445" s="5">
        <f t="shared" si="207"/>
        <v>-3.6486747167115654</v>
      </c>
      <c r="AD445" s="5">
        <f t="shared" si="208"/>
        <v>-21.120534296277121</v>
      </c>
      <c r="AE445">
        <f t="shared" si="196"/>
        <v>0</v>
      </c>
    </row>
    <row r="446" spans="1:31" x14ac:dyDescent="0.2">
      <c r="A446">
        <f t="shared" si="209"/>
        <v>4.1399999999999562</v>
      </c>
      <c r="B446" s="5">
        <f t="shared" si="210"/>
        <v>27.759865324847194</v>
      </c>
      <c r="C446" s="5">
        <f t="shared" si="211"/>
        <v>318.01809880758049</v>
      </c>
      <c r="D446" s="5">
        <f t="shared" si="212"/>
        <v>73.71214661257244</v>
      </c>
      <c r="E446" s="2">
        <f t="shared" si="219"/>
        <v>319.22738180181489</v>
      </c>
      <c r="F446" s="2">
        <f t="shared" si="220"/>
        <v>4.9887153952079499</v>
      </c>
      <c r="G446" s="3">
        <f t="shared" si="213"/>
        <v>8.7980019103467164</v>
      </c>
      <c r="H446" s="3">
        <f t="shared" si="214"/>
        <v>55.418972016693189</v>
      </c>
      <c r="I446" s="3">
        <f t="shared" si="215"/>
        <v>-34.471164392277167</v>
      </c>
      <c r="J446" s="2">
        <f t="shared" si="221"/>
        <v>65.855360234083335</v>
      </c>
      <c r="K446" s="2">
        <f t="shared" si="216"/>
        <v>44.891179437002954</v>
      </c>
      <c r="L446" s="6">
        <f t="shared" si="197"/>
        <v>2740.8951603859205</v>
      </c>
      <c r="M446" s="2">
        <f t="shared" si="198"/>
        <v>34.737039359057668</v>
      </c>
      <c r="N446" s="2">
        <f t="shared" si="217"/>
        <v>65.855360234083335</v>
      </c>
      <c r="O446" s="2">
        <f t="shared" si="218"/>
        <v>44.891179437002954</v>
      </c>
      <c r="P446" s="5">
        <f t="shared" si="199"/>
        <v>0.38081926576208791</v>
      </c>
      <c r="Q446" s="4">
        <f t="shared" si="200"/>
        <v>0.52737672339318031</v>
      </c>
      <c r="R446" s="4">
        <f t="shared" si="201"/>
        <v>0.32572611446164812</v>
      </c>
      <c r="S446" s="4">
        <f t="shared" si="222"/>
        <v>0</v>
      </c>
      <c r="T446" s="4">
        <f t="shared" si="223"/>
        <v>0</v>
      </c>
      <c r="U446" s="5">
        <f t="shared" si="224"/>
        <v>-1.1844121350905459</v>
      </c>
      <c r="V446" s="5">
        <f t="shared" si="225"/>
        <v>-7.4606602316852717</v>
      </c>
      <c r="W446" s="5">
        <f t="shared" si="226"/>
        <v>4.6406065641903487</v>
      </c>
      <c r="X446" s="5">
        <f t="shared" si="202"/>
        <v>0.92556777766507858</v>
      </c>
      <c r="Y446" s="5">
        <f t="shared" si="203"/>
        <v>1.0970718633877043</v>
      </c>
      <c r="Z446" s="5">
        <f t="shared" si="204"/>
        <v>3.8366666292641178</v>
      </c>
      <c r="AA446" s="5">
        <f t="shared" si="205"/>
        <v>6.4481767539085375</v>
      </c>
      <c r="AB446" s="5">
        <f t="shared" si="206"/>
        <v>-8.7340271702841532E-2</v>
      </c>
      <c r="AC446" s="5">
        <f t="shared" si="207"/>
        <v>-3.6239936024211539</v>
      </c>
      <c r="AD446" s="5">
        <f t="shared" si="208"/>
        <v>-21.085216681901112</v>
      </c>
      <c r="AE446">
        <f t="shared" si="196"/>
        <v>0</v>
      </c>
    </row>
    <row r="447" spans="1:31" x14ac:dyDescent="0.2">
      <c r="A447">
        <f t="shared" si="209"/>
        <v>4.1499999999999559</v>
      </c>
      <c r="B447" s="5">
        <f t="shared" si="210"/>
        <v>27.847840976937075</v>
      </c>
      <c r="C447" s="5">
        <f t="shared" si="211"/>
        <v>318.57210732806732</v>
      </c>
      <c r="D447" s="5">
        <f t="shared" si="212"/>
        <v>73.366380707815566</v>
      </c>
      <c r="E447" s="2">
        <f t="shared" si="219"/>
        <v>319.78694440912125</v>
      </c>
      <c r="F447" s="2">
        <f t="shared" si="220"/>
        <v>4.9957864743826752</v>
      </c>
      <c r="G447" s="3">
        <f t="shared" si="213"/>
        <v>8.7971285076296883</v>
      </c>
      <c r="H447" s="3">
        <f t="shared" si="214"/>
        <v>55.38273208066898</v>
      </c>
      <c r="I447" s="3">
        <f t="shared" si="215"/>
        <v>-34.682016559096176</v>
      </c>
      <c r="J447" s="2">
        <f t="shared" si="221"/>
        <v>65.935413514319706</v>
      </c>
      <c r="K447" s="2">
        <f t="shared" si="216"/>
        <v>44.945748816850511</v>
      </c>
      <c r="L447" s="6">
        <f t="shared" si="197"/>
        <v>2740.6008775694195</v>
      </c>
      <c r="M447" s="2">
        <f t="shared" si="198"/>
        <v>34.73330973308466</v>
      </c>
      <c r="N447" s="2">
        <f t="shared" si="217"/>
        <v>65.935413514319706</v>
      </c>
      <c r="O447" s="2">
        <f t="shared" si="218"/>
        <v>44.945748816850511</v>
      </c>
      <c r="P447" s="5">
        <f t="shared" si="199"/>
        <v>0.38081062026354451</v>
      </c>
      <c r="Q447" s="4">
        <f t="shared" si="200"/>
        <v>0.52667951652515188</v>
      </c>
      <c r="R447" s="4">
        <f t="shared" si="201"/>
        <v>0.32558754575430476</v>
      </c>
      <c r="S447" s="4">
        <f t="shared" si="222"/>
        <v>0</v>
      </c>
      <c r="T447" s="4">
        <f t="shared" si="223"/>
        <v>0</v>
      </c>
      <c r="U447" s="5">
        <f t="shared" si="224"/>
        <v>-1.185707255698988</v>
      </c>
      <c r="V447" s="5">
        <f t="shared" si="225"/>
        <v>-7.4646752302787407</v>
      </c>
      <c r="W447" s="5">
        <f t="shared" si="226"/>
        <v>4.6745615504794937</v>
      </c>
      <c r="X447" s="5">
        <f t="shared" si="202"/>
        <v>0.92546840184931956</v>
      </c>
      <c r="Y447" s="5">
        <f t="shared" si="203"/>
        <v>1.0931720522505488</v>
      </c>
      <c r="Z447" s="5">
        <f t="shared" si="204"/>
        <v>3.8652884301871686</v>
      </c>
      <c r="AA447" s="5">
        <f t="shared" si="205"/>
        <v>6.4496540501620778</v>
      </c>
      <c r="AB447" s="5">
        <f t="shared" si="206"/>
        <v>-9.2535203448439241E-2</v>
      </c>
      <c r="AC447" s="5">
        <f t="shared" si="207"/>
        <v>-3.5993868000915721</v>
      </c>
      <c r="AD447" s="5">
        <f t="shared" si="208"/>
        <v>-21.04978439935843</v>
      </c>
      <c r="AE447">
        <f t="shared" si="196"/>
        <v>0</v>
      </c>
    </row>
    <row r="448" spans="1:31" x14ac:dyDescent="0.2">
      <c r="A448">
        <f t="shared" si="209"/>
        <v>4.1599999999999557</v>
      </c>
      <c r="B448" s="5">
        <f t="shared" si="210"/>
        <v>27.935807635253198</v>
      </c>
      <c r="C448" s="5">
        <f t="shared" si="211"/>
        <v>319.125754679534</v>
      </c>
      <c r="D448" s="5">
        <f t="shared" si="212"/>
        <v>73.018508053004638</v>
      </c>
      <c r="E448" s="2">
        <f t="shared" si="219"/>
        <v>320.34615129265404</v>
      </c>
      <c r="F448" s="2">
        <f t="shared" si="220"/>
        <v>5.0028368814893129</v>
      </c>
      <c r="G448" s="3">
        <f t="shared" si="213"/>
        <v>8.7962031555952045</v>
      </c>
      <c r="H448" s="3">
        <f t="shared" si="214"/>
        <v>55.346738212668065</v>
      </c>
      <c r="I448" s="3">
        <f t="shared" si="215"/>
        <v>-34.892514403089763</v>
      </c>
      <c r="J448" s="2">
        <f t="shared" si="221"/>
        <v>66.016075179504128</v>
      </c>
      <c r="K448" s="2">
        <f t="shared" si="216"/>
        <v>45.000732910364093</v>
      </c>
      <c r="L448" s="6">
        <f t="shared" si="197"/>
        <v>2740.3132094662051</v>
      </c>
      <c r="M448" s="2">
        <f t="shared" si="198"/>
        <v>34.729663939415445</v>
      </c>
      <c r="N448" s="2">
        <f t="shared" si="217"/>
        <v>66.016075179504128</v>
      </c>
      <c r="O448" s="2">
        <f t="shared" si="218"/>
        <v>45.000732910364093</v>
      </c>
      <c r="P448" s="5">
        <f t="shared" si="199"/>
        <v>0.38080216766478242</v>
      </c>
      <c r="Q448" s="4">
        <f t="shared" si="200"/>
        <v>0.52598042150392987</v>
      </c>
      <c r="R448" s="4">
        <f t="shared" si="201"/>
        <v>0.32544835172884407</v>
      </c>
      <c r="S448" s="4">
        <f t="shared" si="222"/>
        <v>0</v>
      </c>
      <c r="T448" s="4">
        <f t="shared" si="223"/>
        <v>0</v>
      </c>
      <c r="U448" s="5">
        <f t="shared" si="224"/>
        <v>-1.1870065605788447</v>
      </c>
      <c r="V448" s="5">
        <f t="shared" si="225"/>
        <v>-7.468783997250843</v>
      </c>
      <c r="W448" s="5">
        <f t="shared" si="226"/>
        <v>4.7085819618904434</v>
      </c>
      <c r="X448" s="5">
        <f t="shared" si="202"/>
        <v>0.92537125974376011</v>
      </c>
      <c r="Y448" s="5">
        <f t="shared" si="203"/>
        <v>1.0892818312359074</v>
      </c>
      <c r="Z448" s="5">
        <f t="shared" si="204"/>
        <v>3.8939304037268245</v>
      </c>
      <c r="AA448" s="5">
        <f t="shared" si="205"/>
        <v>6.4511799967827654</v>
      </c>
      <c r="AB448" s="5">
        <f t="shared" si="206"/>
        <v>-9.77247293429373E-2</v>
      </c>
      <c r="AC448" s="5">
        <f t="shared" si="207"/>
        <v>-3.5748535935240184</v>
      </c>
      <c r="AD448" s="5">
        <f t="shared" si="208"/>
        <v>-21.014238041326792</v>
      </c>
      <c r="AE448">
        <f t="shared" si="196"/>
        <v>0</v>
      </c>
    </row>
    <row r="449" spans="1:31" x14ac:dyDescent="0.2">
      <c r="A449">
        <f t="shared" si="209"/>
        <v>4.1699999999999555</v>
      </c>
      <c r="B449" s="5">
        <f t="shared" si="210"/>
        <v>28.023764780572684</v>
      </c>
      <c r="C449" s="5">
        <f t="shared" si="211"/>
        <v>319.67904331898097</v>
      </c>
      <c r="D449" s="5">
        <f t="shared" si="212"/>
        <v>72.66853219707167</v>
      </c>
      <c r="E449" s="2">
        <f t="shared" si="219"/>
        <v>320.90500483759331</v>
      </c>
      <c r="F449" s="2">
        <f t="shared" si="220"/>
        <v>5.0098666174908848</v>
      </c>
      <c r="G449" s="3">
        <f t="shared" si="213"/>
        <v>8.7952259083017754</v>
      </c>
      <c r="H449" s="3">
        <f t="shared" si="214"/>
        <v>55.310989676732824</v>
      </c>
      <c r="I449" s="3">
        <f t="shared" si="215"/>
        <v>-35.102656783503029</v>
      </c>
      <c r="J449" s="2">
        <f t="shared" si="221"/>
        <v>66.097338002813089</v>
      </c>
      <c r="K449" s="2">
        <f t="shared" si="216"/>
        <v>45.056126791283631</v>
      </c>
      <c r="L449" s="6">
        <f t="shared" si="197"/>
        <v>2740.0321097512024</v>
      </c>
      <c r="M449" s="2">
        <f t="shared" si="198"/>
        <v>34.726101390944052</v>
      </c>
      <c r="N449" s="2">
        <f t="shared" si="217"/>
        <v>66.097338002813089</v>
      </c>
      <c r="O449" s="2">
        <f t="shared" si="218"/>
        <v>45.056126791283631</v>
      </c>
      <c r="P449" s="5">
        <f t="shared" si="199"/>
        <v>0.38079390661369011</v>
      </c>
      <c r="Q449" s="4">
        <f t="shared" si="200"/>
        <v>0.52527951309968546</v>
      </c>
      <c r="R449" s="4">
        <f t="shared" si="201"/>
        <v>0.32530854460384684</v>
      </c>
      <c r="S449" s="4">
        <f t="shared" si="222"/>
        <v>0</v>
      </c>
      <c r="T449" s="4">
        <f t="shared" si="223"/>
        <v>0</v>
      </c>
      <c r="U449" s="5">
        <f t="shared" si="224"/>
        <v>-1.1883098955129019</v>
      </c>
      <c r="V449" s="5">
        <f t="shared" si="225"/>
        <v>-7.4729855774863641</v>
      </c>
      <c r="W449" s="5">
        <f t="shared" si="226"/>
        <v>4.7426677665274273</v>
      </c>
      <c r="X449" s="5">
        <f t="shared" si="202"/>
        <v>0.92527633570497236</v>
      </c>
      <c r="Y449" s="5">
        <f t="shared" si="203"/>
        <v>1.085401090795826</v>
      </c>
      <c r="Z449" s="5">
        <f t="shared" si="204"/>
        <v>3.9225922973001737</v>
      </c>
      <c r="AA449" s="5">
        <f t="shared" si="205"/>
        <v>6.4527540252485664</v>
      </c>
      <c r="AB449" s="5">
        <f t="shared" si="206"/>
        <v>-0.10290880471707586</v>
      </c>
      <c r="AC449" s="5">
        <f t="shared" si="207"/>
        <v>-3.5503932801861904</v>
      </c>
      <c r="AD449" s="5">
        <f t="shared" si="208"/>
        <v>-20.978578208224008</v>
      </c>
      <c r="AE449">
        <f t="shared" si="196"/>
        <v>0</v>
      </c>
    </row>
    <row r="450" spans="1:31" x14ac:dyDescent="0.2">
      <c r="A450">
        <f t="shared" si="209"/>
        <v>4.1799999999999553</v>
      </c>
      <c r="B450" s="5">
        <f t="shared" si="210"/>
        <v>28.111711894215464</v>
      </c>
      <c r="C450" s="5">
        <f t="shared" si="211"/>
        <v>320.23197569608431</v>
      </c>
      <c r="D450" s="5">
        <f t="shared" si="212"/>
        <v>72.316456700326228</v>
      </c>
      <c r="E450" s="2">
        <f t="shared" si="219"/>
        <v>321.46350742166817</v>
      </c>
      <c r="F450" s="2">
        <f t="shared" si="220"/>
        <v>5.0168756832078625</v>
      </c>
      <c r="G450" s="3">
        <f t="shared" si="213"/>
        <v>8.794196820254605</v>
      </c>
      <c r="H450" s="3">
        <f t="shared" si="214"/>
        <v>55.275485743930965</v>
      </c>
      <c r="I450" s="3">
        <f t="shared" si="215"/>
        <v>-35.312442565585272</v>
      </c>
      <c r="J450" s="2">
        <f t="shared" si="221"/>
        <v>66.179194781204842</v>
      </c>
      <c r="K450" s="2">
        <f t="shared" si="216"/>
        <v>45.111925549560219</v>
      </c>
      <c r="L450" s="6">
        <f t="shared" si="197"/>
        <v>2739.7575314997412</v>
      </c>
      <c r="M450" s="2">
        <f t="shared" si="198"/>
        <v>34.722621492965466</v>
      </c>
      <c r="N450" s="2">
        <f t="shared" si="217"/>
        <v>66.179194781204842</v>
      </c>
      <c r="O450" s="2">
        <f t="shared" si="218"/>
        <v>45.111925549560219</v>
      </c>
      <c r="P450" s="5">
        <f t="shared" si="199"/>
        <v>0.38078583574066172</v>
      </c>
      <c r="Q450" s="4">
        <f t="shared" si="200"/>
        <v>0.52457686520654434</v>
      </c>
      <c r="R450" s="4">
        <f t="shared" si="201"/>
        <v>0.32516813651210835</v>
      </c>
      <c r="S450" s="4">
        <f t="shared" si="222"/>
        <v>0</v>
      </c>
      <c r="T450" s="4">
        <f t="shared" si="223"/>
        <v>0</v>
      </c>
      <c r="U450" s="5">
        <f t="shared" si="224"/>
        <v>-1.1896171064316012</v>
      </c>
      <c r="V450" s="5">
        <f t="shared" si="225"/>
        <v>-7.4772790228946251</v>
      </c>
      <c r="W450" s="5">
        <f t="shared" si="226"/>
        <v>4.7768189187159287</v>
      </c>
      <c r="X450" s="5">
        <f t="shared" si="202"/>
        <v>0.92518361388705206</v>
      </c>
      <c r="Y450" s="5">
        <f t="shared" si="203"/>
        <v>1.0815297239534303</v>
      </c>
      <c r="Z450" s="5">
        <f t="shared" si="204"/>
        <v>3.9512738518025992</v>
      </c>
      <c r="AA450" s="5">
        <f t="shared" si="205"/>
        <v>6.4543755731927028</v>
      </c>
      <c r="AB450" s="5">
        <f t="shared" si="206"/>
        <v>-0.10808738247817096</v>
      </c>
      <c r="AC450" s="5">
        <f t="shared" si="207"/>
        <v>-3.5260051710920259</v>
      </c>
      <c r="AD450" s="5">
        <f t="shared" si="208"/>
        <v>-20.942805508091368</v>
      </c>
      <c r="AE450">
        <f t="shared" si="196"/>
        <v>0</v>
      </c>
    </row>
    <row r="451" spans="1:31" x14ac:dyDescent="0.2">
      <c r="A451">
        <f t="shared" si="209"/>
        <v>4.1899999999999551</v>
      </c>
      <c r="B451" s="5">
        <f t="shared" si="210"/>
        <v>28.199648458048888</v>
      </c>
      <c r="C451" s="5">
        <f t="shared" si="211"/>
        <v>320.78455425326507</v>
      </c>
      <c r="D451" s="5">
        <f t="shared" si="212"/>
        <v>71.962285134394975</v>
      </c>
      <c r="E451" s="2">
        <f t="shared" si="219"/>
        <v>322.02166141522764</v>
      </c>
      <c r="F451" s="2">
        <f t="shared" si="220"/>
        <v>5.0238640793214939</v>
      </c>
      <c r="G451" s="3">
        <f t="shared" si="213"/>
        <v>8.7931159464298236</v>
      </c>
      <c r="H451" s="3">
        <f t="shared" si="214"/>
        <v>55.240225692220044</v>
      </c>
      <c r="I451" s="3">
        <f t="shared" si="215"/>
        <v>-35.521870620666185</v>
      </c>
      <c r="J451" s="2">
        <f t="shared" si="221"/>
        <v>66.26163833596415</v>
      </c>
      <c r="K451" s="2">
        <f t="shared" si="216"/>
        <v>45.168124291727437</v>
      </c>
      <c r="L451" s="6">
        <f t="shared" si="197"/>
        <v>2739.4894272143833</v>
      </c>
      <c r="M451" s="2">
        <f t="shared" si="198"/>
        <v>34.719223643515619</v>
      </c>
      <c r="N451" s="2">
        <f t="shared" si="217"/>
        <v>66.26163833596415</v>
      </c>
      <c r="O451" s="2">
        <f t="shared" si="218"/>
        <v>45.168124291727437</v>
      </c>
      <c r="P451" s="5">
        <f t="shared" si="199"/>
        <v>0.38077795365938</v>
      </c>
      <c r="Q451" s="4">
        <f t="shared" si="200"/>
        <v>0.52387255084144446</v>
      </c>
      <c r="R451" s="4">
        <f t="shared" si="201"/>
        <v>0.32502713950008771</v>
      </c>
      <c r="S451" s="4">
        <f t="shared" si="222"/>
        <v>0</v>
      </c>
      <c r="T451" s="4">
        <f t="shared" si="223"/>
        <v>0</v>
      </c>
      <c r="U451" s="5">
        <f t="shared" si="224"/>
        <v>-1.190928039435788</v>
      </c>
      <c r="V451" s="5">
        <f t="shared" si="225"/>
        <v>-7.481663392410618</v>
      </c>
      <c r="W451" s="5">
        <f t="shared" si="226"/>
        <v>4.8110353591479642</v>
      </c>
      <c r="X451" s="5">
        <f t="shared" si="202"/>
        <v>0.92509307825067766</v>
      </c>
      <c r="Y451" s="5">
        <f t="shared" si="203"/>
        <v>1.0776676262771618</v>
      </c>
      <c r="Z451" s="5">
        <f t="shared" si="204"/>
        <v>3.9799748017299068</v>
      </c>
      <c r="AA451" s="5">
        <f t="shared" si="205"/>
        <v>6.4560440843747635</v>
      </c>
      <c r="AB451" s="5">
        <f t="shared" si="206"/>
        <v>-0.11326041315862612</v>
      </c>
      <c r="AC451" s="5">
        <f t="shared" si="207"/>
        <v>-3.5016885906807111</v>
      </c>
      <c r="AD451" s="5">
        <f t="shared" si="208"/>
        <v>-20.906920556477271</v>
      </c>
      <c r="AE451">
        <f t="shared" si="196"/>
        <v>0</v>
      </c>
    </row>
    <row r="452" spans="1:31" x14ac:dyDescent="0.2">
      <c r="A452">
        <f t="shared" si="209"/>
        <v>4.1999999999999549</v>
      </c>
      <c r="B452" s="5">
        <f t="shared" si="210"/>
        <v>28.287573954492526</v>
      </c>
      <c r="C452" s="5">
        <f t="shared" si="211"/>
        <v>321.33678142575775</v>
      </c>
      <c r="D452" s="5">
        <f t="shared" si="212"/>
        <v>71.606021082160495</v>
      </c>
      <c r="E452" s="2">
        <f t="shared" si="219"/>
        <v>322.57946918131057</v>
      </c>
      <c r="F452" s="2">
        <f t="shared" si="220"/>
        <v>5.0308318063771065</v>
      </c>
      <c r="G452" s="3">
        <f t="shared" si="213"/>
        <v>8.7919833422982379</v>
      </c>
      <c r="H452" s="3">
        <f t="shared" si="214"/>
        <v>55.205208806313237</v>
      </c>
      <c r="I452" s="3">
        <f t="shared" si="215"/>
        <v>-35.730939826230959</v>
      </c>
      <c r="J452" s="2">
        <f t="shared" si="221"/>
        <v>66.3446615132343</v>
      </c>
      <c r="K452" s="2">
        <f t="shared" si="216"/>
        <v>45.224718141264006</v>
      </c>
      <c r="L452" s="6">
        <f t="shared" si="197"/>
        <v>2739.2277488514133</v>
      </c>
      <c r="M452" s="2">
        <f t="shared" si="198"/>
        <v>34.715907233707142</v>
      </c>
      <c r="N452" s="2">
        <f t="shared" si="217"/>
        <v>66.3446615132343</v>
      </c>
      <c r="O452" s="2">
        <f t="shared" si="218"/>
        <v>45.224718141264006</v>
      </c>
      <c r="P452" s="5">
        <f t="shared" si="199"/>
        <v>0.38077025896759004</v>
      </c>
      <c r="Q452" s="4">
        <f t="shared" si="200"/>
        <v>0.52316664214335851</v>
      </c>
      <c r="R452" s="4">
        <f t="shared" si="201"/>
        <v>0.32488556552739045</v>
      </c>
      <c r="S452" s="4">
        <f t="shared" si="222"/>
        <v>0</v>
      </c>
      <c r="T452" s="4">
        <f t="shared" si="223"/>
        <v>0</v>
      </c>
      <c r="U452" s="5">
        <f t="shared" si="224"/>
        <v>-1.1922425408191324</v>
      </c>
      <c r="V452" s="5">
        <f t="shared" si="225"/>
        <v>-7.4861377519949572</v>
      </c>
      <c r="W452" s="5">
        <f t="shared" si="226"/>
        <v>4.8453170150280833</v>
      </c>
      <c r="X452" s="5">
        <f t="shared" si="202"/>
        <v>0.9250047125720563</v>
      </c>
      <c r="Y452" s="5">
        <f t="shared" si="203"/>
        <v>1.0738146958548338</v>
      </c>
      <c r="Z452" s="5">
        <f t="shared" si="204"/>
        <v>4.0086948752999687</v>
      </c>
      <c r="AA452" s="5">
        <f t="shared" si="205"/>
        <v>6.4577590086508208</v>
      </c>
      <c r="AB452" s="5">
        <f t="shared" si="206"/>
        <v>-0.11842784496429859</v>
      </c>
      <c r="AC452" s="5">
        <f t="shared" si="207"/>
        <v>-3.4774428766949885</v>
      </c>
      <c r="AD452" s="5">
        <f t="shared" si="208"/>
        <v>-20.870923976321095</v>
      </c>
      <c r="AE452">
        <f t="shared" si="196"/>
        <v>0</v>
      </c>
    </row>
    <row r="453" spans="1:31" x14ac:dyDescent="0.2">
      <c r="A453">
        <f t="shared" si="209"/>
        <v>4.2099999999999547</v>
      </c>
      <c r="B453" s="5">
        <f t="shared" si="210"/>
        <v>28.375487866523262</v>
      </c>
      <c r="C453" s="5">
        <f t="shared" si="211"/>
        <v>321.88865964167707</v>
      </c>
      <c r="D453" s="5">
        <f t="shared" si="212"/>
        <v>71.247668137699364</v>
      </c>
      <c r="E453" s="2">
        <f t="shared" si="219"/>
        <v>323.13693307571424</v>
      </c>
      <c r="F453" s="2">
        <f t="shared" si="220"/>
        <v>5.0377788647874544</v>
      </c>
      <c r="G453" s="3">
        <f t="shared" si="213"/>
        <v>8.7907990638485956</v>
      </c>
      <c r="H453" s="3">
        <f t="shared" si="214"/>
        <v>55.170434377546286</v>
      </c>
      <c r="I453" s="3">
        <f t="shared" si="215"/>
        <v>-35.939649065994168</v>
      </c>
      <c r="J453" s="2">
        <f t="shared" si="221"/>
        <v>66.428257184536449</v>
      </c>
      <c r="K453" s="2">
        <f t="shared" si="216"/>
        <v>45.281702238947815</v>
      </c>
      <c r="L453" s="6">
        <f t="shared" si="197"/>
        <v>2738.9724478469934</v>
      </c>
      <c r="M453" s="2">
        <f t="shared" si="198"/>
        <v>34.712671648060855</v>
      </c>
      <c r="N453" s="2">
        <f t="shared" si="217"/>
        <v>66.428257184536449</v>
      </c>
      <c r="O453" s="2">
        <f t="shared" si="218"/>
        <v>45.281702238947815</v>
      </c>
      <c r="P453" s="5">
        <f t="shared" si="199"/>
        <v>0.38076275024786232</v>
      </c>
      <c r="Q453" s="4">
        <f t="shared" si="200"/>
        <v>0.52245921037287424</v>
      </c>
      <c r="R453" s="4">
        <f t="shared" si="201"/>
        <v>0.32474342646628368</v>
      </c>
      <c r="S453" s="4">
        <f t="shared" si="222"/>
        <v>0</v>
      </c>
      <c r="T453" s="4">
        <f t="shared" si="223"/>
        <v>0</v>
      </c>
      <c r="U453" s="5">
        <f t="shared" si="224"/>
        <v>-1.1935604570902156</v>
      </c>
      <c r="V453" s="5">
        <f t="shared" si="225"/>
        <v>-7.4907011746326067</v>
      </c>
      <c r="W453" s="5">
        <f t="shared" si="226"/>
        <v>4.8796638002200101</v>
      </c>
      <c r="X453" s="5">
        <f t="shared" si="202"/>
        <v>0.92491850045175661</v>
      </c>
      <c r="Y453" s="5">
        <f t="shared" si="203"/>
        <v>1.0699708332675197</v>
      </c>
      <c r="Z453" s="5">
        <f t="shared" si="204"/>
        <v>4.0374337945738397</v>
      </c>
      <c r="AA453" s="5">
        <f t="shared" si="205"/>
        <v>6.4595198019425988</v>
      </c>
      <c r="AB453" s="5">
        <f t="shared" si="206"/>
        <v>-0.12358962382269589</v>
      </c>
      <c r="AC453" s="5">
        <f t="shared" si="207"/>
        <v>-3.453267380058767</v>
      </c>
      <c r="AD453" s="5">
        <f t="shared" si="208"/>
        <v>-20.83481639783739</v>
      </c>
      <c r="AE453">
        <f t="shared" ref="AE453:AE516" si="227">IF(($D453-height)*($D454-height)&lt;0,1,0)</f>
        <v>0</v>
      </c>
    </row>
    <row r="454" spans="1:31" x14ac:dyDescent="0.2">
      <c r="A454">
        <f t="shared" si="209"/>
        <v>4.2199999999999545</v>
      </c>
      <c r="B454" s="5">
        <f t="shared" si="210"/>
        <v>28.463389677680556</v>
      </c>
      <c r="C454" s="5">
        <f t="shared" si="211"/>
        <v>322.44019132208348</v>
      </c>
      <c r="D454" s="5">
        <f t="shared" si="212"/>
        <v>70.887229906219531</v>
      </c>
      <c r="E454" s="2">
        <f t="shared" si="219"/>
        <v>323.69405544706149</v>
      </c>
      <c r="F454" s="2">
        <f t="shared" si="220"/>
        <v>5.0447052548360478</v>
      </c>
      <c r="G454" s="3">
        <f t="shared" si="213"/>
        <v>8.7895631676103694</v>
      </c>
      <c r="H454" s="3">
        <f t="shared" si="214"/>
        <v>55.135901703745695</v>
      </c>
      <c r="I454" s="3">
        <f t="shared" si="215"/>
        <v>-36.147997229972539</v>
      </c>
      <c r="J454" s="2">
        <f t="shared" si="221"/>
        <v>66.512418247276372</v>
      </c>
      <c r="K454" s="2">
        <f t="shared" si="216"/>
        <v>45.339071743201345</v>
      </c>
      <c r="L454" s="6">
        <f t="shared" si="197"/>
        <v>2738.7234751429696</v>
      </c>
      <c r="M454" s="2">
        <f t="shared" si="198"/>
        <v>34.709516264832764</v>
      </c>
      <c r="N454" s="2">
        <f t="shared" si="217"/>
        <v>66.512418247276372</v>
      </c>
      <c r="O454" s="2">
        <f t="shared" si="218"/>
        <v>45.339071743201345</v>
      </c>
      <c r="P454" s="5">
        <f t="shared" si="199"/>
        <v>0.38075542606834617</v>
      </c>
      <c r="Q454" s="4">
        <f t="shared" si="200"/>
        <v>0.52175032591211989</v>
      </c>
      <c r="R454" s="4">
        <f t="shared" si="201"/>
        <v>0.32460073410124285</v>
      </c>
      <c r="S454" s="4">
        <f t="shared" si="222"/>
        <v>0</v>
      </c>
      <c r="T454" s="4">
        <f t="shared" si="223"/>
        <v>0</v>
      </c>
      <c r="U454" s="5">
        <f t="shared" si="224"/>
        <v>-1.1948816349942928</v>
      </c>
      <c r="V454" s="5">
        <f t="shared" si="225"/>
        <v>-7.4953527403304845</v>
      </c>
      <c r="W454" s="5">
        <f t="shared" si="226"/>
        <v>4.9140756153939309</v>
      </c>
      <c r="X454" s="5">
        <f t="shared" si="202"/>
        <v>0.92483442532342119</v>
      </c>
      <c r="Y454" s="5">
        <f t="shared" si="203"/>
        <v>1.0661359415632865</v>
      </c>
      <c r="Z454" s="5">
        <f t="shared" si="204"/>
        <v>4.0661912755763367</v>
      </c>
      <c r="AA454" s="5">
        <f t="shared" si="205"/>
        <v>6.4613259262057579</v>
      </c>
      <c r="AB454" s="5">
        <f t="shared" si="206"/>
        <v>-0.12874569343100628</v>
      </c>
      <c r="AC454" s="5">
        <f t="shared" si="207"/>
        <v>-3.4291614647541477</v>
      </c>
      <c r="AD454" s="5">
        <f t="shared" si="208"/>
        <v>-20.79859845840031</v>
      </c>
      <c r="AE454">
        <f t="shared" si="227"/>
        <v>0</v>
      </c>
    </row>
    <row r="455" spans="1:31" x14ac:dyDescent="0.2">
      <c r="A455">
        <f t="shared" si="209"/>
        <v>4.2299999999999542</v>
      </c>
      <c r="B455" s="5">
        <f t="shared" si="210"/>
        <v>28.55127887207199</v>
      </c>
      <c r="C455" s="5">
        <f t="shared" si="211"/>
        <v>322.99137888104769</v>
      </c>
      <c r="D455" s="5">
        <f t="shared" si="212"/>
        <v>70.524710003996887</v>
      </c>
      <c r="E455" s="2">
        <f t="shared" si="219"/>
        <v>324.25083863686666</v>
      </c>
      <c r="F455" s="2">
        <f t="shared" si="220"/>
        <v>5.0516109766805055</v>
      </c>
      <c r="G455" s="3">
        <f t="shared" si="213"/>
        <v>8.7882757106760589</v>
      </c>
      <c r="H455" s="3">
        <f t="shared" si="214"/>
        <v>55.101610089098152</v>
      </c>
      <c r="I455" s="3">
        <f t="shared" si="215"/>
        <v>-36.355983214556545</v>
      </c>
      <c r="J455" s="2">
        <f t="shared" si="221"/>
        <v>66.597137625238659</v>
      </c>
      <c r="K455" s="2">
        <f t="shared" si="216"/>
        <v>45.396821830428529</v>
      </c>
      <c r="L455" s="6">
        <f t="shared" si="197"/>
        <v>2738.4807812123222</v>
      </c>
      <c r="M455" s="2">
        <f t="shared" si="198"/>
        <v>34.706440456336715</v>
      </c>
      <c r="N455" s="2">
        <f t="shared" si="217"/>
        <v>66.597137625238659</v>
      </c>
      <c r="O455" s="2">
        <f t="shared" si="218"/>
        <v>45.396821830428529</v>
      </c>
      <c r="P455" s="5">
        <f t="shared" si="199"/>
        <v>0.38074828498351282</v>
      </c>
      <c r="Q455" s="4">
        <f t="shared" si="200"/>
        <v>0.52104005826502953</v>
      </c>
      <c r="R455" s="4">
        <f t="shared" si="201"/>
        <v>0.32445750012853114</v>
      </c>
      <c r="S455" s="4">
        <f t="shared" si="222"/>
        <v>0</v>
      </c>
      <c r="T455" s="4">
        <f t="shared" si="223"/>
        <v>0</v>
      </c>
      <c r="U455" s="5">
        <f t="shared" si="224"/>
        <v>-1.1962059215347209</v>
      </c>
      <c r="V455" s="5">
        <f t="shared" si="225"/>
        <v>-7.5000915361138611</v>
      </c>
      <c r="W455" s="5">
        <f t="shared" si="226"/>
        <v>4.9485523481743323</v>
      </c>
      <c r="X455" s="5">
        <f t="shared" si="202"/>
        <v>0.92475247046236397</v>
      </c>
      <c r="Y455" s="5">
        <f t="shared" si="203"/>
        <v>1.0623099262307858</v>
      </c>
      <c r="Z455" s="5">
        <f t="shared" si="204"/>
        <v>4.0949670284160327</v>
      </c>
      <c r="AA455" s="5">
        <f t="shared" si="205"/>
        <v>6.4631768493972599</v>
      </c>
      <c r="AB455" s="5">
        <f t="shared" si="206"/>
        <v>-0.13389599530393514</v>
      </c>
      <c r="AC455" s="5">
        <f t="shared" si="207"/>
        <v>-3.4051245076978285</v>
      </c>
      <c r="AD455" s="5">
        <f t="shared" si="208"/>
        <v>-20.762270802428407</v>
      </c>
      <c r="AE455">
        <f t="shared" si="227"/>
        <v>0</v>
      </c>
    </row>
    <row r="456" spans="1:31" x14ac:dyDescent="0.2">
      <c r="A456">
        <f t="shared" si="209"/>
        <v>4.239999999999954</v>
      </c>
      <c r="B456" s="5">
        <f t="shared" si="210"/>
        <v>28.639154934378986</v>
      </c>
      <c r="C456" s="5">
        <f t="shared" si="211"/>
        <v>323.54222472571331</v>
      </c>
      <c r="D456" s="5">
        <f t="shared" si="212"/>
        <v>70.160112058311199</v>
      </c>
      <c r="E456" s="2">
        <f t="shared" si="219"/>
        <v>324.80728497960035</v>
      </c>
      <c r="F456" s="2">
        <f t="shared" si="220"/>
        <v>5.0584960303559088</v>
      </c>
      <c r="G456" s="3">
        <f t="shared" si="213"/>
        <v>8.7869367507230187</v>
      </c>
      <c r="H456" s="3">
        <f t="shared" si="214"/>
        <v>55.067558844021171</v>
      </c>
      <c r="I456" s="3">
        <f t="shared" si="215"/>
        <v>-36.563605922580827</v>
      </c>
      <c r="J456" s="2">
        <f t="shared" si="221"/>
        <v>66.682408269068446</v>
      </c>
      <c r="K456" s="2">
        <f t="shared" si="216"/>
        <v>45.454947695343179</v>
      </c>
      <c r="L456" s="6">
        <f t="shared" si="197"/>
        <v>2738.2443160842517</v>
      </c>
      <c r="M456" s="2">
        <f t="shared" si="198"/>
        <v>34.703443589262214</v>
      </c>
      <c r="N456" s="2">
        <f t="shared" si="217"/>
        <v>66.682408269068446</v>
      </c>
      <c r="O456" s="2">
        <f t="shared" si="218"/>
        <v>45.454947695343179</v>
      </c>
      <c r="P456" s="5">
        <f t="shared" si="199"/>
        <v>0.3807413255348876</v>
      </c>
      <c r="Q456" s="4">
        <f t="shared" si="200"/>
        <v>0.52032847605793109</v>
      </c>
      <c r="R456" s="4">
        <f t="shared" si="201"/>
        <v>0.32431373615580805</v>
      </c>
      <c r="S456" s="4">
        <f t="shared" si="222"/>
        <v>0</v>
      </c>
      <c r="T456" s="4">
        <f t="shared" si="223"/>
        <v>0</v>
      </c>
      <c r="U456" s="5">
        <f t="shared" si="224"/>
        <v>-1.1975331639940603</v>
      </c>
      <c r="V456" s="5">
        <f t="shared" si="225"/>
        <v>-7.5049166560216305</v>
      </c>
      <c r="W456" s="5">
        <f t="shared" si="226"/>
        <v>4.9830938732883565</v>
      </c>
      <c r="X456" s="5">
        <f t="shared" si="202"/>
        <v>0.92467261899403841</v>
      </c>
      <c r="Y456" s="5">
        <f t="shared" si="203"/>
        <v>1.0584926951727145</v>
      </c>
      <c r="Z456" s="5">
        <f t="shared" si="204"/>
        <v>4.1237607574046624</v>
      </c>
      <c r="AA456" s="5">
        <f t="shared" si="205"/>
        <v>6.4650720454419091</v>
      </c>
      <c r="AB456" s="5">
        <f t="shared" si="206"/>
        <v>-0.1390404688213458</v>
      </c>
      <c r="AC456" s="5">
        <f t="shared" si="207"/>
        <v>-3.3811558986169681</v>
      </c>
      <c r="AD456" s="5">
        <f t="shared" si="208"/>
        <v>-20.725834081269735</v>
      </c>
      <c r="AE456">
        <f t="shared" si="227"/>
        <v>0</v>
      </c>
    </row>
    <row r="457" spans="1:31" x14ac:dyDescent="0.2">
      <c r="A457">
        <f t="shared" si="209"/>
        <v>4.2499999999999538</v>
      </c>
      <c r="B457" s="5">
        <f t="shared" si="210"/>
        <v>28.727017349862777</v>
      </c>
      <c r="C457" s="5">
        <f t="shared" si="211"/>
        <v>324.09273125635855</v>
      </c>
      <c r="D457" s="5">
        <f t="shared" si="212"/>
        <v>69.793439707381324</v>
      </c>
      <c r="E457" s="2">
        <f t="shared" si="219"/>
        <v>325.36339680275279</v>
      </c>
      <c r="F457" s="2">
        <f t="shared" si="220"/>
        <v>5.065360415778164</v>
      </c>
      <c r="G457" s="3">
        <f t="shared" si="213"/>
        <v>8.7855463460348044</v>
      </c>
      <c r="H457" s="3">
        <f t="shared" si="214"/>
        <v>55.033747285034998</v>
      </c>
      <c r="I457" s="3">
        <f t="shared" si="215"/>
        <v>-36.770864263393527</v>
      </c>
      <c r="J457" s="2">
        <f t="shared" si="221"/>
        <v>66.76822315674076</v>
      </c>
      <c r="K457" s="2">
        <f t="shared" si="216"/>
        <v>45.513444551288856</v>
      </c>
      <c r="L457" s="6">
        <f t="shared" si="197"/>
        <v>2738.0140293688924</v>
      </c>
      <c r="M457" s="2">
        <f t="shared" si="198"/>
        <v>34.700525024987698</v>
      </c>
      <c r="N457" s="2">
        <f t="shared" si="217"/>
        <v>66.76822315674076</v>
      </c>
      <c r="O457" s="2">
        <f t="shared" si="218"/>
        <v>45.513444551288856</v>
      </c>
      <c r="P457" s="5">
        <f t="shared" si="199"/>
        <v>0.38073454625177117</v>
      </c>
      <c r="Q457" s="4">
        <f t="shared" si="200"/>
        <v>0.51961564704045338</v>
      </c>
      <c r="R457" s="4">
        <f t="shared" si="201"/>
        <v>0.32416945370176908</v>
      </c>
      <c r="S457" s="4">
        <f t="shared" si="222"/>
        <v>0</v>
      </c>
      <c r="T457" s="4">
        <f t="shared" si="223"/>
        <v>0</v>
      </c>
      <c r="U457" s="5">
        <f t="shared" si="224"/>
        <v>-1.198863209954842</v>
      </c>
      <c r="V457" s="5">
        <f t="shared" si="225"/>
        <v>-7.5098272011004257</v>
      </c>
      <c r="W457" s="5">
        <f t="shared" si="226"/>
        <v>5.0177000527146394</v>
      </c>
      <c r="X457" s="5">
        <f t="shared" si="202"/>
        <v>0.92459485390238461</v>
      </c>
      <c r="Y457" s="5">
        <f t="shared" si="203"/>
        <v>1.0546841586791547</v>
      </c>
      <c r="Z457" s="5">
        <f t="shared" si="204"/>
        <v>4.1525721611758932</v>
      </c>
      <c r="AA457" s="5">
        <f t="shared" si="205"/>
        <v>6.467010994198052</v>
      </c>
      <c r="AB457" s="5">
        <f t="shared" si="206"/>
        <v>-0.14417905127568731</v>
      </c>
      <c r="AC457" s="5">
        <f t="shared" si="207"/>
        <v>-3.3572550399245324</v>
      </c>
      <c r="AD457" s="5">
        <f t="shared" si="208"/>
        <v>-20.689288953087306</v>
      </c>
      <c r="AE457">
        <f t="shared" si="227"/>
        <v>0</v>
      </c>
    </row>
    <row r="458" spans="1:31" x14ac:dyDescent="0.2">
      <c r="A458">
        <f t="shared" si="209"/>
        <v>4.2599999999999536</v>
      </c>
      <c r="B458" s="5">
        <f t="shared" si="210"/>
        <v>28.81486560437056</v>
      </c>
      <c r="C458" s="5">
        <f t="shared" si="211"/>
        <v>324.6429008664569</v>
      </c>
      <c r="D458" s="5">
        <f t="shared" si="212"/>
        <v>69.42469660029974</v>
      </c>
      <c r="E458" s="2">
        <f t="shared" si="219"/>
        <v>325.91917642689589</v>
      </c>
      <c r="F458" s="2">
        <f t="shared" si="220"/>
        <v>5.0722041327473688</v>
      </c>
      <c r="G458" s="3">
        <f t="shared" si="213"/>
        <v>8.7841045555220472</v>
      </c>
      <c r="H458" s="3">
        <f t="shared" si="214"/>
        <v>55.000174734635756</v>
      </c>
      <c r="I458" s="3">
        <f t="shared" si="215"/>
        <v>-36.977757152924397</v>
      </c>
      <c r="J458" s="2">
        <f t="shared" si="221"/>
        <v>66.854575294017536</v>
      </c>
      <c r="K458" s="2">
        <f t="shared" si="216"/>
        <v>45.572307630550462</v>
      </c>
      <c r="L458" s="6">
        <f t="shared" si="197"/>
        <v>2737.7898702816497</v>
      </c>
      <c r="M458" s="2">
        <f t="shared" si="198"/>
        <v>34.697684119888962</v>
      </c>
      <c r="N458" s="2">
        <f t="shared" si="217"/>
        <v>66.854575294017536</v>
      </c>
      <c r="O458" s="2">
        <f t="shared" si="218"/>
        <v>45.572307630550462</v>
      </c>
      <c r="P458" s="5">
        <f t="shared" si="199"/>
        <v>0.38072794565195028</v>
      </c>
      <c r="Q458" s="4">
        <f t="shared" si="200"/>
        <v>0.51890163808673961</v>
      </c>
      <c r="R458" s="4">
        <f t="shared" si="201"/>
        <v>0.32402466419581455</v>
      </c>
      <c r="S458" s="4">
        <f t="shared" si="222"/>
        <v>0</v>
      </c>
      <c r="T458" s="4">
        <f t="shared" si="223"/>
        <v>0</v>
      </c>
      <c r="U458" s="5">
        <f t="shared" si="224"/>
        <v>-1.2001959073200115</v>
      </c>
      <c r="V458" s="5">
        <f t="shared" si="225"/>
        <v>-7.5148222793976336</v>
      </c>
      <c r="W458" s="5">
        <f t="shared" si="226"/>
        <v>5.052370735832568</v>
      </c>
      <c r="X458" s="5">
        <f t="shared" si="202"/>
        <v>0.92451915803804752</v>
      </c>
      <c r="Y458" s="5">
        <f t="shared" si="203"/>
        <v>1.0508842294008074</v>
      </c>
      <c r="Z458" s="5">
        <f t="shared" si="204"/>
        <v>4.1814009328034674</v>
      </c>
      <c r="AA458" s="5">
        <f t="shared" si="205"/>
        <v>6.4689931814225146</v>
      </c>
      <c r="AB458" s="5">
        <f t="shared" si="206"/>
        <v>-0.14931167791920408</v>
      </c>
      <c r="AC458" s="5">
        <f t="shared" si="207"/>
        <v>-3.3334213465941662</v>
      </c>
      <c r="AD458" s="5">
        <f t="shared" si="208"/>
        <v>-20.652636082744916</v>
      </c>
      <c r="AE458">
        <f t="shared" si="227"/>
        <v>0</v>
      </c>
    </row>
    <row r="459" spans="1:31" x14ac:dyDescent="0.2">
      <c r="A459">
        <f t="shared" si="209"/>
        <v>4.2699999999999534</v>
      </c>
      <c r="B459" s="5">
        <f t="shared" si="210"/>
        <v>28.902699184341884</v>
      </c>
      <c r="C459" s="5">
        <f t="shared" si="211"/>
        <v>325.19273594273591</v>
      </c>
      <c r="D459" s="5">
        <f t="shared" si="212"/>
        <v>69.053886396966362</v>
      </c>
      <c r="E459" s="2">
        <f t="shared" si="219"/>
        <v>326.47462616574433</v>
      </c>
      <c r="F459" s="2">
        <f t="shared" si="220"/>
        <v>5.0790271809511882</v>
      </c>
      <c r="G459" s="3">
        <f t="shared" si="213"/>
        <v>8.7826114387428547</v>
      </c>
      <c r="H459" s="3">
        <f t="shared" si="214"/>
        <v>54.966840521169814</v>
      </c>
      <c r="I459" s="3">
        <f t="shared" si="215"/>
        <v>-37.184283513751843</v>
      </c>
      <c r="J459" s="2">
        <f t="shared" si="221"/>
        <v>66.941457714892422</v>
      </c>
      <c r="K459" s="2">
        <f t="shared" si="216"/>
        <v>45.631532184657409</v>
      </c>
      <c r="L459" s="6">
        <f t="shared" si="197"/>
        <v>2737.5717876671529</v>
      </c>
      <c r="M459" s="2">
        <f t="shared" si="198"/>
        <v>34.69492022564274</v>
      </c>
      <c r="N459" s="2">
        <f t="shared" si="217"/>
        <v>66.941457714892422</v>
      </c>
      <c r="O459" s="2">
        <f t="shared" si="218"/>
        <v>45.631532184657409</v>
      </c>
      <c r="P459" s="5">
        <f t="shared" si="199"/>
        <v>0.3807215222423968</v>
      </c>
      <c r="Q459" s="4">
        <f t="shared" si="200"/>
        <v>0.51818651519695935</v>
      </c>
      <c r="R459" s="4">
        <f t="shared" si="201"/>
        <v>0.32387937897774743</v>
      </c>
      <c r="S459" s="4">
        <f t="shared" si="222"/>
        <v>0</v>
      </c>
      <c r="T459" s="4">
        <f t="shared" si="223"/>
        <v>0</v>
      </c>
      <c r="U459" s="5">
        <f t="shared" si="224"/>
        <v>-1.201531104333037</v>
      </c>
      <c r="V459" s="5">
        <f t="shared" si="225"/>
        <v>-7.5199010059532716</v>
      </c>
      <c r="W459" s="5">
        <f t="shared" si="226"/>
        <v>5.0871057595719194</v>
      </c>
      <c r="X459" s="5">
        <f t="shared" si="202"/>
        <v>0.92444551412646558</v>
      </c>
      <c r="Y459" s="5">
        <f t="shared" si="203"/>
        <v>1.0470928223221274</v>
      </c>
      <c r="Z459" s="5">
        <f t="shared" si="204"/>
        <v>4.2102467599186522</v>
      </c>
      <c r="AA459" s="5">
        <f t="shared" si="205"/>
        <v>6.4710180987347492</v>
      </c>
      <c r="AB459" s="5">
        <f t="shared" si="206"/>
        <v>-0.15443828201090959</v>
      </c>
      <c r="AC459" s="5">
        <f t="shared" si="207"/>
        <v>-3.3096542460346194</v>
      </c>
      <c r="AD459" s="5">
        <f t="shared" si="208"/>
        <v>-20.615876141693331</v>
      </c>
      <c r="AE459">
        <f t="shared" si="227"/>
        <v>0</v>
      </c>
    </row>
    <row r="460" spans="1:31" x14ac:dyDescent="0.2">
      <c r="A460">
        <f t="shared" si="209"/>
        <v>4.2799999999999532</v>
      </c>
      <c r="B460" s="5">
        <f t="shared" si="210"/>
        <v>28.990517576815211</v>
      </c>
      <c r="C460" s="5">
        <f t="shared" si="211"/>
        <v>325.74223886523532</v>
      </c>
      <c r="D460" s="5">
        <f t="shared" si="212"/>
        <v>68.681012768021759</v>
      </c>
      <c r="E460" s="2">
        <f t="shared" si="219"/>
        <v>327.02974832621521</v>
      </c>
      <c r="F460" s="2">
        <f t="shared" si="220"/>
        <v>5.0858295599682286</v>
      </c>
      <c r="G460" s="3">
        <f t="shared" si="213"/>
        <v>8.7810670559227457</v>
      </c>
      <c r="H460" s="3">
        <f t="shared" si="214"/>
        <v>54.933743978709465</v>
      </c>
      <c r="I460" s="3">
        <f t="shared" si="215"/>
        <v>-37.390442275168773</v>
      </c>
      <c r="J460" s="2">
        <f t="shared" si="221"/>
        <v>67.028863482023453</v>
      </c>
      <c r="K460" s="2">
        <f t="shared" si="216"/>
        <v>45.69111348467856</v>
      </c>
      <c r="L460" s="6">
        <f t="shared" si="197"/>
        <v>2737.3597300228184</v>
      </c>
      <c r="M460" s="2">
        <f t="shared" si="198"/>
        <v>34.692232689525298</v>
      </c>
      <c r="N460" s="2">
        <f t="shared" si="217"/>
        <v>67.028863482023453</v>
      </c>
      <c r="O460" s="2">
        <f t="shared" si="218"/>
        <v>45.69111348467856</v>
      </c>
      <c r="P460" s="5">
        <f t="shared" si="199"/>
        <v>0.3807152745199554</v>
      </c>
      <c r="Q460" s="4">
        <f t="shared" si="200"/>
        <v>0.51747034349910526</v>
      </c>
      <c r="R460" s="4">
        <f t="shared" si="201"/>
        <v>0.32373360929749895</v>
      </c>
      <c r="S460" s="4">
        <f t="shared" si="222"/>
        <v>0</v>
      </c>
      <c r="T460" s="4">
        <f t="shared" si="223"/>
        <v>0</v>
      </c>
      <c r="U460" s="5">
        <f t="shared" si="224"/>
        <v>-1.2028686495976937</v>
      </c>
      <c r="V460" s="5">
        <f t="shared" si="225"/>
        <v>-7.5250625027907816</v>
      </c>
      <c r="W460" s="5">
        <f t="shared" si="226"/>
        <v>5.1219049485628334</v>
      </c>
      <c r="X460" s="5">
        <f t="shared" si="202"/>
        <v>0.92437390477582682</v>
      </c>
      <c r="Y460" s="5">
        <f t="shared" si="203"/>
        <v>1.0433098547343744</v>
      </c>
      <c r="Z460" s="5">
        <f t="shared" si="204"/>
        <v>4.2391093248270177</v>
      </c>
      <c r="AA460" s="5">
        <f t="shared" si="205"/>
        <v>6.4730852435802708</v>
      </c>
      <c r="AB460" s="5">
        <f t="shared" si="206"/>
        <v>-0.15955879486331925</v>
      </c>
      <c r="AC460" s="5">
        <f t="shared" si="207"/>
        <v>-3.2859531779637638</v>
      </c>
      <c r="AD460" s="5">
        <f t="shared" si="208"/>
        <v>-20.579009807856895</v>
      </c>
      <c r="AE460">
        <f t="shared" si="227"/>
        <v>0</v>
      </c>
    </row>
    <row r="461" spans="1:31" x14ac:dyDescent="0.2">
      <c r="A461">
        <f t="shared" si="209"/>
        <v>4.289999999999953</v>
      </c>
      <c r="B461" s="5">
        <f t="shared" si="210"/>
        <v>29.078320269434698</v>
      </c>
      <c r="C461" s="5">
        <f t="shared" si="211"/>
        <v>326.29141200736353</v>
      </c>
      <c r="D461" s="5">
        <f t="shared" si="212"/>
        <v>68.306079394779672</v>
      </c>
      <c r="E461" s="2">
        <f t="shared" si="219"/>
        <v>327.58454520848642</v>
      </c>
      <c r="F461" s="2">
        <f t="shared" si="220"/>
        <v>5.0926112692714245</v>
      </c>
      <c r="G461" s="3">
        <f t="shared" si="213"/>
        <v>8.7794714679741119</v>
      </c>
      <c r="H461" s="3">
        <f t="shared" si="214"/>
        <v>54.90088444692983</v>
      </c>
      <c r="I461" s="3">
        <f t="shared" si="215"/>
        <v>-37.596232373247339</v>
      </c>
      <c r="J461" s="2">
        <f t="shared" si="221"/>
        <v>67.116785687153737</v>
      </c>
      <c r="K461" s="2">
        <f t="shared" si="216"/>
        <v>45.751046821509021</v>
      </c>
      <c r="L461" s="6">
        <f t="shared" si="197"/>
        <v>2737.1536455220203</v>
      </c>
      <c r="M461" s="2">
        <f t="shared" si="198"/>
        <v>34.689620854706163</v>
      </c>
      <c r="N461" s="2">
        <f t="shared" si="217"/>
        <v>67.116785687153737</v>
      </c>
      <c r="O461" s="2">
        <f t="shared" si="218"/>
        <v>45.751046821509021</v>
      </c>
      <c r="P461" s="5">
        <f t="shared" si="199"/>
        <v>0.38070920097202027</v>
      </c>
      <c r="Q461" s="4">
        <f t="shared" si="200"/>
        <v>0.51675318725107167</v>
      </c>
      <c r="R461" s="4">
        <f t="shared" si="201"/>
        <v>0.32358736631488244</v>
      </c>
      <c r="S461" s="4">
        <f t="shared" si="222"/>
        <v>0</v>
      </c>
      <c r="T461" s="4">
        <f t="shared" si="223"/>
        <v>0</v>
      </c>
      <c r="U461" s="5">
        <f t="shared" si="224"/>
        <v>-1.2042083920975197</v>
      </c>
      <c r="V461" s="5">
        <f t="shared" si="225"/>
        <v>-7.5303058989067662</v>
      </c>
      <c r="W461" s="5">
        <f t="shared" si="226"/>
        <v>5.156768115286094</v>
      </c>
      <c r="X461" s="5">
        <f t="shared" si="202"/>
        <v>0.92430431248489531</v>
      </c>
      <c r="Y461" s="5">
        <f t="shared" si="203"/>
        <v>1.0395352462085867</v>
      </c>
      <c r="Z461" s="5">
        <f t="shared" si="204"/>
        <v>4.2679883046244989</v>
      </c>
      <c r="AA461" s="5">
        <f t="shared" si="205"/>
        <v>6.4751941191933895</v>
      </c>
      <c r="AB461" s="5">
        <f t="shared" si="206"/>
        <v>-0.164673145888933</v>
      </c>
      <c r="AC461" s="5">
        <f t="shared" si="207"/>
        <v>-3.2623175942822673</v>
      </c>
      <c r="AD461" s="5">
        <f t="shared" si="208"/>
        <v>-20.542037765520515</v>
      </c>
      <c r="AE461">
        <f t="shared" si="227"/>
        <v>0</v>
      </c>
    </row>
    <row r="462" spans="1:31" x14ac:dyDescent="0.2">
      <c r="A462">
        <f t="shared" si="209"/>
        <v>4.2999999999999527</v>
      </c>
      <c r="B462" s="5">
        <f t="shared" si="210"/>
        <v>29.166106750457146</v>
      </c>
      <c r="C462" s="5">
        <f t="shared" si="211"/>
        <v>326.84025773595312</v>
      </c>
      <c r="D462" s="5">
        <f t="shared" si="212"/>
        <v>67.929089969158923</v>
      </c>
      <c r="E462" s="2">
        <f t="shared" si="219"/>
        <v>328.13901910605409</v>
      </c>
      <c r="F462" s="2">
        <f t="shared" si="220"/>
        <v>5.0993723082314162</v>
      </c>
      <c r="G462" s="3">
        <f t="shared" si="213"/>
        <v>8.7778247365152229</v>
      </c>
      <c r="H462" s="3">
        <f t="shared" si="214"/>
        <v>54.868261270987006</v>
      </c>
      <c r="I462" s="3">
        <f t="shared" si="215"/>
        <v>-37.801652750902548</v>
      </c>
      <c r="J462" s="2">
        <f t="shared" si="221"/>
        <v>67.205217451520014</v>
      </c>
      <c r="K462" s="2">
        <f t="shared" si="216"/>
        <v>45.811327506148608</v>
      </c>
      <c r="L462" s="6">
        <f t="shared" si="197"/>
        <v>2736.9534820368581</v>
      </c>
      <c r="M462" s="2">
        <f t="shared" si="198"/>
        <v>34.68708406053657</v>
      </c>
      <c r="N462" s="2">
        <f t="shared" si="217"/>
        <v>67.205217451520014</v>
      </c>
      <c r="O462" s="2">
        <f t="shared" si="218"/>
        <v>45.811327506148608</v>
      </c>
      <c r="P462" s="5">
        <f t="shared" si="199"/>
        <v>0.38070330007719938</v>
      </c>
      <c r="Q462" s="4">
        <f t="shared" si="200"/>
        <v>0.51603510984299927</v>
      </c>
      <c r="R462" s="4">
        <f t="shared" si="201"/>
        <v>0.32344066109937325</v>
      </c>
      <c r="S462" s="4">
        <f t="shared" si="222"/>
        <v>0</v>
      </c>
      <c r="T462" s="4">
        <f t="shared" si="223"/>
        <v>0</v>
      </c>
      <c r="U462" s="5">
        <f t="shared" si="224"/>
        <v>-1.2055501812149405</v>
      </c>
      <c r="V462" s="5">
        <f t="shared" si="225"/>
        <v>-7.5356303302595995</v>
      </c>
      <c r="W462" s="5">
        <f t="shared" si="226"/>
        <v>5.1916950602236245</v>
      </c>
      <c r="X462" s="5">
        <f t="shared" si="202"/>
        <v>0.92423671965069687</v>
      </c>
      <c r="Y462" s="5">
        <f t="shared" si="203"/>
        <v>1.0357689185684904</v>
      </c>
      <c r="Z462" s="5">
        <f t="shared" si="204"/>
        <v>4.2968833713127186</v>
      </c>
      <c r="AA462" s="5">
        <f t="shared" si="205"/>
        <v>6.4773442345592596</v>
      </c>
      <c r="AB462" s="5">
        <f t="shared" si="206"/>
        <v>-0.1697812626464501</v>
      </c>
      <c r="AC462" s="5">
        <f t="shared" si="207"/>
        <v>-3.2387469589468809</v>
      </c>
      <c r="AD462" s="5">
        <f t="shared" si="208"/>
        <v>-20.504960705217115</v>
      </c>
      <c r="AE462">
        <f t="shared" si="227"/>
        <v>0</v>
      </c>
    </row>
    <row r="463" spans="1:31" x14ac:dyDescent="0.2">
      <c r="A463">
        <f t="shared" si="209"/>
        <v>4.3099999999999525</v>
      </c>
      <c r="B463" s="5">
        <f t="shared" si="210"/>
        <v>29.253876508759166</v>
      </c>
      <c r="C463" s="5">
        <f t="shared" si="211"/>
        <v>327.388778411315</v>
      </c>
      <c r="D463" s="5">
        <f t="shared" si="212"/>
        <v>67.550048193614629</v>
      </c>
      <c r="E463" s="2">
        <f t="shared" si="219"/>
        <v>328.69317230578861</v>
      </c>
      <c r="F463" s="2">
        <f t="shared" si="220"/>
        <v>5.1061126761199418</v>
      </c>
      <c r="G463" s="3">
        <f t="shared" si="213"/>
        <v>8.7761269238887589</v>
      </c>
      <c r="H463" s="3">
        <f t="shared" si="214"/>
        <v>54.83587380139754</v>
      </c>
      <c r="I463" s="3">
        <f t="shared" si="215"/>
        <v>-38.006702357954723</v>
      </c>
      <c r="J463" s="2">
        <f t="shared" si="221"/>
        <v>67.294151926249597</v>
      </c>
      <c r="K463" s="2">
        <f t="shared" si="216"/>
        <v>45.871950869972459</v>
      </c>
      <c r="L463" s="6">
        <f t="shared" si="197"/>
        <v>2736.7591871605268</v>
      </c>
      <c r="M463" s="2">
        <f t="shared" si="198"/>
        <v>34.684621642833065</v>
      </c>
      <c r="N463" s="2">
        <f t="shared" si="217"/>
        <v>67.294151926249597</v>
      </c>
      <c r="O463" s="2">
        <f t="shared" si="218"/>
        <v>45.871950869972459</v>
      </c>
      <c r="P463" s="5">
        <f t="shared" si="199"/>
        <v>0.38069757030596763</v>
      </c>
      <c r="Q463" s="4">
        <f t="shared" si="200"/>
        <v>0.5153161737998817</v>
      </c>
      <c r="R463" s="4">
        <f t="shared" si="201"/>
        <v>0.32329350462991618</v>
      </c>
      <c r="S463" s="4">
        <f t="shared" si="222"/>
        <v>0</v>
      </c>
      <c r="T463" s="4">
        <f t="shared" si="223"/>
        <v>0</v>
      </c>
      <c r="U463" s="5">
        <f t="shared" si="224"/>
        <v>-1.2068938667500724</v>
      </c>
      <c r="V463" s="5">
        <f t="shared" si="225"/>
        <v>-7.5410349397570471</v>
      </c>
      <c r="W463" s="5">
        <f t="shared" si="226"/>
        <v>5.2266855720092238</v>
      </c>
      <c r="X463" s="5">
        <f t="shared" si="202"/>
        <v>0.92417110857607532</v>
      </c>
      <c r="Y463" s="5">
        <f t="shared" si="203"/>
        <v>1.0320107958633569</v>
      </c>
      <c r="Z463" s="5">
        <f t="shared" si="204"/>
        <v>4.325794191913567</v>
      </c>
      <c r="AA463" s="5">
        <f t="shared" si="205"/>
        <v>6.4795351043752998</v>
      </c>
      <c r="AB463" s="5">
        <f t="shared" si="206"/>
        <v>-0.17488307088671551</v>
      </c>
      <c r="AC463" s="5">
        <f t="shared" si="207"/>
        <v>-3.2152407478434801</v>
      </c>
      <c r="AD463" s="5">
        <f t="shared" si="208"/>
        <v>-20.467779323615474</v>
      </c>
      <c r="AE463">
        <f t="shared" si="227"/>
        <v>0</v>
      </c>
    </row>
    <row r="464" spans="1:31" x14ac:dyDescent="0.2">
      <c r="A464">
        <f t="shared" si="209"/>
        <v>4.3199999999999523</v>
      </c>
      <c r="B464" s="5">
        <f t="shared" si="210"/>
        <v>29.341629033844509</v>
      </c>
      <c r="C464" s="5">
        <f t="shared" si="211"/>
        <v>327.93697638729157</v>
      </c>
      <c r="D464" s="5">
        <f t="shared" si="212"/>
        <v>67.168957781068912</v>
      </c>
      <c r="E464" s="2">
        <f t="shared" si="219"/>
        <v>329.24700708798974</v>
      </c>
      <c r="F464" s="2">
        <f t="shared" si="220"/>
        <v>5.1128323721132194</v>
      </c>
      <c r="G464" s="3">
        <f t="shared" si="213"/>
        <v>8.7743780931798909</v>
      </c>
      <c r="H464" s="3">
        <f t="shared" si="214"/>
        <v>54.803721393919105</v>
      </c>
      <c r="I464" s="3">
        <f t="shared" si="215"/>
        <v>-38.21138015119088</v>
      </c>
      <c r="J464" s="2">
        <f t="shared" si="221"/>
        <v>67.383582292745515</v>
      </c>
      <c r="K464" s="2">
        <f t="shared" si="216"/>
        <v>45.932912264993533</v>
      </c>
      <c r="L464" s="6">
        <f t="shared" si="197"/>
        <v>2736.5707082292761</v>
      </c>
      <c r="M464" s="2">
        <f t="shared" si="198"/>
        <v>34.682232934155756</v>
      </c>
      <c r="N464" s="2">
        <f t="shared" si="217"/>
        <v>67.383582292745515</v>
      </c>
      <c r="O464" s="2">
        <f t="shared" si="218"/>
        <v>45.932912264993533</v>
      </c>
      <c r="P464" s="5">
        <f t="shared" si="199"/>
        <v>0.38069201012130777</v>
      </c>
      <c r="Q464" s="4">
        <f t="shared" si="200"/>
        <v>0.51459644078442046</v>
      </c>
      <c r="R464" s="4">
        <f t="shared" si="201"/>
        <v>0.32314590779475716</v>
      </c>
      <c r="S464" s="4">
        <f t="shared" si="222"/>
        <v>0</v>
      </c>
      <c r="T464" s="4">
        <f t="shared" si="223"/>
        <v>0</v>
      </c>
      <c r="U464" s="5">
        <f t="shared" si="224"/>
        <v>-1.2082392989391977</v>
      </c>
      <c r="V464" s="5">
        <f t="shared" si="225"/>
        <v>-7.5465188772428222</v>
      </c>
      <c r="W464" s="5">
        <f t="shared" si="226"/>
        <v>5.2617394275794522</v>
      </c>
      <c r="X464" s="5">
        <f t="shared" si="202"/>
        <v>0.92410746147710721</v>
      </c>
      <c r="Y464" s="5">
        <f t="shared" si="203"/>
        <v>1.0282608043408104</v>
      </c>
      <c r="Z464" s="5">
        <f t="shared" si="204"/>
        <v>4.3547204285830228</v>
      </c>
      <c r="AA464" s="5">
        <f t="shared" si="205"/>
        <v>6.4817662490119847</v>
      </c>
      <c r="AB464" s="5">
        <f t="shared" si="206"/>
        <v>-0.17997849459838733</v>
      </c>
      <c r="AC464" s="5">
        <f t="shared" si="207"/>
        <v>-3.1917984486597994</v>
      </c>
      <c r="AD464" s="5">
        <f t="shared" si="208"/>
        <v>-20.430494323408563</v>
      </c>
      <c r="AE464">
        <f t="shared" si="227"/>
        <v>0</v>
      </c>
    </row>
    <row r="465" spans="1:31" x14ac:dyDescent="0.2">
      <c r="A465">
        <f t="shared" si="209"/>
        <v>4.3299999999999521</v>
      </c>
      <c r="B465" s="5">
        <f t="shared" si="210"/>
        <v>29.429363815851577</v>
      </c>
      <c r="C465" s="5">
        <f t="shared" si="211"/>
        <v>328.48485401130836</v>
      </c>
      <c r="D465" s="5">
        <f t="shared" si="212"/>
        <v>66.78582245484084</v>
      </c>
      <c r="E465" s="2">
        <f t="shared" si="219"/>
        <v>329.80052572644018</v>
      </c>
      <c r="F465" s="2">
        <f t="shared" si="220"/>
        <v>5.119531395295347</v>
      </c>
      <c r="G465" s="3">
        <f t="shared" si="213"/>
        <v>8.7725783082339071</v>
      </c>
      <c r="H465" s="3">
        <f t="shared" si="214"/>
        <v>54.771803409432508</v>
      </c>
      <c r="I465" s="3">
        <f t="shared" si="215"/>
        <v>-38.415685094424965</v>
      </c>
      <c r="J465" s="2">
        <f t="shared" si="221"/>
        <v>67.473501763059872</v>
      </c>
      <c r="K465" s="2">
        <f t="shared" si="216"/>
        <v>45.994207064117155</v>
      </c>
      <c r="L465" s="6">
        <f t="shared" si="197"/>
        <v>2736.3879923439636</v>
      </c>
      <c r="M465" s="2">
        <f t="shared" si="198"/>
        <v>34.679917264081482</v>
      </c>
      <c r="N465" s="2">
        <f t="shared" si="217"/>
        <v>67.473501763059872</v>
      </c>
      <c r="O465" s="2">
        <f t="shared" si="218"/>
        <v>45.994207064117155</v>
      </c>
      <c r="P465" s="5">
        <f t="shared" si="199"/>
        <v>0.38068661797933973</v>
      </c>
      <c r="Q465" s="4">
        <f t="shared" si="200"/>
        <v>0.5138759716001241</v>
      </c>
      <c r="R465" s="4">
        <f t="shared" si="201"/>
        <v>0.3229978813913012</v>
      </c>
      <c r="S465" s="4">
        <f t="shared" si="222"/>
        <v>0</v>
      </c>
      <c r="T465" s="4">
        <f t="shared" si="223"/>
        <v>0</v>
      </c>
      <c r="U465" s="5">
        <f t="shared" si="224"/>
        <v>-1.2095863284729151</v>
      </c>
      <c r="V465" s="5">
        <f t="shared" si="225"/>
        <v>-7.5520812994821185</v>
      </c>
      <c r="W465" s="5">
        <f t="shared" si="226"/>
        <v>5.2968563923246332</v>
      </c>
      <c r="X465" s="5">
        <f t="shared" si="202"/>
        <v>0.92404576049037956</v>
      </c>
      <c r="Y465" s="5">
        <f t="shared" si="203"/>
        <v>1.0245188724196028</v>
      </c>
      <c r="Z465" s="5">
        <f t="shared" si="204"/>
        <v>4.3836617387241645</v>
      </c>
      <c r="AA465" s="5">
        <f t="shared" si="205"/>
        <v>6.4840371944730535</v>
      </c>
      <c r="AB465" s="5">
        <f t="shared" si="206"/>
        <v>-0.18506745605331232</v>
      </c>
      <c r="AC465" s="5">
        <f t="shared" si="207"/>
        <v>-3.1684195607579539</v>
      </c>
      <c r="AD465" s="5">
        <f t="shared" si="208"/>
        <v>-20.393106413202311</v>
      </c>
      <c r="AE465">
        <f t="shared" si="227"/>
        <v>0</v>
      </c>
    </row>
    <row r="466" spans="1:31" x14ac:dyDescent="0.2">
      <c r="A466">
        <f t="shared" si="209"/>
        <v>4.3399999999999519</v>
      </c>
      <c r="B466" s="5">
        <f t="shared" si="210"/>
        <v>29.517080345561112</v>
      </c>
      <c r="C466" s="5">
        <f t="shared" si="211"/>
        <v>329.03241362442463</v>
      </c>
      <c r="D466" s="5">
        <f t="shared" si="212"/>
        <v>66.400645948575928</v>
      </c>
      <c r="E466" s="2">
        <f t="shared" si="219"/>
        <v>330.35373048845804</v>
      </c>
      <c r="F466" s="2">
        <f t="shared" si="220"/>
        <v>5.126209744661681</v>
      </c>
      <c r="G466" s="3">
        <f t="shared" si="213"/>
        <v>8.7707276336733742</v>
      </c>
      <c r="H466" s="3">
        <f t="shared" si="214"/>
        <v>54.740119213824926</v>
      </c>
      <c r="I466" s="3">
        <f t="shared" si="215"/>
        <v>-38.619616158556987</v>
      </c>
      <c r="J466" s="2">
        <f t="shared" si="221"/>
        <v>67.563903580255953</v>
      </c>
      <c r="K466" s="2">
        <f t="shared" si="216"/>
        <v>46.05583066138783</v>
      </c>
      <c r="L466" s="6">
        <f t="shared" si="197"/>
        <v>2736.2109863911933</v>
      </c>
      <c r="M466" s="2">
        <f t="shared" si="198"/>
        <v>34.677673959471718</v>
      </c>
      <c r="N466" s="2">
        <f t="shared" si="217"/>
        <v>67.563903580255953</v>
      </c>
      <c r="O466" s="2">
        <f t="shared" si="218"/>
        <v>46.05583066138783</v>
      </c>
      <c r="P466" s="5">
        <f t="shared" si="199"/>
        <v>0.38068139232993731</v>
      </c>
      <c r="Q466" s="4">
        <f t="shared" si="200"/>
        <v>0.51315482619463781</v>
      </c>
      <c r="R466" s="4">
        <f t="shared" si="201"/>
        <v>0.32284943612599459</v>
      </c>
      <c r="S466" s="4">
        <f t="shared" si="222"/>
        <v>0</v>
      </c>
      <c r="T466" s="4">
        <f t="shared" si="223"/>
        <v>0</v>
      </c>
      <c r="U466" s="5">
        <f t="shared" si="224"/>
        <v>-1.2109348065139707</v>
      </c>
      <c r="V466" s="5">
        <f t="shared" si="225"/>
        <v>-7.5577213701461652</v>
      </c>
      <c r="W466" s="5">
        <f t="shared" si="226"/>
        <v>5.332036220239968</v>
      </c>
      <c r="X466" s="5">
        <f t="shared" si="202"/>
        <v>0.92398598768012874</v>
      </c>
      <c r="Y466" s="5">
        <f t="shared" si="203"/>
        <v>1.0207849306623666</v>
      </c>
      <c r="Z466" s="5">
        <f t="shared" si="204"/>
        <v>4.4126177750994131</v>
      </c>
      <c r="AA466" s="5">
        <f t="shared" si="205"/>
        <v>6.4863474723551588</v>
      </c>
      <c r="AB466" s="5">
        <f t="shared" si="206"/>
        <v>-0.19014987585160403</v>
      </c>
      <c r="AC466" s="5">
        <f t="shared" si="207"/>
        <v>-3.1451035950467521</v>
      </c>
      <c r="AD466" s="5">
        <f t="shared" si="208"/>
        <v>-20.355616307404873</v>
      </c>
      <c r="AE466">
        <f t="shared" si="227"/>
        <v>0</v>
      </c>
    </row>
    <row r="467" spans="1:31" x14ac:dyDescent="0.2">
      <c r="A467">
        <f t="shared" si="209"/>
        <v>4.3499999999999517</v>
      </c>
      <c r="B467" s="5">
        <f t="shared" si="210"/>
        <v>29.604778114404052</v>
      </c>
      <c r="C467" s="5">
        <f t="shared" si="211"/>
        <v>329.5796575613831</v>
      </c>
      <c r="D467" s="5">
        <f t="shared" si="212"/>
        <v>66.01343200617498</v>
      </c>
      <c r="E467" s="2">
        <f t="shared" si="219"/>
        <v>330.9066236349488</v>
      </c>
      <c r="F467" s="2">
        <f t="shared" si="220"/>
        <v>5.1328674191222348</v>
      </c>
      <c r="G467" s="3">
        <f t="shared" si="213"/>
        <v>8.7688261349148586</v>
      </c>
      <c r="H467" s="3">
        <f t="shared" si="214"/>
        <v>54.708668177874458</v>
      </c>
      <c r="I467" s="3">
        <f t="shared" si="215"/>
        <v>-38.823172321631034</v>
      </c>
      <c r="J467" s="2">
        <f t="shared" si="221"/>
        <v>67.654781018758726</v>
      </c>
      <c r="K467" s="2">
        <f t="shared" si="216"/>
        <v>46.117778472228167</v>
      </c>
      <c r="L467" s="6">
        <f t="shared" si="197"/>
        <v>2736.0396370640419</v>
      </c>
      <c r="M467" s="2">
        <f t="shared" si="198"/>
        <v>34.675502344735257</v>
      </c>
      <c r="N467" s="2">
        <f t="shared" si="217"/>
        <v>67.654781018758726</v>
      </c>
      <c r="O467" s="2">
        <f t="shared" si="218"/>
        <v>46.117778472228167</v>
      </c>
      <c r="P467" s="5">
        <f t="shared" si="199"/>
        <v>0.38067633161733355</v>
      </c>
      <c r="Q467" s="4">
        <f t="shared" si="200"/>
        <v>0.51243306366329888</v>
      </c>
      <c r="R467" s="4">
        <f t="shared" si="201"/>
        <v>0.32270058261423035</v>
      </c>
      <c r="S467" s="4">
        <f t="shared" si="222"/>
        <v>0</v>
      </c>
      <c r="T467" s="4">
        <f t="shared" si="223"/>
        <v>0</v>
      </c>
      <c r="U467" s="5">
        <f t="shared" si="224"/>
        <v>-1.2122845847147605</v>
      </c>
      <c r="V467" s="5">
        <f t="shared" si="225"/>
        <v>-7.5634382597957774</v>
      </c>
      <c r="W467" s="5">
        <f t="shared" si="226"/>
        <v>5.3672786540766602</v>
      </c>
      <c r="X467" s="5">
        <f t="shared" si="202"/>
        <v>0.92392812504523936</v>
      </c>
      <c r="Y467" s="5">
        <f t="shared" si="203"/>
        <v>1.0170589117483446</v>
      </c>
      <c r="Z467" s="5">
        <f t="shared" si="204"/>
        <v>4.4415881859419279</v>
      </c>
      <c r="AA467" s="5">
        <f t="shared" si="205"/>
        <v>6.48869661980698</v>
      </c>
      <c r="AB467" s="5">
        <f t="shared" si="206"/>
        <v>-0.19522567296641591</v>
      </c>
      <c r="AC467" s="5">
        <f t="shared" si="207"/>
        <v>-3.1218500738538495</v>
      </c>
      <c r="AD467" s="5">
        <f t="shared" si="208"/>
        <v>-20.318024726116359</v>
      </c>
      <c r="AE467">
        <f t="shared" si="227"/>
        <v>0</v>
      </c>
    </row>
    <row r="468" spans="1:31" x14ac:dyDescent="0.2">
      <c r="A468">
        <f t="shared" si="209"/>
        <v>4.3599999999999515</v>
      </c>
      <c r="B468" s="5">
        <f t="shared" si="210"/>
        <v>29.692456614469553</v>
      </c>
      <c r="C468" s="5">
        <f t="shared" si="211"/>
        <v>330.12658815065816</v>
      </c>
      <c r="D468" s="5">
        <f t="shared" si="212"/>
        <v>65.624184381722372</v>
      </c>
      <c r="E468" s="2">
        <f t="shared" si="219"/>
        <v>331.4592074204553</v>
      </c>
      <c r="F468" s="2">
        <f t="shared" si="220"/>
        <v>5.1395044175050586</v>
      </c>
      <c r="G468" s="3">
        <f t="shared" si="213"/>
        <v>8.7668738781851943</v>
      </c>
      <c r="H468" s="3">
        <f t="shared" si="214"/>
        <v>54.677449677135918</v>
      </c>
      <c r="I468" s="3">
        <f t="shared" si="215"/>
        <v>-39.0263525688922</v>
      </c>
      <c r="J468" s="2">
        <f t="shared" si="221"/>
        <v>67.746127384694219</v>
      </c>
      <c r="K468" s="2">
        <f t="shared" si="216"/>
        <v>46.180045933670222</v>
      </c>
      <c r="L468" s="6">
        <f t="shared" si="197"/>
        <v>2735.8738908823702</v>
      </c>
      <c r="M468" s="2">
        <f t="shared" si="198"/>
        <v>34.673401742085588</v>
      </c>
      <c r="N468" s="2">
        <f t="shared" si="217"/>
        <v>67.746127384694219</v>
      </c>
      <c r="O468" s="2">
        <f t="shared" si="218"/>
        <v>46.180045933670222</v>
      </c>
      <c r="P468" s="5">
        <f t="shared" si="199"/>
        <v>0.38067143428071332</v>
      </c>
      <c r="Q468" s="4">
        <f t="shared" si="200"/>
        <v>0.51171074225290614</v>
      </c>
      <c r="R468" s="4">
        <f t="shared" si="201"/>
        <v>0.32255133138027758</v>
      </c>
      <c r="S468" s="4">
        <f t="shared" si="222"/>
        <v>0</v>
      </c>
      <c r="T468" s="4">
        <f t="shared" si="223"/>
        <v>0</v>
      </c>
      <c r="U468" s="5">
        <f t="shared" si="224"/>
        <v>-1.2136355152345204</v>
      </c>
      <c r="V468" s="5">
        <f t="shared" si="225"/>
        <v>-7.5692311458639461</v>
      </c>
      <c r="W468" s="5">
        <f t="shared" si="226"/>
        <v>5.4025834254930762</v>
      </c>
      <c r="X468" s="5">
        <f t="shared" si="202"/>
        <v>0.92387215452610227</v>
      </c>
      <c r="Y468" s="5">
        <f t="shared" si="203"/>
        <v>1.0133407504461163</v>
      </c>
      <c r="Z468" s="5">
        <f t="shared" si="204"/>
        <v>4.4705726150661942</v>
      </c>
      <c r="AA468" s="5">
        <f t="shared" si="205"/>
        <v>6.4910841794878307</v>
      </c>
      <c r="AB468" s="5">
        <f t="shared" si="206"/>
        <v>-0.20029476478840413</v>
      </c>
      <c r="AC468" s="5">
        <f t="shared" si="207"/>
        <v>-3.0986585307977519</v>
      </c>
      <c r="AD468" s="5">
        <f t="shared" si="208"/>
        <v>-20.280332395019094</v>
      </c>
      <c r="AE468">
        <f t="shared" si="227"/>
        <v>0</v>
      </c>
    </row>
    <row r="469" spans="1:31" x14ac:dyDescent="0.2">
      <c r="A469">
        <f t="shared" si="209"/>
        <v>4.3699999999999513</v>
      </c>
      <c r="B469" s="5">
        <f t="shared" si="210"/>
        <v>29.780115338513163</v>
      </c>
      <c r="C469" s="5">
        <f t="shared" si="211"/>
        <v>330.67320771450301</v>
      </c>
      <c r="D469" s="5">
        <f t="shared" si="212"/>
        <v>65.232906839413701</v>
      </c>
      <c r="E469" s="2">
        <f t="shared" si="219"/>
        <v>332.01148409320723</v>
      </c>
      <c r="F469" s="2">
        <f t="shared" si="220"/>
        <v>5.1461207385596337</v>
      </c>
      <c r="G469" s="3">
        <f t="shared" si="213"/>
        <v>8.7648709305373096</v>
      </c>
      <c r="H469" s="3">
        <f t="shared" si="214"/>
        <v>54.64646309182794</v>
      </c>
      <c r="I469" s="3">
        <f t="shared" si="215"/>
        <v>-39.229155892842392</v>
      </c>
      <c r="J469" s="2">
        <f t="shared" si="221"/>
        <v>67.837936016217512</v>
      </c>
      <c r="K469" s="2">
        <f t="shared" si="216"/>
        <v>46.242628504579081</v>
      </c>
      <c r="L469" s="6">
        <f t="shared" si="197"/>
        <v>2735.7136942127127</v>
      </c>
      <c r="M469" s="2">
        <f t="shared" si="198"/>
        <v>34.671371471793059</v>
      </c>
      <c r="N469" s="2">
        <f t="shared" si="217"/>
        <v>67.837936016217512</v>
      </c>
      <c r="O469" s="2">
        <f t="shared" si="218"/>
        <v>46.242628504579081</v>
      </c>
      <c r="P469" s="5">
        <f t="shared" si="199"/>
        <v>0.38066669875479409</v>
      </c>
      <c r="Q469" s="4">
        <f t="shared" si="200"/>
        <v>0.5109879193657002</v>
      </c>
      <c r="R469" s="4">
        <f t="shared" si="201"/>
        <v>0.32240169285723419</v>
      </c>
      <c r="S469" s="4">
        <f t="shared" si="222"/>
        <v>0</v>
      </c>
      <c r="T469" s="4">
        <f t="shared" si="223"/>
        <v>0</v>
      </c>
      <c r="U469" s="5">
        <f t="shared" si="224"/>
        <v>-1.2149874507561895</v>
      </c>
      <c r="V469" s="5">
        <f t="shared" si="225"/>
        <v>-7.575099212637471</v>
      </c>
      <c r="W469" s="5">
        <f t="shared" si="226"/>
        <v>5.4379502552058536</v>
      </c>
      <c r="X469" s="5">
        <f t="shared" si="202"/>
        <v>0.92381805801133332</v>
      </c>
      <c r="Y469" s="5">
        <f t="shared" si="203"/>
        <v>1.0096303835863294</v>
      </c>
      <c r="Z469" s="5">
        <f t="shared" si="204"/>
        <v>4.499570701977758</v>
      </c>
      <c r="AA469" s="5">
        <f t="shared" si="205"/>
        <v>6.4935096995257782</v>
      </c>
      <c r="AB469" s="5">
        <f t="shared" si="206"/>
        <v>-0.20535706716986013</v>
      </c>
      <c r="AC469" s="5">
        <f t="shared" si="207"/>
        <v>-3.075528510659713</v>
      </c>
      <c r="AD469" s="5">
        <f t="shared" si="208"/>
        <v>-20.242540045268367</v>
      </c>
      <c r="AE469">
        <f t="shared" si="227"/>
        <v>0</v>
      </c>
    </row>
    <row r="470" spans="1:31" x14ac:dyDescent="0.2">
      <c r="A470">
        <f t="shared" si="209"/>
        <v>4.379999999999951</v>
      </c>
      <c r="B470" s="5">
        <f t="shared" si="210"/>
        <v>29.867753779965177</v>
      </c>
      <c r="C470" s="5">
        <f t="shared" si="211"/>
        <v>331.21951856899574</v>
      </c>
      <c r="D470" s="5">
        <f t="shared" si="212"/>
        <v>64.839603153483012</v>
      </c>
      <c r="E470" s="2">
        <f t="shared" si="219"/>
        <v>332.56345589516889</v>
      </c>
      <c r="F470" s="2">
        <f t="shared" si="220"/>
        <v>5.1527163809602561</v>
      </c>
      <c r="G470" s="3">
        <f t="shared" si="213"/>
        <v>8.7628173598656112</v>
      </c>
      <c r="H470" s="3">
        <f t="shared" si="214"/>
        <v>54.615707806721339</v>
      </c>
      <c r="I470" s="3">
        <f t="shared" si="215"/>
        <v>-39.431581293295075</v>
      </c>
      <c r="J470" s="2">
        <f t="shared" si="221"/>
        <v>67.930200283830033</v>
      </c>
      <c r="K470" s="2">
        <f t="shared" si="216"/>
        <v>46.305521665869144</v>
      </c>
      <c r="L470" s="6">
        <f t="shared" si="197"/>
        <v>2735.558993287756</v>
      </c>
      <c r="M470" s="2">
        <f t="shared" si="198"/>
        <v>34.669410852431625</v>
      </c>
      <c r="N470" s="2">
        <f t="shared" si="217"/>
        <v>67.930200283830033</v>
      </c>
      <c r="O470" s="2">
        <f t="shared" si="218"/>
        <v>46.305521665869144</v>
      </c>
      <c r="P470" s="5">
        <f t="shared" si="199"/>
        <v>0.3806621234703943</v>
      </c>
      <c r="Q470" s="4">
        <f t="shared" si="200"/>
        <v>0.51026465156353606</v>
      </c>
      <c r="R470" s="4">
        <f t="shared" si="201"/>
        <v>0.32225167738699961</v>
      </c>
      <c r="S470" s="4">
        <f t="shared" si="222"/>
        <v>0</v>
      </c>
      <c r="T470" s="4">
        <f t="shared" si="223"/>
        <v>0</v>
      </c>
      <c r="U470" s="5">
        <f t="shared" si="224"/>
        <v>-1.2163402445029623</v>
      </c>
      <c r="V470" s="5">
        <f t="shared" si="225"/>
        <v>-7.581041651237677</v>
      </c>
      <c r="W470" s="5">
        <f t="shared" si="226"/>
        <v>5.4733788531409635</v>
      </c>
      <c r="X470" s="5">
        <f t="shared" si="202"/>
        <v>0.92376581734434815</v>
      </c>
      <c r="Y470" s="5">
        <f t="shared" si="203"/>
        <v>1.0059277500344321</v>
      </c>
      <c r="Z470" s="5">
        <f t="shared" si="204"/>
        <v>4.5285820819820906</v>
      </c>
      <c r="AA470" s="5">
        <f t="shared" si="205"/>
        <v>6.4959727334753108</v>
      </c>
      <c r="AB470" s="5">
        <f t="shared" si="206"/>
        <v>-0.21041249446853016</v>
      </c>
      <c r="AC470" s="5">
        <f t="shared" si="207"/>
        <v>-3.0524595692555865</v>
      </c>
      <c r="AD470" s="5">
        <f t="shared" si="208"/>
        <v>-20.204648413383726</v>
      </c>
      <c r="AE470">
        <f t="shared" si="227"/>
        <v>0</v>
      </c>
    </row>
    <row r="471" spans="1:31" x14ac:dyDescent="0.2">
      <c r="A471">
        <f t="shared" si="209"/>
        <v>4.3899999999999508</v>
      </c>
      <c r="B471" s="5">
        <f t="shared" si="210"/>
        <v>29.95537143293911</v>
      </c>
      <c r="C471" s="5">
        <f t="shared" si="211"/>
        <v>331.76552302408447</v>
      </c>
      <c r="D471" s="5">
        <f t="shared" si="212"/>
        <v>64.444277108129398</v>
      </c>
      <c r="E471" s="2">
        <f t="shared" si="219"/>
        <v>333.11512506208669</v>
      </c>
      <c r="F471" s="2">
        <f t="shared" si="220"/>
        <v>5.1592913433094125</v>
      </c>
      <c r="G471" s="3">
        <f t="shared" si="213"/>
        <v>8.7607132349209262</v>
      </c>
      <c r="H471" s="3">
        <f t="shared" si="214"/>
        <v>54.585183211028784</v>
      </c>
      <c r="I471" s="3">
        <f t="shared" si="215"/>
        <v>-39.633627777428913</v>
      </c>
      <c r="J471" s="2">
        <f t="shared" si="221"/>
        <v>68.022913590685619</v>
      </c>
      <c r="K471" s="2">
        <f t="shared" si="216"/>
        <v>46.368720920712754</v>
      </c>
      <c r="L471" s="6">
        <f t="shared" si="197"/>
        <v>2735.4097342253922</v>
      </c>
      <c r="M471" s="2">
        <f t="shared" si="198"/>
        <v>34.667519201120427</v>
      </c>
      <c r="N471" s="2">
        <f t="shared" si="217"/>
        <v>68.022913590685619</v>
      </c>
      <c r="O471" s="2">
        <f t="shared" si="218"/>
        <v>46.368720920712754</v>
      </c>
      <c r="P471" s="5">
        <f t="shared" si="199"/>
        <v>0.38065770685498979</v>
      </c>
      <c r="Q471" s="4">
        <f t="shared" si="200"/>
        <v>0.50954099457225399</v>
      </c>
      <c r="R471" s="4">
        <f t="shared" si="201"/>
        <v>0.32210129522027142</v>
      </c>
      <c r="S471" s="4">
        <f t="shared" si="222"/>
        <v>0</v>
      </c>
      <c r="T471" s="4">
        <f t="shared" si="223"/>
        <v>0</v>
      </c>
      <c r="U471" s="5">
        <f t="shared" si="224"/>
        <v>-1.2176937502545195</v>
      </c>
      <c r="V471" s="5">
        <f t="shared" si="225"/>
        <v>-7.5870576596002017</v>
      </c>
      <c r="W471" s="5">
        <f t="shared" si="226"/>
        <v>5.5088689185846542</v>
      </c>
      <c r="X471" s="5">
        <f t="shared" si="202"/>
        <v>0.92371541432979853</v>
      </c>
      <c r="Y471" s="5">
        <f t="shared" si="203"/>
        <v>1.0022327906634321</v>
      </c>
      <c r="Z471" s="5">
        <f t="shared" si="204"/>
        <v>4.5576063862926128</v>
      </c>
      <c r="AA471" s="5">
        <f t="shared" si="205"/>
        <v>6.4984728402745802</v>
      </c>
      <c r="AB471" s="5">
        <f t="shared" si="206"/>
        <v>-0.21546095959108746</v>
      </c>
      <c r="AC471" s="5">
        <f t="shared" si="207"/>
        <v>-3.0294512733075889</v>
      </c>
      <c r="AD471" s="5">
        <f t="shared" si="208"/>
        <v>-20.166658241140766</v>
      </c>
      <c r="AE471">
        <f t="shared" si="227"/>
        <v>0</v>
      </c>
    </row>
    <row r="472" spans="1:31" x14ac:dyDescent="0.2">
      <c r="A472">
        <f t="shared" si="209"/>
        <v>4.3999999999999506</v>
      </c>
      <c r="B472" s="5">
        <f t="shared" si="210"/>
        <v>30.04296779224034</v>
      </c>
      <c r="C472" s="5">
        <f t="shared" si="211"/>
        <v>332.3112233836311</v>
      </c>
      <c r="D472" s="5">
        <f t="shared" si="212"/>
        <v>64.046932497443052</v>
      </c>
      <c r="E472" s="2">
        <f t="shared" si="219"/>
        <v>333.66649382353506</v>
      </c>
      <c r="F472" s="2">
        <f t="shared" si="220"/>
        <v>5.1658456241411654</v>
      </c>
      <c r="G472" s="3">
        <f t="shared" si="213"/>
        <v>8.7585586253250156</v>
      </c>
      <c r="H472" s="3">
        <f t="shared" si="214"/>
        <v>54.554888698295706</v>
      </c>
      <c r="I472" s="3">
        <f t="shared" si="215"/>
        <v>-39.835294359840319</v>
      </c>
      <c r="J472" s="2">
        <f t="shared" si="221"/>
        <v>68.11606937288596</v>
      </c>
      <c r="K472" s="2">
        <f t="shared" si="216"/>
        <v>46.432221794741622</v>
      </c>
      <c r="L472" s="6">
        <f t="shared" si="197"/>
        <v>2735.2658630473593</v>
      </c>
      <c r="M472" s="2">
        <f t="shared" si="198"/>
        <v>34.665695833759933</v>
      </c>
      <c r="N472" s="2">
        <f t="shared" si="217"/>
        <v>68.11606937288596</v>
      </c>
      <c r="O472" s="2">
        <f t="shared" si="218"/>
        <v>46.432221794741622</v>
      </c>
      <c r="P472" s="5">
        <f t="shared" si="199"/>
        <v>0.38065344733325762</v>
      </c>
      <c r="Q472" s="4">
        <f t="shared" si="200"/>
        <v>0.50881700328622737</v>
      </c>
      <c r="R472" s="4">
        <f t="shared" si="201"/>
        <v>0.32195055651656174</v>
      </c>
      <c r="S472" s="4">
        <f t="shared" si="222"/>
        <v>0</v>
      </c>
      <c r="T472" s="4">
        <f t="shared" si="223"/>
        <v>0</v>
      </c>
      <c r="U472" s="5">
        <f t="shared" si="224"/>
        <v>-1.2190478223629497</v>
      </c>
      <c r="V472" s="5">
        <f t="shared" si="225"/>
        <v>-7.5931464424538895</v>
      </c>
      <c r="W472" s="5">
        <f t="shared" si="226"/>
        <v>5.5444201403342674</v>
      </c>
      <c r="X472" s="5">
        <f t="shared" si="202"/>
        <v>0.92366683073986522</v>
      </c>
      <c r="Y472" s="5">
        <f t="shared" si="203"/>
        <v>0.99854544832667935</v>
      </c>
      <c r="Z472" s="5">
        <f t="shared" si="204"/>
        <v>4.5866432421378045</v>
      </c>
      <c r="AA472" s="5">
        <f t="shared" si="205"/>
        <v>6.5010095842022242</v>
      </c>
      <c r="AB472" s="5">
        <f t="shared" si="206"/>
        <v>-0.22050237403627038</v>
      </c>
      <c r="AC472" s="5">
        <f t="shared" si="207"/>
        <v>-3.006503200316085</v>
      </c>
      <c r="AD472" s="5">
        <f t="shared" si="208"/>
        <v>-20.12857027546351</v>
      </c>
      <c r="AE472">
        <f t="shared" si="227"/>
        <v>0</v>
      </c>
    </row>
    <row r="473" spans="1:31" x14ac:dyDescent="0.2">
      <c r="A473">
        <f t="shared" si="209"/>
        <v>4.4099999999999504</v>
      </c>
      <c r="B473" s="5">
        <f t="shared" si="210"/>
        <v>30.130542353374889</v>
      </c>
      <c r="C473" s="5">
        <f t="shared" si="211"/>
        <v>332.85662194545404</v>
      </c>
      <c r="D473" s="5">
        <f t="shared" si="212"/>
        <v>63.647573125330872</v>
      </c>
      <c r="E473" s="2">
        <f t="shared" si="219"/>
        <v>334.21756440296105</v>
      </c>
      <c r="F473" s="2">
        <f t="shared" si="220"/>
        <v>5.1723792219245244</v>
      </c>
      <c r="G473" s="3">
        <f t="shared" si="213"/>
        <v>8.756353601584653</v>
      </c>
      <c r="H473" s="3">
        <f t="shared" si="214"/>
        <v>54.524823666292548</v>
      </c>
      <c r="I473" s="3">
        <f t="shared" si="215"/>
        <v>-40.03658006259495</v>
      </c>
      <c r="J473" s="2">
        <f t="shared" si="221"/>
        <v>68.209661099765455</v>
      </c>
      <c r="K473" s="2">
        <f t="shared" si="216"/>
        <v>46.496019836240933</v>
      </c>
      <c r="L473" s="6">
        <f t="shared" si="197"/>
        <v>2735.1273256974582</v>
      </c>
      <c r="M473" s="2">
        <f t="shared" si="198"/>
        <v>34.663940065262928</v>
      </c>
      <c r="N473" s="2">
        <f t="shared" si="217"/>
        <v>68.209661099765455</v>
      </c>
      <c r="O473" s="2">
        <f t="shared" si="218"/>
        <v>46.496019836240933</v>
      </c>
      <c r="P473" s="5">
        <f t="shared" si="199"/>
        <v>0.38064934332760786</v>
      </c>
      <c r="Q473" s="4">
        <f t="shared" si="200"/>
        <v>0.50809273177308945</v>
      </c>
      <c r="R473" s="4">
        <f t="shared" si="201"/>
        <v>0.32179947134423381</v>
      </c>
      <c r="S473" s="4">
        <f t="shared" si="222"/>
        <v>0</v>
      </c>
      <c r="T473" s="4">
        <f t="shared" si="223"/>
        <v>0</v>
      </c>
      <c r="U473" s="5">
        <f t="shared" si="224"/>
        <v>-1.2204023157683546</v>
      </c>
      <c r="V473" s="5">
        <f t="shared" si="225"/>
        <v>-7.5993072112988154</v>
      </c>
      <c r="W473" s="5">
        <f t="shared" si="226"/>
        <v>5.5800321968488795</v>
      </c>
      <c r="X473" s="5">
        <f t="shared" si="202"/>
        <v>0.92362004832041178</v>
      </c>
      <c r="Y473" s="5">
        <f t="shared" si="203"/>
        <v>0.99486566783068098</v>
      </c>
      <c r="Z473" s="5">
        <f t="shared" si="204"/>
        <v>4.6156922728674346</v>
      </c>
      <c r="AA473" s="5">
        <f t="shared" si="205"/>
        <v>6.5035825348338099</v>
      </c>
      <c r="AB473" s="5">
        <f t="shared" si="206"/>
        <v>-0.22553664793767358</v>
      </c>
      <c r="AC473" s="5">
        <f t="shared" si="207"/>
        <v>-2.9836149384313808</v>
      </c>
      <c r="AD473" s="5">
        <f t="shared" si="208"/>
        <v>-20.090385268317309</v>
      </c>
      <c r="AE473">
        <f t="shared" si="227"/>
        <v>0</v>
      </c>
    </row>
    <row r="474" spans="1:31" x14ac:dyDescent="0.2">
      <c r="A474">
        <f t="shared" si="209"/>
        <v>4.4199999999999502</v>
      </c>
      <c r="B474" s="5">
        <f t="shared" si="210"/>
        <v>30.218094612558339</v>
      </c>
      <c r="C474" s="5">
        <f t="shared" si="211"/>
        <v>333.40172100137005</v>
      </c>
      <c r="D474" s="5">
        <f t="shared" si="212"/>
        <v>63.246202805441506</v>
      </c>
      <c r="E474" s="2">
        <f t="shared" si="219"/>
        <v>334.76833901772869</v>
      </c>
      <c r="F474" s="2">
        <f t="shared" si="220"/>
        <v>5.178892135066814</v>
      </c>
      <c r="G474" s="3">
        <f t="shared" si="213"/>
        <v>8.7540982351052765</v>
      </c>
      <c r="H474" s="3">
        <f t="shared" si="214"/>
        <v>54.494987516908232</v>
      </c>
      <c r="I474" s="3">
        <f t="shared" si="215"/>
        <v>-40.237483915278126</v>
      </c>
      <c r="J474" s="2">
        <f t="shared" si="221"/>
        <v>68.303682274165297</v>
      </c>
      <c r="K474" s="2">
        <f t="shared" si="216"/>
        <v>46.56011061633626</v>
      </c>
      <c r="L474" s="6">
        <f t="shared" si="197"/>
        <v>2734.994068059355</v>
      </c>
      <c r="M474" s="2">
        <f t="shared" si="198"/>
        <v>34.662251209780017</v>
      </c>
      <c r="N474" s="2">
        <f t="shared" si="217"/>
        <v>68.303682274165297</v>
      </c>
      <c r="O474" s="2">
        <f t="shared" si="218"/>
        <v>46.56011061633626</v>
      </c>
      <c r="P474" s="5">
        <f t="shared" si="199"/>
        <v>0.38064539325870339</v>
      </c>
      <c r="Q474" s="4">
        <f t="shared" si="200"/>
        <v>0.50736823327862524</v>
      </c>
      <c r="R474" s="4">
        <f t="shared" si="201"/>
        <v>0.32164804968055943</v>
      </c>
      <c r="S474" s="4">
        <f t="shared" si="222"/>
        <v>0</v>
      </c>
      <c r="T474" s="4">
        <f t="shared" si="223"/>
        <v>0</v>
      </c>
      <c r="U474" s="5">
        <f t="shared" si="224"/>
        <v>-1.2217570860141451</v>
      </c>
      <c r="V474" s="5">
        <f t="shared" si="225"/>
        <v>-7.6055391843834315</v>
      </c>
      <c r="W474" s="5">
        <f t="shared" si="226"/>
        <v>5.6157047563997367</v>
      </c>
      <c r="X474" s="5">
        <f t="shared" si="202"/>
        <v>0.92357504879699359</v>
      </c>
      <c r="Y474" s="5">
        <f t="shared" si="203"/>
        <v>0.99119339590796263</v>
      </c>
      <c r="Z474" s="5">
        <f t="shared" si="204"/>
        <v>4.6447530980579046</v>
      </c>
      <c r="AA474" s="5">
        <f t="shared" si="205"/>
        <v>6.5061912669979307</v>
      </c>
      <c r="AB474" s="5">
        <f t="shared" si="206"/>
        <v>-0.2305636901061825</v>
      </c>
      <c r="AC474" s="5">
        <f t="shared" si="207"/>
        <v>-2.9607860863255269</v>
      </c>
      <c r="AD474" s="5">
        <f t="shared" si="208"/>
        <v>-20.052103976602332</v>
      </c>
      <c r="AE474">
        <f t="shared" si="227"/>
        <v>0</v>
      </c>
    </row>
    <row r="475" spans="1:31" x14ac:dyDescent="0.2">
      <c r="A475">
        <f t="shared" ref="A475:A538" si="228">A474+dt</f>
        <v>4.42999999999995</v>
      </c>
      <c r="B475" s="5">
        <f t="shared" si="210"/>
        <v>30.305624066724889</v>
      </c>
      <c r="C475" s="5">
        <f t="shared" si="211"/>
        <v>333.94652283723485</v>
      </c>
      <c r="D475" s="5">
        <f t="shared" si="212"/>
        <v>62.842825361089893</v>
      </c>
      <c r="E475" s="2">
        <f t="shared" si="219"/>
        <v>335.31881987916137</v>
      </c>
      <c r="F475" s="2">
        <f t="shared" si="220"/>
        <v>5.1853843619170421</v>
      </c>
      <c r="G475" s="3">
        <f t="shared" si="213"/>
        <v>8.7517925982042151</v>
      </c>
      <c r="H475" s="3">
        <f t="shared" si="214"/>
        <v>54.465379656044973</v>
      </c>
      <c r="I475" s="3">
        <f t="shared" si="215"/>
        <v>-40.43800495504415</v>
      </c>
      <c r="J475" s="2">
        <f t="shared" si="221"/>
        <v>68.398126432697509</v>
      </c>
      <c r="K475" s="2">
        <f t="shared" si="216"/>
        <v>46.62448972917349</v>
      </c>
      <c r="L475" s="6">
        <f t="shared" si="197"/>
        <v>2734.8660359739665</v>
      </c>
      <c r="M475" s="2">
        <f t="shared" si="198"/>
        <v>34.660628580920054</v>
      </c>
      <c r="N475" s="2">
        <f t="shared" si="217"/>
        <v>68.398126432697509</v>
      </c>
      <c r="O475" s="2">
        <f t="shared" si="218"/>
        <v>46.62448972917349</v>
      </c>
      <c r="P475" s="5">
        <f t="shared" si="199"/>
        <v>0.38064159554596722</v>
      </c>
      <c r="Q475" s="4">
        <f t="shared" si="200"/>
        <v>0.50664356023182366</v>
      </c>
      <c r="R475" s="4">
        <f t="shared" si="201"/>
        <v>0.32149630141179497</v>
      </c>
      <c r="S475" s="4">
        <f t="shared" si="222"/>
        <v>0</v>
      </c>
      <c r="T475" s="4">
        <f t="shared" si="223"/>
        <v>0</v>
      </c>
      <c r="U475" s="5">
        <f t="shared" si="224"/>
        <v>-1.2231119892620312</v>
      </c>
      <c r="V475" s="5">
        <f t="shared" si="225"/>
        <v>-7.6118415866809013</v>
      </c>
      <c r="W475" s="5">
        <f t="shared" si="226"/>
        <v>5.651437477220461</v>
      </c>
      <c r="X475" s="5">
        <f t="shared" si="202"/>
        <v>0.92353181388073124</v>
      </c>
      <c r="Y475" s="5">
        <f t="shared" si="203"/>
        <v>0.98752858118997699</v>
      </c>
      <c r="Z475" s="5">
        <f t="shared" si="204"/>
        <v>4.673825333616648</v>
      </c>
      <c r="AA475" s="5">
        <f t="shared" si="205"/>
        <v>6.508835360731954</v>
      </c>
      <c r="AB475" s="5">
        <f t="shared" si="206"/>
        <v>-0.23558340807205425</v>
      </c>
      <c r="AC475" s="5">
        <f t="shared" si="207"/>
        <v>-2.9380162530642533</v>
      </c>
      <c r="AD475" s="5">
        <f t="shared" si="208"/>
        <v>-20.013727162047584</v>
      </c>
      <c r="AE475">
        <f t="shared" si="227"/>
        <v>0</v>
      </c>
    </row>
    <row r="476" spans="1:31" x14ac:dyDescent="0.2">
      <c r="A476">
        <f t="shared" si="228"/>
        <v>4.4399999999999498</v>
      </c>
      <c r="B476" s="5">
        <f t="shared" si="210"/>
        <v>30.393130213536526</v>
      </c>
      <c r="C476" s="5">
        <f t="shared" si="211"/>
        <v>334.49102973298267</v>
      </c>
      <c r="D476" s="5">
        <f t="shared" si="212"/>
        <v>62.43744462518135</v>
      </c>
      <c r="E476" s="2">
        <f t="shared" si="219"/>
        <v>335.86900919258403</v>
      </c>
      <c r="F476" s="2">
        <f t="shared" si="220"/>
        <v>5.1918559007692542</v>
      </c>
      <c r="G476" s="3">
        <f t="shared" si="213"/>
        <v>8.7494367641234945</v>
      </c>
      <c r="H476" s="3">
        <f t="shared" si="214"/>
        <v>54.435999493514331</v>
      </c>
      <c r="I476" s="3">
        <f t="shared" si="215"/>
        <v>-40.638142226664627</v>
      </c>
      <c r="J476" s="2">
        <f t="shared" si="221"/>
        <v>68.49298714599847</v>
      </c>
      <c r="K476" s="2">
        <f t="shared" si="216"/>
        <v>46.689152792091662</v>
      </c>
      <c r="L476" s="6">
        <f t="shared" si="197"/>
        <v>2734.7431752564275</v>
      </c>
      <c r="M476" s="2">
        <f t="shared" si="198"/>
        <v>34.659071491965143</v>
      </c>
      <c r="N476" s="2">
        <f t="shared" si="217"/>
        <v>68.49298714599847</v>
      </c>
      <c r="O476" s="2">
        <f t="shared" si="218"/>
        <v>46.689152792091662</v>
      </c>
      <c r="P476" s="5">
        <f t="shared" si="199"/>
        <v>0.38063794860807776</v>
      </c>
      <c r="Q476" s="4">
        <f t="shared" si="200"/>
        <v>0.50591876425008375</v>
      </c>
      <c r="R476" s="4">
        <f t="shared" si="201"/>
        <v>0.32134423633327625</v>
      </c>
      <c r="S476" s="4">
        <f t="shared" si="222"/>
        <v>0</v>
      </c>
      <c r="T476" s="4">
        <f t="shared" si="223"/>
        <v>0</v>
      </c>
      <c r="U476" s="5">
        <f t="shared" si="224"/>
        <v>-1.2244668823067009</v>
      </c>
      <c r="V476" s="5">
        <f t="shared" si="225"/>
        <v>-7.6182136498645852</v>
      </c>
      <c r="W476" s="5">
        <f t="shared" si="226"/>
        <v>5.6872300076569795</v>
      </c>
      <c r="X476" s="5">
        <f t="shared" si="202"/>
        <v>0.92349032527403885</v>
      </c>
      <c r="Y476" s="5">
        <f t="shared" si="203"/>
        <v>0.98387117418006764</v>
      </c>
      <c r="Z476" s="5">
        <f t="shared" si="204"/>
        <v>4.7029085918856337</v>
      </c>
      <c r="AA476" s="5">
        <f t="shared" si="205"/>
        <v>6.5115144012374628</v>
      </c>
      <c r="AB476" s="5">
        <f t="shared" si="206"/>
        <v>-0.24059570812663322</v>
      </c>
      <c r="AC476" s="5">
        <f t="shared" si="207"/>
        <v>-2.9153050579789515</v>
      </c>
      <c r="AD476" s="5">
        <f t="shared" si="208"/>
        <v>-19.975255591105558</v>
      </c>
      <c r="AE476">
        <f t="shared" si="227"/>
        <v>0</v>
      </c>
    </row>
    <row r="477" spans="1:31" x14ac:dyDescent="0.2">
      <c r="A477">
        <f t="shared" si="228"/>
        <v>4.4499999999999496</v>
      </c>
      <c r="B477" s="5">
        <f t="shared" si="210"/>
        <v>30.480612551392355</v>
      </c>
      <c r="C477" s="5">
        <f t="shared" si="211"/>
        <v>335.03524396266488</v>
      </c>
      <c r="D477" s="5">
        <f t="shared" si="212"/>
        <v>62.030064440135149</v>
      </c>
      <c r="E477" s="2">
        <f t="shared" si="219"/>
        <v>336.4189091573636</v>
      </c>
      <c r="F477" s="2">
        <f t="shared" si="220"/>
        <v>5.1983067498658881</v>
      </c>
      <c r="G477" s="3">
        <f t="shared" si="213"/>
        <v>8.7470308070422274</v>
      </c>
      <c r="H477" s="3">
        <f t="shared" si="214"/>
        <v>54.406846442934544</v>
      </c>
      <c r="I477" s="3">
        <f t="shared" si="215"/>
        <v>-40.837894782575681</v>
      </c>
      <c r="J477" s="2">
        <f t="shared" si="221"/>
        <v>68.588258018972368</v>
      </c>
      <c r="K477" s="2">
        <f t="shared" si="216"/>
        <v>46.754095445788934</v>
      </c>
      <c r="L477" s="6">
        <f t="shared" si="197"/>
        <v>2734.6254317126463</v>
      </c>
      <c r="M477" s="2">
        <f t="shared" si="198"/>
        <v>34.65757925608041</v>
      </c>
      <c r="N477" s="2">
        <f t="shared" si="217"/>
        <v>68.588258018972368</v>
      </c>
      <c r="O477" s="2">
        <f t="shared" si="218"/>
        <v>46.754095445788934</v>
      </c>
      <c r="P477" s="5">
        <f t="shared" si="199"/>
        <v>0.38063445086345205</v>
      </c>
      <c r="Q477" s="4">
        <f t="shared" si="200"/>
        <v>0.50519389614456367</v>
      </c>
      <c r="R477" s="4">
        <f t="shared" si="201"/>
        <v>0.32119186414953199</v>
      </c>
      <c r="S477" s="4">
        <f t="shared" si="222"/>
        <v>0</v>
      </c>
      <c r="T477" s="4">
        <f t="shared" si="223"/>
        <v>0</v>
      </c>
      <c r="U477" s="5">
        <f t="shared" si="224"/>
        <v>-1.2258216225901943</v>
      </c>
      <c r="V477" s="5">
        <f t="shared" si="225"/>
        <v>-7.6246546122827201</v>
      </c>
      <c r="W477" s="5">
        <f t="shared" si="226"/>
        <v>5.723081986317152</v>
      </c>
      <c r="X477" s="5">
        <f t="shared" si="202"/>
        <v>0.923450564676214</v>
      </c>
      <c r="Y477" s="5">
        <f t="shared" si="203"/>
        <v>0.98022112722650112</v>
      </c>
      <c r="Z477" s="5">
        <f t="shared" si="204"/>
        <v>4.7320024817439252</v>
      </c>
      <c r="AA477" s="5">
        <f t="shared" si="205"/>
        <v>6.5142279788354012</v>
      </c>
      <c r="AB477" s="5">
        <f t="shared" si="206"/>
        <v>-0.24560049536369322</v>
      </c>
      <c r="AC477" s="5">
        <f t="shared" si="207"/>
        <v>-2.8926521305387949</v>
      </c>
      <c r="AD477" s="5">
        <f t="shared" si="208"/>
        <v>-19.936690034847445</v>
      </c>
      <c r="AE477">
        <f t="shared" si="227"/>
        <v>0</v>
      </c>
    </row>
    <row r="478" spans="1:31" x14ac:dyDescent="0.2">
      <c r="A478">
        <f t="shared" si="228"/>
        <v>4.4599999999999493</v>
      </c>
      <c r="B478" s="5">
        <f t="shared" si="210"/>
        <v>30.568070579438007</v>
      </c>
      <c r="C478" s="5">
        <f t="shared" si="211"/>
        <v>335.57916779448772</v>
      </c>
      <c r="D478" s="5">
        <f t="shared" si="212"/>
        <v>61.620688657807648</v>
      </c>
      <c r="E478" s="2">
        <f t="shared" si="219"/>
        <v>336.96852196694937</v>
      </c>
      <c r="F478" s="2">
        <f t="shared" si="220"/>
        <v>5.20473690740112</v>
      </c>
      <c r="G478" s="3">
        <f t="shared" si="213"/>
        <v>8.7445748020885912</v>
      </c>
      <c r="H478" s="3">
        <f t="shared" si="214"/>
        <v>54.377919921629157</v>
      </c>
      <c r="I478" s="3">
        <f t="shared" si="215"/>
        <v>-41.037261682924154</v>
      </c>
      <c r="J478" s="2">
        <f t="shared" si="221"/>
        <v>68.683932691024836</v>
      </c>
      <c r="K478" s="2">
        <f t="shared" si="216"/>
        <v>46.819313354481821</v>
      </c>
      <c r="L478" s="6">
        <f t="shared" si="197"/>
        <v>2734.5127511554465</v>
      </c>
      <c r="M478" s="2">
        <f t="shared" si="198"/>
        <v>34.656151186518677</v>
      </c>
      <c r="N478" s="2">
        <f t="shared" si="217"/>
        <v>68.683932691024836</v>
      </c>
      <c r="O478" s="2">
        <f t="shared" si="218"/>
        <v>46.819313354481821</v>
      </c>
      <c r="P478" s="5">
        <f t="shared" si="199"/>
        <v>0.38063110073071682</v>
      </c>
      <c r="Q478" s="4">
        <f t="shared" si="200"/>
        <v>0.50446900592567012</v>
      </c>
      <c r="R478" s="4">
        <f t="shared" si="201"/>
        <v>0.32103919447441448</v>
      </c>
      <c r="S478" s="4">
        <f t="shared" si="222"/>
        <v>0</v>
      </c>
      <c r="T478" s="4">
        <f t="shared" si="223"/>
        <v>0</v>
      </c>
      <c r="U478" s="5">
        <f t="shared" si="224"/>
        <v>-1.2271760682159822</v>
      </c>
      <c r="V478" s="5">
        <f t="shared" si="225"/>
        <v>-7.6311637189323394</v>
      </c>
      <c r="W478" s="5">
        <f t="shared" si="226"/>
        <v>5.758993042220081</v>
      </c>
      <c r="X478" s="5">
        <f t="shared" si="202"/>
        <v>0.92341251378889044</v>
      </c>
      <c r="Y478" s="5">
        <f t="shared" si="203"/>
        <v>0.97657839449556461</v>
      </c>
      <c r="Z478" s="5">
        <f t="shared" si="204"/>
        <v>4.7611066087093077</v>
      </c>
      <c r="AA478" s="5">
        <f t="shared" si="205"/>
        <v>6.5169756889209536</v>
      </c>
      <c r="AB478" s="5">
        <f t="shared" si="206"/>
        <v>-0.25059767372041764</v>
      </c>
      <c r="AC478" s="5">
        <f t="shared" si="207"/>
        <v>-2.8700571102230317</v>
      </c>
      <c r="AD478" s="5">
        <f t="shared" si="208"/>
        <v>-19.898031268858965</v>
      </c>
      <c r="AE478">
        <f t="shared" si="227"/>
        <v>0</v>
      </c>
    </row>
    <row r="479" spans="1:31" x14ac:dyDescent="0.2">
      <c r="A479">
        <f t="shared" si="228"/>
        <v>4.4699999999999491</v>
      </c>
      <c r="B479" s="5">
        <f t="shared" si="210"/>
        <v>30.655503797575207</v>
      </c>
      <c r="C479" s="5">
        <f t="shared" si="211"/>
        <v>336.12280349084853</v>
      </c>
      <c r="D479" s="5">
        <f t="shared" si="212"/>
        <v>61.209321139414961</v>
      </c>
      <c r="E479" s="2">
        <f t="shared" si="219"/>
        <v>337.51784980891119</v>
      </c>
      <c r="F479" s="2">
        <f t="shared" si="220"/>
        <v>5.2111463715241921</v>
      </c>
      <c r="G479" s="3">
        <f t="shared" si="213"/>
        <v>8.742068825351387</v>
      </c>
      <c r="H479" s="3">
        <f t="shared" si="214"/>
        <v>54.34921935052693</v>
      </c>
      <c r="I479" s="3">
        <f t="shared" si="215"/>
        <v>-41.236241995612744</v>
      </c>
      <c r="J479" s="2">
        <f t="shared" si="221"/>
        <v>68.780004836286594</v>
      </c>
      <c r="K479" s="2">
        <f t="shared" si="216"/>
        <v>46.884802206057664</v>
      </c>
      <c r="L479" s="6">
        <f t="shared" si="197"/>
        <v>2734.4050794202999</v>
      </c>
      <c r="M479" s="2">
        <f t="shared" si="198"/>
        <v>34.654786596819775</v>
      </c>
      <c r="N479" s="2">
        <f t="shared" si="217"/>
        <v>68.780004836286594</v>
      </c>
      <c r="O479" s="2">
        <f t="shared" si="218"/>
        <v>46.884802206057664</v>
      </c>
      <c r="P479" s="5">
        <f t="shared" si="199"/>
        <v>0.38062789662916791</v>
      </c>
      <c r="Q479" s="4">
        <f t="shared" si="200"/>
        <v>0.50374414280867774</v>
      </c>
      <c r="R479" s="4">
        <f t="shared" si="201"/>
        <v>0.32088623683124812</v>
      </c>
      <c r="S479" s="4">
        <f t="shared" si="222"/>
        <v>0</v>
      </c>
      <c r="T479" s="4">
        <f t="shared" si="223"/>
        <v>0</v>
      </c>
      <c r="U479" s="5">
        <f t="shared" si="224"/>
        <v>-1.2285300779627368</v>
      </c>
      <c r="V479" s="5">
        <f t="shared" si="225"/>
        <v>-7.6377402214324173</v>
      </c>
      <c r="W479" s="5">
        <f t="shared" si="226"/>
        <v>5.7949627949450671</v>
      </c>
      <c r="X479" s="5">
        <f t="shared" si="202"/>
        <v>0.92337615432134967</v>
      </c>
      <c r="Y479" s="5">
        <f t="shared" si="203"/>
        <v>0.97294293194474513</v>
      </c>
      <c r="Z479" s="5">
        <f t="shared" si="204"/>
        <v>4.7902205750389673</v>
      </c>
      <c r="AA479" s="5">
        <f t="shared" si="205"/>
        <v>6.5197571319181815</v>
      </c>
      <c r="AB479" s="5">
        <f t="shared" si="206"/>
        <v>-0.25558714601799171</v>
      </c>
      <c r="AC479" s="5">
        <f t="shared" si="207"/>
        <v>-2.84751964639345</v>
      </c>
      <c r="AD479" s="5">
        <f t="shared" si="208"/>
        <v>-19.859280073136752</v>
      </c>
      <c r="AE479">
        <f t="shared" si="227"/>
        <v>0</v>
      </c>
    </row>
    <row r="480" spans="1:31" x14ac:dyDescent="0.2">
      <c r="A480">
        <f t="shared" si="228"/>
        <v>4.4799999999999489</v>
      </c>
      <c r="B480" s="5">
        <f t="shared" si="210"/>
        <v>30.742911706471418</v>
      </c>
      <c r="C480" s="5">
        <f t="shared" si="211"/>
        <v>336.66615330837146</v>
      </c>
      <c r="D480" s="5">
        <f t="shared" si="212"/>
        <v>60.795965755455178</v>
      </c>
      <c r="E480" s="2">
        <f t="shared" si="219"/>
        <v>338.06689486497754</v>
      </c>
      <c r="F480" s="2">
        <f t="shared" si="220"/>
        <v>5.2175351403427559</v>
      </c>
      <c r="G480" s="3">
        <f t="shared" si="213"/>
        <v>8.7395129538912073</v>
      </c>
      <c r="H480" s="3">
        <f t="shared" si="214"/>
        <v>54.320744154062993</v>
      </c>
      <c r="I480" s="3">
        <f t="shared" si="215"/>
        <v>-41.434834796344113</v>
      </c>
      <c r="J480" s="2">
        <f t="shared" si="221"/>
        <v>68.876468163827397</v>
      </c>
      <c r="K480" s="2">
        <f t="shared" si="216"/>
        <v>46.950557712220444</v>
      </c>
      <c r="L480" s="6">
        <f t="shared" ref="L480:L543" si="229">SQRT(spin^2-flag*((30/PI())*(wx*G480+wy*H480+wz*I480)/J480)^2)</f>
        <v>2734.3023623806475</v>
      </c>
      <c r="M480" s="2">
        <f t="shared" ref="M480:M543" si="230">(L480*PI()/30)*(circ/(2*PI()))/12</f>
        <v>34.65348480100473</v>
      </c>
      <c r="N480" s="2">
        <f t="shared" si="217"/>
        <v>68.876468163827397</v>
      </c>
      <c r="O480" s="2">
        <f t="shared" si="218"/>
        <v>46.950557712220444</v>
      </c>
      <c r="P480" s="5">
        <f t="shared" ref="P480:P543" si="231">cd0+(cdspin*L480/1000)*EXP(-A480/(tau*146.7/N480))</f>
        <v>0.38062483697921728</v>
      </c>
      <c r="Q480" s="4">
        <f t="shared" ref="Q480:Q543" si="232">(M480/N480)*EXP(-A480/(tau*146.7/N480))</f>
        <v>0.5030193552194735</v>
      </c>
      <c r="R480" s="4">
        <f t="shared" ref="R480:R543" si="233">cl2_*Q480/(cl0+cl1_*Q480)</f>
        <v>0.3207330006529937</v>
      </c>
      <c r="S480" s="4">
        <f t="shared" si="222"/>
        <v>0</v>
      </c>
      <c r="T480" s="4">
        <f t="shared" si="223"/>
        <v>0</v>
      </c>
      <c r="U480" s="5">
        <f t="shared" si="224"/>
        <v>-1.2298835112978055</v>
      </c>
      <c r="V480" s="5">
        <f t="shared" si="225"/>
        <v>-7.6443833779962365</v>
      </c>
      <c r="W480" s="5">
        <f t="shared" si="226"/>
        <v>5.830990854780139</v>
      </c>
      <c r="X480" s="5">
        <f t="shared" ref="X480:X543" si="234">M480/romega</f>
        <v>0.9233414679956945</v>
      </c>
      <c r="Y480" s="5">
        <f t="shared" ref="Y480:Y543" si="235">const*($R480/omega)*N480*(wy*I480-wz*(H480-T480))/X480</f>
        <v>0.96931469729598907</v>
      </c>
      <c r="Z480" s="5">
        <f t="shared" ref="Z480:Z543" si="236">const*($R480/omega)*N480*(wz*(G480-S480)-wx*I480)/X480</f>
        <v>4.8193439798292248</v>
      </c>
      <c r="AA480" s="5">
        <f t="shared" ref="AA480:AA543" si="237">const*($R480/omega)*N480*(wx*(H480-T480)-wy*(G480-S480))/X480</f>
        <v>6.5225719132344233</v>
      </c>
      <c r="AB480" s="5">
        <f t="shared" ref="AB480:AB543" si="238">U480+Y480</f>
        <v>-0.26056881400181642</v>
      </c>
      <c r="AC480" s="5">
        <f t="shared" ref="AC480:AC543" si="239">V480+Z480</f>
        <v>-2.8250393981670117</v>
      </c>
      <c r="AD480" s="5">
        <f t="shared" ref="AD480:AD543" si="240">W480+AA480-32.174</f>
        <v>-19.820437231985437</v>
      </c>
      <c r="AE480">
        <f t="shared" si="227"/>
        <v>0</v>
      </c>
    </row>
    <row r="481" spans="1:31" x14ac:dyDescent="0.2">
      <c r="A481">
        <f t="shared" si="228"/>
        <v>4.4899999999999487</v>
      </c>
      <c r="B481" s="5">
        <f t="shared" ref="B481:B544" si="241">B480+G480*dt+0.5*AB480*dt*dt</f>
        <v>30.830293807569628</v>
      </c>
      <c r="C481" s="5">
        <f t="shared" ref="C481:C544" si="242">C480+H480*dt+0.5*AC480*dt*dt</f>
        <v>337.20921949794217</v>
      </c>
      <c r="D481" s="5">
        <f t="shared" ref="D481:D544" si="243">D480+I480*dt+0.5*AD480*dt*dt</f>
        <v>60.380626385630137</v>
      </c>
      <c r="E481" s="2">
        <f t="shared" si="219"/>
        <v>338.61565931107265</v>
      </c>
      <c r="F481" s="2">
        <f t="shared" si="220"/>
        <v>5.223903211926185</v>
      </c>
      <c r="G481" s="3">
        <f t="shared" ref="G481:G544" si="244">G480+AB480*dt</f>
        <v>8.7369072657511886</v>
      </c>
      <c r="H481" s="3">
        <f t="shared" ref="H481:H544" si="245">H480+AC480*dt</f>
        <v>54.292493760081321</v>
      </c>
      <c r="I481" s="3">
        <f t="shared" ref="I481:I544" si="246">I480+AD480*dt</f>
        <v>-41.63303916866397</v>
      </c>
      <c r="J481" s="2">
        <f t="shared" si="221"/>
        <v>68.973316417860559</v>
      </c>
      <c r="K481" s="2">
        <f t="shared" ref="K481:K544" si="247">J481/1.467</f>
        <v>47.016575608630234</v>
      </c>
      <c r="L481" s="6">
        <f t="shared" si="229"/>
        <v>2734.2045459628234</v>
      </c>
      <c r="M481" s="2">
        <f t="shared" si="230"/>
        <v>34.652245113764941</v>
      </c>
      <c r="N481" s="2">
        <f t="shared" ref="N481:N544" si="248">IF(D481&gt;=hwind,SQRT((G481-vxw)^2+(H481-vyw)^2+I481^2),J481)</f>
        <v>68.973316417860559</v>
      </c>
      <c r="O481" s="2">
        <f t="shared" ref="O481:O544" si="249">J481/1.467</f>
        <v>47.016575608630234</v>
      </c>
      <c r="P481" s="5">
        <f t="shared" si="231"/>
        <v>0.3806219202028287</v>
      </c>
      <c r="Q481" s="4">
        <f t="shared" si="232"/>
        <v>0.50229469080042055</v>
      </c>
      <c r="R481" s="4">
        <f t="shared" si="233"/>
        <v>0.32057949528243029</v>
      </c>
      <c r="S481" s="4">
        <f t="shared" si="222"/>
        <v>0</v>
      </c>
      <c r="T481" s="4">
        <f t="shared" si="223"/>
        <v>0</v>
      </c>
      <c r="U481" s="5">
        <f t="shared" si="224"/>
        <v>-1.231236228390393</v>
      </c>
      <c r="V481" s="5">
        <f t="shared" si="225"/>
        <v>-7.6510924534030824</v>
      </c>
      <c r="W481" s="5">
        <f t="shared" si="226"/>
        <v>5.8670768228702324</v>
      </c>
      <c r="X481" s="5">
        <f t="shared" si="234"/>
        <v>0.92330843655188977</v>
      </c>
      <c r="Y481" s="5">
        <f t="shared" si="235"/>
        <v>0.96569365000905472</v>
      </c>
      <c r="Z481" s="5">
        <f t="shared" si="236"/>
        <v>4.8484764191143057</v>
      </c>
      <c r="AA481" s="5">
        <f t="shared" si="237"/>
        <v>6.525419643214506</v>
      </c>
      <c r="AB481" s="5">
        <f t="shared" si="238"/>
        <v>-0.26554257838133832</v>
      </c>
      <c r="AC481" s="5">
        <f t="shared" si="239"/>
        <v>-2.8026160342887767</v>
      </c>
      <c r="AD481" s="5">
        <f t="shared" si="240"/>
        <v>-19.781503533915263</v>
      </c>
      <c r="AE481">
        <f t="shared" si="227"/>
        <v>0</v>
      </c>
    </row>
    <row r="482" spans="1:31" x14ac:dyDescent="0.2">
      <c r="A482">
        <f t="shared" si="228"/>
        <v>4.4999999999999485</v>
      </c>
      <c r="B482" s="5">
        <f t="shared" si="241"/>
        <v>30.917649603098223</v>
      </c>
      <c r="C482" s="5">
        <f t="shared" si="242"/>
        <v>337.75200430474126</v>
      </c>
      <c r="D482" s="5">
        <f t="shared" si="243"/>
        <v>59.963306918766797</v>
      </c>
      <c r="E482" s="2">
        <f t="shared" ref="E482:E545" si="250">SQRT(B482^2+C482^2)</f>
        <v>339.16414531735205</v>
      </c>
      <c r="F482" s="2">
        <f t="shared" ref="F482:F545" si="251">ATAN2(C482,B482)*180/PI()</f>
        <v>5.2302505843088856</v>
      </c>
      <c r="G482" s="3">
        <f t="shared" si="244"/>
        <v>8.7342518399673761</v>
      </c>
      <c r="H482" s="3">
        <f t="shared" si="245"/>
        <v>54.264467599738431</v>
      </c>
      <c r="I482" s="3">
        <f t="shared" si="246"/>
        <v>-41.830854204003124</v>
      </c>
      <c r="J482" s="2">
        <f t="shared" ref="J482:J545" si="252">SQRT(G482^2+H482^2+I482^2)</f>
        <v>69.070543377937895</v>
      </c>
      <c r="K482" s="2">
        <f t="shared" si="247"/>
        <v>47.082851655036052</v>
      </c>
      <c r="L482" s="6">
        <f t="shared" si="229"/>
        <v>2734.1115761605665</v>
      </c>
      <c r="M482" s="2">
        <f t="shared" si="230"/>
        <v>34.651066850646068</v>
      </c>
      <c r="N482" s="2">
        <f t="shared" si="248"/>
        <v>69.070543377937895</v>
      </c>
      <c r="O482" s="2">
        <f t="shared" si="249"/>
        <v>47.082851655036052</v>
      </c>
      <c r="P482" s="5">
        <f t="shared" si="231"/>
        <v>0.38061914472394121</v>
      </c>
      <c r="Q482" s="4">
        <f t="shared" si="232"/>
        <v>0.50157019641633127</v>
      </c>
      <c r="R482" s="4">
        <f t="shared" si="233"/>
        <v>0.32042572997235125</v>
      </c>
      <c r="S482" s="4">
        <f t="shared" ref="S482:S545" si="253">IF(D482&gt;=hwind,vxw,0)</f>
        <v>0</v>
      </c>
      <c r="T482" s="4">
        <f t="shared" ref="T482:T545" si="254">IF(D482&gt;=hwind,vyw,0)</f>
        <v>0</v>
      </c>
      <c r="U482" s="5">
        <f t="shared" ref="U482:U545" si="255">-const*$P482*$N482*(G482-S482)</f>
        <v>-1.232588090124445</v>
      </c>
      <c r="V482" s="5">
        <f t="shared" ref="V482:V545" si="256">-const*$P482*$N482*(H482-T482)</f>
        <v>-7.6578667189691716</v>
      </c>
      <c r="W482" s="5">
        <f t="shared" ref="W482:W545" si="257">-const*$P482*$N482*I482</f>
        <v>5.9032202913648648</v>
      </c>
      <c r="X482" s="5">
        <f t="shared" si="234"/>
        <v>0.92327704175266212</v>
      </c>
      <c r="Y482" s="5">
        <f t="shared" si="235"/>
        <v>0.96207975125495682</v>
      </c>
      <c r="Z482" s="5">
        <f t="shared" si="236"/>
        <v>4.8776174859641452</v>
      </c>
      <c r="AA482" s="5">
        <f t="shared" si="237"/>
        <v>6.5282999370947419</v>
      </c>
      <c r="AB482" s="5">
        <f t="shared" si="238"/>
        <v>-0.27050833886948822</v>
      </c>
      <c r="AC482" s="5">
        <f t="shared" si="239"/>
        <v>-2.7802492330050264</v>
      </c>
      <c r="AD482" s="5">
        <f t="shared" si="240"/>
        <v>-19.742479771540392</v>
      </c>
      <c r="AE482">
        <f t="shared" si="227"/>
        <v>0</v>
      </c>
    </row>
    <row r="483" spans="1:31" x14ac:dyDescent="0.2">
      <c r="A483">
        <f t="shared" si="228"/>
        <v>4.5099999999999483</v>
      </c>
      <c r="B483" s="5">
        <f t="shared" si="241"/>
        <v>31.004978596080953</v>
      </c>
      <c r="C483" s="5">
        <f t="shared" si="242"/>
        <v>338.294509968277</v>
      </c>
      <c r="D483" s="5">
        <f t="shared" si="243"/>
        <v>59.544011252738187</v>
      </c>
      <c r="E483" s="2">
        <f t="shared" si="250"/>
        <v>339.71235504823801</v>
      </c>
      <c r="F483" s="2">
        <f t="shared" si="251"/>
        <v>5.236577255493601</v>
      </c>
      <c r="G483" s="3">
        <f t="shared" si="244"/>
        <v>8.7315467565786804</v>
      </c>
      <c r="H483" s="3">
        <f t="shared" si="245"/>
        <v>54.236665107408378</v>
      </c>
      <c r="I483" s="3">
        <f t="shared" si="246"/>
        <v>-42.028279001718531</v>
      </c>
      <c r="J483" s="2">
        <f t="shared" si="252"/>
        <v>69.168142859135557</v>
      </c>
      <c r="K483" s="2">
        <f t="shared" si="247"/>
        <v>47.149381635402555</v>
      </c>
      <c r="L483" s="6">
        <f t="shared" si="229"/>
        <v>2734.0233990491397</v>
      </c>
      <c r="M483" s="2">
        <f t="shared" si="230"/>
        <v>34.649949328226946</v>
      </c>
      <c r="N483" s="2">
        <f t="shared" si="248"/>
        <v>69.168142859135557</v>
      </c>
      <c r="O483" s="2">
        <f t="shared" si="249"/>
        <v>47.149381635402555</v>
      </c>
      <c r="P483" s="5">
        <f t="shared" si="231"/>
        <v>0.38061650896888133</v>
      </c>
      <c r="Q483" s="4">
        <f t="shared" si="232"/>
        <v>0.50084591816054691</v>
      </c>
      <c r="R483" s="4">
        <f t="shared" si="233"/>
        <v>0.32027171388577663</v>
      </c>
      <c r="S483" s="4">
        <f t="shared" si="253"/>
        <v>0</v>
      </c>
      <c r="T483" s="4">
        <f t="shared" si="254"/>
        <v>0</v>
      </c>
      <c r="U483" s="5">
        <f t="shared" si="255"/>
        <v>-1.2339389581112432</v>
      </c>
      <c r="V483" s="5">
        <f t="shared" si="256"/>
        <v>-7.6647054525179357</v>
      </c>
      <c r="W483" s="5">
        <f t="shared" si="257"/>
        <v>5.939420843565391</v>
      </c>
      <c r="X483" s="5">
        <f t="shared" si="234"/>
        <v>0.92324726538826718</v>
      </c>
      <c r="Y483" s="5">
        <f t="shared" si="235"/>
        <v>0.95847296388951819</v>
      </c>
      <c r="Z483" s="5">
        <f t="shared" si="236"/>
        <v>4.9067667705812337</v>
      </c>
      <c r="AA483" s="5">
        <f t="shared" si="237"/>
        <v>6.5312124149567934</v>
      </c>
      <c r="AB483" s="5">
        <f t="shared" si="238"/>
        <v>-0.27546599422172502</v>
      </c>
      <c r="AC483" s="5">
        <f t="shared" si="239"/>
        <v>-2.757938681936702</v>
      </c>
      <c r="AD483" s="5">
        <f t="shared" si="240"/>
        <v>-19.703366741477815</v>
      </c>
      <c r="AE483">
        <f t="shared" si="227"/>
        <v>0</v>
      </c>
    </row>
    <row r="484" spans="1:31" x14ac:dyDescent="0.2">
      <c r="A484">
        <f t="shared" si="228"/>
        <v>4.5199999999999481</v>
      </c>
      <c r="B484" s="5">
        <f t="shared" si="241"/>
        <v>31.092280290347031</v>
      </c>
      <c r="C484" s="5">
        <f t="shared" si="242"/>
        <v>338.83673872241695</v>
      </c>
      <c r="D484" s="5">
        <f t="shared" si="243"/>
        <v>59.12274329438393</v>
      </c>
      <c r="E484" s="2">
        <f t="shared" si="250"/>
        <v>340.26029066245297</v>
      </c>
      <c r="F484" s="2">
        <f t="shared" si="251"/>
        <v>5.2428832234547036</v>
      </c>
      <c r="G484" s="3">
        <f t="shared" si="244"/>
        <v>8.7287920966364627</v>
      </c>
      <c r="H484" s="3">
        <f t="shared" si="245"/>
        <v>54.209085720589009</v>
      </c>
      <c r="I484" s="3">
        <f t="shared" si="246"/>
        <v>-42.225312669133309</v>
      </c>
      <c r="J484" s="2">
        <f t="shared" si="252"/>
        <v>69.266108712230547</v>
      </c>
      <c r="K484" s="2">
        <f t="shared" si="247"/>
        <v>47.216161358030362</v>
      </c>
      <c r="L484" s="6">
        <f t="shared" si="229"/>
        <v>2733.9399607990499</v>
      </c>
      <c r="M484" s="2">
        <f t="shared" si="230"/>
        <v>34.64889186429351</v>
      </c>
      <c r="N484" s="2">
        <f t="shared" si="248"/>
        <v>69.266108712230547</v>
      </c>
      <c r="O484" s="2">
        <f t="shared" si="249"/>
        <v>47.216161358030362</v>
      </c>
      <c r="P484" s="5">
        <f t="shared" si="231"/>
        <v>0.38061401136676332</v>
      </c>
      <c r="Q484" s="4">
        <f t="shared" si="232"/>
        <v>0.50012190136111701</v>
      </c>
      <c r="R484" s="4">
        <f t="shared" si="233"/>
        <v>0.3201174560961797</v>
      </c>
      <c r="S484" s="4">
        <f t="shared" si="253"/>
        <v>0</v>
      </c>
      <c r="T484" s="4">
        <f t="shared" si="254"/>
        <v>0</v>
      </c>
      <c r="U484" s="5">
        <f t="shared" si="255"/>
        <v>-1.2352886947017085</v>
      </c>
      <c r="V484" s="5">
        <f t="shared" si="256"/>
        <v>-7.6716079383495872</v>
      </c>
      <c r="W484" s="5">
        <f t="shared" si="257"/>
        <v>5.9756780540717216</v>
      </c>
      <c r="X484" s="5">
        <f t="shared" si="234"/>
        <v>0.92321908928112362</v>
      </c>
      <c r="Y484" s="5">
        <f t="shared" si="235"/>
        <v>0.95487325242702337</v>
      </c>
      <c r="Z484" s="5">
        <f t="shared" si="236"/>
        <v>4.9359238603964863</v>
      </c>
      <c r="AA484" s="5">
        <f t="shared" si="237"/>
        <v>6.5341567016813613</v>
      </c>
      <c r="AB484" s="5">
        <f t="shared" si="238"/>
        <v>-0.28041544227468518</v>
      </c>
      <c r="AC484" s="5">
        <f t="shared" si="239"/>
        <v>-2.7356840779531009</v>
      </c>
      <c r="AD484" s="5">
        <f t="shared" si="240"/>
        <v>-19.664165244246917</v>
      </c>
      <c r="AE484">
        <f t="shared" si="227"/>
        <v>0</v>
      </c>
    </row>
    <row r="485" spans="1:31" x14ac:dyDescent="0.2">
      <c r="A485">
        <f t="shared" si="228"/>
        <v>4.5299999999999478</v>
      </c>
      <c r="B485" s="5">
        <f t="shared" si="241"/>
        <v>31.179554190541282</v>
      </c>
      <c r="C485" s="5">
        <f t="shared" si="242"/>
        <v>339.37869279541894</v>
      </c>
      <c r="D485" s="5">
        <f t="shared" si="243"/>
        <v>58.699506959430387</v>
      </c>
      <c r="E485" s="2">
        <f t="shared" si="250"/>
        <v>340.80795431305336</v>
      </c>
      <c r="F485" s="2">
        <f t="shared" si="251"/>
        <v>5.2491684861414685</v>
      </c>
      <c r="G485" s="3">
        <f t="shared" si="244"/>
        <v>8.725987942213715</v>
      </c>
      <c r="H485" s="3">
        <f t="shared" si="245"/>
        <v>54.181728879809476</v>
      </c>
      <c r="I485" s="3">
        <f t="shared" si="246"/>
        <v>-42.421954321575775</v>
      </c>
      <c r="J485" s="2">
        <f t="shared" si="252"/>
        <v>69.364434823868507</v>
      </c>
      <c r="K485" s="2">
        <f t="shared" si="247"/>
        <v>47.28318665567042</v>
      </c>
      <c r="L485" s="6">
        <f t="shared" si="229"/>
        <v>2733.8612076893778</v>
      </c>
      <c r="M485" s="2">
        <f t="shared" si="230"/>
        <v>34.647893778007742</v>
      </c>
      <c r="N485" s="2">
        <f t="shared" si="248"/>
        <v>69.364434823868507</v>
      </c>
      <c r="O485" s="2">
        <f t="shared" si="249"/>
        <v>47.28318665567042</v>
      </c>
      <c r="P485" s="5">
        <f t="shared" si="231"/>
        <v>0.38061165034987854</v>
      </c>
      <c r="Q485" s="4">
        <f t="shared" si="232"/>
        <v>0.4993981905870713</v>
      </c>
      <c r="R485" s="4">
        <f t="shared" si="233"/>
        <v>0.31996296558772791</v>
      </c>
      <c r="S485" s="4">
        <f t="shared" si="253"/>
        <v>0</v>
      </c>
      <c r="T485" s="4">
        <f t="shared" si="254"/>
        <v>0</v>
      </c>
      <c r="U485" s="5">
        <f t="shared" si="255"/>
        <v>-1.2366371629984256</v>
      </c>
      <c r="V485" s="5">
        <f t="shared" si="256"/>
        <v>-7.6785734672100965</v>
      </c>
      <c r="W485" s="5">
        <f t="shared" si="257"/>
        <v>6.0119914889285804</v>
      </c>
      <c r="X485" s="5">
        <f t="shared" si="234"/>
        <v>0.92319249529031489</v>
      </c>
      <c r="Y485" s="5">
        <f t="shared" si="235"/>
        <v>0.95128058301398566</v>
      </c>
      <c r="Z485" s="5">
        <f t="shared" si="236"/>
        <v>4.965088340164125</v>
      </c>
      <c r="AA485" s="5">
        <f t="shared" si="237"/>
        <v>6.5371324269017528</v>
      </c>
      <c r="AB485" s="5">
        <f t="shared" si="238"/>
        <v>-0.28535657998443997</v>
      </c>
      <c r="AC485" s="5">
        <f t="shared" si="239"/>
        <v>-2.7134851270459714</v>
      </c>
      <c r="AD485" s="5">
        <f t="shared" si="240"/>
        <v>-19.624876084169667</v>
      </c>
      <c r="AE485">
        <f t="shared" si="227"/>
        <v>0</v>
      </c>
    </row>
    <row r="486" spans="1:31" x14ac:dyDescent="0.2">
      <c r="A486">
        <f t="shared" si="228"/>
        <v>4.5399999999999476</v>
      </c>
      <c r="B486" s="5">
        <f t="shared" si="241"/>
        <v>31.266799802134422</v>
      </c>
      <c r="C486" s="5">
        <f t="shared" si="242"/>
        <v>339.92037440996069</v>
      </c>
      <c r="D486" s="5">
        <f t="shared" si="243"/>
        <v>58.274306172410419</v>
      </c>
      <c r="E486" s="2">
        <f t="shared" si="250"/>
        <v>341.35534814746143</v>
      </c>
      <c r="F486" s="2">
        <f t="shared" si="251"/>
        <v>5.2554330414813535</v>
      </c>
      <c r="G486" s="3">
        <f t="shared" si="244"/>
        <v>8.7231343764138707</v>
      </c>
      <c r="H486" s="3">
        <f t="shared" si="245"/>
        <v>54.154594028539016</v>
      </c>
      <c r="I486" s="3">
        <f t="shared" si="246"/>
        <v>-42.618203082417473</v>
      </c>
      <c r="J486" s="2">
        <f t="shared" si="252"/>
        <v>69.463115116722378</v>
      </c>
      <c r="K486" s="2">
        <f t="shared" si="247"/>
        <v>47.350453385632157</v>
      </c>
      <c r="L486" s="6">
        <f t="shared" si="229"/>
        <v>2733.7870861207166</v>
      </c>
      <c r="M486" s="2">
        <f t="shared" si="230"/>
        <v>34.646954390071578</v>
      </c>
      <c r="N486" s="2">
        <f t="shared" si="248"/>
        <v>69.463115116722378</v>
      </c>
      <c r="O486" s="2">
        <f t="shared" si="249"/>
        <v>47.350453385632157</v>
      </c>
      <c r="P486" s="5">
        <f t="shared" si="231"/>
        <v>0.38060942435407269</v>
      </c>
      <c r="Q486" s="4">
        <f t="shared" si="232"/>
        <v>0.49867482965477872</v>
      </c>
      <c r="R486" s="4">
        <f t="shared" si="233"/>
        <v>0.31980825125553819</v>
      </c>
      <c r="S486" s="4">
        <f t="shared" si="253"/>
        <v>0</v>
      </c>
      <c r="T486" s="4">
        <f t="shared" si="254"/>
        <v>0</v>
      </c>
      <c r="U486" s="5">
        <f t="shared" si="255"/>
        <v>-1.237984226867372</v>
      </c>
      <c r="V486" s="5">
        <f t="shared" si="256"/>
        <v>-7.6856013362594595</v>
      </c>
      <c r="W486" s="5">
        <f t="shared" si="257"/>
        <v>6.0483607057711577</v>
      </c>
      <c r="X486" s="5">
        <f t="shared" si="234"/>
        <v>0.92316746531595661</v>
      </c>
      <c r="Y486" s="5">
        <f t="shared" si="235"/>
        <v>0.94769492340303663</v>
      </c>
      <c r="Z486" s="5">
        <f t="shared" si="236"/>
        <v>4.9942597920556073</v>
      </c>
      <c r="AA486" s="5">
        <f t="shared" si="237"/>
        <v>6.5401392249573567</v>
      </c>
      <c r="AB486" s="5">
        <f t="shared" si="238"/>
        <v>-0.29028930346433535</v>
      </c>
      <c r="AC486" s="5">
        <f t="shared" si="239"/>
        <v>-2.6913415442038522</v>
      </c>
      <c r="AD486" s="5">
        <f t="shared" si="240"/>
        <v>-19.585500069271486</v>
      </c>
      <c r="AE486">
        <f t="shared" si="227"/>
        <v>0</v>
      </c>
    </row>
    <row r="487" spans="1:31" x14ac:dyDescent="0.2">
      <c r="A487">
        <f t="shared" si="228"/>
        <v>4.5499999999999474</v>
      </c>
      <c r="B487" s="5">
        <f t="shared" si="241"/>
        <v>31.354016631433385</v>
      </c>
      <c r="C487" s="5">
        <f t="shared" si="242"/>
        <v>340.46178578316886</v>
      </c>
      <c r="D487" s="5">
        <f t="shared" si="243"/>
        <v>57.847144866582781</v>
      </c>
      <c r="E487" s="2">
        <f t="shared" si="250"/>
        <v>341.9024743074969</v>
      </c>
      <c r="F487" s="2">
        <f t="shared" si="251"/>
        <v>5.2616768873832509</v>
      </c>
      <c r="G487" s="3">
        <f t="shared" si="244"/>
        <v>8.7202314833792265</v>
      </c>
      <c r="H487" s="3">
        <f t="shared" si="245"/>
        <v>54.127680613096977</v>
      </c>
      <c r="I487" s="3">
        <f t="shared" si="246"/>
        <v>-42.81405808311019</v>
      </c>
      <c r="J487" s="2">
        <f t="shared" si="252"/>
        <v>69.562143549642613</v>
      </c>
      <c r="K487" s="2">
        <f t="shared" si="247"/>
        <v>47.417957429885895</v>
      </c>
      <c r="L487" s="6">
        <f t="shared" si="229"/>
        <v>2733.7175426277277</v>
      </c>
      <c r="M487" s="2">
        <f t="shared" si="230"/>
        <v>34.646073022886135</v>
      </c>
      <c r="N487" s="2">
        <f t="shared" si="248"/>
        <v>69.562143549642613</v>
      </c>
      <c r="O487" s="2">
        <f t="shared" si="249"/>
        <v>47.417957429885895</v>
      </c>
      <c r="P487" s="5">
        <f t="shared" si="231"/>
        <v>0.38060733181911266</v>
      </c>
      <c r="Q487" s="4">
        <f t="shared" si="232"/>
        <v>0.49795186163438981</v>
      </c>
      <c r="R487" s="4">
        <f t="shared" si="233"/>
        <v>0.31965332190594453</v>
      </c>
      <c r="S487" s="4">
        <f t="shared" si="253"/>
        <v>0</v>
      </c>
      <c r="T487" s="4">
        <f t="shared" si="254"/>
        <v>0</v>
      </c>
      <c r="U487" s="5">
        <f t="shared" si="255"/>
        <v>-1.2393297509493753</v>
      </c>
      <c r="V487" s="5">
        <f t="shared" si="256"/>
        <v>-7.6926908490394172</v>
      </c>
      <c r="W487" s="5">
        <f t="shared" si="257"/>
        <v>6.0847852539702494</v>
      </c>
      <c r="X487" s="5">
        <f t="shared" si="234"/>
        <v>0.92314398130343889</v>
      </c>
      <c r="Y487" s="5">
        <f t="shared" si="235"/>
        <v>0.94411624292693352</v>
      </c>
      <c r="Z487" s="5">
        <f t="shared" si="236"/>
        <v>5.0234377957525416</v>
      </c>
      <c r="AA487" s="5">
        <f t="shared" si="237"/>
        <v>6.5431767348469947</v>
      </c>
      <c r="AB487" s="5">
        <f t="shared" si="238"/>
        <v>-0.29521350802244173</v>
      </c>
      <c r="AC487" s="5">
        <f t="shared" si="239"/>
        <v>-2.6692530532868757</v>
      </c>
      <c r="AD487" s="5">
        <f t="shared" si="240"/>
        <v>-19.546038011182755</v>
      </c>
      <c r="AE487">
        <f t="shared" si="227"/>
        <v>0</v>
      </c>
    </row>
    <row r="488" spans="1:31" x14ac:dyDescent="0.2">
      <c r="A488">
        <f t="shared" si="228"/>
        <v>4.5599999999999472</v>
      </c>
      <c r="B488" s="5">
        <f t="shared" si="241"/>
        <v>31.441204185591776</v>
      </c>
      <c r="C488" s="5">
        <f t="shared" si="242"/>
        <v>341.00292912664713</v>
      </c>
      <c r="D488" s="5">
        <f t="shared" si="243"/>
        <v>57.418026983851114</v>
      </c>
      <c r="E488" s="2">
        <f t="shared" si="250"/>
        <v>342.44933492940703</v>
      </c>
      <c r="F488" s="2">
        <f t="shared" si="251"/>
        <v>5.2679000217407355</v>
      </c>
      <c r="G488" s="3">
        <f t="shared" si="244"/>
        <v>8.7172793482990016</v>
      </c>
      <c r="H488" s="3">
        <f t="shared" si="245"/>
        <v>54.100988082564108</v>
      </c>
      <c r="I488" s="3">
        <f t="shared" si="246"/>
        <v>-43.009518463222015</v>
      </c>
      <c r="J488" s="2">
        <f t="shared" si="252"/>
        <v>69.661514117798632</v>
      </c>
      <c r="K488" s="2">
        <f t="shared" si="247"/>
        <v>47.485694695159253</v>
      </c>
      <c r="L488" s="6">
        <f t="shared" si="229"/>
        <v>2733.6525238913132</v>
      </c>
      <c r="M488" s="2">
        <f t="shared" si="230"/>
        <v>34.645249000705874</v>
      </c>
      <c r="N488" s="2">
        <f t="shared" si="248"/>
        <v>69.661514117798632</v>
      </c>
      <c r="O488" s="2">
        <f t="shared" si="249"/>
        <v>47.485694695159253</v>
      </c>
      <c r="P488" s="5">
        <f t="shared" si="231"/>
        <v>0.38060537118904147</v>
      </c>
      <c r="Q488" s="4">
        <f t="shared" si="232"/>
        <v>0.49722932885635279</v>
      </c>
      <c r="R488" s="4">
        <f t="shared" si="233"/>
        <v>0.31949818625677917</v>
      </c>
      <c r="S488" s="4">
        <f t="shared" si="253"/>
        <v>0</v>
      </c>
      <c r="T488" s="4">
        <f t="shared" si="254"/>
        <v>0</v>
      </c>
      <c r="U488" s="5">
        <f t="shared" si="255"/>
        <v>-1.2406736006712853</v>
      </c>
      <c r="V488" s="5">
        <f t="shared" si="256"/>
        <v>-7.6998413154405254</v>
      </c>
      <c r="W488" s="5">
        <f t="shared" si="257"/>
        <v>6.1212646747767749</v>
      </c>
      <c r="X488" s="5">
        <f t="shared" si="234"/>
        <v>0.92312202524753417</v>
      </c>
      <c r="Y488" s="5">
        <f t="shared" si="235"/>
        <v>0.94054451247269633</v>
      </c>
      <c r="Z488" s="5">
        <f t="shared" si="236"/>
        <v>5.0526219285386258</v>
      </c>
      <c r="AA488" s="5">
        <f t="shared" si="237"/>
        <v>6.5462446001822165</v>
      </c>
      <c r="AB488" s="5">
        <f t="shared" si="238"/>
        <v>-0.30012908819858897</v>
      </c>
      <c r="AC488" s="5">
        <f t="shared" si="239"/>
        <v>-2.6472193869018996</v>
      </c>
      <c r="AD488" s="5">
        <f t="shared" si="240"/>
        <v>-19.506490725041008</v>
      </c>
      <c r="AE488">
        <f t="shared" si="227"/>
        <v>0</v>
      </c>
    </row>
    <row r="489" spans="1:31" x14ac:dyDescent="0.2">
      <c r="A489">
        <f t="shared" si="228"/>
        <v>4.569999999999947</v>
      </c>
      <c r="B489" s="5">
        <f t="shared" si="241"/>
        <v>31.528361972620353</v>
      </c>
      <c r="C489" s="5">
        <f t="shared" si="242"/>
        <v>341.54380664650341</v>
      </c>
      <c r="D489" s="5">
        <f t="shared" si="243"/>
        <v>56.986956474682643</v>
      </c>
      <c r="E489" s="2">
        <f t="shared" si="250"/>
        <v>342.99593214389682</v>
      </c>
      <c r="F489" s="2">
        <f t="shared" si="251"/>
        <v>5.2741024424352894</v>
      </c>
      <c r="G489" s="3">
        <f t="shared" si="244"/>
        <v>8.7142780574170153</v>
      </c>
      <c r="H489" s="3">
        <f t="shared" si="245"/>
        <v>54.074515888695089</v>
      </c>
      <c r="I489" s="3">
        <f t="shared" si="246"/>
        <v>-43.204583370472427</v>
      </c>
      <c r="J489" s="2">
        <f t="shared" si="252"/>
        <v>69.761220852812059</v>
      </c>
      <c r="K489" s="2">
        <f t="shared" si="247"/>
        <v>47.553661113027985</v>
      </c>
      <c r="L489" s="6">
        <f t="shared" si="229"/>
        <v>2733.5919767504147</v>
      </c>
      <c r="M489" s="2">
        <f t="shared" si="230"/>
        <v>34.64448164978824</v>
      </c>
      <c r="N489" s="2">
        <f t="shared" si="248"/>
        <v>69.761220852812059</v>
      </c>
      <c r="O489" s="2">
        <f t="shared" si="249"/>
        <v>47.553661113027985</v>
      </c>
      <c r="P489" s="5">
        <f t="shared" si="231"/>
        <v>0.38060354091252291</v>
      </c>
      <c r="Q489" s="4">
        <f t="shared" si="232"/>
        <v>0.49650727291800351</v>
      </c>
      <c r="R489" s="4">
        <f t="shared" si="233"/>
        <v>0.31934285293766657</v>
      </c>
      <c r="S489" s="4">
        <f t="shared" si="253"/>
        <v>0</v>
      </c>
      <c r="T489" s="4">
        <f t="shared" si="254"/>
        <v>0</v>
      </c>
      <c r="U489" s="5">
        <f t="shared" si="255"/>
        <v>-1.2420156422568764</v>
      </c>
      <c r="V489" s="5">
        <f t="shared" si="256"/>
        <v>-7.7070520516686951</v>
      </c>
      <c r="W489" s="5">
        <f t="shared" si="257"/>
        <v>6.1577985014657166</v>
      </c>
      <c r="X489" s="5">
        <f t="shared" si="234"/>
        <v>0.92310157919638447</v>
      </c>
      <c r="Y489" s="5">
        <f t="shared" si="235"/>
        <v>0.93697970445587697</v>
      </c>
      <c r="Z489" s="5">
        <f t="shared" si="236"/>
        <v>5.0818117653906238</v>
      </c>
      <c r="AA489" s="5">
        <f t="shared" si="237"/>
        <v>6.549342469140532</v>
      </c>
      <c r="AB489" s="5">
        <f t="shared" si="238"/>
        <v>-0.30503593780099947</v>
      </c>
      <c r="AC489" s="5">
        <f t="shared" si="239"/>
        <v>-2.6252402862780713</v>
      </c>
      <c r="AD489" s="5">
        <f t="shared" si="240"/>
        <v>-19.466859029393753</v>
      </c>
      <c r="AE489">
        <f t="shared" si="227"/>
        <v>0</v>
      </c>
    </row>
    <row r="490" spans="1:31" x14ac:dyDescent="0.2">
      <c r="A490">
        <f t="shared" si="228"/>
        <v>4.5799999999999468</v>
      </c>
      <c r="B490" s="5">
        <f t="shared" si="241"/>
        <v>31.615489501397633</v>
      </c>
      <c r="C490" s="5">
        <f t="shared" si="242"/>
        <v>342.0844205433761</v>
      </c>
      <c r="D490" s="5">
        <f t="shared" si="243"/>
        <v>56.553937298026447</v>
      </c>
      <c r="E490" s="2">
        <f t="shared" si="250"/>
        <v>343.54226807615737</v>
      </c>
      <c r="F490" s="2">
        <f t="shared" si="251"/>
        <v>5.280284147339537</v>
      </c>
      <c r="G490" s="3">
        <f t="shared" si="244"/>
        <v>8.7112276980390053</v>
      </c>
      <c r="H490" s="3">
        <f t="shared" si="245"/>
        <v>54.048263485832308</v>
      </c>
      <c r="I490" s="3">
        <f t="shared" si="246"/>
        <v>-43.399251960766364</v>
      </c>
      <c r="J490" s="2">
        <f t="shared" si="252"/>
        <v>69.861257822881484</v>
      </c>
      <c r="K490" s="2">
        <f t="shared" si="247"/>
        <v>47.621852640001009</v>
      </c>
      <c r="L490" s="6">
        <f t="shared" si="229"/>
        <v>2733.5358482134388</v>
      </c>
      <c r="M490" s="2">
        <f t="shared" si="230"/>
        <v>34.643770298538378</v>
      </c>
      <c r="N490" s="2">
        <f t="shared" si="248"/>
        <v>69.861257822881484</v>
      </c>
      <c r="O490" s="2">
        <f t="shared" si="249"/>
        <v>47.621852640001009</v>
      </c>
      <c r="P490" s="5">
        <f t="shared" si="231"/>
        <v>0.38060183944317461</v>
      </c>
      <c r="Q490" s="4">
        <f t="shared" si="232"/>
        <v>0.49578573469021875</v>
      </c>
      <c r="R490" s="4">
        <f t="shared" si="233"/>
        <v>0.31918733049032871</v>
      </c>
      <c r="S490" s="4">
        <f t="shared" si="253"/>
        <v>0</v>
      </c>
      <c r="T490" s="4">
        <f t="shared" si="254"/>
        <v>0</v>
      </c>
      <c r="U490" s="5">
        <f t="shared" si="255"/>
        <v>-1.2433557427374666</v>
      </c>
      <c r="V490" s="5">
        <f t="shared" si="256"/>
        <v>-7.714322380211124</v>
      </c>
      <c r="W490" s="5">
        <f t="shared" si="257"/>
        <v>6.1943862594793933</v>
      </c>
      <c r="X490" s="5">
        <f t="shared" si="234"/>
        <v>0.92308262525535723</v>
      </c>
      <c r="Y490" s="5">
        <f t="shared" si="235"/>
        <v>0.93342179279496684</v>
      </c>
      <c r="Z490" s="5">
        <f t="shared" si="236"/>
        <v>5.1110068790683103</v>
      </c>
      <c r="AA490" s="5">
        <f t="shared" si="237"/>
        <v>6.5524699944186011</v>
      </c>
      <c r="AB490" s="5">
        <f t="shared" si="238"/>
        <v>-0.30993394994249979</v>
      </c>
      <c r="AC490" s="5">
        <f t="shared" si="239"/>
        <v>-2.6033155011428137</v>
      </c>
      <c r="AD490" s="5">
        <f t="shared" si="240"/>
        <v>-19.427143746102004</v>
      </c>
      <c r="AE490">
        <f t="shared" si="227"/>
        <v>0</v>
      </c>
    </row>
    <row r="491" spans="1:31" x14ac:dyDescent="0.2">
      <c r="A491">
        <f t="shared" si="228"/>
        <v>4.5899999999999466</v>
      </c>
      <c r="B491" s="5">
        <f t="shared" si="241"/>
        <v>31.702586281680528</v>
      </c>
      <c r="C491" s="5">
        <f t="shared" si="242"/>
        <v>342.6247730124594</v>
      </c>
      <c r="D491" s="5">
        <f t="shared" si="243"/>
        <v>56.11897342123148</v>
      </c>
      <c r="E491" s="2">
        <f t="shared" si="250"/>
        <v>344.0883448458938</v>
      </c>
      <c r="F491" s="2">
        <f t="shared" si="251"/>
        <v>5.2864451343204353</v>
      </c>
      <c r="G491" s="3">
        <f t="shared" si="244"/>
        <v>8.7081283585395806</v>
      </c>
      <c r="H491" s="3">
        <f t="shared" si="245"/>
        <v>54.022230330820882</v>
      </c>
      <c r="I491" s="3">
        <f t="shared" si="246"/>
        <v>-43.593523398227383</v>
      </c>
      <c r="J491" s="2">
        <f t="shared" si="252"/>
        <v>69.961619132899315</v>
      </c>
      <c r="K491" s="2">
        <f t="shared" si="247"/>
        <v>47.690265257600075</v>
      </c>
      <c r="L491" s="6">
        <f t="shared" si="229"/>
        <v>2733.4840854693134</v>
      </c>
      <c r="M491" s="2">
        <f t="shared" si="230"/>
        <v>34.643114277649282</v>
      </c>
      <c r="N491" s="2">
        <f t="shared" si="248"/>
        <v>69.961619132899315</v>
      </c>
      <c r="O491" s="2">
        <f t="shared" si="249"/>
        <v>47.690265257600075</v>
      </c>
      <c r="P491" s="5">
        <f t="shared" si="231"/>
        <v>0.38060026523989116</v>
      </c>
      <c r="Q491" s="4">
        <f t="shared" si="232"/>
        <v>0.49506475432413066</v>
      </c>
      <c r="R491" s="4">
        <f t="shared" si="233"/>
        <v>0.31903162736890261</v>
      </c>
      <c r="S491" s="4">
        <f t="shared" si="253"/>
        <v>0</v>
      </c>
      <c r="T491" s="4">
        <f t="shared" si="254"/>
        <v>0</v>
      </c>
      <c r="U491" s="5">
        <f t="shared" si="255"/>
        <v>-1.244693769962276</v>
      </c>
      <c r="V491" s="5">
        <f t="shared" si="256"/>
        <v>-7.7216516298017339</v>
      </c>
      <c r="W491" s="5">
        <f t="shared" si="257"/>
        <v>6.2310274665701231</v>
      </c>
      <c r="X491" s="5">
        <f t="shared" si="234"/>
        <v>0.92306514559077935</v>
      </c>
      <c r="Y491" s="5">
        <f t="shared" si="235"/>
        <v>0.92987075288594467</v>
      </c>
      <c r="Z491" s="5">
        <f t="shared" si="236"/>
        <v>5.140206840203458</v>
      </c>
      <c r="AA491" s="5">
        <f t="shared" si="237"/>
        <v>6.5556268331853964</v>
      </c>
      <c r="AB491" s="5">
        <f t="shared" si="238"/>
        <v>-0.31482301707633131</v>
      </c>
      <c r="AC491" s="5">
        <f t="shared" si="239"/>
        <v>-2.5814447895982759</v>
      </c>
      <c r="AD491" s="5">
        <f t="shared" si="240"/>
        <v>-19.387345700244481</v>
      </c>
      <c r="AE491">
        <f t="shared" si="227"/>
        <v>0</v>
      </c>
    </row>
    <row r="492" spans="1:31" x14ac:dyDescent="0.2">
      <c r="A492">
        <f t="shared" si="228"/>
        <v>4.5999999999999464</v>
      </c>
      <c r="B492" s="5">
        <f t="shared" si="241"/>
        <v>31.789651824115069</v>
      </c>
      <c r="C492" s="5">
        <f t="shared" si="242"/>
        <v>343.16486624352814</v>
      </c>
      <c r="D492" s="5">
        <f t="shared" si="243"/>
        <v>55.682068819964201</v>
      </c>
      <c r="E492" s="2">
        <f t="shared" si="250"/>
        <v>344.63416456735251</v>
      </c>
      <c r="F492" s="2">
        <f t="shared" si="251"/>
        <v>5.2925854012424791</v>
      </c>
      <c r="G492" s="3">
        <f t="shared" si="244"/>
        <v>8.7049801283688168</v>
      </c>
      <c r="H492" s="3">
        <f t="shared" si="245"/>
        <v>53.9964158829249</v>
      </c>
      <c r="I492" s="3">
        <f t="shared" si="246"/>
        <v>-43.787396855229829</v>
      </c>
      <c r="J492" s="2">
        <f t="shared" si="252"/>
        <v>70.062298924560508</v>
      </c>
      <c r="K492" s="2">
        <f t="shared" si="247"/>
        <v>47.758894972433879</v>
      </c>
      <c r="L492" s="6">
        <f t="shared" si="229"/>
        <v>2733.4366358981842</v>
      </c>
      <c r="M492" s="2">
        <f t="shared" si="230"/>
        <v>34.642512920237401</v>
      </c>
      <c r="N492" s="2">
        <f t="shared" si="248"/>
        <v>70.062298924560508</v>
      </c>
      <c r="O492" s="2">
        <f t="shared" si="249"/>
        <v>47.758894972433879</v>
      </c>
      <c r="P492" s="5">
        <f t="shared" si="231"/>
        <v>0.38059881676715601</v>
      </c>
      <c r="Q492" s="4">
        <f t="shared" si="232"/>
        <v>0.49434437125789821</v>
      </c>
      <c r="R492" s="4">
        <f t="shared" si="233"/>
        <v>0.31887575194026846</v>
      </c>
      <c r="S492" s="4">
        <f t="shared" si="253"/>
        <v>0</v>
      </c>
      <c r="T492" s="4">
        <f t="shared" si="254"/>
        <v>0</v>
      </c>
      <c r="U492" s="5">
        <f t="shared" si="255"/>
        <v>-1.2460295926085081</v>
      </c>
      <c r="V492" s="5">
        <f t="shared" si="256"/>
        <v>-7.7290391353860528</v>
      </c>
      <c r="W492" s="5">
        <f t="shared" si="257"/>
        <v>6.2677216329421874</v>
      </c>
      <c r="X492" s="5">
        <f t="shared" si="234"/>
        <v>0.92304912243355108</v>
      </c>
      <c r="Y492" s="5">
        <f t="shared" si="235"/>
        <v>0.92632656157696724</v>
      </c>
      <c r="Z492" s="5">
        <f t="shared" si="236"/>
        <v>5.1694112173878102</v>
      </c>
      <c r="AA492" s="5">
        <f t="shared" si="237"/>
        <v>6.5588126470353423</v>
      </c>
      <c r="AB492" s="5">
        <f t="shared" si="238"/>
        <v>-0.31970303103154085</v>
      </c>
      <c r="AC492" s="5">
        <f t="shared" si="239"/>
        <v>-2.5596279179982426</v>
      </c>
      <c r="AD492" s="5">
        <f t="shared" si="240"/>
        <v>-19.34746572002247</v>
      </c>
      <c r="AE492">
        <f t="shared" si="227"/>
        <v>0</v>
      </c>
    </row>
    <row r="493" spans="1:31" x14ac:dyDescent="0.2">
      <c r="A493">
        <f t="shared" si="228"/>
        <v>4.6099999999999461</v>
      </c>
      <c r="B493" s="5">
        <f t="shared" si="241"/>
        <v>31.876685640247203</v>
      </c>
      <c r="C493" s="5">
        <f t="shared" si="242"/>
        <v>343.7047024209615</v>
      </c>
      <c r="D493" s="5">
        <f t="shared" si="243"/>
        <v>55.243227478125903</v>
      </c>
      <c r="E493" s="2">
        <f t="shared" si="250"/>
        <v>345.17972934934755</v>
      </c>
      <c r="F493" s="2">
        <f t="shared" si="251"/>
        <v>5.2987049459708704</v>
      </c>
      <c r="G493" s="3">
        <f t="shared" si="244"/>
        <v>8.7017830980585007</v>
      </c>
      <c r="H493" s="3">
        <f t="shared" si="245"/>
        <v>53.970819603744914</v>
      </c>
      <c r="I493" s="3">
        <f t="shared" si="246"/>
        <v>-43.980871512430056</v>
      </c>
      <c r="J493" s="2">
        <f t="shared" si="252"/>
        <v>70.163291376463476</v>
      </c>
      <c r="K493" s="2">
        <f t="shared" si="247"/>
        <v>47.827737816266854</v>
      </c>
      <c r="L493" s="6">
        <f t="shared" si="229"/>
        <v>2733.3934470817494</v>
      </c>
      <c r="M493" s="2">
        <f t="shared" si="230"/>
        <v>34.641965561973556</v>
      </c>
      <c r="N493" s="2">
        <f t="shared" si="248"/>
        <v>70.163291376463476</v>
      </c>
      <c r="O493" s="2">
        <f t="shared" si="249"/>
        <v>47.827737816266854</v>
      </c>
      <c r="P493" s="5">
        <f t="shared" si="231"/>
        <v>0.38059749249534308</v>
      </c>
      <c r="Q493" s="4">
        <f t="shared" si="232"/>
        <v>0.49362462422352743</v>
      </c>
      <c r="R493" s="4">
        <f t="shared" si="233"/>
        <v>0.31871971248438957</v>
      </c>
      <c r="S493" s="4">
        <f t="shared" si="253"/>
        <v>0</v>
      </c>
      <c r="T493" s="4">
        <f t="shared" si="254"/>
        <v>0</v>
      </c>
      <c r="U493" s="5">
        <f t="shared" si="255"/>
        <v>-1.2473630801911713</v>
      </c>
      <c r="V493" s="5">
        <f t="shared" si="256"/>
        <v>-7.7364842380856036</v>
      </c>
      <c r="W493" s="5">
        <f t="shared" si="257"/>
        <v>6.3044682613931169</v>
      </c>
      <c r="X493" s="5">
        <f t="shared" si="234"/>
        <v>0.92303453808263336</v>
      </c>
      <c r="Y493" s="5">
        <f t="shared" si="235"/>
        <v>0.92278919714321517</v>
      </c>
      <c r="Z493" s="5">
        <f t="shared" si="236"/>
        <v>5.1986195772600778</v>
      </c>
      <c r="AA493" s="5">
        <f t="shared" si="237"/>
        <v>6.5620271019414824</v>
      </c>
      <c r="AB493" s="5">
        <f t="shared" si="238"/>
        <v>-0.32457388304795609</v>
      </c>
      <c r="AC493" s="5">
        <f t="shared" si="239"/>
        <v>-2.5378646608255258</v>
      </c>
      <c r="AD493" s="5">
        <f t="shared" si="240"/>
        <v>-19.307504636665399</v>
      </c>
      <c r="AE493">
        <f t="shared" si="227"/>
        <v>0</v>
      </c>
    </row>
    <row r="494" spans="1:31" x14ac:dyDescent="0.2">
      <c r="A494">
        <f t="shared" si="228"/>
        <v>4.6199999999999459</v>
      </c>
      <c r="B494" s="5">
        <f t="shared" si="241"/>
        <v>31.963687242533634</v>
      </c>
      <c r="C494" s="5">
        <f t="shared" si="242"/>
        <v>344.24428372376593</v>
      </c>
      <c r="D494" s="5">
        <f t="shared" si="243"/>
        <v>54.802453387769766</v>
      </c>
      <c r="E494" s="2">
        <f t="shared" si="250"/>
        <v>345.72504129528596</v>
      </c>
      <c r="F494" s="2">
        <f t="shared" si="251"/>
        <v>5.3048037663746808</v>
      </c>
      <c r="G494" s="3">
        <f t="shared" si="244"/>
        <v>8.6985373592280215</v>
      </c>
      <c r="H494" s="3">
        <f t="shared" si="245"/>
        <v>53.945440957136661</v>
      </c>
      <c r="I494" s="3">
        <f t="shared" si="246"/>
        <v>-44.173946558796708</v>
      </c>
      <c r="J494" s="2">
        <f t="shared" si="252"/>
        <v>70.264590704203428</v>
      </c>
      <c r="K494" s="2">
        <f t="shared" si="247"/>
        <v>47.896789846082768</v>
      </c>
      <c r="L494" s="6">
        <f t="shared" si="229"/>
        <v>2733.354466813244</v>
      </c>
      <c r="M494" s="2">
        <f t="shared" si="230"/>
        <v>34.641471541209519</v>
      </c>
      <c r="N494" s="2">
        <f t="shared" si="248"/>
        <v>70.264590704203428</v>
      </c>
      <c r="O494" s="2">
        <f t="shared" si="249"/>
        <v>47.896789846082768</v>
      </c>
      <c r="P494" s="5">
        <f t="shared" si="231"/>
        <v>0.38059629090100833</v>
      </c>
      <c r="Q494" s="4">
        <f t="shared" si="232"/>
        <v>0.49290555125373908</v>
      </c>
      <c r="R494" s="4">
        <f t="shared" si="233"/>
        <v>0.31856351719466153</v>
      </c>
      <c r="S494" s="4">
        <f t="shared" si="253"/>
        <v>0</v>
      </c>
      <c r="T494" s="4">
        <f t="shared" si="254"/>
        <v>0</v>
      </c>
      <c r="U494" s="5">
        <f t="shared" si="255"/>
        <v>-1.2486941030726337</v>
      </c>
      <c r="V494" s="5">
        <f t="shared" si="256"/>
        <v>-7.7439862851618173</v>
      </c>
      <c r="W494" s="5">
        <f t="shared" si="257"/>
        <v>6.3412668474542757</v>
      </c>
      <c r="X494" s="5">
        <f t="shared" si="234"/>
        <v>0.9230213749084214</v>
      </c>
      <c r="Y494" s="5">
        <f t="shared" si="235"/>
        <v>0.91925863926188822</v>
      </c>
      <c r="Z494" s="5">
        <f t="shared" si="236"/>
        <v>5.2278314845919382</v>
      </c>
      <c r="AA494" s="5">
        <f t="shared" si="237"/>
        <v>6.5652698682086488</v>
      </c>
      <c r="AB494" s="5">
        <f t="shared" si="238"/>
        <v>-0.32943546381074551</v>
      </c>
      <c r="AC494" s="5">
        <f t="shared" si="239"/>
        <v>-2.5161548005698791</v>
      </c>
      <c r="AD494" s="5">
        <f t="shared" si="240"/>
        <v>-19.267463284337076</v>
      </c>
      <c r="AE494">
        <f t="shared" si="227"/>
        <v>0</v>
      </c>
    </row>
    <row r="495" spans="1:31" x14ac:dyDescent="0.2">
      <c r="A495">
        <f t="shared" si="228"/>
        <v>4.6299999999999457</v>
      </c>
      <c r="B495" s="5">
        <f t="shared" si="241"/>
        <v>32.050656144352722</v>
      </c>
      <c r="C495" s="5">
        <f t="shared" si="242"/>
        <v>344.78361232559729</v>
      </c>
      <c r="D495" s="5">
        <f t="shared" si="243"/>
        <v>54.359750549017583</v>
      </c>
      <c r="E495" s="2">
        <f t="shared" si="250"/>
        <v>346.27010250319228</v>
      </c>
      <c r="F495" s="2">
        <f t="shared" si="251"/>
        <v>5.3108818603300092</v>
      </c>
      <c r="G495" s="3">
        <f t="shared" si="244"/>
        <v>8.6952430045899138</v>
      </c>
      <c r="H495" s="3">
        <f t="shared" si="245"/>
        <v>53.920279409130963</v>
      </c>
      <c r="I495" s="3">
        <f t="shared" si="246"/>
        <v>-44.366621191640078</v>
      </c>
      <c r="J495" s="2">
        <f t="shared" si="252"/>
        <v>70.366191160457944</v>
      </c>
      <c r="K495" s="2">
        <f t="shared" si="247"/>
        <v>47.966047144143111</v>
      </c>
      <c r="L495" s="6">
        <f t="shared" si="229"/>
        <v>2733.3196431070737</v>
      </c>
      <c r="M495" s="2">
        <f t="shared" si="230"/>
        <v>34.641030199100065</v>
      </c>
      <c r="N495" s="2">
        <f t="shared" si="248"/>
        <v>70.366191160457944</v>
      </c>
      <c r="O495" s="2">
        <f t="shared" si="249"/>
        <v>47.966047144143111</v>
      </c>
      <c r="P495" s="5">
        <f t="shared" si="231"/>
        <v>0.3805952104671706</v>
      </c>
      <c r="Q495" s="4">
        <f t="shared" si="232"/>
        <v>0.49218718968887754</v>
      </c>
      <c r="R495" s="4">
        <f t="shared" si="233"/>
        <v>0.31840717417827241</v>
      </c>
      <c r="S495" s="4">
        <f t="shared" si="253"/>
        <v>0</v>
      </c>
      <c r="T495" s="4">
        <f t="shared" si="254"/>
        <v>0</v>
      </c>
      <c r="U495" s="5">
        <f t="shared" si="255"/>
        <v>-1.2500225324719185</v>
      </c>
      <c r="V495" s="5">
        <f t="shared" si="256"/>
        <v>-7.7515446299794508</v>
      </c>
      <c r="W495" s="5">
        <f t="shared" si="257"/>
        <v>6.3781168795307055</v>
      </c>
      <c r="X495" s="5">
        <f t="shared" si="234"/>
        <v>0.92300961535599635</v>
      </c>
      <c r="Y495" s="5">
        <f t="shared" si="235"/>
        <v>0.91573486898735601</v>
      </c>
      <c r="Z495" s="5">
        <f t="shared" si="236"/>
        <v>5.2570465023730311</v>
      </c>
      <c r="AA495" s="5">
        <f t="shared" si="237"/>
        <v>6.5685406204266554</v>
      </c>
      <c r="AB495" s="5">
        <f t="shared" si="238"/>
        <v>-0.33428766348456251</v>
      </c>
      <c r="AC495" s="5">
        <f t="shared" si="239"/>
        <v>-2.4944981276064198</v>
      </c>
      <c r="AD495" s="5">
        <f t="shared" si="240"/>
        <v>-19.227342500042639</v>
      </c>
      <c r="AE495">
        <f t="shared" si="227"/>
        <v>0</v>
      </c>
    </row>
    <row r="496" spans="1:31" x14ac:dyDescent="0.2">
      <c r="A496">
        <f t="shared" si="228"/>
        <v>4.6399999999999455</v>
      </c>
      <c r="B496" s="5">
        <f t="shared" si="241"/>
        <v>32.137591860015448</v>
      </c>
      <c r="C496" s="5">
        <f t="shared" si="242"/>
        <v>345.32269039478223</v>
      </c>
      <c r="D496" s="5">
        <f t="shared" si="243"/>
        <v>53.915122969976181</v>
      </c>
      <c r="E496" s="2">
        <f t="shared" si="250"/>
        <v>346.81491506573292</v>
      </c>
      <c r="F496" s="2">
        <f t="shared" si="251"/>
        <v>5.3169392257231047</v>
      </c>
      <c r="G496" s="3">
        <f t="shared" si="244"/>
        <v>8.6919001279550674</v>
      </c>
      <c r="H496" s="3">
        <f t="shared" si="245"/>
        <v>53.895334427854898</v>
      </c>
      <c r="I496" s="3">
        <f t="shared" si="246"/>
        <v>-44.558894616640508</v>
      </c>
      <c r="J496" s="2">
        <f t="shared" si="252"/>
        <v>70.468087035065324</v>
      </c>
      <c r="K496" s="2">
        <f t="shared" si="247"/>
        <v>48.035505818040434</v>
      </c>
      <c r="L496" s="6">
        <f t="shared" si="229"/>
        <v>2733.2889242081069</v>
      </c>
      <c r="M496" s="2">
        <f t="shared" si="230"/>
        <v>34.640640879720799</v>
      </c>
      <c r="N496" s="2">
        <f t="shared" si="248"/>
        <v>70.468087035065324</v>
      </c>
      <c r="O496" s="2">
        <f t="shared" si="249"/>
        <v>48.035505818040434</v>
      </c>
      <c r="P496" s="5">
        <f t="shared" si="231"/>
        <v>0.38059424968358319</v>
      </c>
      <c r="Q496" s="4">
        <f t="shared" si="232"/>
        <v>0.49146957618385789</v>
      </c>
      <c r="R496" s="4">
        <f t="shared" si="233"/>
        <v>0.31825069145657209</v>
      </c>
      <c r="S496" s="4">
        <f t="shared" si="253"/>
        <v>0</v>
      </c>
      <c r="T496" s="4">
        <f t="shared" si="254"/>
        <v>0</v>
      </c>
      <c r="U496" s="5">
        <f t="shared" si="255"/>
        <v>-1.2513482404737419</v>
      </c>
      <c r="V496" s="5">
        <f t="shared" si="256"/>
        <v>-7.7591586319695862</v>
      </c>
      <c r="W496" s="5">
        <f t="shared" si="257"/>
        <v>6.4150178390402504</v>
      </c>
      <c r="X496" s="5">
        <f t="shared" si="234"/>
        <v>0.92299924194826444</v>
      </c>
      <c r="Y496" s="5">
        <f t="shared" si="235"/>
        <v>0.91221786872647326</v>
      </c>
      <c r="Z496" s="5">
        <f t="shared" si="236"/>
        <v>5.2862641918949791</v>
      </c>
      <c r="AA496" s="5">
        <f t="shared" si="237"/>
        <v>6.57183903742356</v>
      </c>
      <c r="AB496" s="5">
        <f t="shared" si="238"/>
        <v>-0.33913037174726868</v>
      </c>
      <c r="AC496" s="5">
        <f t="shared" si="239"/>
        <v>-2.4728944400746071</v>
      </c>
      <c r="AD496" s="5">
        <f t="shared" si="240"/>
        <v>-19.187143123536188</v>
      </c>
      <c r="AE496">
        <f t="shared" si="227"/>
        <v>0</v>
      </c>
    </row>
    <row r="497" spans="1:31" x14ac:dyDescent="0.2">
      <c r="A497">
        <f t="shared" si="228"/>
        <v>4.6499999999999453</v>
      </c>
      <c r="B497" s="5">
        <f t="shared" si="241"/>
        <v>32.224493904776416</v>
      </c>
      <c r="C497" s="5">
        <f t="shared" si="242"/>
        <v>345.86152009433874</v>
      </c>
      <c r="D497" s="5">
        <f t="shared" si="243"/>
        <v>53.468574666653602</v>
      </c>
      <c r="E497" s="2">
        <f t="shared" si="250"/>
        <v>347.35948107023893</v>
      </c>
      <c r="F497" s="2">
        <f t="shared" si="251"/>
        <v>5.3229758604534814</v>
      </c>
      <c r="G497" s="3">
        <f t="shared" si="244"/>
        <v>8.6885088242375943</v>
      </c>
      <c r="H497" s="3">
        <f t="shared" si="245"/>
        <v>53.870605483454149</v>
      </c>
      <c r="I497" s="3">
        <f t="shared" si="246"/>
        <v>-44.750766047875871</v>
      </c>
      <c r="J497" s="2">
        <f t="shared" si="252"/>
        <v>70.570272655095607</v>
      </c>
      <c r="K497" s="2">
        <f t="shared" si="247"/>
        <v>48.10516200074683</v>
      </c>
      <c r="L497" s="6">
        <f t="shared" si="229"/>
        <v>2733.2622586006278</v>
      </c>
      <c r="M497" s="2">
        <f t="shared" si="230"/>
        <v>34.640302930181569</v>
      </c>
      <c r="N497" s="2">
        <f t="shared" si="248"/>
        <v>70.570272655095607</v>
      </c>
      <c r="O497" s="2">
        <f t="shared" si="249"/>
        <v>48.10516200074683</v>
      </c>
      <c r="P497" s="5">
        <f t="shared" si="231"/>
        <v>0.38059340704699474</v>
      </c>
      <c r="Q497" s="4">
        <f t="shared" si="232"/>
        <v>0.49075274671514429</v>
      </c>
      <c r="R497" s="4">
        <f t="shared" si="233"/>
        <v>0.31809407696545111</v>
      </c>
      <c r="S497" s="4">
        <f t="shared" si="253"/>
        <v>0</v>
      </c>
      <c r="T497" s="4">
        <f t="shared" si="254"/>
        <v>0</v>
      </c>
      <c r="U497" s="5">
        <f t="shared" si="255"/>
        <v>-1.2526711000372959</v>
      </c>
      <c r="V497" s="5">
        <f t="shared" si="256"/>
        <v>-7.7668276565921737</v>
      </c>
      <c r="W497" s="5">
        <f t="shared" si="257"/>
        <v>6.4519692005518978</v>
      </c>
      <c r="X497" s="5">
        <f t="shared" si="234"/>
        <v>0.92299023728897978</v>
      </c>
      <c r="Y497" s="5">
        <f t="shared" si="235"/>
        <v>0.90870762221405788</v>
      </c>
      <c r="Z497" s="5">
        <f t="shared" si="236"/>
        <v>5.3154841128344001</v>
      </c>
      <c r="AA497" s="5">
        <f t="shared" si="237"/>
        <v>6.5751648022189695</v>
      </c>
      <c r="AB497" s="5">
        <f t="shared" si="238"/>
        <v>-0.343963477823238</v>
      </c>
      <c r="AC497" s="5">
        <f t="shared" si="239"/>
        <v>-2.4513435437577735</v>
      </c>
      <c r="AD497" s="5">
        <f t="shared" si="240"/>
        <v>-19.146865997229131</v>
      </c>
      <c r="AE497">
        <f t="shared" si="227"/>
        <v>0</v>
      </c>
    </row>
    <row r="498" spans="1:31" x14ac:dyDescent="0.2">
      <c r="A498">
        <f t="shared" si="228"/>
        <v>4.6599999999999451</v>
      </c>
      <c r="B498" s="5">
        <f t="shared" si="241"/>
        <v>32.311361794844899</v>
      </c>
      <c r="C498" s="5">
        <f t="shared" si="242"/>
        <v>346.40010358199612</v>
      </c>
      <c r="D498" s="5">
        <f t="shared" si="243"/>
        <v>53.020109662874987</v>
      </c>
      <c r="E498" s="2">
        <f t="shared" si="250"/>
        <v>347.90380259872842</v>
      </c>
      <c r="F498" s="2">
        <f t="shared" si="251"/>
        <v>5.3289917624370204</v>
      </c>
      <c r="G498" s="3">
        <f t="shared" si="244"/>
        <v>8.6850691894593623</v>
      </c>
      <c r="H498" s="3">
        <f t="shared" si="245"/>
        <v>53.846092048016573</v>
      </c>
      <c r="I498" s="3">
        <f t="shared" si="246"/>
        <v>-44.942234707848165</v>
      </c>
      <c r="J498" s="2">
        <f t="shared" si="252"/>
        <v>70.672742384914443</v>
      </c>
      <c r="K498" s="2">
        <f t="shared" si="247"/>
        <v>48.17501185065742</v>
      </c>
      <c r="L498" s="6">
        <f t="shared" si="229"/>
        <v>2733.239595016958</v>
      </c>
      <c r="M498" s="2">
        <f t="shared" si="230"/>
        <v>34.640015700735752</v>
      </c>
      <c r="N498" s="2">
        <f t="shared" si="248"/>
        <v>70.672742384914443</v>
      </c>
      <c r="O498" s="2">
        <f t="shared" si="249"/>
        <v>48.17501185065742</v>
      </c>
      <c r="P498" s="5">
        <f t="shared" si="231"/>
        <v>0.38059268106140109</v>
      </c>
      <c r="Q498" s="4">
        <f t="shared" si="232"/>
        <v>0.49003673658775926</v>
      </c>
      <c r="R498" s="4">
        <f t="shared" si="233"/>
        <v>0.31793733855572848</v>
      </c>
      <c r="S498" s="4">
        <f t="shared" si="253"/>
        <v>0</v>
      </c>
      <c r="T498" s="4">
        <f t="shared" si="254"/>
        <v>0</v>
      </c>
      <c r="U498" s="5">
        <f t="shared" si="255"/>
        <v>-1.2539909850047783</v>
      </c>
      <c r="V498" s="5">
        <f t="shared" si="256"/>
        <v>-7.7745510752981675</v>
      </c>
      <c r="W498" s="5">
        <f t="shared" si="257"/>
        <v>6.4889704319233692</v>
      </c>
      <c r="X498" s="5">
        <f t="shared" si="234"/>
        <v>0.92298258406565525</v>
      </c>
      <c r="Y498" s="5">
        <f t="shared" si="235"/>
        <v>0.90520411448853266</v>
      </c>
      <c r="Z498" s="5">
        <f t="shared" si="236"/>
        <v>5.3447058233349454</v>
      </c>
      <c r="AA498" s="5">
        <f t="shared" si="237"/>
        <v>6.5785176019774241</v>
      </c>
      <c r="AB498" s="5">
        <f t="shared" si="238"/>
        <v>-0.34878687051624568</v>
      </c>
      <c r="AC498" s="5">
        <f t="shared" si="239"/>
        <v>-2.4298452519632221</v>
      </c>
      <c r="AD498" s="5">
        <f t="shared" si="240"/>
        <v>-19.106511966099205</v>
      </c>
      <c r="AE498">
        <f t="shared" si="227"/>
        <v>0</v>
      </c>
    </row>
    <row r="499" spans="1:31" x14ac:dyDescent="0.2">
      <c r="A499">
        <f t="shared" si="228"/>
        <v>4.6699999999999449</v>
      </c>
      <c r="B499" s="5">
        <f t="shared" si="241"/>
        <v>32.398195047395973</v>
      </c>
      <c r="C499" s="5">
        <f t="shared" si="242"/>
        <v>346.93844301021369</v>
      </c>
      <c r="D499" s="5">
        <f t="shared" si="243"/>
        <v>52.5697319901982</v>
      </c>
      <c r="E499" s="2">
        <f t="shared" si="250"/>
        <v>348.44788172792846</v>
      </c>
      <c r="F499" s="2">
        <f t="shared" si="251"/>
        <v>5.3349869296090606</v>
      </c>
      <c r="G499" s="3">
        <f t="shared" si="244"/>
        <v>8.6815813207541996</v>
      </c>
      <c r="H499" s="3">
        <f t="shared" si="245"/>
        <v>53.821793595496942</v>
      </c>
      <c r="I499" s="3">
        <f t="shared" si="246"/>
        <v>-45.133299827509155</v>
      </c>
      <c r="J499" s="2">
        <f t="shared" si="252"/>
        <v>70.775490626239971</v>
      </c>
      <c r="K499" s="2">
        <f t="shared" si="247"/>
        <v>48.245051551629153</v>
      </c>
      <c r="L499" s="6">
        <f t="shared" si="229"/>
        <v>2733.2208824457475</v>
      </c>
      <c r="M499" s="2">
        <f t="shared" si="230"/>
        <v>34.639778544885338</v>
      </c>
      <c r="N499" s="2">
        <f t="shared" si="248"/>
        <v>70.775490626239971</v>
      </c>
      <c r="O499" s="2">
        <f t="shared" si="249"/>
        <v>48.245051551629153</v>
      </c>
      <c r="P499" s="5">
        <f t="shared" si="231"/>
        <v>0.38059207023828706</v>
      </c>
      <c r="Q499" s="4">
        <f t="shared" si="232"/>
        <v>0.48932158044231622</v>
      </c>
      <c r="R499" s="4">
        <f t="shared" si="233"/>
        <v>0.3177804839935478</v>
      </c>
      <c r="S499" s="4">
        <f t="shared" si="253"/>
        <v>0</v>
      </c>
      <c r="T499" s="4">
        <f t="shared" si="254"/>
        <v>0</v>
      </c>
      <c r="U499" s="5">
        <f t="shared" si="255"/>
        <v>-1.2553077701096738</v>
      </c>
      <c r="V499" s="5">
        <f t="shared" si="256"/>
        <v>-7.7823282654912642</v>
      </c>
      <c r="W499" s="5">
        <f t="shared" si="257"/>
        <v>6.5260209944379026</v>
      </c>
      <c r="X499" s="5">
        <f t="shared" si="234"/>
        <v>0.92297626505236352</v>
      </c>
      <c r="Y499" s="5">
        <f t="shared" si="235"/>
        <v>0.90170733186774199</v>
      </c>
      <c r="Z499" s="5">
        <f t="shared" si="236"/>
        <v>5.3739288800883305</v>
      </c>
      <c r="AA499" s="5">
        <f t="shared" si="237"/>
        <v>6.5818971279618657</v>
      </c>
      <c r="AB499" s="5">
        <f t="shared" si="238"/>
        <v>-0.35360043824193177</v>
      </c>
      <c r="AC499" s="5">
        <f t="shared" si="239"/>
        <v>-2.4083993854029337</v>
      </c>
      <c r="AD499" s="5">
        <f t="shared" si="240"/>
        <v>-19.066081877600233</v>
      </c>
      <c r="AE499">
        <f t="shared" si="227"/>
        <v>0</v>
      </c>
    </row>
    <row r="500" spans="1:31" x14ac:dyDescent="0.2">
      <c r="A500">
        <f t="shared" si="228"/>
        <v>4.6799999999999446</v>
      </c>
      <c r="B500" s="5">
        <f t="shared" si="241"/>
        <v>32.484993180581604</v>
      </c>
      <c r="C500" s="5">
        <f t="shared" si="242"/>
        <v>347.47654052619936</v>
      </c>
      <c r="D500" s="5">
        <f t="shared" si="243"/>
        <v>52.117445687829225</v>
      </c>
      <c r="E500" s="2">
        <f t="shared" si="250"/>
        <v>348.99172052929555</v>
      </c>
      <c r="F500" s="2">
        <f t="shared" si="251"/>
        <v>5.340961359927447</v>
      </c>
      <c r="G500" s="3">
        <f t="shared" si="244"/>
        <v>8.6780453163717794</v>
      </c>
      <c r="H500" s="3">
        <f t="shared" si="245"/>
        <v>53.797709601642914</v>
      </c>
      <c r="I500" s="3">
        <f t="shared" si="246"/>
        <v>-45.323960646285158</v>
      </c>
      <c r="J500" s="2">
        <f t="shared" si="252"/>
        <v>70.878511818192891</v>
      </c>
      <c r="K500" s="2">
        <f t="shared" si="247"/>
        <v>48.315277313014917</v>
      </c>
      <c r="L500" s="6">
        <f t="shared" si="229"/>
        <v>2733.2060701399491</v>
      </c>
      <c r="M500" s="2">
        <f t="shared" si="230"/>
        <v>34.639590819482002</v>
      </c>
      <c r="N500" s="2">
        <f t="shared" si="248"/>
        <v>70.878511818192891</v>
      </c>
      <c r="O500" s="2">
        <f t="shared" si="249"/>
        <v>48.315277313014917</v>
      </c>
      <c r="P500" s="5">
        <f t="shared" si="231"/>
        <v>0.38059157309685926</v>
      </c>
      <c r="Q500" s="4">
        <f t="shared" si="232"/>
        <v>0.48860731226207499</v>
      </c>
      <c r="R500" s="4">
        <f t="shared" si="233"/>
        <v>0.31762352096078211</v>
      </c>
      <c r="S500" s="4">
        <f t="shared" si="253"/>
        <v>0</v>
      </c>
      <c r="T500" s="4">
        <f t="shared" si="254"/>
        <v>0</v>
      </c>
      <c r="U500" s="5">
        <f t="shared" si="255"/>
        <v>-1.2566213309847873</v>
      </c>
      <c r="V500" s="5">
        <f t="shared" si="256"/>
        <v>-7.7901586104892582</v>
      </c>
      <c r="W500" s="5">
        <f t="shared" si="257"/>
        <v>6.56312034294025</v>
      </c>
      <c r="X500" s="5">
        <f t="shared" si="234"/>
        <v>0.92297126311242894</v>
      </c>
      <c r="Y500" s="5">
        <f t="shared" si="235"/>
        <v>0.89821726192493712</v>
      </c>
      <c r="Z500" s="5">
        <f t="shared" si="236"/>
        <v>5.4031528384143943</v>
      </c>
      <c r="AA500" s="5">
        <f t="shared" si="237"/>
        <v>6.5853030754871948</v>
      </c>
      <c r="AB500" s="5">
        <f t="shared" si="238"/>
        <v>-0.35840406905985023</v>
      </c>
      <c r="AC500" s="5">
        <f t="shared" si="239"/>
        <v>-2.3870057720748639</v>
      </c>
      <c r="AD500" s="5">
        <f t="shared" si="240"/>
        <v>-19.025576581572555</v>
      </c>
      <c r="AE500">
        <f t="shared" si="227"/>
        <v>0</v>
      </c>
    </row>
    <row r="501" spans="1:31" x14ac:dyDescent="0.2">
      <c r="A501">
        <f t="shared" si="228"/>
        <v>4.6899999999999444</v>
      </c>
      <c r="B501" s="5">
        <f t="shared" si="241"/>
        <v>32.571755713541869</v>
      </c>
      <c r="C501" s="5">
        <f t="shared" si="242"/>
        <v>348.01439827192718</v>
      </c>
      <c r="D501" s="5">
        <f t="shared" si="243"/>
        <v>51.663254802537296</v>
      </c>
      <c r="E501" s="2">
        <f t="shared" si="250"/>
        <v>349.53532106903617</v>
      </c>
      <c r="F501" s="2">
        <f t="shared" si="251"/>
        <v>5.3469150513755928</v>
      </c>
      <c r="G501" s="3">
        <f t="shared" si="244"/>
        <v>8.6744612756811801</v>
      </c>
      <c r="H501" s="3">
        <f t="shared" si="245"/>
        <v>53.773839543922165</v>
      </c>
      <c r="I501" s="3">
        <f t="shared" si="246"/>
        <v>-45.514216412100886</v>
      </c>
      <c r="J501" s="2">
        <f t="shared" si="252"/>
        <v>70.9818004373398</v>
      </c>
      <c r="K501" s="2">
        <f t="shared" si="247"/>
        <v>48.385685369693114</v>
      </c>
      <c r="L501" s="6">
        <f t="shared" si="229"/>
        <v>2733.1951076244682</v>
      </c>
      <c r="M501" s="2">
        <f t="shared" si="230"/>
        <v>34.639451884823991</v>
      </c>
      <c r="N501" s="2">
        <f t="shared" si="248"/>
        <v>70.9818004373398</v>
      </c>
      <c r="O501" s="2">
        <f t="shared" si="249"/>
        <v>48.385685369693114</v>
      </c>
      <c r="P501" s="5">
        <f t="shared" si="231"/>
        <v>0.38059118816426929</v>
      </c>
      <c r="Q501" s="4">
        <f t="shared" si="232"/>
        <v>0.48789396538001112</v>
      </c>
      <c r="R501" s="4">
        <f t="shared" si="233"/>
        <v>0.31746645705544568</v>
      </c>
      <c r="S501" s="4">
        <f t="shared" si="253"/>
        <v>0</v>
      </c>
      <c r="T501" s="4">
        <f t="shared" si="254"/>
        <v>0</v>
      </c>
      <c r="U501" s="5">
        <f t="shared" si="255"/>
        <v>-1.2579315441700356</v>
      </c>
      <c r="V501" s="5">
        <f t="shared" si="256"/>
        <v>-7.7980414994850333</v>
      </c>
      <c r="W501" s="5">
        <f t="shared" si="257"/>
        <v>6.6002679259718375</v>
      </c>
      <c r="X501" s="5">
        <f t="shared" si="234"/>
        <v>0.9229675612010102</v>
      </c>
      <c r="Y501" s="5">
        <f t="shared" si="235"/>
        <v>0.89473389346494114</v>
      </c>
      <c r="Z501" s="5">
        <f t="shared" si="236"/>
        <v>5.4323772523401663</v>
      </c>
      <c r="AA501" s="5">
        <f t="shared" si="237"/>
        <v>6.588735143873957</v>
      </c>
      <c r="AB501" s="5">
        <f t="shared" si="238"/>
        <v>-0.36319765070509447</v>
      </c>
      <c r="AC501" s="5">
        <f t="shared" si="239"/>
        <v>-2.365664247144867</v>
      </c>
      <c r="AD501" s="5">
        <f t="shared" si="240"/>
        <v>-18.984996930154203</v>
      </c>
      <c r="AE501">
        <f t="shared" si="227"/>
        <v>0</v>
      </c>
    </row>
    <row r="502" spans="1:31" x14ac:dyDescent="0.2">
      <c r="A502">
        <f t="shared" si="228"/>
        <v>4.6999999999999442</v>
      </c>
      <c r="B502" s="5">
        <f t="shared" si="241"/>
        <v>32.658482166416142</v>
      </c>
      <c r="C502" s="5">
        <f t="shared" si="242"/>
        <v>348.55201838415405</v>
      </c>
      <c r="D502" s="5">
        <f t="shared" si="243"/>
        <v>51.207163388569782</v>
      </c>
      <c r="E502" s="2">
        <f t="shared" si="250"/>
        <v>350.0786854081262</v>
      </c>
      <c r="F502" s="2">
        <f t="shared" si="251"/>
        <v>5.3528480019655014</v>
      </c>
      <c r="G502" s="3">
        <f t="shared" si="244"/>
        <v>8.6708292991741285</v>
      </c>
      <c r="H502" s="3">
        <f t="shared" si="245"/>
        <v>53.750182901450714</v>
      </c>
      <c r="I502" s="3">
        <f t="shared" si="246"/>
        <v>-45.704066381402427</v>
      </c>
      <c r="J502" s="2">
        <f t="shared" si="252"/>
        <v>71.085350997729918</v>
      </c>
      <c r="K502" s="2">
        <f t="shared" si="247"/>
        <v>48.456271982092645</v>
      </c>
      <c r="L502" s="6">
        <f t="shared" si="229"/>
        <v>2733.1879447035108</v>
      </c>
      <c r="M502" s="2">
        <f t="shared" si="230"/>
        <v>34.639361104749362</v>
      </c>
      <c r="N502" s="2">
        <f t="shared" si="248"/>
        <v>71.085350997729918</v>
      </c>
      <c r="O502" s="2">
        <f t="shared" si="249"/>
        <v>48.456271982092645</v>
      </c>
      <c r="P502" s="5">
        <f t="shared" si="231"/>
        <v>0.38059091397582817</v>
      </c>
      <c r="Q502" s="4">
        <f t="shared" si="232"/>
        <v>0.48718157248590455</v>
      </c>
      <c r="R502" s="4">
        <f t="shared" si="233"/>
        <v>0.31730929979211503</v>
      </c>
      <c r="S502" s="4">
        <f t="shared" si="253"/>
        <v>0</v>
      </c>
      <c r="T502" s="4">
        <f t="shared" si="254"/>
        <v>0</v>
      </c>
      <c r="U502" s="5">
        <f t="shared" si="255"/>
        <v>-1.2592382871199939</v>
      </c>
      <c r="V502" s="5">
        <f t="shared" si="256"/>
        <v>-7.80597632750721</v>
      </c>
      <c r="W502" s="5">
        <f t="shared" si="257"/>
        <v>6.6374631859051112</v>
      </c>
      <c r="X502" s="5">
        <f t="shared" si="234"/>
        <v>0.92296514236758398</v>
      </c>
      <c r="Y502" s="5">
        <f t="shared" si="235"/>
        <v>0.89125721650049017</v>
      </c>
      <c r="Z502" s="5">
        <f t="shared" si="236"/>
        <v>5.4616016746779419</v>
      </c>
      <c r="AA502" s="5">
        <f t="shared" si="237"/>
        <v>6.5921930364021293</v>
      </c>
      <c r="AB502" s="5">
        <f t="shared" si="238"/>
        <v>-0.36798107061950369</v>
      </c>
      <c r="AC502" s="5">
        <f t="shared" si="239"/>
        <v>-2.3443746528292682</v>
      </c>
      <c r="AD502" s="5">
        <f t="shared" si="240"/>
        <v>-18.944343777692758</v>
      </c>
      <c r="AE502">
        <f t="shared" si="227"/>
        <v>0</v>
      </c>
    </row>
    <row r="503" spans="1:31" x14ac:dyDescent="0.2">
      <c r="A503">
        <f t="shared" si="228"/>
        <v>4.709999999999944</v>
      </c>
      <c r="B503" s="5">
        <f t="shared" si="241"/>
        <v>32.745172060354356</v>
      </c>
      <c r="C503" s="5">
        <f t="shared" si="242"/>
        <v>349.08940299443589</v>
      </c>
      <c r="D503" s="5">
        <f t="shared" si="243"/>
        <v>50.749175507566868</v>
      </c>
      <c r="E503" s="2">
        <f t="shared" si="250"/>
        <v>350.62181560232938</v>
      </c>
      <c r="F503" s="2">
        <f t="shared" si="251"/>
        <v>5.358760209740784</v>
      </c>
      <c r="G503" s="3">
        <f t="shared" si="244"/>
        <v>8.667149488467933</v>
      </c>
      <c r="H503" s="3">
        <f t="shared" si="245"/>
        <v>53.72673915492242</v>
      </c>
      <c r="I503" s="3">
        <f t="shared" si="246"/>
        <v>-45.893509819179357</v>
      </c>
      <c r="J503" s="2">
        <f t="shared" si="252"/>
        <v>71.1891580509254</v>
      </c>
      <c r="K503" s="2">
        <f t="shared" si="247"/>
        <v>48.527033436213628</v>
      </c>
      <c r="L503" s="6">
        <f t="shared" si="229"/>
        <v>2733.1845314676161</v>
      </c>
      <c r="M503" s="2">
        <f t="shared" si="230"/>
        <v>34.639317846725</v>
      </c>
      <c r="N503" s="2">
        <f t="shared" si="248"/>
        <v>71.1891580509254</v>
      </c>
      <c r="O503" s="2">
        <f t="shared" si="249"/>
        <v>48.527033436213628</v>
      </c>
      <c r="P503" s="5">
        <f t="shared" si="231"/>
        <v>0.38059074907521145</v>
      </c>
      <c r="Q503" s="4">
        <f t="shared" si="232"/>
        <v>0.48647016563343276</v>
      </c>
      <c r="R503" s="4">
        <f t="shared" si="233"/>
        <v>0.31715205660235524</v>
      </c>
      <c r="S503" s="4">
        <f t="shared" si="253"/>
        <v>0</v>
      </c>
      <c r="T503" s="4">
        <f t="shared" si="254"/>
        <v>0</v>
      </c>
      <c r="U503" s="5">
        <f t="shared" si="255"/>
        <v>-1.2605414382112077</v>
      </c>
      <c r="V503" s="5">
        <f t="shared" si="256"/>
        <v>-7.8139624953804541</v>
      </c>
      <c r="W503" s="5">
        <f t="shared" si="257"/>
        <v>6.6747055590770277</v>
      </c>
      <c r="X503" s="5">
        <f t="shared" si="234"/>
        <v>0.92296398975831695</v>
      </c>
      <c r="Y503" s="5">
        <f t="shared" si="235"/>
        <v>0.88778722222875439</v>
      </c>
      <c r="Z503" s="5">
        <f t="shared" si="236"/>
        <v>5.4908256571023957</v>
      </c>
      <c r="AA503" s="5">
        <f t="shared" si="237"/>
        <v>6.5956764602650511</v>
      </c>
      <c r="AB503" s="5">
        <f t="shared" si="238"/>
        <v>-0.37275421598245329</v>
      </c>
      <c r="AC503" s="5">
        <f t="shared" si="239"/>
        <v>-2.3231368382780584</v>
      </c>
      <c r="AD503" s="5">
        <f t="shared" si="240"/>
        <v>-18.90361798065792</v>
      </c>
      <c r="AE503">
        <f t="shared" si="227"/>
        <v>0</v>
      </c>
    </row>
    <row r="504" spans="1:31" x14ac:dyDescent="0.2">
      <c r="A504">
        <f t="shared" si="228"/>
        <v>4.7199999999999438</v>
      </c>
      <c r="B504" s="5">
        <f t="shared" si="241"/>
        <v>32.83182491752823</v>
      </c>
      <c r="C504" s="5">
        <f t="shared" si="242"/>
        <v>349.62655422914321</v>
      </c>
      <c r="D504" s="5">
        <f t="shared" si="243"/>
        <v>50.289295228476043</v>
      </c>
      <c r="E504" s="2">
        <f t="shared" si="250"/>
        <v>351.16471370221586</v>
      </c>
      <c r="F504" s="2">
        <f t="shared" si="251"/>
        <v>5.3646516727796412</v>
      </c>
      <c r="G504" s="3">
        <f t="shared" si="244"/>
        <v>8.6634219463081088</v>
      </c>
      <c r="H504" s="3">
        <f t="shared" si="245"/>
        <v>53.703507786539639</v>
      </c>
      <c r="I504" s="3">
        <f t="shared" si="246"/>
        <v>-46.082545998985935</v>
      </c>
      <c r="J504" s="2">
        <f t="shared" si="252"/>
        <v>71.293216186025376</v>
      </c>
      <c r="K504" s="2">
        <f t="shared" si="247"/>
        <v>48.597966043643744</v>
      </c>
      <c r="L504" s="6">
        <f t="shared" si="229"/>
        <v>2733.1848183003967</v>
      </c>
      <c r="M504" s="2">
        <f t="shared" si="230"/>
        <v>34.639321481932107</v>
      </c>
      <c r="N504" s="2">
        <f t="shared" si="248"/>
        <v>71.293216186025376</v>
      </c>
      <c r="O504" s="2">
        <f t="shared" si="249"/>
        <v>48.597966043643744</v>
      </c>
      <c r="P504" s="5">
        <f t="shared" si="231"/>
        <v>0.38059069201465606</v>
      </c>
      <c r="Q504" s="4">
        <f t="shared" si="232"/>
        <v>0.48575977624727429</v>
      </c>
      <c r="R504" s="4">
        <f t="shared" si="233"/>
        <v>0.31699473483515461</v>
      </c>
      <c r="S504" s="4">
        <f t="shared" si="253"/>
        <v>0</v>
      </c>
      <c r="T504" s="4">
        <f t="shared" si="254"/>
        <v>0</v>
      </c>
      <c r="U504" s="5">
        <f t="shared" si="255"/>
        <v>-1.2618408767492655</v>
      </c>
      <c r="V504" s="5">
        <f t="shared" si="256"/>
        <v>-7.8219994096854704</v>
      </c>
      <c r="W504" s="5">
        <f t="shared" si="257"/>
        <v>6.7119944759216903</v>
      </c>
      <c r="X504" s="5">
        <f t="shared" si="234"/>
        <v>0.92296408661834373</v>
      </c>
      <c r="Y504" s="5">
        <f t="shared" si="235"/>
        <v>0.88432390300804609</v>
      </c>
      <c r="Z504" s="5">
        <f t="shared" si="236"/>
        <v>5.5200487502267004</v>
      </c>
      <c r="AA504" s="5">
        <f t="shared" si="237"/>
        <v>6.5991851265234951</v>
      </c>
      <c r="AB504" s="5">
        <f t="shared" si="238"/>
        <v>-0.3775169737412194</v>
      </c>
      <c r="AC504" s="5">
        <f t="shared" si="239"/>
        <v>-2.30195065945877</v>
      </c>
      <c r="AD504" s="5">
        <f t="shared" si="240"/>
        <v>-18.862820397554813</v>
      </c>
      <c r="AE504">
        <f t="shared" si="227"/>
        <v>0</v>
      </c>
    </row>
    <row r="505" spans="1:31" x14ac:dyDescent="0.2">
      <c r="A505">
        <f t="shared" si="228"/>
        <v>4.7299999999999436</v>
      </c>
      <c r="B505" s="5">
        <f t="shared" si="241"/>
        <v>32.918440261142621</v>
      </c>
      <c r="C505" s="5">
        <f t="shared" si="242"/>
        <v>350.16347420947562</v>
      </c>
      <c r="D505" s="5">
        <f t="shared" si="243"/>
        <v>49.827526627466312</v>
      </c>
      <c r="E505" s="2">
        <f t="shared" si="250"/>
        <v>351.70738175317916</v>
      </c>
      <c r="F505" s="2">
        <f t="shared" si="251"/>
        <v>5.370522389197852</v>
      </c>
      <c r="G505" s="3">
        <f t="shared" si="244"/>
        <v>8.6596467765706961</v>
      </c>
      <c r="H505" s="3">
        <f t="shared" si="245"/>
        <v>53.680488279945052</v>
      </c>
      <c r="I505" s="3">
        <f t="shared" si="246"/>
        <v>-46.271174202961483</v>
      </c>
      <c r="J505" s="2">
        <f t="shared" si="252"/>
        <v>71.39752002968379</v>
      </c>
      <c r="K505" s="2">
        <f t="shared" si="247"/>
        <v>48.669066141570404</v>
      </c>
      <c r="L505" s="6">
        <f t="shared" si="229"/>
        <v>2733.1887558849821</v>
      </c>
      <c r="M505" s="2">
        <f t="shared" si="230"/>
        <v>34.639371385347864</v>
      </c>
      <c r="N505" s="2">
        <f t="shared" si="248"/>
        <v>71.39752002968379</v>
      </c>
      <c r="O505" s="2">
        <f t="shared" si="249"/>
        <v>48.669066141570404</v>
      </c>
      <c r="P505" s="5">
        <f t="shared" si="231"/>
        <v>0.38059074135514814</v>
      </c>
      <c r="Q505" s="4">
        <f t="shared" si="232"/>
        <v>0.48505043513021534</v>
      </c>
      <c r="R505" s="4">
        <f t="shared" si="233"/>
        <v>0.3168373417573655</v>
      </c>
      <c r="S505" s="4">
        <f t="shared" si="253"/>
        <v>0</v>
      </c>
      <c r="T505" s="4">
        <f t="shared" si="254"/>
        <v>0</v>
      </c>
      <c r="U505" s="5">
        <f t="shared" si="255"/>
        <v>-1.2631364829756422</v>
      </c>
      <c r="V505" s="5">
        <f t="shared" si="256"/>
        <v>-7.8300864827187242</v>
      </c>
      <c r="W505" s="5">
        <f t="shared" si="257"/>
        <v>6.7493293611021326</v>
      </c>
      <c r="X505" s="5">
        <f t="shared" si="234"/>
        <v>0.9229654162939428</v>
      </c>
      <c r="Y505" s="5">
        <f t="shared" si="235"/>
        <v>0.88086725233471042</v>
      </c>
      <c r="Z505" s="5">
        <f t="shared" si="236"/>
        <v>5.5492705036776675</v>
      </c>
      <c r="AA505" s="5">
        <f t="shared" si="237"/>
        <v>6.6027187500598803</v>
      </c>
      <c r="AB505" s="5">
        <f t="shared" si="238"/>
        <v>-0.38226923064093177</v>
      </c>
      <c r="AC505" s="5">
        <f t="shared" si="239"/>
        <v>-2.2808159790410567</v>
      </c>
      <c r="AD505" s="5">
        <f t="shared" si="240"/>
        <v>-18.821951888837987</v>
      </c>
      <c r="AE505">
        <f t="shared" si="227"/>
        <v>0</v>
      </c>
    </row>
    <row r="506" spans="1:31" x14ac:dyDescent="0.2">
      <c r="A506">
        <f t="shared" si="228"/>
        <v>4.7399999999999434</v>
      </c>
      <c r="B506" s="5">
        <f t="shared" si="241"/>
        <v>33.005017615446796</v>
      </c>
      <c r="C506" s="5">
        <f t="shared" si="242"/>
        <v>350.70016505147612</v>
      </c>
      <c r="D506" s="5">
        <f t="shared" si="243"/>
        <v>49.363873787842259</v>
      </c>
      <c r="E506" s="2">
        <f t="shared" si="250"/>
        <v>352.24982179545322</v>
      </c>
      <c r="F506" s="2">
        <f t="shared" si="251"/>
        <v>5.3763723571517179</v>
      </c>
      <c r="G506" s="3">
        <f t="shared" si="244"/>
        <v>8.6558240842642871</v>
      </c>
      <c r="H506" s="3">
        <f t="shared" si="245"/>
        <v>53.657680120154644</v>
      </c>
      <c r="I506" s="3">
        <f t="shared" si="246"/>
        <v>-46.459393721849864</v>
      </c>
      <c r="J506" s="2">
        <f t="shared" si="252"/>
        <v>71.502064246121108</v>
      </c>
      <c r="K506" s="2">
        <f t="shared" si="247"/>
        <v>48.740330092788753</v>
      </c>
      <c r="L506" s="6">
        <f t="shared" si="229"/>
        <v>2733.196295210168</v>
      </c>
      <c r="M506" s="2">
        <f t="shared" si="230"/>
        <v>34.639466935823307</v>
      </c>
      <c r="N506" s="2">
        <f t="shared" si="248"/>
        <v>71.502064246121108</v>
      </c>
      <c r="O506" s="2">
        <f t="shared" si="249"/>
        <v>48.740330092788753</v>
      </c>
      <c r="P506" s="5">
        <f t="shared" si="231"/>
        <v>0.38059089566660265</v>
      </c>
      <c r="Q506" s="4">
        <f t="shared" si="232"/>
        <v>0.48434217247025507</v>
      </c>
      <c r="R506" s="4">
        <f t="shared" si="233"/>
        <v>0.31667988455415108</v>
      </c>
      <c r="S506" s="4">
        <f t="shared" si="253"/>
        <v>0</v>
      </c>
      <c r="T506" s="4">
        <f t="shared" si="254"/>
        <v>0</v>
      </c>
      <c r="U506" s="5">
        <f t="shared" si="255"/>
        <v>-1.2644281380743092</v>
      </c>
      <c r="V506" s="5">
        <f t="shared" si="256"/>
        <v>-7.8382231324518292</v>
      </c>
      <c r="W506" s="5">
        <f t="shared" si="257"/>
        <v>6.7867096336411903</v>
      </c>
      <c r="X506" s="5">
        <f t="shared" si="234"/>
        <v>0.92296796223461142</v>
      </c>
      <c r="Y506" s="5">
        <f t="shared" si="235"/>
        <v>0.87741726482020355</v>
      </c>
      <c r="Z506" s="5">
        <f t="shared" si="236"/>
        <v>5.5784904661699342</v>
      </c>
      <c r="AA506" s="5">
        <f t="shared" si="237"/>
        <v>6.6062770495326655</v>
      </c>
      <c r="AB506" s="5">
        <f t="shared" si="238"/>
        <v>-0.38701087325410566</v>
      </c>
      <c r="AC506" s="5">
        <f t="shared" si="239"/>
        <v>-2.2597326662818951</v>
      </c>
      <c r="AD506" s="5">
        <f t="shared" si="240"/>
        <v>-18.781013316826144</v>
      </c>
      <c r="AE506">
        <f t="shared" si="227"/>
        <v>0</v>
      </c>
    </row>
    <row r="507" spans="1:31" x14ac:dyDescent="0.2">
      <c r="A507">
        <f t="shared" si="228"/>
        <v>4.7499999999999432</v>
      </c>
      <c r="B507" s="5">
        <f t="shared" si="241"/>
        <v>33.091556505745778</v>
      </c>
      <c r="C507" s="5">
        <f t="shared" si="242"/>
        <v>351.23662886604433</v>
      </c>
      <c r="D507" s="5">
        <f t="shared" si="243"/>
        <v>48.898340799957921</v>
      </c>
      <c r="E507" s="2">
        <f t="shared" si="250"/>
        <v>352.7920358641282</v>
      </c>
      <c r="F507" s="2">
        <f t="shared" si="251"/>
        <v>5.3822015748409973</v>
      </c>
      <c r="G507" s="3">
        <f t="shared" si="244"/>
        <v>8.6519539755317467</v>
      </c>
      <c r="H507" s="3">
        <f t="shared" si="245"/>
        <v>53.635082793491826</v>
      </c>
      <c r="I507" s="3">
        <f t="shared" si="246"/>
        <v>-46.647203855018127</v>
      </c>
      <c r="J507" s="2">
        <f t="shared" si="252"/>
        <v>71.606843537130302</v>
      </c>
      <c r="K507" s="2">
        <f t="shared" si="247"/>
        <v>48.811754285705724</v>
      </c>
      <c r="L507" s="6">
        <f t="shared" si="229"/>
        <v>2733.2073875762917</v>
      </c>
      <c r="M507" s="2">
        <f t="shared" si="230"/>
        <v>34.639607516157859</v>
      </c>
      <c r="N507" s="2">
        <f t="shared" si="248"/>
        <v>71.606843537130302</v>
      </c>
      <c r="O507" s="2">
        <f t="shared" si="249"/>
        <v>48.811754285705724</v>
      </c>
      <c r="P507" s="5">
        <f t="shared" si="231"/>
        <v>0.38059115352803452</v>
      </c>
      <c r="Q507" s="4">
        <f t="shared" si="232"/>
        <v>0.48363501784771151</v>
      </c>
      <c r="R507" s="4">
        <f t="shared" si="233"/>
        <v>0.31652237032943864</v>
      </c>
      <c r="S507" s="4">
        <f t="shared" si="253"/>
        <v>0</v>
      </c>
      <c r="T507" s="4">
        <f t="shared" si="254"/>
        <v>0</v>
      </c>
      <c r="U507" s="5">
        <f t="shared" si="255"/>
        <v>-1.2657157241781181</v>
      </c>
      <c r="V507" s="5">
        <f t="shared" si="256"/>
        <v>-7.8464087824907232</v>
      </c>
      <c r="W507" s="5">
        <f t="shared" si="257"/>
        <v>6.8241347070515195</v>
      </c>
      <c r="X507" s="5">
        <f t="shared" si="234"/>
        <v>0.92297170799505146</v>
      </c>
      <c r="Y507" s="5">
        <f t="shared" si="235"/>
        <v>0.87397393616836283</v>
      </c>
      <c r="Z507" s="5">
        <f t="shared" si="236"/>
        <v>5.6077081855791624</v>
      </c>
      <c r="AA507" s="5">
        <f t="shared" si="237"/>
        <v>6.6098597473309031</v>
      </c>
      <c r="AB507" s="5">
        <f t="shared" si="238"/>
        <v>-0.39174178800975523</v>
      </c>
      <c r="AC507" s="5">
        <f t="shared" si="239"/>
        <v>-2.2387005969115608</v>
      </c>
      <c r="AD507" s="5">
        <f t="shared" si="240"/>
        <v>-18.740005545617578</v>
      </c>
      <c r="AE507">
        <f t="shared" si="227"/>
        <v>0</v>
      </c>
    </row>
    <row r="508" spans="1:31" x14ac:dyDescent="0.2">
      <c r="A508">
        <f t="shared" si="228"/>
        <v>4.7599999999999429</v>
      </c>
      <c r="B508" s="5">
        <f t="shared" si="241"/>
        <v>33.178056458411696</v>
      </c>
      <c r="C508" s="5">
        <f t="shared" si="242"/>
        <v>351.77286775894942</v>
      </c>
      <c r="D508" s="5">
        <f t="shared" si="243"/>
        <v>48.430931761130459</v>
      </c>
      <c r="E508" s="2">
        <f t="shared" si="250"/>
        <v>353.33402598916632</v>
      </c>
      <c r="F508" s="2">
        <f t="shared" si="251"/>
        <v>5.3880100405118219</v>
      </c>
      <c r="G508" s="3">
        <f t="shared" si="244"/>
        <v>8.6480365576516487</v>
      </c>
      <c r="H508" s="3">
        <f t="shared" si="245"/>
        <v>53.612695787522711</v>
      </c>
      <c r="I508" s="3">
        <f t="shared" si="246"/>
        <v>-46.8346039104743</v>
      </c>
      <c r="J508" s="2">
        <f t="shared" si="252"/>
        <v>71.711852642076877</v>
      </c>
      <c r="K508" s="2">
        <f t="shared" si="247"/>
        <v>48.883335134340065</v>
      </c>
      <c r="L508" s="6">
        <f t="shared" si="229"/>
        <v>2733.2219846008206</v>
      </c>
      <c r="M508" s="2">
        <f t="shared" si="230"/>
        <v>34.639792513170129</v>
      </c>
      <c r="N508" s="2">
        <f t="shared" si="248"/>
        <v>71.711852642076877</v>
      </c>
      <c r="O508" s="2">
        <f t="shared" si="249"/>
        <v>48.883335134340065</v>
      </c>
      <c r="P508" s="5">
        <f t="shared" si="231"/>
        <v>0.38059151352772203</v>
      </c>
      <c r="Q508" s="4">
        <f t="shared" si="232"/>
        <v>0.48292900024231877</v>
      </c>
      <c r="R508" s="4">
        <f t="shared" si="233"/>
        <v>0.31636480610637874</v>
      </c>
      <c r="S508" s="4">
        <f t="shared" si="253"/>
        <v>0</v>
      </c>
      <c r="T508" s="4">
        <f t="shared" si="254"/>
        <v>0</v>
      </c>
      <c r="U508" s="5">
        <f t="shared" si="255"/>
        <v>-1.2669991243749599</v>
      </c>
      <c r="V508" s="5">
        <f t="shared" si="256"/>
        <v>-7.8546428620345505</v>
      </c>
      <c r="W508" s="5">
        <f t="shared" si="257"/>
        <v>6.8616039894646867</v>
      </c>
      <c r="X508" s="5">
        <f t="shared" si="234"/>
        <v>0.92297663723705592</v>
      </c>
      <c r="Y508" s="5">
        <f t="shared" si="235"/>
        <v>0.87053726315286706</v>
      </c>
      <c r="Z508" s="5">
        <f t="shared" si="236"/>
        <v>5.63692320901428</v>
      </c>
      <c r="AA508" s="5">
        <f t="shared" si="237"/>
        <v>6.6134665695289794</v>
      </c>
      <c r="AB508" s="5">
        <f t="shared" si="238"/>
        <v>-0.39646186122209282</v>
      </c>
      <c r="AC508" s="5">
        <f t="shared" si="239"/>
        <v>-2.2177196530202705</v>
      </c>
      <c r="AD508" s="5">
        <f t="shared" si="240"/>
        <v>-18.698929441006335</v>
      </c>
      <c r="AE508">
        <f t="shared" si="227"/>
        <v>0</v>
      </c>
    </row>
    <row r="509" spans="1:31" x14ac:dyDescent="0.2">
      <c r="A509">
        <f t="shared" si="228"/>
        <v>4.7699999999999427</v>
      </c>
      <c r="B509" s="5">
        <f t="shared" si="241"/>
        <v>33.264517000895147</v>
      </c>
      <c r="C509" s="5">
        <f t="shared" si="242"/>
        <v>352.30888383084198</v>
      </c>
      <c r="D509" s="5">
        <f t="shared" si="243"/>
        <v>47.961650775553665</v>
      </c>
      <c r="E509" s="2">
        <f t="shared" si="250"/>
        <v>353.87579419541618</v>
      </c>
      <c r="F509" s="2">
        <f t="shared" si="251"/>
        <v>5.393797752459597</v>
      </c>
      <c r="G509" s="3">
        <f t="shared" si="244"/>
        <v>8.6440719390394278</v>
      </c>
      <c r="H509" s="3">
        <f t="shared" si="245"/>
        <v>53.590518590992509</v>
      </c>
      <c r="I509" s="3">
        <f t="shared" si="246"/>
        <v>-47.021593204884361</v>
      </c>
      <c r="J509" s="2">
        <f t="shared" si="252"/>
        <v>71.817086337893357</v>
      </c>
      <c r="K509" s="2">
        <f t="shared" si="247"/>
        <v>48.95506907831858</v>
      </c>
      <c r="L509" s="6">
        <f t="shared" si="229"/>
        <v>2733.2400382236756</v>
      </c>
      <c r="M509" s="2">
        <f t="shared" si="230"/>
        <v>34.640021317765331</v>
      </c>
      <c r="N509" s="2">
        <f t="shared" si="248"/>
        <v>71.817086337893357</v>
      </c>
      <c r="O509" s="2">
        <f t="shared" si="249"/>
        <v>48.95506907831858</v>
      </c>
      <c r="P509" s="5">
        <f t="shared" si="231"/>
        <v>0.38059197426336183</v>
      </c>
      <c r="Q509" s="4">
        <f t="shared" si="232"/>
        <v>0.48222414804031766</v>
      </c>
      <c r="R509" s="4">
        <f t="shared" si="233"/>
        <v>0.31620719882780901</v>
      </c>
      <c r="S509" s="4">
        <f t="shared" si="253"/>
        <v>0</v>
      </c>
      <c r="T509" s="4">
        <f t="shared" si="254"/>
        <v>0</v>
      </c>
      <c r="U509" s="5">
        <f t="shared" si="255"/>
        <v>-1.2682782227137022</v>
      </c>
      <c r="V509" s="5">
        <f t="shared" si="256"/>
        <v>-7.8629248058343331</v>
      </c>
      <c r="W509" s="5">
        <f t="shared" si="257"/>
        <v>6.8991168837593611</v>
      </c>
      <c r="X509" s="5">
        <f t="shared" si="234"/>
        <v>0.92298273373130557</v>
      </c>
      <c r="Y509" s="5">
        <f t="shared" si="235"/>
        <v>0.86710724359489133</v>
      </c>
      <c r="Z509" s="5">
        <f t="shared" si="236"/>
        <v>5.6661350828887702</v>
      </c>
      <c r="AA509" s="5">
        <f t="shared" si="237"/>
        <v>6.6170972458415465</v>
      </c>
      <c r="AB509" s="5">
        <f t="shared" si="238"/>
        <v>-0.40117097911881083</v>
      </c>
      <c r="AC509" s="5">
        <f t="shared" si="239"/>
        <v>-2.1967897229455629</v>
      </c>
      <c r="AD509" s="5">
        <f t="shared" si="240"/>
        <v>-18.657785870399092</v>
      </c>
      <c r="AE509">
        <f t="shared" si="227"/>
        <v>0</v>
      </c>
    </row>
    <row r="510" spans="1:31" x14ac:dyDescent="0.2">
      <c r="A510">
        <f t="shared" si="228"/>
        <v>4.7799999999999425</v>
      </c>
      <c r="B510" s="5">
        <f t="shared" si="241"/>
        <v>33.350937661736587</v>
      </c>
      <c r="C510" s="5">
        <f t="shared" si="242"/>
        <v>352.84467917726579</v>
      </c>
      <c r="D510" s="5">
        <f t="shared" si="243"/>
        <v>47.490501954211297</v>
      </c>
      <c r="E510" s="2">
        <f t="shared" si="250"/>
        <v>354.41734250262738</v>
      </c>
      <c r="F510" s="2">
        <f t="shared" si="251"/>
        <v>5.3995647090318659</v>
      </c>
      <c r="G510" s="3">
        <f t="shared" si="244"/>
        <v>8.64006022924824</v>
      </c>
      <c r="H510" s="3">
        <f t="shared" si="245"/>
        <v>53.568550693763051</v>
      </c>
      <c r="I510" s="3">
        <f t="shared" si="246"/>
        <v>-47.208171063588352</v>
      </c>
      <c r="J510" s="2">
        <f t="shared" si="252"/>
        <v>71.922539439068188</v>
      </c>
      <c r="K510" s="2">
        <f t="shared" si="247"/>
        <v>49.026952582868567</v>
      </c>
      <c r="L510" s="6">
        <f t="shared" si="229"/>
        <v>2733.2615007122822</v>
      </c>
      <c r="M510" s="2">
        <f t="shared" si="230"/>
        <v>34.640293324999405</v>
      </c>
      <c r="N510" s="2">
        <f t="shared" si="248"/>
        <v>71.922539439068188</v>
      </c>
      <c r="O510" s="2">
        <f t="shared" si="249"/>
        <v>49.026952582868567</v>
      </c>
      <c r="P510" s="5">
        <f t="shared" si="231"/>
        <v>0.38059253434221657</v>
      </c>
      <c r="Q510" s="4">
        <f t="shared" si="232"/>
        <v>0.48152048904153588</v>
      </c>
      <c r="R510" s="4">
        <f t="shared" si="233"/>
        <v>0.31604955535672385</v>
      </c>
      <c r="S510" s="4">
        <f t="shared" si="253"/>
        <v>0</v>
      </c>
      <c r="T510" s="4">
        <f t="shared" si="254"/>
        <v>0</v>
      </c>
      <c r="U510" s="5">
        <f t="shared" si="255"/>
        <v>-1.2695529042099083</v>
      </c>
      <c r="V510" s="5">
        <f t="shared" si="256"/>
        <v>-7.8712540541514109</v>
      </c>
      <c r="W510" s="5">
        <f t="shared" si="257"/>
        <v>6.9366727876885941</v>
      </c>
      <c r="X510" s="5">
        <f t="shared" si="234"/>
        <v>0.92298998135907684</v>
      </c>
      <c r="Y510" s="5">
        <f t="shared" si="235"/>
        <v>0.86368387634095267</v>
      </c>
      <c r="Z510" s="5">
        <f t="shared" si="236"/>
        <v>5.6953433529909683</v>
      </c>
      <c r="AA510" s="5">
        <f t="shared" si="237"/>
        <v>6.6207515095786462</v>
      </c>
      <c r="AB510" s="5">
        <f t="shared" si="238"/>
        <v>-0.40586902786895562</v>
      </c>
      <c r="AC510" s="5">
        <f t="shared" si="239"/>
        <v>-2.1759107011604426</v>
      </c>
      <c r="AD510" s="5">
        <f t="shared" si="240"/>
        <v>-18.61657570273276</v>
      </c>
      <c r="AE510">
        <f t="shared" si="227"/>
        <v>0</v>
      </c>
    </row>
    <row r="511" spans="1:31" x14ac:dyDescent="0.2">
      <c r="A511">
        <f t="shared" si="228"/>
        <v>4.7899999999999423</v>
      </c>
      <c r="B511" s="5">
        <f t="shared" si="241"/>
        <v>33.437317970577681</v>
      </c>
      <c r="C511" s="5">
        <f t="shared" si="242"/>
        <v>353.38025588866833</v>
      </c>
      <c r="D511" s="5">
        <f t="shared" si="243"/>
        <v>47.017489414790276</v>
      </c>
      <c r="E511" s="2">
        <f t="shared" si="250"/>
        <v>354.95867292546359</v>
      </c>
      <c r="F511" s="2">
        <f t="shared" si="251"/>
        <v>5.4053109086311739</v>
      </c>
      <c r="G511" s="3">
        <f t="shared" si="244"/>
        <v>8.6360015389695501</v>
      </c>
      <c r="H511" s="3">
        <f t="shared" si="245"/>
        <v>53.546791586751446</v>
      </c>
      <c r="I511" s="3">
        <f t="shared" si="246"/>
        <v>-47.394336820615678</v>
      </c>
      <c r="J511" s="2">
        <f t="shared" si="252"/>
        <v>72.028206797629267</v>
      </c>
      <c r="K511" s="2">
        <f t="shared" si="247"/>
        <v>49.098982138806583</v>
      </c>
      <c r="L511" s="6">
        <f t="shared" si="229"/>
        <v>2733.2863246663651</v>
      </c>
      <c r="M511" s="2">
        <f t="shared" si="230"/>
        <v>34.640607934139695</v>
      </c>
      <c r="N511" s="2">
        <f t="shared" si="248"/>
        <v>72.028206797629267</v>
      </c>
      <c r="O511" s="2">
        <f t="shared" si="249"/>
        <v>49.098982138806583</v>
      </c>
      <c r="P511" s="5">
        <f t="shared" si="231"/>
        <v>0.38059319238125455</v>
      </c>
      <c r="Q511" s="4">
        <f t="shared" si="232"/>
        <v>0.48081805046645287</v>
      </c>
      <c r="R511" s="4">
        <f t="shared" si="233"/>
        <v>0.3158918824767491</v>
      </c>
      <c r="S511" s="4">
        <f t="shared" si="253"/>
        <v>0</v>
      </c>
      <c r="T511" s="4">
        <f t="shared" si="254"/>
        <v>0</v>
      </c>
      <c r="U511" s="5">
        <f t="shared" si="255"/>
        <v>-1.2708230548513368</v>
      </c>
      <c r="V511" s="5">
        <f t="shared" si="256"/>
        <v>-7.8796300527156804</v>
      </c>
      <c r="W511" s="5">
        <f t="shared" si="257"/>
        <v>6.9742710940061556</v>
      </c>
      <c r="X511" s="5">
        <f t="shared" si="234"/>
        <v>0.92299836411385916</v>
      </c>
      <c r="Y511" s="5">
        <f t="shared" si="235"/>
        <v>0.86026716124096014</v>
      </c>
      <c r="Z511" s="5">
        <f t="shared" si="236"/>
        <v>5.7245475645534594</v>
      </c>
      <c r="AA511" s="5">
        <f t="shared" si="237"/>
        <v>6.6244290976010545</v>
      </c>
      <c r="AB511" s="5">
        <f t="shared" si="238"/>
        <v>-0.4105558936103767</v>
      </c>
      <c r="AC511" s="5">
        <f t="shared" si="239"/>
        <v>-2.155082488162221</v>
      </c>
      <c r="AD511" s="5">
        <f t="shared" si="240"/>
        <v>-18.575299808392788</v>
      </c>
      <c r="AE511">
        <f t="shared" si="227"/>
        <v>0</v>
      </c>
    </row>
    <row r="512" spans="1:31" x14ac:dyDescent="0.2">
      <c r="A512">
        <f t="shared" si="228"/>
        <v>4.7999999999999421</v>
      </c>
      <c r="B512" s="5">
        <f t="shared" si="241"/>
        <v>33.523657458172693</v>
      </c>
      <c r="C512" s="5">
        <f t="shared" si="242"/>
        <v>353.91561605041142</v>
      </c>
      <c r="D512" s="5">
        <f t="shared" si="243"/>
        <v>46.542617281593699</v>
      </c>
      <c r="E512" s="2">
        <f t="shared" si="250"/>
        <v>355.49978747351611</v>
      </c>
      <c r="F512" s="2">
        <f t="shared" si="251"/>
        <v>5.4110363497178833</v>
      </c>
      <c r="G512" s="3">
        <f t="shared" si="244"/>
        <v>8.6318959800334465</v>
      </c>
      <c r="H512" s="3">
        <f t="shared" si="245"/>
        <v>53.525240761869824</v>
      </c>
      <c r="I512" s="3">
        <f t="shared" si="246"/>
        <v>-47.580089818699605</v>
      </c>
      <c r="J512" s="2">
        <f t="shared" si="252"/>
        <v>72.134083303122182</v>
      </c>
      <c r="K512" s="2">
        <f t="shared" si="247"/>
        <v>49.171154262523636</v>
      </c>
      <c r="L512" s="6">
        <f t="shared" si="229"/>
        <v>2733.3144630224861</v>
      </c>
      <c r="M512" s="2">
        <f t="shared" si="230"/>
        <v>34.640964548722479</v>
      </c>
      <c r="N512" s="2">
        <f t="shared" si="248"/>
        <v>72.134083303122182</v>
      </c>
      <c r="O512" s="2">
        <f t="shared" si="249"/>
        <v>49.171154262523636</v>
      </c>
      <c r="P512" s="5">
        <f t="shared" si="231"/>
        <v>0.38059394700728222</v>
      </c>
      <c r="Q512" s="4">
        <f t="shared" si="232"/>
        <v>0.48011685896325013</v>
      </c>
      <c r="R512" s="4">
        <f t="shared" si="233"/>
        <v>0.31573418689262056</v>
      </c>
      <c r="S512" s="4">
        <f t="shared" si="253"/>
        <v>0</v>
      </c>
      <c r="T512" s="4">
        <f t="shared" si="254"/>
        <v>0</v>
      </c>
      <c r="U512" s="5">
        <f t="shared" si="255"/>
        <v>-1.2720885616032305</v>
      </c>
      <c r="V512" s="5">
        <f t="shared" si="256"/>
        <v>-7.8880522526836279</v>
      </c>
      <c r="W512" s="5">
        <f t="shared" si="257"/>
        <v>7.0119111905919382</v>
      </c>
      <c r="X512" s="5">
        <f t="shared" si="234"/>
        <v>0.92300786610288765</v>
      </c>
      <c r="Y512" s="5">
        <f t="shared" si="235"/>
        <v>0.85685709912645391</v>
      </c>
      <c r="Z512" s="5">
        <f t="shared" si="236"/>
        <v>5.7537472623214665</v>
      </c>
      <c r="AA512" s="5">
        <f t="shared" si="237"/>
        <v>6.6281297502758223</v>
      </c>
      <c r="AB512" s="5">
        <f t="shared" si="238"/>
        <v>-0.41523146247677656</v>
      </c>
      <c r="AC512" s="5">
        <f t="shared" si="239"/>
        <v>-2.1343049903621614</v>
      </c>
      <c r="AD512" s="5">
        <f t="shared" si="240"/>
        <v>-18.53395905913224</v>
      </c>
      <c r="AE512">
        <f t="shared" si="227"/>
        <v>0</v>
      </c>
    </row>
    <row r="513" spans="1:31" x14ac:dyDescent="0.2">
      <c r="A513">
        <f t="shared" si="228"/>
        <v>4.8099999999999419</v>
      </c>
      <c r="B513" s="5">
        <f t="shared" si="241"/>
        <v>33.609955656399904</v>
      </c>
      <c r="C513" s="5">
        <f t="shared" si="242"/>
        <v>354.45076174278063</v>
      </c>
      <c r="D513" s="5">
        <f t="shared" si="243"/>
        <v>46.065889685453747</v>
      </c>
      <c r="E513" s="2">
        <f t="shared" si="250"/>
        <v>356.04068815131592</v>
      </c>
      <c r="F513" s="2">
        <f t="shared" si="251"/>
        <v>5.4167410308130082</v>
      </c>
      <c r="G513" s="3">
        <f t="shared" si="244"/>
        <v>8.6277436654086781</v>
      </c>
      <c r="H513" s="3">
        <f t="shared" si="245"/>
        <v>53.503897711966204</v>
      </c>
      <c r="I513" s="3">
        <f t="shared" si="246"/>
        <v>-47.765429409290924</v>
      </c>
      <c r="J513" s="2">
        <f t="shared" si="252"/>
        <v>72.240163882583317</v>
      </c>
      <c r="K513" s="2">
        <f t="shared" si="247"/>
        <v>49.243465495966809</v>
      </c>
      <c r="L513" s="6">
        <f t="shared" si="229"/>
        <v>2733.3458690583298</v>
      </c>
      <c r="M513" s="2">
        <f t="shared" si="230"/>
        <v>34.6413625766073</v>
      </c>
      <c r="N513" s="2">
        <f t="shared" si="248"/>
        <v>72.240163882583317</v>
      </c>
      <c r="O513" s="2">
        <f t="shared" si="249"/>
        <v>49.243465495966809</v>
      </c>
      <c r="P513" s="5">
        <f t="shared" si="231"/>
        <v>0.3805947968570691</v>
      </c>
      <c r="Q513" s="4">
        <f t="shared" si="232"/>
        <v>0.47941694061484191</v>
      </c>
      <c r="R513" s="4">
        <f t="shared" si="233"/>
        <v>0.3155764752306679</v>
      </c>
      <c r="S513" s="4">
        <f t="shared" si="253"/>
        <v>0</v>
      </c>
      <c r="T513" s="4">
        <f t="shared" si="254"/>
        <v>0</v>
      </c>
      <c r="U513" s="5">
        <f t="shared" si="255"/>
        <v>-1.2733493124133928</v>
      </c>
      <c r="V513" s="5">
        <f t="shared" si="256"/>
        <v>-7.8965201105962084</v>
      </c>
      <c r="W513" s="5">
        <f t="shared" si="257"/>
        <v>7.0495924605764282</v>
      </c>
      <c r="X513" s="5">
        <f t="shared" si="234"/>
        <v>0.92301847154859051</v>
      </c>
      <c r="Y513" s="5">
        <f t="shared" si="235"/>
        <v>0.85345369178905262</v>
      </c>
      <c r="Z513" s="5">
        <f t="shared" si="236"/>
        <v>5.7829419906203476</v>
      </c>
      <c r="AA513" s="5">
        <f t="shared" si="237"/>
        <v>6.6318532114320732</v>
      </c>
      <c r="AB513" s="5">
        <f t="shared" si="238"/>
        <v>-0.41989562062434016</v>
      </c>
      <c r="AC513" s="5">
        <f t="shared" si="239"/>
        <v>-2.1135781199758608</v>
      </c>
      <c r="AD513" s="5">
        <f t="shared" si="240"/>
        <v>-18.492554327991499</v>
      </c>
      <c r="AE513">
        <f t="shared" si="227"/>
        <v>0</v>
      </c>
    </row>
    <row r="514" spans="1:31" x14ac:dyDescent="0.2">
      <c r="A514">
        <f t="shared" si="228"/>
        <v>4.8199999999999417</v>
      </c>
      <c r="B514" s="5">
        <f t="shared" si="241"/>
        <v>33.696212098272959</v>
      </c>
      <c r="C514" s="5">
        <f t="shared" si="242"/>
        <v>354.9856950409943</v>
      </c>
      <c r="D514" s="5">
        <f t="shared" si="243"/>
        <v>45.587310763644439</v>
      </c>
      <c r="E514" s="2">
        <f t="shared" si="250"/>
        <v>356.5813769583454</v>
      </c>
      <c r="F514" s="2">
        <f t="shared" si="251"/>
        <v>5.4224249505009823</v>
      </c>
      <c r="G514" s="3">
        <f t="shared" si="244"/>
        <v>8.6235447092024344</v>
      </c>
      <c r="H514" s="3">
        <f t="shared" si="245"/>
        <v>53.482761930766443</v>
      </c>
      <c r="I514" s="3">
        <f t="shared" si="246"/>
        <v>-47.950354952570841</v>
      </c>
      <c r="J514" s="2">
        <f t="shared" si="252"/>
        <v>72.346443500507945</v>
      </c>
      <c r="K514" s="2">
        <f t="shared" si="247"/>
        <v>49.315912406617549</v>
      </c>
      <c r="L514" s="6">
        <f t="shared" si="229"/>
        <v>2733.3804963967505</v>
      </c>
      <c r="M514" s="2">
        <f t="shared" si="230"/>
        <v>34.641801430028259</v>
      </c>
      <c r="N514" s="2">
        <f t="shared" si="248"/>
        <v>72.346443500507945</v>
      </c>
      <c r="O514" s="2">
        <f t="shared" si="249"/>
        <v>49.315912406617549</v>
      </c>
      <c r="P514" s="5">
        <f t="shared" si="231"/>
        <v>0.38059574057746598</v>
      </c>
      <c r="Q514" s="4">
        <f t="shared" si="232"/>
        <v>0.4787183209458864</v>
      </c>
      <c r="R514" s="4">
        <f t="shared" si="233"/>
        <v>0.31541875403930208</v>
      </c>
      <c r="S514" s="4">
        <f t="shared" si="253"/>
        <v>0</v>
      </c>
      <c r="T514" s="4">
        <f t="shared" si="254"/>
        <v>0</v>
      </c>
      <c r="U514" s="5">
        <f t="shared" si="255"/>
        <v>-1.2746051962170584</v>
      </c>
      <c r="V514" s="5">
        <f t="shared" si="256"/>
        <v>-7.9050330883365438</v>
      </c>
      <c r="W514" s="5">
        <f t="shared" si="257"/>
        <v>7.0873142824642184</v>
      </c>
      <c r="X514" s="5">
        <f t="shared" si="234"/>
        <v>0.92303016478995625</v>
      </c>
      <c r="Y514" s="5">
        <f t="shared" si="235"/>
        <v>0.85005694195909376</v>
      </c>
      <c r="Z514" s="5">
        <f t="shared" si="236"/>
        <v>5.8121312934221159</v>
      </c>
      <c r="AA514" s="5">
        <f t="shared" si="237"/>
        <v>6.6355992283169893</v>
      </c>
      <c r="AB514" s="5">
        <f t="shared" si="238"/>
        <v>-0.42454825425796461</v>
      </c>
      <c r="AC514" s="5">
        <f t="shared" si="239"/>
        <v>-2.092901794914428</v>
      </c>
      <c r="AD514" s="5">
        <f t="shared" si="240"/>
        <v>-18.451086489218792</v>
      </c>
      <c r="AE514">
        <f t="shared" si="227"/>
        <v>0</v>
      </c>
    </row>
    <row r="515" spans="1:31" x14ac:dyDescent="0.2">
      <c r="A515">
        <f t="shared" si="228"/>
        <v>4.8299999999999415</v>
      </c>
      <c r="B515" s="5">
        <f t="shared" si="241"/>
        <v>33.782426317952272</v>
      </c>
      <c r="C515" s="5">
        <f t="shared" si="242"/>
        <v>355.52041801521227</v>
      </c>
      <c r="D515" s="5">
        <f t="shared" si="243"/>
        <v>45.106884659794268</v>
      </c>
      <c r="E515" s="2">
        <f t="shared" si="250"/>
        <v>357.12185588904964</v>
      </c>
      <c r="F515" s="2">
        <f t="shared" si="251"/>
        <v>5.4280881074324334</v>
      </c>
      <c r="G515" s="3">
        <f t="shared" si="244"/>
        <v>8.6192992266598552</v>
      </c>
      <c r="H515" s="3">
        <f t="shared" si="245"/>
        <v>53.4618329128173</v>
      </c>
      <c r="I515" s="3">
        <f t="shared" si="246"/>
        <v>-48.13486581746303</v>
      </c>
      <c r="J515" s="2">
        <f t="shared" si="252"/>
        <v>72.452917158813321</v>
      </c>
      <c r="K515" s="2">
        <f t="shared" si="247"/>
        <v>49.388491587466476</v>
      </c>
      <c r="L515" s="6">
        <f t="shared" si="229"/>
        <v>2733.4182990095728</v>
      </c>
      <c r="M515" s="2">
        <f t="shared" si="230"/>
        <v>34.642280525642157</v>
      </c>
      <c r="N515" s="2">
        <f t="shared" si="248"/>
        <v>72.452917158813321</v>
      </c>
      <c r="O515" s="2">
        <f t="shared" si="249"/>
        <v>49.388491587466476</v>
      </c>
      <c r="P515" s="5">
        <f t="shared" si="231"/>
        <v>0.38059677682551563</v>
      </c>
      <c r="Q515" s="4">
        <f t="shared" si="232"/>
        <v>0.47802102492977239</v>
      </c>
      <c r="R515" s="4">
        <f t="shared" si="233"/>
        <v>0.31526102978950671</v>
      </c>
      <c r="S515" s="4">
        <f t="shared" si="253"/>
        <v>0</v>
      </c>
      <c r="T515" s="4">
        <f t="shared" si="254"/>
        <v>0</v>
      </c>
      <c r="U515" s="5">
        <f t="shared" si="255"/>
        <v>-1.2758561029415534</v>
      </c>
      <c r="V515" s="5">
        <f t="shared" si="256"/>
        <v>-7.9135906530874784</v>
      </c>
      <c r="W515" s="5">
        <f t="shared" si="257"/>
        <v>7.1250760302565528</v>
      </c>
      <c r="X515" s="5">
        <f t="shared" si="234"/>
        <v>0.92304293028381612</v>
      </c>
      <c r="Y515" s="5">
        <f t="shared" si="235"/>
        <v>0.8466668532844791</v>
      </c>
      <c r="Z515" s="5">
        <f t="shared" si="236"/>
        <v>5.8413147144110269</v>
      </c>
      <c r="AA515" s="5">
        <f t="shared" si="237"/>
        <v>6.6393675515520671</v>
      </c>
      <c r="AB515" s="5">
        <f t="shared" si="238"/>
        <v>-0.42918924965707428</v>
      </c>
      <c r="AC515" s="5">
        <f t="shared" si="239"/>
        <v>-2.0722759386764515</v>
      </c>
      <c r="AD515" s="5">
        <f t="shared" si="240"/>
        <v>-18.409556418191379</v>
      </c>
      <c r="AE515">
        <f t="shared" si="227"/>
        <v>0</v>
      </c>
    </row>
    <row r="516" spans="1:31" x14ac:dyDescent="0.2">
      <c r="A516">
        <f t="shared" si="228"/>
        <v>4.8399999999999412</v>
      </c>
      <c r="B516" s="5">
        <f t="shared" si="241"/>
        <v>33.868597850756387</v>
      </c>
      <c r="C516" s="5">
        <f t="shared" si="242"/>
        <v>356.05493273054356</v>
      </c>
      <c r="D516" s="5">
        <f t="shared" si="243"/>
        <v>44.624615523798724</v>
      </c>
      <c r="E516" s="2">
        <f t="shared" si="250"/>
        <v>357.66212693284729</v>
      </c>
      <c r="F516" s="2">
        <f t="shared" si="251"/>
        <v>5.4337305003269343</v>
      </c>
      <c r="G516" s="3">
        <f t="shared" si="244"/>
        <v>8.615007334163284</v>
      </c>
      <c r="H516" s="3">
        <f t="shared" si="245"/>
        <v>53.441110153430536</v>
      </c>
      <c r="I516" s="3">
        <f t="shared" si="246"/>
        <v>-48.318961381644947</v>
      </c>
      <c r="J516" s="2">
        <f t="shared" si="252"/>
        <v>72.559579896797089</v>
      </c>
      <c r="K516" s="2">
        <f t="shared" si="247"/>
        <v>49.461199656985059</v>
      </c>
      <c r="L516" s="6">
        <f t="shared" si="229"/>
        <v>2733.4592312211666</v>
      </c>
      <c r="M516" s="2">
        <f t="shared" si="230"/>
        <v>34.642799284573812</v>
      </c>
      <c r="N516" s="2">
        <f t="shared" si="248"/>
        <v>72.559579896797089</v>
      </c>
      <c r="O516" s="2">
        <f t="shared" si="249"/>
        <v>49.461199656985059</v>
      </c>
      <c r="P516" s="5">
        <f t="shared" si="231"/>
        <v>0.38059790426855722</v>
      </c>
      <c r="Q516" s="4">
        <f t="shared" si="232"/>
        <v>0.4773250769955818</v>
      </c>
      <c r="R516" s="4">
        <f t="shared" si="233"/>
        <v>0.31510330887533328</v>
      </c>
      <c r="S516" s="4">
        <f t="shared" si="253"/>
        <v>0</v>
      </c>
      <c r="T516" s="4">
        <f t="shared" si="254"/>
        <v>0</v>
      </c>
      <c r="U516" s="5">
        <f t="shared" si="255"/>
        <v>-1.2771019235107564</v>
      </c>
      <c r="V516" s="5">
        <f t="shared" si="256"/>
        <v>-7.9221922772889872</v>
      </c>
      <c r="W516" s="5">
        <f t="shared" si="257"/>
        <v>7.1628770735729166</v>
      </c>
      <c r="X516" s="5">
        <f t="shared" si="234"/>
        <v>0.92305675260605125</v>
      </c>
      <c r="Y516" s="5">
        <f t="shared" si="235"/>
        <v>0.84328343030972408</v>
      </c>
      <c r="Z516" s="5">
        <f t="shared" si="236"/>
        <v>5.8704917970482624</v>
      </c>
      <c r="AA516" s="5">
        <f t="shared" si="237"/>
        <v>6.6431579350896133</v>
      </c>
      <c r="AB516" s="5">
        <f t="shared" si="238"/>
        <v>-0.43381849320103227</v>
      </c>
      <c r="AC516" s="5">
        <f t="shared" si="239"/>
        <v>-2.0517004802407248</v>
      </c>
      <c r="AD516" s="5">
        <f t="shared" si="240"/>
        <v>-18.36796499133747</v>
      </c>
      <c r="AE516">
        <f t="shared" si="227"/>
        <v>0</v>
      </c>
    </row>
    <row r="517" spans="1:31" x14ac:dyDescent="0.2">
      <c r="A517">
        <f t="shared" si="228"/>
        <v>4.849999999999941</v>
      </c>
      <c r="B517" s="5">
        <f t="shared" si="241"/>
        <v>33.954726233173361</v>
      </c>
      <c r="C517" s="5">
        <f t="shared" si="242"/>
        <v>356.58924124705385</v>
      </c>
      <c r="D517" s="5">
        <f t="shared" si="243"/>
        <v>44.140507511732707</v>
      </c>
      <c r="E517" s="2">
        <f t="shared" si="250"/>
        <v>358.20219207414033</v>
      </c>
      <c r="F517" s="2">
        <f t="shared" si="251"/>
        <v>5.4393521279757167</v>
      </c>
      <c r="G517" s="3">
        <f t="shared" si="244"/>
        <v>8.6106691492312741</v>
      </c>
      <c r="H517" s="3">
        <f t="shared" si="245"/>
        <v>53.420593148628129</v>
      </c>
      <c r="I517" s="3">
        <f t="shared" si="246"/>
        <v>-48.502641031558319</v>
      </c>
      <c r="J517" s="2">
        <f t="shared" si="252"/>
        <v>72.666426791090956</v>
      </c>
      <c r="K517" s="2">
        <f t="shared" si="247"/>
        <v>49.534033259094038</v>
      </c>
      <c r="L517" s="6">
        <f t="shared" si="229"/>
        <v>2733.5032477117911</v>
      </c>
      <c r="M517" s="2">
        <f t="shared" si="230"/>
        <v>34.643357132458455</v>
      </c>
      <c r="N517" s="2">
        <f t="shared" si="248"/>
        <v>72.666426791090956</v>
      </c>
      <c r="O517" s="2">
        <f t="shared" si="249"/>
        <v>49.534033259094038</v>
      </c>
      <c r="P517" s="5">
        <f t="shared" si="231"/>
        <v>0.38059912158432363</v>
      </c>
      <c r="Q517" s="4">
        <f t="shared" si="232"/>
        <v>0.47663050103502552</v>
      </c>
      <c r="R517" s="4">
        <f t="shared" si="233"/>
        <v>0.31494559761440016</v>
      </c>
      <c r="S517" s="4">
        <f t="shared" si="253"/>
        <v>0</v>
      </c>
      <c r="T517" s="4">
        <f t="shared" si="254"/>
        <v>0</v>
      </c>
      <c r="U517" s="5">
        <f t="shared" si="255"/>
        <v>-1.2783425498493597</v>
      </c>
      <c r="V517" s="5">
        <f t="shared" si="256"/>
        <v>-7.9308374385954838</v>
      </c>
      <c r="W517" s="5">
        <f t="shared" si="257"/>
        <v>7.2007167777716568</v>
      </c>
      <c r="X517" s="5">
        <f t="shared" si="234"/>
        <v>0.92307161645272295</v>
      </c>
      <c r="Y517" s="5">
        <f t="shared" si="235"/>
        <v>0.83990667845520928</v>
      </c>
      <c r="Z517" s="5">
        <f t="shared" si="236"/>
        <v>5.8996620846356578</v>
      </c>
      <c r="AA517" s="5">
        <f t="shared" si="237"/>
        <v>6.6469701361694744</v>
      </c>
      <c r="AB517" s="5">
        <f t="shared" si="238"/>
        <v>-0.43843587139415041</v>
      </c>
      <c r="AC517" s="5">
        <f t="shared" si="239"/>
        <v>-2.0311753539598261</v>
      </c>
      <c r="AD517" s="5">
        <f t="shared" si="240"/>
        <v>-18.326313086058867</v>
      </c>
      <c r="AE517">
        <f t="shared" ref="AE517:AE580" si="258">IF(($D517-height)*($D518-height)&lt;0,1,0)</f>
        <v>0</v>
      </c>
    </row>
    <row r="518" spans="1:31" x14ac:dyDescent="0.2">
      <c r="A518">
        <f t="shared" si="228"/>
        <v>4.8599999999999408</v>
      </c>
      <c r="B518" s="5">
        <f t="shared" si="241"/>
        <v>34.040811002872104</v>
      </c>
      <c r="C518" s="5">
        <f t="shared" si="242"/>
        <v>357.12334561977241</v>
      </c>
      <c r="D518" s="5">
        <f t="shared" si="243"/>
        <v>43.654564785762823</v>
      </c>
      <c r="E518" s="2">
        <f t="shared" si="250"/>
        <v>358.74205329232404</v>
      </c>
      <c r="F518" s="2">
        <f t="shared" si="251"/>
        <v>5.4449529892443742</v>
      </c>
      <c r="G518" s="3">
        <f t="shared" si="244"/>
        <v>8.6062847905173321</v>
      </c>
      <c r="H518" s="3">
        <f t="shared" si="245"/>
        <v>53.400281395088527</v>
      </c>
      <c r="I518" s="3">
        <f t="shared" si="246"/>
        <v>-48.685904162418908</v>
      </c>
      <c r="J518" s="2">
        <f t="shared" si="252"/>
        <v>72.773452955609898</v>
      </c>
      <c r="K518" s="2">
        <f t="shared" si="247"/>
        <v>49.606989063128765</v>
      </c>
      <c r="L518" s="6">
        <f t="shared" si="229"/>
        <v>2733.550303520713</v>
      </c>
      <c r="M518" s="2">
        <f t="shared" si="230"/>
        <v>34.643953499481256</v>
      </c>
      <c r="N518" s="2">
        <f t="shared" si="248"/>
        <v>72.773452955609898</v>
      </c>
      <c r="O518" s="2">
        <f t="shared" si="249"/>
        <v>49.606989063128765</v>
      </c>
      <c r="P518" s="5">
        <f t="shared" si="231"/>
        <v>0.38060042746103262</v>
      </c>
      <c r="Q518" s="4">
        <f t="shared" si="232"/>
        <v>0.47593732040934827</v>
      </c>
      <c r="R518" s="4">
        <f t="shared" si="233"/>
        <v>0.31478790224839387</v>
      </c>
      <c r="S518" s="4">
        <f t="shared" si="253"/>
        <v>0</v>
      </c>
      <c r="T518" s="4">
        <f t="shared" si="254"/>
        <v>0</v>
      </c>
      <c r="U518" s="5">
        <f t="shared" si="255"/>
        <v>-1.2795778748869313</v>
      </c>
      <c r="V518" s="5">
        <f t="shared" si="256"/>
        <v>-7.9395256198330078</v>
      </c>
      <c r="W518" s="5">
        <f t="shared" si="257"/>
        <v>7.2385945040696278</v>
      </c>
      <c r="X518" s="5">
        <f t="shared" si="234"/>
        <v>0.92308750664112571</v>
      </c>
      <c r="Y518" s="5">
        <f t="shared" si="235"/>
        <v>0.83653660399663521</v>
      </c>
      <c r="Z518" s="5">
        <f t="shared" si="236"/>
        <v>5.9288251203785256</v>
      </c>
      <c r="AA518" s="5">
        <f t="shared" si="237"/>
        <v>6.6508039152760485</v>
      </c>
      <c r="AB518" s="5">
        <f t="shared" si="238"/>
        <v>-0.4430412708902961</v>
      </c>
      <c r="AC518" s="5">
        <f t="shared" si="239"/>
        <v>-2.0107004994544821</v>
      </c>
      <c r="AD518" s="5">
        <f t="shared" si="240"/>
        <v>-18.284601580654325</v>
      </c>
      <c r="AE518">
        <f t="shared" si="258"/>
        <v>0</v>
      </c>
    </row>
    <row r="519" spans="1:31" x14ac:dyDescent="0.2">
      <c r="A519">
        <f t="shared" si="228"/>
        <v>4.8699999999999406</v>
      </c>
      <c r="B519" s="5">
        <f t="shared" si="241"/>
        <v>34.126851698713736</v>
      </c>
      <c r="C519" s="5">
        <f t="shared" si="242"/>
        <v>357.65724789869836</v>
      </c>
      <c r="D519" s="5">
        <f t="shared" si="243"/>
        <v>43.166791514059604</v>
      </c>
      <c r="E519" s="2">
        <f t="shared" si="250"/>
        <v>359.28171256179593</v>
      </c>
      <c r="F519" s="2">
        <f t="shared" si="251"/>
        <v>5.4505330830755403</v>
      </c>
      <c r="G519" s="3">
        <f t="shared" si="244"/>
        <v>8.6018543778084293</v>
      </c>
      <c r="H519" s="3">
        <f t="shared" si="245"/>
        <v>53.380174390093984</v>
      </c>
      <c r="I519" s="3">
        <f t="shared" si="246"/>
        <v>-48.868750178225454</v>
      </c>
      <c r="J519" s="2">
        <f t="shared" si="252"/>
        <v>72.880653541496713</v>
      </c>
      <c r="K519" s="2">
        <f t="shared" si="247"/>
        <v>49.680063763801435</v>
      </c>
      <c r="L519" s="6">
        <f t="shared" si="229"/>
        <v>2733.6003540491151</v>
      </c>
      <c r="M519" s="2">
        <f t="shared" si="230"/>
        <v>34.644587820414131</v>
      </c>
      <c r="N519" s="2">
        <f t="shared" si="248"/>
        <v>72.880653541496713</v>
      </c>
      <c r="O519" s="2">
        <f t="shared" si="249"/>
        <v>49.680063763801435</v>
      </c>
      <c r="P519" s="5">
        <f t="shared" si="231"/>
        <v>0.3806018205974715</v>
      </c>
      <c r="Q519" s="4">
        <f t="shared" si="232"/>
        <v>0.47524555795620449</v>
      </c>
      <c r="R519" s="4">
        <f t="shared" si="233"/>
        <v>0.31463022894357401</v>
      </c>
      <c r="S519" s="4">
        <f t="shared" si="253"/>
        <v>0</v>
      </c>
      <c r="T519" s="4">
        <f t="shared" si="254"/>
        <v>0</v>
      </c>
      <c r="U519" s="5">
        <f t="shared" si="255"/>
        <v>-1.280807792561782</v>
      </c>
      <c r="V519" s="5">
        <f t="shared" si="256"/>
        <v>-7.948256308956303</v>
      </c>
      <c r="W519" s="5">
        <f t="shared" si="257"/>
        <v>7.2765096096608328</v>
      </c>
      <c r="X519" s="5">
        <f t="shared" si="234"/>
        <v>0.92310440811076733</v>
      </c>
      <c r="Y519" s="5">
        <f t="shared" si="235"/>
        <v>0.83317321404468714</v>
      </c>
      <c r="Z519" s="5">
        <f t="shared" si="236"/>
        <v>5.9579804474475573</v>
      </c>
      <c r="AA519" s="5">
        <f t="shared" si="237"/>
        <v>6.6546590360955449</v>
      </c>
      <c r="AB519" s="5">
        <f t="shared" si="238"/>
        <v>-0.44763457851709487</v>
      </c>
      <c r="AC519" s="5">
        <f t="shared" si="239"/>
        <v>-1.9902758615087457</v>
      </c>
      <c r="AD519" s="5">
        <f t="shared" si="240"/>
        <v>-18.24283135424362</v>
      </c>
      <c r="AE519">
        <f t="shared" si="258"/>
        <v>0</v>
      </c>
    </row>
    <row r="520" spans="1:31" x14ac:dyDescent="0.2">
      <c r="A520">
        <f t="shared" si="228"/>
        <v>4.8799999999999404</v>
      </c>
      <c r="B520" s="5">
        <f t="shared" si="241"/>
        <v>34.212847860762892</v>
      </c>
      <c r="C520" s="5">
        <f t="shared" si="242"/>
        <v>358.19095012880621</v>
      </c>
      <c r="D520" s="5">
        <f t="shared" si="243"/>
        <v>42.677191870709642</v>
      </c>
      <c r="E520" s="2">
        <f t="shared" si="250"/>
        <v>359.82117185196404</v>
      </c>
      <c r="F520" s="2">
        <f t="shared" si="251"/>
        <v>5.4560924084915401</v>
      </c>
      <c r="G520" s="3">
        <f t="shared" si="244"/>
        <v>8.5973780320232578</v>
      </c>
      <c r="H520" s="3">
        <f t="shared" si="245"/>
        <v>53.360271631478895</v>
      </c>
      <c r="I520" s="3">
        <f t="shared" si="246"/>
        <v>-49.051178491767892</v>
      </c>
      <c r="J520" s="2">
        <f t="shared" si="252"/>
        <v>72.988023737062505</v>
      </c>
      <c r="K520" s="2">
        <f t="shared" si="247"/>
        <v>49.753254081160534</v>
      </c>
      <c r="L520" s="6">
        <f t="shared" si="229"/>
        <v>2733.6533550627878</v>
      </c>
      <c r="M520" s="2">
        <f t="shared" si="230"/>
        <v>34.645259534649917</v>
      </c>
      <c r="N520" s="2">
        <f t="shared" si="248"/>
        <v>72.988023737062505</v>
      </c>
      <c r="O520" s="2">
        <f t="shared" si="249"/>
        <v>49.753254081160534</v>
      </c>
      <c r="P520" s="5">
        <f t="shared" si="231"/>
        <v>0.3806032997030756</v>
      </c>
      <c r="Q520" s="4">
        <f t="shared" si="232"/>
        <v>0.47455523599650057</v>
      </c>
      <c r="R520" s="4">
        <f t="shared" si="233"/>
        <v>0.31447258379128146</v>
      </c>
      <c r="S520" s="4">
        <f t="shared" si="253"/>
        <v>0</v>
      </c>
      <c r="T520" s="4">
        <f t="shared" si="254"/>
        <v>0</v>
      </c>
      <c r="U520" s="5">
        <f t="shared" si="255"/>
        <v>-1.2820321978246416</v>
      </c>
      <c r="V520" s="5">
        <f t="shared" si="256"/>
        <v>-7.9570289990058329</v>
      </c>
      <c r="W520" s="5">
        <f t="shared" si="257"/>
        <v>7.3144614478341063</v>
      </c>
      <c r="X520" s="5">
        <f t="shared" si="234"/>
        <v>0.92312230592428035</v>
      </c>
      <c r="Y520" s="5">
        <f t="shared" si="235"/>
        <v>0.82981651652489818</v>
      </c>
      <c r="Z520" s="5">
        <f t="shared" si="236"/>
        <v>5.9871276090398116</v>
      </c>
      <c r="AA520" s="5">
        <f t="shared" si="237"/>
        <v>6.6585352654735122</v>
      </c>
      <c r="AB520" s="5">
        <f t="shared" si="238"/>
        <v>-0.45221568129974343</v>
      </c>
      <c r="AC520" s="5">
        <f t="shared" si="239"/>
        <v>-1.9699013899660214</v>
      </c>
      <c r="AD520" s="5">
        <f t="shared" si="240"/>
        <v>-18.20100328669238</v>
      </c>
      <c r="AE520">
        <f t="shared" si="258"/>
        <v>0</v>
      </c>
    </row>
    <row r="521" spans="1:31" x14ac:dyDescent="0.2">
      <c r="A521">
        <f t="shared" si="228"/>
        <v>4.8899999999999402</v>
      </c>
      <c r="B521" s="5">
        <f t="shared" si="241"/>
        <v>34.298799030299058</v>
      </c>
      <c r="C521" s="5">
        <f t="shared" si="242"/>
        <v>358.72445435005153</v>
      </c>
      <c r="D521" s="5">
        <f t="shared" si="243"/>
        <v>42.185770035627627</v>
      </c>
      <c r="E521" s="2">
        <f t="shared" si="250"/>
        <v>360.36043312725531</v>
      </c>
      <c r="F521" s="2">
        <f t="shared" si="251"/>
        <v>5.4616309645970258</v>
      </c>
      <c r="G521" s="3">
        <f t="shared" si="244"/>
        <v>8.59285587521026</v>
      </c>
      <c r="H521" s="3">
        <f t="shared" si="245"/>
        <v>53.340572617579234</v>
      </c>
      <c r="I521" s="3">
        <f t="shared" si="246"/>
        <v>-49.233188524634819</v>
      </c>
      <c r="J521" s="2">
        <f t="shared" si="252"/>
        <v>73.095558767722764</v>
      </c>
      <c r="K521" s="2">
        <f t="shared" si="247"/>
        <v>49.826556760547213</v>
      </c>
      <c r="L521" s="6">
        <f t="shared" si="229"/>
        <v>2733.7092626946155</v>
      </c>
      <c r="M521" s="2">
        <f t="shared" si="230"/>
        <v>34.645968086233836</v>
      </c>
      <c r="N521" s="2">
        <f t="shared" si="248"/>
        <v>73.095558767722764</v>
      </c>
      <c r="O521" s="2">
        <f t="shared" si="249"/>
        <v>49.826556760547213</v>
      </c>
      <c r="P521" s="5">
        <f t="shared" si="231"/>
        <v>0.38060486349800088</v>
      </c>
      <c r="Q521" s="4">
        <f t="shared" si="232"/>
        <v>0.47386637634120249</v>
      </c>
      <c r="R521" s="4">
        <f t="shared" si="233"/>
        <v>0.31431497280844789</v>
      </c>
      <c r="S521" s="4">
        <f t="shared" si="253"/>
        <v>0</v>
      </c>
      <c r="T521" s="4">
        <f t="shared" si="254"/>
        <v>0</v>
      </c>
      <c r="U521" s="5">
        <f t="shared" si="255"/>
        <v>-1.2832509866421444</v>
      </c>
      <c r="V521" s="5">
        <f t="shared" si="256"/>
        <v>-7.9658431880647145</v>
      </c>
      <c r="W521" s="5">
        <f t="shared" si="257"/>
        <v>7.3524493680897924</v>
      </c>
      <c r="X521" s="5">
        <f t="shared" si="234"/>
        <v>0.92314118526825983</v>
      </c>
      <c r="Y521" s="5">
        <f t="shared" si="235"/>
        <v>0.82646652015772826</v>
      </c>
      <c r="Z521" s="5">
        <f t="shared" si="236"/>
        <v>6.0162661484388185</v>
      </c>
      <c r="AA521" s="5">
        <f t="shared" si="237"/>
        <v>6.6624323733726616</v>
      </c>
      <c r="AB521" s="5">
        <f t="shared" si="238"/>
        <v>-0.45678446648441617</v>
      </c>
      <c r="AC521" s="5">
        <f t="shared" si="239"/>
        <v>-1.949577039625896</v>
      </c>
      <c r="AD521" s="5">
        <f t="shared" si="240"/>
        <v>-18.159118258537546</v>
      </c>
      <c r="AE521">
        <f t="shared" si="258"/>
        <v>0</v>
      </c>
    </row>
    <row r="522" spans="1:31" x14ac:dyDescent="0.2">
      <c r="A522">
        <f t="shared" si="228"/>
        <v>4.89999999999994</v>
      </c>
      <c r="B522" s="5">
        <f t="shared" si="241"/>
        <v>34.384704749827833</v>
      </c>
      <c r="C522" s="5">
        <f t="shared" si="242"/>
        <v>359.25776259737535</v>
      </c>
      <c r="D522" s="5">
        <f t="shared" si="243"/>
        <v>41.692530194468347</v>
      </c>
      <c r="E522" s="2">
        <f t="shared" si="250"/>
        <v>360.89949834712286</v>
      </c>
      <c r="F522" s="2">
        <f t="shared" si="251"/>
        <v>5.4671487505815772</v>
      </c>
      <c r="G522" s="3">
        <f t="shared" si="244"/>
        <v>8.5882880305454155</v>
      </c>
      <c r="H522" s="3">
        <f t="shared" si="245"/>
        <v>53.321076847182972</v>
      </c>
      <c r="I522" s="3">
        <f t="shared" si="246"/>
        <v>-49.414779707220198</v>
      </c>
      <c r="J522" s="2">
        <f t="shared" si="252"/>
        <v>73.203253895929393</v>
      </c>
      <c r="K522" s="2">
        <f t="shared" si="247"/>
        <v>49.899968572549007</v>
      </c>
      <c r="L522" s="6">
        <f t="shared" si="229"/>
        <v>2733.7680334468628</v>
      </c>
      <c r="M522" s="2">
        <f t="shared" si="230"/>
        <v>34.646712923892537</v>
      </c>
      <c r="N522" s="2">
        <f t="shared" si="248"/>
        <v>73.203253895929393</v>
      </c>
      <c r="O522" s="2">
        <f t="shared" si="249"/>
        <v>49.899968572549007</v>
      </c>
      <c r="P522" s="5">
        <f t="shared" si="231"/>
        <v>0.38060651071319052</v>
      </c>
      <c r="Q522" s="4">
        <f t="shared" si="232"/>
        <v>0.47317900029810872</v>
      </c>
      <c r="R522" s="4">
        <f t="shared" si="233"/>
        <v>0.31415740193810887</v>
      </c>
      <c r="S522" s="4">
        <f t="shared" si="253"/>
        <v>0</v>
      </c>
      <c r="T522" s="4">
        <f t="shared" si="254"/>
        <v>0</v>
      </c>
      <c r="U522" s="5">
        <f t="shared" si="255"/>
        <v>-1.284464056000129</v>
      </c>
      <c r="V522" s="5">
        <f t="shared" si="256"/>
        <v>-7.974698379215595</v>
      </c>
      <c r="W522" s="5">
        <f t="shared" si="257"/>
        <v>7.3904727162554247</v>
      </c>
      <c r="X522" s="5">
        <f t="shared" si="234"/>
        <v>0.92316103145403738</v>
      </c>
      <c r="Y522" s="5">
        <f t="shared" si="235"/>
        <v>0.8231232344388425</v>
      </c>
      <c r="Z522" s="5">
        <f t="shared" si="236"/>
        <v>6.0453956090737497</v>
      </c>
      <c r="AA522" s="5">
        <f t="shared" si="237"/>
        <v>6.6663501328309369</v>
      </c>
      <c r="AB522" s="5">
        <f t="shared" si="238"/>
        <v>-0.46134082156128653</v>
      </c>
      <c r="AC522" s="5">
        <f t="shared" si="239"/>
        <v>-1.9293027701418453</v>
      </c>
      <c r="AD522" s="5">
        <f t="shared" si="240"/>
        <v>-18.117177150913637</v>
      </c>
      <c r="AE522">
        <f t="shared" si="258"/>
        <v>0</v>
      </c>
    </row>
    <row r="523" spans="1:31" x14ac:dyDescent="0.2">
      <c r="A523">
        <f t="shared" si="228"/>
        <v>4.9099999999999397</v>
      </c>
      <c r="B523" s="5">
        <f t="shared" si="241"/>
        <v>34.470564563092211</v>
      </c>
      <c r="C523" s="5">
        <f t="shared" si="242"/>
        <v>359.79087690070867</v>
      </c>
      <c r="D523" s="5">
        <f t="shared" si="243"/>
        <v>41.197476538538602</v>
      </c>
      <c r="E523" s="2">
        <f t="shared" si="250"/>
        <v>361.43836946605325</v>
      </c>
      <c r="F523" s="2">
        <f t="shared" si="251"/>
        <v>5.4726457657222936</v>
      </c>
      <c r="G523" s="3">
        <f t="shared" si="244"/>
        <v>8.5836746223298022</v>
      </c>
      <c r="H523" s="3">
        <f t="shared" si="245"/>
        <v>53.301783819481557</v>
      </c>
      <c r="I523" s="3">
        <f t="shared" si="246"/>
        <v>-49.595951478729333</v>
      </c>
      <c r="J523" s="2">
        <f t="shared" si="252"/>
        <v>73.311104421098776</v>
      </c>
      <c r="K523" s="2">
        <f t="shared" si="247"/>
        <v>49.973486312950762</v>
      </c>
      <c r="L523" s="6">
        <f t="shared" si="229"/>
        <v>2733.829624193264</v>
      </c>
      <c r="M523" s="2">
        <f t="shared" si="230"/>
        <v>34.64749350106046</v>
      </c>
      <c r="N523" s="2">
        <f t="shared" si="248"/>
        <v>73.311104421098776</v>
      </c>
      <c r="O523" s="2">
        <f t="shared" si="249"/>
        <v>49.973486312950762</v>
      </c>
      <c r="P523" s="5">
        <f t="shared" si="231"/>
        <v>0.38060824009043581</v>
      </c>
      <c r="Q523" s="4">
        <f t="shared" si="232"/>
        <v>0.47249312867858234</v>
      </c>
      <c r="R523" s="4">
        <f t="shared" si="233"/>
        <v>0.31399987704991816</v>
      </c>
      <c r="S523" s="4">
        <f t="shared" si="253"/>
        <v>0</v>
      </c>
      <c r="T523" s="4">
        <f t="shared" si="254"/>
        <v>0</v>
      </c>
      <c r="U523" s="5">
        <f t="shared" si="255"/>
        <v>-1.2856713039067516</v>
      </c>
      <c r="V523" s="5">
        <f t="shared" si="256"/>
        <v>-7.9835940804974799</v>
      </c>
      <c r="W523" s="5">
        <f t="shared" si="257"/>
        <v>7.428530834600406</v>
      </c>
      <c r="X523" s="5">
        <f t="shared" si="234"/>
        <v>0.92318182991838393</v>
      </c>
      <c r="Y523" s="5">
        <f t="shared" si="235"/>
        <v>0.81978666961960167</v>
      </c>
      <c r="Z523" s="5">
        <f t="shared" si="236"/>
        <v>6.0745155345777304</v>
      </c>
      <c r="AA523" s="5">
        <f t="shared" si="237"/>
        <v>6.6702883199199059</v>
      </c>
      <c r="AB523" s="5">
        <f t="shared" si="238"/>
        <v>-0.46588463428714988</v>
      </c>
      <c r="AC523" s="5">
        <f t="shared" si="239"/>
        <v>-1.9090785459197495</v>
      </c>
      <c r="AD523" s="5">
        <f t="shared" si="240"/>
        <v>-18.075180845479686</v>
      </c>
      <c r="AE523">
        <f t="shared" si="258"/>
        <v>0</v>
      </c>
    </row>
    <row r="524" spans="1:31" x14ac:dyDescent="0.2">
      <c r="A524">
        <f t="shared" si="228"/>
        <v>4.9199999999999395</v>
      </c>
      <c r="B524" s="5">
        <f t="shared" si="241"/>
        <v>34.556378015083794</v>
      </c>
      <c r="C524" s="5">
        <f t="shared" si="242"/>
        <v>360.32379928497619</v>
      </c>
      <c r="D524" s="5">
        <f t="shared" si="243"/>
        <v>40.700613264709034</v>
      </c>
      <c r="E524" s="2">
        <f t="shared" si="250"/>
        <v>361.97704843357292</v>
      </c>
      <c r="F524" s="2">
        <f t="shared" si="251"/>
        <v>5.4781220093863414</v>
      </c>
      <c r="G524" s="3">
        <f t="shared" si="244"/>
        <v>8.5790157759869299</v>
      </c>
      <c r="H524" s="3">
        <f t="shared" si="245"/>
        <v>53.282693034022358</v>
      </c>
      <c r="I524" s="3">
        <f t="shared" si="246"/>
        <v>-49.776703287184127</v>
      </c>
      <c r="J524" s="2">
        <f t="shared" si="252"/>
        <v>73.419105679535846</v>
      </c>
      <c r="K524" s="2">
        <f t="shared" si="247"/>
        <v>50.047106802682919</v>
      </c>
      <c r="L524" s="6">
        <f t="shared" si="229"/>
        <v>2733.8939921809229</v>
      </c>
      <c r="M524" s="2">
        <f t="shared" si="230"/>
        <v>34.648309275904055</v>
      </c>
      <c r="N524" s="2">
        <f t="shared" si="248"/>
        <v>73.419105679535846</v>
      </c>
      <c r="O524" s="2">
        <f t="shared" si="249"/>
        <v>50.047106802682919</v>
      </c>
      <c r="P524" s="5">
        <f t="shared" si="231"/>
        <v>0.38061005038243156</v>
      </c>
      <c r="Q524" s="4">
        <f t="shared" si="232"/>
        <v>0.47180878180424918</v>
      </c>
      <c r="R524" s="4">
        <f t="shared" si="233"/>
        <v>0.31384240394066509</v>
      </c>
      <c r="S524" s="4">
        <f t="shared" si="253"/>
        <v>0</v>
      </c>
      <c r="T524" s="4">
        <f t="shared" si="254"/>
        <v>0</v>
      </c>
      <c r="U524" s="5">
        <f t="shared" si="255"/>
        <v>-1.2868726293954194</v>
      </c>
      <c r="V524" s="5">
        <f t="shared" si="256"/>
        <v>-7.9925298048625262</v>
      </c>
      <c r="W524" s="5">
        <f t="shared" si="257"/>
        <v>7.4666230619496936</v>
      </c>
      <c r="X524" s="5">
        <f t="shared" si="234"/>
        <v>0.92320356622415412</v>
      </c>
      <c r="Y524" s="5">
        <f t="shared" si="235"/>
        <v>0.81645683668775837</v>
      </c>
      <c r="Z524" s="5">
        <f t="shared" si="236"/>
        <v>6.1036254688452436</v>
      </c>
      <c r="AA524" s="5">
        <f t="shared" si="237"/>
        <v>6.6742467137034147</v>
      </c>
      <c r="AB524" s="5">
        <f t="shared" si="238"/>
        <v>-0.47041579270766098</v>
      </c>
      <c r="AC524" s="5">
        <f t="shared" si="239"/>
        <v>-1.8889043360172826</v>
      </c>
      <c r="AD524" s="5">
        <f t="shared" si="240"/>
        <v>-18.033130224346891</v>
      </c>
      <c r="AE524">
        <f t="shared" si="258"/>
        <v>0</v>
      </c>
    </row>
    <row r="525" spans="1:31" x14ac:dyDescent="0.2">
      <c r="A525">
        <f t="shared" si="228"/>
        <v>4.9299999999999393</v>
      </c>
      <c r="B525" s="5">
        <f t="shared" si="241"/>
        <v>34.642144652054029</v>
      </c>
      <c r="C525" s="5">
        <f t="shared" si="242"/>
        <v>360.85653177009959</v>
      </c>
      <c r="D525" s="5">
        <f t="shared" si="243"/>
        <v>40.201944575325975</v>
      </c>
      <c r="E525" s="2">
        <f t="shared" si="250"/>
        <v>362.51553719425425</v>
      </c>
      <c r="F525" s="2">
        <f t="shared" si="251"/>
        <v>5.4835774810335005</v>
      </c>
      <c r="G525" s="3">
        <f t="shared" si="244"/>
        <v>8.5743116180598538</v>
      </c>
      <c r="H525" s="3">
        <f t="shared" si="245"/>
        <v>53.263803990662183</v>
      </c>
      <c r="I525" s="3">
        <f t="shared" si="246"/>
        <v>-49.957034589427593</v>
      </c>
      <c r="J525" s="2">
        <f t="shared" si="252"/>
        <v>73.527253044354524</v>
      </c>
      <c r="K525" s="2">
        <f t="shared" si="247"/>
        <v>50.120826887767223</v>
      </c>
      <c r="L525" s="6">
        <f t="shared" si="229"/>
        <v>2733.9610950320257</v>
      </c>
      <c r="M525" s="2">
        <f t="shared" si="230"/>
        <v>34.64915971134338</v>
      </c>
      <c r="N525" s="2">
        <f t="shared" si="248"/>
        <v>73.527253044354524</v>
      </c>
      <c r="O525" s="2">
        <f t="shared" si="249"/>
        <v>50.120826887767223</v>
      </c>
      <c r="P525" s="5">
        <f t="shared" si="231"/>
        <v>0.38061194035282586</v>
      </c>
      <c r="Q525" s="4">
        <f t="shared" si="232"/>
        <v>0.47112597951365026</v>
      </c>
      <c r="R525" s="4">
        <f t="shared" si="233"/>
        <v>0.31368498833479275</v>
      </c>
      <c r="S525" s="4">
        <f t="shared" si="253"/>
        <v>0</v>
      </c>
      <c r="T525" s="4">
        <f t="shared" si="254"/>
        <v>0</v>
      </c>
      <c r="U525" s="5">
        <f t="shared" si="255"/>
        <v>-1.2880679325275457</v>
      </c>
      <c r="V525" s="5">
        <f t="shared" si="256"/>
        <v>-8.0015050701328221</v>
      </c>
      <c r="W525" s="5">
        <f t="shared" si="257"/>
        <v>7.5047487337964753</v>
      </c>
      <c r="X525" s="5">
        <f t="shared" si="234"/>
        <v>0.92322622606086291</v>
      </c>
      <c r="Y525" s="5">
        <f t="shared" si="235"/>
        <v>0.81313374734836286</v>
      </c>
      <c r="Z525" s="5">
        <f t="shared" si="236"/>
        <v>6.1327249560886559</v>
      </c>
      <c r="AA525" s="5">
        <f t="shared" si="237"/>
        <v>6.6782250961965426</v>
      </c>
      <c r="AB525" s="5">
        <f t="shared" si="238"/>
        <v>-0.47493418517918284</v>
      </c>
      <c r="AC525" s="5">
        <f t="shared" si="239"/>
        <v>-1.8687801140441662</v>
      </c>
      <c r="AD525" s="5">
        <f t="shared" si="240"/>
        <v>-17.991026170006982</v>
      </c>
      <c r="AE525">
        <f t="shared" si="258"/>
        <v>0</v>
      </c>
    </row>
    <row r="526" spans="1:31" x14ac:dyDescent="0.2">
      <c r="A526">
        <f t="shared" si="228"/>
        <v>4.9399999999999391</v>
      </c>
      <c r="B526" s="5">
        <f t="shared" si="241"/>
        <v>34.72786402152537</v>
      </c>
      <c r="C526" s="5">
        <f t="shared" si="242"/>
        <v>361.3890763710005</v>
      </c>
      <c r="D526" s="5">
        <f t="shared" si="243"/>
        <v>39.701474678123198</v>
      </c>
      <c r="E526" s="2">
        <f t="shared" si="250"/>
        <v>363.05383768772145</v>
      </c>
      <c r="F526" s="2">
        <f t="shared" si="251"/>
        <v>5.4890121802186727</v>
      </c>
      <c r="G526" s="3">
        <f t="shared" si="244"/>
        <v>8.5695622762080621</v>
      </c>
      <c r="H526" s="3">
        <f t="shared" si="245"/>
        <v>53.245116189521738</v>
      </c>
      <c r="I526" s="3">
        <f t="shared" si="246"/>
        <v>-50.136944851127666</v>
      </c>
      <c r="J526" s="2">
        <f t="shared" si="252"/>
        <v>73.63554192539425</v>
      </c>
      <c r="K526" s="2">
        <f t="shared" si="247"/>
        <v>50.194643439259885</v>
      </c>
      <c r="L526" s="6">
        <f t="shared" si="229"/>
        <v>2734.0308907453741</v>
      </c>
      <c r="M526" s="2">
        <f t="shared" si="230"/>
        <v>34.650044275071572</v>
      </c>
      <c r="N526" s="2">
        <f t="shared" si="248"/>
        <v>73.63554192539425</v>
      </c>
      <c r="O526" s="2">
        <f t="shared" si="249"/>
        <v>50.194643439259885</v>
      </c>
      <c r="P526" s="5">
        <f t="shared" si="231"/>
        <v>0.380613908776265</v>
      </c>
      <c r="Q526" s="4">
        <f t="shared" si="232"/>
        <v>0.47044474116885621</v>
      </c>
      <c r="R526" s="4">
        <f t="shared" si="233"/>
        <v>0.31352763588491861</v>
      </c>
      <c r="S526" s="4">
        <f t="shared" si="253"/>
        <v>0</v>
      </c>
      <c r="T526" s="4">
        <f t="shared" si="254"/>
        <v>0</v>
      </c>
      <c r="U526" s="5">
        <f t="shared" si="255"/>
        <v>-1.2892571143951235</v>
      </c>
      <c r="V526" s="5">
        <f t="shared" si="256"/>
        <v>-8.0105193989571255</v>
      </c>
      <c r="W526" s="5">
        <f t="shared" si="257"/>
        <v>7.5429071824138179</v>
      </c>
      <c r="X526" s="5">
        <f t="shared" si="234"/>
        <v>0.92324979524520367</v>
      </c>
      <c r="Y526" s="5">
        <f t="shared" si="235"/>
        <v>0.8098174140048765</v>
      </c>
      <c r="Z526" s="5">
        <f t="shared" si="236"/>
        <v>6.1618135408938821</v>
      </c>
      <c r="AA526" s="5">
        <f t="shared" si="237"/>
        <v>6.6822232523248841</v>
      </c>
      <c r="AB526" s="5">
        <f t="shared" si="238"/>
        <v>-0.47943970039024697</v>
      </c>
      <c r="AC526" s="5">
        <f t="shared" si="239"/>
        <v>-1.8487058580632434</v>
      </c>
      <c r="AD526" s="5">
        <f t="shared" si="240"/>
        <v>-17.948869565261298</v>
      </c>
      <c r="AE526">
        <f t="shared" si="258"/>
        <v>0</v>
      </c>
    </row>
    <row r="527" spans="1:31" x14ac:dyDescent="0.2">
      <c r="A527">
        <f t="shared" si="228"/>
        <v>4.9499999999999389</v>
      </c>
      <c r="B527" s="5">
        <f t="shared" si="241"/>
        <v>34.813535672302429</v>
      </c>
      <c r="C527" s="5">
        <f t="shared" si="242"/>
        <v>361.9214350976028</v>
      </c>
      <c r="D527" s="5">
        <f t="shared" si="243"/>
        <v>39.199207786133655</v>
      </c>
      <c r="E527" s="2">
        <f t="shared" si="250"/>
        <v>363.59195184865547</v>
      </c>
      <c r="F527" s="2">
        <f t="shared" si="251"/>
        <v>5.4944261065943651</v>
      </c>
      <c r="G527" s="3">
        <f t="shared" si="244"/>
        <v>8.5647678792041599</v>
      </c>
      <c r="H527" s="3">
        <f t="shared" si="245"/>
        <v>53.226629130941106</v>
      </c>
      <c r="I527" s="3">
        <f t="shared" si="246"/>
        <v>-50.316433546780281</v>
      </c>
      <c r="J527" s="2">
        <f t="shared" si="252"/>
        <v>73.743967769133178</v>
      </c>
      <c r="K527" s="2">
        <f t="shared" si="247"/>
        <v>50.268553353192345</v>
      </c>
      <c r="L527" s="6">
        <f t="shared" si="229"/>
        <v>2734.1033376977425</v>
      </c>
      <c r="M527" s="2">
        <f t="shared" si="230"/>
        <v>34.650962439572076</v>
      </c>
      <c r="N527" s="2">
        <f t="shared" si="248"/>
        <v>73.743967769133178</v>
      </c>
      <c r="O527" s="2">
        <f t="shared" si="249"/>
        <v>50.268553353192345</v>
      </c>
      <c r="P527" s="5">
        <f t="shared" si="231"/>
        <v>0.38061595443843277</v>
      </c>
      <c r="Q527" s="4">
        <f t="shared" si="232"/>
        <v>0.4697650856620369</v>
      </c>
      <c r="R527" s="4">
        <f t="shared" si="233"/>
        <v>0.31337035217235587</v>
      </c>
      <c r="S527" s="4">
        <f t="shared" si="253"/>
        <v>0</v>
      </c>
      <c r="T527" s="4">
        <f t="shared" si="254"/>
        <v>0</v>
      </c>
      <c r="U527" s="5">
        <f t="shared" si="255"/>
        <v>-1.2904400771231319</v>
      </c>
      <c r="V527" s="5">
        <f t="shared" si="256"/>
        <v>-8.0195723187676489</v>
      </c>
      <c r="W527" s="5">
        <f t="shared" si="257"/>
        <v>7.5810977369653392</v>
      </c>
      <c r="X527" s="5">
        <f t="shared" si="234"/>
        <v>0.92327425972150745</v>
      </c>
      <c r="Y527" s="5">
        <f t="shared" si="235"/>
        <v>0.80650784974049394</v>
      </c>
      <c r="Z527" s="5">
        <f t="shared" si="236"/>
        <v>6.1908907682751435</v>
      </c>
      <c r="AA527" s="5">
        <f t="shared" si="237"/>
        <v>6.6862409698840697</v>
      </c>
      <c r="AB527" s="5">
        <f t="shared" si="238"/>
        <v>-0.48393222738263797</v>
      </c>
      <c r="AC527" s="5">
        <f t="shared" si="239"/>
        <v>-1.8286815504925054</v>
      </c>
      <c r="AD527" s="5">
        <f t="shared" si="240"/>
        <v>-17.906661293150592</v>
      </c>
      <c r="AE527">
        <f t="shared" si="258"/>
        <v>0</v>
      </c>
    </row>
    <row r="528" spans="1:31" x14ac:dyDescent="0.2">
      <c r="A528">
        <f t="shared" si="228"/>
        <v>4.9599999999999387</v>
      </c>
      <c r="B528" s="5">
        <f t="shared" si="241"/>
        <v>34.899159154483101</v>
      </c>
      <c r="C528" s="5">
        <f t="shared" si="242"/>
        <v>362.45360995483463</v>
      </c>
      <c r="D528" s="5">
        <f t="shared" si="243"/>
        <v>38.6951481176012</v>
      </c>
      <c r="E528" s="2">
        <f t="shared" si="250"/>
        <v>364.12988160679885</v>
      </c>
      <c r="F528" s="2">
        <f t="shared" si="251"/>
        <v>5.4998192599131563</v>
      </c>
      <c r="G528" s="3">
        <f t="shared" si="244"/>
        <v>8.5599285569303341</v>
      </c>
      <c r="H528" s="3">
        <f t="shared" si="245"/>
        <v>53.208342315436184</v>
      </c>
      <c r="I528" s="3">
        <f t="shared" si="246"/>
        <v>-50.495500159711789</v>
      </c>
      <c r="J528" s="2">
        <f t="shared" si="252"/>
        <v>73.852526058597633</v>
      </c>
      <c r="K528" s="2">
        <f t="shared" si="247"/>
        <v>50.342553550509628</v>
      </c>
      <c r="L528" s="6">
        <f t="shared" si="229"/>
        <v>2734.1783946450641</v>
      </c>
      <c r="M528" s="2">
        <f t="shared" si="230"/>
        <v>34.651913682133625</v>
      </c>
      <c r="N528" s="2">
        <f t="shared" si="248"/>
        <v>73.852526058597633</v>
      </c>
      <c r="O528" s="2">
        <f t="shared" si="249"/>
        <v>50.342553550509628</v>
      </c>
      <c r="P528" s="5">
        <f t="shared" si="231"/>
        <v>0.38061807613608523</v>
      </c>
      <c r="Q528" s="4">
        <f t="shared" si="232"/>
        <v>0.46908703142198771</v>
      </c>
      <c r="R528" s="4">
        <f t="shared" si="233"/>
        <v>0.31321314270763678</v>
      </c>
      <c r="S528" s="4">
        <f t="shared" si="253"/>
        <v>0</v>
      </c>
      <c r="T528" s="4">
        <f t="shared" si="254"/>
        <v>0</v>
      </c>
      <c r="U528" s="5">
        <f t="shared" si="255"/>
        <v>-1.291616723871764</v>
      </c>
      <c r="V528" s="5">
        <f t="shared" si="256"/>
        <v>-8.028663361736788</v>
      </c>
      <c r="W528" s="5">
        <f t="shared" si="257"/>
        <v>7.6193197236148249</v>
      </c>
      <c r="X528" s="5">
        <f t="shared" si="234"/>
        <v>0.92329960556214208</v>
      </c>
      <c r="Y528" s="5">
        <f t="shared" si="235"/>
        <v>0.8032050682996732</v>
      </c>
      <c r="Z528" s="5">
        <f t="shared" si="236"/>
        <v>6.2199561837289181</v>
      </c>
      <c r="AA528" s="5">
        <f t="shared" si="237"/>
        <v>6.6902780394996704</v>
      </c>
      <c r="AB528" s="5">
        <f t="shared" si="238"/>
        <v>-0.48841165557209076</v>
      </c>
      <c r="AC528" s="5">
        <f t="shared" si="239"/>
        <v>-1.8087071780078698</v>
      </c>
      <c r="AD528" s="5">
        <f t="shared" si="240"/>
        <v>-17.864402236885503</v>
      </c>
      <c r="AE528">
        <f t="shared" si="258"/>
        <v>0</v>
      </c>
    </row>
    <row r="529" spans="1:31" x14ac:dyDescent="0.2">
      <c r="A529">
        <f t="shared" si="228"/>
        <v>4.9699999999999385</v>
      </c>
      <c r="B529" s="5">
        <f t="shared" si="241"/>
        <v>34.984734019469627</v>
      </c>
      <c r="C529" s="5">
        <f t="shared" si="242"/>
        <v>362.98560294263007</v>
      </c>
      <c r="D529" s="5">
        <f t="shared" si="243"/>
        <v>38.18929989589224</v>
      </c>
      <c r="E529" s="2">
        <f t="shared" si="250"/>
        <v>364.66762888696019</v>
      </c>
      <c r="F529" s="2">
        <f t="shared" si="251"/>
        <v>5.5051916400301319</v>
      </c>
      <c r="G529" s="3">
        <f t="shared" si="244"/>
        <v>8.5550444403746138</v>
      </c>
      <c r="H529" s="3">
        <f t="shared" si="245"/>
        <v>53.190255243656104</v>
      </c>
      <c r="I529" s="3">
        <f t="shared" si="246"/>
        <v>-50.674144182080646</v>
      </c>
      <c r="J529" s="2">
        <f t="shared" si="252"/>
        <v>73.961212313268419</v>
      </c>
      <c r="K529" s="2">
        <f t="shared" si="247"/>
        <v>50.416640977006416</v>
      </c>
      <c r="L529" s="6">
        <f t="shared" si="229"/>
        <v>2734.2560207234501</v>
      </c>
      <c r="M529" s="2">
        <f t="shared" si="230"/>
        <v>34.652897484863168</v>
      </c>
      <c r="N529" s="2">
        <f t="shared" si="248"/>
        <v>73.961212313268419</v>
      </c>
      <c r="O529" s="2">
        <f t="shared" si="249"/>
        <v>50.416640977006416</v>
      </c>
      <c r="P529" s="5">
        <f t="shared" si="231"/>
        <v>0.38062027267708015</v>
      </c>
      <c r="Q529" s="4">
        <f t="shared" si="232"/>
        <v>0.46841059642060906</v>
      </c>
      <c r="R529" s="4">
        <f t="shared" si="233"/>
        <v>0.31305601293103663</v>
      </c>
      <c r="S529" s="4">
        <f t="shared" si="253"/>
        <v>0</v>
      </c>
      <c r="T529" s="4">
        <f t="shared" si="254"/>
        <v>0</v>
      </c>
      <c r="U529" s="5">
        <f t="shared" si="255"/>
        <v>-1.2927869588384915</v>
      </c>
      <c r="V529" s="5">
        <f t="shared" si="256"/>
        <v>-8.0377920647339423</v>
      </c>
      <c r="W529" s="5">
        <f t="shared" si="257"/>
        <v>7.6575724656348649</v>
      </c>
      <c r="X529" s="5">
        <f t="shared" si="234"/>
        <v>0.9233258189678567</v>
      </c>
      <c r="Y529" s="5">
        <f t="shared" si="235"/>
        <v>0.79990908406987704</v>
      </c>
      <c r="Z529" s="5">
        <f t="shared" si="236"/>
        <v>6.2490093332869812</v>
      </c>
      <c r="AA529" s="5">
        <f t="shared" si="237"/>
        <v>6.6943342545873552</v>
      </c>
      <c r="AB529" s="5">
        <f t="shared" si="238"/>
        <v>-0.49287787476861444</v>
      </c>
      <c r="AC529" s="5">
        <f t="shared" si="239"/>
        <v>-1.7887827314469611</v>
      </c>
      <c r="AD529" s="5">
        <f t="shared" si="240"/>
        <v>-17.822093279777778</v>
      </c>
      <c r="AE529">
        <f t="shared" si="258"/>
        <v>0</v>
      </c>
    </row>
    <row r="530" spans="1:31" x14ac:dyDescent="0.2">
      <c r="A530">
        <f t="shared" si="228"/>
        <v>4.9799999999999383</v>
      </c>
      <c r="B530" s="5">
        <f t="shared" si="241"/>
        <v>35.070259819979633</v>
      </c>
      <c r="C530" s="5">
        <f t="shared" si="242"/>
        <v>363.51741605593008</v>
      </c>
      <c r="D530" s="5">
        <f t="shared" si="243"/>
        <v>37.681667349407441</v>
      </c>
      <c r="E530" s="2">
        <f t="shared" si="250"/>
        <v>365.20519560901795</v>
      </c>
      <c r="F530" s="2">
        <f t="shared" si="251"/>
        <v>5.510543246905292</v>
      </c>
      <c r="G530" s="3">
        <f t="shared" si="244"/>
        <v>8.5501156616269274</v>
      </c>
      <c r="H530" s="3">
        <f t="shared" si="245"/>
        <v>53.172367416341636</v>
      </c>
      <c r="I530" s="3">
        <f t="shared" si="246"/>
        <v>-50.852365114878424</v>
      </c>
      <c r="J530" s="2">
        <f t="shared" si="252"/>
        <v>74.070022088983691</v>
      </c>
      <c r="K530" s="2">
        <f t="shared" si="247"/>
        <v>50.490812603260864</v>
      </c>
      <c r="L530" s="6">
        <f t="shared" si="229"/>
        <v>2734.3361754500529</v>
      </c>
      <c r="M530" s="2">
        <f t="shared" si="230"/>
        <v>34.653913334696846</v>
      </c>
      <c r="N530" s="2">
        <f t="shared" si="248"/>
        <v>74.070022088983691</v>
      </c>
      <c r="O530" s="2">
        <f t="shared" si="249"/>
        <v>50.490812603260864</v>
      </c>
      <c r="P530" s="5">
        <f t="shared" si="231"/>
        <v>0.38062254288040209</v>
      </c>
      <c r="Q530" s="4">
        <f t="shared" si="232"/>
        <v>0.46773579817934219</v>
      </c>
      <c r="R530" s="4">
        <f t="shared" si="233"/>
        <v>0.3128989682130992</v>
      </c>
      <c r="S530" s="4">
        <f t="shared" si="253"/>
        <v>0</v>
      </c>
      <c r="T530" s="4">
        <f t="shared" si="254"/>
        <v>0</v>
      </c>
      <c r="U530" s="5">
        <f t="shared" si="255"/>
        <v>-1.2939506872599582</v>
      </c>
      <c r="V530" s="5">
        <f t="shared" si="256"/>
        <v>-8.0469579692823068</v>
      </c>
      <c r="W530" s="5">
        <f t="shared" si="257"/>
        <v>7.6958552835144527</v>
      </c>
      <c r="X530" s="5">
        <f t="shared" si="234"/>
        <v>0.92335288626807421</v>
      </c>
      <c r="Y530" s="5">
        <f t="shared" si="235"/>
        <v>0.79661991206352079</v>
      </c>
      <c r="Z530" s="5">
        <f t="shared" si="236"/>
        <v>6.2780497635686361</v>
      </c>
      <c r="AA530" s="5">
        <f t="shared" si="237"/>
        <v>6.6984094113133921</v>
      </c>
      <c r="AB530" s="5">
        <f t="shared" si="238"/>
        <v>-0.49733077519643742</v>
      </c>
      <c r="AC530" s="5">
        <f t="shared" si="239"/>
        <v>-1.7689082057136707</v>
      </c>
      <c r="AD530" s="5">
        <f t="shared" si="240"/>
        <v>-17.779735305172153</v>
      </c>
      <c r="AE530">
        <f t="shared" si="258"/>
        <v>0</v>
      </c>
    </row>
    <row r="531" spans="1:31" x14ac:dyDescent="0.2">
      <c r="A531">
        <f t="shared" si="228"/>
        <v>4.989999999999938</v>
      </c>
      <c r="B531" s="5">
        <f t="shared" si="241"/>
        <v>35.155736110057141</v>
      </c>
      <c r="C531" s="5">
        <f t="shared" si="242"/>
        <v>364.04905128468317</v>
      </c>
      <c r="D531" s="5">
        <f t="shared" si="243"/>
        <v>37.172254711493395</v>
      </c>
      <c r="E531" s="2">
        <f t="shared" si="250"/>
        <v>365.74258368792368</v>
      </c>
      <c r="F531" s="2">
        <f t="shared" si="251"/>
        <v>5.5158740806059541</v>
      </c>
      <c r="G531" s="3">
        <f t="shared" si="244"/>
        <v>8.5451423538749633</v>
      </c>
      <c r="H531" s="3">
        <f t="shared" si="245"/>
        <v>53.154678334284498</v>
      </c>
      <c r="I531" s="3">
        <f t="shared" si="246"/>
        <v>-51.030162467930147</v>
      </c>
      <c r="J531" s="2">
        <f t="shared" si="252"/>
        <v>74.178950977838639</v>
      </c>
      <c r="K531" s="2">
        <f t="shared" si="247"/>
        <v>50.565065424566214</v>
      </c>
      <c r="L531" s="6">
        <f t="shared" si="229"/>
        <v>2734.4188187237633</v>
      </c>
      <c r="M531" s="2">
        <f t="shared" si="230"/>
        <v>34.654960723408806</v>
      </c>
      <c r="N531" s="2">
        <f t="shared" si="248"/>
        <v>74.178950977838639</v>
      </c>
      <c r="O531" s="2">
        <f t="shared" si="249"/>
        <v>50.565065424566214</v>
      </c>
      <c r="P531" s="5">
        <f t="shared" si="231"/>
        <v>0.38062488557618301</v>
      </c>
      <c r="Q531" s="4">
        <f t="shared" si="232"/>
        <v>0.46706265377555478</v>
      </c>
      <c r="R531" s="4">
        <f t="shared" si="233"/>
        <v>0.31274201385516226</v>
      </c>
      <c r="S531" s="4">
        <f t="shared" si="253"/>
        <v>0</v>
      </c>
      <c r="T531" s="4">
        <f t="shared" si="254"/>
        <v>0</v>
      </c>
      <c r="U531" s="5">
        <f t="shared" si="255"/>
        <v>-1.2951078154137121</v>
      </c>
      <c r="V531" s="5">
        <f t="shared" si="256"/>
        <v>-8.0561606215157369</v>
      </c>
      <c r="W531" s="5">
        <f t="shared" si="257"/>
        <v>7.7341674950655683</v>
      </c>
      <c r="X531" s="5">
        <f t="shared" si="234"/>
        <v>0.92338079392112604</v>
      </c>
      <c r="Y531" s="5">
        <f t="shared" si="235"/>
        <v>0.79333756790012666</v>
      </c>
      <c r="Z531" s="5">
        <f t="shared" si="236"/>
        <v>6.3070770218320602</v>
      </c>
      <c r="AA531" s="5">
        <f t="shared" si="237"/>
        <v>6.7025033085554462</v>
      </c>
      <c r="AB531" s="5">
        <f t="shared" si="238"/>
        <v>-0.50177024751358545</v>
      </c>
      <c r="AC531" s="5">
        <f t="shared" si="239"/>
        <v>-1.7490835996836767</v>
      </c>
      <c r="AD531" s="5">
        <f t="shared" si="240"/>
        <v>-17.737329196378987</v>
      </c>
      <c r="AE531">
        <f t="shared" si="258"/>
        <v>0</v>
      </c>
    </row>
    <row r="532" spans="1:31" x14ac:dyDescent="0.2">
      <c r="A532">
        <f t="shared" si="228"/>
        <v>4.9999999999999378</v>
      </c>
      <c r="B532" s="5">
        <f t="shared" si="241"/>
        <v>35.241162445083518</v>
      </c>
      <c r="C532" s="5">
        <f t="shared" si="242"/>
        <v>364.580510613846</v>
      </c>
      <c r="D532" s="5">
        <f t="shared" si="243"/>
        <v>36.661066220354272</v>
      </c>
      <c r="E532" s="2">
        <f t="shared" si="250"/>
        <v>366.27979503370568</v>
      </c>
      <c r="F532" s="2">
        <f t="shared" si="251"/>
        <v>5.5211841413090967</v>
      </c>
      <c r="G532" s="3">
        <f t="shared" si="244"/>
        <v>8.540124651399827</v>
      </c>
      <c r="H532" s="3">
        <f t="shared" si="245"/>
        <v>53.137187498287659</v>
      </c>
      <c r="I532" s="3">
        <f t="shared" si="246"/>
        <v>-51.207535759893936</v>
      </c>
      <c r="J532" s="2">
        <f t="shared" si="252"/>
        <v>74.287994608082144</v>
      </c>
      <c r="K532" s="2">
        <f t="shared" si="247"/>
        <v>50.639396460860354</v>
      </c>
      <c r="L532" s="6">
        <f t="shared" si="229"/>
        <v>2734.5039108257656</v>
      </c>
      <c r="M532" s="2">
        <f t="shared" si="230"/>
        <v>34.656039147618202</v>
      </c>
      <c r="N532" s="2">
        <f t="shared" si="248"/>
        <v>74.287994608082144</v>
      </c>
      <c r="O532" s="2">
        <f t="shared" si="249"/>
        <v>50.639396460860354</v>
      </c>
      <c r="P532" s="5">
        <f t="shared" si="231"/>
        <v>0.38062729960571806</v>
      </c>
      <c r="Q532" s="4">
        <f t="shared" si="232"/>
        <v>0.46639117984888007</v>
      </c>
      <c r="R532" s="4">
        <f t="shared" si="233"/>
        <v>0.31258515508988444</v>
      </c>
      <c r="S532" s="4">
        <f t="shared" si="253"/>
        <v>0</v>
      </c>
      <c r="T532" s="4">
        <f t="shared" si="254"/>
        <v>0</v>
      </c>
      <c r="U532" s="5">
        <f t="shared" si="255"/>
        <v>-1.2962582506197742</v>
      </c>
      <c r="V532" s="5">
        <f t="shared" si="256"/>
        <v>-8.065399572135652</v>
      </c>
      <c r="W532" s="5">
        <f t="shared" si="257"/>
        <v>7.7725084155287441</v>
      </c>
      <c r="X532" s="5">
        <f t="shared" si="234"/>
        <v>0.9234095285144388</v>
      </c>
      <c r="Y532" s="5">
        <f t="shared" si="235"/>
        <v>0.79006206778869181</v>
      </c>
      <c r="Z532" s="5">
        <f t="shared" si="236"/>
        <v>6.3360906560248491</v>
      </c>
      <c r="AA532" s="5">
        <f t="shared" si="237"/>
        <v>6.7066157478637152</v>
      </c>
      <c r="AB532" s="5">
        <f t="shared" si="238"/>
        <v>-0.50619618283108236</v>
      </c>
      <c r="AC532" s="5">
        <f t="shared" si="239"/>
        <v>-1.7293089161108028</v>
      </c>
      <c r="AD532" s="5">
        <f t="shared" si="240"/>
        <v>-17.69487583660754</v>
      </c>
      <c r="AE532">
        <f t="shared" si="258"/>
        <v>0</v>
      </c>
    </row>
    <row r="533" spans="1:31" x14ac:dyDescent="0.2">
      <c r="A533">
        <f t="shared" si="228"/>
        <v>5.0099999999999376</v>
      </c>
      <c r="B533" s="5">
        <f t="shared" si="241"/>
        <v>35.326538381788374</v>
      </c>
      <c r="C533" s="5">
        <f t="shared" si="242"/>
        <v>365.11179602338308</v>
      </c>
      <c r="D533" s="5">
        <f t="shared" si="243"/>
        <v>36.148106118963504</v>
      </c>
      <c r="E533" s="2">
        <f t="shared" si="250"/>
        <v>366.8168315514713</v>
      </c>
      <c r="F533" s="2">
        <f t="shared" si="251"/>
        <v>5.5264734293037092</v>
      </c>
      <c r="G533" s="3">
        <f t="shared" si="244"/>
        <v>8.5350626895715163</v>
      </c>
      <c r="H533" s="3">
        <f t="shared" si="245"/>
        <v>53.119894409126552</v>
      </c>
      <c r="I533" s="3">
        <f t="shared" si="246"/>
        <v>-51.38448451826001</v>
      </c>
      <c r="J533" s="2">
        <f t="shared" si="252"/>
        <v>74.397148644010358</v>
      </c>
      <c r="K533" s="2">
        <f t="shared" si="247"/>
        <v>50.713802756653273</v>
      </c>
      <c r="L533" s="6">
        <f t="shared" si="229"/>
        <v>2734.5914124199394</v>
      </c>
      <c r="M533" s="2">
        <f t="shared" si="230"/>
        <v>34.657148108794367</v>
      </c>
      <c r="N533" s="2">
        <f t="shared" si="248"/>
        <v>74.397148644010358</v>
      </c>
      <c r="O533" s="2">
        <f t="shared" si="249"/>
        <v>50.713802756653273</v>
      </c>
      <c r="P533" s="5">
        <f t="shared" si="231"/>
        <v>0.38062978382147727</v>
      </c>
      <c r="Q533" s="4">
        <f t="shared" si="232"/>
        <v>0.46572139260750628</v>
      </c>
      <c r="R533" s="4">
        <f t="shared" si="233"/>
        <v>0.31242839708177289</v>
      </c>
      <c r="S533" s="4">
        <f t="shared" si="253"/>
        <v>0</v>
      </c>
      <c r="T533" s="4">
        <f t="shared" si="254"/>
        <v>0</v>
      </c>
      <c r="U533" s="5">
        <f t="shared" si="255"/>
        <v>-1.2974019012420475</v>
      </c>
      <c r="V533" s="5">
        <f t="shared" si="256"/>
        <v>-8.0746743763679909</v>
      </c>
      <c r="W533" s="5">
        <f t="shared" si="257"/>
        <v>7.8108773576776063</v>
      </c>
      <c r="X533" s="5">
        <f t="shared" si="234"/>
        <v>0.92343907676467196</v>
      </c>
      <c r="Y533" s="5">
        <f t="shared" si="235"/>
        <v>0.78679342851026124</v>
      </c>
      <c r="Z533" s="5">
        <f t="shared" si="236"/>
        <v>6.3650902148337227</v>
      </c>
      <c r="AA533" s="5">
        <f t="shared" si="237"/>
        <v>6.7107465334223937</v>
      </c>
      <c r="AB533" s="5">
        <f t="shared" si="238"/>
        <v>-0.51060847273178622</v>
      </c>
      <c r="AC533" s="5">
        <f t="shared" si="239"/>
        <v>-1.7095841615342682</v>
      </c>
      <c r="AD533" s="5">
        <f t="shared" si="240"/>
        <v>-17.6523761089</v>
      </c>
      <c r="AE533">
        <f t="shared" si="258"/>
        <v>0</v>
      </c>
    </row>
    <row r="534" spans="1:31" x14ac:dyDescent="0.2">
      <c r="A534">
        <f t="shared" si="228"/>
        <v>5.0199999999999374</v>
      </c>
      <c r="B534" s="5">
        <f t="shared" si="241"/>
        <v>35.411863478260457</v>
      </c>
      <c r="C534" s="5">
        <f t="shared" si="242"/>
        <v>365.6429094882663</v>
      </c>
      <c r="D534" s="5">
        <f t="shared" si="243"/>
        <v>35.633378654975459</v>
      </c>
      <c r="E534" s="2">
        <f t="shared" si="250"/>
        <v>367.35369514140928</v>
      </c>
      <c r="F534" s="2">
        <f t="shared" si="251"/>
        <v>5.5317419449930965</v>
      </c>
      <c r="G534" s="3">
        <f t="shared" si="244"/>
        <v>8.5299566048441982</v>
      </c>
      <c r="H534" s="3">
        <f t="shared" si="245"/>
        <v>53.102798567511208</v>
      </c>
      <c r="I534" s="3">
        <f t="shared" si="246"/>
        <v>-51.561008279349011</v>
      </c>
      <c r="J534" s="2">
        <f t="shared" si="252"/>
        <v>74.506408785857431</v>
      </c>
      <c r="K534" s="2">
        <f t="shared" si="247"/>
        <v>50.788281380952576</v>
      </c>
      <c r="L534" s="6">
        <f t="shared" si="229"/>
        <v>2734.6812845531203</v>
      </c>
      <c r="M534" s="2">
        <f t="shared" si="230"/>
        <v>34.658287113260037</v>
      </c>
      <c r="N534" s="2">
        <f t="shared" si="248"/>
        <v>74.506408785857431</v>
      </c>
      <c r="O534" s="2">
        <f t="shared" si="249"/>
        <v>50.788281380952576</v>
      </c>
      <c r="P534" s="5">
        <f t="shared" si="231"/>
        <v>0.38063233708711314</v>
      </c>
      <c r="Q534" s="4">
        <f t="shared" si="232"/>
        <v>0.4650533078344159</v>
      </c>
      <c r="R534" s="4">
        <f t="shared" si="233"/>
        <v>0.31227174492770982</v>
      </c>
      <c r="S534" s="4">
        <f t="shared" si="253"/>
        <v>0</v>
      </c>
      <c r="T534" s="4">
        <f t="shared" si="254"/>
        <v>0</v>
      </c>
      <c r="U534" s="5">
        <f t="shared" si="255"/>
        <v>-1.2985386766895712</v>
      </c>
      <c r="V534" s="5">
        <f t="shared" si="256"/>
        <v>-8.0839845939202597</v>
      </c>
      <c r="W534" s="5">
        <f t="shared" si="257"/>
        <v>7.8492736319224008</v>
      </c>
      <c r="X534" s="5">
        <f t="shared" si="234"/>
        <v>0.92346942551780387</v>
      </c>
      <c r="Y534" s="5">
        <f t="shared" si="235"/>
        <v>0.78353166740070712</v>
      </c>
      <c r="Z534" s="5">
        <f t="shared" si="236"/>
        <v>6.3940752477333769</v>
      </c>
      <c r="AA534" s="5">
        <f t="shared" si="237"/>
        <v>6.7148954720114213</v>
      </c>
      <c r="AB534" s="5">
        <f t="shared" si="238"/>
        <v>-0.51500700928886411</v>
      </c>
      <c r="AC534" s="5">
        <f t="shared" si="239"/>
        <v>-1.6899093461868828</v>
      </c>
      <c r="AD534" s="5">
        <f t="shared" si="240"/>
        <v>-17.609830896066178</v>
      </c>
      <c r="AE534">
        <f t="shared" si="258"/>
        <v>0</v>
      </c>
    </row>
    <row r="535" spans="1:31" x14ac:dyDescent="0.2">
      <c r="A535">
        <f t="shared" si="228"/>
        <v>5.0299999999999372</v>
      </c>
      <c r="B535" s="5">
        <f t="shared" si="241"/>
        <v>35.497137293958431</v>
      </c>
      <c r="C535" s="5">
        <f t="shared" si="242"/>
        <v>366.17385297847409</v>
      </c>
      <c r="D535" s="5">
        <f t="shared" si="243"/>
        <v>35.11688808063716</v>
      </c>
      <c r="E535" s="2">
        <f t="shared" si="250"/>
        <v>367.89038769879176</v>
      </c>
      <c r="F535" s="2">
        <f t="shared" si="251"/>
        <v>5.536989688897167</v>
      </c>
      <c r="G535" s="3">
        <f t="shared" si="244"/>
        <v>8.5248065347513098</v>
      </c>
      <c r="H535" s="3">
        <f t="shared" si="245"/>
        <v>53.085899474049342</v>
      </c>
      <c r="I535" s="3">
        <f t="shared" si="246"/>
        <v>-51.737106588309672</v>
      </c>
      <c r="J535" s="2">
        <f t="shared" si="252"/>
        <v>74.615770769683309</v>
      </c>
      <c r="K535" s="2">
        <f t="shared" si="247"/>
        <v>50.862829427186981</v>
      </c>
      <c r="L535" s="6">
        <f t="shared" si="229"/>
        <v>2734.7734886552234</v>
      </c>
      <c r="M535" s="2">
        <f t="shared" si="230"/>
        <v>34.659455672192934</v>
      </c>
      <c r="N535" s="2">
        <f t="shared" si="248"/>
        <v>74.615770769683309</v>
      </c>
      <c r="O535" s="2">
        <f t="shared" si="249"/>
        <v>50.862829427186981</v>
      </c>
      <c r="P535" s="5">
        <f t="shared" si="231"/>
        <v>0.38063495827746424</v>
      </c>
      <c r="Q535" s="4">
        <f t="shared" si="232"/>
        <v>0.46438694089357413</v>
      </c>
      <c r="R535" s="4">
        <f t="shared" si="233"/>
        <v>0.31211520365748102</v>
      </c>
      <c r="S535" s="4">
        <f t="shared" si="253"/>
        <v>0</v>
      </c>
      <c r="T535" s="4">
        <f t="shared" si="254"/>
        <v>0</v>
      </c>
      <c r="U535" s="5">
        <f t="shared" si="255"/>
        <v>-1.2996684874176183</v>
      </c>
      <c r="V535" s="5">
        <f t="shared" si="256"/>
        <v>-8.0933297889386271</v>
      </c>
      <c r="W535" s="5">
        <f t="shared" si="257"/>
        <v>7.8876965464124895</v>
      </c>
      <c r="X535" s="5">
        <f t="shared" si="234"/>
        <v>0.92350056174917383</v>
      </c>
      <c r="Y535" s="5">
        <f t="shared" si="235"/>
        <v>0.78027680233371777</v>
      </c>
      <c r="Z535" s="5">
        <f t="shared" si="236"/>
        <v>6.423045305034548</v>
      </c>
      <c r="AA535" s="5">
        <f t="shared" si="237"/>
        <v>6.7190623729686108</v>
      </c>
      <c r="AB535" s="5">
        <f t="shared" si="238"/>
        <v>-0.51939168508390055</v>
      </c>
      <c r="AC535" s="5">
        <f t="shared" si="239"/>
        <v>-1.6702844839040791</v>
      </c>
      <c r="AD535" s="5">
        <f t="shared" si="240"/>
        <v>-17.567241080618899</v>
      </c>
      <c r="AE535">
        <f t="shared" si="258"/>
        <v>0</v>
      </c>
    </row>
    <row r="536" spans="1:31" x14ac:dyDescent="0.2">
      <c r="A536">
        <f t="shared" si="228"/>
        <v>5.039999999999937</v>
      </c>
      <c r="B536" s="5">
        <f t="shared" si="241"/>
        <v>35.582359389721688</v>
      </c>
      <c r="C536" s="5">
        <f t="shared" si="242"/>
        <v>366.70462845899038</v>
      </c>
      <c r="D536" s="5">
        <f t="shared" si="243"/>
        <v>34.598638652700032</v>
      </c>
      <c r="E536" s="2">
        <f t="shared" si="250"/>
        <v>368.4269111139759</v>
      </c>
      <c r="F536" s="2">
        <f t="shared" si="251"/>
        <v>5.5422166616546944</v>
      </c>
      <c r="G536" s="3">
        <f t="shared" si="244"/>
        <v>8.5196126179004708</v>
      </c>
      <c r="H536" s="3">
        <f t="shared" si="245"/>
        <v>53.069196629210303</v>
      </c>
      <c r="I536" s="3">
        <f t="shared" si="246"/>
        <v>-51.912778999115858</v>
      </c>
      <c r="J536" s="2">
        <f t="shared" si="252"/>
        <v>74.725230367258945</v>
      </c>
      <c r="K536" s="2">
        <f t="shared" si="247"/>
        <v>50.937444013128115</v>
      </c>
      <c r="L536" s="6">
        <f t="shared" si="229"/>
        <v>2734.8679865392301</v>
      </c>
      <c r="M536" s="2">
        <f t="shared" si="230"/>
        <v>34.660653301625658</v>
      </c>
      <c r="N536" s="2">
        <f t="shared" si="248"/>
        <v>74.725230367258945</v>
      </c>
      <c r="O536" s="2">
        <f t="shared" si="249"/>
        <v>50.937444013128115</v>
      </c>
      <c r="P536" s="5">
        <f t="shared" si="231"/>
        <v>0.38063764627855456</v>
      </c>
      <c r="Q536" s="4">
        <f t="shared" si="232"/>
        <v>0.46372230673606663</v>
      </c>
      <c r="R536" s="4">
        <f t="shared" si="233"/>
        <v>0.31195877823430401</v>
      </c>
      <c r="S536" s="4">
        <f t="shared" si="253"/>
        <v>0</v>
      </c>
      <c r="T536" s="4">
        <f t="shared" si="254"/>
        <v>0</v>
      </c>
      <c r="U536" s="5">
        <f t="shared" si="255"/>
        <v>-1.3007912449286421</v>
      </c>
      <c r="V536" s="5">
        <f t="shared" si="256"/>
        <v>-8.1027095299651357</v>
      </c>
      <c r="W536" s="5">
        <f t="shared" si="257"/>
        <v>7.9261454071378363</v>
      </c>
      <c r="X536" s="5">
        <f t="shared" si="234"/>
        <v>0.92353247256347937</v>
      </c>
      <c r="Y536" s="5">
        <f t="shared" si="235"/>
        <v>0.77702885170399538</v>
      </c>
      <c r="Z536" s="5">
        <f t="shared" si="236"/>
        <v>6.4519999379312605</v>
      </c>
      <c r="AA536" s="5">
        <f t="shared" si="237"/>
        <v>6.7232470481520767</v>
      </c>
      <c r="AB536" s="5">
        <f t="shared" si="238"/>
        <v>-0.52376239322464668</v>
      </c>
      <c r="AC536" s="5">
        <f t="shared" si="239"/>
        <v>-1.6507095920338752</v>
      </c>
      <c r="AD536" s="5">
        <f t="shared" si="240"/>
        <v>-17.524607544710086</v>
      </c>
      <c r="AE536">
        <f t="shared" si="258"/>
        <v>0</v>
      </c>
    </row>
    <row r="537" spans="1:31" x14ac:dyDescent="0.2">
      <c r="A537">
        <f t="shared" si="228"/>
        <v>5.0499999999999368</v>
      </c>
      <c r="B537" s="5">
        <f t="shared" si="241"/>
        <v>35.667529327781033</v>
      </c>
      <c r="C537" s="5">
        <f t="shared" si="242"/>
        <v>367.23523788980293</v>
      </c>
      <c r="D537" s="5">
        <f t="shared" si="243"/>
        <v>34.078634632331635</v>
      </c>
      <c r="E537" s="2">
        <f t="shared" si="250"/>
        <v>368.96326727240518</v>
      </c>
      <c r="F537" s="2">
        <f t="shared" si="251"/>
        <v>5.5474228640255507</v>
      </c>
      <c r="G537" s="3">
        <f t="shared" si="244"/>
        <v>8.5143749939682252</v>
      </c>
      <c r="H537" s="3">
        <f t="shared" si="245"/>
        <v>53.052689533289964</v>
      </c>
      <c r="I537" s="3">
        <f t="shared" si="246"/>
        <v>-52.088025074562957</v>
      </c>
      <c r="J537" s="2">
        <f t="shared" si="252"/>
        <v>74.834783385948711</v>
      </c>
      <c r="K537" s="2">
        <f t="shared" si="247"/>
        <v>51.012122280810296</v>
      </c>
      <c r="L537" s="6">
        <f t="shared" si="229"/>
        <v>2734.964740401047</v>
      </c>
      <c r="M537" s="2">
        <f t="shared" si="230"/>
        <v>34.661879522443826</v>
      </c>
      <c r="N537" s="2">
        <f t="shared" si="248"/>
        <v>74.834783385948711</v>
      </c>
      <c r="O537" s="2">
        <f t="shared" si="249"/>
        <v>51.012122280810296</v>
      </c>
      <c r="P537" s="5">
        <f t="shared" si="231"/>
        <v>0.38064039998758936</v>
      </c>
      <c r="Q537" s="4">
        <f t="shared" si="232"/>
        <v>0.46305941990618382</v>
      </c>
      <c r="R537" s="4">
        <f t="shared" si="233"/>
        <v>0.31180247355535506</v>
      </c>
      <c r="S537" s="4">
        <f t="shared" si="253"/>
        <v>0</v>
      </c>
      <c r="T537" s="4">
        <f t="shared" si="254"/>
        <v>0</v>
      </c>
      <c r="U537" s="5">
        <f t="shared" si="255"/>
        <v>-1.30190686177307</v>
      </c>
      <c r="V537" s="5">
        <f t="shared" si="256"/>
        <v>-8.1121233898949754</v>
      </c>
      <c r="W537" s="5">
        <f t="shared" si="257"/>
        <v>7.964619518029453</v>
      </c>
      <c r="X537" s="5">
        <f t="shared" si="234"/>
        <v>0.92356514519472654</v>
      </c>
      <c r="Y537" s="5">
        <f t="shared" si="235"/>
        <v>0.77378783441065635</v>
      </c>
      <c r="Z537" s="5">
        <f t="shared" si="236"/>
        <v>6.480938698547261</v>
      </c>
      <c r="AA537" s="5">
        <f t="shared" si="237"/>
        <v>6.7274493119030057</v>
      </c>
      <c r="AB537" s="5">
        <f t="shared" si="238"/>
        <v>-0.52811902736241367</v>
      </c>
      <c r="AC537" s="5">
        <f t="shared" si="239"/>
        <v>-1.6311846913477144</v>
      </c>
      <c r="AD537" s="5">
        <f t="shared" si="240"/>
        <v>-17.48193117006754</v>
      </c>
      <c r="AE537">
        <f t="shared" si="258"/>
        <v>0</v>
      </c>
    </row>
    <row r="538" spans="1:31" x14ac:dyDescent="0.2">
      <c r="A538">
        <f t="shared" si="228"/>
        <v>5.0599999999999365</v>
      </c>
      <c r="B538" s="5">
        <f t="shared" si="241"/>
        <v>35.752646671769348</v>
      </c>
      <c r="C538" s="5">
        <f t="shared" si="242"/>
        <v>367.76568322590128</v>
      </c>
      <c r="D538" s="5">
        <f t="shared" si="243"/>
        <v>33.556880285027503</v>
      </c>
      <c r="E538" s="2">
        <f t="shared" si="250"/>
        <v>369.49945805460982</v>
      </c>
      <c r="F538" s="2">
        <f t="shared" si="251"/>
        <v>5.5526082968929131</v>
      </c>
      <c r="G538" s="3">
        <f t="shared" si="244"/>
        <v>8.5090938036946007</v>
      </c>
      <c r="H538" s="3">
        <f t="shared" si="245"/>
        <v>53.03637768637649</v>
      </c>
      <c r="I538" s="3">
        <f t="shared" si="246"/>
        <v>-52.26284438626363</v>
      </c>
      <c r="J538" s="2">
        <f t="shared" si="252"/>
        <v>74.944425668590299</v>
      </c>
      <c r="K538" s="2">
        <f t="shared" si="247"/>
        <v>51.086861396448732</v>
      </c>
      <c r="L538" s="6">
        <f t="shared" si="229"/>
        <v>2735.0637128192398</v>
      </c>
      <c r="M538" s="2">
        <f t="shared" si="230"/>
        <v>34.663133860382722</v>
      </c>
      <c r="N538" s="2">
        <f t="shared" si="248"/>
        <v>74.944425668590299</v>
      </c>
      <c r="O538" s="2">
        <f t="shared" si="249"/>
        <v>51.086861396448732</v>
      </c>
      <c r="P538" s="5">
        <f t="shared" si="231"/>
        <v>0.38064321831294751</v>
      </c>
      <c r="Q538" s="4">
        <f t="shared" si="232"/>
        <v>0.46239829454745357</v>
      </c>
      <c r="R538" s="4">
        <f t="shared" si="233"/>
        <v>0.31164629445229775</v>
      </c>
      <c r="S538" s="4">
        <f t="shared" si="253"/>
        <v>0</v>
      </c>
      <c r="T538" s="4">
        <f t="shared" si="254"/>
        <v>0</v>
      </c>
      <c r="U538" s="5">
        <f t="shared" si="255"/>
        <v>-1.3030152515499551</v>
      </c>
      <c r="V538" s="5">
        <f t="shared" si="256"/>
        <v>-8.1215709459339056</v>
      </c>
      <c r="W538" s="5">
        <f t="shared" si="257"/>
        <v>8.0031181810588503</v>
      </c>
      <c r="X538" s="5">
        <f t="shared" si="234"/>
        <v>0.92359856700614074</v>
      </c>
      <c r="Y538" s="5">
        <f t="shared" si="235"/>
        <v>0.77055376984083968</v>
      </c>
      <c r="Z538" s="5">
        <f t="shared" si="236"/>
        <v>6.5098611399816466</v>
      </c>
      <c r="AA538" s="5">
        <f t="shared" si="237"/>
        <v>6.7316689810087498</v>
      </c>
      <c r="AB538" s="5">
        <f t="shared" si="238"/>
        <v>-0.53246148170911545</v>
      </c>
      <c r="AC538" s="5">
        <f t="shared" si="239"/>
        <v>-1.611709805952259</v>
      </c>
      <c r="AD538" s="5">
        <f t="shared" si="240"/>
        <v>-17.439212837932399</v>
      </c>
      <c r="AE538">
        <f t="shared" si="258"/>
        <v>0</v>
      </c>
    </row>
    <row r="539" spans="1:31" x14ac:dyDescent="0.2">
      <c r="A539">
        <f t="shared" ref="A539:A600" si="259">A538+dt</f>
        <v>5.0699999999999363</v>
      </c>
      <c r="B539" s="5">
        <f t="shared" si="241"/>
        <v>35.837710986732212</v>
      </c>
      <c r="C539" s="5">
        <f t="shared" si="242"/>
        <v>368.29596641727471</v>
      </c>
      <c r="D539" s="5">
        <f t="shared" si="243"/>
        <v>33.033379880522972</v>
      </c>
      <c r="E539" s="2">
        <f t="shared" si="250"/>
        <v>370.03548533620784</v>
      </c>
      <c r="F539" s="2">
        <f t="shared" si="251"/>
        <v>5.5577729612654476</v>
      </c>
      <c r="G539" s="3">
        <f t="shared" si="244"/>
        <v>8.5037691888775093</v>
      </c>
      <c r="H539" s="3">
        <f t="shared" si="245"/>
        <v>53.020260588316965</v>
      </c>
      <c r="I539" s="3">
        <f t="shared" si="246"/>
        <v>-52.437236514642954</v>
      </c>
      <c r="J539" s="2">
        <f t="shared" si="252"/>
        <v>75.05415309337215</v>
      </c>
      <c r="K539" s="2">
        <f t="shared" si="247"/>
        <v>51.161658550355931</v>
      </c>
      <c r="L539" s="6">
        <f t="shared" si="229"/>
        <v>2735.1648667546438</v>
      </c>
      <c r="M539" s="2">
        <f t="shared" si="230"/>
        <v>34.664415846022393</v>
      </c>
      <c r="N539" s="2">
        <f t="shared" si="248"/>
        <v>75.05415309337215</v>
      </c>
      <c r="O539" s="2">
        <f t="shared" si="249"/>
        <v>51.161658550355931</v>
      </c>
      <c r="P539" s="5">
        <f t="shared" si="231"/>
        <v>0.38064610017416961</v>
      </c>
      <c r="Q539" s="4">
        <f t="shared" si="232"/>
        <v>0.46173894440862051</v>
      </c>
      <c r="R539" s="4">
        <f t="shared" si="233"/>
        <v>0.31149024569181027</v>
      </c>
      <c r="S539" s="4">
        <f t="shared" si="253"/>
        <v>0</v>
      </c>
      <c r="T539" s="4">
        <f t="shared" si="254"/>
        <v>0</v>
      </c>
      <c r="U539" s="5">
        <f t="shared" si="255"/>
        <v>-1.3041163289074753</v>
      </c>
      <c r="V539" s="5">
        <f t="shared" si="256"/>
        <v>-8.131051779555726</v>
      </c>
      <c r="W539" s="5">
        <f t="shared" si="257"/>
        <v>8.0416406963364278</v>
      </c>
      <c r="X539" s="5">
        <f t="shared" si="234"/>
        <v>0.92363272549003583</v>
      </c>
      <c r="Y539" s="5">
        <f t="shared" si="235"/>
        <v>0.76732667785352282</v>
      </c>
      <c r="Z539" s="5">
        <f t="shared" si="236"/>
        <v>6.5387668163537178</v>
      </c>
      <c r="AA539" s="5">
        <f t="shared" si="237"/>
        <v>6.7359058746662752</v>
      </c>
      <c r="AB539" s="5">
        <f t="shared" si="238"/>
        <v>-0.53678965105395249</v>
      </c>
      <c r="AC539" s="5">
        <f t="shared" si="239"/>
        <v>-1.5922849632020082</v>
      </c>
      <c r="AD539" s="5">
        <f t="shared" si="240"/>
        <v>-17.396453428997297</v>
      </c>
      <c r="AE539">
        <f t="shared" si="258"/>
        <v>0</v>
      </c>
    </row>
    <row r="540" spans="1:31" x14ac:dyDescent="0.2">
      <c r="A540">
        <f t="shared" si="259"/>
        <v>5.0799999999999361</v>
      </c>
      <c r="B540" s="5">
        <f t="shared" si="241"/>
        <v>35.922721839138433</v>
      </c>
      <c r="C540" s="5">
        <f t="shared" si="242"/>
        <v>368.82608940890975</v>
      </c>
      <c r="D540" s="5">
        <f t="shared" si="243"/>
        <v>32.508137692705098</v>
      </c>
      <c r="E540" s="2">
        <f t="shared" si="250"/>
        <v>370.57135098790519</v>
      </c>
      <c r="F540" s="2">
        <f t="shared" si="251"/>
        <v>5.5629168582794639</v>
      </c>
      <c r="G540" s="3">
        <f t="shared" si="244"/>
        <v>8.4984012923669692</v>
      </c>
      <c r="H540" s="3">
        <f t="shared" si="245"/>
        <v>53.004337738684946</v>
      </c>
      <c r="I540" s="3">
        <f t="shared" si="246"/>
        <v>-52.611201048932926</v>
      </c>
      <c r="J540" s="2">
        <f t="shared" si="252"/>
        <v>75.163961573708491</v>
      </c>
      <c r="K540" s="2">
        <f t="shared" si="247"/>
        <v>51.236510956856499</v>
      </c>
      <c r="L540" s="6">
        <f t="shared" si="229"/>
        <v>2735.2681655498586</v>
      </c>
      <c r="M540" s="2">
        <f t="shared" si="230"/>
        <v>34.665725014781195</v>
      </c>
      <c r="N540" s="2">
        <f t="shared" si="248"/>
        <v>75.163961573708491</v>
      </c>
      <c r="O540" s="2">
        <f t="shared" si="249"/>
        <v>51.236510956856499</v>
      </c>
      <c r="P540" s="5">
        <f t="shared" si="231"/>
        <v>0.38064904450194359</v>
      </c>
      <c r="Q540" s="4">
        <f t="shared" si="232"/>
        <v>0.46108138284957018</v>
      </c>
      <c r="R540" s="4">
        <f t="shared" si="233"/>
        <v>0.31133433197611238</v>
      </c>
      <c r="S540" s="4">
        <f t="shared" si="253"/>
        <v>0</v>
      </c>
      <c r="T540" s="4">
        <f t="shared" si="254"/>
        <v>0</v>
      </c>
      <c r="U540" s="5">
        <f t="shared" si="255"/>
        <v>-1.3052100095432975</v>
      </c>
      <c r="V540" s="5">
        <f t="shared" si="256"/>
        <v>-8.1405654764599458</v>
      </c>
      <c r="W540" s="5">
        <f t="shared" si="257"/>
        <v>8.0801863622089005</v>
      </c>
      <c r="X540" s="5">
        <f t="shared" si="234"/>
        <v>0.92366760826764238</v>
      </c>
      <c r="Y540" s="5">
        <f t="shared" si="235"/>
        <v>0.76410657876353938</v>
      </c>
      <c r="Z540" s="5">
        <f t="shared" si="236"/>
        <v>6.5676552828470465</v>
      </c>
      <c r="AA540" s="5">
        <f t="shared" si="237"/>
        <v>6.7401598144459323</v>
      </c>
      <c r="AB540" s="5">
        <f t="shared" si="238"/>
        <v>-0.54110343077975809</v>
      </c>
      <c r="AC540" s="5">
        <f t="shared" si="239"/>
        <v>-1.5729101936128993</v>
      </c>
      <c r="AD540" s="5">
        <f t="shared" si="240"/>
        <v>-17.353653823345166</v>
      </c>
      <c r="AE540">
        <f t="shared" si="258"/>
        <v>0</v>
      </c>
    </row>
    <row r="541" spans="1:31" x14ac:dyDescent="0.2">
      <c r="A541">
        <f t="shared" si="259"/>
        <v>5.0899999999999359</v>
      </c>
      <c r="B541" s="5">
        <f t="shared" si="241"/>
        <v>36.007678796890566</v>
      </c>
      <c r="C541" s="5">
        <f t="shared" si="242"/>
        <v>369.35605414078691</v>
      </c>
      <c r="D541" s="5">
        <f t="shared" si="243"/>
        <v>31.981157999524601</v>
      </c>
      <c r="E541" s="2">
        <f t="shared" si="250"/>
        <v>371.10705687549512</v>
      </c>
      <c r="F541" s="2">
        <f t="shared" si="251"/>
        <v>5.5680399892010515</v>
      </c>
      <c r="G541" s="3">
        <f t="shared" si="244"/>
        <v>8.4929902580591712</v>
      </c>
      <c r="H541" s="3">
        <f t="shared" si="245"/>
        <v>52.988608636748815</v>
      </c>
      <c r="I541" s="3">
        <f t="shared" si="246"/>
        <v>-52.784737587166376</v>
      </c>
      <c r="J541" s="2">
        <f t="shared" si="252"/>
        <v>75.273847058111983</v>
      </c>
      <c r="K541" s="2">
        <f t="shared" si="247"/>
        <v>51.311415854200398</v>
      </c>
      <c r="L541" s="6">
        <f t="shared" si="229"/>
        <v>2735.3735729286295</v>
      </c>
      <c r="M541" s="2">
        <f t="shared" si="230"/>
        <v>34.667060906907984</v>
      </c>
      <c r="N541" s="2">
        <f t="shared" si="248"/>
        <v>75.273847058111983</v>
      </c>
      <c r="O541" s="2">
        <f t="shared" si="249"/>
        <v>51.311415854200398</v>
      </c>
      <c r="P541" s="5">
        <f t="shared" si="231"/>
        <v>0.38065205023808646</v>
      </c>
      <c r="Q541" s="4">
        <f t="shared" si="232"/>
        <v>0.46042562284720068</v>
      </c>
      <c r="R541" s="4">
        <f t="shared" si="233"/>
        <v>0.31117855794349247</v>
      </c>
      <c r="S541" s="4">
        <f t="shared" si="253"/>
        <v>0</v>
      </c>
      <c r="T541" s="4">
        <f t="shared" si="254"/>
        <v>0</v>
      </c>
      <c r="U541" s="5">
        <f t="shared" si="255"/>
        <v>-1.3062962102047937</v>
      </c>
      <c r="V541" s="5">
        <f t="shared" si="256"/>
        <v>-8.150111626529517</v>
      </c>
      <c r="W541" s="5">
        <f t="shared" si="257"/>
        <v>8.1187544753556651</v>
      </c>
      <c r="X541" s="5">
        <f t="shared" si="234"/>
        <v>0.92370320308889975</v>
      </c>
      <c r="Y541" s="5">
        <f t="shared" si="235"/>
        <v>0.76089349332580336</v>
      </c>
      <c r="Z541" s="5">
        <f t="shared" si="236"/>
        <v>6.5965260957527407</v>
      </c>
      <c r="AA541" s="5">
        <f t="shared" si="237"/>
        <v>6.7444306242555756</v>
      </c>
      <c r="AB541" s="5">
        <f t="shared" si="238"/>
        <v>-0.54540271687899033</v>
      </c>
      <c r="AC541" s="5">
        <f t="shared" si="239"/>
        <v>-1.5535855307767763</v>
      </c>
      <c r="AD541" s="5">
        <f t="shared" si="240"/>
        <v>-17.31081490038876</v>
      </c>
      <c r="AE541">
        <f t="shared" si="258"/>
        <v>0</v>
      </c>
    </row>
    <row r="542" spans="1:31" x14ac:dyDescent="0.2">
      <c r="A542">
        <f t="shared" si="259"/>
        <v>5.0999999999999357</v>
      </c>
      <c r="B542" s="5">
        <f t="shared" si="241"/>
        <v>36.092581429335311</v>
      </c>
      <c r="C542" s="5">
        <f t="shared" si="242"/>
        <v>369.88586254787782</v>
      </c>
      <c r="D542" s="5">
        <f t="shared" si="243"/>
        <v>31.452445082907921</v>
      </c>
      <c r="E542" s="2">
        <f t="shared" si="250"/>
        <v>371.6426048598583</v>
      </c>
      <c r="F542" s="2">
        <f t="shared" si="251"/>
        <v>5.573142355428172</v>
      </c>
      <c r="G542" s="3">
        <f t="shared" si="244"/>
        <v>8.487536230890381</v>
      </c>
      <c r="H542" s="3">
        <f t="shared" si="245"/>
        <v>52.973072781441047</v>
      </c>
      <c r="I542" s="3">
        <f t="shared" si="246"/>
        <v>-52.957845736170263</v>
      </c>
      <c r="J542" s="2">
        <f t="shared" si="252"/>
        <v>75.38380553006418</v>
      </c>
      <c r="K542" s="2">
        <f t="shared" si="247"/>
        <v>51.386370504474556</v>
      </c>
      <c r="L542" s="6">
        <f t="shared" si="229"/>
        <v>2735.481052995116</v>
      </c>
      <c r="M542" s="2">
        <f t="shared" si="230"/>
        <v>34.66842306747283</v>
      </c>
      <c r="N542" s="2">
        <f t="shared" si="248"/>
        <v>75.38380553006418</v>
      </c>
      <c r="O542" s="2">
        <f t="shared" si="249"/>
        <v>51.386370504474556</v>
      </c>
      <c r="P542" s="5">
        <f t="shared" si="231"/>
        <v>0.38065511633552263</v>
      </c>
      <c r="Q542" s="4">
        <f t="shared" si="232"/>
        <v>0.45977167700123783</v>
      </c>
      <c r="R542" s="4">
        <f t="shared" si="233"/>
        <v>0.31102292816883326</v>
      </c>
      <c r="S542" s="4">
        <f t="shared" si="253"/>
        <v>0</v>
      </c>
      <c r="T542" s="4">
        <f t="shared" si="254"/>
        <v>0</v>
      </c>
      <c r="U542" s="5">
        <f t="shared" si="255"/>
        <v>-1.3073748486891208</v>
      </c>
      <c r="V542" s="5">
        <f t="shared" si="256"/>
        <v>-8.1596898237887157</v>
      </c>
      <c r="W542" s="5">
        <f t="shared" si="257"/>
        <v>8.1573443308841416</v>
      </c>
      <c r="X542" s="5">
        <f t="shared" si="234"/>
        <v>0.92373949783220799</v>
      </c>
      <c r="Y542" s="5">
        <f t="shared" si="235"/>
        <v>0.75768744271973809</v>
      </c>
      <c r="Z542" s="5">
        <f t="shared" si="236"/>
        <v>6.6253788125119772</v>
      </c>
      <c r="AA542" s="5">
        <f t="shared" si="237"/>
        <v>6.7487181303050239</v>
      </c>
      <c r="AB542" s="5">
        <f t="shared" si="238"/>
        <v>-0.5496874059693827</v>
      </c>
      <c r="AC542" s="5">
        <f t="shared" si="239"/>
        <v>-1.5343110112767384</v>
      </c>
      <c r="AD542" s="5">
        <f t="shared" si="240"/>
        <v>-17.267937538810834</v>
      </c>
      <c r="AE542">
        <f t="shared" si="258"/>
        <v>0</v>
      </c>
    </row>
    <row r="543" spans="1:31" x14ac:dyDescent="0.2">
      <c r="A543">
        <f t="shared" si="259"/>
        <v>5.1099999999999355</v>
      </c>
      <c r="B543" s="5">
        <f t="shared" si="241"/>
        <v>36.177429307273918</v>
      </c>
      <c r="C543" s="5">
        <f t="shared" si="242"/>
        <v>370.41551656014167</v>
      </c>
      <c r="D543" s="5">
        <f t="shared" si="243"/>
        <v>30.922003228669279</v>
      </c>
      <c r="E543" s="2">
        <f t="shared" si="250"/>
        <v>372.17799679696191</v>
      </c>
      <c r="F543" s="2">
        <f t="shared" si="251"/>
        <v>5.5782239584927478</v>
      </c>
      <c r="G543" s="3">
        <f t="shared" si="244"/>
        <v>8.482039356830688</v>
      </c>
      <c r="H543" s="3">
        <f t="shared" si="245"/>
        <v>52.957729671328281</v>
      </c>
      <c r="I543" s="3">
        <f t="shared" si="246"/>
        <v>-53.13052511155837</v>
      </c>
      <c r="J543" s="2">
        <f t="shared" si="252"/>
        <v>75.493833007883779</v>
      </c>
      <c r="K543" s="2">
        <f t="shared" si="247"/>
        <v>51.461372193513142</v>
      </c>
      <c r="L543" s="6">
        <f t="shared" si="229"/>
        <v>2735.590570233062</v>
      </c>
      <c r="M543" s="2">
        <f t="shared" si="230"/>
        <v>34.669811046356514</v>
      </c>
      <c r="N543" s="2">
        <f t="shared" si="248"/>
        <v>75.493833007883779</v>
      </c>
      <c r="O543" s="2">
        <f t="shared" si="249"/>
        <v>51.461372193513142</v>
      </c>
      <c r="P543" s="5">
        <f t="shared" si="231"/>
        <v>0.3806582417582598</v>
      </c>
      <c r="Q543" s="4">
        <f t="shared" si="232"/>
        <v>0.45911955753999717</v>
      </c>
      <c r="R543" s="4">
        <f t="shared" si="233"/>
        <v>0.31086744716413728</v>
      </c>
      <c r="S543" s="4">
        <f t="shared" si="253"/>
        <v>0</v>
      </c>
      <c r="T543" s="4">
        <f t="shared" si="254"/>
        <v>0</v>
      </c>
      <c r="U543" s="5">
        <f t="shared" si="255"/>
        <v>-1.3084458438431674</v>
      </c>
      <c r="V543" s="5">
        <f t="shared" si="256"/>
        <v>-8.1692996663611961</v>
      </c>
      <c r="W543" s="5">
        <f t="shared" si="257"/>
        <v>8.195955222424141</v>
      </c>
      <c r="X543" s="5">
        <f t="shared" si="234"/>
        <v>0.92377648050414896</v>
      </c>
      <c r="Y543" s="5">
        <f t="shared" si="235"/>
        <v>0.75448844853390318</v>
      </c>
      <c r="Z543" s="5">
        <f t="shared" si="236"/>
        <v>6.6542129917577109</v>
      </c>
      <c r="AA543" s="5">
        <f t="shared" si="237"/>
        <v>6.7530221610708345</v>
      </c>
      <c r="AB543" s="5">
        <f t="shared" si="238"/>
        <v>-0.55395739530926424</v>
      </c>
      <c r="AC543" s="5">
        <f t="shared" si="239"/>
        <v>-1.5150866746034852</v>
      </c>
      <c r="AD543" s="5">
        <f t="shared" si="240"/>
        <v>-17.225022616505022</v>
      </c>
      <c r="AE543">
        <f t="shared" si="258"/>
        <v>0</v>
      </c>
    </row>
    <row r="544" spans="1:31" x14ac:dyDescent="0.2">
      <c r="A544">
        <f t="shared" si="259"/>
        <v>5.1199999999999353</v>
      </c>
      <c r="B544" s="5">
        <f t="shared" si="241"/>
        <v>36.262222002972457</v>
      </c>
      <c r="C544" s="5">
        <f t="shared" si="242"/>
        <v>370.9450181025212</v>
      </c>
      <c r="D544" s="5">
        <f t="shared" si="243"/>
        <v>30.389836726422871</v>
      </c>
      <c r="E544" s="2">
        <f t="shared" si="250"/>
        <v>372.7132345378584</v>
      </c>
      <c r="F544" s="2">
        <f t="shared" si="251"/>
        <v>5.583284800062704</v>
      </c>
      <c r="G544" s="3">
        <f t="shared" si="244"/>
        <v>8.4764997828775961</v>
      </c>
      <c r="H544" s="3">
        <f t="shared" si="245"/>
        <v>52.942578804582247</v>
      </c>
      <c r="I544" s="3">
        <f t="shared" si="246"/>
        <v>-53.302775337723418</v>
      </c>
      <c r="J544" s="2">
        <f t="shared" si="252"/>
        <v>75.603925544592869</v>
      </c>
      <c r="K544" s="2">
        <f t="shared" si="247"/>
        <v>51.536418230806312</v>
      </c>
      <c r="L544" s="6">
        <f t="shared" ref="L544:L607" si="260">SQRT(spin^2-flag*((30/PI())*(wx*G544+wy*H544+wz*I544)/J544)^2)</f>
        <v>2735.702089504854</v>
      </c>
      <c r="M544" s="2">
        <f t="shared" ref="M544:M607" si="261">(L544*PI()/30)*(circ/(2*PI()))/12</f>
        <v>34.6712243982386</v>
      </c>
      <c r="N544" s="2">
        <f t="shared" si="248"/>
        <v>75.603925544592869</v>
      </c>
      <c r="O544" s="2">
        <f t="shared" si="249"/>
        <v>51.536418230806312</v>
      </c>
      <c r="P544" s="5">
        <f t="shared" ref="P544:P607" si="262">cd0+(cdspin*L544/1000)*EXP(-A544/(tau*146.7/N544))</f>
        <v>0.3806614254813615</v>
      </c>
      <c r="Q544" s="4">
        <f t="shared" ref="Q544:Q607" si="263">(M544/N544)*EXP(-A544/(tau*146.7/N544))</f>
        <v>0.45846927632608797</v>
      </c>
      <c r="R544" s="4">
        <f t="shared" ref="R544:R607" si="264">cl2_*Q544/(cl0+cl1_*Q544)</f>
        <v>0.31071211937905163</v>
      </c>
      <c r="S544" s="4">
        <f t="shared" si="253"/>
        <v>0</v>
      </c>
      <c r="T544" s="4">
        <f t="shared" si="254"/>
        <v>0</v>
      </c>
      <c r="U544" s="5">
        <f t="shared" si="255"/>
        <v>-1.3095091155633614</v>
      </c>
      <c r="V544" s="5">
        <f t="shared" si="256"/>
        <v>-8.1789407564281653</v>
      </c>
      <c r="W544" s="5">
        <f t="shared" si="257"/>
        <v>8.2345864422211932</v>
      </c>
      <c r="X544" s="5">
        <f t="shared" ref="X544:X607" si="265">M544/romega</f>
        <v>0.92381413923916778</v>
      </c>
      <c r="Y544" s="5">
        <f t="shared" ref="Y544:Y607" si="266">const*($R544/omega)*N544*(wy*I544-wz*(H544-T544))/X544</f>
        <v>0.75129653275083186</v>
      </c>
      <c r="Z544" s="5">
        <f t="shared" ref="Z544:Z607" si="267">const*($R544/omega)*N544*(wz*(G544-S544)-wx*I544)/X544</f>
        <v>6.6830281933557005</v>
      </c>
      <c r="AA544" s="5">
        <f t="shared" ref="AA544:AA607" si="268">const*($R544/omega)*N544*(wx*(H544-T544)-wy*(G544-S544))/X544</f>
        <v>6.7573425472614783</v>
      </c>
      <c r="AB544" s="5">
        <f t="shared" ref="AB544:AB607" si="269">U544+Y544</f>
        <v>-0.5582125828125295</v>
      </c>
      <c r="AC544" s="5">
        <f t="shared" ref="AC544:AC607" si="270">V544+Z544</f>
        <v>-1.4959125630724648</v>
      </c>
      <c r="AD544" s="5">
        <f t="shared" ref="AD544:AD607" si="271">W544+AA544-32.174</f>
        <v>-17.182071010517326</v>
      </c>
      <c r="AE544">
        <f t="shared" si="258"/>
        <v>0</v>
      </c>
    </row>
    <row r="545" spans="1:31" x14ac:dyDescent="0.2">
      <c r="A545">
        <f t="shared" si="259"/>
        <v>5.1299999999999351</v>
      </c>
      <c r="B545" s="5">
        <f t="shared" ref="B545:B608" si="272">B544+G544*dt+0.5*AB544*dt*dt</f>
        <v>36.346959090172092</v>
      </c>
      <c r="C545" s="5">
        <f t="shared" ref="C545:C608" si="273">C544+H544*dt+0.5*AC544*dt*dt</f>
        <v>371.47436909493888</v>
      </c>
      <c r="D545" s="5">
        <f t="shared" ref="D545:D608" si="274">D544+I544*dt+0.5*AD544*dt*dt</f>
        <v>29.855949869495113</v>
      </c>
      <c r="E545" s="2">
        <f t="shared" si="250"/>
        <v>373.2483199286844</v>
      </c>
      <c r="F545" s="2">
        <f t="shared" si="251"/>
        <v>5.5883248819440015</v>
      </c>
      <c r="G545" s="3">
        <f t="shared" ref="G545:G608" si="275">G544+AB544*dt</f>
        <v>8.4709176570494709</v>
      </c>
      <c r="H545" s="3">
        <f t="shared" ref="H545:H608" si="276">H544+AC544*dt</f>
        <v>52.927619678951523</v>
      </c>
      <c r="I545" s="3">
        <f t="shared" ref="I545:I608" si="277">I544+AD544*dt</f>
        <v>-53.474596047828591</v>
      </c>
      <c r="J545" s="2">
        <f t="shared" si="252"/>
        <v>75.714079227780971</v>
      </c>
      <c r="K545" s="2">
        <f t="shared" ref="K545:K608" si="278">J545/1.467</f>
        <v>51.611505949407615</v>
      </c>
      <c r="L545" s="6">
        <f t="shared" si="260"/>
        <v>2735.8155760504919</v>
      </c>
      <c r="M545" s="2">
        <f t="shared" si="261"/>
        <v>34.67266268258436</v>
      </c>
      <c r="N545" s="2">
        <f t="shared" ref="N545:N608" si="279">IF(D545&gt;=hwind,SQRT((G545-vxw)^2+(H545-vyw)^2+I545^2),J545)</f>
        <v>75.714079227780971</v>
      </c>
      <c r="O545" s="2">
        <f t="shared" ref="O545:O608" si="280">J545/1.467</f>
        <v>51.611505949407615</v>
      </c>
      <c r="P545" s="5">
        <f t="shared" si="262"/>
        <v>0.38066466649091679</v>
      </c>
      <c r="Q545" s="4">
        <f t="shared" si="263"/>
        <v>0.4578208448620642</v>
      </c>
      <c r="R545" s="4">
        <f t="shared" si="264"/>
        <v>0.31055694920139149</v>
      </c>
      <c r="S545" s="4">
        <f t="shared" si="253"/>
        <v>0</v>
      </c>
      <c r="T545" s="4">
        <f t="shared" si="254"/>
        <v>0</v>
      </c>
      <c r="U545" s="5">
        <f t="shared" si="255"/>
        <v>-1.3105645847953475</v>
      </c>
      <c r="V545" s="5">
        <f t="shared" si="256"/>
        <v>-8.1886127001867131</v>
      </c>
      <c r="W545" s="5">
        <f t="shared" si="257"/>
        <v>8.2732372812288482</v>
      </c>
      <c r="X545" s="5">
        <f t="shared" si="265"/>
        <v>0.92385246229922469</v>
      </c>
      <c r="Y545" s="5">
        <f t="shared" si="266"/>
        <v>0.74811171773206031</v>
      </c>
      <c r="Z545" s="5">
        <f t="shared" si="267"/>
        <v>6.7118239784447082</v>
      </c>
      <c r="AA545" s="5">
        <f t="shared" si="268"/>
        <v>6.7616791217827883</v>
      </c>
      <c r="AB545" s="5">
        <f t="shared" si="269"/>
        <v>-0.56245286706328723</v>
      </c>
      <c r="AC545" s="5">
        <f t="shared" si="270"/>
        <v>-1.4767887217420048</v>
      </c>
      <c r="AD545" s="5">
        <f t="shared" si="271"/>
        <v>-17.139083596988364</v>
      </c>
      <c r="AE545">
        <f t="shared" si="258"/>
        <v>0</v>
      </c>
    </row>
    <row r="546" spans="1:31" x14ac:dyDescent="0.2">
      <c r="A546">
        <f t="shared" si="259"/>
        <v>5.1399999999999348</v>
      </c>
      <c r="B546" s="5">
        <f t="shared" si="272"/>
        <v>36.431640144099234</v>
      </c>
      <c r="C546" s="5">
        <f t="shared" si="273"/>
        <v>372.00357145229231</v>
      </c>
      <c r="D546" s="5">
        <f t="shared" si="274"/>
        <v>29.320346954836978</v>
      </c>
      <c r="E546" s="2">
        <f t="shared" ref="E546:E609" si="281">SQRT(B546^2+C546^2)</f>
        <v>373.78325481065883</v>
      </c>
      <c r="F546" s="2">
        <f t="shared" ref="F546:F609" si="282">ATAN2(C546,B546)*180/PI()</f>
        <v>5.5933442060826275</v>
      </c>
      <c r="G546" s="3">
        <f t="shared" si="275"/>
        <v>8.4652931283788373</v>
      </c>
      <c r="H546" s="3">
        <f t="shared" si="276"/>
        <v>52.912851791734106</v>
      </c>
      <c r="I546" s="3">
        <f t="shared" si="277"/>
        <v>-53.645986883798471</v>
      </c>
      <c r="J546" s="2">
        <f t="shared" ref="J546:J609" si="283">SQRT(G546^2+H546^2+I546^2)</f>
        <v>75.824290179467397</v>
      </c>
      <c r="K546" s="2">
        <f t="shared" si="278"/>
        <v>51.686632705840076</v>
      </c>
      <c r="L546" s="6">
        <f t="shared" si="260"/>
        <v>2735.9309954864557</v>
      </c>
      <c r="M546" s="2">
        <f t="shared" si="261"/>
        <v>34.674125463630425</v>
      </c>
      <c r="N546" s="2">
        <f t="shared" si="279"/>
        <v>75.824290179467397</v>
      </c>
      <c r="O546" s="2">
        <f t="shared" si="280"/>
        <v>51.686632705840076</v>
      </c>
      <c r="P546" s="5">
        <f t="shared" si="262"/>
        <v>0.38066796378400697</v>
      </c>
      <c r="Q546" s="4">
        <f t="shared" si="263"/>
        <v>0.45717427429601637</v>
      </c>
      <c r="R546" s="4">
        <f t="shared" si="264"/>
        <v>0.31040194095766266</v>
      </c>
      <c r="S546" s="4">
        <f t="shared" ref="S546:S609" si="284">IF(D546&gt;=hwind,vxw,0)</f>
        <v>0</v>
      </c>
      <c r="T546" s="4">
        <f t="shared" ref="T546:T609" si="285">IF(D546&gt;=hwind,vyw,0)</f>
        <v>0</v>
      </c>
      <c r="U546" s="5">
        <f t="shared" ref="U546:U609" si="286">-const*$P546*$N546*(G546-S546)</f>
        <v>-1.3116121735335369</v>
      </c>
      <c r="V546" s="5">
        <f t="shared" ref="V546:V609" si="287">-const*$P546*$N546*(H546-T546)</f>
        <v>-8.1983151078083303</v>
      </c>
      <c r="W546" s="5">
        <f t="shared" ref="W546:W609" si="288">-const*$P546*$N546*I546</f>
        <v>8.3119070292000004</v>
      </c>
      <c r="X546" s="5">
        <f t="shared" si="265"/>
        <v>0.92389143807341267</v>
      </c>
      <c r="Y546" s="5">
        <f t="shared" si="266"/>
        <v>0.74493402620336924</v>
      </c>
      <c r="Z546" s="5">
        <f t="shared" si="267"/>
        <v>6.7405999094760167</v>
      </c>
      <c r="AA546" s="5">
        <f t="shared" si="268"/>
        <v>6.7660317197038253</v>
      </c>
      <c r="AB546" s="5">
        <f t="shared" si="269"/>
        <v>-0.56667814733016764</v>
      </c>
      <c r="AC546" s="5">
        <f t="shared" si="270"/>
        <v>-1.4577151983323136</v>
      </c>
      <c r="AD546" s="5">
        <f t="shared" si="271"/>
        <v>-17.096061251096174</v>
      </c>
      <c r="AE546">
        <f t="shared" si="258"/>
        <v>0</v>
      </c>
    </row>
    <row r="547" spans="1:31" x14ac:dyDescent="0.2">
      <c r="A547">
        <f t="shared" si="259"/>
        <v>5.1499999999999346</v>
      </c>
      <c r="B547" s="5">
        <f t="shared" si="272"/>
        <v>36.516264741475659</v>
      </c>
      <c r="C547" s="5">
        <f t="shared" si="273"/>
        <v>372.53262708444976</v>
      </c>
      <c r="D547" s="5">
        <f t="shared" si="274"/>
        <v>28.783032282936439</v>
      </c>
      <c r="E547" s="2">
        <f t="shared" si="281"/>
        <v>374.3180410200813</v>
      </c>
      <c r="F547" s="2">
        <f t="shared" si="282"/>
        <v>5.5983427745665688</v>
      </c>
      <c r="G547" s="3">
        <f t="shared" si="275"/>
        <v>8.4596263469055355</v>
      </c>
      <c r="H547" s="3">
        <f t="shared" si="276"/>
        <v>52.898274639750781</v>
      </c>
      <c r="I547" s="3">
        <f t="shared" si="277"/>
        <v>-53.816947496309432</v>
      </c>
      <c r="J547" s="2">
        <f t="shared" si="283"/>
        <v>75.934554555961441</v>
      </c>
      <c r="K547" s="2">
        <f t="shared" si="278"/>
        <v>51.761795880000982</v>
      </c>
      <c r="L547" s="6">
        <f t="shared" si="260"/>
        <v>2736.0483138044879</v>
      </c>
      <c r="M547" s="2">
        <f t="shared" si="261"/>
        <v>34.675612310369381</v>
      </c>
      <c r="N547" s="2">
        <f t="shared" si="279"/>
        <v>75.934554555961441</v>
      </c>
      <c r="O547" s="2">
        <f t="shared" si="280"/>
        <v>51.761795880000982</v>
      </c>
      <c r="P547" s="5">
        <f t="shared" si="262"/>
        <v>0.3806713163686703</v>
      </c>
      <c r="Q547" s="4">
        <f t="shared" si="263"/>
        <v>0.45652957542711031</v>
      </c>
      <c r="R547" s="4">
        <f t="shared" si="264"/>
        <v>0.31024709891358371</v>
      </c>
      <c r="S547" s="4">
        <f t="shared" si="284"/>
        <v>0</v>
      </c>
      <c r="T547" s="4">
        <f t="shared" si="285"/>
        <v>0</v>
      </c>
      <c r="U547" s="5">
        <f t="shared" si="286"/>
        <v>-1.3126518048205251</v>
      </c>
      <c r="V547" s="5">
        <f t="shared" si="287"/>
        <v>-8.2080475933975716</v>
      </c>
      <c r="W547" s="5">
        <f t="shared" si="288"/>
        <v>8.3505949747771808</v>
      </c>
      <c r="X547" s="5">
        <f t="shared" si="265"/>
        <v>0.92393105507754703</v>
      </c>
      <c r="Y547" s="5">
        <f t="shared" si="266"/>
        <v>0.74176348124021207</v>
      </c>
      <c r="Z547" s="5">
        <f t="shared" si="267"/>
        <v>6.7693555502521612</v>
      </c>
      <c r="AA547" s="5">
        <f t="shared" si="268"/>
        <v>6.7704001782230181</v>
      </c>
      <c r="AB547" s="5">
        <f t="shared" si="269"/>
        <v>-0.57088832358031305</v>
      </c>
      <c r="AC547" s="5">
        <f t="shared" si="270"/>
        <v>-1.4386920431454104</v>
      </c>
      <c r="AD547" s="5">
        <f t="shared" si="271"/>
        <v>-17.053004846999801</v>
      </c>
      <c r="AE547">
        <f t="shared" si="258"/>
        <v>0</v>
      </c>
    </row>
    <row r="548" spans="1:31" x14ac:dyDescent="0.2">
      <c r="A548">
        <f t="shared" si="259"/>
        <v>5.1599999999999344</v>
      </c>
      <c r="B548" s="5">
        <f t="shared" si="272"/>
        <v>36.60083246052853</v>
      </c>
      <c r="C548" s="5">
        <f t="shared" si="273"/>
        <v>373.06153789624511</v>
      </c>
      <c r="D548" s="5">
        <f t="shared" si="274"/>
        <v>28.244010157730994</v>
      </c>
      <c r="E548" s="2">
        <f t="shared" si="281"/>
        <v>374.85268038832959</v>
      </c>
      <c r="F548" s="2">
        <f t="shared" si="282"/>
        <v>5.6033205896277556</v>
      </c>
      <c r="G548" s="3">
        <f t="shared" si="275"/>
        <v>8.4539174636697325</v>
      </c>
      <c r="H548" s="3">
        <f t="shared" si="276"/>
        <v>52.883887719319326</v>
      </c>
      <c r="I548" s="3">
        <f t="shared" si="277"/>
        <v>-53.987477544779431</v>
      </c>
      <c r="J548" s="2">
        <f t="shared" si="283"/>
        <v>76.044868547721066</v>
      </c>
      <c r="K548" s="2">
        <f t="shared" si="278"/>
        <v>51.836992875065484</v>
      </c>
      <c r="L548" s="6">
        <f t="shared" si="260"/>
        <v>2736.1674973702843</v>
      </c>
      <c r="M548" s="2">
        <f t="shared" si="261"/>
        <v>34.677122796533112</v>
      </c>
      <c r="N548" s="2">
        <f t="shared" si="279"/>
        <v>76.044868547721066</v>
      </c>
      <c r="O548" s="2">
        <f t="shared" si="280"/>
        <v>51.836992875065484</v>
      </c>
      <c r="P548" s="5">
        <f t="shared" si="262"/>
        <v>0.38067472326386353</v>
      </c>
      <c r="Q548" s="4">
        <f t="shared" si="263"/>
        <v>0.45588675871106604</v>
      </c>
      <c r="R548" s="4">
        <f t="shared" si="264"/>
        <v>0.31009242727460551</v>
      </c>
      <c r="S548" s="4">
        <f t="shared" si="284"/>
        <v>0</v>
      </c>
      <c r="T548" s="4">
        <f t="shared" si="285"/>
        <v>0</v>
      </c>
      <c r="U548" s="5">
        <f t="shared" si="286"/>
        <v>-1.3136834027463877</v>
      </c>
      <c r="V548" s="5">
        <f t="shared" si="287"/>
        <v>-8.2178097749509078</v>
      </c>
      <c r="W548" s="5">
        <f t="shared" si="288"/>
        <v>8.3893004055818583</v>
      </c>
      <c r="X548" s="5">
        <f t="shared" si="265"/>
        <v>0.92397130195372168</v>
      </c>
      <c r="Y548" s="5">
        <f t="shared" si="266"/>
        <v>0.73860010625335459</v>
      </c>
      <c r="Z548" s="5">
        <f t="shared" si="267"/>
        <v>6.7980904659649548</v>
      </c>
      <c r="AA548" s="5">
        <f t="shared" si="268"/>
        <v>6.7747843366347036</v>
      </c>
      <c r="AB548" s="5">
        <f t="shared" si="269"/>
        <v>-0.57508329649303314</v>
      </c>
      <c r="AC548" s="5">
        <f t="shared" si="270"/>
        <v>-1.419719308985953</v>
      </c>
      <c r="AD548" s="5">
        <f t="shared" si="271"/>
        <v>-17.009915257783437</v>
      </c>
      <c r="AE548">
        <f t="shared" si="258"/>
        <v>0</v>
      </c>
    </row>
    <row r="549" spans="1:31" x14ac:dyDescent="0.2">
      <c r="A549">
        <f t="shared" si="259"/>
        <v>5.1699999999999342</v>
      </c>
      <c r="B549" s="5">
        <f t="shared" si="272"/>
        <v>36.685342881000402</v>
      </c>
      <c r="C549" s="5">
        <f t="shared" si="273"/>
        <v>373.59030578747286</v>
      </c>
      <c r="D549" s="5">
        <f t="shared" si="274"/>
        <v>27.703284886520308</v>
      </c>
      <c r="E549" s="2">
        <f t="shared" si="281"/>
        <v>375.38717474185773</v>
      </c>
      <c r="F549" s="2">
        <f t="shared" si="282"/>
        <v>5.6082776536439845</v>
      </c>
      <c r="G549" s="3">
        <f t="shared" si="275"/>
        <v>8.4481666307048027</v>
      </c>
      <c r="H549" s="3">
        <f t="shared" si="276"/>
        <v>52.869690526229469</v>
      </c>
      <c r="I549" s="3">
        <f t="shared" si="277"/>
        <v>-54.157576697357264</v>
      </c>
      <c r="J549" s="2">
        <f t="shared" si="283"/>
        <v>76.155228379209561</v>
      </c>
      <c r="K549" s="2">
        <f t="shared" si="278"/>
        <v>51.912221117388924</v>
      </c>
      <c r="L549" s="6">
        <f t="shared" si="260"/>
        <v>2736.2885129221022</v>
      </c>
      <c r="M549" s="2">
        <f t="shared" si="261"/>
        <v>34.678656500575251</v>
      </c>
      <c r="N549" s="2">
        <f t="shared" si="279"/>
        <v>76.155228379209561</v>
      </c>
      <c r="O549" s="2">
        <f t="shared" si="280"/>
        <v>51.912221117388924</v>
      </c>
      <c r="P549" s="5">
        <f t="shared" si="262"/>
        <v>0.38067818349942106</v>
      </c>
      <c r="Q549" s="4">
        <f t="shared" si="263"/>
        <v>0.45524583426558313</v>
      </c>
      <c r="R549" s="4">
        <f t="shared" si="264"/>
        <v>0.30993793018643118</v>
      </c>
      <c r="S549" s="4">
        <f t="shared" si="284"/>
        <v>0</v>
      </c>
      <c r="T549" s="4">
        <f t="shared" si="285"/>
        <v>0</v>
      </c>
      <c r="U549" s="5">
        <f t="shared" si="286"/>
        <v>-1.3147068924478496</v>
      </c>
      <c r="V549" s="5">
        <f t="shared" si="287"/>
        <v>-8.2276012743157523</v>
      </c>
      <c r="W549" s="5">
        <f t="shared" si="288"/>
        <v>8.4280226083027134</v>
      </c>
      <c r="X549" s="5">
        <f t="shared" si="265"/>
        <v>0.92401216746984138</v>
      </c>
      <c r="Y549" s="5">
        <f t="shared" si="266"/>
        <v>0.73544392497470246</v>
      </c>
      <c r="Z549" s="5">
        <f t="shared" si="267"/>
        <v>6.8268042232327835</v>
      </c>
      <c r="AA549" s="5">
        <f t="shared" si="268"/>
        <v>6.7791840362959777</v>
      </c>
      <c r="AB549" s="5">
        <f t="shared" si="269"/>
        <v>-0.57926296747314709</v>
      </c>
      <c r="AC549" s="5">
        <f t="shared" si="270"/>
        <v>-1.4007970510829688</v>
      </c>
      <c r="AD549" s="5">
        <f t="shared" si="271"/>
        <v>-16.966793355401308</v>
      </c>
      <c r="AE549">
        <f t="shared" si="258"/>
        <v>0</v>
      </c>
    </row>
    <row r="550" spans="1:31" x14ac:dyDescent="0.2">
      <c r="A550">
        <f t="shared" si="259"/>
        <v>5.179999999999934</v>
      </c>
      <c r="B550" s="5">
        <f t="shared" si="272"/>
        <v>36.769795584159077</v>
      </c>
      <c r="C550" s="5">
        <f t="shared" si="273"/>
        <v>374.11893265288256</v>
      </c>
      <c r="D550" s="5">
        <f t="shared" si="274"/>
        <v>27.160860779878966</v>
      </c>
      <c r="E550" s="2">
        <f t="shared" si="281"/>
        <v>375.92152590219268</v>
      </c>
      <c r="F550" s="2">
        <f t="shared" si="282"/>
        <v>5.6132139691408023</v>
      </c>
      <c r="G550" s="3">
        <f t="shared" si="275"/>
        <v>8.4423740010300712</v>
      </c>
      <c r="H550" s="3">
        <f t="shared" si="276"/>
        <v>52.855682555718637</v>
      </c>
      <c r="I550" s="3">
        <f t="shared" si="277"/>
        <v>-54.327244630911274</v>
      </c>
      <c r="J550" s="2">
        <f t="shared" si="283"/>
        <v>76.265630308750787</v>
      </c>
      <c r="K550" s="2">
        <f t="shared" si="278"/>
        <v>51.987478056408165</v>
      </c>
      <c r="L550" s="6">
        <f t="shared" si="260"/>
        <v>2736.4113275692885</v>
      </c>
      <c r="M550" s="2">
        <f t="shared" si="261"/>
        <v>34.68021300565244</v>
      </c>
      <c r="N550" s="2">
        <f t="shared" si="279"/>
        <v>76.265630308750787</v>
      </c>
      <c r="O550" s="2">
        <f t="shared" si="280"/>
        <v>51.987478056408165</v>
      </c>
      <c r="P550" s="5">
        <f t="shared" si="262"/>
        <v>0.3806816961160121</v>
      </c>
      <c r="Q550" s="4">
        <f t="shared" si="263"/>
        <v>0.45460681187570662</v>
      </c>
      <c r="R550" s="4">
        <f t="shared" si="264"/>
        <v>0.30978361173553359</v>
      </c>
      <c r="S550" s="4">
        <f t="shared" si="284"/>
        <v>0</v>
      </c>
      <c r="T550" s="4">
        <f t="shared" si="285"/>
        <v>0</v>
      </c>
      <c r="U550" s="5">
        <f t="shared" si="286"/>
        <v>-1.315722200107335</v>
      </c>
      <c r="V550" s="5">
        <f t="shared" si="287"/>
        <v>-8.2374217171496884</v>
      </c>
      <c r="W550" s="5">
        <f t="shared" si="288"/>
        <v>8.4667608687829539</v>
      </c>
      <c r="X550" s="5">
        <f t="shared" si="265"/>
        <v>0.92405364051912253</v>
      </c>
      <c r="Y550" s="5">
        <f t="shared" si="266"/>
        <v>0.73229496144333484</v>
      </c>
      <c r="Z550" s="5">
        <f t="shared" si="267"/>
        <v>6.8554963901371879</v>
      </c>
      <c r="AA550" s="5">
        <f t="shared" si="268"/>
        <v>6.7835991205939257</v>
      </c>
      <c r="AB550" s="5">
        <f t="shared" si="269"/>
        <v>-0.58342723866400015</v>
      </c>
      <c r="AC550" s="5">
        <f t="shared" si="270"/>
        <v>-1.3819253270125005</v>
      </c>
      <c r="AD550" s="5">
        <f t="shared" si="271"/>
        <v>-16.923640010623121</v>
      </c>
      <c r="AE550">
        <f t="shared" si="258"/>
        <v>0</v>
      </c>
    </row>
    <row r="551" spans="1:31" x14ac:dyDescent="0.2">
      <c r="A551">
        <f t="shared" si="259"/>
        <v>5.1899999999999338</v>
      </c>
      <c r="B551" s="5">
        <f t="shared" si="272"/>
        <v>36.854190152807448</v>
      </c>
      <c r="C551" s="5">
        <f t="shared" si="273"/>
        <v>374.64742038217338</v>
      </c>
      <c r="D551" s="5">
        <f t="shared" si="274"/>
        <v>26.616742151569323</v>
      </c>
      <c r="E551" s="2">
        <f t="shared" si="281"/>
        <v>376.45573568593193</v>
      </c>
      <c r="F551" s="2">
        <f t="shared" si="282"/>
        <v>5.6181295387933696</v>
      </c>
      <c r="G551" s="3">
        <f t="shared" si="275"/>
        <v>8.4365397286434316</v>
      </c>
      <c r="H551" s="3">
        <f t="shared" si="276"/>
        <v>52.841863302448509</v>
      </c>
      <c r="I551" s="3">
        <f t="shared" si="277"/>
        <v>-54.496481031017503</v>
      </c>
      <c r="J551" s="2">
        <f t="shared" si="283"/>
        <v>76.376070628382578</v>
      </c>
      <c r="K551" s="2">
        <f t="shared" si="278"/>
        <v>52.062761164541634</v>
      </c>
      <c r="L551" s="6">
        <f t="shared" si="260"/>
        <v>2736.5359087907259</v>
      </c>
      <c r="M551" s="2">
        <f t="shared" si="261"/>
        <v>34.68179189960469</v>
      </c>
      <c r="N551" s="2">
        <f t="shared" si="279"/>
        <v>76.376070628382578</v>
      </c>
      <c r="O551" s="2">
        <f t="shared" si="280"/>
        <v>52.062761164541634</v>
      </c>
      <c r="P551" s="5">
        <f t="shared" si="262"/>
        <v>0.38068526016509507</v>
      </c>
      <c r="Q551" s="4">
        <f t="shared" si="263"/>
        <v>0.45396970099913758</v>
      </c>
      <c r="R551" s="4">
        <f t="shared" si="264"/>
        <v>0.3096294759496715</v>
      </c>
      <c r="S551" s="4">
        <f t="shared" si="284"/>
        <v>0</v>
      </c>
      <c r="T551" s="4">
        <f t="shared" si="285"/>
        <v>0</v>
      </c>
      <c r="U551" s="5">
        <f t="shared" si="286"/>
        <v>-1.3167292529518955</v>
      </c>
      <c r="V551" s="5">
        <f t="shared" si="287"/>
        <v>-8.2472707328798638</v>
      </c>
      <c r="W551" s="5">
        <f t="shared" si="288"/>
        <v>8.5055144721065794</v>
      </c>
      <c r="X551" s="5">
        <f t="shared" si="265"/>
        <v>0.9240957101195697</v>
      </c>
      <c r="Y551" s="5">
        <f t="shared" si="266"/>
        <v>0.7291532399917251</v>
      </c>
      <c r="Z551" s="5">
        <f t="shared" si="267"/>
        <v>6.884166536258725</v>
      </c>
      <c r="AA551" s="5">
        <f t="shared" si="268"/>
        <v>6.7880294349131551</v>
      </c>
      <c r="AB551" s="5">
        <f t="shared" si="269"/>
        <v>-0.58757601296017037</v>
      </c>
      <c r="AC551" s="5">
        <f t="shared" si="270"/>
        <v>-1.3631041966211388</v>
      </c>
      <c r="AD551" s="5">
        <f t="shared" si="271"/>
        <v>-16.880456092980264</v>
      </c>
      <c r="AE551">
        <f t="shared" si="258"/>
        <v>0</v>
      </c>
    </row>
    <row r="552" spans="1:31" x14ac:dyDescent="0.2">
      <c r="A552">
        <f t="shared" si="259"/>
        <v>5.1999999999999336</v>
      </c>
      <c r="B552" s="5">
        <f t="shared" si="272"/>
        <v>36.938526171293233</v>
      </c>
      <c r="C552" s="5">
        <f t="shared" si="273"/>
        <v>375.17577085998806</v>
      </c>
      <c r="D552" s="5">
        <f t="shared" si="274"/>
        <v>26.070933318454497</v>
      </c>
      <c r="E552" s="2">
        <f t="shared" si="281"/>
        <v>376.98980590474008</v>
      </c>
      <c r="F552" s="2">
        <f t="shared" si="282"/>
        <v>5.6230243654283054</v>
      </c>
      <c r="G552" s="3">
        <f t="shared" si="275"/>
        <v>8.43066396851383</v>
      </c>
      <c r="H552" s="3">
        <f t="shared" si="276"/>
        <v>52.828232260482295</v>
      </c>
      <c r="I552" s="3">
        <f t="shared" si="277"/>
        <v>-54.665285591947303</v>
      </c>
      <c r="J552" s="2">
        <f t="shared" si="283"/>
        <v>76.486545663708867</v>
      </c>
      <c r="K552" s="2">
        <f t="shared" si="278"/>
        <v>52.138067937088522</v>
      </c>
      <c r="L552" s="6">
        <f t="shared" si="260"/>
        <v>2736.6622244332125</v>
      </c>
      <c r="M552" s="2">
        <f t="shared" si="261"/>
        <v>34.683392774934809</v>
      </c>
      <c r="N552" s="2">
        <f t="shared" si="279"/>
        <v>76.486545663708867</v>
      </c>
      <c r="O552" s="2">
        <f t="shared" si="280"/>
        <v>52.138067937088522</v>
      </c>
      <c r="P552" s="5">
        <f t="shared" si="262"/>
        <v>0.38068887470887047</v>
      </c>
      <c r="Q552" s="4">
        <f t="shared" si="263"/>
        <v>0.45333451077148557</v>
      </c>
      <c r="R552" s="4">
        <f t="shared" si="264"/>
        <v>0.30947552679840484</v>
      </c>
      <c r="S552" s="4">
        <f t="shared" si="284"/>
        <v>0</v>
      </c>
      <c r="T552" s="4">
        <f t="shared" si="285"/>
        <v>0</v>
      </c>
      <c r="U552" s="5">
        <f t="shared" si="286"/>
        <v>-1.3177279792520236</v>
      </c>
      <c r="V552" s="5">
        <f t="shared" si="287"/>
        <v>-8.2571479546626296</v>
      </c>
      <c r="W552" s="5">
        <f t="shared" si="288"/>
        <v>8.5442827026837058</v>
      </c>
      <c r="X552" s="5">
        <f t="shared" si="265"/>
        <v>0.92413836541342764</v>
      </c>
      <c r="Y552" s="5">
        <f t="shared" si="266"/>
        <v>0.72601878523216545</v>
      </c>
      <c r="Z552" s="5">
        <f t="shared" si="267"/>
        <v>6.9128142327121394</v>
      </c>
      <c r="AA552" s="5">
        <f t="shared" si="268"/>
        <v>6.7924748266037289</v>
      </c>
      <c r="AB552" s="5">
        <f t="shared" si="269"/>
        <v>-0.59170919401985811</v>
      </c>
      <c r="AC552" s="5">
        <f t="shared" si="270"/>
        <v>-1.3443337219504903</v>
      </c>
      <c r="AD552" s="5">
        <f t="shared" si="271"/>
        <v>-16.837242470712564</v>
      </c>
      <c r="AE552">
        <f t="shared" si="258"/>
        <v>0</v>
      </c>
    </row>
    <row r="553" spans="1:31" x14ac:dyDescent="0.2">
      <c r="A553">
        <f t="shared" si="259"/>
        <v>5.2099999999999334</v>
      </c>
      <c r="B553" s="5">
        <f t="shared" si="272"/>
        <v>37.022803225518672</v>
      </c>
      <c r="C553" s="5">
        <f t="shared" si="273"/>
        <v>375.70398596590678</v>
      </c>
      <c r="D553" s="5">
        <f t="shared" si="274"/>
        <v>25.523438600411488</v>
      </c>
      <c r="E553" s="2">
        <f t="shared" si="281"/>
        <v>377.52373836534537</v>
      </c>
      <c r="F553" s="2">
        <f t="shared" si="282"/>
        <v>5.6278984520254953</v>
      </c>
      <c r="G553" s="3">
        <f t="shared" si="275"/>
        <v>8.4247468765736322</v>
      </c>
      <c r="H553" s="3">
        <f t="shared" si="276"/>
        <v>52.814788923262789</v>
      </c>
      <c r="I553" s="3">
        <f t="shared" si="277"/>
        <v>-54.833658016654425</v>
      </c>
      <c r="J553" s="2">
        <f t="shared" si="283"/>
        <v>76.597051773750067</v>
      </c>
      <c r="K553" s="2">
        <f t="shared" si="278"/>
        <v>52.213395892126833</v>
      </c>
      <c r="L553" s="6">
        <f t="shared" si="260"/>
        <v>2736.7902427097615</v>
      </c>
      <c r="M553" s="2">
        <f t="shared" si="261"/>
        <v>34.685015228786916</v>
      </c>
      <c r="N553" s="2">
        <f t="shared" si="279"/>
        <v>76.597051773750067</v>
      </c>
      <c r="O553" s="2">
        <f t="shared" si="280"/>
        <v>52.213395892126833</v>
      </c>
      <c r="P553" s="5">
        <f t="shared" si="262"/>
        <v>0.3806925388202308</v>
      </c>
      <c r="Q553" s="4">
        <f t="shared" si="263"/>
        <v>0.45270125001146577</v>
      </c>
      <c r="R553" s="4">
        <f t="shared" si="264"/>
        <v>0.30932176819360785</v>
      </c>
      <c r="S553" s="4">
        <f t="shared" si="284"/>
        <v>0</v>
      </c>
      <c r="T553" s="4">
        <f t="shared" si="285"/>
        <v>0</v>
      </c>
      <c r="U553" s="5">
        <f t="shared" si="286"/>
        <v>-1.3187183083203482</v>
      </c>
      <c r="V553" s="5">
        <f t="shared" si="287"/>
        <v>-8.2670530193433347</v>
      </c>
      <c r="W553" s="5">
        <f t="shared" si="288"/>
        <v>8.5830648443348547</v>
      </c>
      <c r="X553" s="5">
        <f t="shared" si="265"/>
        <v>0.92418159566660896</v>
      </c>
      <c r="Y553" s="5">
        <f t="shared" si="266"/>
        <v>0.72289162204337787</v>
      </c>
      <c r="Z553" s="5">
        <f t="shared" si="267"/>
        <v>6.941439052180808</v>
      </c>
      <c r="AA553" s="5">
        <f t="shared" si="268"/>
        <v>6.7969351449493836</v>
      </c>
      <c r="AB553" s="5">
        <f t="shared" si="269"/>
        <v>-0.59582668627697033</v>
      </c>
      <c r="AC553" s="5">
        <f t="shared" si="270"/>
        <v>-1.3256139671625267</v>
      </c>
      <c r="AD553" s="5">
        <f t="shared" si="271"/>
        <v>-16.794000010715763</v>
      </c>
      <c r="AE553">
        <f t="shared" si="258"/>
        <v>0</v>
      </c>
    </row>
    <row r="554" spans="1:31" x14ac:dyDescent="0.2">
      <c r="A554">
        <f t="shared" si="259"/>
        <v>5.2199999999999331</v>
      </c>
      <c r="B554" s="5">
        <f t="shared" si="272"/>
        <v>37.107020902950097</v>
      </c>
      <c r="C554" s="5">
        <f t="shared" si="273"/>
        <v>376.23206757444103</v>
      </c>
      <c r="D554" s="5">
        <f t="shared" si="274"/>
        <v>24.974262320244407</v>
      </c>
      <c r="E554" s="2">
        <f t="shared" si="281"/>
        <v>378.05753486953643</v>
      </c>
      <c r="F554" s="2">
        <f t="shared" si="282"/>
        <v>5.6327518017198646</v>
      </c>
      <c r="G554" s="3">
        <f t="shared" si="275"/>
        <v>8.4187886097108624</v>
      </c>
      <c r="H554" s="3">
        <f t="shared" si="276"/>
        <v>52.801532783591163</v>
      </c>
      <c r="I554" s="3">
        <f t="shared" si="277"/>
        <v>-55.001598016761584</v>
      </c>
      <c r="J554" s="2">
        <f t="shared" si="283"/>
        <v>76.707585350792272</v>
      </c>
      <c r="K554" s="2">
        <f t="shared" si="278"/>
        <v>52.288742570410541</v>
      </c>
      <c r="L554" s="6">
        <f t="shared" si="260"/>
        <v>2736.9199321978376</v>
      </c>
      <c r="M554" s="2">
        <f t="shared" si="261"/>
        <v>34.686658862923984</v>
      </c>
      <c r="N554" s="2">
        <f t="shared" si="279"/>
        <v>76.707585350792272</v>
      </c>
      <c r="O554" s="2">
        <f t="shared" si="280"/>
        <v>52.288742570410541</v>
      </c>
      <c r="P554" s="5">
        <f t="shared" si="262"/>
        <v>0.38069625158270931</v>
      </c>
      <c r="Q554" s="4">
        <f t="shared" si="263"/>
        <v>0.45206992722603567</v>
      </c>
      <c r="R554" s="4">
        <f t="shared" si="264"/>
        <v>0.30916820398998052</v>
      </c>
      <c r="S554" s="4">
        <f t="shared" si="284"/>
        <v>0</v>
      </c>
      <c r="T554" s="4">
        <f t="shared" si="285"/>
        <v>0</v>
      </c>
      <c r="U554" s="5">
        <f t="shared" si="286"/>
        <v>-1.3197001705102167</v>
      </c>
      <c r="V554" s="5">
        <f t="shared" si="287"/>
        <v>-8.2769855674163608</v>
      </c>
      <c r="W554" s="5">
        <f t="shared" si="288"/>
        <v>8.6218601803742825</v>
      </c>
      <c r="X554" s="5">
        <f t="shared" si="265"/>
        <v>0.92422539026809514</v>
      </c>
      <c r="Y554" s="5">
        <f t="shared" si="266"/>
        <v>0.71977177555732497</v>
      </c>
      <c r="Z554" s="5">
        <f t="shared" si="267"/>
        <v>6.9700405689505516</v>
      </c>
      <c r="AA554" s="5">
        <f t="shared" si="268"/>
        <v>6.8014102411361561</v>
      </c>
      <c r="AB554" s="5">
        <f t="shared" si="269"/>
        <v>-0.59992839495289174</v>
      </c>
      <c r="AC554" s="5">
        <f t="shared" si="270"/>
        <v>-1.3069449984658092</v>
      </c>
      <c r="AD554" s="5">
        <f t="shared" si="271"/>
        <v>-16.750729578489562</v>
      </c>
      <c r="AE554">
        <f t="shared" si="258"/>
        <v>0</v>
      </c>
    </row>
    <row r="555" spans="1:31" x14ac:dyDescent="0.2">
      <c r="A555">
        <f t="shared" si="259"/>
        <v>5.2299999999999329</v>
      </c>
      <c r="B555" s="5">
        <f t="shared" si="272"/>
        <v>37.191178792627461</v>
      </c>
      <c r="C555" s="5">
        <f t="shared" si="273"/>
        <v>376.76001755502705</v>
      </c>
      <c r="D555" s="5">
        <f t="shared" si="274"/>
        <v>24.423408803597866</v>
      </c>
      <c r="E555" s="2">
        <f t="shared" si="281"/>
        <v>378.591197214158</v>
      </c>
      <c r="F555" s="2">
        <f t="shared" si="282"/>
        <v>5.6375844178031507</v>
      </c>
      <c r="G555" s="3">
        <f t="shared" si="275"/>
        <v>8.4127893257613326</v>
      </c>
      <c r="H555" s="3">
        <f t="shared" si="276"/>
        <v>52.788463333606508</v>
      </c>
      <c r="I555" s="3">
        <f t="shared" si="277"/>
        <v>-55.169105312546478</v>
      </c>
      <c r="J555" s="2">
        <f t="shared" si="283"/>
        <v>76.818142820234897</v>
      </c>
      <c r="K555" s="2">
        <f t="shared" si="278"/>
        <v>52.364105535265779</v>
      </c>
      <c r="L555" s="6">
        <f t="shared" si="260"/>
        <v>2737.0512618375265</v>
      </c>
      <c r="M555" s="2">
        <f t="shared" si="261"/>
        <v>34.688323283704761</v>
      </c>
      <c r="N555" s="2">
        <f t="shared" si="279"/>
        <v>76.818142820234897</v>
      </c>
      <c r="O555" s="2">
        <f t="shared" si="280"/>
        <v>52.364105535265779</v>
      </c>
      <c r="P555" s="5">
        <f t="shared" si="262"/>
        <v>0.38070001209042637</v>
      </c>
      <c r="Q555" s="4">
        <f t="shared" si="263"/>
        <v>0.45144055061547889</v>
      </c>
      <c r="R555" s="4">
        <f t="shared" si="264"/>
        <v>0.30901483798555873</v>
      </c>
      <c r="S555" s="4">
        <f t="shared" si="284"/>
        <v>0</v>
      </c>
      <c r="T555" s="4">
        <f t="shared" si="285"/>
        <v>0</v>
      </c>
      <c r="U555" s="5">
        <f t="shared" si="286"/>
        <v>-1.3206734972141669</v>
      </c>
      <c r="V555" s="5">
        <f t="shared" si="287"/>
        <v>-8.2869452429853645</v>
      </c>
      <c r="W555" s="5">
        <f t="shared" si="288"/>
        <v>8.6606679936923037</v>
      </c>
      <c r="X555" s="5">
        <f t="shared" si="265"/>
        <v>0.92426973872932239</v>
      </c>
      <c r="Y555" s="5">
        <f t="shared" si="266"/>
        <v>0.7166592711462062</v>
      </c>
      <c r="Z555" s="5">
        <f t="shared" si="267"/>
        <v>6.9986183589426814</v>
      </c>
      <c r="AA555" s="5">
        <f t="shared" si="268"/>
        <v>6.8058999682213033</v>
      </c>
      <c r="AB555" s="5">
        <f t="shared" si="269"/>
        <v>-0.60401422606796074</v>
      </c>
      <c r="AC555" s="5">
        <f t="shared" si="270"/>
        <v>-1.2883268840426831</v>
      </c>
      <c r="AD555" s="5">
        <f t="shared" si="271"/>
        <v>-16.707432038086392</v>
      </c>
      <c r="AE555">
        <f t="shared" si="258"/>
        <v>0</v>
      </c>
    </row>
    <row r="556" spans="1:31" x14ac:dyDescent="0.2">
      <c r="A556">
        <f t="shared" si="259"/>
        <v>5.2399999999999327</v>
      </c>
      <c r="B556" s="5">
        <f t="shared" si="272"/>
        <v>37.275276485173777</v>
      </c>
      <c r="C556" s="5">
        <f t="shared" si="273"/>
        <v>377.28783777201886</v>
      </c>
      <c r="D556" s="5">
        <f t="shared" si="274"/>
        <v>23.870882378870498</v>
      </c>
      <c r="E556" s="2">
        <f t="shared" si="281"/>
        <v>379.12472719110713</v>
      </c>
      <c r="F556" s="2">
        <f t="shared" si="282"/>
        <v>5.642396303725624</v>
      </c>
      <c r="G556" s="3">
        <f t="shared" si="275"/>
        <v>8.4067491835006525</v>
      </c>
      <c r="H556" s="3">
        <f t="shared" si="276"/>
        <v>52.775580064766082</v>
      </c>
      <c r="I556" s="3">
        <f t="shared" si="277"/>
        <v>-55.33617963292734</v>
      </c>
      <c r="J556" s="2">
        <f t="shared" si="283"/>
        <v>76.928720640437191</v>
      </c>
      <c r="K556" s="2">
        <f t="shared" si="278"/>
        <v>52.439482372486154</v>
      </c>
      <c r="L556" s="6">
        <f t="shared" si="260"/>
        <v>2737.1842009296424</v>
      </c>
      <c r="M556" s="2">
        <f t="shared" si="261"/>
        <v>34.6900081020597</v>
      </c>
      <c r="N556" s="2">
        <f t="shared" si="279"/>
        <v>76.928720640437191</v>
      </c>
      <c r="O556" s="2">
        <f t="shared" si="280"/>
        <v>52.439482372486154</v>
      </c>
      <c r="P556" s="5">
        <f t="shared" si="262"/>
        <v>0.38070381944803416</v>
      </c>
      <c r="Q556" s="4">
        <f t="shared" si="263"/>
        <v>0.45081312807842838</v>
      </c>
      <c r="R556" s="4">
        <f t="shared" si="264"/>
        <v>0.30886167392222247</v>
      </c>
      <c r="S556" s="4">
        <f t="shared" si="284"/>
        <v>0</v>
      </c>
      <c r="T556" s="4">
        <f t="shared" si="285"/>
        <v>0</v>
      </c>
      <c r="U556" s="5">
        <f t="shared" si="286"/>
        <v>-1.3216382208622888</v>
      </c>
      <c r="V556" s="5">
        <f t="shared" si="287"/>
        <v>-8.2969316937237387</v>
      </c>
      <c r="W556" s="5">
        <f t="shared" si="288"/>
        <v>8.6994875668366536</v>
      </c>
      <c r="X556" s="5">
        <f t="shared" si="265"/>
        <v>0.92431463068353958</v>
      </c>
      <c r="Y556" s="5">
        <f t="shared" si="266"/>
        <v>0.71355413440965043</v>
      </c>
      <c r="Z556" s="5">
        <f t="shared" si="267"/>
        <v>7.0271719997464555</v>
      </c>
      <c r="AA556" s="5">
        <f t="shared" si="268"/>
        <v>6.8104041811026068</v>
      </c>
      <c r="AB556" s="5">
        <f t="shared" si="269"/>
        <v>-0.60808408645263834</v>
      </c>
      <c r="AC556" s="5">
        <f t="shared" si="270"/>
        <v>-1.2697596939772833</v>
      </c>
      <c r="AD556" s="5">
        <f t="shared" si="271"/>
        <v>-16.664108252060739</v>
      </c>
      <c r="AE556">
        <f t="shared" si="258"/>
        <v>0</v>
      </c>
    </row>
    <row r="557" spans="1:31" x14ac:dyDescent="0.2">
      <c r="A557">
        <f t="shared" si="259"/>
        <v>5.2499999999999325</v>
      </c>
      <c r="B557" s="5">
        <f t="shared" si="272"/>
        <v>37.35931357280446</v>
      </c>
      <c r="C557" s="5">
        <f t="shared" si="273"/>
        <v>377.81553008468182</v>
      </c>
      <c r="D557" s="5">
        <f t="shared" si="274"/>
        <v>23.31668737712862</v>
      </c>
      <c r="E557" s="2">
        <f t="shared" si="281"/>
        <v>379.65812658732892</v>
      </c>
      <c r="F557" s="2">
        <f t="shared" si="282"/>
        <v>5.6471874630977847</v>
      </c>
      <c r="G557" s="3">
        <f t="shared" si="275"/>
        <v>8.4006683426361253</v>
      </c>
      <c r="H557" s="3">
        <f t="shared" si="276"/>
        <v>52.762882467826309</v>
      </c>
      <c r="I557" s="3">
        <f t="shared" si="277"/>
        <v>-55.502820715447946</v>
      </c>
      <c r="J557" s="2">
        <f t="shared" si="283"/>
        <v>77.039315302563395</v>
      </c>
      <c r="K557" s="2">
        <f t="shared" si="278"/>
        <v>52.514870690227262</v>
      </c>
      <c r="L557" s="6">
        <f t="shared" si="260"/>
        <v>2737.3187191337747</v>
      </c>
      <c r="M557" s="2">
        <f t="shared" si="261"/>
        <v>34.691712933466235</v>
      </c>
      <c r="N557" s="2">
        <f t="shared" si="279"/>
        <v>77.039315302563395</v>
      </c>
      <c r="O557" s="2">
        <f t="shared" si="280"/>
        <v>52.514870690227262</v>
      </c>
      <c r="P557" s="5">
        <f t="shared" si="262"/>
        <v>0.38070767277065953</v>
      </c>
      <c r="Q557" s="4">
        <f t="shared" si="263"/>
        <v>0.45018766721683456</v>
      </c>
      <c r="R557" s="4">
        <f t="shared" si="264"/>
        <v>0.30870871548620193</v>
      </c>
      <c r="S557" s="4">
        <f t="shared" si="284"/>
        <v>0</v>
      </c>
      <c r="T557" s="4">
        <f t="shared" si="285"/>
        <v>0</v>
      </c>
      <c r="U557" s="5">
        <f t="shared" si="286"/>
        <v>-1.3225942749204758</v>
      </c>
      <c r="V557" s="5">
        <f t="shared" si="287"/>
        <v>-8.3069445708352863</v>
      </c>
      <c r="W557" s="5">
        <f t="shared" si="288"/>
        <v>8.7383181820928471</v>
      </c>
      <c r="X557" s="5">
        <f t="shared" si="265"/>
        <v>0.92436005588515013</v>
      </c>
      <c r="Y557" s="5">
        <f t="shared" si="266"/>
        <v>0.7104563911620948</v>
      </c>
      <c r="Z557" s="5">
        <f t="shared" si="267"/>
        <v>7.0557010706507928</v>
      </c>
      <c r="AA557" s="5">
        <f t="shared" si="268"/>
        <v>6.8149227364879907</v>
      </c>
      <c r="AB557" s="5">
        <f t="shared" si="269"/>
        <v>-0.61213788375838096</v>
      </c>
      <c r="AC557" s="5">
        <f t="shared" si="270"/>
        <v>-1.2512435001844935</v>
      </c>
      <c r="AD557" s="5">
        <f t="shared" si="271"/>
        <v>-16.620759081419163</v>
      </c>
      <c r="AE557">
        <f t="shared" si="258"/>
        <v>0</v>
      </c>
    </row>
    <row r="558" spans="1:31" x14ac:dyDescent="0.2">
      <c r="A558">
        <f t="shared" si="259"/>
        <v>5.2599999999999323</v>
      </c>
      <c r="B558" s="5">
        <f t="shared" si="272"/>
        <v>37.443289649336634</v>
      </c>
      <c r="C558" s="5">
        <f t="shared" si="273"/>
        <v>378.34309634718511</v>
      </c>
      <c r="D558" s="5">
        <f t="shared" si="274"/>
        <v>22.76082813202007</v>
      </c>
      <c r="E558" s="2">
        <f t="shared" si="281"/>
        <v>380.19139718481205</v>
      </c>
      <c r="F558" s="2">
        <f t="shared" si="282"/>
        <v>5.6519578996920545</v>
      </c>
      <c r="G558" s="3">
        <f t="shared" si="275"/>
        <v>8.3945469637985415</v>
      </c>
      <c r="H558" s="3">
        <f t="shared" si="276"/>
        <v>52.750370032824463</v>
      </c>
      <c r="I558" s="3">
        <f t="shared" si="277"/>
        <v>-55.669028306262135</v>
      </c>
      <c r="J558" s="2">
        <f t="shared" si="283"/>
        <v>77.14992333042683</v>
      </c>
      <c r="K558" s="2">
        <f t="shared" si="278"/>
        <v>52.590268118900362</v>
      </c>
      <c r="L558" s="6">
        <f t="shared" si="260"/>
        <v>2737.4547864662804</v>
      </c>
      <c r="M558" s="2">
        <f t="shared" si="261"/>
        <v>34.69343739792334</v>
      </c>
      <c r="N558" s="2">
        <f t="shared" si="279"/>
        <v>77.14992333042683</v>
      </c>
      <c r="O558" s="2">
        <f t="shared" si="280"/>
        <v>52.590268118900362</v>
      </c>
      <c r="P558" s="5">
        <f t="shared" si="262"/>
        <v>0.38071157118384547</v>
      </c>
      <c r="Q558" s="4">
        <f t="shared" si="263"/>
        <v>0.44956417534087573</v>
      </c>
      <c r="R558" s="4">
        <f t="shared" si="264"/>
        <v>0.30855596630858195</v>
      </c>
      <c r="S558" s="4">
        <f t="shared" si="284"/>
        <v>0</v>
      </c>
      <c r="T558" s="4">
        <f t="shared" si="285"/>
        <v>0</v>
      </c>
      <c r="U558" s="5">
        <f t="shared" si="286"/>
        <v>-1.323541593888576</v>
      </c>
      <c r="V558" s="5">
        <f t="shared" si="287"/>
        <v>-8.3169835290151575</v>
      </c>
      <c r="W558" s="5">
        <f t="shared" si="288"/>
        <v>8.7771591215636064</v>
      </c>
      <c r="X558" s="5">
        <f t="shared" si="265"/>
        <v>0.92440600420903374</v>
      </c>
      <c r="Y558" s="5">
        <f t="shared" si="266"/>
        <v>0.70736606742035402</v>
      </c>
      <c r="Z558" s="5">
        <f t="shared" si="267"/>
        <v>7.0842051526753727</v>
      </c>
      <c r="AA558" s="5">
        <f t="shared" si="268"/>
        <v>6.8194554928655187</v>
      </c>
      <c r="AB558" s="5">
        <f t="shared" si="269"/>
        <v>-0.61617552646822193</v>
      </c>
      <c r="AC558" s="5">
        <f t="shared" si="270"/>
        <v>-1.2327783763397848</v>
      </c>
      <c r="AD558" s="5">
        <f t="shared" si="271"/>
        <v>-16.577385385570874</v>
      </c>
      <c r="AE558">
        <f t="shared" si="258"/>
        <v>0</v>
      </c>
    </row>
    <row r="559" spans="1:31" x14ac:dyDescent="0.2">
      <c r="A559">
        <f t="shared" si="259"/>
        <v>5.2699999999999321</v>
      </c>
      <c r="B559" s="5">
        <f t="shared" si="272"/>
        <v>37.5272043101983</v>
      </c>
      <c r="C559" s="5">
        <f t="shared" si="273"/>
        <v>378.87053840859454</v>
      </c>
      <c r="D559" s="5">
        <f t="shared" si="274"/>
        <v>22.20330897968817</v>
      </c>
      <c r="E559" s="2">
        <f t="shared" si="281"/>
        <v>380.72454076058415</v>
      </c>
      <c r="F559" s="2">
        <f t="shared" si="282"/>
        <v>5.6567076174444102</v>
      </c>
      <c r="G559" s="3">
        <f t="shared" si="275"/>
        <v>8.3883852085338599</v>
      </c>
      <c r="H559" s="3">
        <f t="shared" si="276"/>
        <v>52.738042249061067</v>
      </c>
      <c r="I559" s="3">
        <f t="shared" si="277"/>
        <v>-55.834802160117846</v>
      </c>
      <c r="J559" s="2">
        <f t="shared" si="283"/>
        <v>77.260541280332745</v>
      </c>
      <c r="K559" s="2">
        <f t="shared" si="278"/>
        <v>52.665672311065265</v>
      </c>
      <c r="L559" s="6">
        <f t="shared" si="260"/>
        <v>2737.5923732982174</v>
      </c>
      <c r="M559" s="2">
        <f t="shared" si="261"/>
        <v>34.69518111992533</v>
      </c>
      <c r="N559" s="2">
        <f t="shared" si="279"/>
        <v>77.260541280332745</v>
      </c>
      <c r="O559" s="2">
        <f t="shared" si="280"/>
        <v>52.665672311065265</v>
      </c>
      <c r="P559" s="5">
        <f t="shared" si="262"/>
        <v>0.38071551382349034</v>
      </c>
      <c r="Q559" s="4">
        <f t="shared" si="263"/>
        <v>0.44894265947381179</v>
      </c>
      <c r="R559" s="4">
        <f t="shared" si="264"/>
        <v>0.30840342996580433</v>
      </c>
      <c r="S559" s="4">
        <f t="shared" si="284"/>
        <v>0</v>
      </c>
      <c r="T559" s="4">
        <f t="shared" si="285"/>
        <v>0</v>
      </c>
      <c r="U559" s="5">
        <f t="shared" si="286"/>
        <v>-1.3244801132984323</v>
      </c>
      <c r="V559" s="5">
        <f t="shared" si="287"/>
        <v>-8.3270482264109713</v>
      </c>
      <c r="W559" s="5">
        <f t="shared" si="288"/>
        <v>8.8160096672472594</v>
      </c>
      <c r="X559" s="5">
        <f t="shared" si="265"/>
        <v>0.92445246564984807</v>
      </c>
      <c r="Y559" s="5">
        <f t="shared" si="266"/>
        <v>0.70428318939137546</v>
      </c>
      <c r="Z559" s="5">
        <f t="shared" si="267"/>
        <v>7.1126838286010603</v>
      </c>
      <c r="AA559" s="5">
        <f t="shared" si="268"/>
        <v>6.8240023104736949</v>
      </c>
      <c r="AB559" s="5">
        <f t="shared" si="269"/>
        <v>-0.62019692390705683</v>
      </c>
      <c r="AC559" s="5">
        <f t="shared" si="270"/>
        <v>-1.214364397809911</v>
      </c>
      <c r="AD559" s="5">
        <f t="shared" si="271"/>
        <v>-16.533988022279047</v>
      </c>
      <c r="AE559">
        <f t="shared" si="258"/>
        <v>0</v>
      </c>
    </row>
    <row r="560" spans="1:31" x14ac:dyDescent="0.2">
      <c r="A560">
        <f t="shared" si="259"/>
        <v>5.2799999999999319</v>
      </c>
      <c r="B560" s="5">
        <f t="shared" si="272"/>
        <v>37.611057152437439</v>
      </c>
      <c r="C560" s="5">
        <f t="shared" si="273"/>
        <v>379.39785811286526</v>
      </c>
      <c r="D560" s="5">
        <f t="shared" si="274"/>
        <v>21.644134258685877</v>
      </c>
      <c r="E560" s="2">
        <f t="shared" si="281"/>
        <v>381.25755908670686</v>
      </c>
      <c r="F560" s="2">
        <f t="shared" si="282"/>
        <v>5.6614366204560129</v>
      </c>
      <c r="G560" s="3">
        <f t="shared" si="275"/>
        <v>8.3821832392947897</v>
      </c>
      <c r="H560" s="3">
        <f t="shared" si="276"/>
        <v>52.725898605082968</v>
      </c>
      <c r="I560" s="3">
        <f t="shared" si="277"/>
        <v>-56.000142040340634</v>
      </c>
      <c r="J560" s="2">
        <f t="shared" si="283"/>
        <v>77.371165740920119</v>
      </c>
      <c r="K560" s="2">
        <f t="shared" si="278"/>
        <v>52.741080941322508</v>
      </c>
      <c r="L560" s="6">
        <f t="shared" si="260"/>
        <v>2737.7314503532316</v>
      </c>
      <c r="M560" s="2">
        <f t="shared" si="261"/>
        <v>34.696943728435052</v>
      </c>
      <c r="N560" s="2">
        <f t="shared" si="279"/>
        <v>77.371165740920119</v>
      </c>
      <c r="O560" s="2">
        <f t="shared" si="280"/>
        <v>52.741080941322508</v>
      </c>
      <c r="P560" s="5">
        <f t="shared" si="262"/>
        <v>0.38071949983578673</v>
      </c>
      <c r="Q560" s="4">
        <f t="shared" si="263"/>
        <v>0.44832312635678118</v>
      </c>
      <c r="R560" s="4">
        <f t="shared" si="264"/>
        <v>0.30825110998016841</v>
      </c>
      <c r="S560" s="4">
        <f t="shared" si="284"/>
        <v>0</v>
      </c>
      <c r="T560" s="4">
        <f t="shared" si="285"/>
        <v>0</v>
      </c>
      <c r="U560" s="5">
        <f t="shared" si="286"/>
        <v>-1.3254097697118257</v>
      </c>
      <c r="V560" s="5">
        <f t="shared" si="287"/>
        <v>-8.3371383245842203</v>
      </c>
      <c r="W560" s="5">
        <f t="shared" si="288"/>
        <v>8.8548691011152307</v>
      </c>
      <c r="X560" s="5">
        <f t="shared" si="265"/>
        <v>0.92449943032131521</v>
      </c>
      <c r="Y560" s="5">
        <f t="shared" si="266"/>
        <v>0.70120778346018242</v>
      </c>
      <c r="Z560" s="5">
        <f t="shared" si="267"/>
        <v>7.1411366829996723</v>
      </c>
      <c r="AA560" s="5">
        <f t="shared" si="268"/>
        <v>6.82856305127215</v>
      </c>
      <c r="AB560" s="5">
        <f t="shared" si="269"/>
        <v>-0.62420198625164325</v>
      </c>
      <c r="AC560" s="5">
        <f t="shared" si="270"/>
        <v>-1.196001641584548</v>
      </c>
      <c r="AD560" s="5">
        <f t="shared" si="271"/>
        <v>-16.490567847612617</v>
      </c>
      <c r="AE560">
        <f t="shared" si="258"/>
        <v>0</v>
      </c>
    </row>
    <row r="561" spans="1:31" x14ac:dyDescent="0.2">
      <c r="A561">
        <f t="shared" si="259"/>
        <v>5.2899999999999316</v>
      </c>
      <c r="B561" s="5">
        <f t="shared" si="272"/>
        <v>37.694847774731073</v>
      </c>
      <c r="C561" s="5">
        <f t="shared" si="273"/>
        <v>379.92505729883402</v>
      </c>
      <c r="D561" s="5">
        <f t="shared" si="274"/>
        <v>21.083308309890089</v>
      </c>
      <c r="E561" s="2">
        <f t="shared" si="281"/>
        <v>381.7904539302711</v>
      </c>
      <c r="F561" s="2">
        <f t="shared" si="282"/>
        <v>5.6661449129947981</v>
      </c>
      <c r="G561" s="3">
        <f t="shared" si="275"/>
        <v>8.3759412194322724</v>
      </c>
      <c r="H561" s="3">
        <f t="shared" si="276"/>
        <v>52.713938588667119</v>
      </c>
      <c r="I561" s="3">
        <f t="shared" si="277"/>
        <v>-56.165047718816759</v>
      </c>
      <c r="J561" s="2">
        <f t="shared" si="283"/>
        <v>77.481793333002543</v>
      </c>
      <c r="K561" s="2">
        <f t="shared" si="278"/>
        <v>52.816491706204864</v>
      </c>
      <c r="L561" s="6">
        <f t="shared" si="260"/>
        <v>2737.8719887053908</v>
      </c>
      <c r="M561" s="2">
        <f t="shared" si="261"/>
        <v>34.698724856856522</v>
      </c>
      <c r="N561" s="2">
        <f t="shared" si="279"/>
        <v>77.481793333002543</v>
      </c>
      <c r="O561" s="2">
        <f t="shared" si="280"/>
        <v>52.816491706204864</v>
      </c>
      <c r="P561" s="5">
        <f t="shared" si="262"/>
        <v>0.38072352837715762</v>
      </c>
      <c r="Q561" s="4">
        <f t="shared" si="263"/>
        <v>0.44770558245354208</v>
      </c>
      <c r="R561" s="4">
        <f t="shared" si="264"/>
        <v>0.30809900982032928</v>
      </c>
      <c r="S561" s="4">
        <f t="shared" si="284"/>
        <v>0</v>
      </c>
      <c r="T561" s="4">
        <f t="shared" si="285"/>
        <v>0</v>
      </c>
      <c r="U561" s="5">
        <f t="shared" si="286"/>
        <v>-1.3263305007183157</v>
      </c>
      <c r="V561" s="5">
        <f t="shared" si="287"/>
        <v>-8.3472534884718748</v>
      </c>
      <c r="W561" s="5">
        <f t="shared" si="288"/>
        <v>8.8937367051885232</v>
      </c>
      <c r="X561" s="5">
        <f t="shared" si="265"/>
        <v>0.92454688845549171</v>
      </c>
      <c r="Y561" s="5">
        <f t="shared" si="266"/>
        <v>0.69813987617799855</v>
      </c>
      <c r="Z561" s="5">
        <f t="shared" si="267"/>
        <v>7.1695633022631053</v>
      </c>
      <c r="AA561" s="5">
        <f t="shared" si="268"/>
        <v>6.8331375789126216</v>
      </c>
      <c r="AB561" s="5">
        <f t="shared" si="269"/>
        <v>-0.62819062454031716</v>
      </c>
      <c r="AC561" s="5">
        <f t="shared" si="270"/>
        <v>-1.1776901862087694</v>
      </c>
      <c r="AD561" s="5">
        <f t="shared" si="271"/>
        <v>-16.447125715898856</v>
      </c>
      <c r="AE561">
        <f t="shared" si="258"/>
        <v>0</v>
      </c>
    </row>
    <row r="562" spans="1:31" x14ac:dyDescent="0.2">
      <c r="A562">
        <f t="shared" si="259"/>
        <v>5.2999999999999314</v>
      </c>
      <c r="B562" s="5">
        <f t="shared" si="272"/>
        <v>37.778575777394174</v>
      </c>
      <c r="C562" s="5">
        <f t="shared" si="273"/>
        <v>380.4521378002114</v>
      </c>
      <c r="D562" s="5">
        <f t="shared" si="274"/>
        <v>20.520835476416128</v>
      </c>
      <c r="E562" s="2">
        <f t="shared" si="281"/>
        <v>382.32322705339175</v>
      </c>
      <c r="F562" s="2">
        <f t="shared" si="282"/>
        <v>5.6708324994970525</v>
      </c>
      <c r="G562" s="3">
        <f t="shared" si="275"/>
        <v>8.3696593131868688</v>
      </c>
      <c r="H562" s="3">
        <f t="shared" si="276"/>
        <v>52.702161686805034</v>
      </c>
      <c r="I562" s="3">
        <f t="shared" si="277"/>
        <v>-56.329518975975745</v>
      </c>
      <c r="J562" s="2">
        <f t="shared" si="283"/>
        <v>77.592420709408003</v>
      </c>
      <c r="K562" s="2">
        <f t="shared" si="278"/>
        <v>52.891902324068162</v>
      </c>
      <c r="L562" s="6">
        <f t="shared" si="260"/>
        <v>2738.0139597769739</v>
      </c>
      <c r="M562" s="2">
        <f t="shared" si="261"/>
        <v>34.700524143006788</v>
      </c>
      <c r="N562" s="2">
        <f t="shared" si="279"/>
        <v>77.592420709408003</v>
      </c>
      <c r="O562" s="2">
        <f t="shared" si="280"/>
        <v>52.891902324068162</v>
      </c>
      <c r="P562" s="5">
        <f t="shared" si="262"/>
        <v>0.38072759861419186</v>
      </c>
      <c r="Q562" s="4">
        <f t="shared" si="263"/>
        <v>0.44709003395515473</v>
      </c>
      <c r="R562" s="4">
        <f t="shared" si="264"/>
        <v>0.30794713290179365</v>
      </c>
      <c r="S562" s="4">
        <f t="shared" si="284"/>
        <v>0</v>
      </c>
      <c r="T562" s="4">
        <f t="shared" si="285"/>
        <v>0</v>
      </c>
      <c r="U562" s="5">
        <f t="shared" si="286"/>
        <v>-1.3272422449329826</v>
      </c>
      <c r="V562" s="5">
        <f t="shared" si="287"/>
        <v>-8.3573933863482708</v>
      </c>
      <c r="W562" s="5">
        <f t="shared" si="288"/>
        <v>8.9326117616132734</v>
      </c>
      <c r="X562" s="5">
        <f t="shared" si="265"/>
        <v>0.9245948304020194</v>
      </c>
      <c r="Y562" s="5">
        <f t="shared" si="266"/>
        <v>0.69507949425056237</v>
      </c>
      <c r="Z562" s="5">
        <f t="shared" si="267"/>
        <v>7.1979632746318547</v>
      </c>
      <c r="AA562" s="5">
        <f t="shared" si="268"/>
        <v>6.8377257587103371</v>
      </c>
      <c r="AB562" s="5">
        <f t="shared" si="269"/>
        <v>-0.63216275068242023</v>
      </c>
      <c r="AC562" s="5">
        <f t="shared" si="270"/>
        <v>-1.1594301117164161</v>
      </c>
      <c r="AD562" s="5">
        <f t="shared" si="271"/>
        <v>-16.403662479676388</v>
      </c>
      <c r="AE562">
        <f t="shared" si="258"/>
        <v>0</v>
      </c>
    </row>
    <row r="563" spans="1:31" x14ac:dyDescent="0.2">
      <c r="A563">
        <f t="shared" si="259"/>
        <v>5.3099999999999312</v>
      </c>
      <c r="B563" s="5">
        <f t="shared" si="272"/>
        <v>37.86224076238851</v>
      </c>
      <c r="C563" s="5">
        <f t="shared" si="273"/>
        <v>380.97910144557386</v>
      </c>
      <c r="D563" s="5">
        <f t="shared" si="274"/>
        <v>19.956720103532387</v>
      </c>
      <c r="E563" s="2">
        <f t="shared" si="281"/>
        <v>382.85588021320234</v>
      </c>
      <c r="F563" s="2">
        <f t="shared" si="282"/>
        <v>5.6754993845689423</v>
      </c>
      <c r="G563" s="3">
        <f t="shared" si="275"/>
        <v>8.3633376856800439</v>
      </c>
      <c r="H563" s="3">
        <f t="shared" si="276"/>
        <v>52.690567385687871</v>
      </c>
      <c r="I563" s="3">
        <f t="shared" si="277"/>
        <v>-56.49355560077251</v>
      </c>
      <c r="J563" s="2">
        <f t="shared" si="283"/>
        <v>77.703044554817836</v>
      </c>
      <c r="K563" s="2">
        <f t="shared" si="278"/>
        <v>52.967310534981479</v>
      </c>
      <c r="L563" s="6">
        <f t="shared" si="260"/>
        <v>2738.1573353362178</v>
      </c>
      <c r="M563" s="2">
        <f t="shared" si="261"/>
        <v>34.702341229087473</v>
      </c>
      <c r="N563" s="2">
        <f t="shared" si="279"/>
        <v>77.703044554817836</v>
      </c>
      <c r="O563" s="2">
        <f t="shared" si="280"/>
        <v>52.967310534981479</v>
      </c>
      <c r="P563" s="5">
        <f t="shared" si="262"/>
        <v>0.38073170972357862</v>
      </c>
      <c r="Q563" s="4">
        <f t="shared" si="263"/>
        <v>0.44647648678461155</v>
      </c>
      <c r="R563" s="4">
        <f t="shared" si="264"/>
        <v>0.30779548258741457</v>
      </c>
      <c r="S563" s="4">
        <f t="shared" si="284"/>
        <v>0</v>
      </c>
      <c r="T563" s="4">
        <f t="shared" si="285"/>
        <v>0</v>
      </c>
      <c r="U563" s="5">
        <f t="shared" si="286"/>
        <v>-1.3281449419940743</v>
      </c>
      <c r="V563" s="5">
        <f t="shared" si="287"/>
        <v>-8.3675576897872173</v>
      </c>
      <c r="W563" s="5">
        <f t="shared" si="288"/>
        <v>8.9714935527353408</v>
      </c>
      <c r="X563" s="5">
        <f t="shared" si="265"/>
        <v>0.9246432466273673</v>
      </c>
      <c r="Y563" s="5">
        <f t="shared" si="266"/>
        <v>0.69202666452661621</v>
      </c>
      <c r="Z563" s="5">
        <f t="shared" si="267"/>
        <v>7.2263361902228569</v>
      </c>
      <c r="AA563" s="5">
        <f t="shared" si="268"/>
        <v>6.8423274576156716</v>
      </c>
      <c r="AB563" s="5">
        <f t="shared" si="269"/>
        <v>-0.63611827746745808</v>
      </c>
      <c r="AC563" s="5">
        <f t="shared" si="270"/>
        <v>-1.1412214995643604</v>
      </c>
      <c r="AD563" s="5">
        <f t="shared" si="271"/>
        <v>-16.360178989648986</v>
      </c>
      <c r="AE563">
        <f t="shared" si="258"/>
        <v>0</v>
      </c>
    </row>
    <row r="564" spans="1:31" x14ac:dyDescent="0.2">
      <c r="A564">
        <f t="shared" si="259"/>
        <v>5.319999999999931</v>
      </c>
      <c r="B564" s="5">
        <f t="shared" si="272"/>
        <v>37.945842333331441</v>
      </c>
      <c r="C564" s="5">
        <f t="shared" si="273"/>
        <v>381.50595005835578</v>
      </c>
      <c r="D564" s="5">
        <f t="shared" si="274"/>
        <v>19.390966538575178</v>
      </c>
      <c r="E564" s="2">
        <f t="shared" si="281"/>
        <v>383.38841516184954</v>
      </c>
      <c r="F564" s="2">
        <f t="shared" si="282"/>
        <v>5.6801455729880388</v>
      </c>
      <c r="G564" s="3">
        <f t="shared" si="275"/>
        <v>8.3569765029053684</v>
      </c>
      <c r="H564" s="3">
        <f t="shared" si="276"/>
        <v>52.679155170692226</v>
      </c>
      <c r="I564" s="3">
        <f t="shared" si="277"/>
        <v>-56.657157390668999</v>
      </c>
      <c r="J564" s="2">
        <f t="shared" si="283"/>
        <v>77.813661585604748</v>
      </c>
      <c r="K564" s="2">
        <f t="shared" si="278"/>
        <v>53.042714100616728</v>
      </c>
      <c r="L564" s="6">
        <f t="shared" si="260"/>
        <v>2738.3020874950166</v>
      </c>
      <c r="M564" s="2">
        <f t="shared" si="261"/>
        <v>34.704175761655584</v>
      </c>
      <c r="N564" s="2">
        <f t="shared" si="279"/>
        <v>77.813661585604748</v>
      </c>
      <c r="O564" s="2">
        <f t="shared" si="280"/>
        <v>53.042714100616728</v>
      </c>
      <c r="P564" s="5">
        <f t="shared" si="262"/>
        <v>0.38073586089203987</v>
      </c>
      <c r="Q564" s="4">
        <f t="shared" si="263"/>
        <v>0.44586494660140696</v>
      </c>
      <c r="R564" s="4">
        <f t="shared" si="264"/>
        <v>0.30764406218788243</v>
      </c>
      <c r="S564" s="4">
        <f t="shared" si="284"/>
        <v>0</v>
      </c>
      <c r="T564" s="4">
        <f t="shared" si="285"/>
        <v>0</v>
      </c>
      <c r="U564" s="5">
        <f t="shared" si="286"/>
        <v>-1.3290385325605558</v>
      </c>
      <c r="V564" s="5">
        <f t="shared" si="287"/>
        <v>-8.3777460736243761</v>
      </c>
      <c r="W564" s="5">
        <f t="shared" si="288"/>
        <v>9.0103813611739483</v>
      </c>
      <c r="X564" s="5">
        <f t="shared" si="265"/>
        <v>0.92469212771405318</v>
      </c>
      <c r="Y564" s="5">
        <f t="shared" si="266"/>
        <v>0.6889814139865843</v>
      </c>
      <c r="Z564" s="5">
        <f t="shared" si="267"/>
        <v>7.2546816410567416</v>
      </c>
      <c r="AA564" s="5">
        <f t="shared" si="268"/>
        <v>6.8469425441861906</v>
      </c>
      <c r="AB564" s="5">
        <f t="shared" si="269"/>
        <v>-0.64005711857397152</v>
      </c>
      <c r="AC564" s="5">
        <f t="shared" si="270"/>
        <v>-1.1230644325676344</v>
      </c>
      <c r="AD564" s="5">
        <f t="shared" si="271"/>
        <v>-16.31667609463986</v>
      </c>
      <c r="AE564">
        <f t="shared" si="258"/>
        <v>0</v>
      </c>
    </row>
    <row r="565" spans="1:31" x14ac:dyDescent="0.2">
      <c r="A565">
        <f t="shared" si="259"/>
        <v>5.3299999999999308</v>
      </c>
      <c r="B565" s="5">
        <f t="shared" si="272"/>
        <v>38.029380095504564</v>
      </c>
      <c r="C565" s="5">
        <f t="shared" si="273"/>
        <v>382.03268545684108</v>
      </c>
      <c r="D565" s="5">
        <f t="shared" si="274"/>
        <v>18.823579130863756</v>
      </c>
      <c r="E565" s="2">
        <f t="shared" si="281"/>
        <v>383.92083364648761</v>
      </c>
      <c r="F565" s="2">
        <f t="shared" si="282"/>
        <v>5.6847710697047944</v>
      </c>
      <c r="G565" s="3">
        <f t="shared" si="275"/>
        <v>8.3505759317196286</v>
      </c>
      <c r="H565" s="3">
        <f t="shared" si="276"/>
        <v>52.667924526366548</v>
      </c>
      <c r="I565" s="3">
        <f t="shared" si="277"/>
        <v>-56.820324151615395</v>
      </c>
      <c r="J565" s="2">
        <f t="shared" si="283"/>
        <v>77.924268549670103</v>
      </c>
      <c r="K565" s="2">
        <f t="shared" si="278"/>
        <v>53.118110804137764</v>
      </c>
      <c r="L565" s="6">
        <f t="shared" si="260"/>
        <v>2738.4481887065876</v>
      </c>
      <c r="M565" s="2">
        <f t="shared" si="261"/>
        <v>34.706027391593899</v>
      </c>
      <c r="N565" s="2">
        <f t="shared" si="279"/>
        <v>77.924268549670103</v>
      </c>
      <c r="O565" s="2">
        <f t="shared" si="280"/>
        <v>53.118110804137764</v>
      </c>
      <c r="P565" s="5">
        <f t="shared" si="262"/>
        <v>0.38074005131626221</v>
      </c>
      <c r="Q565" s="4">
        <f t="shared" si="263"/>
        <v>0.44525541880605413</v>
      </c>
      <c r="R565" s="4">
        <f t="shared" si="264"/>
        <v>0.30749287496221467</v>
      </c>
      <c r="S565" s="4">
        <f t="shared" si="284"/>
        <v>0</v>
      </c>
      <c r="T565" s="4">
        <f t="shared" si="285"/>
        <v>0</v>
      </c>
      <c r="U565" s="5">
        <f t="shared" si="286"/>
        <v>-1.3299229583095666</v>
      </c>
      <c r="V565" s="5">
        <f t="shared" si="287"/>
        <v>-8.3879582159198698</v>
      </c>
      <c r="W565" s="5">
        <f t="shared" si="288"/>
        <v>9.0492744698943746</v>
      </c>
      <c r="X565" s="5">
        <f t="shared" si="265"/>
        <v>0.92474146435985505</v>
      </c>
      <c r="Y565" s="5">
        <f t="shared" si="266"/>
        <v>0.68594376973142457</v>
      </c>
      <c r="Z565" s="5">
        <f t="shared" si="267"/>
        <v>7.2829992210844603</v>
      </c>
      <c r="AA565" s="5">
        <f t="shared" si="268"/>
        <v>6.8515708885590199</v>
      </c>
      <c r="AB565" s="5">
        <f t="shared" si="269"/>
        <v>-0.64397918857814207</v>
      </c>
      <c r="AC565" s="5">
        <f t="shared" si="270"/>
        <v>-1.1049589948354095</v>
      </c>
      <c r="AD565" s="5">
        <f t="shared" si="271"/>
        <v>-16.273154641546604</v>
      </c>
      <c r="AE565">
        <f t="shared" si="258"/>
        <v>0</v>
      </c>
    </row>
    <row r="566" spans="1:31" x14ac:dyDescent="0.2">
      <c r="A566">
        <f t="shared" si="259"/>
        <v>5.3399999999999306</v>
      </c>
      <c r="B566" s="5">
        <f t="shared" si="272"/>
        <v>38.112853655862331</v>
      </c>
      <c r="C566" s="5">
        <f t="shared" si="273"/>
        <v>382.55930945415503</v>
      </c>
      <c r="D566" s="5">
        <f t="shared" si="274"/>
        <v>18.254562231615523</v>
      </c>
      <c r="E566" s="2">
        <f t="shared" si="281"/>
        <v>384.4531374092727</v>
      </c>
      <c r="F566" s="2">
        <f t="shared" si="282"/>
        <v>5.6893758798440137</v>
      </c>
      <c r="G566" s="3">
        <f t="shared" si="275"/>
        <v>8.3441361398338465</v>
      </c>
      <c r="H566" s="3">
        <f t="shared" si="276"/>
        <v>52.656874936418191</v>
      </c>
      <c r="I566" s="3">
        <f t="shared" si="277"/>
        <v>-56.98305569803086</v>
      </c>
      <c r="J566" s="2">
        <f t="shared" si="283"/>
        <v>78.034862226280339</v>
      </c>
      <c r="K566" s="2">
        <f t="shared" si="278"/>
        <v>53.193498450088846</v>
      </c>
      <c r="L566" s="6">
        <f t="shared" si="260"/>
        <v>2738.5956117630958</v>
      </c>
      <c r="M566" s="2">
        <f t="shared" si="261"/>
        <v>34.707895774080896</v>
      </c>
      <c r="N566" s="2">
        <f t="shared" si="279"/>
        <v>78.034862226280339</v>
      </c>
      <c r="O566" s="2">
        <f t="shared" si="280"/>
        <v>53.193498450088846</v>
      </c>
      <c r="P566" s="5">
        <f t="shared" si="262"/>
        <v>0.38074428020282763</v>
      </c>
      <c r="Q566" s="4">
        <f t="shared" si="263"/>
        <v>0.44464790854454478</v>
      </c>
      <c r="R566" s="4">
        <f t="shared" si="264"/>
        <v>0.30734192411824302</v>
      </c>
      <c r="S566" s="4">
        <f t="shared" si="284"/>
        <v>0</v>
      </c>
      <c r="T566" s="4">
        <f t="shared" si="285"/>
        <v>0</v>
      </c>
      <c r="U566" s="5">
        <f t="shared" si="286"/>
        <v>-1.3307981619337861</v>
      </c>
      <c r="V566" s="5">
        <f t="shared" si="287"/>
        <v>-8.3981937979211789</v>
      </c>
      <c r="W566" s="5">
        <f t="shared" si="288"/>
        <v>9.088172162279708</v>
      </c>
      <c r="X566" s="5">
        <f t="shared" si="265"/>
        <v>0.92479124737700991</v>
      </c>
      <c r="Y566" s="5">
        <f t="shared" si="266"/>
        <v>0.68291375897166229</v>
      </c>
      <c r="Z566" s="5">
        <f t="shared" si="267"/>
        <v>7.3112885262133016</v>
      </c>
      <c r="AA566" s="5">
        <f t="shared" si="268"/>
        <v>6.8562123624235412</v>
      </c>
      <c r="AB566" s="5">
        <f t="shared" si="269"/>
        <v>-0.6478844029621238</v>
      </c>
      <c r="AC566" s="5">
        <f t="shared" si="270"/>
        <v>-1.0869052717078773</v>
      </c>
      <c r="AD566" s="5">
        <f t="shared" si="271"/>
        <v>-16.22961547529675</v>
      </c>
      <c r="AE566">
        <f t="shared" si="258"/>
        <v>0</v>
      </c>
    </row>
    <row r="567" spans="1:31" x14ac:dyDescent="0.2">
      <c r="A567">
        <f t="shared" si="259"/>
        <v>5.3499999999999304</v>
      </c>
      <c r="B567" s="5">
        <f t="shared" si="272"/>
        <v>38.196262623040518</v>
      </c>
      <c r="C567" s="5">
        <f t="shared" si="273"/>
        <v>383.08582385825559</v>
      </c>
      <c r="D567" s="5">
        <f t="shared" si="274"/>
        <v>17.68392019386145</v>
      </c>
      <c r="E567" s="2">
        <f t="shared" si="281"/>
        <v>384.98532818735669</v>
      </c>
      <c r="F567" s="2">
        <f t="shared" si="282"/>
        <v>5.6939600087062798</v>
      </c>
      <c r="G567" s="3">
        <f t="shared" si="275"/>
        <v>8.3376572958042257</v>
      </c>
      <c r="H567" s="3">
        <f t="shared" si="276"/>
        <v>52.646005883701115</v>
      </c>
      <c r="I567" s="3">
        <f t="shared" si="277"/>
        <v>-57.145351852783826</v>
      </c>
      <c r="J567" s="2">
        <f t="shared" si="283"/>
        <v>78.145439425902737</v>
      </c>
      <c r="K567" s="2">
        <f t="shared" si="278"/>
        <v>53.268874864282708</v>
      </c>
      <c r="L567" s="6">
        <f t="shared" si="260"/>
        <v>2738.7443297932464</v>
      </c>
      <c r="M567" s="2">
        <f t="shared" si="261"/>
        <v>34.709780568560234</v>
      </c>
      <c r="N567" s="2">
        <f t="shared" si="279"/>
        <v>78.145439425902737</v>
      </c>
      <c r="O567" s="2">
        <f t="shared" si="280"/>
        <v>53.268874864282708</v>
      </c>
      <c r="P567" s="5">
        <f t="shared" si="262"/>
        <v>0.38074854676814296</v>
      </c>
      <c r="Q567" s="4">
        <f t="shared" si="263"/>
        <v>0.44404242071275485</v>
      </c>
      <c r="R567" s="4">
        <f t="shared" si="264"/>
        <v>0.30719121281309836</v>
      </c>
      <c r="S567" s="4">
        <f t="shared" si="284"/>
        <v>0</v>
      </c>
      <c r="T567" s="4">
        <f t="shared" si="285"/>
        <v>0</v>
      </c>
      <c r="U567" s="5">
        <f t="shared" si="286"/>
        <v>-1.3316640871387122</v>
      </c>
      <c r="V567" s="5">
        <f t="shared" si="287"/>
        <v>-8.4084525040262914</v>
      </c>
      <c r="W567" s="5">
        <f t="shared" si="288"/>
        <v>9.1270737222016827</v>
      </c>
      <c r="X567" s="5">
        <f t="shared" si="265"/>
        <v>0.92484146769140008</v>
      </c>
      <c r="Y567" s="5">
        <f t="shared" si="266"/>
        <v>0.67989140901660172</v>
      </c>
      <c r="Z567" s="5">
        <f t="shared" si="267"/>
        <v>7.3395491543323148</v>
      </c>
      <c r="AA567" s="5">
        <f t="shared" si="268"/>
        <v>6.8608668389944469</v>
      </c>
      <c r="AB567" s="5">
        <f t="shared" si="269"/>
        <v>-0.65177267812211048</v>
      </c>
      <c r="AC567" s="5">
        <f t="shared" si="270"/>
        <v>-1.0689033496939766</v>
      </c>
      <c r="AD567" s="5">
        <f t="shared" si="271"/>
        <v>-16.18605943880387</v>
      </c>
      <c r="AE567">
        <f t="shared" si="258"/>
        <v>0</v>
      </c>
    </row>
    <row r="568" spans="1:31" x14ac:dyDescent="0.2">
      <c r="A568">
        <f t="shared" si="259"/>
        <v>5.3599999999999302</v>
      </c>
      <c r="B568" s="5">
        <f t="shared" si="272"/>
        <v>38.279606607364656</v>
      </c>
      <c r="C568" s="5">
        <f t="shared" si="273"/>
        <v>383.6122304719251</v>
      </c>
      <c r="D568" s="5">
        <f t="shared" si="274"/>
        <v>17.11165737236167</v>
      </c>
      <c r="E568" s="2">
        <f t="shared" si="281"/>
        <v>385.51740771288132</v>
      </c>
      <c r="F568" s="2">
        <f t="shared" si="282"/>
        <v>5.6985234617693648</v>
      </c>
      <c r="G568" s="3">
        <f t="shared" si="275"/>
        <v>8.331139569023005</v>
      </c>
      <c r="H568" s="3">
        <f t="shared" si="276"/>
        <v>52.635316850204177</v>
      </c>
      <c r="I568" s="3">
        <f t="shared" si="277"/>
        <v>-57.307212447171864</v>
      </c>
      <c r="J568" s="2">
        <f t="shared" si="283"/>
        <v>78.255996990040444</v>
      </c>
      <c r="K568" s="2">
        <f t="shared" si="278"/>
        <v>53.344237893688096</v>
      </c>
      <c r="L568" s="6">
        <f t="shared" si="260"/>
        <v>2738.8943162598407</v>
      </c>
      <c r="M568" s="2">
        <f t="shared" si="261"/>
        <v>34.711681438709789</v>
      </c>
      <c r="N568" s="2">
        <f t="shared" si="279"/>
        <v>78.255996990040444</v>
      </c>
      <c r="O568" s="2">
        <f t="shared" si="280"/>
        <v>53.344237893688096</v>
      </c>
      <c r="P568" s="5">
        <f t="shared" si="262"/>
        <v>0.38075285023836852</v>
      </c>
      <c r="Q568" s="4">
        <f t="shared" si="263"/>
        <v>0.44343895996079397</v>
      </c>
      <c r="R568" s="4">
        <f t="shared" si="264"/>
        <v>0.30704074415369276</v>
      </c>
      <c r="S568" s="4">
        <f t="shared" si="284"/>
        <v>0</v>
      </c>
      <c r="T568" s="4">
        <f t="shared" si="285"/>
        <v>0</v>
      </c>
      <c r="U568" s="5">
        <f t="shared" si="286"/>
        <v>-1.3325206786398445</v>
      </c>
      <c r="V568" s="5">
        <f t="shared" si="287"/>
        <v>-8.4187340217470847</v>
      </c>
      <c r="W568" s="5">
        <f t="shared" si="288"/>
        <v>9.1659784340905368</v>
      </c>
      <c r="X568" s="5">
        <f t="shared" si="265"/>
        <v>0.92489211634172885</v>
      </c>
      <c r="Y568" s="5">
        <f t="shared" si="266"/>
        <v>0.67687674726370894</v>
      </c>
      <c r="Z568" s="5">
        <f t="shared" si="267"/>
        <v>7.3677807053370943</v>
      </c>
      <c r="AA568" s="5">
        <f t="shared" si="268"/>
        <v>6.8655341929850868</v>
      </c>
      <c r="AB568" s="5">
        <f t="shared" si="269"/>
        <v>-0.65564393137613552</v>
      </c>
      <c r="AC568" s="5">
        <f t="shared" si="270"/>
        <v>-1.0509533164099905</v>
      </c>
      <c r="AD568" s="5">
        <f t="shared" si="271"/>
        <v>-16.142487372924375</v>
      </c>
      <c r="AE568">
        <f t="shared" si="258"/>
        <v>0</v>
      </c>
    </row>
    <row r="569" spans="1:31" x14ac:dyDescent="0.2">
      <c r="A569">
        <f t="shared" si="259"/>
        <v>5.3699999999999299</v>
      </c>
      <c r="B569" s="5">
        <f t="shared" si="272"/>
        <v>38.362885220858317</v>
      </c>
      <c r="C569" s="5">
        <f t="shared" si="273"/>
        <v>384.13853109276135</v>
      </c>
      <c r="D569" s="5">
        <f t="shared" si="274"/>
        <v>16.537778123521306</v>
      </c>
      <c r="E569" s="2">
        <f t="shared" si="281"/>
        <v>386.04937771297227</v>
      </c>
      <c r="F569" s="2">
        <f t="shared" si="282"/>
        <v>5.7030662446896025</v>
      </c>
      <c r="G569" s="3">
        <f t="shared" si="275"/>
        <v>8.324583129709243</v>
      </c>
      <c r="H569" s="3">
        <f t="shared" si="276"/>
        <v>52.62480731704008</v>
      </c>
      <c r="I569" s="3">
        <f t="shared" si="277"/>
        <v>-57.468637320901109</v>
      </c>
      <c r="J569" s="2">
        <f t="shared" si="283"/>
        <v>78.366531791066919</v>
      </c>
      <c r="K569" s="2">
        <f t="shared" si="278"/>
        <v>53.419585406316912</v>
      </c>
      <c r="L569" s="6">
        <f t="shared" si="260"/>
        <v>2739.0455449573055</v>
      </c>
      <c r="M569" s="2">
        <f t="shared" si="261"/>
        <v>34.713598052410298</v>
      </c>
      <c r="N569" s="2">
        <f t="shared" si="279"/>
        <v>78.366531791066919</v>
      </c>
      <c r="O569" s="2">
        <f t="shared" si="280"/>
        <v>53.419585406316912</v>
      </c>
      <c r="P569" s="5">
        <f t="shared" si="262"/>
        <v>0.38075718984934609</v>
      </c>
      <c r="Q569" s="4">
        <f t="shared" si="263"/>
        <v>0.44283753069730042</v>
      </c>
      <c r="R569" s="4">
        <f t="shared" si="264"/>
        <v>0.30689052119719978</v>
      </c>
      <c r="S569" s="4">
        <f t="shared" si="284"/>
        <v>0</v>
      </c>
      <c r="T569" s="4">
        <f t="shared" si="285"/>
        <v>0</v>
      </c>
      <c r="U569" s="5">
        <f t="shared" si="286"/>
        <v>-1.3333678821597899</v>
      </c>
      <c r="V569" s="5">
        <f t="shared" si="287"/>
        <v>-8.4290380416730297</v>
      </c>
      <c r="W569" s="5">
        <f t="shared" si="288"/>
        <v>9.2048855830040051</v>
      </c>
      <c r="X569" s="5">
        <f t="shared" si="265"/>
        <v>0.92494318447868451</v>
      </c>
      <c r="Y569" s="5">
        <f t="shared" si="266"/>
        <v>0.67386980118817663</v>
      </c>
      <c r="Z569" s="5">
        <f t="shared" si="267"/>
        <v>7.3959827811540517</v>
      </c>
      <c r="AA569" s="5">
        <f t="shared" si="268"/>
        <v>6.8702143005812104</v>
      </c>
      <c r="AB569" s="5">
        <f t="shared" si="269"/>
        <v>-0.65949808097161322</v>
      </c>
      <c r="AC569" s="5">
        <f t="shared" si="270"/>
        <v>-1.033055260518978</v>
      </c>
      <c r="AD569" s="5">
        <f t="shared" si="271"/>
        <v>-16.098900116414782</v>
      </c>
      <c r="AE569">
        <f t="shared" si="258"/>
        <v>0</v>
      </c>
    </row>
    <row r="570" spans="1:31" x14ac:dyDescent="0.2">
      <c r="A570">
        <f t="shared" si="259"/>
        <v>5.3799999999999297</v>
      </c>
      <c r="B570" s="5">
        <f t="shared" si="272"/>
        <v>38.446098077251357</v>
      </c>
      <c r="C570" s="5">
        <f t="shared" si="273"/>
        <v>384.66472751316871</v>
      </c>
      <c r="D570" s="5">
        <f t="shared" si="274"/>
        <v>15.962286805306473</v>
      </c>
      <c r="E570" s="2">
        <f t="shared" si="281"/>
        <v>386.58123990973229</v>
      </c>
      <c r="F570" s="2">
        <f t="shared" si="282"/>
        <v>5.7075883633032527</v>
      </c>
      <c r="G570" s="3">
        <f t="shared" si="275"/>
        <v>8.3179881488995271</v>
      </c>
      <c r="H570" s="3">
        <f t="shared" si="276"/>
        <v>52.61447676443489</v>
      </c>
      <c r="I570" s="3">
        <f t="shared" si="277"/>
        <v>-57.629626322065256</v>
      </c>
      <c r="J570" s="2">
        <f t="shared" si="283"/>
        <v>78.477040732059777</v>
      </c>
      <c r="K570" s="2">
        <f t="shared" si="278"/>
        <v>53.494915291110956</v>
      </c>
      <c r="L570" s="6">
        <f t="shared" si="260"/>
        <v>2739.1979900091887</v>
      </c>
      <c r="M570" s="2">
        <f t="shared" si="261"/>
        <v>34.71553008171368</v>
      </c>
      <c r="N570" s="2">
        <f t="shared" si="279"/>
        <v>78.477040732059777</v>
      </c>
      <c r="O570" s="2">
        <f t="shared" si="280"/>
        <v>53.494915291110956</v>
      </c>
      <c r="P570" s="5">
        <f t="shared" si="262"/>
        <v>0.38076156484652546</v>
      </c>
      <c r="Q570" s="4">
        <f t="shared" si="263"/>
        <v>0.44223813709368182</v>
      </c>
      <c r="R570" s="4">
        <f t="shared" si="264"/>
        <v>0.30674054695153175</v>
      </c>
      <c r="S570" s="4">
        <f t="shared" si="284"/>
        <v>0</v>
      </c>
      <c r="T570" s="4">
        <f t="shared" si="285"/>
        <v>0</v>
      </c>
      <c r="U570" s="5">
        <f t="shared" si="286"/>
        <v>-1.3342056444252779</v>
      </c>
      <c r="V570" s="5">
        <f t="shared" si="287"/>
        <v>-8.4393642574351286</v>
      </c>
      <c r="W570" s="5">
        <f t="shared" si="288"/>
        <v>9.2437944546953421</v>
      </c>
      <c r="X570" s="5">
        <f t="shared" si="265"/>
        <v>0.92499466336409641</v>
      </c>
      <c r="Y570" s="5">
        <f t="shared" si="266"/>
        <v>0.67087059833265528</v>
      </c>
      <c r="Z570" s="5">
        <f t="shared" si="267"/>
        <v>7.4241549857640345</v>
      </c>
      <c r="AA570" s="5">
        <f t="shared" si="268"/>
        <v>6.8749070394149818</v>
      </c>
      <c r="AB570" s="5">
        <f t="shared" si="269"/>
        <v>-0.66333504609262262</v>
      </c>
      <c r="AC570" s="5">
        <f t="shared" si="270"/>
        <v>-1.0152092716710941</v>
      </c>
      <c r="AD570" s="5">
        <f t="shared" si="271"/>
        <v>-16.055298505889674</v>
      </c>
      <c r="AE570">
        <f t="shared" si="258"/>
        <v>0</v>
      </c>
    </row>
    <row r="571" spans="1:31" x14ac:dyDescent="0.2">
      <c r="A571">
        <f t="shared" si="259"/>
        <v>5.3899999999999295</v>
      </c>
      <c r="B571" s="5">
        <f t="shared" si="272"/>
        <v>38.529244791988049</v>
      </c>
      <c r="C571" s="5">
        <f t="shared" si="273"/>
        <v>385.19082152034946</v>
      </c>
      <c r="D571" s="5">
        <f t="shared" si="274"/>
        <v>15.385187777160526</v>
      </c>
      <c r="E571" s="2">
        <f t="shared" si="281"/>
        <v>387.11299602023524</v>
      </c>
      <c r="F571" s="2">
        <f t="shared" si="282"/>
        <v>5.712089823627819</v>
      </c>
      <c r="G571" s="3">
        <f t="shared" si="275"/>
        <v>8.3113547984386003</v>
      </c>
      <c r="H571" s="3">
        <f t="shared" si="276"/>
        <v>52.604324671718182</v>
      </c>
      <c r="I571" s="3">
        <f t="shared" si="277"/>
        <v>-57.790179307124156</v>
      </c>
      <c r="J571" s="2">
        <f t="shared" si="283"/>
        <v>78.587520746633984</v>
      </c>
      <c r="K571" s="2">
        <f t="shared" si="278"/>
        <v>53.570225457828208</v>
      </c>
      <c r="L571" s="6">
        <f t="shared" si="260"/>
        <v>2739.3516258656323</v>
      </c>
      <c r="M571" s="2">
        <f t="shared" si="261"/>
        <v>34.717477202810962</v>
      </c>
      <c r="N571" s="2">
        <f t="shared" si="279"/>
        <v>78.587520746633984</v>
      </c>
      <c r="O571" s="2">
        <f t="shared" si="280"/>
        <v>53.570225457828208</v>
      </c>
      <c r="P571" s="5">
        <f t="shared" si="262"/>
        <v>0.38076597448489075</v>
      </c>
      <c r="Q571" s="4">
        <f t="shared" si="263"/>
        <v>0.44164078308830179</v>
      </c>
      <c r="R571" s="4">
        <f t="shared" si="264"/>
        <v>0.30659082437581464</v>
      </c>
      <c r="S571" s="4">
        <f t="shared" si="284"/>
        <v>0</v>
      </c>
      <c r="T571" s="4">
        <f t="shared" si="285"/>
        <v>0</v>
      </c>
      <c r="U571" s="5">
        <f t="shared" si="286"/>
        <v>-1.3350339131640914</v>
      </c>
      <c r="V571" s="5">
        <f t="shared" si="287"/>
        <v>-8.4497123656701145</v>
      </c>
      <c r="W571" s="5">
        <f t="shared" si="288"/>
        <v>9.2827043356804442</v>
      </c>
      <c r="X571" s="5">
        <f t="shared" si="265"/>
        <v>0.92504654437008049</v>
      </c>
      <c r="Y571" s="5">
        <f t="shared" si="266"/>
        <v>0.66787916629716049</v>
      </c>
      <c r="Z571" s="5">
        <f t="shared" si="267"/>
        <v>7.4522969252253839</v>
      </c>
      <c r="AA571" s="5">
        <f t="shared" si="268"/>
        <v>6.8796122885393567</v>
      </c>
      <c r="AB571" s="5">
        <f t="shared" si="269"/>
        <v>-0.66715474686693088</v>
      </c>
      <c r="AC571" s="5">
        <f t="shared" si="270"/>
        <v>-0.99741544044473063</v>
      </c>
      <c r="AD571" s="5">
        <f t="shared" si="271"/>
        <v>-16.011683375780198</v>
      </c>
      <c r="AE571">
        <f t="shared" si="258"/>
        <v>0</v>
      </c>
    </row>
    <row r="572" spans="1:31" x14ac:dyDescent="0.2">
      <c r="A572">
        <f t="shared" si="259"/>
        <v>5.3999999999999293</v>
      </c>
      <c r="B572" s="5">
        <f t="shared" si="272"/>
        <v>38.612324982235094</v>
      </c>
      <c r="C572" s="5">
        <f t="shared" si="273"/>
        <v>385.71681489629458</v>
      </c>
      <c r="D572" s="5">
        <f t="shared" si="274"/>
        <v>14.806485399920495</v>
      </c>
      <c r="E572" s="2">
        <f t="shared" si="281"/>
        <v>387.64464775651953</v>
      </c>
      <c r="F572" s="2">
        <f t="shared" si="282"/>
        <v>5.7165706318633527</v>
      </c>
      <c r="G572" s="3">
        <f t="shared" si="275"/>
        <v>8.3046832509699318</v>
      </c>
      <c r="H572" s="3">
        <f t="shared" si="276"/>
        <v>52.594350517313735</v>
      </c>
      <c r="I572" s="3">
        <f t="shared" si="277"/>
        <v>-57.95029614088196</v>
      </c>
      <c r="J572" s="2">
        <f t="shared" si="283"/>
        <v>78.69796879877471</v>
      </c>
      <c r="K572" s="2">
        <f t="shared" si="278"/>
        <v>53.645513836928906</v>
      </c>
      <c r="L572" s="6">
        <f t="shared" si="260"/>
        <v>2739.5064273008161</v>
      </c>
      <c r="M572" s="2">
        <f t="shared" si="261"/>
        <v>34.719439095999924</v>
      </c>
      <c r="N572" s="2">
        <f t="shared" si="279"/>
        <v>78.69796879877471</v>
      </c>
      <c r="O572" s="2">
        <f t="shared" si="280"/>
        <v>53.645513836928906</v>
      </c>
      <c r="P572" s="5">
        <f t="shared" si="262"/>
        <v>0.38077041802888578</v>
      </c>
      <c r="Q572" s="4">
        <f t="shared" si="263"/>
        <v>0.44104547239061181</v>
      </c>
      <c r="R572" s="4">
        <f t="shared" si="264"/>
        <v>0.30644135638086062</v>
      </c>
      <c r="S572" s="4">
        <f t="shared" si="284"/>
        <v>0</v>
      </c>
      <c r="T572" s="4">
        <f t="shared" si="285"/>
        <v>0</v>
      </c>
      <c r="U572" s="5">
        <f t="shared" si="286"/>
        <v>-1.3358526371019235</v>
      </c>
      <c r="V572" s="5">
        <f t="shared" si="287"/>
        <v>-8.4600820659849685</v>
      </c>
      <c r="W572" s="5">
        <f t="shared" si="288"/>
        <v>9.3216145133040751</v>
      </c>
      <c r="X572" s="5">
        <f t="shared" si="265"/>
        <v>0.92509881897817692</v>
      </c>
      <c r="Y572" s="5">
        <f t="shared" si="266"/>
        <v>0.66489553272915036</v>
      </c>
      <c r="Z572" s="5">
        <f t="shared" si="267"/>
        <v>7.4804082076964491</v>
      </c>
      <c r="AA572" s="5">
        <f t="shared" si="268"/>
        <v>6.8843299284027868</v>
      </c>
      <c r="AB572" s="5">
        <f t="shared" si="269"/>
        <v>-0.67095710437277312</v>
      </c>
      <c r="AC572" s="5">
        <f t="shared" si="270"/>
        <v>-0.97967385828851938</v>
      </c>
      <c r="AD572" s="5">
        <f t="shared" si="271"/>
        <v>-15.968055558293138</v>
      </c>
      <c r="AE572">
        <f t="shared" si="258"/>
        <v>0</v>
      </c>
    </row>
    <row r="573" spans="1:31" x14ac:dyDescent="0.2">
      <c r="A573">
        <f t="shared" si="259"/>
        <v>5.4099999999999291</v>
      </c>
      <c r="B573" s="5">
        <f t="shared" si="272"/>
        <v>38.695338266889578</v>
      </c>
      <c r="C573" s="5">
        <f t="shared" si="273"/>
        <v>386.24270941777479</v>
      </c>
      <c r="D573" s="5">
        <f t="shared" si="274"/>
        <v>14.226184035733761</v>
      </c>
      <c r="E573" s="2">
        <f t="shared" si="281"/>
        <v>388.17619682558154</v>
      </c>
      <c r="F573" s="2">
        <f t="shared" si="282"/>
        <v>5.7210307943937178</v>
      </c>
      <c r="G573" s="3">
        <f t="shared" si="275"/>
        <v>8.2979736799262032</v>
      </c>
      <c r="H573" s="3">
        <f t="shared" si="276"/>
        <v>52.58455377873085</v>
      </c>
      <c r="I573" s="3">
        <f t="shared" si="277"/>
        <v>-58.109976696464891</v>
      </c>
      <c r="J573" s="2">
        <f t="shared" si="283"/>
        <v>78.808381882669551</v>
      </c>
      <c r="K573" s="2">
        <f t="shared" si="278"/>
        <v>53.72077837946118</v>
      </c>
      <c r="L573" s="6">
        <f t="shared" si="260"/>
        <v>2739.6623694103828</v>
      </c>
      <c r="M573" s="2">
        <f t="shared" si="261"/>
        <v>34.721415445652418</v>
      </c>
      <c r="N573" s="2">
        <f t="shared" si="279"/>
        <v>78.808381882669551</v>
      </c>
      <c r="O573" s="2">
        <f t="shared" si="280"/>
        <v>53.72077837946118</v>
      </c>
      <c r="P573" s="5">
        <f t="shared" si="262"/>
        <v>0.38077489475233872</v>
      </c>
      <c r="Q573" s="4">
        <f t="shared" si="263"/>
        <v>0.44045220848523059</v>
      </c>
      <c r="R573" s="4">
        <f t="shared" si="264"/>
        <v>0.30629214582963793</v>
      </c>
      <c r="S573" s="4">
        <f t="shared" si="284"/>
        <v>0</v>
      </c>
      <c r="T573" s="4">
        <f t="shared" si="285"/>
        <v>0</v>
      </c>
      <c r="U573" s="5">
        <f t="shared" si="286"/>
        <v>-1.3366617659591444</v>
      </c>
      <c r="V573" s="5">
        <f t="shared" si="287"/>
        <v>-8.4704730609216714</v>
      </c>
      <c r="W573" s="5">
        <f t="shared" si="288"/>
        <v>9.3605242758051581</v>
      </c>
      <c r="X573" s="5">
        <f t="shared" si="265"/>
        <v>0.92515147877847936</v>
      </c>
      <c r="Y573" s="5">
        <f t="shared" si="266"/>
        <v>0.66191972531377008</v>
      </c>
      <c r="Z573" s="5">
        <f t="shared" si="267"/>
        <v>7.5084884434575194</v>
      </c>
      <c r="AA573" s="5">
        <f t="shared" si="268"/>
        <v>6.8890598408242383</v>
      </c>
      <c r="AB573" s="5">
        <f t="shared" si="269"/>
        <v>-0.67474204064537435</v>
      </c>
      <c r="AC573" s="5">
        <f t="shared" si="270"/>
        <v>-0.96198461746415198</v>
      </c>
      <c r="AD573" s="5">
        <f t="shared" si="271"/>
        <v>-15.924415883370603</v>
      </c>
      <c r="AE573">
        <f t="shared" si="258"/>
        <v>0</v>
      </c>
    </row>
    <row r="574" spans="1:31" x14ac:dyDescent="0.2">
      <c r="A574">
        <f t="shared" si="259"/>
        <v>5.4199999999999289</v>
      </c>
      <c r="B574" s="5">
        <f t="shared" si="272"/>
        <v>38.778284266586809</v>
      </c>
      <c r="C574" s="5">
        <f t="shared" si="273"/>
        <v>386.76850685633121</v>
      </c>
      <c r="D574" s="5">
        <f t="shared" si="274"/>
        <v>13.644288047974944</v>
      </c>
      <c r="E574" s="2">
        <f t="shared" si="281"/>
        <v>388.70764492936866</v>
      </c>
      <c r="F574" s="2">
        <f t="shared" si="282"/>
        <v>5.7254703177878534</v>
      </c>
      <c r="G574" s="3">
        <f t="shared" si="275"/>
        <v>8.2912262595197497</v>
      </c>
      <c r="H574" s="3">
        <f t="shared" si="276"/>
        <v>52.574933932556206</v>
      </c>
      <c r="I574" s="3">
        <f t="shared" si="277"/>
        <v>-58.269220855298599</v>
      </c>
      <c r="J574" s="2">
        <f t="shared" si="283"/>
        <v>78.918757022540376</v>
      </c>
      <c r="K574" s="2">
        <f t="shared" si="278"/>
        <v>53.796017056946404</v>
      </c>
      <c r="L574" s="6">
        <f t="shared" si="260"/>
        <v>2739.819427608837</v>
      </c>
      <c r="M574" s="2">
        <f t="shared" si="261"/>
        <v>34.723405940181443</v>
      </c>
      <c r="N574" s="2">
        <f t="shared" si="279"/>
        <v>78.918757022540376</v>
      </c>
      <c r="O574" s="2">
        <f t="shared" si="280"/>
        <v>53.796017056946404</v>
      </c>
      <c r="P574" s="5">
        <f t="shared" si="262"/>
        <v>0.38077940393838627</v>
      </c>
      <c r="Q574" s="4">
        <f t="shared" si="263"/>
        <v>0.43986099463596967</v>
      </c>
      <c r="R574" s="4">
        <f t="shared" si="264"/>
        <v>0.30614319553773789</v>
      </c>
      <c r="S574" s="4">
        <f t="shared" si="284"/>
        <v>0</v>
      </c>
      <c r="T574" s="4">
        <f t="shared" si="285"/>
        <v>0</v>
      </c>
      <c r="U574" s="5">
        <f t="shared" si="286"/>
        <v>-1.337461250447497</v>
      </c>
      <c r="V574" s="5">
        <f t="shared" si="287"/>
        <v>-8.4808850559222471</v>
      </c>
      <c r="W574" s="5">
        <f t="shared" si="288"/>
        <v>9.3994329123811795</v>
      </c>
      <c r="X574" s="5">
        <f t="shared" si="265"/>
        <v>0.92520451546875804</v>
      </c>
      <c r="Y574" s="5">
        <f t="shared" si="266"/>
        <v>0.65895177176426667</v>
      </c>
      <c r="Z574" s="5">
        <f t="shared" si="267"/>
        <v>7.5365372449321786</v>
      </c>
      <c r="AA574" s="5">
        <f t="shared" si="268"/>
        <v>6.8938019089685474</v>
      </c>
      <c r="AB574" s="5">
        <f t="shared" si="269"/>
        <v>-0.6785094786832303</v>
      </c>
      <c r="AC574" s="5">
        <f t="shared" si="270"/>
        <v>-0.94434781099006848</v>
      </c>
      <c r="AD574" s="5">
        <f t="shared" si="271"/>
        <v>-15.880765178650272</v>
      </c>
      <c r="AE574">
        <f t="shared" si="258"/>
        <v>0</v>
      </c>
    </row>
    <row r="575" spans="1:31" x14ac:dyDescent="0.2">
      <c r="A575">
        <f t="shared" si="259"/>
        <v>5.4299999999999287</v>
      </c>
      <c r="B575" s="5">
        <f t="shared" si="272"/>
        <v>38.861162603708074</v>
      </c>
      <c r="C575" s="5">
        <f t="shared" si="273"/>
        <v>387.29420897826623</v>
      </c>
      <c r="D575" s="5">
        <f t="shared" si="274"/>
        <v>13.060801801163025</v>
      </c>
      <c r="E575" s="2">
        <f t="shared" si="281"/>
        <v>389.23899376477272</v>
      </c>
      <c r="F575" s="2">
        <f t="shared" si="282"/>
        <v>5.7298892088009801</v>
      </c>
      <c r="G575" s="3">
        <f t="shared" si="275"/>
        <v>8.2844411647329181</v>
      </c>
      <c r="H575" s="3">
        <f t="shared" si="276"/>
        <v>52.565490454446305</v>
      </c>
      <c r="I575" s="3">
        <f t="shared" si="277"/>
        <v>-58.428028507085102</v>
      </c>
      <c r="J575" s="2">
        <f t="shared" si="283"/>
        <v>79.029091272474815</v>
      </c>
      <c r="K575" s="2">
        <f t="shared" si="278"/>
        <v>53.871227861264359</v>
      </c>
      <c r="L575" s="6">
        <f t="shared" si="260"/>
        <v>2739.9775776269275</v>
      </c>
      <c r="M575" s="2">
        <f t="shared" si="261"/>
        <v>34.725410272007935</v>
      </c>
      <c r="N575" s="2">
        <f t="shared" si="279"/>
        <v>79.029091272474815</v>
      </c>
      <c r="O575" s="2">
        <f t="shared" si="280"/>
        <v>53.871227861264359</v>
      </c>
      <c r="P575" s="5">
        <f t="shared" si="262"/>
        <v>0.38078394487939682</v>
      </c>
      <c r="Q575" s="4">
        <f t="shared" si="263"/>
        <v>0.43927183388980573</v>
      </c>
      <c r="R575" s="4">
        <f t="shared" si="264"/>
        <v>0.30599450827383951</v>
      </c>
      <c r="S575" s="4">
        <f t="shared" si="284"/>
        <v>0</v>
      </c>
      <c r="T575" s="4">
        <f t="shared" si="285"/>
        <v>0</v>
      </c>
      <c r="U575" s="5">
        <f t="shared" si="286"/>
        <v>-1.3382510422667129</v>
      </c>
      <c r="V575" s="5">
        <f t="shared" si="287"/>
        <v>-8.4913177592941</v>
      </c>
      <c r="W575" s="5">
        <f t="shared" si="288"/>
        <v>9.4383397132516986</v>
      </c>
      <c r="X575" s="5">
        <f t="shared" si="265"/>
        <v>0.92525792085357428</v>
      </c>
      <c r="Y575" s="5">
        <f t="shared" si="266"/>
        <v>0.65599169981256911</v>
      </c>
      <c r="Z575" s="5">
        <f t="shared" si="267"/>
        <v>7.564554226708144</v>
      </c>
      <c r="AA575" s="5">
        <f t="shared" si="268"/>
        <v>6.8985560173220941</v>
      </c>
      <c r="AB575" s="5">
        <f t="shared" si="269"/>
        <v>-0.68225934245414377</v>
      </c>
      <c r="AC575" s="5">
        <f t="shared" si="270"/>
        <v>-0.92676353258595601</v>
      </c>
      <c r="AD575" s="5">
        <f t="shared" si="271"/>
        <v>-15.837104269426206</v>
      </c>
      <c r="AE575">
        <f t="shared" si="258"/>
        <v>0</v>
      </c>
    </row>
    <row r="576" spans="1:31" x14ac:dyDescent="0.2">
      <c r="A576">
        <f t="shared" si="259"/>
        <v>5.4399999999999284</v>
      </c>
      <c r="B576" s="5">
        <f t="shared" si="272"/>
        <v>38.943972902388282</v>
      </c>
      <c r="C576" s="5">
        <f t="shared" si="273"/>
        <v>387.81981754463408</v>
      </c>
      <c r="D576" s="5">
        <f t="shared" si="274"/>
        <v>12.475729660878702</v>
      </c>
      <c r="E576" s="2">
        <f t="shared" si="281"/>
        <v>389.77024502362315</v>
      </c>
      <c r="F576" s="2">
        <f t="shared" si="282"/>
        <v>5.7342874743757983</v>
      </c>
      <c r="G576" s="3">
        <f t="shared" si="275"/>
        <v>8.277618571308377</v>
      </c>
      <c r="H576" s="3">
        <f t="shared" si="276"/>
        <v>52.556222819120443</v>
      </c>
      <c r="I576" s="3">
        <f t="shared" si="277"/>
        <v>-58.586399549779365</v>
      </c>
      <c r="J576" s="2">
        <f t="shared" si="283"/>
        <v>79.139381716257375</v>
      </c>
      <c r="K576" s="2">
        <f t="shared" si="278"/>
        <v>53.946408804538088</v>
      </c>
      <c r="L576" s="6">
        <f t="shared" si="260"/>
        <v>2740.1367955090104</v>
      </c>
      <c r="M576" s="2">
        <f t="shared" si="261"/>
        <v>34.72742813752739</v>
      </c>
      <c r="N576" s="2">
        <f t="shared" si="279"/>
        <v>79.139381716257375</v>
      </c>
      <c r="O576" s="2">
        <f t="shared" si="280"/>
        <v>53.946408804538088</v>
      </c>
      <c r="P576" s="5">
        <f t="shared" si="262"/>
        <v>0.3807885168768938</v>
      </c>
      <c r="Q576" s="4">
        <f t="shared" si="263"/>
        <v>0.43868472908080142</v>
      </c>
      <c r="R576" s="4">
        <f t="shared" si="264"/>
        <v>0.30584608676017144</v>
      </c>
      <c r="S576" s="4">
        <f t="shared" si="284"/>
        <v>0</v>
      </c>
      <c r="T576" s="4">
        <f t="shared" si="285"/>
        <v>0</v>
      </c>
      <c r="U576" s="5">
        <f t="shared" si="286"/>
        <v>-1.3390310941010546</v>
      </c>
      <c r="V576" s="5">
        <f t="shared" si="287"/>
        <v>-8.5017708821756131</v>
      </c>
      <c r="W576" s="5">
        <f t="shared" si="288"/>
        <v>9.4772439697209663</v>
      </c>
      <c r="X576" s="5">
        <f t="shared" si="265"/>
        <v>0.92531168684339182</v>
      </c>
      <c r="Y576" s="5">
        <f t="shared" si="266"/>
        <v>0.6530395372000326</v>
      </c>
      <c r="Z576" s="5">
        <f t="shared" si="267"/>
        <v>7.5925390055575424</v>
      </c>
      <c r="AA576" s="5">
        <f t="shared" si="268"/>
        <v>6.9033220516688001</v>
      </c>
      <c r="AB576" s="5">
        <f t="shared" si="269"/>
        <v>-0.68599155690102198</v>
      </c>
      <c r="AC576" s="5">
        <f t="shared" si="270"/>
        <v>-0.9092318766180707</v>
      </c>
      <c r="AD576" s="5">
        <f t="shared" si="271"/>
        <v>-15.793433978610231</v>
      </c>
      <c r="AE576">
        <f t="shared" si="258"/>
        <v>0</v>
      </c>
    </row>
    <row r="577" spans="1:31" x14ac:dyDescent="0.2">
      <c r="A577">
        <f t="shared" si="259"/>
        <v>5.4499999999999282</v>
      </c>
      <c r="B577" s="5">
        <f t="shared" si="272"/>
        <v>39.02671478852352</v>
      </c>
      <c r="C577" s="5">
        <f t="shared" si="273"/>
        <v>388.3453343112314</v>
      </c>
      <c r="D577" s="5">
        <f t="shared" si="274"/>
        <v>11.889075993681978</v>
      </c>
      <c r="E577" s="2">
        <f t="shared" si="281"/>
        <v>390.30140039267962</v>
      </c>
      <c r="F577" s="2">
        <f t="shared" si="282"/>
        <v>5.7386651216436571</v>
      </c>
      <c r="G577" s="3">
        <f t="shared" si="275"/>
        <v>8.2707586557393675</v>
      </c>
      <c r="H577" s="3">
        <f t="shared" si="276"/>
        <v>52.547130500354264</v>
      </c>
      <c r="I577" s="3">
        <f t="shared" si="277"/>
        <v>-58.744333889565468</v>
      </c>
      <c r="J577" s="2">
        <f t="shared" si="283"/>
        <v>79.249625467200147</v>
      </c>
      <c r="K577" s="2">
        <f t="shared" si="278"/>
        <v>54.021557919018505</v>
      </c>
      <c r="L577" s="6">
        <f t="shared" si="260"/>
        <v>2740.2970576103953</v>
      </c>
      <c r="M577" s="2">
        <f t="shared" si="261"/>
        <v>34.729459237076192</v>
      </c>
      <c r="N577" s="2">
        <f t="shared" si="279"/>
        <v>79.249625467200147</v>
      </c>
      <c r="O577" s="2">
        <f t="shared" si="280"/>
        <v>54.021557919018505</v>
      </c>
      <c r="P577" s="5">
        <f t="shared" si="262"/>
        <v>0.38079311924147813</v>
      </c>
      <c r="Q577" s="4">
        <f t="shared" si="263"/>
        <v>0.43809968283397305</v>
      </c>
      <c r="R577" s="4">
        <f t="shared" si="264"/>
        <v>0.30569793367297138</v>
      </c>
      <c r="S577" s="4">
        <f t="shared" si="284"/>
        <v>0</v>
      </c>
      <c r="T577" s="4">
        <f t="shared" si="285"/>
        <v>0</v>
      </c>
      <c r="U577" s="5">
        <f t="shared" si="286"/>
        <v>-1.3398013596157816</v>
      </c>
      <c r="V577" s="5">
        <f t="shared" si="287"/>
        <v>-8.5122441385020533</v>
      </c>
      <c r="W577" s="5">
        <f t="shared" si="288"/>
        <v>9.5161449742396478</v>
      </c>
      <c r="X577" s="5">
        <f t="shared" si="265"/>
        <v>0.92536580545367897</v>
      </c>
      <c r="Y577" s="5">
        <f t="shared" si="266"/>
        <v>0.65009531166834944</v>
      </c>
      <c r="Z577" s="5">
        <f t="shared" si="267"/>
        <v>7.6204912004566401</v>
      </c>
      <c r="AA577" s="5">
        <f t="shared" si="268"/>
        <v>6.9080998990664497</v>
      </c>
      <c r="AB577" s="5">
        <f t="shared" si="269"/>
        <v>-0.68970604794743218</v>
      </c>
      <c r="AC577" s="5">
        <f t="shared" si="270"/>
        <v>-0.89175293804541322</v>
      </c>
      <c r="AD577" s="5">
        <f t="shared" si="271"/>
        <v>-15.749755126693902</v>
      </c>
      <c r="AE577">
        <f t="shared" si="258"/>
        <v>0</v>
      </c>
    </row>
    <row r="578" spans="1:31" x14ac:dyDescent="0.2">
      <c r="A578">
        <f t="shared" si="259"/>
        <v>5.459999999999928</v>
      </c>
      <c r="B578" s="5">
        <f t="shared" si="272"/>
        <v>39.10938788977851</v>
      </c>
      <c r="C578" s="5">
        <f t="shared" si="273"/>
        <v>388.87076102858799</v>
      </c>
      <c r="D578" s="5">
        <f t="shared" si="274"/>
        <v>11.300845167029989</v>
      </c>
      <c r="E578" s="2">
        <f t="shared" si="281"/>
        <v>390.83246155362571</v>
      </c>
      <c r="F578" s="2">
        <f t="shared" si="282"/>
        <v>5.7430221579256928</v>
      </c>
      <c r="G578" s="3">
        <f t="shared" si="275"/>
        <v>8.2638615952598933</v>
      </c>
      <c r="H578" s="3">
        <f t="shared" si="276"/>
        <v>52.538212970973809</v>
      </c>
      <c r="I578" s="3">
        <f t="shared" si="277"/>
        <v>-58.90183144083241</v>
      </c>
      <c r="J578" s="2">
        <f t="shared" si="283"/>
        <v>79.359819667973326</v>
      </c>
      <c r="K578" s="2">
        <f t="shared" si="278"/>
        <v>54.096673256968863</v>
      </c>
      <c r="L578" s="6">
        <f t="shared" si="260"/>
        <v>2740.4583405946764</v>
      </c>
      <c r="M578" s="2">
        <f t="shared" si="261"/>
        <v>34.731503274897804</v>
      </c>
      <c r="N578" s="2">
        <f t="shared" si="279"/>
        <v>79.359819667973326</v>
      </c>
      <c r="O578" s="2">
        <f t="shared" si="280"/>
        <v>54.096673256968863</v>
      </c>
      <c r="P578" s="5">
        <f t="shared" si="262"/>
        <v>0.3807977512927499</v>
      </c>
      <c r="Q578" s="4">
        <f t="shared" si="263"/>
        <v>0.4375166975691071</v>
      </c>
      <c r="R578" s="4">
        <f t="shared" si="264"/>
        <v>0.30555005164294208</v>
      </c>
      <c r="S578" s="4">
        <f t="shared" si="284"/>
        <v>0</v>
      </c>
      <c r="T578" s="4">
        <f t="shared" si="285"/>
        <v>0</v>
      </c>
      <c r="U578" s="5">
        <f t="shared" si="286"/>
        <v>-1.3405617934535461</v>
      </c>
      <c r="V578" s="5">
        <f t="shared" si="287"/>
        <v>-8.5227372449717311</v>
      </c>
      <c r="W578" s="5">
        <f t="shared" si="288"/>
        <v>9.5550420204656721</v>
      </c>
      <c r="X578" s="5">
        <f t="shared" si="265"/>
        <v>0.92542026880400818</v>
      </c>
      <c r="Y578" s="5">
        <f t="shared" si="266"/>
        <v>0.64715905095061832</v>
      </c>
      <c r="Z578" s="5">
        <f t="shared" si="267"/>
        <v>7.6484104326050595</v>
      </c>
      <c r="AA578" s="5">
        <f t="shared" si="268"/>
        <v>6.9128894478233187</v>
      </c>
      <c r="AB578" s="5">
        <f t="shared" si="269"/>
        <v>-0.69340274250292777</v>
      </c>
      <c r="AC578" s="5">
        <f t="shared" si="270"/>
        <v>-0.87432681236667165</v>
      </c>
      <c r="AD578" s="5">
        <f t="shared" si="271"/>
        <v>-15.706068531711008</v>
      </c>
      <c r="AE578">
        <f t="shared" si="258"/>
        <v>0</v>
      </c>
    </row>
    <row r="579" spans="1:31" x14ac:dyDescent="0.2">
      <c r="A579">
        <f t="shared" si="259"/>
        <v>5.4699999999999278</v>
      </c>
      <c r="B579" s="5">
        <f t="shared" si="272"/>
        <v>39.191991835593981</v>
      </c>
      <c r="C579" s="5">
        <f t="shared" si="273"/>
        <v>389.39609944195712</v>
      </c>
      <c r="D579" s="5">
        <f t="shared" si="274"/>
        <v>10.711041549195079</v>
      </c>
      <c r="E579" s="2">
        <f t="shared" si="281"/>
        <v>391.36343018306121</v>
      </c>
      <c r="F579" s="2">
        <f t="shared" si="282"/>
        <v>5.7473585907339473</v>
      </c>
      <c r="G579" s="3">
        <f t="shared" si="275"/>
        <v>8.2569275678348646</v>
      </c>
      <c r="H579" s="3">
        <f t="shared" si="276"/>
        <v>52.529469702850143</v>
      </c>
      <c r="I579" s="3">
        <f t="shared" si="277"/>
        <v>-59.058892126149523</v>
      </c>
      <c r="J579" s="2">
        <f t="shared" si="283"/>
        <v>79.469961490435423</v>
      </c>
      <c r="K579" s="2">
        <f t="shared" si="278"/>
        <v>54.171752890549023</v>
      </c>
      <c r="L579" s="6">
        <f t="shared" si="260"/>
        <v>2740.6206214310537</v>
      </c>
      <c r="M579" s="2">
        <f t="shared" si="261"/>
        <v>34.733559959108838</v>
      </c>
      <c r="N579" s="2">
        <f t="shared" si="279"/>
        <v>79.469961490435423</v>
      </c>
      <c r="O579" s="2">
        <f t="shared" si="280"/>
        <v>54.171752890549023</v>
      </c>
      <c r="P579" s="5">
        <f t="shared" si="262"/>
        <v>0.3808024123592304</v>
      </c>
      <c r="Q579" s="4">
        <f t="shared" si="263"/>
        <v>0.43693577550452561</v>
      </c>
      <c r="R579" s="4">
        <f t="shared" si="264"/>
        <v>0.30540244325570598</v>
      </c>
      <c r="S579" s="4">
        <f t="shared" si="284"/>
        <v>0</v>
      </c>
      <c r="T579" s="4">
        <f t="shared" si="285"/>
        <v>0</v>
      </c>
      <c r="U579" s="5">
        <f t="shared" si="286"/>
        <v>-1.3413123512307163</v>
      </c>
      <c r="V579" s="5">
        <f t="shared" si="287"/>
        <v>-8.5332499210124784</v>
      </c>
      <c r="W579" s="5">
        <f t="shared" si="288"/>
        <v>9.5939344033241927</v>
      </c>
      <c r="X579" s="5">
        <f t="shared" si="265"/>
        <v>0.92547506911715205</v>
      </c>
      <c r="Y579" s="5">
        <f t="shared" si="266"/>
        <v>0.6442307827625765</v>
      </c>
      <c r="Z579" s="5">
        <f t="shared" si="267"/>
        <v>7.6762963254444356</v>
      </c>
      <c r="AA579" s="5">
        <f t="shared" si="268"/>
        <v>6.9176905874751284</v>
      </c>
      <c r="AB579" s="5">
        <f t="shared" si="269"/>
        <v>-0.69708156846813984</v>
      </c>
      <c r="AC579" s="5">
        <f t="shared" si="270"/>
        <v>-0.85695359556804274</v>
      </c>
      <c r="AD579" s="5">
        <f t="shared" si="271"/>
        <v>-15.66237500920068</v>
      </c>
      <c r="AE579">
        <f t="shared" si="258"/>
        <v>0</v>
      </c>
    </row>
    <row r="580" spans="1:31" x14ac:dyDescent="0.2">
      <c r="A580">
        <f t="shared" si="259"/>
        <v>5.4799999999999276</v>
      </c>
      <c r="B580" s="5">
        <f t="shared" si="272"/>
        <v>39.274526257193905</v>
      </c>
      <c r="C580" s="5">
        <f t="shared" si="273"/>
        <v>389.92135129130588</v>
      </c>
      <c r="D580" s="5">
        <f t="shared" si="274"/>
        <v>10.119669509183122</v>
      </c>
      <c r="E580" s="2">
        <f t="shared" si="281"/>
        <v>391.89430795249501</v>
      </c>
      <c r="F580" s="2">
        <f t="shared" si="282"/>
        <v>5.7516744277724534</v>
      </c>
      <c r="G580" s="3">
        <f t="shared" si="275"/>
        <v>8.2499567521501831</v>
      </c>
      <c r="H580" s="3">
        <f t="shared" si="276"/>
        <v>52.520900166894464</v>
      </c>
      <c r="I580" s="3">
        <f t="shared" si="277"/>
        <v>-59.215515876241533</v>
      </c>
      <c r="J580" s="2">
        <f t="shared" si="283"/>
        <v>79.580048135463301</v>
      </c>
      <c r="K580" s="2">
        <f t="shared" si="278"/>
        <v>54.246794911699588</v>
      </c>
      <c r="L580" s="6">
        <f t="shared" si="260"/>
        <v>2740.7838773916342</v>
      </c>
      <c r="M580" s="2">
        <f t="shared" si="261"/>
        <v>34.735629001664812</v>
      </c>
      <c r="N580" s="2">
        <f t="shared" si="279"/>
        <v>79.580048135463301</v>
      </c>
      <c r="O580" s="2">
        <f t="shared" si="280"/>
        <v>54.246794911699588</v>
      </c>
      <c r="P580" s="5">
        <f t="shared" si="262"/>
        <v>0.38080710177828336</v>
      </c>
      <c r="Q580" s="4">
        <f t="shared" si="263"/>
        <v>0.43635691866079873</v>
      </c>
      <c r="R580" s="4">
        <f t="shared" si="264"/>
        <v>0.30525511105225511</v>
      </c>
      <c r="S580" s="4">
        <f t="shared" si="284"/>
        <v>0</v>
      </c>
      <c r="T580" s="4">
        <f t="shared" si="285"/>
        <v>0</v>
      </c>
      <c r="U580" s="5">
        <f t="shared" si="286"/>
        <v>-1.3420529895336342</v>
      </c>
      <c r="V580" s="5">
        <f t="shared" si="287"/>
        <v>-8.5437818887483949</v>
      </c>
      <c r="W580" s="5">
        <f t="shared" si="288"/>
        <v>9.6328214190667119</v>
      </c>
      <c r="X580" s="5">
        <f t="shared" si="265"/>
        <v>0.92553019871817044</v>
      </c>
      <c r="Y580" s="5">
        <f t="shared" si="266"/>
        <v>0.64131053479399169</v>
      </c>
      <c r="Z580" s="5">
        <f t="shared" si="267"/>
        <v>7.7041485046766063</v>
      </c>
      <c r="AA580" s="5">
        <f t="shared" si="268"/>
        <v>6.9225032087623184</v>
      </c>
      <c r="AB580" s="5">
        <f t="shared" si="269"/>
        <v>-0.70074245473964247</v>
      </c>
      <c r="AC580" s="5">
        <f t="shared" si="270"/>
        <v>-0.83963338407178867</v>
      </c>
      <c r="AD580" s="5">
        <f t="shared" si="271"/>
        <v>-15.618675372170969</v>
      </c>
      <c r="AE580">
        <f t="shared" si="258"/>
        <v>0</v>
      </c>
    </row>
    <row r="581" spans="1:31" x14ac:dyDescent="0.2">
      <c r="A581">
        <f t="shared" si="259"/>
        <v>5.4899999999999274</v>
      </c>
      <c r="B581" s="5">
        <f t="shared" si="272"/>
        <v>39.356990787592672</v>
      </c>
      <c r="C581" s="5">
        <f t="shared" si="273"/>
        <v>390.44651831130562</v>
      </c>
      <c r="D581" s="5">
        <f t="shared" si="274"/>
        <v>9.5267334166520996</v>
      </c>
      <c r="E581" s="2">
        <f t="shared" si="281"/>
        <v>392.42509652833797</v>
      </c>
      <c r="F581" s="2">
        <f t="shared" si="282"/>
        <v>5.7559696769382995</v>
      </c>
      <c r="G581" s="3">
        <f t="shared" si="275"/>
        <v>8.242949327602787</v>
      </c>
      <c r="H581" s="3">
        <f t="shared" si="276"/>
        <v>52.512503833053749</v>
      </c>
      <c r="I581" s="3">
        <f t="shared" si="277"/>
        <v>-59.371702629963245</v>
      </c>
      <c r="J581" s="2">
        <f t="shared" si="283"/>
        <v>79.690076832781983</v>
      </c>
      <c r="K581" s="2">
        <f t="shared" si="278"/>
        <v>54.321797432025889</v>
      </c>
      <c r="L581" s="6">
        <f t="shared" si="260"/>
        <v>2740.9480860487342</v>
      </c>
      <c r="M581" s="2">
        <f t="shared" si="261"/>
        <v>34.737710118325971</v>
      </c>
      <c r="N581" s="2">
        <f t="shared" si="279"/>
        <v>79.690076832781983</v>
      </c>
      <c r="O581" s="2">
        <f t="shared" si="280"/>
        <v>54.321797432025889</v>
      </c>
      <c r="P581" s="5">
        <f t="shared" si="262"/>
        <v>0.38081181889603577</v>
      </c>
      <c r="Q581" s="4">
        <f t="shared" si="263"/>
        <v>0.43578012886440942</v>
      </c>
      <c r="R581" s="4">
        <f t="shared" si="264"/>
        <v>0.3051080575294004</v>
      </c>
      <c r="S581" s="4">
        <f t="shared" si="284"/>
        <v>0</v>
      </c>
      <c r="T581" s="4">
        <f t="shared" si="285"/>
        <v>0</v>
      </c>
      <c r="U581" s="5">
        <f t="shared" si="286"/>
        <v>-1.3427836659147991</v>
      </c>
      <c r="V581" s="5">
        <f t="shared" si="287"/>
        <v>-8.5543328729668922</v>
      </c>
      <c r="W581" s="5">
        <f t="shared" si="288"/>
        <v>9.671702365329292</v>
      </c>
      <c r="X581" s="5">
        <f t="shared" si="265"/>
        <v>0.92558565003350046</v>
      </c>
      <c r="Y581" s="5">
        <f t="shared" si="266"/>
        <v>0.63839833470021268</v>
      </c>
      <c r="Z581" s="5">
        <f t="shared" si="267"/>
        <v>7.7319665982812369</v>
      </c>
      <c r="AA581" s="5">
        <f t="shared" si="268"/>
        <v>6.9273272036076277</v>
      </c>
      <c r="AB581" s="5">
        <f t="shared" si="269"/>
        <v>-0.70438533121458646</v>
      </c>
      <c r="AC581" s="5">
        <f t="shared" si="270"/>
        <v>-0.82236627468565526</v>
      </c>
      <c r="AD581" s="5">
        <f t="shared" si="271"/>
        <v>-15.574970431063079</v>
      </c>
      <c r="AE581">
        <f t="shared" ref="AE581:AE644" si="289">IF(($D581-height)*($D582-height)&lt;0,1,0)</f>
        <v>0</v>
      </c>
    </row>
    <row r="582" spans="1:31" x14ac:dyDescent="0.2">
      <c r="A582">
        <f t="shared" si="259"/>
        <v>5.4999999999999272</v>
      </c>
      <c r="B582" s="5">
        <f t="shared" si="272"/>
        <v>39.439385061602145</v>
      </c>
      <c r="C582" s="5">
        <f t="shared" si="273"/>
        <v>390.97160223132244</v>
      </c>
      <c r="D582" s="5">
        <f t="shared" si="274"/>
        <v>8.9322376418309144</v>
      </c>
      <c r="E582" s="2">
        <f t="shared" si="281"/>
        <v>392.9557975718958</v>
      </c>
      <c r="F582" s="2">
        <f t="shared" si="282"/>
        <v>5.7602443463226667</v>
      </c>
      <c r="G582" s="3">
        <f t="shared" si="275"/>
        <v>8.2359054742906412</v>
      </c>
      <c r="H582" s="3">
        <f t="shared" si="276"/>
        <v>52.504280170306892</v>
      </c>
      <c r="I582" s="3">
        <f t="shared" si="277"/>
        <v>-59.527452334273875</v>
      </c>
      <c r="J582" s="2">
        <f t="shared" si="283"/>
        <v>79.8000448407943</v>
      </c>
      <c r="K582" s="2">
        <f t="shared" si="278"/>
        <v>54.396758582681862</v>
      </c>
      <c r="L582" s="6">
        <f t="shared" si="260"/>
        <v>2741.11322527216</v>
      </c>
      <c r="M582" s="2">
        <f t="shared" si="261"/>
        <v>34.739803028622859</v>
      </c>
      <c r="N582" s="2">
        <f t="shared" si="279"/>
        <v>79.8000448407943</v>
      </c>
      <c r="O582" s="2">
        <f t="shared" si="280"/>
        <v>54.396758582681862</v>
      </c>
      <c r="P582" s="5">
        <f t="shared" si="262"/>
        <v>0.38081656306729894</v>
      </c>
      <c r="Q582" s="4">
        <f t="shared" si="263"/>
        <v>0.43520540775136574</v>
      </c>
      <c r="R582" s="4">
        <f t="shared" si="264"/>
        <v>0.30496128514021631</v>
      </c>
      <c r="S582" s="4">
        <f t="shared" si="284"/>
        <v>0</v>
      </c>
      <c r="T582" s="4">
        <f t="shared" si="285"/>
        <v>0</v>
      </c>
      <c r="U582" s="5">
        <f t="shared" si="286"/>
        <v>-1.343504338888992</v>
      </c>
      <c r="V582" s="5">
        <f t="shared" si="287"/>
        <v>-8.564902601086029</v>
      </c>
      <c r="W582" s="5">
        <f t="shared" si="288"/>
        <v>9.7105765411899529</v>
      </c>
      <c r="X582" s="5">
        <f t="shared" si="265"/>
        <v>0.92564141559003854</v>
      </c>
      <c r="Y582" s="5">
        <f t="shared" si="266"/>
        <v>0.63549421009387153</v>
      </c>
      <c r="Z582" s="5">
        <f t="shared" si="267"/>
        <v>7.7597502365329616</v>
      </c>
      <c r="AA582" s="5">
        <f t="shared" si="268"/>
        <v>6.9321624650939704</v>
      </c>
      <c r="AB582" s="5">
        <f t="shared" si="269"/>
        <v>-0.70801012879512049</v>
      </c>
      <c r="AC582" s="5">
        <f t="shared" si="270"/>
        <v>-0.80515236455306738</v>
      </c>
      <c r="AD582" s="5">
        <f t="shared" si="271"/>
        <v>-15.531260993716074</v>
      </c>
      <c r="AE582">
        <f t="shared" si="289"/>
        <v>0</v>
      </c>
    </row>
    <row r="583" spans="1:31" x14ac:dyDescent="0.2">
      <c r="A583">
        <f t="shared" si="259"/>
        <v>5.509999999999927</v>
      </c>
      <c r="B583" s="5">
        <f t="shared" si="272"/>
        <v>39.521708715838614</v>
      </c>
      <c r="C583" s="5">
        <f t="shared" si="273"/>
        <v>391.49660477540726</v>
      </c>
      <c r="D583" s="5">
        <f t="shared" si="274"/>
        <v>8.3361865554384895</v>
      </c>
      <c r="E583" s="2">
        <f t="shared" si="281"/>
        <v>393.48641273936136</v>
      </c>
      <c r="F583" s="2">
        <f t="shared" si="282"/>
        <v>5.7644984442118368</v>
      </c>
      <c r="G583" s="3">
        <f t="shared" si="275"/>
        <v>8.2288253730026906</v>
      </c>
      <c r="H583" s="3">
        <f t="shared" si="276"/>
        <v>52.496228646661358</v>
      </c>
      <c r="I583" s="3">
        <f t="shared" si="277"/>
        <v>-59.682764944211037</v>
      </c>
      <c r="J583" s="2">
        <f t="shared" si="283"/>
        <v>79.909949446410408</v>
      </c>
      <c r="K583" s="2">
        <f t="shared" si="278"/>
        <v>54.471676514253851</v>
      </c>
      <c r="L583" s="6">
        <f t="shared" si="260"/>
        <v>2741.2792732264911</v>
      </c>
      <c r="M583" s="2">
        <f t="shared" si="261"/>
        <v>34.741907455821845</v>
      </c>
      <c r="N583" s="2">
        <f t="shared" si="279"/>
        <v>79.909949446410408</v>
      </c>
      <c r="O583" s="2">
        <f t="shared" si="280"/>
        <v>54.471676514253851</v>
      </c>
      <c r="P583" s="5">
        <f t="shared" si="262"/>
        <v>0.38082133365548854</v>
      </c>
      <c r="Q583" s="4">
        <f t="shared" si="263"/>
        <v>0.43463275677076468</v>
      </c>
      <c r="R583" s="4">
        <f t="shared" si="264"/>
        <v>0.3048147962944841</v>
      </c>
      <c r="S583" s="4">
        <f t="shared" si="284"/>
        <v>0</v>
      </c>
      <c r="T583" s="4">
        <f t="shared" si="285"/>
        <v>0</v>
      </c>
      <c r="U583" s="5">
        <f t="shared" si="286"/>
        <v>-1.3442149679293278</v>
      </c>
      <c r="V583" s="5">
        <f t="shared" si="287"/>
        <v>-8.5754908031221238</v>
      </c>
      <c r="W583" s="5">
        <f t="shared" si="288"/>
        <v>9.7494432472251731</v>
      </c>
      <c r="X583" s="5">
        <f t="shared" si="265"/>
        <v>0.92569748801422214</v>
      </c>
      <c r="Y583" s="5">
        <f t="shared" si="266"/>
        <v>0.63259818853674732</v>
      </c>
      <c r="Z583" s="5">
        <f t="shared" si="267"/>
        <v>7.7874990520180178</v>
      </c>
      <c r="AA583" s="5">
        <f t="shared" si="268"/>
        <v>6.9370088874426585</v>
      </c>
      <c r="AB583" s="5">
        <f t="shared" si="269"/>
        <v>-0.7116167793925805</v>
      </c>
      <c r="AC583" s="5">
        <f t="shared" si="270"/>
        <v>-0.78799175110410591</v>
      </c>
      <c r="AD583" s="5">
        <f t="shared" si="271"/>
        <v>-15.487547865332168</v>
      </c>
      <c r="AE583">
        <f t="shared" si="289"/>
        <v>0</v>
      </c>
    </row>
    <row r="584" spans="1:31" x14ac:dyDescent="0.2">
      <c r="A584">
        <f t="shared" si="259"/>
        <v>5.5199999999999267</v>
      </c>
      <c r="B584" s="5">
        <f t="shared" si="272"/>
        <v>39.603961388729672</v>
      </c>
      <c r="C584" s="5">
        <f t="shared" si="273"/>
        <v>392.02152766228636</v>
      </c>
      <c r="D584" s="5">
        <f t="shared" si="274"/>
        <v>7.7385845286031127</v>
      </c>
      <c r="E584" s="2">
        <f t="shared" si="281"/>
        <v>394.01694368180756</v>
      </c>
      <c r="F584" s="2">
        <f t="shared" si="282"/>
        <v>5.7687319790881801</v>
      </c>
      <c r="G584" s="3">
        <f t="shared" si="275"/>
        <v>8.2217092052087644</v>
      </c>
      <c r="H584" s="3">
        <f t="shared" si="276"/>
        <v>52.488348729150317</v>
      </c>
      <c r="I584" s="3">
        <f t="shared" si="277"/>
        <v>-59.837640422864361</v>
      </c>
      <c r="J584" s="2">
        <f t="shared" si="283"/>
        <v>80.019787964877295</v>
      </c>
      <c r="K584" s="2">
        <f t="shared" si="278"/>
        <v>54.546549396644373</v>
      </c>
      <c r="L584" s="6">
        <f t="shared" si="260"/>
        <v>2741.4462083683497</v>
      </c>
      <c r="M584" s="2">
        <f t="shared" si="261"/>
        <v>34.744023126890546</v>
      </c>
      <c r="N584" s="2">
        <f t="shared" si="279"/>
        <v>80.019787964877295</v>
      </c>
      <c r="O584" s="2">
        <f t="shared" si="280"/>
        <v>54.546549396644373</v>
      </c>
      <c r="P584" s="5">
        <f t="shared" si="262"/>
        <v>0.38082613003254551</v>
      </c>
      <c r="Q584" s="4">
        <f t="shared" si="263"/>
        <v>0.43406217718830559</v>
      </c>
      <c r="R584" s="4">
        <f t="shared" si="264"/>
        <v>0.3046685933591311</v>
      </c>
      <c r="S584" s="4">
        <f t="shared" si="284"/>
        <v>0</v>
      </c>
      <c r="T584" s="4">
        <f t="shared" si="285"/>
        <v>0</v>
      </c>
      <c r="U584" s="5">
        <f t="shared" si="286"/>
        <v>-1.3449155134632504</v>
      </c>
      <c r="V584" s="5">
        <f t="shared" si="287"/>
        <v>-8.586097211657691</v>
      </c>
      <c r="W584" s="5">
        <f t="shared" si="288"/>
        <v>9.7883017855655865</v>
      </c>
      <c r="X584" s="5">
        <f t="shared" si="265"/>
        <v>0.92575386003110849</v>
      </c>
      <c r="Y584" s="5">
        <f t="shared" si="266"/>
        <v>0.62971029753178154</v>
      </c>
      <c r="Z584" s="5">
        <f t="shared" si="267"/>
        <v>7.8152126796503909</v>
      </c>
      <c r="AA584" s="5">
        <f t="shared" si="268"/>
        <v>6.9418663659918893</v>
      </c>
      <c r="AB584" s="5">
        <f t="shared" si="269"/>
        <v>-0.71520521593146891</v>
      </c>
      <c r="AC584" s="5">
        <f t="shared" si="270"/>
        <v>-0.77088453200730012</v>
      </c>
      <c r="AD584" s="5">
        <f t="shared" si="271"/>
        <v>-15.443831848442525</v>
      </c>
      <c r="AE584">
        <f t="shared" si="289"/>
        <v>0</v>
      </c>
    </row>
    <row r="585" spans="1:31" x14ac:dyDescent="0.2">
      <c r="A585">
        <f t="shared" si="259"/>
        <v>5.5299999999999265</v>
      </c>
      <c r="B585" s="5">
        <f t="shared" si="272"/>
        <v>39.686142720520969</v>
      </c>
      <c r="C585" s="5">
        <f t="shared" si="273"/>
        <v>392.54637260535128</v>
      </c>
      <c r="D585" s="5">
        <f t="shared" si="274"/>
        <v>7.1394359327820469</v>
      </c>
      <c r="E585" s="2">
        <f t="shared" si="281"/>
        <v>394.54739204517983</v>
      </c>
      <c r="F585" s="2">
        <f t="shared" si="282"/>
        <v>5.7729449596311175</v>
      </c>
      <c r="G585" s="3">
        <f t="shared" si="275"/>
        <v>8.2145571530494497</v>
      </c>
      <c r="H585" s="3">
        <f t="shared" si="276"/>
        <v>52.480639883830243</v>
      </c>
      <c r="I585" s="3">
        <f t="shared" si="277"/>
        <v>-59.992078741348784</v>
      </c>
      <c r="J585" s="2">
        <f t="shared" si="283"/>
        <v>80.12955773960806</v>
      </c>
      <c r="K585" s="2">
        <f t="shared" si="278"/>
        <v>54.621375418955729</v>
      </c>
      <c r="L585" s="6">
        <f t="shared" si="260"/>
        <v>2741.6140094436701</v>
      </c>
      <c r="M585" s="2">
        <f t="shared" si="261"/>
        <v>34.746149772463177</v>
      </c>
      <c r="N585" s="2">
        <f t="shared" si="279"/>
        <v>80.12955773960806</v>
      </c>
      <c r="O585" s="2">
        <f t="shared" si="280"/>
        <v>54.621375418955729</v>
      </c>
      <c r="P585" s="5">
        <f t="shared" si="262"/>
        <v>0.38083095157885566</v>
      </c>
      <c r="Q585" s="4">
        <f t="shared" si="263"/>
        <v>0.43349367008975542</v>
      </c>
      <c r="R585" s="4">
        <f t="shared" si="264"/>
        <v>0.30452267865866817</v>
      </c>
      <c r="S585" s="4">
        <f t="shared" si="284"/>
        <v>0</v>
      </c>
      <c r="T585" s="4">
        <f t="shared" si="285"/>
        <v>0</v>
      </c>
      <c r="U585" s="5">
        <f t="shared" si="286"/>
        <v>-1.3456059368684608</v>
      </c>
      <c r="V585" s="5">
        <f t="shared" si="287"/>
        <v>-8.5967215618096251</v>
      </c>
      <c r="W585" s="5">
        <f t="shared" si="288"/>
        <v>9.8271514599507892</v>
      </c>
      <c r="X585" s="5">
        <f t="shared" si="265"/>
        <v>0.92581052446345102</v>
      </c>
      <c r="Y585" s="5">
        <f t="shared" si="266"/>
        <v>0.62683056451524144</v>
      </c>
      <c r="Z585" s="5">
        <f t="shared" si="267"/>
        <v>7.8428907566874564</v>
      </c>
      <c r="AA585" s="5">
        <f t="shared" si="268"/>
        <v>6.9467347971755631</v>
      </c>
      <c r="AB585" s="5">
        <f t="shared" si="269"/>
        <v>-0.71877537235321931</v>
      </c>
      <c r="AC585" s="5">
        <f t="shared" si="270"/>
        <v>-0.75383080512216871</v>
      </c>
      <c r="AD585" s="5">
        <f t="shared" si="271"/>
        <v>-15.400113742873646</v>
      </c>
      <c r="AE585">
        <f t="shared" si="289"/>
        <v>0</v>
      </c>
    </row>
    <row r="586" spans="1:31" x14ac:dyDescent="0.2">
      <c r="A586">
        <f t="shared" si="259"/>
        <v>5.5399999999999263</v>
      </c>
      <c r="B586" s="5">
        <f t="shared" si="272"/>
        <v>39.768252353282847</v>
      </c>
      <c r="C586" s="5">
        <f t="shared" si="273"/>
        <v>393.07114131264933</v>
      </c>
      <c r="D586" s="5">
        <f t="shared" si="274"/>
        <v>6.5387451396814154</v>
      </c>
      <c r="E586" s="2">
        <f t="shared" si="281"/>
        <v>395.07775947028847</v>
      </c>
      <c r="F586" s="2">
        <f t="shared" si="282"/>
        <v>5.7771373947180455</v>
      </c>
      <c r="G586" s="3">
        <f t="shared" si="275"/>
        <v>8.207369399325918</v>
      </c>
      <c r="H586" s="3">
        <f t="shared" si="276"/>
        <v>52.473101575779019</v>
      </c>
      <c r="I586" s="3">
        <f t="shared" si="277"/>
        <v>-60.14607987877752</v>
      </c>
      <c r="J586" s="2">
        <f t="shared" si="283"/>
        <v>80.239256142011314</v>
      </c>
      <c r="K586" s="2">
        <f t="shared" si="278"/>
        <v>54.696152789373762</v>
      </c>
      <c r="L586" s="6">
        <f t="shared" si="260"/>
        <v>2741.7826554849603</v>
      </c>
      <c r="M586" s="2">
        <f t="shared" si="261"/>
        <v>34.748287126805913</v>
      </c>
      <c r="N586" s="2">
        <f t="shared" si="279"/>
        <v>80.239256142011314</v>
      </c>
      <c r="O586" s="2">
        <f t="shared" si="280"/>
        <v>54.696152789373762</v>
      </c>
      <c r="P586" s="5">
        <f t="shared" si="262"/>
        <v>0.38083579768317016</v>
      </c>
      <c r="Q586" s="4">
        <f t="shared" si="263"/>
        <v>0.43292723638436503</v>
      </c>
      <c r="R586" s="4">
        <f t="shared" si="264"/>
        <v>0.3043770544756233</v>
      </c>
      <c r="S586" s="4">
        <f t="shared" si="284"/>
        <v>0</v>
      </c>
      <c r="T586" s="4">
        <f t="shared" si="285"/>
        <v>0</v>
      </c>
      <c r="U586" s="5">
        <f t="shared" si="286"/>
        <v>-1.3462862004687872</v>
      </c>
      <c r="V586" s="5">
        <f t="shared" si="287"/>
        <v>-8.6073635911977284</v>
      </c>
      <c r="W586" s="5">
        <f t="shared" si="288"/>
        <v>9.865991575783351</v>
      </c>
      <c r="X586" s="5">
        <f t="shared" si="265"/>
        <v>0.92586747423077687</v>
      </c>
      <c r="Y586" s="5">
        <f t="shared" si="266"/>
        <v>0.62395901684904065</v>
      </c>
      <c r="Z586" s="5">
        <f t="shared" si="267"/>
        <v>7.8705329227451477</v>
      </c>
      <c r="AA586" s="5">
        <f t="shared" si="268"/>
        <v>6.9516140785023941</v>
      </c>
      <c r="AB586" s="5">
        <f t="shared" si="269"/>
        <v>-0.72232718361974657</v>
      </c>
      <c r="AC586" s="5">
        <f t="shared" si="270"/>
        <v>-0.73683066845258072</v>
      </c>
      <c r="AD586" s="5">
        <f t="shared" si="271"/>
        <v>-15.356394345714254</v>
      </c>
      <c r="AE586">
        <f t="shared" si="289"/>
        <v>0</v>
      </c>
    </row>
    <row r="587" spans="1:31" x14ac:dyDescent="0.2">
      <c r="A587">
        <f t="shared" si="259"/>
        <v>5.5499999999999261</v>
      </c>
      <c r="B587" s="5">
        <f t="shared" si="272"/>
        <v>39.850289930916922</v>
      </c>
      <c r="C587" s="5">
        <f t="shared" si="273"/>
        <v>393.59583548687368</v>
      </c>
      <c r="D587" s="5">
        <f t="shared" si="274"/>
        <v>5.9365165211763546</v>
      </c>
      <c r="E587" s="2">
        <f t="shared" si="281"/>
        <v>395.60804759280143</v>
      </c>
      <c r="F587" s="2">
        <f t="shared" si="282"/>
        <v>5.7813092934252523</v>
      </c>
      <c r="G587" s="3">
        <f t="shared" si="275"/>
        <v>8.2001461274897203</v>
      </c>
      <c r="H587" s="3">
        <f t="shared" si="276"/>
        <v>52.465733269094493</v>
      </c>
      <c r="I587" s="3">
        <f t="shared" si="277"/>
        <v>-60.299643822234664</v>
      </c>
      <c r="J587" s="2">
        <f t="shared" si="283"/>
        <v>80.34888057132045</v>
      </c>
      <c r="K587" s="2">
        <f t="shared" si="278"/>
        <v>54.77087973505143</v>
      </c>
      <c r="L587" s="6">
        <f t="shared" si="260"/>
        <v>2741.9521258085629</v>
      </c>
      <c r="M587" s="2">
        <f t="shared" si="261"/>
        <v>34.750434927782131</v>
      </c>
      <c r="N587" s="2">
        <f t="shared" si="279"/>
        <v>80.34888057132045</v>
      </c>
      <c r="O587" s="2">
        <f t="shared" si="280"/>
        <v>54.77087973505143</v>
      </c>
      <c r="P587" s="5">
        <f t="shared" si="262"/>
        <v>0.38084066774252517</v>
      </c>
      <c r="Q587" s="4">
        <f t="shared" si="263"/>
        <v>0.43236287680823798</v>
      </c>
      <c r="R587" s="4">
        <f t="shared" si="264"/>
        <v>0.3042317230509734</v>
      </c>
      <c r="S587" s="4">
        <f t="shared" si="284"/>
        <v>0</v>
      </c>
      <c r="T587" s="4">
        <f t="shared" si="285"/>
        <v>0</v>
      </c>
      <c r="U587" s="5">
        <f t="shared" si="286"/>
        <v>-1.3469562675299935</v>
      </c>
      <c r="V587" s="5">
        <f t="shared" si="287"/>
        <v>-8.6180230399134814</v>
      </c>
      <c r="W587" s="5">
        <f t="shared" si="288"/>
        <v>9.9048214401819585</v>
      </c>
      <c r="X587" s="5">
        <f t="shared" si="265"/>
        <v>0.92592470234846058</v>
      </c>
      <c r="Y587" s="5">
        <f t="shared" si="266"/>
        <v>0.62109568181320474</v>
      </c>
      <c r="Z587" s="5">
        <f t="shared" si="267"/>
        <v>7.8981388198126492</v>
      </c>
      <c r="AA587" s="5">
        <f t="shared" si="268"/>
        <v>6.9565041085353281</v>
      </c>
      <c r="AB587" s="5">
        <f t="shared" si="269"/>
        <v>-0.7258605857167888</v>
      </c>
      <c r="AC587" s="5">
        <f t="shared" si="270"/>
        <v>-0.7198842201008322</v>
      </c>
      <c r="AD587" s="5">
        <f t="shared" si="271"/>
        <v>-15.312674451282714</v>
      </c>
      <c r="AE587">
        <f t="shared" si="289"/>
        <v>0</v>
      </c>
    </row>
    <row r="588" spans="1:31" x14ac:dyDescent="0.2">
      <c r="A588">
        <f t="shared" si="259"/>
        <v>5.5599999999999259</v>
      </c>
      <c r="B588" s="5">
        <f t="shared" si="272"/>
        <v>39.932255099162539</v>
      </c>
      <c r="C588" s="5">
        <f t="shared" si="273"/>
        <v>394.12045682535359</v>
      </c>
      <c r="D588" s="5">
        <f t="shared" si="274"/>
        <v>5.3327544492314436</v>
      </c>
      <c r="E588" s="2">
        <f t="shared" si="281"/>
        <v>396.1382580432367</v>
      </c>
      <c r="F588" s="2">
        <f t="shared" si="282"/>
        <v>5.7854606650288005</v>
      </c>
      <c r="G588" s="3">
        <f t="shared" si="275"/>
        <v>8.192887521632553</v>
      </c>
      <c r="H588" s="3">
        <f t="shared" si="276"/>
        <v>52.458534426893486</v>
      </c>
      <c r="I588" s="3">
        <f t="shared" si="277"/>
        <v>-60.452770566747489</v>
      </c>
      <c r="J588" s="2">
        <f t="shared" si="283"/>
        <v>80.458428454422986</v>
      </c>
      <c r="K588" s="2">
        <f t="shared" si="278"/>
        <v>54.845554501992488</v>
      </c>
      <c r="L588" s="6">
        <f t="shared" si="260"/>
        <v>2742.1224000119141</v>
      </c>
      <c r="M588" s="2">
        <f t="shared" si="261"/>
        <v>34.752592916817655</v>
      </c>
      <c r="N588" s="2">
        <f t="shared" si="279"/>
        <v>80.458428454422986</v>
      </c>
      <c r="O588" s="2">
        <f t="shared" si="280"/>
        <v>54.845554501992488</v>
      </c>
      <c r="P588" s="5">
        <f t="shared" si="262"/>
        <v>0.38084556116216206</v>
      </c>
      <c r="Q588" s="4">
        <f t="shared" si="263"/>
        <v>0.43180059192765069</v>
      </c>
      <c r="R588" s="4">
        <f t="shared" si="264"/>
        <v>0.30408668658457227</v>
      </c>
      <c r="S588" s="4">
        <f t="shared" si="284"/>
        <v>0</v>
      </c>
      <c r="T588" s="4">
        <f t="shared" si="285"/>
        <v>0</v>
      </c>
      <c r="U588" s="5">
        <f t="shared" si="286"/>
        <v>-1.3476161022555329</v>
      </c>
      <c r="V588" s="5">
        <f t="shared" si="287"/>
        <v>-8.6286996504891693</v>
      </c>
      <c r="W588" s="5">
        <f t="shared" si="288"/>
        <v>9.9436403620337668</v>
      </c>
      <c r="X588" s="5">
        <f t="shared" si="265"/>
        <v>0.92598220192679803</v>
      </c>
      <c r="Y588" s="5">
        <f t="shared" si="266"/>
        <v>0.61824058659848624</v>
      </c>
      <c r="Z588" s="5">
        <f t="shared" si="267"/>
        <v>7.9257080922666026</v>
      </c>
      <c r="AA588" s="5">
        <f t="shared" si="268"/>
        <v>6.9614047868712499</v>
      </c>
      <c r="AB588" s="5">
        <f t="shared" si="269"/>
        <v>-0.72937551565704661</v>
      </c>
      <c r="AC588" s="5">
        <f t="shared" si="270"/>
        <v>-0.70299155822256676</v>
      </c>
      <c r="AD588" s="5">
        <f t="shared" si="271"/>
        <v>-15.268954851094982</v>
      </c>
      <c r="AE588">
        <f t="shared" si="289"/>
        <v>0</v>
      </c>
    </row>
    <row r="589" spans="1:31" x14ac:dyDescent="0.2">
      <c r="A589">
        <f t="shared" si="259"/>
        <v>5.5699999999999257</v>
      </c>
      <c r="B589" s="5">
        <f t="shared" si="272"/>
        <v>40.014147505603084</v>
      </c>
      <c r="C589" s="5">
        <f t="shared" si="273"/>
        <v>394.6450070200446</v>
      </c>
      <c r="D589" s="5">
        <f t="shared" si="274"/>
        <v>4.7274632958214138</v>
      </c>
      <c r="E589" s="2">
        <f t="shared" si="281"/>
        <v>396.66839244695467</v>
      </c>
      <c r="F589" s="2">
        <f t="shared" si="282"/>
        <v>5.7895915190053771</v>
      </c>
      <c r="G589" s="3">
        <f t="shared" si="275"/>
        <v>8.1855937664759821</v>
      </c>
      <c r="H589" s="3">
        <f t="shared" si="276"/>
        <v>52.451504511311263</v>
      </c>
      <c r="I589" s="3">
        <f t="shared" si="277"/>
        <v>-60.605460115258438</v>
      </c>
      <c r="J589" s="2">
        <f t="shared" si="283"/>
        <v>80.567897245689977</v>
      </c>
      <c r="K589" s="2">
        <f t="shared" si="278"/>
        <v>54.920175354935225</v>
      </c>
      <c r="L589" s="6">
        <f t="shared" si="260"/>
        <v>2742.2934579707999</v>
      </c>
      <c r="M589" s="2">
        <f t="shared" si="261"/>
        <v>34.754760838866041</v>
      </c>
      <c r="N589" s="2">
        <f t="shared" si="279"/>
        <v>80.567897245689977</v>
      </c>
      <c r="O589" s="2">
        <f t="shared" si="280"/>
        <v>54.920175354935225</v>
      </c>
      <c r="P589" s="5">
        <f t="shared" si="262"/>
        <v>0.38085047735544708</v>
      </c>
      <c r="Q589" s="4">
        <f t="shared" si="263"/>
        <v>0.43124038214232596</v>
      </c>
      <c r="R589" s="4">
        <f t="shared" si="264"/>
        <v>0.3039419472355761</v>
      </c>
      <c r="S589" s="4">
        <f t="shared" si="284"/>
        <v>0</v>
      </c>
      <c r="T589" s="4">
        <f t="shared" si="285"/>
        <v>0</v>
      </c>
      <c r="U589" s="5">
        <f t="shared" si="286"/>
        <v>-1.3482656697822397</v>
      </c>
      <c r="V589" s="5">
        <f t="shared" si="287"/>
        <v>-8.6393931678672367</v>
      </c>
      <c r="W589" s="5">
        <f t="shared" si="288"/>
        <v>9.9824476520459005</v>
      </c>
      <c r="X589" s="5">
        <f t="shared" si="265"/>
        <v>0.92603996617008122</v>
      </c>
      <c r="Y589" s="5">
        <f t="shared" si="266"/>
        <v>0.61539375829912646</v>
      </c>
      <c r="Z589" s="5">
        <f t="shared" si="267"/>
        <v>7.9532403868848665</v>
      </c>
      <c r="AA589" s="5">
        <f t="shared" si="268"/>
        <v>6.966316014120995</v>
      </c>
      <c r="AB589" s="5">
        <f t="shared" si="269"/>
        <v>-0.73287191148311326</v>
      </c>
      <c r="AC589" s="5">
        <f t="shared" si="270"/>
        <v>-0.6861527809823702</v>
      </c>
      <c r="AD589" s="5">
        <f t="shared" si="271"/>
        <v>-15.225236333833102</v>
      </c>
      <c r="AE589">
        <f t="shared" si="289"/>
        <v>0</v>
      </c>
    </row>
    <row r="590" spans="1:31" x14ac:dyDescent="0.2">
      <c r="A590">
        <f t="shared" si="259"/>
        <v>5.5799999999999255</v>
      </c>
      <c r="B590" s="5">
        <f t="shared" si="272"/>
        <v>40.095966799672276</v>
      </c>
      <c r="C590" s="5">
        <f t="shared" si="273"/>
        <v>395.16948775751865</v>
      </c>
      <c r="D590" s="5">
        <f t="shared" si="274"/>
        <v>4.1206474328521381</v>
      </c>
      <c r="E590" s="2">
        <f t="shared" si="281"/>
        <v>397.19845242415045</v>
      </c>
      <c r="F590" s="2">
        <f t="shared" si="282"/>
        <v>5.7937018650331344</v>
      </c>
      <c r="G590" s="3">
        <f t="shared" si="275"/>
        <v>8.1782650473611511</v>
      </c>
      <c r="H590" s="3">
        <f t="shared" si="276"/>
        <v>52.444642983501438</v>
      </c>
      <c r="I590" s="3">
        <f t="shared" si="277"/>
        <v>-60.757712478596773</v>
      </c>
      <c r="J590" s="2">
        <f t="shared" si="283"/>
        <v>80.677284426805357</v>
      </c>
      <c r="K590" s="2">
        <f t="shared" si="278"/>
        <v>54.994740577236094</v>
      </c>
      <c r="L590" s="6">
        <f t="shared" si="260"/>
        <v>2742.465279836616</v>
      </c>
      <c r="M590" s="2">
        <f t="shared" si="261"/>
        <v>34.756938442373773</v>
      </c>
      <c r="N590" s="2">
        <f t="shared" si="279"/>
        <v>80.677284426805357</v>
      </c>
      <c r="O590" s="2">
        <f t="shared" si="280"/>
        <v>54.994740577236094</v>
      </c>
      <c r="P590" s="5">
        <f t="shared" si="262"/>
        <v>0.38085541574379134</v>
      </c>
      <c r="Q590" s="4">
        <f t="shared" si="263"/>
        <v>0.43068224768866009</v>
      </c>
      <c r="R590" s="4">
        <f t="shared" si="264"/>
        <v>0.30379750712286641</v>
      </c>
      <c r="S590" s="4">
        <f t="shared" si="284"/>
        <v>0</v>
      </c>
      <c r="T590" s="4">
        <f t="shared" si="285"/>
        <v>0</v>
      </c>
      <c r="U590" s="5">
        <f t="shared" si="286"/>
        <v>-1.3489049361759713</v>
      </c>
      <c r="V590" s="5">
        <f t="shared" si="287"/>
        <v>-8.6501033393699966</v>
      </c>
      <c r="W590" s="5">
        <f t="shared" si="288"/>
        <v>10.021242622796157</v>
      </c>
      <c r="X590" s="5">
        <f t="shared" si="265"/>
        <v>0.92609798837567148</v>
      </c>
      <c r="Y590" s="5">
        <f t="shared" si="266"/>
        <v>0.612555223905761</v>
      </c>
      <c r="Z590" s="5">
        <f t="shared" si="267"/>
        <v>7.9807353528598037</v>
      </c>
      <c r="AA590" s="5">
        <f t="shared" si="268"/>
        <v>6.9712376918896481</v>
      </c>
      <c r="AB590" s="5">
        <f t="shared" si="269"/>
        <v>-0.73634971227021029</v>
      </c>
      <c r="AC590" s="5">
        <f t="shared" si="270"/>
        <v>-0.66936798651019291</v>
      </c>
      <c r="AD590" s="5">
        <f t="shared" si="271"/>
        <v>-15.181519685314193</v>
      </c>
      <c r="AE590">
        <f t="shared" si="289"/>
        <v>0</v>
      </c>
    </row>
    <row r="591" spans="1:31" x14ac:dyDescent="0.2">
      <c r="A591">
        <f t="shared" si="259"/>
        <v>5.5899999999999253</v>
      </c>
      <c r="B591" s="5">
        <f t="shared" si="272"/>
        <v>40.177712632660274</v>
      </c>
      <c r="C591" s="5">
        <f t="shared" si="273"/>
        <v>395.6939007189543</v>
      </c>
      <c r="D591" s="5">
        <f t="shared" si="274"/>
        <v>3.5123112320819048</v>
      </c>
      <c r="E591" s="2">
        <f t="shared" si="281"/>
        <v>397.72843958984663</v>
      </c>
      <c r="F591" s="2">
        <f t="shared" si="282"/>
        <v>5.797791712992491</v>
      </c>
      <c r="G591" s="3">
        <f t="shared" si="275"/>
        <v>8.1709015502384492</v>
      </c>
      <c r="H591" s="3">
        <f t="shared" si="276"/>
        <v>52.437949303636337</v>
      </c>
      <c r="I591" s="3">
        <f t="shared" si="277"/>
        <v>-60.909527675449915</v>
      </c>
      <c r="J591" s="2">
        <f t="shared" si="283"/>
        <v>80.786587506595566</v>
      </c>
      <c r="K591" s="2">
        <f t="shared" si="278"/>
        <v>55.069248470753621</v>
      </c>
      <c r="L591" s="6">
        <f t="shared" si="260"/>
        <v>2742.6378460336255</v>
      </c>
      <c r="M591" s="2">
        <f t="shared" si="261"/>
        <v>34.759125479245604</v>
      </c>
      <c r="N591" s="2">
        <f t="shared" si="279"/>
        <v>80.786587506595566</v>
      </c>
      <c r="O591" s="2">
        <f t="shared" si="280"/>
        <v>55.069248470753621</v>
      </c>
      <c r="P591" s="5">
        <f t="shared" si="262"/>
        <v>0.38086037575657083</v>
      </c>
      <c r="Q591" s="4">
        <f t="shared" si="263"/>
        <v>0.43012618864290297</v>
      </c>
      <c r="R591" s="4">
        <f t="shared" si="264"/>
        <v>0.30365336832546902</v>
      </c>
      <c r="S591" s="4">
        <f t="shared" si="284"/>
        <v>0</v>
      </c>
      <c r="T591" s="4">
        <f t="shared" si="285"/>
        <v>0</v>
      </c>
      <c r="U591" s="5">
        <f t="shared" si="286"/>
        <v>-1.3495338684271909</v>
      </c>
      <c r="V591" s="5">
        <f t="shared" si="287"/>
        <v>-8.6608299146695877</v>
      </c>
      <c r="W591" s="5">
        <f t="shared" si="288"/>
        <v>10.060024588782882</v>
      </c>
      <c r="X591" s="5">
        <f t="shared" si="265"/>
        <v>0.92615626193307543</v>
      </c>
      <c r="Y591" s="5">
        <f t="shared" si="266"/>
        <v>0.60972501029846959</v>
      </c>
      <c r="Z591" s="5">
        <f t="shared" si="267"/>
        <v>8.0081926418110996</v>
      </c>
      <c r="AA591" s="5">
        <f t="shared" si="268"/>
        <v>6.9761697227571249</v>
      </c>
      <c r="AB591" s="5">
        <f t="shared" si="269"/>
        <v>-0.73980885812872133</v>
      </c>
      <c r="AC591" s="5">
        <f t="shared" si="270"/>
        <v>-0.65263727285848816</v>
      </c>
      <c r="AD591" s="5">
        <f t="shared" si="271"/>
        <v>-15.137805688459991</v>
      </c>
      <c r="AE591">
        <f t="shared" si="289"/>
        <v>0</v>
      </c>
    </row>
    <row r="592" spans="1:31" x14ac:dyDescent="0.2">
      <c r="A592">
        <f t="shared" si="259"/>
        <v>5.599999999999925</v>
      </c>
      <c r="B592" s="5">
        <f t="shared" si="272"/>
        <v>40.25938465771975</v>
      </c>
      <c r="C592" s="5">
        <f t="shared" si="273"/>
        <v>396.21824758012701</v>
      </c>
      <c r="D592" s="5">
        <f t="shared" si="274"/>
        <v>2.9024590650429825</v>
      </c>
      <c r="E592" s="2">
        <f t="shared" si="281"/>
        <v>398.25835555388551</v>
      </c>
      <c r="F592" s="2">
        <f t="shared" si="282"/>
        <v>5.8018610729669167</v>
      </c>
      <c r="G592" s="3">
        <f t="shared" si="275"/>
        <v>8.1635034616571627</v>
      </c>
      <c r="H592" s="3">
        <f t="shared" si="276"/>
        <v>52.43142293090775</v>
      </c>
      <c r="I592" s="3">
        <f t="shared" si="277"/>
        <v>-61.060905732334518</v>
      </c>
      <c r="J592" s="2">
        <f t="shared" si="283"/>
        <v>80.895804020859146</v>
      </c>
      <c r="K592" s="2">
        <f t="shared" si="278"/>
        <v>55.143697355732201</v>
      </c>
      <c r="L592" s="6">
        <f t="shared" si="260"/>
        <v>2742.8111372562234</v>
      </c>
      <c r="M592" s="2">
        <f t="shared" si="261"/>
        <v>34.761321704809774</v>
      </c>
      <c r="N592" s="2">
        <f t="shared" si="279"/>
        <v>80.895804020859146</v>
      </c>
      <c r="O592" s="2">
        <f t="shared" si="280"/>
        <v>55.143697355732201</v>
      </c>
      <c r="P592" s="5">
        <f t="shared" si="262"/>
        <v>0.38086535683104639</v>
      </c>
      <c r="Q592" s="4">
        <f t="shared" si="263"/>
        <v>0.42957220492429204</v>
      </c>
      <c r="R592" s="4">
        <f t="shared" si="264"/>
        <v>0.30350953288297161</v>
      </c>
      <c r="S592" s="4">
        <f t="shared" si="284"/>
        <v>0</v>
      </c>
      <c r="T592" s="4">
        <f t="shared" si="285"/>
        <v>0</v>
      </c>
      <c r="U592" s="5">
        <f t="shared" si="286"/>
        <v>-1.3501524344465017</v>
      </c>
      <c r="V592" s="5">
        <f t="shared" si="287"/>
        <v>-8.6715726457582747</v>
      </c>
      <c r="W592" s="5">
        <f t="shared" si="288"/>
        <v>10.098792866474078</v>
      </c>
      <c r="X592" s="5">
        <f t="shared" si="265"/>
        <v>0.92621478032301841</v>
      </c>
      <c r="Y592" s="5">
        <f t="shared" si="266"/>
        <v>0.60690314423996938</v>
      </c>
      <c r="Z592" s="5">
        <f t="shared" si="267"/>
        <v>8.0356119077981809</v>
      </c>
      <c r="AA592" s="5">
        <f t="shared" si="268"/>
        <v>6.9811120102590891</v>
      </c>
      <c r="AB592" s="5">
        <f t="shared" si="269"/>
        <v>-0.7432492902065323</v>
      </c>
      <c r="AC592" s="5">
        <f t="shared" si="270"/>
        <v>-0.63596073796009378</v>
      </c>
      <c r="AD592" s="5">
        <f t="shared" si="271"/>
        <v>-15.094095123266833</v>
      </c>
      <c r="AE592">
        <f t="shared" si="289"/>
        <v>0</v>
      </c>
    </row>
    <row r="593" spans="1:31" x14ac:dyDescent="0.2">
      <c r="A593">
        <f t="shared" si="259"/>
        <v>5.6099999999999248</v>
      </c>
      <c r="B593" s="5">
        <f t="shared" si="272"/>
        <v>40.340982529871816</v>
      </c>
      <c r="C593" s="5">
        <f t="shared" si="273"/>
        <v>396.7425300113992</v>
      </c>
      <c r="D593" s="5">
        <f t="shared" si="274"/>
        <v>2.2910953029634737</v>
      </c>
      <c r="E593" s="2">
        <f t="shared" si="281"/>
        <v>398.78820192092121</v>
      </c>
      <c r="F593" s="2">
        <f t="shared" si="282"/>
        <v>5.8059099552436892</v>
      </c>
      <c r="G593" s="3">
        <f t="shared" si="275"/>
        <v>8.1560709687550972</v>
      </c>
      <c r="H593" s="3">
        <f t="shared" si="276"/>
        <v>52.42506332352815</v>
      </c>
      <c r="I593" s="3">
        <f t="shared" si="277"/>
        <v>-61.211846683567188</v>
      </c>
      <c r="J593" s="2">
        <f t="shared" si="283"/>
        <v>81.004931532196494</v>
      </c>
      <c r="K593" s="2">
        <f t="shared" si="278"/>
        <v>55.218085570686085</v>
      </c>
      <c r="L593" s="6">
        <f t="shared" si="260"/>
        <v>2742.9851344661988</v>
      </c>
      <c r="M593" s="2">
        <f t="shared" si="261"/>
        <v>34.76352687778342</v>
      </c>
      <c r="N593" s="2">
        <f t="shared" si="279"/>
        <v>81.004931532196494</v>
      </c>
      <c r="O593" s="2">
        <f t="shared" si="280"/>
        <v>55.218085570686085</v>
      </c>
      <c r="P593" s="5">
        <f t="shared" si="262"/>
        <v>0.38087035841228367</v>
      </c>
      <c r="Q593" s="4">
        <f t="shared" si="263"/>
        <v>0.42902029629814253</v>
      </c>
      <c r="R593" s="4">
        <f t="shared" si="264"/>
        <v>0.30336600279593684</v>
      </c>
      <c r="S593" s="4">
        <f t="shared" si="284"/>
        <v>0</v>
      </c>
      <c r="T593" s="4">
        <f t="shared" si="285"/>
        <v>0</v>
      </c>
      <c r="U593" s="5">
        <f t="shared" si="286"/>
        <v>-1.3507606030601247</v>
      </c>
      <c r="V593" s="5">
        <f t="shared" si="287"/>
        <v>-8.6823312869189966</v>
      </c>
      <c r="W593" s="5">
        <f t="shared" si="288"/>
        <v>10.137546774355663</v>
      </c>
      <c r="X593" s="5">
        <f t="shared" si="265"/>
        <v>0.92627353711652316</v>
      </c>
      <c r="Y593" s="5">
        <f t="shared" si="266"/>
        <v>0.6040896523689453</v>
      </c>
      <c r="Z593" s="5">
        <f t="shared" si="267"/>
        <v>8.0629928073321224</v>
      </c>
      <c r="AA593" s="5">
        <f t="shared" si="268"/>
        <v>6.9860644588680723</v>
      </c>
      <c r="AB593" s="5">
        <f t="shared" si="269"/>
        <v>-0.74667095069117939</v>
      </c>
      <c r="AC593" s="5">
        <f t="shared" si="270"/>
        <v>-0.61933847958687416</v>
      </c>
      <c r="AD593" s="5">
        <f t="shared" si="271"/>
        <v>-15.050388766776265</v>
      </c>
      <c r="AE593">
        <f t="shared" si="289"/>
        <v>0</v>
      </c>
    </row>
    <row r="594" spans="1:31" x14ac:dyDescent="0.2">
      <c r="A594">
        <f t="shared" si="259"/>
        <v>5.6199999999999246</v>
      </c>
      <c r="B594" s="5">
        <f t="shared" si="272"/>
        <v>40.422505906011835</v>
      </c>
      <c r="C594" s="5">
        <f t="shared" si="273"/>
        <v>397.26674967771049</v>
      </c>
      <c r="D594" s="5">
        <f t="shared" si="274"/>
        <v>1.6782243166894628</v>
      </c>
      <c r="E594" s="2">
        <f t="shared" si="281"/>
        <v>399.31798029041244</v>
      </c>
      <c r="F594" s="2">
        <f t="shared" si="282"/>
        <v>5.8099383703146215</v>
      </c>
      <c r="G594" s="3">
        <f t="shared" si="275"/>
        <v>8.1486042592481862</v>
      </c>
      <c r="H594" s="3">
        <f t="shared" si="276"/>
        <v>52.418869938732279</v>
      </c>
      <c r="I594" s="3">
        <f t="shared" si="277"/>
        <v>-61.362350571234948</v>
      </c>
      <c r="J594" s="2">
        <f t="shared" si="283"/>
        <v>81.113967629839848</v>
      </c>
      <c r="K594" s="2">
        <f t="shared" si="278"/>
        <v>55.292411472283469</v>
      </c>
      <c r="L594" s="6">
        <f t="shared" si="260"/>
        <v>2743.1598188900061</v>
      </c>
      <c r="M594" s="2">
        <f t="shared" si="261"/>
        <v>34.765740760237925</v>
      </c>
      <c r="N594" s="2">
        <f t="shared" si="279"/>
        <v>81.113967629839848</v>
      </c>
      <c r="O594" s="2">
        <f t="shared" si="280"/>
        <v>55.292411472283469</v>
      </c>
      <c r="P594" s="5">
        <f t="shared" si="262"/>
        <v>0.3808753799530738</v>
      </c>
      <c r="Q594" s="4">
        <f t="shared" si="263"/>
        <v>0.42847046237889036</v>
      </c>
      <c r="R594" s="4">
        <f t="shared" si="264"/>
        <v>0.30322278002631381</v>
      </c>
      <c r="S594" s="4">
        <f t="shared" si="284"/>
        <v>0</v>
      </c>
      <c r="T594" s="4">
        <f t="shared" si="285"/>
        <v>0</v>
      </c>
      <c r="U594" s="5">
        <f t="shared" si="286"/>
        <v>-1.3513583440053321</v>
      </c>
      <c r="V594" s="5">
        <f t="shared" si="287"/>
        <v>-8.6931055946962541</v>
      </c>
      <c r="W594" s="5">
        <f t="shared" si="288"/>
        <v>10.176285632978987</v>
      </c>
      <c r="X594" s="5">
        <f t="shared" si="265"/>
        <v>0.92633252597398585</v>
      </c>
      <c r="Y594" s="5">
        <f t="shared" si="266"/>
        <v>0.60128456119352469</v>
      </c>
      <c r="Z594" s="5">
        <f t="shared" si="267"/>
        <v>8.0903349993871814</v>
      </c>
      <c r="AA594" s="5">
        <f t="shared" si="268"/>
        <v>6.9910269739749724</v>
      </c>
      <c r="AB594" s="5">
        <f t="shared" si="269"/>
        <v>-0.75007378281180737</v>
      </c>
      <c r="AC594" s="5">
        <f t="shared" si="270"/>
        <v>-0.60277059530907273</v>
      </c>
      <c r="AD594" s="5">
        <f t="shared" si="271"/>
        <v>-15.00668739304604</v>
      </c>
      <c r="AE594">
        <f t="shared" si="289"/>
        <v>0</v>
      </c>
    </row>
    <row r="595" spans="1:31" x14ac:dyDescent="0.2">
      <c r="A595">
        <f t="shared" si="259"/>
        <v>5.6299999999999244</v>
      </c>
      <c r="B595" s="5">
        <f t="shared" si="272"/>
        <v>40.503954444915173</v>
      </c>
      <c r="C595" s="5">
        <f t="shared" si="273"/>
        <v>397.79090823856802</v>
      </c>
      <c r="D595" s="5">
        <f t="shared" si="274"/>
        <v>1.0638504766074612</v>
      </c>
      <c r="E595" s="2">
        <f t="shared" si="281"/>
        <v>399.84769225661489</v>
      </c>
      <c r="F595" s="2">
        <f t="shared" si="282"/>
        <v>5.8139463288767796</v>
      </c>
      <c r="G595" s="3">
        <f t="shared" si="275"/>
        <v>8.1411035214200673</v>
      </c>
      <c r="H595" s="3">
        <f t="shared" si="276"/>
        <v>52.412842232779191</v>
      </c>
      <c r="I595" s="3">
        <f t="shared" si="277"/>
        <v>-61.512417445165411</v>
      </c>
      <c r="J595" s="2">
        <f t="shared" si="283"/>
        <v>81.222909929483379</v>
      </c>
      <c r="K595" s="2">
        <f t="shared" si="278"/>
        <v>55.366673435230659</v>
      </c>
      <c r="L595" s="6">
        <f t="shared" si="260"/>
        <v>2743.3351720160395</v>
      </c>
      <c r="M595" s="2">
        <f t="shared" si="261"/>
        <v>34.767963117564392</v>
      </c>
      <c r="N595" s="2">
        <f t="shared" si="279"/>
        <v>81.222909929483379</v>
      </c>
      <c r="O595" s="2">
        <f t="shared" si="280"/>
        <v>55.366673435230659</v>
      </c>
      <c r="P595" s="5">
        <f t="shared" si="262"/>
        <v>0.38088042091385321</v>
      </c>
      <c r="Q595" s="4">
        <f t="shared" si="263"/>
        <v>0.42792270263309262</v>
      </c>
      <c r="R595" s="4">
        <f t="shared" si="264"/>
        <v>0.30307986649784557</v>
      </c>
      <c r="S595" s="4">
        <f t="shared" si="284"/>
        <v>0</v>
      </c>
      <c r="T595" s="4">
        <f t="shared" si="285"/>
        <v>0</v>
      </c>
      <c r="U595" s="5">
        <f t="shared" si="286"/>
        <v>-1.3519456279258244</v>
      </c>
      <c r="V595" s="5">
        <f t="shared" si="287"/>
        <v>-8.7038953278672597</v>
      </c>
      <c r="W595" s="5">
        <f t="shared" si="288"/>
        <v>10.215008765007521</v>
      </c>
      <c r="X595" s="5">
        <f t="shared" si="265"/>
        <v>0.92639174064425678</v>
      </c>
      <c r="Y595" s="5">
        <f t="shared" si="266"/>
        <v>0.59848789708488459</v>
      </c>
      <c r="Z595" s="5">
        <f t="shared" si="267"/>
        <v>8.1176381454118562</v>
      </c>
      <c r="AA595" s="5">
        <f t="shared" si="268"/>
        <v>6.9959994618707615</v>
      </c>
      <c r="AB595" s="5">
        <f t="shared" si="269"/>
        <v>-0.75345773084093981</v>
      </c>
      <c r="AC595" s="5">
        <f t="shared" si="270"/>
        <v>-0.58625718245540348</v>
      </c>
      <c r="AD595" s="5">
        <f t="shared" si="271"/>
        <v>-14.962991773121715</v>
      </c>
      <c r="AE595">
        <f t="shared" si="289"/>
        <v>0</v>
      </c>
    </row>
    <row r="596" spans="1:31" x14ac:dyDescent="0.2">
      <c r="A596">
        <f t="shared" si="259"/>
        <v>5.6399999999999242</v>
      </c>
      <c r="B596" s="5">
        <f t="shared" si="272"/>
        <v>40.585327807242834</v>
      </c>
      <c r="C596" s="5">
        <f t="shared" si="273"/>
        <v>398.31500734803672</v>
      </c>
      <c r="D596" s="5">
        <f t="shared" si="274"/>
        <v>0.44797815256715101</v>
      </c>
      <c r="E596" s="2">
        <f t="shared" si="281"/>
        <v>400.37733940857333</v>
      </c>
      <c r="F596" s="2">
        <f t="shared" si="282"/>
        <v>5.817933841833157</v>
      </c>
      <c r="G596" s="3">
        <f t="shared" si="275"/>
        <v>8.1335689441116585</v>
      </c>
      <c r="H596" s="3">
        <f t="shared" si="276"/>
        <v>52.40697966095464</v>
      </c>
      <c r="I596" s="3">
        <f t="shared" si="277"/>
        <v>-61.662047362896629</v>
      </c>
      <c r="J596" s="2">
        <f t="shared" si="283"/>
        <v>81.331756073113525</v>
      </c>
      <c r="K596" s="2">
        <f t="shared" si="278"/>
        <v>55.440869852156453</v>
      </c>
      <c r="L596" s="6">
        <f t="shared" si="260"/>
        <v>2743.5111755919111</v>
      </c>
      <c r="M596" s="2">
        <f t="shared" si="261"/>
        <v>34.770193718439153</v>
      </c>
      <c r="N596" s="2">
        <f t="shared" si="279"/>
        <v>81.331756073113525</v>
      </c>
      <c r="O596" s="2">
        <f t="shared" si="280"/>
        <v>55.440869852156453</v>
      </c>
      <c r="P596" s="5">
        <f t="shared" si="262"/>
        <v>0.38088548076262457</v>
      </c>
      <c r="Q596" s="4">
        <f t="shared" si="263"/>
        <v>0.42737701638238157</v>
      </c>
      <c r="R596" s="4">
        <f t="shared" si="264"/>
        <v>0.30293726409647431</v>
      </c>
      <c r="S596" s="4">
        <f t="shared" si="284"/>
        <v>0</v>
      </c>
      <c r="T596" s="4">
        <f t="shared" si="285"/>
        <v>0</v>
      </c>
      <c r="U596" s="5">
        <f t="shared" si="286"/>
        <v>-1.3525224263670665</v>
      </c>
      <c r="V596" s="5">
        <f t="shared" si="287"/>
        <v>-8.7147002474134077</v>
      </c>
      <c r="W596" s="5">
        <f t="shared" si="288"/>
        <v>10.25371549526279</v>
      </c>
      <c r="X596" s="5">
        <f t="shared" si="265"/>
        <v>0.92645117496372109</v>
      </c>
      <c r="Y596" s="5">
        <f t="shared" si="266"/>
        <v>0.59569968627099867</v>
      </c>
      <c r="Z596" s="5">
        <f t="shared" si="267"/>
        <v>8.1449019093395307</v>
      </c>
      <c r="AA596" s="5">
        <f t="shared" si="268"/>
        <v>7.0009818297285138</v>
      </c>
      <c r="AB596" s="5">
        <f t="shared" si="269"/>
        <v>-0.75682274009606787</v>
      </c>
      <c r="AC596" s="5">
        <f t="shared" si="270"/>
        <v>-0.56979833807387692</v>
      </c>
      <c r="AD596" s="5">
        <f t="shared" si="271"/>
        <v>-14.919302675008694</v>
      </c>
      <c r="AE596">
        <f t="shared" si="289"/>
        <v>1</v>
      </c>
    </row>
    <row r="597" spans="1:31" x14ac:dyDescent="0.2">
      <c r="A597">
        <f t="shared" si="259"/>
        <v>5.649999999999924</v>
      </c>
      <c r="B597" s="5">
        <f t="shared" si="272"/>
        <v>40.666625655546945</v>
      </c>
      <c r="C597" s="5">
        <f t="shared" si="273"/>
        <v>398.83904865472931</v>
      </c>
      <c r="D597" s="5">
        <f t="shared" si="274"/>
        <v>-0.16938828619556576</v>
      </c>
      <c r="E597" s="2">
        <f t="shared" si="281"/>
        <v>400.90692333011401</v>
      </c>
      <c r="F597" s="2">
        <f t="shared" si="282"/>
        <v>5.8219009202933334</v>
      </c>
      <c r="G597" s="3">
        <f t="shared" si="275"/>
        <v>8.1260007167106973</v>
      </c>
      <c r="H597" s="3">
        <f t="shared" si="276"/>
        <v>52.401281677573898</v>
      </c>
      <c r="I597" s="3">
        <f t="shared" si="277"/>
        <v>-61.811240389646713</v>
      </c>
      <c r="J597" s="2">
        <f t="shared" si="283"/>
        <v>81.440503728839488</v>
      </c>
      <c r="K597" s="2">
        <f t="shared" si="278"/>
        <v>55.51499913349658</v>
      </c>
      <c r="L597" s="6">
        <f t="shared" si="260"/>
        <v>2743.6878116217413</v>
      </c>
      <c r="M597" s="2">
        <f t="shared" si="261"/>
        <v>34.772432334789428</v>
      </c>
      <c r="N597" s="2">
        <f t="shared" si="279"/>
        <v>81.440503728839488</v>
      </c>
      <c r="O597" s="2">
        <f t="shared" si="280"/>
        <v>55.51499913349658</v>
      </c>
      <c r="P597" s="5">
        <f t="shared" si="262"/>
        <v>0.38089055897487745</v>
      </c>
      <c r="Q597" s="4">
        <f t="shared" si="263"/>
        <v>0.42683340280637849</v>
      </c>
      <c r="R597" s="4">
        <f t="shared" si="264"/>
        <v>0.30279497467074362</v>
      </c>
      <c r="S597" s="4">
        <f t="shared" si="284"/>
        <v>0</v>
      </c>
      <c r="T597" s="4">
        <f t="shared" si="285"/>
        <v>0</v>
      </c>
      <c r="U597" s="5">
        <f t="shared" si="286"/>
        <v>-1.3530887117715715</v>
      </c>
      <c r="V597" s="5">
        <f t="shared" si="287"/>
        <v>-8.7255201164920138</v>
      </c>
      <c r="W597" s="5">
        <f t="shared" si="288"/>
        <v>10.29240515076952</v>
      </c>
      <c r="X597" s="5">
        <f t="shared" si="265"/>
        <v>0.92651082285538378</v>
      </c>
      <c r="Y597" s="5">
        <f t="shared" si="266"/>
        <v>0.59291995483051851</v>
      </c>
      <c r="Z597" s="5">
        <f t="shared" si="267"/>
        <v>8.1721259575987197</v>
      </c>
      <c r="AA597" s="5">
        <f t="shared" si="268"/>
        <v>7.0059739855856948</v>
      </c>
      <c r="AB597" s="5">
        <f t="shared" si="269"/>
        <v>-0.76016875694105301</v>
      </c>
      <c r="AC597" s="5">
        <f t="shared" si="270"/>
        <v>-0.55339415889329402</v>
      </c>
      <c r="AD597" s="5">
        <f t="shared" si="271"/>
        <v>-14.875620863644784</v>
      </c>
      <c r="AE597">
        <f t="shared" si="289"/>
        <v>0</v>
      </c>
    </row>
    <row r="598" spans="1:31" x14ac:dyDescent="0.2">
      <c r="A598">
        <f t="shared" si="259"/>
        <v>5.6599999999999238</v>
      </c>
      <c r="B598" s="5">
        <f t="shared" si="272"/>
        <v>40.747847654276207</v>
      </c>
      <c r="C598" s="5">
        <f t="shared" si="273"/>
        <v>399.36303380179709</v>
      </c>
      <c r="D598" s="5">
        <f t="shared" si="274"/>
        <v>-0.78824447113521523</v>
      </c>
      <c r="E598" s="2">
        <f t="shared" si="281"/>
        <v>401.43644559983767</v>
      </c>
      <c r="F598" s="2">
        <f t="shared" si="282"/>
        <v>5.8258475755741133</v>
      </c>
      <c r="G598" s="3">
        <f t="shared" si="275"/>
        <v>8.1183990291412869</v>
      </c>
      <c r="H598" s="3">
        <f t="shared" si="276"/>
        <v>52.395747735984962</v>
      </c>
      <c r="I598" s="3">
        <f t="shared" si="277"/>
        <v>-61.959996598283162</v>
      </c>
      <c r="J598" s="2">
        <f t="shared" si="283"/>
        <v>81.549150590724096</v>
      </c>
      <c r="K598" s="2">
        <f t="shared" si="278"/>
        <v>55.589059707378382</v>
      </c>
      <c r="L598" s="6">
        <f t="shared" si="260"/>
        <v>2743.8650623634499</v>
      </c>
      <c r="M598" s="2">
        <f t="shared" si="261"/>
        <v>34.774678741758997</v>
      </c>
      <c r="N598" s="2">
        <f t="shared" si="279"/>
        <v>81.549150590724096</v>
      </c>
      <c r="O598" s="2">
        <f t="shared" si="280"/>
        <v>55.589059707378382</v>
      </c>
      <c r="P598" s="5">
        <f t="shared" si="262"/>
        <v>0.38089565503350936</v>
      </c>
      <c r="Q598" s="4">
        <f t="shared" si="263"/>
        <v>0.42629186094556071</v>
      </c>
      <c r="R598" s="4">
        <f t="shared" si="264"/>
        <v>0.30265300003219731</v>
      </c>
      <c r="S598" s="4">
        <f t="shared" si="284"/>
        <v>0</v>
      </c>
      <c r="T598" s="4">
        <f t="shared" si="285"/>
        <v>0</v>
      </c>
      <c r="U598" s="5">
        <f t="shared" si="286"/>
        <v>-1.3536444574741431</v>
      </c>
      <c r="V598" s="5">
        <f t="shared" si="287"/>
        <v>-8.7363547004083948</v>
      </c>
      <c r="W598" s="5">
        <f t="shared" si="288"/>
        <v>10.331077060800027</v>
      </c>
      <c r="X598" s="5">
        <f t="shared" si="265"/>
        <v>0.92657067832795481</v>
      </c>
      <c r="Y598" s="5">
        <f t="shared" si="266"/>
        <v>0.5901487286867878</v>
      </c>
      <c r="Z598" s="5">
        <f t="shared" si="267"/>
        <v>8.1993099591228535</v>
      </c>
      <c r="AA598" s="5">
        <f t="shared" si="268"/>
        <v>7.0109758383267362</v>
      </c>
      <c r="AB598" s="5">
        <f t="shared" si="269"/>
        <v>-0.76349572878735528</v>
      </c>
      <c r="AC598" s="5">
        <f t="shared" si="270"/>
        <v>-0.53704474128554125</v>
      </c>
      <c r="AD598" s="5">
        <f t="shared" si="271"/>
        <v>-14.831947100873236</v>
      </c>
      <c r="AE598">
        <f t="shared" si="289"/>
        <v>0</v>
      </c>
    </row>
    <row r="599" spans="1:31" x14ac:dyDescent="0.2">
      <c r="A599">
        <f t="shared" si="259"/>
        <v>5.6699999999999235</v>
      </c>
      <c r="B599" s="5">
        <f t="shared" si="272"/>
        <v>40.828993469781182</v>
      </c>
      <c r="C599" s="5">
        <f t="shared" si="273"/>
        <v>399.88696442691986</v>
      </c>
      <c r="D599" s="5">
        <f t="shared" si="274"/>
        <v>-1.4085860344730907</v>
      </c>
      <c r="E599" s="2">
        <f t="shared" si="281"/>
        <v>401.96590779111119</v>
      </c>
      <c r="F599" s="2">
        <f t="shared" si="282"/>
        <v>5.8297738192001312</v>
      </c>
      <c r="G599" s="3">
        <f t="shared" si="275"/>
        <v>8.1107640718534135</v>
      </c>
      <c r="H599" s="3">
        <f t="shared" si="276"/>
        <v>52.390377288572104</v>
      </c>
      <c r="I599" s="3">
        <f t="shared" si="277"/>
        <v>-62.108316069291895</v>
      </c>
      <c r="J599" s="2">
        <f t="shared" si="283"/>
        <v>81.657694378614821</v>
      </c>
      <c r="K599" s="2">
        <f t="shared" si="278"/>
        <v>55.663050019505668</v>
      </c>
      <c r="L599" s="6">
        <f t="shared" si="260"/>
        <v>2744.0429103260603</v>
      </c>
      <c r="M599" s="2">
        <f t="shared" si="261"/>
        <v>34.776932717674029</v>
      </c>
      <c r="N599" s="2">
        <f t="shared" si="279"/>
        <v>81.657694378614821</v>
      </c>
      <c r="O599" s="2">
        <f t="shared" si="280"/>
        <v>55.663050019505668</v>
      </c>
      <c r="P599" s="5">
        <f t="shared" si="262"/>
        <v>0.38090076842874676</v>
      </c>
      <c r="Q599" s="4">
        <f t="shared" si="263"/>
        <v>0.42575238970408819</v>
      </c>
      <c r="R599" s="4">
        <f t="shared" si="264"/>
        <v>0.30251134195577573</v>
      </c>
      <c r="S599" s="4">
        <f t="shared" si="284"/>
        <v>0</v>
      </c>
      <c r="T599" s="4">
        <f t="shared" si="285"/>
        <v>0</v>
      </c>
      <c r="U599" s="5">
        <f t="shared" si="286"/>
        <v>-1.3541896376970712</v>
      </c>
      <c r="V599" s="5">
        <f t="shared" si="287"/>
        <v>-8.7472037665881874</v>
      </c>
      <c r="W599" s="5">
        <f t="shared" si="288"/>
        <v>10.369730556917824</v>
      </c>
      <c r="X599" s="5">
        <f t="shared" si="265"/>
        <v>0.92663073547493913</v>
      </c>
      <c r="Y599" s="5">
        <f t="shared" si="266"/>
        <v>0.5873860336019886</v>
      </c>
      <c r="Z599" s="5">
        <f t="shared" si="267"/>
        <v>8.2264535853596996</v>
      </c>
      <c r="AA599" s="5">
        <f t="shared" si="268"/>
        <v>7.0159872976658688</v>
      </c>
      <c r="AB599" s="5">
        <f t="shared" si="269"/>
        <v>-0.76680360409508264</v>
      </c>
      <c r="AC599" s="5">
        <f t="shared" si="270"/>
        <v>-0.52075018122848782</v>
      </c>
      <c r="AD599" s="5">
        <f t="shared" si="271"/>
        <v>-14.788282145416307</v>
      </c>
      <c r="AE599">
        <f t="shared" si="289"/>
        <v>0</v>
      </c>
    </row>
    <row r="600" spans="1:31" x14ac:dyDescent="0.2">
      <c r="A600">
        <f t="shared" si="259"/>
        <v>5.6799999999999233</v>
      </c>
      <c r="B600" s="5">
        <f t="shared" si="272"/>
        <v>40.910062770319513</v>
      </c>
      <c r="C600" s="5">
        <f t="shared" si="273"/>
        <v>400.41084216229649</v>
      </c>
      <c r="D600" s="5">
        <f t="shared" si="274"/>
        <v>-2.0304086092732807</v>
      </c>
      <c r="E600" s="2">
        <f t="shared" si="281"/>
        <v>402.49531147206051</v>
      </c>
      <c r="F600" s="2">
        <f t="shared" si="282"/>
        <v>5.8336796629044407</v>
      </c>
      <c r="G600" s="3">
        <f t="shared" si="275"/>
        <v>8.1030960358124631</v>
      </c>
      <c r="H600" s="3">
        <f t="shared" si="276"/>
        <v>52.385169786759818</v>
      </c>
      <c r="I600" s="3">
        <f t="shared" si="277"/>
        <v>-62.256198890746056</v>
      </c>
      <c r="J600" s="2">
        <f t="shared" si="283"/>
        <v>81.766132837975064</v>
      </c>
      <c r="K600" s="2">
        <f t="shared" si="278"/>
        <v>55.736968533043665</v>
      </c>
      <c r="L600" s="6">
        <f t="shared" si="260"/>
        <v>2744.2213382670107</v>
      </c>
      <c r="M600" s="2">
        <f t="shared" si="261"/>
        <v>34.779194044008996</v>
      </c>
      <c r="N600" s="2">
        <f t="shared" si="279"/>
        <v>81.766132837975064</v>
      </c>
      <c r="O600" s="2">
        <f t="shared" si="280"/>
        <v>55.736968533043665</v>
      </c>
      <c r="P600" s="5">
        <f t="shared" si="262"/>
        <v>0.38090589865806679</v>
      </c>
      <c r="Q600" s="4">
        <f t="shared" si="263"/>
        <v>0.42521498785258721</v>
      </c>
      <c r="R600" s="4">
        <f t="shared" si="264"/>
        <v>0.30237000218020926</v>
      </c>
      <c r="S600" s="4">
        <f t="shared" si="284"/>
        <v>0</v>
      </c>
      <c r="T600" s="4">
        <f t="shared" si="285"/>
        <v>0</v>
      </c>
      <c r="U600" s="5">
        <f t="shared" si="286"/>
        <v>-1.3547242275452835</v>
      </c>
      <c r="V600" s="5">
        <f t="shared" si="287"/>
        <v>-8.7580670845500013</v>
      </c>
      <c r="W600" s="5">
        <f t="shared" si="288"/>
        <v>10.408364973020474</v>
      </c>
      <c r="X600" s="5">
        <f t="shared" si="265"/>
        <v>0.92669098847372799</v>
      </c>
      <c r="Y600" s="5">
        <f t="shared" si="266"/>
        <v>0.58463189517141889</v>
      </c>
      <c r="Z600" s="5">
        <f t="shared" si="267"/>
        <v>8.2535565102803599</v>
      </c>
      <c r="AA600" s="5">
        <f t="shared" si="268"/>
        <v>7.0210082741302493</v>
      </c>
      <c r="AB600" s="5">
        <f t="shared" si="269"/>
        <v>-0.77009233237386465</v>
      </c>
      <c r="AC600" s="5">
        <f t="shared" si="270"/>
        <v>-0.50451057426964141</v>
      </c>
      <c r="AD600" s="5">
        <f t="shared" si="271"/>
        <v>-14.744626752849278</v>
      </c>
      <c r="AE600">
        <f t="shared" si="289"/>
        <v>0</v>
      </c>
    </row>
    <row r="601" spans="1:31" x14ac:dyDescent="0.2">
      <c r="A601">
        <f t="shared" ref="A601:A664" si="290">A600+dt</f>
        <v>5.6899999999999231</v>
      </c>
      <c r="B601" s="5">
        <f t="shared" si="272"/>
        <v>40.991055226061022</v>
      </c>
      <c r="C601" s="5">
        <f t="shared" si="273"/>
        <v>400.93466863463539</v>
      </c>
      <c r="D601" s="5">
        <f t="shared" si="274"/>
        <v>-2.6537078295183836</v>
      </c>
      <c r="E601" s="2">
        <f t="shared" si="281"/>
        <v>403.02465820556301</v>
      </c>
      <c r="F601" s="2">
        <f t="shared" si="282"/>
        <v>5.8375651186290716</v>
      </c>
      <c r="G601" s="3">
        <f t="shared" si="275"/>
        <v>8.095395112488724</v>
      </c>
      <c r="H601" s="3">
        <f t="shared" si="276"/>
        <v>52.380124681017122</v>
      </c>
      <c r="I601" s="3">
        <f t="shared" si="277"/>
        <v>-62.40364515827455</v>
      </c>
      <c r="J601" s="2">
        <f t="shared" si="283"/>
        <v>81.874463739715864</v>
      </c>
      <c r="K601" s="2">
        <f t="shared" si="278"/>
        <v>55.810813728504336</v>
      </c>
      <c r="L601" s="6">
        <f t="shared" si="260"/>
        <v>2744.4003291894751</v>
      </c>
      <c r="M601" s="2">
        <f t="shared" si="261"/>
        <v>34.781462505352714</v>
      </c>
      <c r="N601" s="2">
        <f t="shared" si="279"/>
        <v>81.874463739715864</v>
      </c>
      <c r="O601" s="2">
        <f t="shared" si="280"/>
        <v>55.810813728504336</v>
      </c>
      <c r="P601" s="5">
        <f t="shared" si="262"/>
        <v>0.38091104522611874</v>
      </c>
      <c r="Q601" s="4">
        <f t="shared" si="263"/>
        <v>0.42467965403089214</v>
      </c>
      <c r="R601" s="4">
        <f t="shared" si="264"/>
        <v>0.30222898240840806</v>
      </c>
      <c r="S601" s="4">
        <f t="shared" si="284"/>
        <v>0</v>
      </c>
      <c r="T601" s="4">
        <f t="shared" si="285"/>
        <v>0</v>
      </c>
      <c r="U601" s="5">
        <f t="shared" si="286"/>
        <v>-1.3552482030014592</v>
      </c>
      <c r="V601" s="5">
        <f t="shared" si="287"/>
        <v>-8.7689444258783507</v>
      </c>
      <c r="W601" s="5">
        <f t="shared" si="288"/>
        <v>10.446979645381713</v>
      </c>
      <c r="X601" s="5">
        <f t="shared" si="265"/>
        <v>0.92675143158469442</v>
      </c>
      <c r="Y601" s="5">
        <f t="shared" si="266"/>
        <v>0.58188633881789942</v>
      </c>
      <c r="Z601" s="5">
        <f t="shared" si="267"/>
        <v>8.2806184103878575</v>
      </c>
      <c r="AA601" s="5">
        <f t="shared" si="268"/>
        <v>7.0260386790433316</v>
      </c>
      <c r="AB601" s="5">
        <f t="shared" si="269"/>
        <v>-0.77336186418355979</v>
      </c>
      <c r="AC601" s="5">
        <f t="shared" si="270"/>
        <v>-0.48832601549049315</v>
      </c>
      <c r="AD601" s="5">
        <f t="shared" si="271"/>
        <v>-14.700981675574955</v>
      </c>
      <c r="AE601">
        <f t="shared" si="289"/>
        <v>0</v>
      </c>
    </row>
    <row r="602" spans="1:31" x14ac:dyDescent="0.2">
      <c r="A602">
        <f t="shared" si="290"/>
        <v>5.6999999999999229</v>
      </c>
      <c r="B602" s="5">
        <f t="shared" si="272"/>
        <v>41.071970509092701</v>
      </c>
      <c r="C602" s="5">
        <f t="shared" si="273"/>
        <v>401.45844546514479</v>
      </c>
      <c r="D602" s="5">
        <f t="shared" si="274"/>
        <v>-3.2784793301849078</v>
      </c>
      <c r="E602" s="2">
        <f t="shared" si="281"/>
        <v>403.55394954923986</v>
      </c>
      <c r="F602" s="2">
        <f t="shared" si="282"/>
        <v>5.8414301985255737</v>
      </c>
      <c r="G602" s="3">
        <f t="shared" si="275"/>
        <v>8.0876614938468876</v>
      </c>
      <c r="H602" s="3">
        <f t="shared" si="276"/>
        <v>52.375241420862217</v>
      </c>
      <c r="I602" s="3">
        <f t="shared" si="277"/>
        <v>-62.550654975030298</v>
      </c>
      <c r="J602" s="2">
        <f t="shared" si="283"/>
        <v>81.98268488002779</v>
      </c>
      <c r="K602" s="2">
        <f t="shared" si="278"/>
        <v>55.884584103631752</v>
      </c>
      <c r="L602" s="6">
        <f t="shared" si="260"/>
        <v>2744.5798663396945</v>
      </c>
      <c r="M602" s="2">
        <f t="shared" si="261"/>
        <v>34.783737889374599</v>
      </c>
      <c r="N602" s="2">
        <f t="shared" si="279"/>
        <v>81.98268488002779</v>
      </c>
      <c r="O602" s="2">
        <f t="shared" si="280"/>
        <v>55.884584103631752</v>
      </c>
      <c r="P602" s="5">
        <f t="shared" si="262"/>
        <v>0.38091620764464634</v>
      </c>
      <c r="Q602" s="4">
        <f t="shared" si="263"/>
        <v>0.42414638675074678</v>
      </c>
      <c r="R602" s="4">
        <f t="shared" si="264"/>
        <v>0.30208828430785001</v>
      </c>
      <c r="S602" s="4">
        <f t="shared" si="284"/>
        <v>0</v>
      </c>
      <c r="T602" s="4">
        <f t="shared" si="285"/>
        <v>0</v>
      </c>
      <c r="U602" s="5">
        <f t="shared" si="286"/>
        <v>-1.3557615409210964</v>
      </c>
      <c r="V602" s="5">
        <f t="shared" si="287"/>
        <v>-8.7798355641968833</v>
      </c>
      <c r="W602" s="5">
        <f t="shared" si="288"/>
        <v>10.485573912692789</v>
      </c>
      <c r="X602" s="5">
        <f t="shared" si="265"/>
        <v>0.92681205915029374</v>
      </c>
      <c r="Y602" s="5">
        <f t="shared" si="266"/>
        <v>0.57914938978630492</v>
      </c>
      <c r="Z602" s="5">
        <f t="shared" si="267"/>
        <v>8.3076389647253368</v>
      </c>
      <c r="AA602" s="5">
        <f t="shared" si="268"/>
        <v>7.0310784245085012</v>
      </c>
      <c r="AB602" s="5">
        <f t="shared" si="269"/>
        <v>-0.77661215113479143</v>
      </c>
      <c r="AC602" s="5">
        <f t="shared" si="270"/>
        <v>-0.47219659947154646</v>
      </c>
      <c r="AD602" s="5">
        <f t="shared" si="271"/>
        <v>-14.65734766279871</v>
      </c>
      <c r="AE602">
        <f t="shared" si="289"/>
        <v>0</v>
      </c>
    </row>
    <row r="603" spans="1:31" x14ac:dyDescent="0.2">
      <c r="A603">
        <f t="shared" si="290"/>
        <v>5.7099999999999227</v>
      </c>
      <c r="B603" s="5">
        <f t="shared" si="272"/>
        <v>41.152808293423611</v>
      </c>
      <c r="C603" s="5">
        <f t="shared" si="273"/>
        <v>401.98217426952345</v>
      </c>
      <c r="D603" s="5">
        <f t="shared" si="274"/>
        <v>-3.9047187473183507</v>
      </c>
      <c r="E603" s="2">
        <f t="shared" si="281"/>
        <v>404.08318705544878</v>
      </c>
      <c r="F603" s="2">
        <f t="shared" si="282"/>
        <v>5.8452749149555263</v>
      </c>
      <c r="G603" s="3">
        <f t="shared" si="275"/>
        <v>8.0798953723355389</v>
      </c>
      <c r="H603" s="3">
        <f t="shared" si="276"/>
        <v>52.370519454867498</v>
      </c>
      <c r="I603" s="3">
        <f t="shared" si="277"/>
        <v>-62.697228451658283</v>
      </c>
      <c r="J603" s="2">
        <f t="shared" si="283"/>
        <v>82.090794080213243</v>
      </c>
      <c r="K603" s="2">
        <f t="shared" si="278"/>
        <v>55.958278173287823</v>
      </c>
      <c r="L603" s="6">
        <f t="shared" si="260"/>
        <v>2744.7599332043192</v>
      </c>
      <c r="M603" s="2">
        <f t="shared" si="261"/>
        <v>34.786019986790855</v>
      </c>
      <c r="N603" s="2">
        <f t="shared" si="279"/>
        <v>82.090794080213243</v>
      </c>
      <c r="O603" s="2">
        <f t="shared" si="280"/>
        <v>55.958278173287823</v>
      </c>
      <c r="P603" s="5">
        <f t="shared" si="262"/>
        <v>0.38092138543241011</v>
      </c>
      <c r="Q603" s="4">
        <f t="shared" si="263"/>
        <v>0.42361518439846291</v>
      </c>
      <c r="R603" s="4">
        <f t="shared" si="264"/>
        <v>0.30194790951096484</v>
      </c>
      <c r="S603" s="4">
        <f t="shared" si="284"/>
        <v>0</v>
      </c>
      <c r="T603" s="4">
        <f t="shared" si="285"/>
        <v>0</v>
      </c>
      <c r="U603" s="5">
        <f t="shared" si="286"/>
        <v>-1.3562642190275447</v>
      </c>
      <c r="V603" s="5">
        <f t="shared" si="287"/>
        <v>-8.7907402751419035</v>
      </c>
      <c r="W603" s="5">
        <f t="shared" si="288"/>
        <v>10.524147116103103</v>
      </c>
      <c r="X603" s="5">
        <f t="shared" si="265"/>
        <v>0.92687286559416326</v>
      </c>
      <c r="Y603" s="5">
        <f t="shared" si="266"/>
        <v>0.57642107313822899</v>
      </c>
      <c r="Z603" s="5">
        <f t="shared" si="267"/>
        <v>8.3346178548839021</v>
      </c>
      <c r="AA603" s="5">
        <f t="shared" si="268"/>
        <v>7.0361274233930153</v>
      </c>
      <c r="AB603" s="5">
        <f t="shared" si="269"/>
        <v>-0.77984314588931569</v>
      </c>
      <c r="AC603" s="5">
        <f t="shared" si="270"/>
        <v>-0.45612242025800143</v>
      </c>
      <c r="AD603" s="5">
        <f t="shared" si="271"/>
        <v>-14.613725460503879</v>
      </c>
      <c r="AE603">
        <f t="shared" si="289"/>
        <v>0</v>
      </c>
    </row>
    <row r="604" spans="1:31" x14ac:dyDescent="0.2">
      <c r="A604">
        <f t="shared" si="290"/>
        <v>5.7199999999999225</v>
      </c>
      <c r="B604" s="5">
        <f t="shared" si="272"/>
        <v>41.23356825498967</v>
      </c>
      <c r="C604" s="5">
        <f t="shared" si="273"/>
        <v>402.50585665795109</v>
      </c>
      <c r="D604" s="5">
        <f t="shared" si="274"/>
        <v>-4.5324217181079582</v>
      </c>
      <c r="E604" s="2">
        <f t="shared" si="281"/>
        <v>404.6123722712764</v>
      </c>
      <c r="F604" s="2">
        <f t="shared" si="282"/>
        <v>5.8490992804910338</v>
      </c>
      <c r="G604" s="3">
        <f t="shared" si="275"/>
        <v>8.0720969408766461</v>
      </c>
      <c r="H604" s="3">
        <f t="shared" si="276"/>
        <v>52.365958230664916</v>
      </c>
      <c r="I604" s="3">
        <f t="shared" si="277"/>
        <v>-62.84336570626332</v>
      </c>
      <c r="J604" s="2">
        <f t="shared" si="283"/>
        <v>82.198789186519079</v>
      </c>
      <c r="K604" s="2">
        <f t="shared" si="278"/>
        <v>56.031894469338155</v>
      </c>
      <c r="L604" s="6">
        <f t="shared" si="260"/>
        <v>2744.9405135077604</v>
      </c>
      <c r="M604" s="2">
        <f t="shared" si="261"/>
        <v>34.788308591330996</v>
      </c>
      <c r="N604" s="2">
        <f t="shared" si="279"/>
        <v>82.198789186519079</v>
      </c>
      <c r="O604" s="2">
        <f t="shared" si="280"/>
        <v>56.031894469338155</v>
      </c>
      <c r="P604" s="5">
        <f t="shared" si="262"/>
        <v>0.38092657811510983</v>
      </c>
      <c r="Q604" s="4">
        <f t="shared" si="263"/>
        <v>0.42308604523754023</v>
      </c>
      <c r="R604" s="4">
        <f t="shared" si="264"/>
        <v>0.30180785961551521</v>
      </c>
      <c r="S604" s="4">
        <f t="shared" si="284"/>
        <v>0</v>
      </c>
      <c r="T604" s="4">
        <f t="shared" si="285"/>
        <v>0</v>
      </c>
      <c r="U604" s="5">
        <f t="shared" si="286"/>
        <v>-1.356756215906995</v>
      </c>
      <c r="V604" s="5">
        <f t="shared" si="287"/>
        <v>-8.8016583363361782</v>
      </c>
      <c r="W604" s="5">
        <f t="shared" si="288"/>
        <v>10.562698599260068</v>
      </c>
      <c r="X604" s="5">
        <f t="shared" si="265"/>
        <v>0.92693384542022961</v>
      </c>
      <c r="Y604" s="5">
        <f t="shared" si="266"/>
        <v>0.57370141374676686</v>
      </c>
      <c r="Z604" s="5">
        <f t="shared" si="267"/>
        <v>8.3615547650100357</v>
      </c>
      <c r="AA604" s="5">
        <f t="shared" si="268"/>
        <v>7.0411855893121507</v>
      </c>
      <c r="AB604" s="5">
        <f t="shared" si="269"/>
        <v>-0.78305480216022816</v>
      </c>
      <c r="AC604" s="5">
        <f t="shared" si="270"/>
        <v>-0.44010357132614253</v>
      </c>
      <c r="AD604" s="5">
        <f t="shared" si="271"/>
        <v>-14.57011581142778</v>
      </c>
      <c r="AE604">
        <f t="shared" si="289"/>
        <v>0</v>
      </c>
    </row>
    <row r="605" spans="1:31" x14ac:dyDescent="0.2">
      <c r="A605">
        <f t="shared" si="290"/>
        <v>5.7299999999999223</v>
      </c>
      <c r="B605" s="5">
        <f t="shared" si="272"/>
        <v>41.314250071658329</v>
      </c>
      <c r="C605" s="5">
        <f t="shared" si="273"/>
        <v>403.0294942350792</v>
      </c>
      <c r="D605" s="5">
        <f t="shared" si="274"/>
        <v>-5.1615838809611629</v>
      </c>
      <c r="E605" s="2">
        <f t="shared" si="281"/>
        <v>405.14150673853112</v>
      </c>
      <c r="F605" s="2">
        <f t="shared" si="282"/>
        <v>5.8529033079151791</v>
      </c>
      <c r="G605" s="3">
        <f t="shared" si="275"/>
        <v>8.0642663928550444</v>
      </c>
      <c r="H605" s="3">
        <f t="shared" si="276"/>
        <v>52.361557194951651</v>
      </c>
      <c r="I605" s="3">
        <f t="shared" si="277"/>
        <v>-62.989066864377598</v>
      </c>
      <c r="J605" s="2">
        <f t="shared" si="283"/>
        <v>82.306668069969618</v>
      </c>
      <c r="K605" s="2">
        <f t="shared" si="278"/>
        <v>56.105431540538248</v>
      </c>
      <c r="L605" s="6">
        <f t="shared" si="260"/>
        <v>2745.1215912095586</v>
      </c>
      <c r="M605" s="2">
        <f t="shared" si="261"/>
        <v>34.790603499704474</v>
      </c>
      <c r="N605" s="2">
        <f t="shared" si="279"/>
        <v>82.306668069969618</v>
      </c>
      <c r="O605" s="2">
        <f t="shared" si="280"/>
        <v>56.105431540538248</v>
      </c>
      <c r="P605" s="5">
        <f t="shared" si="262"/>
        <v>0.38093178522530785</v>
      </c>
      <c r="Q605" s="4">
        <f t="shared" si="263"/>
        <v>0.42255896741124577</v>
      </c>
      <c r="R605" s="4">
        <f t="shared" si="264"/>
        <v>0.30166813618497612</v>
      </c>
      <c r="S605" s="4">
        <f t="shared" si="284"/>
        <v>0</v>
      </c>
      <c r="T605" s="4">
        <f t="shared" si="285"/>
        <v>0</v>
      </c>
      <c r="U605" s="5">
        <f t="shared" si="286"/>
        <v>-1.3572375110034349</v>
      </c>
      <c r="V605" s="5">
        <f t="shared" si="287"/>
        <v>-8.8125895273630519</v>
      </c>
      <c r="W605" s="5">
        <f t="shared" si="288"/>
        <v>10.601227708348286</v>
      </c>
      <c r="X605" s="5">
        <f t="shared" si="265"/>
        <v>0.92699499321181966</v>
      </c>
      <c r="Y605" s="5">
        <f t="shared" si="266"/>
        <v>0.5709904362914241</v>
      </c>
      <c r="Z605" s="5">
        <f t="shared" si="267"/>
        <v>8.3884493818126558</v>
      </c>
      <c r="AA605" s="5">
        <f t="shared" si="268"/>
        <v>7.0462528366136388</v>
      </c>
      <c r="AB605" s="5">
        <f t="shared" si="269"/>
        <v>-0.78624707471201083</v>
      </c>
      <c r="AC605" s="5">
        <f t="shared" si="270"/>
        <v>-0.42414014555039614</v>
      </c>
      <c r="AD605" s="5">
        <f t="shared" si="271"/>
        <v>-14.526519455038073</v>
      </c>
      <c r="AE605">
        <f t="shared" si="289"/>
        <v>0</v>
      </c>
    </row>
    <row r="606" spans="1:31" x14ac:dyDescent="0.2">
      <c r="A606">
        <f t="shared" si="290"/>
        <v>5.7399999999999221</v>
      </c>
      <c r="B606" s="5">
        <f t="shared" si="272"/>
        <v>41.394853423233144</v>
      </c>
      <c r="C606" s="5">
        <f t="shared" si="273"/>
        <v>403.55308860002145</v>
      </c>
      <c r="D606" s="5">
        <f t="shared" si="274"/>
        <v>-5.7922008755776906</v>
      </c>
      <c r="E606" s="2">
        <f t="shared" si="281"/>
        <v>405.6705919937354</v>
      </c>
      <c r="F606" s="2">
        <f t="shared" si="282"/>
        <v>5.8566870102224868</v>
      </c>
      <c r="G606" s="3">
        <f t="shared" si="275"/>
        <v>8.0564039221079238</v>
      </c>
      <c r="H606" s="3">
        <f t="shared" si="276"/>
        <v>52.357315793496149</v>
      </c>
      <c r="I606" s="3">
        <f t="shared" si="277"/>
        <v>-63.134332058927981</v>
      </c>
      <c r="J606" s="2">
        <f t="shared" si="283"/>
        <v>82.414428626200021</v>
      </c>
      <c r="K606" s="2">
        <f t="shared" si="278"/>
        <v>56.178887952419913</v>
      </c>
      <c r="L606" s="6">
        <f t="shared" si="260"/>
        <v>2745.3031505017598</v>
      </c>
      <c r="M606" s="2">
        <f t="shared" si="261"/>
        <v>34.792904511567436</v>
      </c>
      <c r="N606" s="2">
        <f t="shared" si="279"/>
        <v>82.414428626200021</v>
      </c>
      <c r="O606" s="2">
        <f t="shared" si="280"/>
        <v>56.178887952419913</v>
      </c>
      <c r="P606" s="5">
        <f t="shared" si="262"/>
        <v>0.38093700630235233</v>
      </c>
      <c r="Q606" s="4">
        <f t="shared" si="263"/>
        <v>0.42203394894515411</v>
      </c>
      <c r="R606" s="4">
        <f t="shared" si="264"/>
        <v>0.30152874074890962</v>
      </c>
      <c r="S606" s="4">
        <f t="shared" si="284"/>
        <v>0</v>
      </c>
      <c r="T606" s="4">
        <f t="shared" si="285"/>
        <v>0</v>
      </c>
      <c r="U606" s="5">
        <f t="shared" si="286"/>
        <v>-1.3577080846135647</v>
      </c>
      <c r="V606" s="5">
        <f t="shared" si="287"/>
        <v>-8.8235336297408313</v>
      </c>
      <c r="W606" s="5">
        <f t="shared" si="288"/>
        <v>10.639733792127958</v>
      </c>
      <c r="X606" s="5">
        <f t="shared" si="265"/>
        <v>0.92705630363077529</v>
      </c>
      <c r="Y606" s="5">
        <f t="shared" si="266"/>
        <v>0.56828816525314962</v>
      </c>
      <c r="Z606" s="5">
        <f t="shared" si="267"/>
        <v>8.415301394569795</v>
      </c>
      <c r="AA606" s="5">
        <f t="shared" si="268"/>
        <v>7.0513290803623558</v>
      </c>
      <c r="AB606" s="5">
        <f t="shared" si="269"/>
        <v>-0.78941991936041511</v>
      </c>
      <c r="AC606" s="5">
        <f t="shared" si="270"/>
        <v>-0.40823223517103635</v>
      </c>
      <c r="AD606" s="5">
        <f t="shared" si="271"/>
        <v>-14.482937127509686</v>
      </c>
      <c r="AE606">
        <f t="shared" si="289"/>
        <v>0</v>
      </c>
    </row>
    <row r="607" spans="1:31" x14ac:dyDescent="0.2">
      <c r="A607">
        <f t="shared" si="290"/>
        <v>5.7499999999999218</v>
      </c>
      <c r="B607" s="5">
        <f t="shared" si="272"/>
        <v>41.475377991458259</v>
      </c>
      <c r="C607" s="5">
        <f t="shared" si="273"/>
        <v>404.07664134634462</v>
      </c>
      <c r="D607" s="5">
        <f t="shared" si="274"/>
        <v>-6.4242683430233463</v>
      </c>
      <c r="E607" s="2">
        <f t="shared" si="281"/>
        <v>406.19962956811855</v>
      </c>
      <c r="F607" s="2">
        <f t="shared" si="282"/>
        <v>5.8604504006193299</v>
      </c>
      <c r="G607" s="3">
        <f t="shared" si="275"/>
        <v>8.0485097229143197</v>
      </c>
      <c r="H607" s="3">
        <f t="shared" si="276"/>
        <v>52.353233471144435</v>
      </c>
      <c r="I607" s="3">
        <f t="shared" si="277"/>
        <v>-63.279161430203075</v>
      </c>
      <c r="J607" s="2">
        <f t="shared" si="283"/>
        <v>82.52206877529008</v>
      </c>
      <c r="K607" s="2">
        <f t="shared" si="278"/>
        <v>56.252262287177963</v>
      </c>
      <c r="L607" s="6">
        <f t="shared" si="260"/>
        <v>2745.4851758063064</v>
      </c>
      <c r="M607" s="2">
        <f t="shared" si="261"/>
        <v>34.795211429489648</v>
      </c>
      <c r="N607" s="2">
        <f t="shared" si="279"/>
        <v>82.52206877529008</v>
      </c>
      <c r="O607" s="2">
        <f t="shared" si="280"/>
        <v>56.252262287177963</v>
      </c>
      <c r="P607" s="5">
        <f t="shared" si="262"/>
        <v>0.38094224089230122</v>
      </c>
      <c r="Q607" s="4">
        <f t="shared" si="263"/>
        <v>0.42151098774964735</v>
      </c>
      <c r="R607" s="4">
        <f t="shared" si="264"/>
        <v>0.30138967480333817</v>
      </c>
      <c r="S607" s="4">
        <f t="shared" si="284"/>
        <v>0</v>
      </c>
      <c r="T607" s="4">
        <f t="shared" si="285"/>
        <v>0</v>
      </c>
      <c r="U607" s="5">
        <f t="shared" si="286"/>
        <v>-1.3581679178816819</v>
      </c>
      <c r="V607" s="5">
        <f t="shared" si="287"/>
        <v>-8.8344904268974762</v>
      </c>
      <c r="W607" s="5">
        <f t="shared" si="288"/>
        <v>10.678216201972607</v>
      </c>
      <c r="X607" s="5">
        <f t="shared" si="265"/>
        <v>0.92711777141657148</v>
      </c>
      <c r="Y607" s="5">
        <f t="shared" si="266"/>
        <v>0.56559462490948575</v>
      </c>
      <c r="Z607" s="5">
        <f t="shared" si="267"/>
        <v>8.442110495134914</v>
      </c>
      <c r="AA607" s="5">
        <f t="shared" si="268"/>
        <v>7.0564142363252556</v>
      </c>
      <c r="AB607" s="5">
        <f t="shared" si="269"/>
        <v>-0.79257329297219614</v>
      </c>
      <c r="AC607" s="5">
        <f t="shared" si="270"/>
        <v>-0.39237993176256225</v>
      </c>
      <c r="AD607" s="5">
        <f t="shared" si="271"/>
        <v>-14.439369561702136</v>
      </c>
      <c r="AE607">
        <f t="shared" si="289"/>
        <v>0</v>
      </c>
    </row>
    <row r="608" spans="1:31" x14ac:dyDescent="0.2">
      <c r="A608">
        <f t="shared" si="290"/>
        <v>5.7599999999999216</v>
      </c>
      <c r="B608" s="5">
        <f t="shared" si="272"/>
        <v>41.555823460022751</v>
      </c>
      <c r="C608" s="5">
        <f t="shared" si="273"/>
        <v>404.60015406205946</v>
      </c>
      <c r="D608" s="5">
        <f t="shared" si="274"/>
        <v>-7.0577819258034618</v>
      </c>
      <c r="E608" s="2">
        <f t="shared" si="281"/>
        <v>406.72862098760993</v>
      </c>
      <c r="F608" s="2">
        <f t="shared" si="282"/>
        <v>5.8641934925243264</v>
      </c>
      <c r="G608" s="3">
        <f t="shared" si="275"/>
        <v>8.0405839899845972</v>
      </c>
      <c r="H608" s="3">
        <f t="shared" si="276"/>
        <v>52.349309671826809</v>
      </c>
      <c r="I608" s="3">
        <f t="shared" si="277"/>
        <v>-63.423555125820094</v>
      </c>
      <c r="J608" s="2">
        <f t="shared" si="283"/>
        <v>82.62958646159835</v>
      </c>
      <c r="K608" s="2">
        <f t="shared" si="278"/>
        <v>56.325553143557151</v>
      </c>
      <c r="L608" s="6">
        <f t="shared" ref="L608:L671" si="291">SQRT(spin^2-flag*((30/PI())*(wx*G608+wy*H608+wz*I608)/J608)^2)</f>
        <v>2745.6676517724418</v>
      </c>
      <c r="M608" s="2">
        <f t="shared" ref="M608:M671" si="292">(L608*PI()/30)*(circ/(2*PI()))/12</f>
        <v>34.797524058921574</v>
      </c>
      <c r="N608" s="2">
        <f t="shared" si="279"/>
        <v>82.62958646159835</v>
      </c>
      <c r="O608" s="2">
        <f t="shared" si="280"/>
        <v>56.325553143557151</v>
      </c>
      <c r="P608" s="5">
        <f t="shared" ref="P608:P671" si="293">cd0+(cdspin*L608/1000)*EXP(-A608/(tau*146.7/N608))</f>
        <v>0.38094748854784632</v>
      </c>
      <c r="Q608" s="4">
        <f t="shared" ref="Q608:Q671" si="294">(M608/N608)*EXP(-A608/(tau*146.7/N608))</f>
        <v>0.42099008162237789</v>
      </c>
      <c r="R608" s="4">
        <f t="shared" ref="R608:R671" si="295">cl2_*Q608/(cl0+cl1_*Q608)</f>
        <v>0.30125093981111373</v>
      </c>
      <c r="S608" s="4">
        <f t="shared" si="284"/>
        <v>0</v>
      </c>
      <c r="T608" s="4">
        <f t="shared" si="285"/>
        <v>0</v>
      </c>
      <c r="U608" s="5">
        <f t="shared" si="286"/>
        <v>-1.358616992794526</v>
      </c>
      <c r="V608" s="5">
        <f t="shared" si="287"/>
        <v>-8.8454597041455667</v>
      </c>
      <c r="W608" s="5">
        <f t="shared" si="288"/>
        <v>10.716674291906079</v>
      </c>
      <c r="X608" s="5">
        <f t="shared" ref="X608:X671" si="296">M608/romega</f>
        <v>0.92717939138543948</v>
      </c>
      <c r="Y608" s="5">
        <f t="shared" ref="Y608:Y671" si="297">const*($R608/omega)*N608*(wy*I608-wz*(H608-T608))/X608</f>
        <v>0.5629098393298414</v>
      </c>
      <c r="Z608" s="5">
        <f t="shared" ref="Z608:Z671" si="298">const*($R608/omega)*N608*(wz*(G608-S608)-wx*I608)/X608</f>
        <v>8.4688763779428715</v>
      </c>
      <c r="AA608" s="5">
        <f t="shared" ref="AA608:AA671" si="299">const*($R608/omega)*N608*(wx*(H608-T608)-wy*(G608-S608))/X608</f>
        <v>7.0615082209565676</v>
      </c>
      <c r="AB608" s="5">
        <f t="shared" ref="AB608:AB671" si="300">U608+Y608</f>
        <v>-0.79570715346468457</v>
      </c>
      <c r="AC608" s="5">
        <f t="shared" ref="AC608:AC671" si="301">V608+Z608</f>
        <v>-0.37658332620269519</v>
      </c>
      <c r="AD608" s="5">
        <f t="shared" ref="AD608:AD671" si="302">W608+AA608-32.174</f>
        <v>-14.395817487137354</v>
      </c>
      <c r="AE608">
        <f t="shared" si="289"/>
        <v>0</v>
      </c>
    </row>
    <row r="609" spans="1:31" x14ac:dyDescent="0.2">
      <c r="A609">
        <f t="shared" si="290"/>
        <v>5.7699999999999214</v>
      </c>
      <c r="B609" s="5">
        <f t="shared" ref="B609:B672" si="303">B608+G608*dt+0.5*AB608*dt*dt</f>
        <v>41.636189514564926</v>
      </c>
      <c r="C609" s="5">
        <f t="shared" ref="C609:C672" si="304">C608+H608*dt+0.5*AC608*dt*dt</f>
        <v>405.12362832961139</v>
      </c>
      <c r="D609" s="5">
        <f t="shared" ref="D609:D672" si="305">D608+I608*dt+0.5*AD608*dt*dt</f>
        <v>-7.6927372679360202</v>
      </c>
      <c r="E609" s="2">
        <f t="shared" si="281"/>
        <v>407.25756777283078</v>
      </c>
      <c r="F609" s="2">
        <f t="shared" si="282"/>
        <v>5.8679162995687255</v>
      </c>
      <c r="G609" s="3">
        <f t="shared" ref="G609:G672" si="306">G608+AB608*dt</f>
        <v>8.0326269184499512</v>
      </c>
      <c r="H609" s="3">
        <f t="shared" ref="H609:H672" si="307">H608+AC608*dt</f>
        <v>52.34554383856478</v>
      </c>
      <c r="I609" s="3">
        <f t="shared" ref="I609:I672" si="308">I608+AD608*dt</f>
        <v>-63.567513300691466</v>
      </c>
      <c r="J609" s="2">
        <f t="shared" si="283"/>
        <v>82.736979653596862</v>
      </c>
      <c r="K609" s="2">
        <f t="shared" ref="K609:K672" si="309">J609/1.467</f>
        <v>56.398759136739507</v>
      </c>
      <c r="L609" s="6">
        <f t="shared" si="291"/>
        <v>2745.8505632741303</v>
      </c>
      <c r="M609" s="2">
        <f t="shared" si="292"/>
        <v>34.799842208161721</v>
      </c>
      <c r="N609" s="2">
        <f t="shared" ref="N609:N672" si="310">IF(D609&gt;=hwind,SQRT((G609-vxw)^2+(H609-vyw)^2+I609^2),J609)</f>
        <v>82.736979653596862</v>
      </c>
      <c r="O609" s="2">
        <f t="shared" ref="O609:O672" si="311">J609/1.467</f>
        <v>56.398759136739507</v>
      </c>
      <c r="P609" s="5">
        <f t="shared" si="293"/>
        <v>0.38095274882823782</v>
      </c>
      <c r="Q609" s="4">
        <f t="shared" si="294"/>
        <v>0.42047122825069244</v>
      </c>
      <c r="R609" s="4">
        <f t="shared" si="295"/>
        <v>0.30111253720228498</v>
      </c>
      <c r="S609" s="4">
        <f t="shared" si="284"/>
        <v>0</v>
      </c>
      <c r="T609" s="4">
        <f t="shared" si="285"/>
        <v>0</v>
      </c>
      <c r="U609" s="5">
        <f t="shared" si="286"/>
        <v>-1.3590552921760957</v>
      </c>
      <c r="V609" s="5">
        <f t="shared" si="287"/>
        <v>-8.8564412486575677</v>
      </c>
      <c r="W609" s="5">
        <f t="shared" si="288"/>
        <v>10.755107418638836</v>
      </c>
      <c r="X609" s="5">
        <f t="shared" si="296"/>
        <v>0.9272411584294965</v>
      </c>
      <c r="Y609" s="5">
        <f t="shared" si="297"/>
        <v>0.56023383237087865</v>
      </c>
      <c r="Z609" s="5">
        <f t="shared" si="298"/>
        <v>8.4955987400154918</v>
      </c>
      <c r="AA609" s="5">
        <f t="shared" si="299"/>
        <v>7.0666109513832271</v>
      </c>
      <c r="AB609" s="5">
        <f t="shared" si="300"/>
        <v>-0.79882145980521702</v>
      </c>
      <c r="AC609" s="5">
        <f t="shared" si="301"/>
        <v>-0.3608425086420759</v>
      </c>
      <c r="AD609" s="5">
        <f t="shared" si="302"/>
        <v>-14.352281629977938</v>
      </c>
      <c r="AE609">
        <f t="shared" si="289"/>
        <v>0</v>
      </c>
    </row>
    <row r="610" spans="1:31" x14ac:dyDescent="0.2">
      <c r="A610">
        <f t="shared" si="290"/>
        <v>5.7799999999999212</v>
      </c>
      <c r="B610" s="5">
        <f t="shared" si="303"/>
        <v>41.716475842676431</v>
      </c>
      <c r="C610" s="5">
        <f t="shared" si="304"/>
        <v>405.64706572587164</v>
      </c>
      <c r="D610" s="5">
        <f t="shared" si="305"/>
        <v>-8.3291300150244325</v>
      </c>
      <c r="E610" s="2">
        <f t="shared" ref="E610:E673" si="312">SQRT(B610^2+C610^2)</f>
        <v>407.78647143908813</v>
      </c>
      <c r="F610" s="2">
        <f t="shared" ref="F610:F673" si="313">ATAN2(C610,B610)*180/PI()</f>
        <v>5.8716188355967436</v>
      </c>
      <c r="G610" s="3">
        <f t="shared" si="306"/>
        <v>8.0246387038518989</v>
      </c>
      <c r="H610" s="3">
        <f t="shared" si="307"/>
        <v>52.34193541347836</v>
      </c>
      <c r="I610" s="3">
        <f t="shared" si="308"/>
        <v>-63.711036116991245</v>
      </c>
      <c r="J610" s="2">
        <f t="shared" ref="J610:J673" si="314">SQRT(G610^2+H610^2+I610^2)</f>
        <v>82.844246343706104</v>
      </c>
      <c r="K610" s="2">
        <f t="shared" si="309"/>
        <v>56.471878898231836</v>
      </c>
      <c r="L610" s="6">
        <f t="shared" si="291"/>
        <v>2746.0338954074882</v>
      </c>
      <c r="M610" s="2">
        <f t="shared" si="292"/>
        <v>34.802165688324067</v>
      </c>
      <c r="N610" s="2">
        <f t="shared" si="310"/>
        <v>82.844246343706104</v>
      </c>
      <c r="O610" s="2">
        <f t="shared" si="311"/>
        <v>56.471878898231836</v>
      </c>
      <c r="P610" s="5">
        <f t="shared" si="293"/>
        <v>0.38095802129920947</v>
      </c>
      <c r="Q610" s="4">
        <f t="shared" si="294"/>
        <v>0.41995442521401849</v>
      </c>
      <c r="R610" s="4">
        <f t="shared" si="295"/>
        <v>0.30097446837446085</v>
      </c>
      <c r="S610" s="4">
        <f t="shared" ref="S610:S673" si="315">IF(D610&gt;=hwind,vxw,0)</f>
        <v>0</v>
      </c>
      <c r="T610" s="4">
        <f t="shared" ref="T610:T673" si="316">IF(D610&gt;=hwind,vyw,0)</f>
        <v>0</v>
      </c>
      <c r="U610" s="5">
        <f t="shared" ref="U610:U673" si="317">-const*$P610*$N610*(G610-S610)</f>
        <v>-1.3594827996824292</v>
      </c>
      <c r="V610" s="5">
        <f t="shared" ref="V610:V673" si="318">-const*$P610*$N610*(H610-T610)</f>
        <v>-8.8674348494413806</v>
      </c>
      <c r="W610" s="5">
        <f t="shared" ref="W610:W673" si="319">-const*$P610*$N610*I610</f>
        <v>10.793514941603551</v>
      </c>
      <c r="X610" s="5">
        <f t="shared" si="296"/>
        <v>0.92730306751587777</v>
      </c>
      <c r="Y610" s="5">
        <f t="shared" si="297"/>
        <v>0.55756662767202159</v>
      </c>
      <c r="Z610" s="5">
        <f t="shared" si="298"/>
        <v>8.5222772809668221</v>
      </c>
      <c r="AA610" s="5">
        <f t="shared" si="299"/>
        <v>7.0717223453905671</v>
      </c>
      <c r="AB610" s="5">
        <f t="shared" si="300"/>
        <v>-0.80191617201040766</v>
      </c>
      <c r="AC610" s="5">
        <f t="shared" si="301"/>
        <v>-0.34515756847455847</v>
      </c>
      <c r="AD610" s="5">
        <f t="shared" si="302"/>
        <v>-14.308762713005883</v>
      </c>
      <c r="AE610">
        <f t="shared" si="289"/>
        <v>0</v>
      </c>
    </row>
    <row r="611" spans="1:31" x14ac:dyDescent="0.2">
      <c r="A611">
        <f t="shared" si="290"/>
        <v>5.789999999999921</v>
      </c>
      <c r="B611" s="5">
        <f t="shared" si="303"/>
        <v>41.796682133906351</v>
      </c>
      <c r="C611" s="5">
        <f t="shared" si="304"/>
        <v>406.17046782212799</v>
      </c>
      <c r="D611" s="5">
        <f t="shared" si="305"/>
        <v>-8.9669558143299959</v>
      </c>
      <c r="E611" s="2">
        <f t="shared" si="312"/>
        <v>408.31533349636663</v>
      </c>
      <c r="F611" s="2">
        <f t="shared" si="313"/>
        <v>5.8753011146659064</v>
      </c>
      <c r="G611" s="3">
        <f t="shared" si="306"/>
        <v>8.0166195421317941</v>
      </c>
      <c r="H611" s="3">
        <f t="shared" si="307"/>
        <v>52.338483837793618</v>
      </c>
      <c r="I611" s="3">
        <f t="shared" si="308"/>
        <v>-63.854123744121303</v>
      </c>
      <c r="J611" s="2">
        <f t="shared" si="314"/>
        <v>82.951384548130534</v>
      </c>
      <c r="K611" s="2">
        <f t="shared" si="309"/>
        <v>56.544911075753596</v>
      </c>
      <c r="L611" s="6">
        <f t="shared" si="291"/>
        <v>2746.217633488232</v>
      </c>
      <c r="M611" s="2">
        <f t="shared" si="292"/>
        <v>34.804494313305717</v>
      </c>
      <c r="N611" s="2">
        <f t="shared" si="310"/>
        <v>82.951384548130534</v>
      </c>
      <c r="O611" s="2">
        <f t="shared" si="311"/>
        <v>56.544911075753596</v>
      </c>
      <c r="P611" s="5">
        <f t="shared" si="293"/>
        <v>0.38096330553290403</v>
      </c>
      <c r="Q611" s="4">
        <f t="shared" si="294"/>
        <v>0.41943966998621346</v>
      </c>
      <c r="R611" s="4">
        <f t="shared" si="295"/>
        <v>0.30083673469317201</v>
      </c>
      <c r="S611" s="4">
        <f t="shared" si="315"/>
        <v>0</v>
      </c>
      <c r="T611" s="4">
        <f t="shared" si="316"/>
        <v>0</v>
      </c>
      <c r="U611" s="5">
        <f t="shared" si="317"/>
        <v>-1.3598994997963558</v>
      </c>
      <c r="V611" s="5">
        <f t="shared" si="318"/>
        <v>-8.8784402973161676</v>
      </c>
      <c r="W611" s="5">
        <f t="shared" si="319"/>
        <v>10.831896222989997</v>
      </c>
      <c r="X611" s="5">
        <f t="shared" si="296"/>
        <v>0.92736511368587526</v>
      </c>
      <c r="Y611" s="5">
        <f t="shared" si="297"/>
        <v>0.55490824865107569</v>
      </c>
      <c r="Z611" s="5">
        <f t="shared" si="298"/>
        <v>8.5489117030080379</v>
      </c>
      <c r="AA611" s="5">
        <f t="shared" si="299"/>
        <v>7.0768423214082512</v>
      </c>
      <c r="AB611" s="5">
        <f t="shared" si="300"/>
        <v>-0.80499125114528014</v>
      </c>
      <c r="AC611" s="5">
        <f t="shared" si="301"/>
        <v>-0.32952859430812964</v>
      </c>
      <c r="AD611" s="5">
        <f t="shared" si="302"/>
        <v>-14.265261455601753</v>
      </c>
      <c r="AE611">
        <f t="shared" si="289"/>
        <v>0</v>
      </c>
    </row>
    <row r="612" spans="1:31" x14ac:dyDescent="0.2">
      <c r="A612">
        <f t="shared" si="290"/>
        <v>5.7999999999999208</v>
      </c>
      <c r="B612" s="5">
        <f t="shared" si="303"/>
        <v>41.876808079765112</v>
      </c>
      <c r="C612" s="5">
        <f t="shared" si="304"/>
        <v>406.69383618407619</v>
      </c>
      <c r="D612" s="5">
        <f t="shared" si="305"/>
        <v>-9.6062103148439899</v>
      </c>
      <c r="E612" s="2">
        <f t="shared" si="312"/>
        <v>408.84415544932233</v>
      </c>
      <c r="F612" s="2">
        <f t="shared" si="313"/>
        <v>5.8789631510473477</v>
      </c>
      <c r="G612" s="3">
        <f t="shared" si="306"/>
        <v>8.0085696296203412</v>
      </c>
      <c r="H612" s="3">
        <f t="shared" si="307"/>
        <v>52.335188551850536</v>
      </c>
      <c r="I612" s="3">
        <f t="shared" si="308"/>
        <v>-63.996776358677323</v>
      </c>
      <c r="J612" s="2">
        <f t="shared" si="314"/>
        <v>83.0583923066946</v>
      </c>
      <c r="K612" s="2">
        <f t="shared" si="309"/>
        <v>56.617854333125152</v>
      </c>
      <c r="L612" s="6">
        <f t="shared" si="291"/>
        <v>2746.4017630491439</v>
      </c>
      <c r="M612" s="2">
        <f t="shared" si="292"/>
        <v>34.806827899754772</v>
      </c>
      <c r="N612" s="2">
        <f t="shared" si="310"/>
        <v>83.0583923066946</v>
      </c>
      <c r="O612" s="2">
        <f t="shared" si="311"/>
        <v>56.617854333125152</v>
      </c>
      <c r="P612" s="5">
        <f t="shared" si="293"/>
        <v>0.38096860110779907</v>
      </c>
      <c r="Q612" s="4">
        <f t="shared" si="294"/>
        <v>0.4189269599378771</v>
      </c>
      <c r="R612" s="4">
        <f t="shared" si="295"/>
        <v>0.30069933749222838</v>
      </c>
      <c r="S612" s="4">
        <f t="shared" si="315"/>
        <v>0</v>
      </c>
      <c r="T612" s="4">
        <f t="shared" si="316"/>
        <v>0</v>
      </c>
      <c r="U612" s="5">
        <f t="shared" si="317"/>
        <v>-1.3603053778222178</v>
      </c>
      <c r="V612" s="5">
        <f t="shared" si="318"/>
        <v>-8.8894573848884679</v>
      </c>
      <c r="W612" s="5">
        <f t="shared" si="319"/>
        <v>10.870250627779273</v>
      </c>
      <c r="X612" s="5">
        <f t="shared" si="296"/>
        <v>0.92742729205408092</v>
      </c>
      <c r="Y612" s="5">
        <f t="shared" si="297"/>
        <v>0.552258718499962</v>
      </c>
      <c r="Z612" s="5">
        <f t="shared" si="298"/>
        <v>8.5755017109519649</v>
      </c>
      <c r="AA612" s="5">
        <f t="shared" si="299"/>
        <v>7.0819707984964344</v>
      </c>
      <c r="AB612" s="5">
        <f t="shared" si="300"/>
        <v>-0.80804665932225583</v>
      </c>
      <c r="AC612" s="5">
        <f t="shared" si="301"/>
        <v>-0.31395567393650303</v>
      </c>
      <c r="AD612" s="5">
        <f t="shared" si="302"/>
        <v>-14.221778573724293</v>
      </c>
      <c r="AE612">
        <f t="shared" si="289"/>
        <v>0</v>
      </c>
    </row>
    <row r="613" spans="1:31" x14ac:dyDescent="0.2">
      <c r="A613">
        <f t="shared" si="290"/>
        <v>5.8099999999999206</v>
      </c>
      <c r="B613" s="5">
        <f t="shared" si="303"/>
        <v>41.95685337372835</v>
      </c>
      <c r="C613" s="5">
        <f t="shared" si="304"/>
        <v>407.21717237181099</v>
      </c>
      <c r="D613" s="5">
        <f t="shared" si="305"/>
        <v>-10.246889167359448</v>
      </c>
      <c r="E613" s="2">
        <f t="shared" si="312"/>
        <v>409.37293879727537</v>
      </c>
      <c r="F613" s="2">
        <f t="shared" si="313"/>
        <v>5.8826049592260938</v>
      </c>
      <c r="G613" s="3">
        <f t="shared" si="306"/>
        <v>8.0004891630271189</v>
      </c>
      <c r="H613" s="3">
        <f t="shared" si="307"/>
        <v>52.332048995111172</v>
      </c>
      <c r="I613" s="3">
        <f t="shared" si="308"/>
        <v>-64.138994144414568</v>
      </c>
      <c r="J613" s="2">
        <f t="shared" si="314"/>
        <v>83.165267682679158</v>
      </c>
      <c r="K613" s="2">
        <f t="shared" si="309"/>
        <v>56.690707350156202</v>
      </c>
      <c r="L613" s="6">
        <f t="shared" si="291"/>
        <v>2746.5862698375463</v>
      </c>
      <c r="M613" s="2">
        <f t="shared" si="292"/>
        <v>34.809166267038343</v>
      </c>
      <c r="N613" s="2">
        <f t="shared" si="310"/>
        <v>83.165267682679158</v>
      </c>
      <c r="O613" s="2">
        <f t="shared" si="311"/>
        <v>56.690707350156202</v>
      </c>
      <c r="P613" s="5">
        <f t="shared" si="293"/>
        <v>0.38097390760863353</v>
      </c>
      <c r="Q613" s="4">
        <f t="shared" si="294"/>
        <v>0.41841629233862726</v>
      </c>
      <c r="R613" s="4">
        <f t="shared" si="295"/>
        <v>0.30056227807407443</v>
      </c>
      <c r="S613" s="4">
        <f t="shared" si="315"/>
        <v>0</v>
      </c>
      <c r="T613" s="4">
        <f t="shared" si="316"/>
        <v>0</v>
      </c>
      <c r="U613" s="5">
        <f t="shared" si="317"/>
        <v>-1.3607004198805608</v>
      </c>
      <c r="V613" s="5">
        <f t="shared" si="318"/>
        <v>-8.9004859065286226</v>
      </c>
      <c r="W613" s="5">
        <f t="shared" si="319"/>
        <v>10.90857752377733</v>
      </c>
      <c r="X613" s="5">
        <f t="shared" si="296"/>
        <v>0.9274895978075347</v>
      </c>
      <c r="Y613" s="5">
        <f t="shared" si="297"/>
        <v>0.54961806018056647</v>
      </c>
      <c r="Z613" s="5">
        <f t="shared" si="298"/>
        <v>8.6020470122173212</v>
      </c>
      <c r="AA613" s="5">
        <f t="shared" si="299"/>
        <v>7.0871076963321826</v>
      </c>
      <c r="AB613" s="5">
        <f t="shared" si="300"/>
        <v>-0.81108235969999432</v>
      </c>
      <c r="AC613" s="5">
        <f t="shared" si="301"/>
        <v>-0.29843889431130144</v>
      </c>
      <c r="AD613" s="5">
        <f t="shared" si="302"/>
        <v>-14.178314779890485</v>
      </c>
      <c r="AE613">
        <f t="shared" si="289"/>
        <v>0</v>
      </c>
    </row>
    <row r="614" spans="1:31" x14ac:dyDescent="0.2">
      <c r="A614">
        <f t="shared" si="290"/>
        <v>5.8199999999999203</v>
      </c>
      <c r="B614" s="5">
        <f t="shared" si="303"/>
        <v>42.036817711240637</v>
      </c>
      <c r="C614" s="5">
        <f t="shared" si="304"/>
        <v>407.74047793981737</v>
      </c>
      <c r="D614" s="5">
        <f t="shared" si="305"/>
        <v>-10.88898802454259</v>
      </c>
      <c r="E614" s="2">
        <f t="shared" si="312"/>
        <v>409.90168503420279</v>
      </c>
      <c r="F614" s="2">
        <f t="shared" si="313"/>
        <v>5.8862265539013281</v>
      </c>
      <c r="G614" s="3">
        <f t="shared" si="306"/>
        <v>7.9923783394301191</v>
      </c>
      <c r="H614" s="3">
        <f t="shared" si="307"/>
        <v>52.32906460616806</v>
      </c>
      <c r="I614" s="3">
        <f t="shared" si="308"/>
        <v>-64.280777292213472</v>
      </c>
      <c r="J614" s="2">
        <f t="shared" si="314"/>
        <v>83.272008762658345</v>
      </c>
      <c r="K614" s="2">
        <f t="shared" si="309"/>
        <v>56.763468822534655</v>
      </c>
      <c r="L614" s="6">
        <f t="shared" si="291"/>
        <v>2746.7711398128008</v>
      </c>
      <c r="M614" s="2">
        <f t="shared" si="292"/>
        <v>34.811509237210835</v>
      </c>
      <c r="N614" s="2">
        <f t="shared" si="310"/>
        <v>83.272008762658345</v>
      </c>
      <c r="O614" s="2">
        <f t="shared" si="311"/>
        <v>56.763468822534655</v>
      </c>
      <c r="P614" s="5">
        <f t="shared" si="293"/>
        <v>0.38097922462633427</v>
      </c>
      <c r="Q614" s="4">
        <f t="shared" si="294"/>
        <v>0.41790766435934096</v>
      </c>
      <c r="R614" s="4">
        <f t="shared" si="295"/>
        <v>0.30042555771014179</v>
      </c>
      <c r="S614" s="4">
        <f t="shared" si="315"/>
        <v>0</v>
      </c>
      <c r="T614" s="4">
        <f t="shared" si="316"/>
        <v>0</v>
      </c>
      <c r="U614" s="5">
        <f t="shared" si="317"/>
        <v>-1.3610846129027945</v>
      </c>
      <c r="V614" s="5">
        <f t="shared" si="318"/>
        <v>-8.9115256583474114</v>
      </c>
      <c r="W614" s="5">
        <f t="shared" si="319"/>
        <v>10.946876281647791</v>
      </c>
      <c r="X614" s="5">
        <f t="shared" si="296"/>
        <v>0.92755202620487942</v>
      </c>
      <c r="Y614" s="5">
        <f t="shared" si="297"/>
        <v>0.54698629642069729</v>
      </c>
      <c r="Z614" s="5">
        <f t="shared" si="298"/>
        <v>8.6285473168325897</v>
      </c>
      <c r="AA614" s="5">
        <f t="shared" si="299"/>
        <v>7.0922529351961092</v>
      </c>
      <c r="AB614" s="5">
        <f t="shared" si="300"/>
        <v>-0.81409831648209718</v>
      </c>
      <c r="AC614" s="5">
        <f t="shared" si="301"/>
        <v>-0.28297834151482171</v>
      </c>
      <c r="AD614" s="5">
        <f t="shared" si="302"/>
        <v>-14.134870783156099</v>
      </c>
      <c r="AE614">
        <f t="shared" si="289"/>
        <v>0</v>
      </c>
    </row>
    <row r="615" spans="1:31" x14ac:dyDescent="0.2">
      <c r="A615">
        <f t="shared" si="290"/>
        <v>5.8299999999999201</v>
      </c>
      <c r="B615" s="5">
        <f t="shared" si="303"/>
        <v>42.116700789719111</v>
      </c>
      <c r="C615" s="5">
        <f t="shared" si="304"/>
        <v>408.26375443696196</v>
      </c>
      <c r="D615" s="5">
        <f t="shared" si="305"/>
        <v>-11.532502541003883</v>
      </c>
      <c r="E615" s="2">
        <f t="shared" si="312"/>
        <v>410.43039564873203</v>
      </c>
      <c r="F615" s="2">
        <f t="shared" si="313"/>
        <v>5.8898279499866257</v>
      </c>
      <c r="G615" s="3">
        <f t="shared" si="306"/>
        <v>7.9842373562652984</v>
      </c>
      <c r="H615" s="3">
        <f t="shared" si="307"/>
        <v>52.326234822752909</v>
      </c>
      <c r="I615" s="3">
        <f t="shared" si="308"/>
        <v>-64.422126000045026</v>
      </c>
      <c r="J615" s="2">
        <f t="shared" si="314"/>
        <v>83.378613656337194</v>
      </c>
      <c r="K615" s="2">
        <f t="shared" si="309"/>
        <v>56.836137461715879</v>
      </c>
      <c r="L615" s="6">
        <f t="shared" si="291"/>
        <v>2746.9563591438159</v>
      </c>
      <c r="M615" s="2">
        <f t="shared" si="292"/>
        <v>34.813856634982393</v>
      </c>
      <c r="N615" s="2">
        <f t="shared" si="310"/>
        <v>83.378613656337194</v>
      </c>
      <c r="O615" s="2">
        <f t="shared" si="311"/>
        <v>56.836137461715879</v>
      </c>
      <c r="P615" s="5">
        <f t="shared" si="293"/>
        <v>0.3809845517579436</v>
      </c>
      <c r="Q615" s="4">
        <f t="shared" si="294"/>
        <v>0.41740107307435786</v>
      </c>
      <c r="R615" s="4">
        <f t="shared" si="295"/>
        <v>0.30028917764119789</v>
      </c>
      <c r="S615" s="4">
        <f t="shared" si="315"/>
        <v>0</v>
      </c>
      <c r="T615" s="4">
        <f t="shared" si="316"/>
        <v>0</v>
      </c>
      <c r="U615" s="5">
        <f t="shared" si="317"/>
        <v>-1.3614579446258348</v>
      </c>
      <c r="V615" s="5">
        <f t="shared" si="318"/>
        <v>-8.9225764381730652</v>
      </c>
      <c r="W615" s="5">
        <f t="shared" si="319"/>
        <v>10.985146274944173</v>
      </c>
      <c r="X615" s="5">
        <f t="shared" si="296"/>
        <v>0.92761457257552027</v>
      </c>
      <c r="Y615" s="5">
        <f t="shared" si="297"/>
        <v>0.54436344971015216</v>
      </c>
      <c r="Z615" s="5">
        <f t="shared" si="298"/>
        <v>8.6550023374395479</v>
      </c>
      <c r="AA615" s="5">
        <f t="shared" si="299"/>
        <v>7.0974064359592655</v>
      </c>
      <c r="AB615" s="5">
        <f t="shared" si="300"/>
        <v>-0.81709449491568265</v>
      </c>
      <c r="AC615" s="5">
        <f t="shared" si="301"/>
        <v>-0.26757410073351728</v>
      </c>
      <c r="AD615" s="5">
        <f t="shared" si="302"/>
        <v>-14.091447289096561</v>
      </c>
      <c r="AE615">
        <f t="shared" si="289"/>
        <v>0</v>
      </c>
    </row>
    <row r="616" spans="1:31" x14ac:dyDescent="0.2">
      <c r="A616">
        <f t="shared" si="290"/>
        <v>5.8399999999999199</v>
      </c>
      <c r="B616" s="5">
        <f t="shared" si="303"/>
        <v>42.196502308557022</v>
      </c>
      <c r="C616" s="5">
        <f t="shared" si="304"/>
        <v>408.78700340648447</v>
      </c>
      <c r="D616" s="5">
        <f t="shared" si="305"/>
        <v>-12.177428373368787</v>
      </c>
      <c r="E616" s="2">
        <f t="shared" si="312"/>
        <v>410.95907212413402</v>
      </c>
      <c r="F616" s="2">
        <f t="shared" si="313"/>
        <v>5.8934091626101797</v>
      </c>
      <c r="G616" s="3">
        <f t="shared" si="306"/>
        <v>7.9760664113161415</v>
      </c>
      <c r="H616" s="3">
        <f t="shared" si="307"/>
        <v>52.323559081745572</v>
      </c>
      <c r="I616" s="3">
        <f t="shared" si="308"/>
        <v>-64.563040472935995</v>
      </c>
      <c r="J616" s="2">
        <f t="shared" si="314"/>
        <v>83.485080496389386</v>
      </c>
      <c r="K616" s="2">
        <f t="shared" si="309"/>
        <v>56.908711994812123</v>
      </c>
      <c r="L616" s="6">
        <f t="shared" si="291"/>
        <v>2747.1419142065779</v>
      </c>
      <c r="M616" s="2">
        <f t="shared" si="292"/>
        <v>34.81620828768753</v>
      </c>
      <c r="N616" s="2">
        <f t="shared" si="310"/>
        <v>83.485080496389386</v>
      </c>
      <c r="O616" s="2">
        <f t="shared" si="311"/>
        <v>56.908711994812123</v>
      </c>
      <c r="P616" s="5">
        <f t="shared" si="293"/>
        <v>0.38098988860654698</v>
      </c>
      <c r="Q616" s="4">
        <f t="shared" si="294"/>
        <v>0.41689651546365064</v>
      </c>
      <c r="R616" s="4">
        <f t="shared" si="295"/>
        <v>0.3001531390776932</v>
      </c>
      <c r="S616" s="4">
        <f t="shared" si="315"/>
        <v>0</v>
      </c>
      <c r="T616" s="4">
        <f t="shared" si="316"/>
        <v>0</v>
      </c>
      <c r="U616" s="5">
        <f t="shared" si="317"/>
        <v>-1.3618204035867072</v>
      </c>
      <c r="V616" s="5">
        <f t="shared" si="318"/>
        <v>-8.9336380455284772</v>
      </c>
      <c r="W616" s="5">
        <f t="shared" si="319"/>
        <v>11.02338688014137</v>
      </c>
      <c r="X616" s="5">
        <f t="shared" si="296"/>
        <v>0.9276772323187884</v>
      </c>
      <c r="Y616" s="5">
        <f t="shared" si="297"/>
        <v>0.54174954229689853</v>
      </c>
      <c r="Z616" s="5">
        <f t="shared" si="298"/>
        <v>8.6814117892965523</v>
      </c>
      <c r="AA616" s="5">
        <f t="shared" si="299"/>
        <v>7.1025681200702566</v>
      </c>
      <c r="AB616" s="5">
        <f t="shared" si="300"/>
        <v>-0.82007086128980866</v>
      </c>
      <c r="AC616" s="5">
        <f t="shared" si="301"/>
        <v>-0.25222625623192485</v>
      </c>
      <c r="AD616" s="5">
        <f t="shared" si="302"/>
        <v>-14.048044999788374</v>
      </c>
      <c r="AE616">
        <f t="shared" si="289"/>
        <v>0</v>
      </c>
    </row>
    <row r="617" spans="1:31" x14ac:dyDescent="0.2">
      <c r="A617">
        <f t="shared" si="290"/>
        <v>5.8499999999999197</v>
      </c>
      <c r="B617" s="5">
        <f t="shared" si="303"/>
        <v>42.276221969127114</v>
      </c>
      <c r="C617" s="5">
        <f t="shared" si="304"/>
        <v>409.31022638598915</v>
      </c>
      <c r="D617" s="5">
        <f t="shared" si="305"/>
        <v>-12.823761180348138</v>
      </c>
      <c r="E617" s="2">
        <f t="shared" si="312"/>
        <v>411.4877159383164</v>
      </c>
      <c r="F617" s="2">
        <f t="shared" si="313"/>
        <v>5.8969702071149843</v>
      </c>
      <c r="G617" s="3">
        <f t="shared" si="306"/>
        <v>7.9678657027032438</v>
      </c>
      <c r="H617" s="3">
        <f t="shared" si="307"/>
        <v>52.321036819183256</v>
      </c>
      <c r="I617" s="3">
        <f t="shared" si="308"/>
        <v>-64.703520922933876</v>
      </c>
      <c r="J617" s="2">
        <f t="shared" si="314"/>
        <v>83.591407438295874</v>
      </c>
      <c r="K617" s="2">
        <f t="shared" si="309"/>
        <v>56.981191164482532</v>
      </c>
      <c r="L617" s="6">
        <f t="shared" si="291"/>
        <v>2747.3277915816925</v>
      </c>
      <c r="M617" s="2">
        <f t="shared" si="292"/>
        <v>34.818564025254084</v>
      </c>
      <c r="N617" s="2">
        <f t="shared" si="310"/>
        <v>83.591407438295874</v>
      </c>
      <c r="O617" s="2">
        <f t="shared" si="311"/>
        <v>56.981191164482532</v>
      </c>
      <c r="P617" s="5">
        <f t="shared" si="293"/>
        <v>0.3809952347812014</v>
      </c>
      <c r="Q617" s="4">
        <f t="shared" si="294"/>
        <v>0.41639398841496011</v>
      </c>
      <c r="R617" s="4">
        <f t="shared" si="295"/>
        <v>0.30001744320010443</v>
      </c>
      <c r="S617" s="4">
        <f t="shared" si="315"/>
        <v>0</v>
      </c>
      <c r="T617" s="4">
        <f t="shared" si="316"/>
        <v>0</v>
      </c>
      <c r="U617" s="5">
        <f t="shared" si="317"/>
        <v>-1.3621719791171347</v>
      </c>
      <c r="V617" s="5">
        <f t="shared" si="318"/>
        <v>-8.9447102816087369</v>
      </c>
      <c r="W617" s="5">
        <f t="shared" si="319"/>
        <v>11.061597476666503</v>
      </c>
      <c r="X617" s="5">
        <f t="shared" si="296"/>
        <v>0.92774000090311426</v>
      </c>
      <c r="Y617" s="5">
        <f t="shared" si="297"/>
        <v>0.53914459618335342</v>
      </c>
      <c r="Z617" s="5">
        <f t="shared" si="298"/>
        <v>8.7077753902813946</v>
      </c>
      <c r="AA617" s="5">
        <f t="shared" si="299"/>
        <v>7.1077379095425668</v>
      </c>
      <c r="AB617" s="5">
        <f t="shared" si="300"/>
        <v>-0.8230273829337813</v>
      </c>
      <c r="AC617" s="5">
        <f t="shared" si="301"/>
        <v>-0.23693489132734236</v>
      </c>
      <c r="AD617" s="5">
        <f t="shared" si="302"/>
        <v>-14.004664613790929</v>
      </c>
      <c r="AE617">
        <f t="shared" si="289"/>
        <v>0</v>
      </c>
    </row>
    <row r="618" spans="1:31" x14ac:dyDescent="0.2">
      <c r="A618">
        <f t="shared" si="290"/>
        <v>5.8599999999999195</v>
      </c>
      <c r="B618" s="5">
        <f t="shared" si="303"/>
        <v>42.355859474784999</v>
      </c>
      <c r="C618" s="5">
        <f t="shared" si="304"/>
        <v>409.83342490743644</v>
      </c>
      <c r="D618" s="5">
        <f t="shared" si="305"/>
        <v>-13.471496622808166</v>
      </c>
      <c r="E618" s="2">
        <f t="shared" si="312"/>
        <v>412.01632856381684</v>
      </c>
      <c r="F618" s="2">
        <f t="shared" si="313"/>
        <v>5.9005110990590248</v>
      </c>
      <c r="G618" s="3">
        <f t="shared" si="306"/>
        <v>7.9596354288739057</v>
      </c>
      <c r="H618" s="3">
        <f t="shared" si="307"/>
        <v>52.318667470269979</v>
      </c>
      <c r="I618" s="3">
        <f t="shared" si="308"/>
        <v>-64.84356756907178</v>
      </c>
      <c r="J618" s="2">
        <f t="shared" si="314"/>
        <v>83.697592660183773</v>
      </c>
      <c r="K618" s="2">
        <f t="shared" si="309"/>
        <v>57.053573728823288</v>
      </c>
      <c r="L618" s="6">
        <f t="shared" si="291"/>
        <v>2747.5139780519498</v>
      </c>
      <c r="M618" s="2">
        <f t="shared" si="292"/>
        <v>34.820923680172278</v>
      </c>
      <c r="N618" s="2">
        <f t="shared" si="310"/>
        <v>83.697592660183773</v>
      </c>
      <c r="O618" s="2">
        <f t="shared" si="311"/>
        <v>57.053573728823288</v>
      </c>
      <c r="P618" s="5">
        <f t="shared" si="293"/>
        <v>0.38100058989686403</v>
      </c>
      <c r="Q618" s="4">
        <f t="shared" si="294"/>
        <v>0.41589348872589621</v>
      </c>
      <c r="R618" s="4">
        <f t="shared" si="295"/>
        <v>0.29988209115927522</v>
      </c>
      <c r="S618" s="4">
        <f t="shared" si="315"/>
        <v>0</v>
      </c>
      <c r="T618" s="4">
        <f t="shared" si="316"/>
        <v>0</v>
      </c>
      <c r="U618" s="5">
        <f t="shared" si="317"/>
        <v>-1.3625126613380962</v>
      </c>
      <c r="V618" s="5">
        <f t="shared" si="318"/>
        <v>-8.955792949258921</v>
      </c>
      <c r="W618" s="5">
        <f t="shared" si="319"/>
        <v>11.099777446929131</v>
      </c>
      <c r="X618" s="5">
        <f t="shared" si="296"/>
        <v>0.92780287386520277</v>
      </c>
      <c r="Y618" s="5">
        <f t="shared" si="297"/>
        <v>0.53654863312277312</v>
      </c>
      <c r="Z618" s="5">
        <f t="shared" si="298"/>
        <v>8.7340928608939059</v>
      </c>
      <c r="AA618" s="5">
        <f t="shared" si="299"/>
        <v>7.1129157269421279</v>
      </c>
      <c r="AB618" s="5">
        <f t="shared" si="300"/>
        <v>-0.82596402821532311</v>
      </c>
      <c r="AC618" s="5">
        <f t="shared" si="301"/>
        <v>-0.22170008836501509</v>
      </c>
      <c r="AD618" s="5">
        <f t="shared" si="302"/>
        <v>-13.961306826128741</v>
      </c>
      <c r="AE618">
        <f t="shared" si="289"/>
        <v>0</v>
      </c>
    </row>
    <row r="619" spans="1:31" x14ac:dyDescent="0.2">
      <c r="A619">
        <f t="shared" si="290"/>
        <v>5.8699999999999193</v>
      </c>
      <c r="B619" s="5">
        <f t="shared" si="303"/>
        <v>42.435414530872329</v>
      </c>
      <c r="C619" s="5">
        <f t="shared" si="304"/>
        <v>410.35660049713471</v>
      </c>
      <c r="D619" s="5">
        <f t="shared" si="305"/>
        <v>-14.12063036384019</v>
      </c>
      <c r="E619" s="2">
        <f t="shared" si="312"/>
        <v>412.5449114677964</v>
      </c>
      <c r="F619" s="2">
        <f t="shared" si="313"/>
        <v>5.9040318542154164</v>
      </c>
      <c r="G619" s="3">
        <f t="shared" si="306"/>
        <v>7.9513757885917524</v>
      </c>
      <c r="H619" s="3">
        <f t="shared" si="307"/>
        <v>52.316450469386332</v>
      </c>
      <c r="I619" s="3">
        <f t="shared" si="308"/>
        <v>-64.983180637333064</v>
      </c>
      <c r="J619" s="2">
        <f t="shared" si="314"/>
        <v>83.803634362666017</v>
      </c>
      <c r="K619" s="2">
        <f t="shared" si="309"/>
        <v>57.12585846125836</v>
      </c>
      <c r="L619" s="6">
        <f t="shared" si="291"/>
        <v>2747.7004605999009</v>
      </c>
      <c r="M619" s="2">
        <f t="shared" si="292"/>
        <v>34.823287087464017</v>
      </c>
      <c r="N619" s="2">
        <f t="shared" si="310"/>
        <v>83.803634362666017</v>
      </c>
      <c r="O619" s="2">
        <f t="shared" si="311"/>
        <v>57.12585846125836</v>
      </c>
      <c r="P619" s="5">
        <f t="shared" si="293"/>
        <v>0.38100595357432177</v>
      </c>
      <c r="Q619" s="4">
        <f t="shared" si="294"/>
        <v>0.41539501310600485</v>
      </c>
      <c r="R619" s="4">
        <f t="shared" si="295"/>
        <v>0.29974708407675449</v>
      </c>
      <c r="S619" s="4">
        <f t="shared" si="315"/>
        <v>0</v>
      </c>
      <c r="T619" s="4">
        <f t="shared" si="316"/>
        <v>0</v>
      </c>
      <c r="U619" s="5">
        <f t="shared" si="317"/>
        <v>-1.3628424411543647</v>
      </c>
      <c r="V619" s="5">
        <f t="shared" si="318"/>
        <v>-8.9668858529521813</v>
      </c>
      <c r="W619" s="5">
        <f t="shared" si="319"/>
        <v>11.137926176350796</v>
      </c>
      <c r="X619" s="5">
        <f t="shared" si="296"/>
        <v>0.92786584680921569</v>
      </c>
      <c r="Y619" s="5">
        <f t="shared" si="297"/>
        <v>0.53396167461575217</v>
      </c>
      <c r="Z619" s="5">
        <f t="shared" si="298"/>
        <v>8.7603639242582929</v>
      </c>
      <c r="AA619" s="5">
        <f t="shared" si="299"/>
        <v>7.1181014953751438</v>
      </c>
      <c r="AB619" s="5">
        <f t="shared" si="300"/>
        <v>-0.82888076653861253</v>
      </c>
      <c r="AC619" s="5">
        <f t="shared" si="301"/>
        <v>-0.20652192869388841</v>
      </c>
      <c r="AD619" s="5">
        <f t="shared" si="302"/>
        <v>-13.917972328274061</v>
      </c>
      <c r="AE619">
        <f t="shared" si="289"/>
        <v>0</v>
      </c>
    </row>
    <row r="620" spans="1:31" x14ac:dyDescent="0.2">
      <c r="A620">
        <f t="shared" si="290"/>
        <v>5.8799999999999191</v>
      </c>
      <c r="B620" s="5">
        <f t="shared" si="303"/>
        <v>42.514886844719925</v>
      </c>
      <c r="C620" s="5">
        <f t="shared" si="304"/>
        <v>410.8797546757321</v>
      </c>
      <c r="D620" s="5">
        <f t="shared" si="305"/>
        <v>-14.771158068829934</v>
      </c>
      <c r="E620" s="2">
        <f t="shared" si="312"/>
        <v>413.07346611203332</v>
      </c>
      <c r="F620" s="2">
        <f t="shared" si="313"/>
        <v>5.9075324885725395</v>
      </c>
      <c r="G620" s="3">
        <f t="shared" si="306"/>
        <v>7.943086980926366</v>
      </c>
      <c r="H620" s="3">
        <f t="shared" si="307"/>
        <v>52.314385250099392</v>
      </c>
      <c r="I620" s="3">
        <f t="shared" si="308"/>
        <v>-65.122360360615801</v>
      </c>
      <c r="J620" s="2">
        <f t="shared" si="314"/>
        <v>83.90953076868135</v>
      </c>
      <c r="K620" s="2">
        <f t="shared" si="309"/>
        <v>57.198044150430363</v>
      </c>
      <c r="L620" s="6">
        <f t="shared" si="291"/>
        <v>2747.8872264054585</v>
      </c>
      <c r="M620" s="2">
        <f t="shared" si="292"/>
        <v>34.825654084652513</v>
      </c>
      <c r="N620" s="2">
        <f t="shared" si="310"/>
        <v>83.90953076868135</v>
      </c>
      <c r="O620" s="2">
        <f t="shared" si="311"/>
        <v>57.198044150430363</v>
      </c>
      <c r="P620" s="5">
        <f t="shared" si="293"/>
        <v>0.38101132544012078</v>
      </c>
      <c r="Q620" s="4">
        <f t="shared" si="294"/>
        <v>0.41489855817880256</v>
      </c>
      <c r="R620" s="4">
        <f t="shared" si="295"/>
        <v>0.29961242304513108</v>
      </c>
      <c r="S620" s="4">
        <f t="shared" si="315"/>
        <v>0</v>
      </c>
      <c r="T620" s="4">
        <f t="shared" si="316"/>
        <v>0</v>
      </c>
      <c r="U620" s="5">
        <f t="shared" si="317"/>
        <v>-1.3631613102490174</v>
      </c>
      <c r="V620" s="5">
        <f t="shared" si="318"/>
        <v>-8.9779887987680649</v>
      </c>
      <c r="W620" s="5">
        <f t="shared" si="319"/>
        <v>11.17604305339391</v>
      </c>
      <c r="X620" s="5">
        <f t="shared" si="296"/>
        <v>0.9279289154059619</v>
      </c>
      <c r="Y620" s="5">
        <f t="shared" si="297"/>
        <v>0.5313837419068127</v>
      </c>
      <c r="Z620" s="5">
        <f t="shared" si="298"/>
        <v>8.7865883061250543</v>
      </c>
      <c r="AA620" s="5">
        <f t="shared" si="299"/>
        <v>7.1232951384760561</v>
      </c>
      <c r="AB620" s="5">
        <f t="shared" si="300"/>
        <v>-0.83177756834220473</v>
      </c>
      <c r="AC620" s="5">
        <f t="shared" si="301"/>
        <v>-0.19140049264301062</v>
      </c>
      <c r="AD620" s="5">
        <f t="shared" si="302"/>
        <v>-13.874661808130035</v>
      </c>
      <c r="AE620">
        <f t="shared" si="289"/>
        <v>0</v>
      </c>
    </row>
    <row r="621" spans="1:31" x14ac:dyDescent="0.2">
      <c r="A621">
        <f t="shared" si="290"/>
        <v>5.8899999999999189</v>
      </c>
      <c r="B621" s="5">
        <f t="shared" si="303"/>
        <v>42.594276125650772</v>
      </c>
      <c r="C621" s="5">
        <f t="shared" si="304"/>
        <v>411.40288895820845</v>
      </c>
      <c r="D621" s="5">
        <f t="shared" si="305"/>
        <v>-15.423075405526498</v>
      </c>
      <c r="E621" s="2">
        <f t="shared" si="312"/>
        <v>413.60199395291625</v>
      </c>
      <c r="F621" s="2">
        <f t="shared" si="313"/>
        <v>5.9110130183341525</v>
      </c>
      <c r="G621" s="3">
        <f t="shared" si="306"/>
        <v>7.9347692052429437</v>
      </c>
      <c r="H621" s="3">
        <f t="shared" si="307"/>
        <v>52.312471245172965</v>
      </c>
      <c r="I621" s="3">
        <f t="shared" si="308"/>
        <v>-65.2611069786971</v>
      </c>
      <c r="J621" s="2">
        <f t="shared" si="314"/>
        <v>84.015280123335117</v>
      </c>
      <c r="K621" s="2">
        <f t="shared" si="309"/>
        <v>57.270129600092098</v>
      </c>
      <c r="L621" s="6">
        <f t="shared" si="291"/>
        <v>2748.0742628435087</v>
      </c>
      <c r="M621" s="2">
        <f t="shared" si="292"/>
        <v>34.828024511731961</v>
      </c>
      <c r="N621" s="2">
        <f t="shared" si="310"/>
        <v>84.015280123335117</v>
      </c>
      <c r="O621" s="2">
        <f t="shared" si="311"/>
        <v>57.270129600092098</v>
      </c>
      <c r="P621" s="5">
        <f t="shared" si="293"/>
        <v>0.38101670512649705</v>
      </c>
      <c r="Q621" s="4">
        <f t="shared" si="294"/>
        <v>0.41440412048377634</v>
      </c>
      <c r="R621" s="4">
        <f t="shared" si="295"/>
        <v>0.29947810912836592</v>
      </c>
      <c r="S621" s="4">
        <f t="shared" si="315"/>
        <v>0</v>
      </c>
      <c r="T621" s="4">
        <f t="shared" si="316"/>
        <v>0</v>
      </c>
      <c r="U621" s="5">
        <f t="shared" si="317"/>
        <v>-1.3634692610779322</v>
      </c>
      <c r="V621" s="5">
        <f t="shared" si="318"/>
        <v>-8.9891015943711636</v>
      </c>
      <c r="W621" s="5">
        <f t="shared" si="319"/>
        <v>11.214127469590039</v>
      </c>
      <c r="X621" s="5">
        <f t="shared" si="296"/>
        <v>0.92799207539208983</v>
      </c>
      <c r="Y621" s="5">
        <f t="shared" si="297"/>
        <v>0.528814855981111</v>
      </c>
      <c r="Z621" s="5">
        <f t="shared" si="298"/>
        <v>8.8127657348727091</v>
      </c>
      <c r="AA621" s="5">
        <f t="shared" si="299"/>
        <v>7.1284965803958196</v>
      </c>
      <c r="AB621" s="5">
        <f t="shared" si="300"/>
        <v>-0.83465440509682121</v>
      </c>
      <c r="AC621" s="5">
        <f t="shared" si="301"/>
        <v>-0.17633585949845454</v>
      </c>
      <c r="AD621" s="5">
        <f t="shared" si="302"/>
        <v>-13.831375950014142</v>
      </c>
      <c r="AE621">
        <f t="shared" si="289"/>
        <v>0</v>
      </c>
    </row>
    <row r="622" spans="1:31" x14ac:dyDescent="0.2">
      <c r="A622">
        <f t="shared" si="290"/>
        <v>5.8999999999999186</v>
      </c>
      <c r="B622" s="5">
        <f t="shared" si="303"/>
        <v>42.673582084982947</v>
      </c>
      <c r="C622" s="5">
        <f t="shared" si="304"/>
        <v>411.9260048538672</v>
      </c>
      <c r="D622" s="5">
        <f t="shared" si="305"/>
        <v>-16.076378044110967</v>
      </c>
      <c r="E622" s="2">
        <f t="shared" si="312"/>
        <v>414.13049644143814</v>
      </c>
      <c r="F622" s="2">
        <f t="shared" si="313"/>
        <v>5.9144734599194795</v>
      </c>
      <c r="G622" s="3">
        <f t="shared" si="306"/>
        <v>7.9264226611919755</v>
      </c>
      <c r="H622" s="3">
        <f t="shared" si="307"/>
        <v>52.31070788657798</v>
      </c>
      <c r="I622" s="3">
        <f t="shared" si="308"/>
        <v>-65.399420738197236</v>
      </c>
      <c r="J622" s="2">
        <f t="shared" si="314"/>
        <v>84.120880693740318</v>
      </c>
      <c r="K622" s="2">
        <f t="shared" si="309"/>
        <v>57.34211362899817</v>
      </c>
      <c r="L622" s="6">
        <f t="shared" si="291"/>
        <v>2748.2615574815472</v>
      </c>
      <c r="M622" s="2">
        <f t="shared" si="292"/>
        <v>34.830398211137656</v>
      </c>
      <c r="N622" s="2">
        <f t="shared" si="310"/>
        <v>84.120880693740318</v>
      </c>
      <c r="O622" s="2">
        <f t="shared" si="311"/>
        <v>57.34211362899817</v>
      </c>
      <c r="P622" s="5">
        <f t="shared" si="293"/>
        <v>0.38102209227130723</v>
      </c>
      <c r="Q622" s="4">
        <f t="shared" si="294"/>
        <v>0.41391169647835435</v>
      </c>
      <c r="R622" s="4">
        <f t="shared" si="295"/>
        <v>0.29934414336212195</v>
      </c>
      <c r="S622" s="4">
        <f t="shared" si="315"/>
        <v>0</v>
      </c>
      <c r="T622" s="4">
        <f t="shared" si="316"/>
        <v>0</v>
      </c>
      <c r="U622" s="5">
        <f t="shared" si="317"/>
        <v>-1.3637662868642564</v>
      </c>
      <c r="V622" s="5">
        <f t="shared" si="318"/>
        <v>-9.0002240489899865</v>
      </c>
      <c r="W622" s="5">
        <f t="shared" si="319"/>
        <v>11.252178819567536</v>
      </c>
      <c r="X622" s="5">
        <f t="shared" si="296"/>
        <v>0.92805532256929057</v>
      </c>
      <c r="Y622" s="5">
        <f t="shared" si="297"/>
        <v>0.52625503756123093</v>
      </c>
      <c r="Z622" s="5">
        <f t="shared" si="298"/>
        <v>8.8388959415091559</v>
      </c>
      <c r="AA622" s="5">
        <f t="shared" si="299"/>
        <v>7.1337057457903299</v>
      </c>
      <c r="AB622" s="5">
        <f t="shared" si="300"/>
        <v>-0.83751124930302545</v>
      </c>
      <c r="AC622" s="5">
        <f t="shared" si="301"/>
        <v>-0.1613281074808306</v>
      </c>
      <c r="AD622" s="5">
        <f t="shared" si="302"/>
        <v>-13.788115434642133</v>
      </c>
      <c r="AE622">
        <f t="shared" si="289"/>
        <v>0</v>
      </c>
    </row>
    <row r="623" spans="1:31" x14ac:dyDescent="0.2">
      <c r="A623">
        <f t="shared" si="290"/>
        <v>5.9099999999999184</v>
      </c>
      <c r="B623" s="5">
        <f t="shared" si="303"/>
        <v>42.752804436032399</v>
      </c>
      <c r="C623" s="5">
        <f t="shared" si="304"/>
        <v>412.44910386632762</v>
      </c>
      <c r="D623" s="5">
        <f t="shared" si="305"/>
        <v>-16.731061657264672</v>
      </c>
      <c r="E623" s="2">
        <f t="shared" si="312"/>
        <v>414.65897502318978</v>
      </c>
      <c r="F623" s="2">
        <f t="shared" si="313"/>
        <v>5.917913829963279</v>
      </c>
      <c r="G623" s="3">
        <f t="shared" si="306"/>
        <v>7.9180475486989454</v>
      </c>
      <c r="H623" s="3">
        <f t="shared" si="307"/>
        <v>52.309094605503169</v>
      </c>
      <c r="I623" s="3">
        <f t="shared" si="308"/>
        <v>-65.537301892543653</v>
      </c>
      <c r="J623" s="2">
        <f t="shared" si="314"/>
        <v>84.226330768859583</v>
      </c>
      <c r="K623" s="2">
        <f t="shared" si="309"/>
        <v>57.413995070797256</v>
      </c>
      <c r="L623" s="6">
        <f t="shared" si="291"/>
        <v>2748.4490980773298</v>
      </c>
      <c r="M623" s="2">
        <f t="shared" si="292"/>
        <v>34.83277502771616</v>
      </c>
      <c r="N623" s="2">
        <f t="shared" si="310"/>
        <v>84.226330768859583</v>
      </c>
      <c r="O623" s="2">
        <f t="shared" si="311"/>
        <v>57.413995070797256</v>
      </c>
      <c r="P623" s="5">
        <f t="shared" si="293"/>
        <v>0.38102748651795998</v>
      </c>
      <c r="Q623" s="4">
        <f t="shared" si="294"/>
        <v>0.41342128253984084</v>
      </c>
      <c r="R623" s="4">
        <f t="shared" si="295"/>
        <v>0.29921052675409027</v>
      </c>
      <c r="S623" s="4">
        <f t="shared" si="315"/>
        <v>0</v>
      </c>
      <c r="T623" s="4">
        <f t="shared" si="316"/>
        <v>0</v>
      </c>
      <c r="U623" s="5">
        <f t="shared" si="317"/>
        <v>-1.3640523815928582</v>
      </c>
      <c r="V623" s="5">
        <f t="shared" si="318"/>
        <v>-9.0113559733961175</v>
      </c>
      <c r="W623" s="5">
        <f t="shared" si="319"/>
        <v>11.290196501078535</v>
      </c>
      <c r="X623" s="5">
        <f t="shared" si="296"/>
        <v>0.92811865280350392</v>
      </c>
      <c r="Y623" s="5">
        <f t="shared" si="297"/>
        <v>0.52370430710408578</v>
      </c>
      <c r="Z623" s="5">
        <f t="shared" si="298"/>
        <v>8.8649786596727864</v>
      </c>
      <c r="AA623" s="5">
        <f t="shared" si="299"/>
        <v>7.1389225598090933</v>
      </c>
      <c r="AB623" s="5">
        <f t="shared" si="300"/>
        <v>-0.84034807448877247</v>
      </c>
      <c r="AC623" s="5">
        <f t="shared" si="301"/>
        <v>-0.14637731372333107</v>
      </c>
      <c r="AD623" s="5">
        <f t="shared" si="302"/>
        <v>-13.74488093911237</v>
      </c>
      <c r="AE623">
        <f t="shared" si="289"/>
        <v>0</v>
      </c>
    </row>
    <row r="624" spans="1:31" x14ac:dyDescent="0.2">
      <c r="A624">
        <f t="shared" si="290"/>
        <v>5.9199999999999182</v>
      </c>
      <c r="B624" s="5">
        <f t="shared" si="303"/>
        <v>42.83194289411567</v>
      </c>
      <c r="C624" s="5">
        <f t="shared" si="304"/>
        <v>412.97218749351697</v>
      </c>
      <c r="D624" s="5">
        <f t="shared" si="305"/>
        <v>-17.387121920237064</v>
      </c>
      <c r="E624" s="2">
        <f t="shared" si="312"/>
        <v>415.18743113835387</v>
      </c>
      <c r="F624" s="2">
        <f t="shared" si="313"/>
        <v>5.9213341453158908</v>
      </c>
      <c r="G624" s="3">
        <f t="shared" si="306"/>
        <v>7.9096440679540576</v>
      </c>
      <c r="H624" s="3">
        <f t="shared" si="307"/>
        <v>52.307630832365938</v>
      </c>
      <c r="I624" s="3">
        <f t="shared" si="308"/>
        <v>-65.674750701934769</v>
      </c>
      <c r="J624" s="2">
        <f t="shared" si="314"/>
        <v>84.331628659347501</v>
      </c>
      <c r="K624" s="2">
        <f t="shared" si="309"/>
        <v>57.485772773924673</v>
      </c>
      <c r="L624" s="6">
        <f t="shared" si="291"/>
        <v>2748.6368725765442</v>
      </c>
      <c r="M624" s="2">
        <f t="shared" si="292"/>
        <v>34.835154808695783</v>
      </c>
      <c r="N624" s="2">
        <f t="shared" si="310"/>
        <v>84.331628659347501</v>
      </c>
      <c r="O624" s="2">
        <f t="shared" si="311"/>
        <v>57.485772773924673</v>
      </c>
      <c r="P624" s="5">
        <f t="shared" si="293"/>
        <v>0.38103288751534808</v>
      </c>
      <c r="Q624" s="4">
        <f t="shared" si="294"/>
        <v>0.41293287496732145</v>
      </c>
      <c r="R624" s="4">
        <f t="shared" si="295"/>
        <v>0.29907726028431397</v>
      </c>
      <c r="S624" s="4">
        <f t="shared" si="315"/>
        <v>0</v>
      </c>
      <c r="T624" s="4">
        <f t="shared" si="316"/>
        <v>0</v>
      </c>
      <c r="U624" s="5">
        <f t="shared" si="317"/>
        <v>-1.3643275400047608</v>
      </c>
      <c r="V624" s="5">
        <f t="shared" si="318"/>
        <v>-9.0224971798836577</v>
      </c>
      <c r="W624" s="5">
        <f t="shared" si="319"/>
        <v>11.328179915025354</v>
      </c>
      <c r="X624" s="5">
        <f t="shared" si="296"/>
        <v>0.92818206202413067</v>
      </c>
      <c r="Y624" s="5">
        <f t="shared" si="297"/>
        <v>0.52116268479791483</v>
      </c>
      <c r="Z624" s="5">
        <f t="shared" si="298"/>
        <v>8.8910136256332919</v>
      </c>
      <c r="AA624" s="5">
        <f t="shared" si="299"/>
        <v>7.1441469480841144</v>
      </c>
      <c r="AB624" s="5">
        <f t="shared" si="300"/>
        <v>-0.84316485520684592</v>
      </c>
      <c r="AC624" s="5">
        <f t="shared" si="301"/>
        <v>-0.13148355425036584</v>
      </c>
      <c r="AD624" s="5">
        <f t="shared" si="302"/>
        <v>-13.70167313689053</v>
      </c>
      <c r="AE624">
        <f t="shared" si="289"/>
        <v>0</v>
      </c>
    </row>
    <row r="625" spans="1:31" x14ac:dyDescent="0.2">
      <c r="A625">
        <f t="shared" si="290"/>
        <v>5.929999999999918</v>
      </c>
      <c r="B625" s="5">
        <f t="shared" si="303"/>
        <v>42.910997176552449</v>
      </c>
      <c r="C625" s="5">
        <f t="shared" si="304"/>
        <v>413.49525722766293</v>
      </c>
      <c r="D625" s="5">
        <f t="shared" si="305"/>
        <v>-18.044554510913255</v>
      </c>
      <c r="E625" s="2">
        <f t="shared" si="312"/>
        <v>415.7158662216986</v>
      </c>
      <c r="F625" s="2">
        <f t="shared" si="313"/>
        <v>5.924734423043259</v>
      </c>
      <c r="G625" s="3">
        <f t="shared" si="306"/>
        <v>7.9012124194019888</v>
      </c>
      <c r="H625" s="3">
        <f t="shared" si="307"/>
        <v>52.306315996823436</v>
      </c>
      <c r="I625" s="3">
        <f t="shared" si="308"/>
        <v>-65.811767433303672</v>
      </c>
      <c r="J625" s="2">
        <f t="shared" si="314"/>
        <v>84.436772697393579</v>
      </c>
      <c r="K625" s="2">
        <f t="shared" si="309"/>
        <v>57.557445601495282</v>
      </c>
      <c r="L625" s="6">
        <f t="shared" si="291"/>
        <v>2748.8248691104973</v>
      </c>
      <c r="M625" s="2">
        <f t="shared" si="292"/>
        <v>34.837537403657343</v>
      </c>
      <c r="N625" s="2">
        <f t="shared" si="310"/>
        <v>84.436772697393579</v>
      </c>
      <c r="O625" s="2">
        <f t="shared" si="311"/>
        <v>57.557445601495282</v>
      </c>
      <c r="P625" s="5">
        <f t="shared" si="293"/>
        <v>0.38103829491778085</v>
      </c>
      <c r="Q625" s="4">
        <f t="shared" si="294"/>
        <v>0.41244646998353812</v>
      </c>
      <c r="R625" s="4">
        <f t="shared" si="295"/>
        <v>0.29894434490550931</v>
      </c>
      <c r="S625" s="4">
        <f t="shared" si="315"/>
        <v>0</v>
      </c>
      <c r="T625" s="4">
        <f t="shared" si="316"/>
        <v>0</v>
      </c>
      <c r="U625" s="5">
        <f t="shared" si="317"/>
        <v>-1.3645917575915556</v>
      </c>
      <c r="V625" s="5">
        <f t="shared" si="318"/>
        <v>-9.0336474822489095</v>
      </c>
      <c r="W625" s="5">
        <f t="shared" si="319"/>
        <v>11.366128465486266</v>
      </c>
      <c r="X625" s="5">
        <f t="shared" si="296"/>
        <v>0.92824554622325461</v>
      </c>
      <c r="Y625" s="5">
        <f t="shared" si="297"/>
        <v>0.51863019055937454</v>
      </c>
      <c r="Z625" s="5">
        <f t="shared" si="298"/>
        <v>8.9170005782921677</v>
      </c>
      <c r="AA625" s="5">
        <f t="shared" si="299"/>
        <v>7.1493788367189692</v>
      </c>
      <c r="AB625" s="5">
        <f t="shared" si="300"/>
        <v>-0.84596156703218106</v>
      </c>
      <c r="AC625" s="5">
        <f t="shared" si="301"/>
        <v>-0.11664690395674171</v>
      </c>
      <c r="AD625" s="5">
        <f t="shared" si="302"/>
        <v>-13.658492697794763</v>
      </c>
      <c r="AE625">
        <f t="shared" si="289"/>
        <v>0</v>
      </c>
    </row>
    <row r="626" spans="1:31" x14ac:dyDescent="0.2">
      <c r="A626">
        <f t="shared" si="290"/>
        <v>5.9399999999999178</v>
      </c>
      <c r="B626" s="5">
        <f t="shared" si="303"/>
        <v>42.989967002668124</v>
      </c>
      <c r="C626" s="5">
        <f t="shared" si="304"/>
        <v>414.01831455528594</v>
      </c>
      <c r="D626" s="5">
        <f t="shared" si="305"/>
        <v>-18.703355109881183</v>
      </c>
      <c r="E626" s="2">
        <f t="shared" si="312"/>
        <v>416.2442817025721</v>
      </c>
      <c r="F626" s="2">
        <f t="shared" si="313"/>
        <v>5.9281146804269502</v>
      </c>
      <c r="G626" s="3">
        <f t="shared" si="306"/>
        <v>7.8927528037316668</v>
      </c>
      <c r="H626" s="3">
        <f t="shared" si="307"/>
        <v>52.305149527783868</v>
      </c>
      <c r="I626" s="3">
        <f t="shared" si="308"/>
        <v>-65.948352360281618</v>
      </c>
      <c r="J626" s="2">
        <f t="shared" si="314"/>
        <v>84.541761236565833</v>
      </c>
      <c r="K626" s="2">
        <f t="shared" si="309"/>
        <v>57.629012431196884</v>
      </c>
      <c r="L626" s="6">
        <f t="shared" si="291"/>
        <v>2749.0130759938247</v>
      </c>
      <c r="M626" s="2">
        <f t="shared" si="292"/>
        <v>34.83992266450506</v>
      </c>
      <c r="N626" s="2">
        <f t="shared" si="310"/>
        <v>84.541761236565833</v>
      </c>
      <c r="O626" s="2">
        <f t="shared" si="311"/>
        <v>57.629012431196884</v>
      </c>
      <c r="P626" s="5">
        <f t="shared" si="293"/>
        <v>0.38104370838491719</v>
      </c>
      <c r="Q626" s="4">
        <f t="shared" si="294"/>
        <v>0.41196206373673105</v>
      </c>
      <c r="R626" s="4">
        <f t="shared" si="295"/>
        <v>0.29881178154338384</v>
      </c>
      <c r="S626" s="4">
        <f t="shared" si="315"/>
        <v>0</v>
      </c>
      <c r="T626" s="4">
        <f t="shared" si="316"/>
        <v>0</v>
      </c>
      <c r="U626" s="5">
        <f t="shared" si="317"/>
        <v>-1.3648450305897988</v>
      </c>
      <c r="V626" s="5">
        <f t="shared" si="318"/>
        <v>-9.0448066957703226</v>
      </c>
      <c r="W626" s="5">
        <f t="shared" si="319"/>
        <v>11.404041559740641</v>
      </c>
      <c r="X626" s="5">
        <f t="shared" si="296"/>
        <v>0.92830910145486645</v>
      </c>
      <c r="Y626" s="5">
        <f t="shared" si="297"/>
        <v>0.51610684403072826</v>
      </c>
      <c r="Z626" s="5">
        <f t="shared" si="298"/>
        <v>8.942939259182987</v>
      </c>
      <c r="AA626" s="5">
        <f t="shared" si="299"/>
        <v>7.1546181522781058</v>
      </c>
      <c r="AB626" s="5">
        <f t="shared" si="300"/>
        <v>-0.84873818655907052</v>
      </c>
      <c r="AC626" s="5">
        <f t="shared" si="301"/>
        <v>-0.10186743658733555</v>
      </c>
      <c r="AD626" s="5">
        <f t="shared" si="302"/>
        <v>-13.615340287981255</v>
      </c>
      <c r="AE626">
        <f t="shared" si="289"/>
        <v>0</v>
      </c>
    </row>
    <row r="627" spans="1:31" x14ac:dyDescent="0.2">
      <c r="A627">
        <f t="shared" si="290"/>
        <v>5.9499999999999176</v>
      </c>
      <c r="B627" s="5">
        <f t="shared" si="303"/>
        <v>43.068852093796117</v>
      </c>
      <c r="C627" s="5">
        <f t="shared" si="304"/>
        <v>414.54136095719196</v>
      </c>
      <c r="D627" s="5">
        <f t="shared" si="305"/>
        <v>-19.363519400498397</v>
      </c>
      <c r="E627" s="2">
        <f t="shared" si="312"/>
        <v>416.77267900489613</v>
      </c>
      <c r="F627" s="2">
        <f t="shared" si="313"/>
        <v>5.9314749349641236</v>
      </c>
      <c r="G627" s="3">
        <f t="shared" si="306"/>
        <v>7.8842654218660764</v>
      </c>
      <c r="H627" s="3">
        <f t="shared" si="307"/>
        <v>52.304130853417995</v>
      </c>
      <c r="I627" s="3">
        <f t="shared" si="308"/>
        <v>-66.084505763161431</v>
      </c>
      <c r="J627" s="2">
        <f t="shared" si="314"/>
        <v>84.646592651655041</v>
      </c>
      <c r="K627" s="2">
        <f t="shared" si="309"/>
        <v>57.700472155184073</v>
      </c>
      <c r="L627" s="6">
        <f t="shared" si="291"/>
        <v>2749.2014817222184</v>
      </c>
      <c r="M627" s="2">
        <f t="shared" si="292"/>
        <v>34.842310445437839</v>
      </c>
      <c r="N627" s="2">
        <f t="shared" si="310"/>
        <v>84.646592651655041</v>
      </c>
      <c r="O627" s="2">
        <f t="shared" si="311"/>
        <v>57.700472155184073</v>
      </c>
      <c r="P627" s="5">
        <f t="shared" si="293"/>
        <v>0.38104912758169934</v>
      </c>
      <c r="Q627" s="4">
        <f t="shared" si="294"/>
        <v>0.41147965230245243</v>
      </c>
      <c r="R627" s="4">
        <f t="shared" si="295"/>
        <v>0.29867957109695203</v>
      </c>
      <c r="S627" s="4">
        <f t="shared" si="315"/>
        <v>0</v>
      </c>
      <c r="T627" s="4">
        <f t="shared" si="316"/>
        <v>0</v>
      </c>
      <c r="U627" s="5">
        <f t="shared" si="317"/>
        <v>-1.3650873559753935</v>
      </c>
      <c r="V627" s="5">
        <f t="shared" si="318"/>
        <v>-9.05597463718874</v>
      </c>
      <c r="W627" s="5">
        <f t="shared" si="319"/>
        <v>11.441918608293529</v>
      </c>
      <c r="X627" s="5">
        <f t="shared" si="296"/>
        <v>0.92837272383409852</v>
      </c>
      <c r="Y627" s="5">
        <f t="shared" si="297"/>
        <v>0.5135926645771296</v>
      </c>
      <c r="Z627" s="5">
        <f t="shared" si="298"/>
        <v>8.9688294124713615</v>
      </c>
      <c r="AA627" s="5">
        <f t="shared" si="299"/>
        <v>7.1598648217763445</v>
      </c>
      <c r="AB627" s="5">
        <f t="shared" si="300"/>
        <v>-0.85149469139826395</v>
      </c>
      <c r="AC627" s="5">
        <f t="shared" si="301"/>
        <v>-8.7145224717378511E-2</v>
      </c>
      <c r="AD627" s="5">
        <f t="shared" si="302"/>
        <v>-13.572216569930127</v>
      </c>
      <c r="AE627">
        <f t="shared" si="289"/>
        <v>0</v>
      </c>
    </row>
    <row r="628" spans="1:31" x14ac:dyDescent="0.2">
      <c r="A628">
        <f t="shared" si="290"/>
        <v>5.9599999999999174</v>
      </c>
      <c r="B628" s="5">
        <f t="shared" si="303"/>
        <v>43.147652173280207</v>
      </c>
      <c r="C628" s="5">
        <f t="shared" si="304"/>
        <v>415.06439790846491</v>
      </c>
      <c r="D628" s="5">
        <f t="shared" si="305"/>
        <v>-20.02504306895851</v>
      </c>
      <c r="E628" s="2">
        <f t="shared" si="312"/>
        <v>417.30105954716061</v>
      </c>
      <c r="F628" s="2">
        <f t="shared" si="313"/>
        <v>5.9348152043675055</v>
      </c>
      <c r="G628" s="3">
        <f t="shared" si="306"/>
        <v>7.8757504749520937</v>
      </c>
      <c r="H628" s="3">
        <f t="shared" si="307"/>
        <v>52.30325940117082</v>
      </c>
      <c r="I628" s="3">
        <f t="shared" si="308"/>
        <v>-66.220227928860737</v>
      </c>
      <c r="J628" s="2">
        <f t="shared" si="314"/>
        <v>84.751265338519516</v>
      </c>
      <c r="K628" s="2">
        <f t="shared" si="309"/>
        <v>57.7718236799724</v>
      </c>
      <c r="L628" s="6">
        <f t="shared" si="291"/>
        <v>2749.3900749701734</v>
      </c>
      <c r="M628" s="2">
        <f t="shared" si="292"/>
        <v>34.844700602920604</v>
      </c>
      <c r="N628" s="2">
        <f t="shared" si="310"/>
        <v>84.751265338519516</v>
      </c>
      <c r="O628" s="2">
        <f t="shared" si="311"/>
        <v>57.7718236799724</v>
      </c>
      <c r="P628" s="5">
        <f t="shared" si="293"/>
        <v>0.38105455217828699</v>
      </c>
      <c r="Q628" s="4">
        <f t="shared" si="294"/>
        <v>0.41099923168534835</v>
      </c>
      <c r="R628" s="4">
        <f t="shared" si="295"/>
        <v>0.29854771443884753</v>
      </c>
      <c r="S628" s="4">
        <f t="shared" si="315"/>
        <v>0</v>
      </c>
      <c r="T628" s="4">
        <f t="shared" si="316"/>
        <v>0</v>
      </c>
      <c r="U628" s="5">
        <f t="shared" si="317"/>
        <v>-1.365318731457954</v>
      </c>
      <c r="V628" s="5">
        <f t="shared" si="318"/>
        <v>-9.0671511246878627</v>
      </c>
      <c r="W628" s="5">
        <f t="shared" si="319"/>
        <v>11.479759024899614</v>
      </c>
      <c r="X628" s="5">
        <f t="shared" si="296"/>
        <v>0.92843640953646145</v>
      </c>
      <c r="Y628" s="5">
        <f t="shared" si="297"/>
        <v>0.51108767128399646</v>
      </c>
      <c r="Z628" s="5">
        <f t="shared" si="298"/>
        <v>8.994670784954641</v>
      </c>
      <c r="AA628" s="5">
        <f t="shared" si="299"/>
        <v>7.1651187726685821</v>
      </c>
      <c r="AB628" s="5">
        <f t="shared" si="300"/>
        <v>-0.85423106017395756</v>
      </c>
      <c r="AC628" s="5">
        <f t="shared" si="301"/>
        <v>-7.2480339733221655E-2</v>
      </c>
      <c r="AD628" s="5">
        <f t="shared" si="302"/>
        <v>-13.529122202431804</v>
      </c>
      <c r="AE628">
        <f t="shared" si="289"/>
        <v>0</v>
      </c>
    </row>
    <row r="629" spans="1:31" x14ac:dyDescent="0.2">
      <c r="A629">
        <f t="shared" si="290"/>
        <v>5.9699999999999172</v>
      </c>
      <c r="B629" s="5">
        <f t="shared" si="303"/>
        <v>43.226366966476718</v>
      </c>
      <c r="C629" s="5">
        <f t="shared" si="304"/>
        <v>415.58742687845961</v>
      </c>
      <c r="D629" s="5">
        <f t="shared" si="305"/>
        <v>-20.687921804357238</v>
      </c>
      <c r="E629" s="2">
        <f t="shared" si="312"/>
        <v>417.82942474241753</v>
      </c>
      <c r="F629" s="2">
        <f t="shared" si="313"/>
        <v>5.9381355065653452</v>
      </c>
      <c r="G629" s="3">
        <f t="shared" si="306"/>
        <v>7.8672081643503544</v>
      </c>
      <c r="H629" s="3">
        <f t="shared" si="307"/>
        <v>52.302534597773487</v>
      </c>
      <c r="I629" s="3">
        <f t="shared" si="308"/>
        <v>-66.355519150885058</v>
      </c>
      <c r="J629" s="2">
        <f t="shared" si="314"/>
        <v>84.855777713930522</v>
      </c>
      <c r="K629" s="2">
        <f t="shared" si="309"/>
        <v>57.843065926333004</v>
      </c>
      <c r="L629" s="6">
        <f t="shared" si="291"/>
        <v>2749.5788445887515</v>
      </c>
      <c r="M629" s="2">
        <f t="shared" si="292"/>
        <v>34.847092995656048</v>
      </c>
      <c r="N629" s="2">
        <f t="shared" si="310"/>
        <v>84.855777713930522</v>
      </c>
      <c r="O629" s="2">
        <f t="shared" si="311"/>
        <v>57.843065926333004</v>
      </c>
      <c r="P629" s="5">
        <f t="shared" si="293"/>
        <v>0.38105998184999196</v>
      </c>
      <c r="Q629" s="4">
        <f t="shared" si="294"/>
        <v>0.41052079782091255</v>
      </c>
      <c r="R629" s="4">
        <f t="shared" si="295"/>
        <v>0.29841621241563382</v>
      </c>
      <c r="S629" s="4">
        <f t="shared" si="315"/>
        <v>0</v>
      </c>
      <c r="T629" s="4">
        <f t="shared" si="316"/>
        <v>0</v>
      </c>
      <c r="U629" s="5">
        <f t="shared" si="317"/>
        <v>-1.3655391554751544</v>
      </c>
      <c r="V629" s="5">
        <f t="shared" si="318"/>
        <v>-9.0783359778749873</v>
      </c>
      <c r="W629" s="5">
        <f t="shared" si="319"/>
        <v>11.517562226586559</v>
      </c>
      <c r="X629" s="5">
        <f t="shared" si="296"/>
        <v>0.92850015479709125</v>
      </c>
      <c r="Y629" s="5">
        <f t="shared" si="297"/>
        <v>0.50859188295448043</v>
      </c>
      <c r="Z629" s="5">
        <f t="shared" si="298"/>
        <v>9.020463126061367</v>
      </c>
      <c r="AA629" s="5">
        <f t="shared" si="299"/>
        <v>7.1703799328396975</v>
      </c>
      <c r="AB629" s="5">
        <f t="shared" si="300"/>
        <v>-0.85694727252067393</v>
      </c>
      <c r="AC629" s="5">
        <f t="shared" si="301"/>
        <v>-5.787285181362023E-2</v>
      </c>
      <c r="AD629" s="5">
        <f t="shared" si="302"/>
        <v>-13.486057840573743</v>
      </c>
      <c r="AE629">
        <f t="shared" si="289"/>
        <v>0</v>
      </c>
    </row>
    <row r="630" spans="1:31" x14ac:dyDescent="0.2">
      <c r="A630">
        <f t="shared" si="290"/>
        <v>5.9799999999999169</v>
      </c>
      <c r="B630" s="5">
        <f t="shared" si="303"/>
        <v>43.304996200756598</v>
      </c>
      <c r="C630" s="5">
        <f t="shared" si="304"/>
        <v>416.11044933079472</v>
      </c>
      <c r="D630" s="5">
        <f t="shared" si="305"/>
        <v>-21.35215129875812</v>
      </c>
      <c r="E630" s="2">
        <f t="shared" si="312"/>
        <v>418.35777599827571</v>
      </c>
      <c r="F630" s="2">
        <f t="shared" si="313"/>
        <v>5.9414358597013202</v>
      </c>
      <c r="G630" s="3">
        <f t="shared" si="306"/>
        <v>7.8586386916251474</v>
      </c>
      <c r="H630" s="3">
        <f t="shared" si="307"/>
        <v>52.301955869255352</v>
      </c>
      <c r="I630" s="3">
        <f t="shared" si="308"/>
        <v>-66.490379729290794</v>
      </c>
      <c r="J630" s="2">
        <f t="shared" si="314"/>
        <v>84.960128215418365</v>
      </c>
      <c r="K630" s="2">
        <f t="shared" si="309"/>
        <v>57.9141978291877</v>
      </c>
      <c r="L630" s="6">
        <f t="shared" si="291"/>
        <v>2749.7677796033686</v>
      </c>
      <c r="M630" s="2">
        <f t="shared" si="292"/>
        <v>34.849487484556583</v>
      </c>
      <c r="N630" s="2">
        <f t="shared" si="310"/>
        <v>84.960128215418365</v>
      </c>
      <c r="O630" s="2">
        <f t="shared" si="311"/>
        <v>57.9141978291877</v>
      </c>
      <c r="P630" s="5">
        <f t="shared" si="293"/>
        <v>0.38106541627721358</v>
      </c>
      <c r="Q630" s="4">
        <f t="shared" si="294"/>
        <v>0.41004434657721084</v>
      </c>
      <c r="R630" s="4">
        <f t="shared" si="295"/>
        <v>0.29828506584811076</v>
      </c>
      <c r="S630" s="4">
        <f t="shared" si="315"/>
        <v>0</v>
      </c>
      <c r="T630" s="4">
        <f t="shared" si="316"/>
        <v>0</v>
      </c>
      <c r="U630" s="5">
        <f t="shared" si="317"/>
        <v>-1.3657486271870682</v>
      </c>
      <c r="V630" s="5">
        <f t="shared" si="318"/>
        <v>-9.0895290177620183</v>
      </c>
      <c r="W630" s="5">
        <f t="shared" si="319"/>
        <v>11.55532763367782</v>
      </c>
      <c r="X630" s="5">
        <f t="shared" si="296"/>
        <v>0.9285639559100014</v>
      </c>
      <c r="Y630" s="5">
        <f t="shared" si="297"/>
        <v>0.50610531810702086</v>
      </c>
      <c r="Z630" s="5">
        <f t="shared" si="298"/>
        <v>9.0462061878504247</v>
      </c>
      <c r="AA630" s="5">
        <f t="shared" si="299"/>
        <v>7.1756482305946321</v>
      </c>
      <c r="AB630" s="5">
        <f t="shared" si="300"/>
        <v>-0.85964330908004738</v>
      </c>
      <c r="AC630" s="5">
        <f t="shared" si="301"/>
        <v>-4.332282991159353E-2</v>
      </c>
      <c r="AD630" s="5">
        <f t="shared" si="302"/>
        <v>-13.443024135727548</v>
      </c>
      <c r="AE630">
        <f t="shared" si="289"/>
        <v>0</v>
      </c>
    </row>
    <row r="631" spans="1:31" x14ac:dyDescent="0.2">
      <c r="A631">
        <f t="shared" si="290"/>
        <v>5.9899999999999167</v>
      </c>
      <c r="B631" s="5">
        <f t="shared" si="303"/>
        <v>43.383539605507394</v>
      </c>
      <c r="C631" s="5">
        <f t="shared" si="304"/>
        <v>416.6334667233458</v>
      </c>
      <c r="D631" s="5">
        <f t="shared" si="305"/>
        <v>-22.017727247257813</v>
      </c>
      <c r="E631" s="2">
        <f t="shared" si="312"/>
        <v>418.88611471689524</v>
      </c>
      <c r="F631" s="2">
        <f t="shared" si="313"/>
        <v>5.9447162821344595</v>
      </c>
      <c r="G631" s="3">
        <f t="shared" si="306"/>
        <v>7.850042258534347</v>
      </c>
      <c r="H631" s="3">
        <f t="shared" si="307"/>
        <v>52.301522640956236</v>
      </c>
      <c r="I631" s="3">
        <f t="shared" si="308"/>
        <v>-66.624809970648073</v>
      </c>
      <c r="J631" s="2">
        <f t="shared" si="314"/>
        <v>85.06431530111908</v>
      </c>
      <c r="K631" s="2">
        <f t="shared" si="309"/>
        <v>57.985218337504485</v>
      </c>
      <c r="L631" s="6">
        <f t="shared" si="291"/>
        <v>2749.9568692116</v>
      </c>
      <c r="M631" s="2">
        <f t="shared" si="292"/>
        <v>34.851883932716454</v>
      </c>
      <c r="N631" s="2">
        <f t="shared" si="310"/>
        <v>85.06431530111908</v>
      </c>
      <c r="O631" s="2">
        <f t="shared" si="311"/>
        <v>57.985218337504485</v>
      </c>
      <c r="P631" s="5">
        <f t="shared" si="293"/>
        <v>0.38107085514537475</v>
      </c>
      <c r="Q631" s="4">
        <f t="shared" si="294"/>
        <v>0.40956987375657561</v>
      </c>
      <c r="R631" s="4">
        <f t="shared" si="295"/>
        <v>0.29815427553161955</v>
      </c>
      <c r="S631" s="4">
        <f t="shared" si="315"/>
        <v>0</v>
      </c>
      <c r="T631" s="4">
        <f t="shared" si="316"/>
        <v>0</v>
      </c>
      <c r="U631" s="5">
        <f t="shared" si="317"/>
        <v>-1.3659471464704884</v>
      </c>
      <c r="V631" s="5">
        <f t="shared" si="318"/>
        <v>-9.1007300667467135</v>
      </c>
      <c r="W631" s="5">
        <f t="shared" si="319"/>
        <v>11.593054669814817</v>
      </c>
      <c r="X631" s="5">
        <f t="shared" si="296"/>
        <v>0.92862780922734067</v>
      </c>
      <c r="Y631" s="5">
        <f t="shared" si="297"/>
        <v>0.50362799497299504</v>
      </c>
      <c r="Z631" s="5">
        <f t="shared" si="298"/>
        <v>9.0718997250099918</v>
      </c>
      <c r="AA631" s="5">
        <f t="shared" si="299"/>
        <v>7.1809235946487133</v>
      </c>
      <c r="AB631" s="5">
        <f t="shared" si="300"/>
        <v>-0.86231915149749339</v>
      </c>
      <c r="AC631" s="5">
        <f t="shared" si="301"/>
        <v>-2.8830341736721721E-2</v>
      </c>
      <c r="AD631" s="5">
        <f t="shared" si="302"/>
        <v>-13.40002173553647</v>
      </c>
      <c r="AE631">
        <f t="shared" si="289"/>
        <v>0</v>
      </c>
    </row>
    <row r="632" spans="1:31" x14ac:dyDescent="0.2">
      <c r="A632">
        <f t="shared" si="290"/>
        <v>5.9999999999999165</v>
      </c>
      <c r="B632" s="5">
        <f t="shared" si="303"/>
        <v>43.461996912135163</v>
      </c>
      <c r="C632" s="5">
        <f t="shared" si="304"/>
        <v>417.15648050823825</v>
      </c>
      <c r="D632" s="5">
        <f t="shared" si="305"/>
        <v>-22.68464534805107</v>
      </c>
      <c r="E632" s="2">
        <f t="shared" si="312"/>
        <v>419.41444229498177</v>
      </c>
      <c r="F632" s="2">
        <f t="shared" si="313"/>
        <v>5.947976792439027</v>
      </c>
      <c r="G632" s="3">
        <f t="shared" si="306"/>
        <v>7.8414190670193724</v>
      </c>
      <c r="H632" s="3">
        <f t="shared" si="307"/>
        <v>52.301234337538865</v>
      </c>
      <c r="I632" s="3">
        <f t="shared" si="308"/>
        <v>-66.758810188003437</v>
      </c>
      <c r="J632" s="2">
        <f t="shared" si="314"/>
        <v>85.168337449621731</v>
      </c>
      <c r="K632" s="2">
        <f t="shared" si="309"/>
        <v>58.056126414193407</v>
      </c>
      <c r="L632" s="6">
        <f t="shared" si="291"/>
        <v>2750.1461027810014</v>
      </c>
      <c r="M632" s="2">
        <f t="shared" si="292"/>
        <v>34.854282205384216</v>
      </c>
      <c r="N632" s="2">
        <f t="shared" si="310"/>
        <v>85.168337449621731</v>
      </c>
      <c r="O632" s="2">
        <f t="shared" si="311"/>
        <v>58.056126414193407</v>
      </c>
      <c r="P632" s="5">
        <f t="shared" si="293"/>
        <v>0.38107629814485805</v>
      </c>
      <c r="Q632" s="4">
        <f t="shared" si="294"/>
        <v>0.40909737509727356</v>
      </c>
      <c r="R632" s="4">
        <f t="shared" si="295"/>
        <v>0.29802384223634459</v>
      </c>
      <c r="S632" s="4">
        <f t="shared" si="315"/>
        <v>0</v>
      </c>
      <c r="T632" s="4">
        <f t="shared" si="316"/>
        <v>0</v>
      </c>
      <c r="U632" s="5">
        <f t="shared" si="317"/>
        <v>-1.3661347139132389</v>
      </c>
      <c r="V632" s="5">
        <f t="shared" si="318"/>
        <v>-9.1119389485941884</v>
      </c>
      <c r="W632" s="5">
        <f t="shared" si="319"/>
        <v>11.630742761978567</v>
      </c>
      <c r="X632" s="5">
        <f t="shared" si="296"/>
        <v>0.92869171115865934</v>
      </c>
      <c r="Y632" s="5">
        <f t="shared" si="297"/>
        <v>0.50115993149445004</v>
      </c>
      <c r="Z632" s="5">
        <f t="shared" si="298"/>
        <v>9.0975434948561826</v>
      </c>
      <c r="AA632" s="5">
        <f t="shared" si="299"/>
        <v>7.1862059541181287</v>
      </c>
      <c r="AB632" s="5">
        <f t="shared" si="300"/>
        <v>-0.86497478241878889</v>
      </c>
      <c r="AC632" s="5">
        <f t="shared" si="301"/>
        <v>-1.439545373800577E-2</v>
      </c>
      <c r="AD632" s="5">
        <f t="shared" si="302"/>
        <v>-13.357051283903303</v>
      </c>
      <c r="AE632">
        <f t="shared" si="289"/>
        <v>0</v>
      </c>
    </row>
    <row r="633" spans="1:31" x14ac:dyDescent="0.2">
      <c r="A633">
        <f t="shared" si="290"/>
        <v>6.0099999999999163</v>
      </c>
      <c r="B633" s="5">
        <f t="shared" si="303"/>
        <v>43.54036785406624</v>
      </c>
      <c r="C633" s="5">
        <f t="shared" si="304"/>
        <v>417.67949213184096</v>
      </c>
      <c r="D633" s="5">
        <f t="shared" si="305"/>
        <v>-23.352901302495301</v>
      </c>
      <c r="E633" s="2">
        <f t="shared" si="312"/>
        <v>419.94276012378162</v>
      </c>
      <c r="F633" s="2">
        <f t="shared" si="313"/>
        <v>5.9512174094043857</v>
      </c>
      <c r="G633" s="3">
        <f t="shared" si="306"/>
        <v>7.8327693191951848</v>
      </c>
      <c r="H633" s="3">
        <f t="shared" si="307"/>
        <v>52.301090383001487</v>
      </c>
      <c r="I633" s="3">
        <f t="shared" si="308"/>
        <v>-66.892380700842466</v>
      </c>
      <c r="J633" s="2">
        <f t="shared" si="314"/>
        <v>85.27219315981651</v>
      </c>
      <c r="K633" s="2">
        <f t="shared" si="309"/>
        <v>58.126921036003068</v>
      </c>
      <c r="L633" s="6">
        <f t="shared" si="291"/>
        <v>2750.3354698469589</v>
      </c>
      <c r="M633" s="2">
        <f t="shared" si="292"/>
        <v>34.856682169935418</v>
      </c>
      <c r="N633" s="2">
        <f t="shared" si="310"/>
        <v>85.27219315981651</v>
      </c>
      <c r="O633" s="2">
        <f t="shared" si="311"/>
        <v>58.126921036003068</v>
      </c>
      <c r="P633" s="5">
        <f t="shared" si="293"/>
        <v>0.38108174497094316</v>
      </c>
      <c r="Q633" s="4">
        <f t="shared" si="294"/>
        <v>0.40862684627514423</v>
      </c>
      <c r="R633" s="4">
        <f t="shared" si="295"/>
        <v>0.2978937667076122</v>
      </c>
      <c r="S633" s="4">
        <f t="shared" si="315"/>
        <v>0</v>
      </c>
      <c r="T633" s="4">
        <f t="shared" si="316"/>
        <v>0</v>
      </c>
      <c r="U633" s="5">
        <f t="shared" si="317"/>
        <v>-1.366311330808476</v>
      </c>
      <c r="V633" s="5">
        <f t="shared" si="318"/>
        <v>-9.1231554884186998</v>
      </c>
      <c r="W633" s="5">
        <f t="shared" si="319"/>
        <v>11.668391340510738</v>
      </c>
      <c r="X633" s="5">
        <f t="shared" si="296"/>
        <v>0.92875565817018124</v>
      </c>
      <c r="Y633" s="5">
        <f t="shared" si="297"/>
        <v>0.49870114532192589</v>
      </c>
      <c r="Z633" s="5">
        <f t="shared" si="298"/>
        <v>9.1231372573314768</v>
      </c>
      <c r="AA633" s="5">
        <f t="shared" si="299"/>
        <v>7.1914952385106004</v>
      </c>
      <c r="AB633" s="5">
        <f t="shared" si="300"/>
        <v>-0.86761018548655011</v>
      </c>
      <c r="AC633" s="5">
        <f t="shared" si="301"/>
        <v>-1.8231087222986275E-5</v>
      </c>
      <c r="AD633" s="5">
        <f t="shared" si="302"/>
        <v>-13.314113420978661</v>
      </c>
      <c r="AE633">
        <f t="shared" si="289"/>
        <v>0</v>
      </c>
    </row>
    <row r="634" spans="1:31" x14ac:dyDescent="0.2">
      <c r="A634">
        <f t="shared" si="290"/>
        <v>6.0199999999999161</v>
      </c>
      <c r="B634" s="5">
        <f t="shared" si="303"/>
        <v>43.618652166748916</v>
      </c>
      <c r="C634" s="5">
        <f t="shared" si="304"/>
        <v>418.20250303475945</v>
      </c>
      <c r="D634" s="5">
        <f t="shared" si="305"/>
        <v>-24.022490815174777</v>
      </c>
      <c r="E634" s="2">
        <f t="shared" si="312"/>
        <v>420.47106958907625</v>
      </c>
      <c r="F634" s="2">
        <f t="shared" si="313"/>
        <v>5.9544381520348502</v>
      </c>
      <c r="G634" s="3">
        <f t="shared" si="306"/>
        <v>7.8240932173403195</v>
      </c>
      <c r="H634" s="3">
        <f t="shared" si="307"/>
        <v>52.301090200690616</v>
      </c>
      <c r="I634" s="3">
        <f t="shared" si="308"/>
        <v>-67.02552183505226</v>
      </c>
      <c r="J634" s="2">
        <f t="shared" si="314"/>
        <v>85.375880950743195</v>
      </c>
      <c r="K634" s="2">
        <f t="shared" si="309"/>
        <v>58.197601193417306</v>
      </c>
      <c r="L634" s="6">
        <f t="shared" si="291"/>
        <v>2750.5249601105461</v>
      </c>
      <c r="M634" s="2">
        <f t="shared" si="292"/>
        <v>34.859083695845456</v>
      </c>
      <c r="N634" s="2">
        <f t="shared" si="310"/>
        <v>85.375880950743195</v>
      </c>
      <c r="O634" s="2">
        <f t="shared" si="311"/>
        <v>58.197601193417306</v>
      </c>
      <c r="P634" s="5">
        <f t="shared" si="293"/>
        <v>0.38108719532374424</v>
      </c>
      <c r="Q634" s="4">
        <f t="shared" si="294"/>
        <v>0.40815828290521139</v>
      </c>
      <c r="R634" s="4">
        <f t="shared" si="295"/>
        <v>0.29776404966618725</v>
      </c>
      <c r="S634" s="4">
        <f t="shared" si="315"/>
        <v>0</v>
      </c>
      <c r="T634" s="4">
        <f t="shared" si="316"/>
        <v>0</v>
      </c>
      <c r="U634" s="5">
        <f t="shared" si="317"/>
        <v>-1.3664769991489722</v>
      </c>
      <c r="V634" s="5">
        <f t="shared" si="318"/>
        <v>-9.1343795126656175</v>
      </c>
      <c r="W634" s="5">
        <f t="shared" si="319"/>
        <v>11.705999839134119</v>
      </c>
      <c r="X634" s="5">
        <f t="shared" si="296"/>
        <v>0.92881964678408069</v>
      </c>
      <c r="Y634" s="5">
        <f t="shared" si="297"/>
        <v>0.49625165381236114</v>
      </c>
      <c r="Z634" s="5">
        <f t="shared" si="298"/>
        <v>9.1486807750028944</v>
      </c>
      <c r="AA634" s="5">
        <f t="shared" si="299"/>
        <v>7.1967913777162709</v>
      </c>
      <c r="AB634" s="5">
        <f t="shared" si="300"/>
        <v>-0.87022534533661111</v>
      </c>
      <c r="AC634" s="5">
        <f t="shared" si="301"/>
        <v>1.430126233727691E-2</v>
      </c>
      <c r="AD634" s="5">
        <f t="shared" si="302"/>
        <v>-13.271208783149611</v>
      </c>
      <c r="AE634">
        <f t="shared" si="289"/>
        <v>0</v>
      </c>
    </row>
    <row r="635" spans="1:31" x14ac:dyDescent="0.2">
      <c r="A635">
        <f t="shared" si="290"/>
        <v>6.0299999999999159</v>
      </c>
      <c r="B635" s="5">
        <f t="shared" si="303"/>
        <v>43.696849587655052</v>
      </c>
      <c r="C635" s="5">
        <f t="shared" si="304"/>
        <v>418.72551465182943</v>
      </c>
      <c r="D635" s="5">
        <f t="shared" si="305"/>
        <v>-24.693409593964457</v>
      </c>
      <c r="E635" s="2">
        <f t="shared" si="312"/>
        <v>420.99937207117728</v>
      </c>
      <c r="F635" s="2">
        <f t="shared" si="313"/>
        <v>5.9576390395495178</v>
      </c>
      <c r="G635" s="3">
        <f t="shared" si="306"/>
        <v>7.8153909638869532</v>
      </c>
      <c r="H635" s="3">
        <f t="shared" si="307"/>
        <v>52.301233213313992</v>
      </c>
      <c r="I635" s="3">
        <f t="shared" si="308"/>
        <v>-67.158233922883753</v>
      </c>
      <c r="J635" s="2">
        <f t="shared" si="314"/>
        <v>85.479399361440528</v>
      </c>
      <c r="K635" s="2">
        <f t="shared" si="309"/>
        <v>58.268165890552503</v>
      </c>
      <c r="L635" s="6">
        <f t="shared" si="291"/>
        <v>2750.7145634364119</v>
      </c>
      <c r="M635" s="2">
        <f t="shared" si="292"/>
        <v>34.861486654662855</v>
      </c>
      <c r="N635" s="2">
        <f t="shared" si="310"/>
        <v>85.479399361440528</v>
      </c>
      <c r="O635" s="2">
        <f t="shared" si="311"/>
        <v>58.268165890552503</v>
      </c>
      <c r="P635" s="5">
        <f t="shared" si="293"/>
        <v>0.38109264890814809</v>
      </c>
      <c r="Q635" s="4">
        <f t="shared" si="294"/>
        <v>0.40769168054326788</v>
      </c>
      <c r="R635" s="4">
        <f t="shared" si="295"/>
        <v>0.29763469180856739</v>
      </c>
      <c r="S635" s="4">
        <f t="shared" si="315"/>
        <v>0</v>
      </c>
      <c r="T635" s="4">
        <f t="shared" si="316"/>
        <v>0</v>
      </c>
      <c r="U635" s="5">
        <f t="shared" si="317"/>
        <v>-1.3666317216213983</v>
      </c>
      <c r="V635" s="5">
        <f t="shared" si="318"/>
        <v>-9.1456108490937229</v>
      </c>
      <c r="W635" s="5">
        <f t="shared" si="319"/>
        <v>11.743567694972553</v>
      </c>
      <c r="X635" s="5">
        <f t="shared" si="296"/>
        <v>0.92888367357777069</v>
      </c>
      <c r="Y635" s="5">
        <f t="shared" si="297"/>
        <v>0.4938114740270852</v>
      </c>
      <c r="Z635" s="5">
        <f t="shared" si="298"/>
        <v>9.1741738130599124</v>
      </c>
      <c r="AA635" s="5">
        <f t="shared" si="299"/>
        <v>7.2020943019987378</v>
      </c>
      <c r="AB635" s="5">
        <f t="shared" si="300"/>
        <v>-0.8728202475943132</v>
      </c>
      <c r="AC635" s="5">
        <f t="shared" si="301"/>
        <v>2.8562963966189514E-2</v>
      </c>
      <c r="AD635" s="5">
        <f t="shared" si="302"/>
        <v>-13.228338003028711</v>
      </c>
      <c r="AE635">
        <f t="shared" si="289"/>
        <v>0</v>
      </c>
    </row>
    <row r="636" spans="1:31" x14ac:dyDescent="0.2">
      <c r="A636">
        <f t="shared" si="290"/>
        <v>6.0399999999999157</v>
      </c>
      <c r="B636" s="5">
        <f t="shared" si="303"/>
        <v>43.774959856281541</v>
      </c>
      <c r="C636" s="5">
        <f t="shared" si="304"/>
        <v>419.24852841211077</v>
      </c>
      <c r="D636" s="5">
        <f t="shared" si="305"/>
        <v>-25.365653350093446</v>
      </c>
      <c r="E636" s="2">
        <f t="shared" si="312"/>
        <v>421.52766894492174</v>
      </c>
      <c r="F636" s="2">
        <f t="shared" si="313"/>
        <v>5.9608200913820744</v>
      </c>
      <c r="G636" s="3">
        <f t="shared" si="306"/>
        <v>7.80666276141101</v>
      </c>
      <c r="H636" s="3">
        <f t="shared" si="307"/>
        <v>52.301518842953655</v>
      </c>
      <c r="I636" s="3">
        <f t="shared" si="308"/>
        <v>-67.29051730291404</v>
      </c>
      <c r="J636" s="2">
        <f t="shared" si="314"/>
        <v>85.582746950796178</v>
      </c>
      <c r="K636" s="2">
        <f t="shared" si="309"/>
        <v>58.338614145055331</v>
      </c>
      <c r="L636" s="6">
        <f t="shared" si="291"/>
        <v>2750.9042698506842</v>
      </c>
      <c r="M636" s="2">
        <f t="shared" si="292"/>
        <v>34.86389091998263</v>
      </c>
      <c r="N636" s="2">
        <f t="shared" si="310"/>
        <v>85.582746950796178</v>
      </c>
      <c r="O636" s="2">
        <f t="shared" si="311"/>
        <v>58.338614145055331</v>
      </c>
      <c r="P636" s="5">
        <f t="shared" si="293"/>
        <v>0.38109810543375322</v>
      </c>
      <c r="Q636" s="4">
        <f t="shared" si="294"/>
        <v>0.40722703468743221</v>
      </c>
      <c r="R636" s="4">
        <f t="shared" si="295"/>
        <v>0.29750569380727365</v>
      </c>
      <c r="S636" s="4">
        <f t="shared" si="315"/>
        <v>0</v>
      </c>
      <c r="T636" s="4">
        <f t="shared" si="316"/>
        <v>0</v>
      </c>
      <c r="U636" s="5">
        <f t="shared" si="317"/>
        <v>-1.3667755016005902</v>
      </c>
      <c r="V636" s="5">
        <f t="shared" si="318"/>
        <v>-9.1568493267576869</v>
      </c>
      <c r="W636" s="5">
        <f t="shared" si="319"/>
        <v>11.78109434857031</v>
      </c>
      <c r="X636" s="5">
        <f t="shared" si="296"/>
        <v>0.9289477351831924</v>
      </c>
      <c r="Y636" s="5">
        <f t="shared" si="297"/>
        <v>0.49138062272989042</v>
      </c>
      <c r="Z636" s="5">
        <f t="shared" si="298"/>
        <v>9.1996161393121749</v>
      </c>
      <c r="AA636" s="5">
        <f t="shared" si="299"/>
        <v>7.2074039419863087</v>
      </c>
      <c r="AB636" s="5">
        <f t="shared" si="300"/>
        <v>-0.87539487887069978</v>
      </c>
      <c r="AC636" s="5">
        <f t="shared" si="301"/>
        <v>4.2766812554487998E-2</v>
      </c>
      <c r="AD636" s="5">
        <f t="shared" si="302"/>
        <v>-13.185501709443379</v>
      </c>
      <c r="AE636">
        <f t="shared" si="289"/>
        <v>0</v>
      </c>
    </row>
    <row r="637" spans="1:31" x14ac:dyDescent="0.2">
      <c r="A637">
        <f t="shared" si="290"/>
        <v>6.0499999999999154</v>
      </c>
      <c r="B637" s="5">
        <f t="shared" si="303"/>
        <v>43.852982714151707</v>
      </c>
      <c r="C637" s="5">
        <f t="shared" si="304"/>
        <v>419.77154573888095</v>
      </c>
      <c r="D637" s="5">
        <f t="shared" si="305"/>
        <v>-26.039217798208057</v>
      </c>
      <c r="E637" s="2">
        <f t="shared" si="312"/>
        <v>422.0559615796667</v>
      </c>
      <c r="F637" s="2">
        <f t="shared" si="313"/>
        <v>5.9639813271805968</v>
      </c>
      <c r="G637" s="3">
        <f t="shared" si="306"/>
        <v>7.7979088126223033</v>
      </c>
      <c r="H637" s="3">
        <f t="shared" si="307"/>
        <v>52.301946511079201</v>
      </c>
      <c r="I637" s="3">
        <f t="shared" si="308"/>
        <v>-67.422372320008478</v>
      </c>
      <c r="J637" s="2">
        <f t="shared" si="314"/>
        <v>85.685922297397298</v>
      </c>
      <c r="K637" s="2">
        <f t="shared" si="309"/>
        <v>58.408944988000883</v>
      </c>
      <c r="L637" s="6">
        <f t="shared" si="291"/>
        <v>2751.0940695388904</v>
      </c>
      <c r="M637" s="2">
        <f t="shared" si="292"/>
        <v>34.866296367419963</v>
      </c>
      <c r="N637" s="2">
        <f t="shared" si="310"/>
        <v>85.685922297397298</v>
      </c>
      <c r="O637" s="2">
        <f t="shared" si="311"/>
        <v>58.408944988000883</v>
      </c>
      <c r="P637" s="5">
        <f t="shared" si="293"/>
        <v>0.38110356461480877</v>
      </c>
      <c r="Q637" s="4">
        <f t="shared" si="294"/>
        <v>0.40676434077967938</v>
      </c>
      <c r="R637" s="4">
        <f t="shared" si="295"/>
        <v>0.29737705631113898</v>
      </c>
      <c r="S637" s="4">
        <f t="shared" si="315"/>
        <v>0</v>
      </c>
      <c r="T637" s="4">
        <f t="shared" si="316"/>
        <v>0</v>
      </c>
      <c r="U637" s="5">
        <f t="shared" si="317"/>
        <v>-1.3669083431438098</v>
      </c>
      <c r="V637" s="5">
        <f t="shared" si="318"/>
        <v>-9.168094775990836</v>
      </c>
      <c r="W637" s="5">
        <f t="shared" si="319"/>
        <v>11.8185792439109</v>
      </c>
      <c r="X637" s="5">
        <f t="shared" si="296"/>
        <v>0.92901182828611495</v>
      </c>
      <c r="Y637" s="5">
        <f t="shared" si="297"/>
        <v>0.48895911638519018</v>
      </c>
      <c r="Z637" s="5">
        <f t="shared" si="298"/>
        <v>9.2250075241869496</v>
      </c>
      <c r="AA637" s="5">
        <f t="shared" si="299"/>
        <v>7.21272022866341</v>
      </c>
      <c r="AB637" s="5">
        <f t="shared" si="300"/>
        <v>-0.87794922675861964</v>
      </c>
      <c r="AC637" s="5">
        <f t="shared" si="301"/>
        <v>5.6912748196113583E-2</v>
      </c>
      <c r="AD637" s="5">
        <f t="shared" si="302"/>
        <v>-13.142700527425689</v>
      </c>
      <c r="AE637">
        <f t="shared" si="289"/>
        <v>0</v>
      </c>
    </row>
    <row r="638" spans="1:31" x14ac:dyDescent="0.2">
      <c r="A638">
        <f t="shared" si="290"/>
        <v>6.0599999999999152</v>
      </c>
      <c r="B638" s="5">
        <f t="shared" si="303"/>
        <v>43.930917904816589</v>
      </c>
      <c r="C638" s="5">
        <f t="shared" si="304"/>
        <v>420.29456804962916</v>
      </c>
      <c r="D638" s="5">
        <f t="shared" si="305"/>
        <v>-26.714098656434516</v>
      </c>
      <c r="E638" s="2">
        <f t="shared" si="312"/>
        <v>422.58425133928512</v>
      </c>
      <c r="F638" s="2">
        <f t="shared" si="313"/>
        <v>5.9671227668073126</v>
      </c>
      <c r="G638" s="3">
        <f t="shared" si="306"/>
        <v>7.7891293203547169</v>
      </c>
      <c r="H638" s="3">
        <f t="shared" si="307"/>
        <v>52.302515638561161</v>
      </c>
      <c r="I638" s="3">
        <f t="shared" si="308"/>
        <v>-67.553799325282739</v>
      </c>
      <c r="J638" s="2">
        <f t="shared" si="314"/>
        <v>85.788923999381851</v>
      </c>
      <c r="K638" s="2">
        <f t="shared" si="309"/>
        <v>58.479157463791303</v>
      </c>
      <c r="L638" s="6">
        <f t="shared" si="291"/>
        <v>2751.283952843904</v>
      </c>
      <c r="M638" s="2">
        <f t="shared" si="292"/>
        <v>34.868702874584194</v>
      </c>
      <c r="N638" s="2">
        <f t="shared" si="310"/>
        <v>85.788923999381851</v>
      </c>
      <c r="O638" s="2">
        <f t="shared" si="311"/>
        <v>58.479157463791303</v>
      </c>
      <c r="P638" s="5">
        <f t="shared" si="293"/>
        <v>0.38110902617015496</v>
      </c>
      <c r="Q638" s="4">
        <f t="shared" si="294"/>
        <v>0.40630359420734652</v>
      </c>
      <c r="R638" s="4">
        <f t="shared" si="295"/>
        <v>0.2972487799455944</v>
      </c>
      <c r="S638" s="4">
        <f t="shared" si="315"/>
        <v>0</v>
      </c>
      <c r="T638" s="4">
        <f t="shared" si="316"/>
        <v>0</v>
      </c>
      <c r="U638" s="5">
        <f t="shared" si="317"/>
        <v>-1.3670302509849983</v>
      </c>
      <c r="V638" s="5">
        <f t="shared" si="318"/>
        <v>-9.1793470283881486</v>
      </c>
      <c r="W638" s="5">
        <f t="shared" si="319"/>
        <v>11.85602182843537</v>
      </c>
      <c r="X638" s="5">
        <f t="shared" si="296"/>
        <v>0.92907594962544116</v>
      </c>
      <c r="Y638" s="5">
        <f t="shared" si="297"/>
        <v>0.48654697115625567</v>
      </c>
      <c r="Z638" s="5">
        <f t="shared" si="298"/>
        <v>9.2503477407263617</v>
      </c>
      <c r="AA638" s="5">
        <f t="shared" si="299"/>
        <v>7.2180430933621897</v>
      </c>
      <c r="AB638" s="5">
        <f t="shared" si="300"/>
        <v>-0.88048327982874264</v>
      </c>
      <c r="AC638" s="5">
        <f t="shared" si="301"/>
        <v>7.1000712338213035E-2</v>
      </c>
      <c r="AD638" s="5">
        <f t="shared" si="302"/>
        <v>-13.099935078202439</v>
      </c>
      <c r="AE638">
        <f t="shared" si="289"/>
        <v>0</v>
      </c>
    </row>
    <row r="639" spans="1:31" x14ac:dyDescent="0.2">
      <c r="A639">
        <f t="shared" si="290"/>
        <v>6.069999999999915</v>
      </c>
      <c r="B639" s="5">
        <f t="shared" si="303"/>
        <v>44.008765173856148</v>
      </c>
      <c r="C639" s="5">
        <f t="shared" si="304"/>
        <v>420.81759675605036</v>
      </c>
      <c r="D639" s="5">
        <f t="shared" si="305"/>
        <v>-27.390291646441252</v>
      </c>
      <c r="E639" s="2">
        <f t="shared" si="312"/>
        <v>423.11253958216059</v>
      </c>
      <c r="F639" s="2">
        <f t="shared" si="313"/>
        <v>5.9702444303383748</v>
      </c>
      <c r="G639" s="3">
        <f t="shared" si="306"/>
        <v>7.7803244875564292</v>
      </c>
      <c r="H639" s="3">
        <f t="shared" si="307"/>
        <v>52.303225645684542</v>
      </c>
      <c r="I639" s="3">
        <f t="shared" si="308"/>
        <v>-67.684798676064759</v>
      </c>
      <c r="J639" s="2">
        <f t="shared" si="314"/>
        <v>85.891750674290492</v>
      </c>
      <c r="K639" s="2">
        <f t="shared" si="309"/>
        <v>58.549250630054864</v>
      </c>
      <c r="L639" s="6">
        <f t="shared" si="291"/>
        <v>2751.4739102639046</v>
      </c>
      <c r="M639" s="2">
        <f t="shared" si="292"/>
        <v>34.87111032105296</v>
      </c>
      <c r="N639" s="2">
        <f t="shared" si="310"/>
        <v>85.891750674290492</v>
      </c>
      <c r="O639" s="2">
        <f t="shared" si="311"/>
        <v>58.549250630054864</v>
      </c>
      <c r="P639" s="5">
        <f t="shared" si="293"/>
        <v>0.38111448982316304</v>
      </c>
      <c r="Q639" s="4">
        <f t="shared" si="294"/>
        <v>0.40584479030461151</v>
      </c>
      <c r="R639" s="4">
        <f t="shared" si="295"/>
        <v>0.29712086531295234</v>
      </c>
      <c r="S639" s="4">
        <f t="shared" si="315"/>
        <v>0</v>
      </c>
      <c r="T639" s="4">
        <f t="shared" si="316"/>
        <v>0</v>
      </c>
      <c r="U639" s="5">
        <f t="shared" si="317"/>
        <v>-1.3671412305290191</v>
      </c>
      <c r="V639" s="5">
        <f t="shared" si="318"/>
        <v>-9.1906059167894689</v>
      </c>
      <c r="W639" s="5">
        <f t="shared" si="319"/>
        <v>11.893421553059994</v>
      </c>
      <c r="X639" s="5">
        <f t="shared" si="296"/>
        <v>0.92914009599251957</v>
      </c>
      <c r="Y639" s="5">
        <f t="shared" si="297"/>
        <v>0.48414420290353122</v>
      </c>
      <c r="Z639" s="5">
        <f t="shared" si="298"/>
        <v>9.2756365645843903</v>
      </c>
      <c r="AA639" s="5">
        <f t="shared" si="299"/>
        <v>7.2233724677542925</v>
      </c>
      <c r="AB639" s="5">
        <f t="shared" si="300"/>
        <v>-0.88299702762548793</v>
      </c>
      <c r="AC639" s="5">
        <f t="shared" si="301"/>
        <v>8.5030647794921421E-2</v>
      </c>
      <c r="AD639" s="5">
        <f t="shared" si="302"/>
        <v>-13.057205979185714</v>
      </c>
      <c r="AE639">
        <f t="shared" si="289"/>
        <v>0</v>
      </c>
    </row>
    <row r="640" spans="1:31" x14ac:dyDescent="0.2">
      <c r="A640">
        <f t="shared" si="290"/>
        <v>6.0799999999999148</v>
      </c>
      <c r="B640" s="5">
        <f t="shared" si="303"/>
        <v>44.086524268880325</v>
      </c>
      <c r="C640" s="5">
        <f t="shared" si="304"/>
        <v>421.34063326403964</v>
      </c>
      <c r="D640" s="5">
        <f t="shared" si="305"/>
        <v>-28.06779249350086</v>
      </c>
      <c r="E640" s="2">
        <f t="shared" si="312"/>
        <v>423.64082766118344</v>
      </c>
      <c r="F640" s="2">
        <f t="shared" si="313"/>
        <v>5.9733463380635783</v>
      </c>
      <c r="G640" s="3">
        <f t="shared" si="306"/>
        <v>7.7714945172801739</v>
      </c>
      <c r="H640" s="3">
        <f t="shared" si="307"/>
        <v>52.304075952162492</v>
      </c>
      <c r="I640" s="3">
        <f t="shared" si="308"/>
        <v>-67.815370735856618</v>
      </c>
      <c r="J640" s="2">
        <f t="shared" si="314"/>
        <v>85.994400958919286</v>
      </c>
      <c r="K640" s="2">
        <f t="shared" si="309"/>
        <v>58.619223557545524</v>
      </c>
      <c r="L640" s="6">
        <f t="shared" si="291"/>
        <v>2751.6639324503635</v>
      </c>
      <c r="M640" s="2">
        <f t="shared" si="292"/>
        <v>34.87351858834662</v>
      </c>
      <c r="N640" s="2">
        <f t="shared" si="310"/>
        <v>85.994400958919286</v>
      </c>
      <c r="O640" s="2">
        <f t="shared" si="311"/>
        <v>58.619223557545524</v>
      </c>
      <c r="P640" s="5">
        <f t="shared" si="293"/>
        <v>0.38111995530167692</v>
      </c>
      <c r="Q640" s="4">
        <f t="shared" si="294"/>
        <v>0.40538792435394588</v>
      </c>
      <c r="R640" s="4">
        <f t="shared" si="295"/>
        <v>0.29699331299268689</v>
      </c>
      <c r="S640" s="4">
        <f t="shared" si="315"/>
        <v>0</v>
      </c>
      <c r="T640" s="4">
        <f t="shared" si="316"/>
        <v>0</v>
      </c>
      <c r="U640" s="5">
        <f t="shared" si="317"/>
        <v>-1.3672412878459004</v>
      </c>
      <c r="V640" s="5">
        <f t="shared" si="318"/>
        <v>-9.2018712752630147</v>
      </c>
      <c r="W640" s="5">
        <f t="shared" si="319"/>
        <v>11.930777872193548</v>
      </c>
      <c r="X640" s="5">
        <f t="shared" si="296"/>
        <v>0.92920426423046232</v>
      </c>
      <c r="Y640" s="5">
        <f t="shared" si="297"/>
        <v>0.48175082718303025</v>
      </c>
      <c r="Z640" s="5">
        <f t="shared" si="298"/>
        <v>9.3008737740236764</v>
      </c>
      <c r="AA640" s="5">
        <f t="shared" si="299"/>
        <v>7.2287082838428187</v>
      </c>
      <c r="AB640" s="5">
        <f t="shared" si="300"/>
        <v>-0.88549046066287018</v>
      </c>
      <c r="AC640" s="5">
        <f t="shared" si="301"/>
        <v>9.9002498760661695E-2</v>
      </c>
      <c r="AD640" s="5">
        <f t="shared" si="302"/>
        <v>-13.014513843963634</v>
      </c>
      <c r="AE640">
        <f t="shared" si="289"/>
        <v>0</v>
      </c>
    </row>
    <row r="641" spans="1:31" x14ac:dyDescent="0.2">
      <c r="A641">
        <f t="shared" si="290"/>
        <v>6.0899999999999146</v>
      </c>
      <c r="B641" s="5">
        <f t="shared" si="303"/>
        <v>44.164194939530091</v>
      </c>
      <c r="C641" s="5">
        <f t="shared" si="304"/>
        <v>421.86367897368621</v>
      </c>
      <c r="D641" s="5">
        <f t="shared" si="305"/>
        <v>-28.746596926551625</v>
      </c>
      <c r="E641" s="2">
        <f t="shared" si="312"/>
        <v>424.16911692374561</v>
      </c>
      <c r="F641" s="2">
        <f t="shared" si="313"/>
        <v>5.9764285104860972</v>
      </c>
      <c r="G641" s="3">
        <f t="shared" si="306"/>
        <v>7.7626396126735449</v>
      </c>
      <c r="H641" s="3">
        <f t="shared" si="307"/>
        <v>52.3050659771501</v>
      </c>
      <c r="I641" s="3">
        <f t="shared" si="308"/>
        <v>-67.945515874296248</v>
      </c>
      <c r="J641" s="2">
        <f t="shared" si="314"/>
        <v>86.096873509172895</v>
      </c>
      <c r="K641" s="2">
        <f t="shared" si="309"/>
        <v>58.689075330042868</v>
      </c>
      <c r="L641" s="6">
        <f t="shared" si="291"/>
        <v>2751.8540102060456</v>
      </c>
      <c r="M641" s="2">
        <f t="shared" si="292"/>
        <v>34.875927559903005</v>
      </c>
      <c r="N641" s="2">
        <f t="shared" si="310"/>
        <v>86.096873509172895</v>
      </c>
      <c r="O641" s="2">
        <f t="shared" si="311"/>
        <v>58.689075330042868</v>
      </c>
      <c r="P641" s="5">
        <f t="shared" si="293"/>
        <v>0.38112542233795449</v>
      </c>
      <c r="Q641" s="4">
        <f t="shared" si="294"/>
        <v>0.40493299158754509</v>
      </c>
      <c r="R641" s="4">
        <f t="shared" si="295"/>
        <v>0.29686612354171238</v>
      </c>
      <c r="S641" s="4">
        <f t="shared" si="315"/>
        <v>0</v>
      </c>
      <c r="T641" s="4">
        <f t="shared" si="316"/>
        <v>0</v>
      </c>
      <c r="U641" s="5">
        <f t="shared" si="317"/>
        <v>-1.3673304296650648</v>
      </c>
      <c r="V641" s="5">
        <f t="shared" si="318"/>
        <v>-9.2131429390890478</v>
      </c>
      <c r="W641" s="5">
        <f t="shared" si="319"/>
        <v>11.96809024375392</v>
      </c>
      <c r="X641" s="5">
        <f t="shared" si="296"/>
        <v>0.92926845123347235</v>
      </c>
      <c r="Y641" s="5">
        <f t="shared" si="297"/>
        <v>0.47936685924480721</v>
      </c>
      <c r="Z641" s="5">
        <f t="shared" si="298"/>
        <v>9.3260591499120604</v>
      </c>
      <c r="AA641" s="5">
        <f t="shared" si="299"/>
        <v>7.2340504739544347</v>
      </c>
      <c r="AB641" s="5">
        <f t="shared" si="300"/>
        <v>-0.88796357042025753</v>
      </c>
      <c r="AC641" s="5">
        <f t="shared" si="301"/>
        <v>0.11291621082301262</v>
      </c>
      <c r="AD641" s="5">
        <f t="shared" si="302"/>
        <v>-12.971859282291646</v>
      </c>
      <c r="AE641">
        <f t="shared" si="289"/>
        <v>0</v>
      </c>
    </row>
    <row r="642" spans="1:31" x14ac:dyDescent="0.2">
      <c r="A642">
        <f t="shared" si="290"/>
        <v>6.0999999999999144</v>
      </c>
      <c r="B642" s="5">
        <f t="shared" si="303"/>
        <v>44.241776937478306</v>
      </c>
      <c r="C642" s="5">
        <f t="shared" si="304"/>
        <v>422.38673527926824</v>
      </c>
      <c r="D642" s="5">
        <f t="shared" si="305"/>
        <v>-29.426700678258701</v>
      </c>
      <c r="E642" s="2">
        <f t="shared" si="312"/>
        <v>424.69740871173701</v>
      </c>
      <c r="F642" s="2">
        <f t="shared" si="313"/>
        <v>5.9794909683221809</v>
      </c>
      <c r="G642" s="3">
        <f t="shared" si="306"/>
        <v>7.7537599769693424</v>
      </c>
      <c r="H642" s="3">
        <f t="shared" si="307"/>
        <v>52.306195139258328</v>
      </c>
      <c r="I642" s="3">
        <f t="shared" si="308"/>
        <v>-68.075234467119159</v>
      </c>
      <c r="J642" s="2">
        <f t="shared" si="314"/>
        <v>86.199166999918688</v>
      </c>
      <c r="K642" s="2">
        <f t="shared" si="309"/>
        <v>58.758805044252682</v>
      </c>
      <c r="L642" s="6">
        <f t="shared" si="291"/>
        <v>2752.0441344830324</v>
      </c>
      <c r="M642" s="2">
        <f t="shared" si="292"/>
        <v>34.878337121052319</v>
      </c>
      <c r="N642" s="2">
        <f t="shared" si="310"/>
        <v>86.199166999918688</v>
      </c>
      <c r="O642" s="2">
        <f t="shared" si="311"/>
        <v>58.758805044252682</v>
      </c>
      <c r="P642" s="5">
        <f t="shared" si="293"/>
        <v>0.38113089066861006</v>
      </c>
      <c r="Q642" s="4">
        <f t="shared" si="294"/>
        <v>0.40447998718873157</v>
      </c>
      <c r="R642" s="4">
        <f t="shared" si="295"/>
        <v>0.29673929749465866</v>
      </c>
      <c r="S642" s="4">
        <f t="shared" si="315"/>
        <v>0</v>
      </c>
      <c r="T642" s="4">
        <f t="shared" si="316"/>
        <v>0</v>
      </c>
      <c r="U642" s="5">
        <f t="shared" si="317"/>
        <v>-1.3674086633695599</v>
      </c>
      <c r="V642" s="5">
        <f t="shared" si="318"/>
        <v>-9.2244207447438509</v>
      </c>
      <c r="W642" s="5">
        <f t="shared" si="319"/>
        <v>12.005358129184305</v>
      </c>
      <c r="X642" s="5">
        <f t="shared" si="296"/>
        <v>0.92933265394617526</v>
      </c>
      <c r="Y642" s="5">
        <f t="shared" si="297"/>
        <v>0.47699231403150549</v>
      </c>
      <c r="Z642" s="5">
        <f t="shared" si="298"/>
        <v>9.3511924757189551</v>
      </c>
      <c r="AA642" s="5">
        <f t="shared" si="299"/>
        <v>7.2393989707316653</v>
      </c>
      <c r="AB642" s="5">
        <f t="shared" si="300"/>
        <v>-0.89041634933805436</v>
      </c>
      <c r="AC642" s="5">
        <f t="shared" si="301"/>
        <v>0.12677173097510419</v>
      </c>
      <c r="AD642" s="5">
        <f t="shared" si="302"/>
        <v>-12.929242900084027</v>
      </c>
      <c r="AE642">
        <f t="shared" si="289"/>
        <v>0</v>
      </c>
    </row>
    <row r="643" spans="1:31" x14ac:dyDescent="0.2">
      <c r="A643">
        <f t="shared" si="290"/>
        <v>6.1099999999999142</v>
      </c>
      <c r="B643" s="5">
        <f t="shared" si="303"/>
        <v>44.319270016430529</v>
      </c>
      <c r="C643" s="5">
        <f t="shared" si="304"/>
        <v>422.9098035692474</v>
      </c>
      <c r="D643" s="5">
        <f t="shared" si="305"/>
        <v>-30.108099485074895</v>
      </c>
      <c r="E643" s="2">
        <f t="shared" si="312"/>
        <v>425.22570436154103</v>
      </c>
      <c r="F643" s="2">
        <f t="shared" si="313"/>
        <v>5.9825337325008334</v>
      </c>
      <c r="G643" s="3">
        <f t="shared" si="306"/>
        <v>7.7448558134759615</v>
      </c>
      <c r="H643" s="3">
        <f t="shared" si="307"/>
        <v>52.30746285656808</v>
      </c>
      <c r="I643" s="3">
        <f t="shared" si="308"/>
        <v>-68.204526896120001</v>
      </c>
      <c r="J643" s="2">
        <f t="shared" si="314"/>
        <v>86.301280124841355</v>
      </c>
      <c r="K643" s="2">
        <f t="shared" si="309"/>
        <v>58.828411809707802</v>
      </c>
      <c r="L643" s="6">
        <f t="shared" si="291"/>
        <v>2752.2342963807637</v>
      </c>
      <c r="M643" s="2">
        <f t="shared" si="292"/>
        <v>34.880747158992314</v>
      </c>
      <c r="N643" s="2">
        <f t="shared" si="310"/>
        <v>86.301280124841355</v>
      </c>
      <c r="O643" s="2">
        <f t="shared" si="311"/>
        <v>58.828411809707802</v>
      </c>
      <c r="P643" s="5">
        <f t="shared" si="293"/>
        <v>0.38113636003455714</v>
      </c>
      <c r="Q643" s="4">
        <f t="shared" si="294"/>
        <v>0.40402890629333421</v>
      </c>
      <c r="R643" s="4">
        <f t="shared" si="295"/>
        <v>0.29661283536414412</v>
      </c>
      <c r="S643" s="4">
        <f t="shared" si="315"/>
        <v>0</v>
      </c>
      <c r="T643" s="4">
        <f t="shared" si="316"/>
        <v>0</v>
      </c>
      <c r="U643" s="5">
        <f t="shared" si="317"/>
        <v>-1.3674759969902832</v>
      </c>
      <c r="V643" s="5">
        <f t="shared" si="318"/>
        <v>-9.2357045298839058</v>
      </c>
      <c r="W643" s="5">
        <f t="shared" si="319"/>
        <v>12.042580993468842</v>
      </c>
      <c r="X643" s="5">
        <f t="shared" si="296"/>
        <v>0.92939686936295718</v>
      </c>
      <c r="Y643" s="5">
        <f t="shared" si="297"/>
        <v>0.47462720617698206</v>
      </c>
      <c r="Z643" s="5">
        <f t="shared" si="298"/>
        <v>9.3762735375114836</v>
      </c>
      <c r="AA643" s="5">
        <f t="shared" si="299"/>
        <v>7.2447537071253763</v>
      </c>
      <c r="AB643" s="5">
        <f t="shared" si="300"/>
        <v>-0.89284879081330115</v>
      </c>
      <c r="AC643" s="5">
        <f t="shared" si="301"/>
        <v>0.14056900762757785</v>
      </c>
      <c r="AD643" s="5">
        <f t="shared" si="302"/>
        <v>-12.886665299405781</v>
      </c>
      <c r="AE643">
        <f t="shared" si="289"/>
        <v>0</v>
      </c>
    </row>
    <row r="644" spans="1:31" x14ac:dyDescent="0.2">
      <c r="A644">
        <f t="shared" si="290"/>
        <v>6.119999999999914</v>
      </c>
      <c r="B644" s="5">
        <f t="shared" si="303"/>
        <v>44.396673932125751</v>
      </c>
      <c r="C644" s="5">
        <f t="shared" si="304"/>
        <v>423.43288522626347</v>
      </c>
      <c r="D644" s="5">
        <f t="shared" si="305"/>
        <v>-30.790789087301064</v>
      </c>
      <c r="E644" s="2">
        <f t="shared" si="312"/>
        <v>425.75400520403036</v>
      </c>
      <c r="F644" s="2">
        <f t="shared" si="313"/>
        <v>5.9855568241634902</v>
      </c>
      <c r="G644" s="3">
        <f t="shared" si="306"/>
        <v>7.7359273255678289</v>
      </c>
      <c r="H644" s="3">
        <f t="shared" si="307"/>
        <v>52.308868546644355</v>
      </c>
      <c r="I644" s="3">
        <f t="shared" si="308"/>
        <v>-68.333393549114064</v>
      </c>
      <c r="J644" s="2">
        <f t="shared" si="314"/>
        <v>86.403211596298249</v>
      </c>
      <c r="K644" s="2">
        <f t="shared" si="309"/>
        <v>58.897894748669557</v>
      </c>
      <c r="L644" s="6">
        <f t="shared" si="291"/>
        <v>2752.4244871441024</v>
      </c>
      <c r="M644" s="2">
        <f t="shared" si="292"/>
        <v>34.883157562763792</v>
      </c>
      <c r="N644" s="2">
        <f t="shared" si="310"/>
        <v>86.403211596298249</v>
      </c>
      <c r="O644" s="2">
        <f t="shared" si="311"/>
        <v>58.897894748669557</v>
      </c>
      <c r="P644" s="5">
        <f t="shared" si="293"/>
        <v>0.38114183018095193</v>
      </c>
      <c r="Q644" s="4">
        <f t="shared" si="294"/>
        <v>0.40357974399104529</v>
      </c>
      <c r="R644" s="4">
        <f t="shared" si="295"/>
        <v>0.29648673764104644</v>
      </c>
      <c r="S644" s="4">
        <f t="shared" si="315"/>
        <v>0</v>
      </c>
      <c r="T644" s="4">
        <f t="shared" si="316"/>
        <v>0</v>
      </c>
      <c r="U644" s="5">
        <f t="shared" si="317"/>
        <v>-1.3675324392001988</v>
      </c>
      <c r="V644" s="5">
        <f t="shared" si="318"/>
        <v>-9.2469941333302792</v>
      </c>
      <c r="W644" s="5">
        <f t="shared" si="319"/>
        <v>12.07975830514771</v>
      </c>
      <c r="X644" s="5">
        <f t="shared" si="296"/>
        <v>0.92946109452731218</v>
      </c>
      <c r="Y644" s="5">
        <f t="shared" si="297"/>
        <v>0.47227155000500443</v>
      </c>
      <c r="Z644" s="5">
        <f t="shared" si="298"/>
        <v>9.4013021239504209</v>
      </c>
      <c r="AA644" s="5">
        <f t="shared" si="299"/>
        <v>7.2501146163873793</v>
      </c>
      <c r="AB644" s="5">
        <f t="shared" si="300"/>
        <v>-0.89526088919519442</v>
      </c>
      <c r="AC644" s="5">
        <f t="shared" si="301"/>
        <v>0.15430799062014167</v>
      </c>
      <c r="AD644" s="5">
        <f t="shared" si="302"/>
        <v>-12.844127078464911</v>
      </c>
      <c r="AE644">
        <f t="shared" si="289"/>
        <v>0</v>
      </c>
    </row>
    <row r="645" spans="1:31" x14ac:dyDescent="0.2">
      <c r="A645">
        <f t="shared" si="290"/>
        <v>6.1299999999999137</v>
      </c>
      <c r="B645" s="5">
        <f t="shared" si="303"/>
        <v>44.473988442336974</v>
      </c>
      <c r="C645" s="5">
        <f t="shared" si="304"/>
        <v>423.95598162712946</v>
      </c>
      <c r="D645" s="5">
        <f t="shared" si="305"/>
        <v>-31.474765229146129</v>
      </c>
      <c r="E645" s="2">
        <f t="shared" si="312"/>
        <v>426.28231256456331</v>
      </c>
      <c r="F645" s="2">
        <f t="shared" si="313"/>
        <v>5.9885602646636578</v>
      </c>
      <c r="G645" s="3">
        <f t="shared" si="306"/>
        <v>7.7269747166758771</v>
      </c>
      <c r="H645" s="3">
        <f t="shared" si="307"/>
        <v>52.310411626550554</v>
      </c>
      <c r="I645" s="3">
        <f t="shared" si="308"/>
        <v>-68.461834819898712</v>
      </c>
      <c r="J645" s="2">
        <f t="shared" si="314"/>
        <v>86.504960145175488</v>
      </c>
      <c r="K645" s="2">
        <f t="shared" si="309"/>
        <v>58.967252996029643</v>
      </c>
      <c r="L645" s="6">
        <f t="shared" si="291"/>
        <v>2752.6146981614165</v>
      </c>
      <c r="M645" s="2">
        <f t="shared" si="292"/>
        <v>34.885568223226286</v>
      </c>
      <c r="N645" s="2">
        <f t="shared" si="310"/>
        <v>86.504960145175488</v>
      </c>
      <c r="O645" s="2">
        <f t="shared" si="311"/>
        <v>58.967252996029643</v>
      </c>
      <c r="P645" s="5">
        <f t="shared" si="293"/>
        <v>0.38114730085713722</v>
      </c>
      <c r="Q645" s="4">
        <f t="shared" si="294"/>
        <v>0.40313249532675183</v>
      </c>
      <c r="R645" s="4">
        <f t="shared" si="295"/>
        <v>0.29636100479477012</v>
      </c>
      <c r="S645" s="4">
        <f t="shared" si="315"/>
        <v>0</v>
      </c>
      <c r="T645" s="4">
        <f t="shared" si="316"/>
        <v>0</v>
      </c>
      <c r="U645" s="5">
        <f t="shared" si="317"/>
        <v>-1.3675779993085582</v>
      </c>
      <c r="V645" s="5">
        <f t="shared" si="318"/>
        <v>-9.2582893950532874</v>
      </c>
      <c r="W645" s="5">
        <f t="shared" si="319"/>
        <v>12.116889536331769</v>
      </c>
      <c r="X645" s="5">
        <f t="shared" si="296"/>
        <v>0.92952532653119457</v>
      </c>
      <c r="Y645" s="5">
        <f t="shared" si="297"/>
        <v>0.46992535952802039</v>
      </c>
      <c r="Z645" s="5">
        <f t="shared" si="298"/>
        <v>9.4262780262859014</v>
      </c>
      <c r="AA645" s="5">
        <f t="shared" si="299"/>
        <v>7.2554816320632289</v>
      </c>
      <c r="AB645" s="5">
        <f t="shared" si="300"/>
        <v>-0.89765263978053778</v>
      </c>
      <c r="AC645" s="5">
        <f t="shared" si="301"/>
        <v>0.16798863123261398</v>
      </c>
      <c r="AD645" s="5">
        <f t="shared" si="302"/>
        <v>-12.801628831605001</v>
      </c>
      <c r="AE645">
        <f t="shared" ref="AE645:AE708" si="320">IF(($D645-height)*($D646-height)&lt;0,1,0)</f>
        <v>0</v>
      </c>
    </row>
    <row r="646" spans="1:31" x14ac:dyDescent="0.2">
      <c r="A646">
        <f t="shared" si="290"/>
        <v>6.1399999999999135</v>
      </c>
      <c r="B646" s="5">
        <f t="shared" si="303"/>
        <v>44.551213306871745</v>
      </c>
      <c r="C646" s="5">
        <f t="shared" si="304"/>
        <v>424.47909414282657</v>
      </c>
      <c r="D646" s="5">
        <f t="shared" si="305"/>
        <v>-32.160023658786699</v>
      </c>
      <c r="E646" s="2">
        <f t="shared" si="312"/>
        <v>426.81062776297995</v>
      </c>
      <c r="F646" s="2">
        <f t="shared" si="313"/>
        <v>5.9915440755665532</v>
      </c>
      <c r="G646" s="3">
        <f t="shared" si="306"/>
        <v>7.7179981902780721</v>
      </c>
      <c r="H646" s="3">
        <f t="shared" si="307"/>
        <v>52.312091512862878</v>
      </c>
      <c r="I646" s="3">
        <f t="shared" si="308"/>
        <v>-68.589851108214759</v>
      </c>
      <c r="J646" s="2">
        <f t="shared" si="314"/>
        <v>86.606524520744657</v>
      </c>
      <c r="K646" s="2">
        <f t="shared" si="309"/>
        <v>59.036485699212442</v>
      </c>
      <c r="L646" s="6">
        <f t="shared" si="291"/>
        <v>2752.8049209626788</v>
      </c>
      <c r="M646" s="2">
        <f t="shared" si="292"/>
        <v>34.88797903303395</v>
      </c>
      <c r="N646" s="2">
        <f t="shared" si="310"/>
        <v>86.606524520744657</v>
      </c>
      <c r="O646" s="2">
        <f t="shared" si="311"/>
        <v>59.036485699212442</v>
      </c>
      <c r="P646" s="5">
        <f t="shared" si="293"/>
        <v>0.38115277181658708</v>
      </c>
      <c r="Q646" s="4">
        <f t="shared" si="294"/>
        <v>0.40268715530184479</v>
      </c>
      <c r="R646" s="4">
        <f t="shared" si="295"/>
        <v>0.29623563727351221</v>
      </c>
      <c r="S646" s="4">
        <f t="shared" si="315"/>
        <v>0</v>
      </c>
      <c r="T646" s="4">
        <f t="shared" si="316"/>
        <v>0</v>
      </c>
      <c r="U646" s="5">
        <f t="shared" si="317"/>
        <v>-1.3676126872551142</v>
      </c>
      <c r="V646" s="5">
        <f t="shared" si="318"/>
        <v>-9.2695901561573493</v>
      </c>
      <c r="W646" s="5">
        <f t="shared" si="319"/>
        <v>12.153974162716677</v>
      </c>
      <c r="X646" s="5">
        <f t="shared" si="296"/>
        <v>0.92958956251437641</v>
      </c>
      <c r="Y646" s="5">
        <f t="shared" si="297"/>
        <v>0.46758864844600023</v>
      </c>
      <c r="Z646" s="5">
        <f t="shared" si="298"/>
        <v>9.4512010383529805</v>
      </c>
      <c r="AA646" s="5">
        <f t="shared" si="299"/>
        <v>7.2608546879851774</v>
      </c>
      <c r="AB646" s="5">
        <f t="shared" si="300"/>
        <v>-0.90002403880911397</v>
      </c>
      <c r="AC646" s="5">
        <f t="shared" si="301"/>
        <v>0.18161088219563126</v>
      </c>
      <c r="AD646" s="5">
        <f t="shared" si="302"/>
        <v>-12.759171149298144</v>
      </c>
      <c r="AE646">
        <f t="shared" si="320"/>
        <v>0</v>
      </c>
    </row>
    <row r="647" spans="1:31" x14ac:dyDescent="0.2">
      <c r="A647">
        <f t="shared" si="290"/>
        <v>6.1499999999999133</v>
      </c>
      <c r="B647" s="5">
        <f t="shared" si="303"/>
        <v>44.628348287572585</v>
      </c>
      <c r="C647" s="5">
        <f t="shared" si="304"/>
        <v>425.00222413849929</v>
      </c>
      <c r="D647" s="5">
        <f t="shared" si="305"/>
        <v>-32.846560128426312</v>
      </c>
      <c r="E647" s="2">
        <f t="shared" si="312"/>
        <v>427.33895211359811</v>
      </c>
      <c r="F647" s="2">
        <f t="shared" si="313"/>
        <v>5.9945082786487189</v>
      </c>
      <c r="G647" s="3">
        <f t="shared" si="306"/>
        <v>7.708997949889981</v>
      </c>
      <c r="H647" s="3">
        <f t="shared" si="307"/>
        <v>52.313907621684834</v>
      </c>
      <c r="I647" s="3">
        <f t="shared" si="308"/>
        <v>-68.717442819707742</v>
      </c>
      <c r="J647" s="2">
        <f t="shared" si="314"/>
        <v>86.707903490520323</v>
      </c>
      <c r="K647" s="2">
        <f t="shared" si="309"/>
        <v>59.105592018077928</v>
      </c>
      <c r="L647" s="6">
        <f t="shared" si="291"/>
        <v>2752.9951472175917</v>
      </c>
      <c r="M647" s="2">
        <f t="shared" si="292"/>
        <v>34.890389886611835</v>
      </c>
      <c r="N647" s="2">
        <f t="shared" si="310"/>
        <v>86.707903490520323</v>
      </c>
      <c r="O647" s="2">
        <f t="shared" si="311"/>
        <v>59.105592018077928</v>
      </c>
      <c r="P647" s="5">
        <f t="shared" si="293"/>
        <v>0.38115824281685184</v>
      </c>
      <c r="Q647" s="4">
        <f t="shared" si="294"/>
        <v>0.40224371887550486</v>
      </c>
      <c r="R647" s="4">
        <f t="shared" si="295"/>
        <v>0.29611063550452532</v>
      </c>
      <c r="S647" s="4">
        <f t="shared" si="315"/>
        <v>0</v>
      </c>
      <c r="T647" s="4">
        <f t="shared" si="316"/>
        <v>0</v>
      </c>
      <c r="U647" s="5">
        <f t="shared" si="317"/>
        <v>-1.3676365136043342</v>
      </c>
      <c r="V647" s="5">
        <f t="shared" si="318"/>
        <v>-9.2808962588660862</v>
      </c>
      <c r="W647" s="5">
        <f t="shared" si="319"/>
        <v>12.191011663596502</v>
      </c>
      <c r="X647" s="5">
        <f t="shared" si="296"/>
        <v>0.92965379966381489</v>
      </c>
      <c r="Y647" s="5">
        <f t="shared" si="297"/>
        <v>0.46526143014535093</v>
      </c>
      <c r="Z647" s="5">
        <f t="shared" si="298"/>
        <v>9.4760709565669572</v>
      </c>
      <c r="AA647" s="5">
        <f t="shared" si="299"/>
        <v>7.266233718265295</v>
      </c>
      <c r="AB647" s="5">
        <f t="shared" si="300"/>
        <v>-0.90237508345898332</v>
      </c>
      <c r="AC647" s="5">
        <f t="shared" si="301"/>
        <v>0.19517469770087104</v>
      </c>
      <c r="AD647" s="5">
        <f t="shared" si="302"/>
        <v>-12.716754618138204</v>
      </c>
      <c r="AE647">
        <f t="shared" si="320"/>
        <v>0</v>
      </c>
    </row>
    <row r="648" spans="1:31" x14ac:dyDescent="0.2">
      <c r="A648">
        <f t="shared" si="290"/>
        <v>6.1599999999999131</v>
      </c>
      <c r="B648" s="5">
        <f t="shared" si="303"/>
        <v>44.705393148317313</v>
      </c>
      <c r="C648" s="5">
        <f t="shared" si="304"/>
        <v>425.52537297345106</v>
      </c>
      <c r="D648" s="5">
        <f t="shared" si="305"/>
        <v>-33.534370394354291</v>
      </c>
      <c r="E648" s="2">
        <f t="shared" si="312"/>
        <v>427.86728692521029</v>
      </c>
      <c r="F648" s="2">
        <f t="shared" si="313"/>
        <v>5.9974528958976183</v>
      </c>
      <c r="G648" s="3">
        <f t="shared" si="306"/>
        <v>7.6999741990553909</v>
      </c>
      <c r="H648" s="3">
        <f t="shared" si="307"/>
        <v>52.31585936866184</v>
      </c>
      <c r="I648" s="3">
        <f t="shared" si="308"/>
        <v>-68.844610365889125</v>
      </c>
      <c r="J648" s="2">
        <f t="shared" si="314"/>
        <v>86.809095840118104</v>
      </c>
      <c r="K648" s="2">
        <f t="shared" si="309"/>
        <v>59.17457112482488</v>
      </c>
      <c r="L648" s="6">
        <f t="shared" si="291"/>
        <v>2753.1853687337293</v>
      </c>
      <c r="M648" s="2">
        <f t="shared" si="292"/>
        <v>34.892800680132332</v>
      </c>
      <c r="N648" s="2">
        <f t="shared" si="310"/>
        <v>86.809095840118104</v>
      </c>
      <c r="O648" s="2">
        <f t="shared" si="311"/>
        <v>59.17457112482488</v>
      </c>
      <c r="P648" s="5">
        <f t="shared" si="293"/>
        <v>0.38116371361950413</v>
      </c>
      <c r="Q648" s="4">
        <f t="shared" si="294"/>
        <v>0.40180218096596693</v>
      </c>
      <c r="R648" s="4">
        <f t="shared" si="295"/>
        <v>0.29598599989437802</v>
      </c>
      <c r="S648" s="4">
        <f t="shared" si="315"/>
        <v>0</v>
      </c>
      <c r="T648" s="4">
        <f t="shared" si="316"/>
        <v>0</v>
      </c>
      <c r="U648" s="5">
        <f t="shared" si="317"/>
        <v>-1.367649489539613</v>
      </c>
      <c r="V648" s="5">
        <f t="shared" si="318"/>
        <v>-9.2922075465076297</v>
      </c>
      <c r="W648" s="5">
        <f t="shared" si="319"/>
        <v>12.22800152187685</v>
      </c>
      <c r="X648" s="5">
        <f t="shared" si="296"/>
        <v>0.92971803521302543</v>
      </c>
      <c r="Y648" s="5">
        <f t="shared" si="297"/>
        <v>0.46294371769789477</v>
      </c>
      <c r="Z648" s="5">
        <f t="shared" si="298"/>
        <v>9.5008875799185137</v>
      </c>
      <c r="AA648" s="5">
        <f t="shared" si="299"/>
        <v>7.2716186572887151</v>
      </c>
      <c r="AB648" s="5">
        <f t="shared" si="300"/>
        <v>-0.90470577184171819</v>
      </c>
      <c r="AC648" s="5">
        <f t="shared" si="301"/>
        <v>0.20868003341088404</v>
      </c>
      <c r="AD648" s="5">
        <f t="shared" si="302"/>
        <v>-12.674379820834435</v>
      </c>
      <c r="AE648">
        <f t="shared" si="320"/>
        <v>0</v>
      </c>
    </row>
    <row r="649" spans="1:31" x14ac:dyDescent="0.2">
      <c r="A649">
        <f t="shared" si="290"/>
        <v>6.1699999999999129</v>
      </c>
      <c r="B649" s="5">
        <f t="shared" si="303"/>
        <v>44.782347655019279</v>
      </c>
      <c r="C649" s="5">
        <f t="shared" si="304"/>
        <v>426.04854200113937</v>
      </c>
      <c r="D649" s="5">
        <f t="shared" si="305"/>
        <v>-34.223450217004221</v>
      </c>
      <c r="E649" s="2">
        <f t="shared" si="312"/>
        <v>428.39563350107994</v>
      </c>
      <c r="F649" s="2">
        <f t="shared" si="313"/>
        <v>6.0003779495112246</v>
      </c>
      <c r="G649" s="3">
        <f t="shared" si="306"/>
        <v>7.6909271413369735</v>
      </c>
      <c r="H649" s="3">
        <f t="shared" si="307"/>
        <v>52.317946168995952</v>
      </c>
      <c r="I649" s="3">
        <f t="shared" si="308"/>
        <v>-68.971354164097463</v>
      </c>
      <c r="J649" s="2">
        <f t="shared" si="314"/>
        <v>86.910100373113579</v>
      </c>
      <c r="K649" s="2">
        <f t="shared" si="309"/>
        <v>59.243422203894731</v>
      </c>
      <c r="L649" s="6">
        <f t="shared" si="291"/>
        <v>2753.3755774546953</v>
      </c>
      <c r="M649" s="2">
        <f t="shared" si="292"/>
        <v>34.895211311491799</v>
      </c>
      <c r="N649" s="2">
        <f t="shared" si="310"/>
        <v>86.910100373113579</v>
      </c>
      <c r="O649" s="2">
        <f t="shared" si="311"/>
        <v>59.243422203894731</v>
      </c>
      <c r="P649" s="5">
        <f t="shared" si="293"/>
        <v>0.38116918399008487</v>
      </c>
      <c r="Q649" s="4">
        <f t="shared" si="294"/>
        <v>0.40136253645175973</v>
      </c>
      <c r="R649" s="4">
        <f t="shared" si="295"/>
        <v>0.29586173082921274</v>
      </c>
      <c r="S649" s="4">
        <f t="shared" si="315"/>
        <v>0</v>
      </c>
      <c r="T649" s="4">
        <f t="shared" si="316"/>
        <v>0</v>
      </c>
      <c r="U649" s="5">
        <f t="shared" si="317"/>
        <v>-1.3676516268574852</v>
      </c>
      <c r="V649" s="5">
        <f t="shared" si="318"/>
        <v>-9.3035238635001676</v>
      </c>
      <c r="W649" s="5">
        <f t="shared" si="319"/>
        <v>12.264943224087517</v>
      </c>
      <c r="X649" s="5">
        <f t="shared" si="296"/>
        <v>0.92978226644145823</v>
      </c>
      <c r="Y649" s="5">
        <f t="shared" si="297"/>
        <v>0.46063552385992451</v>
      </c>
      <c r="Z649" s="5">
        <f t="shared" si="298"/>
        <v>9.52565070996868</v>
      </c>
      <c r="AA649" s="5">
        <f t="shared" si="299"/>
        <v>7.2770094397070828</v>
      </c>
      <c r="AB649" s="5">
        <f t="shared" si="300"/>
        <v>-0.90701610299756075</v>
      </c>
      <c r="AC649" s="5">
        <f t="shared" si="301"/>
        <v>0.22212684646851244</v>
      </c>
      <c r="AD649" s="5">
        <f t="shared" si="302"/>
        <v>-12.6320473362054</v>
      </c>
      <c r="AE649">
        <f t="shared" si="320"/>
        <v>0</v>
      </c>
    </row>
    <row r="650" spans="1:31" x14ac:dyDescent="0.2">
      <c r="A650">
        <f t="shared" si="290"/>
        <v>6.1799999999999127</v>
      </c>
      <c r="B650" s="5">
        <f t="shared" si="303"/>
        <v>44.859211575627498</v>
      </c>
      <c r="C650" s="5">
        <f t="shared" si="304"/>
        <v>426.57173256917162</v>
      </c>
      <c r="D650" s="5">
        <f t="shared" si="305"/>
        <v>-34.913795361012006</v>
      </c>
      <c r="E650" s="2">
        <f t="shared" si="312"/>
        <v>428.9239931389381</v>
      </c>
      <c r="F650" s="2">
        <f t="shared" si="313"/>
        <v>6.0032834618975786</v>
      </c>
      <c r="G650" s="3">
        <f t="shared" si="306"/>
        <v>7.681856980306998</v>
      </c>
      <c r="H650" s="3">
        <f t="shared" si="307"/>
        <v>52.32016743746064</v>
      </c>
      <c r="I650" s="3">
        <f t="shared" si="308"/>
        <v>-69.097674637459519</v>
      </c>
      <c r="J650" s="2">
        <f t="shared" si="314"/>
        <v>87.010915910901801</v>
      </c>
      <c r="K650" s="2">
        <f t="shared" si="309"/>
        <v>59.312144451875795</v>
      </c>
      <c r="L650" s="6">
        <f t="shared" si="291"/>
        <v>2753.5657654583079</v>
      </c>
      <c r="M650" s="2">
        <f t="shared" si="292"/>
        <v>34.897621680287585</v>
      </c>
      <c r="N650" s="2">
        <f t="shared" si="310"/>
        <v>87.010915910901801</v>
      </c>
      <c r="O650" s="2">
        <f t="shared" si="311"/>
        <v>59.312144451875795</v>
      </c>
      <c r="P650" s="5">
        <f t="shared" si="293"/>
        <v>0.38117465369805048</v>
      </c>
      <c r="Q650" s="4">
        <f t="shared" si="294"/>
        <v>0.40092478017292643</v>
      </c>
      <c r="R650" s="4">
        <f t="shared" si="295"/>
        <v>0.29573782867500165</v>
      </c>
      <c r="S650" s="4">
        <f t="shared" si="315"/>
        <v>0</v>
      </c>
      <c r="T650" s="4">
        <f t="shared" si="316"/>
        <v>0</v>
      </c>
      <c r="U650" s="5">
        <f t="shared" si="317"/>
        <v>-1.3676429379618382</v>
      </c>
      <c r="V650" s="5">
        <f t="shared" si="318"/>
        <v>-9.3148450553376918</v>
      </c>
      <c r="W650" s="5">
        <f t="shared" si="319"/>
        <v>12.301836260394644</v>
      </c>
      <c r="X650" s="5">
        <f t="shared" si="296"/>
        <v>0.92984649067388658</v>
      </c>
      <c r="Y650" s="5">
        <f t="shared" si="297"/>
        <v>0.45833686107131716</v>
      </c>
      <c r="Z650" s="5">
        <f t="shared" si="298"/>
        <v>9.5503601508435931</v>
      </c>
      <c r="AA650" s="5">
        <f t="shared" si="299"/>
        <v>7.2824060004321174</v>
      </c>
      <c r="AB650" s="5">
        <f t="shared" si="300"/>
        <v>-0.90930607689052101</v>
      </c>
      <c r="AC650" s="5">
        <f t="shared" si="301"/>
        <v>0.23551509550590133</v>
      </c>
      <c r="AD650" s="5">
        <f t="shared" si="302"/>
        <v>-12.589757739173237</v>
      </c>
      <c r="AE650">
        <f t="shared" si="320"/>
        <v>0</v>
      </c>
    </row>
    <row r="651" spans="1:31" x14ac:dyDescent="0.2">
      <c r="A651">
        <f t="shared" si="290"/>
        <v>6.1899999999999125</v>
      </c>
      <c r="B651" s="5">
        <f t="shared" si="303"/>
        <v>44.93598468012673</v>
      </c>
      <c r="C651" s="5">
        <f t="shared" si="304"/>
        <v>427.09494601930101</v>
      </c>
      <c r="D651" s="5">
        <f t="shared" si="305"/>
        <v>-35.605401595273563</v>
      </c>
      <c r="E651" s="2">
        <f t="shared" si="312"/>
        <v>429.45236713098024</v>
      </c>
      <c r="F651" s="2">
        <f t="shared" si="313"/>
        <v>6.0061694556743435</v>
      </c>
      <c r="G651" s="3">
        <f t="shared" si="306"/>
        <v>7.6727639195380926</v>
      </c>
      <c r="H651" s="3">
        <f t="shared" si="307"/>
        <v>52.322522588415701</v>
      </c>
      <c r="I651" s="3">
        <f t="shared" si="308"/>
        <v>-69.223572214851245</v>
      </c>
      <c r="J651" s="2">
        <f t="shared" si="314"/>
        <v>87.111541292557561</v>
      </c>
      <c r="K651" s="2">
        <f t="shared" si="309"/>
        <v>59.380737077408014</v>
      </c>
      <c r="L651" s="6">
        <f t="shared" si="291"/>
        <v>2753.7559249547971</v>
      </c>
      <c r="M651" s="2">
        <f t="shared" si="292"/>
        <v>34.90003168779517</v>
      </c>
      <c r="N651" s="2">
        <f t="shared" si="310"/>
        <v>87.111541292557561</v>
      </c>
      <c r="O651" s="2">
        <f t="shared" si="311"/>
        <v>59.380737077408014</v>
      </c>
      <c r="P651" s="5">
        <f t="shared" si="293"/>
        <v>0.3811801225167199</v>
      </c>
      <c r="Q651" s="4">
        <f t="shared" si="294"/>
        <v>0.40048890693222144</v>
      </c>
      <c r="R651" s="4">
        <f t="shared" si="295"/>
        <v>0.29561429377779969</v>
      </c>
      <c r="S651" s="4">
        <f t="shared" si="315"/>
        <v>0</v>
      </c>
      <c r="T651" s="4">
        <f t="shared" si="316"/>
        <v>0</v>
      </c>
      <c r="U651" s="5">
        <f t="shared" si="317"/>
        <v>-1.3676234358581232</v>
      </c>
      <c r="V651" s="5">
        <f t="shared" si="318"/>
        <v>-9.3261709685759726</v>
      </c>
      <c r="W651" s="5">
        <f t="shared" si="319"/>
        <v>12.338680124612397</v>
      </c>
      <c r="X651" s="5">
        <f t="shared" si="296"/>
        <v>0.92991070527979736</v>
      </c>
      <c r="Y651" s="5">
        <f t="shared" si="297"/>
        <v>0.45604774145472227</v>
      </c>
      <c r="Z651" s="5">
        <f t="shared" si="298"/>
        <v>9.5750157092290866</v>
      </c>
      <c r="AA651" s="5">
        <f t="shared" si="299"/>
        <v>7.2878082746293424</v>
      </c>
      <c r="AB651" s="5">
        <f t="shared" si="300"/>
        <v>-0.91157569440340092</v>
      </c>
      <c r="AC651" s="5">
        <f t="shared" si="301"/>
        <v>0.24884474065311402</v>
      </c>
      <c r="AD651" s="5">
        <f t="shared" si="302"/>
        <v>-12.547511600758259</v>
      </c>
      <c r="AE651">
        <f t="shared" si="320"/>
        <v>0</v>
      </c>
    </row>
    <row r="652" spans="1:31" x14ac:dyDescent="0.2">
      <c r="A652">
        <f t="shared" si="290"/>
        <v>6.1999999999999122</v>
      </c>
      <c r="B652" s="5">
        <f t="shared" si="303"/>
        <v>45.012666740537391</v>
      </c>
      <c r="C652" s="5">
        <f t="shared" si="304"/>
        <v>427.61818368742223</v>
      </c>
      <c r="D652" s="5">
        <f t="shared" si="305"/>
        <v>-36.29826469300211</v>
      </c>
      <c r="E652" s="2">
        <f t="shared" si="312"/>
        <v>429.98075676386338</v>
      </c>
      <c r="F652" s="2">
        <f t="shared" si="313"/>
        <v>6.0090359536683353</v>
      </c>
      <c r="G652" s="3">
        <f t="shared" si="306"/>
        <v>7.6636481625940585</v>
      </c>
      <c r="H652" s="3">
        <f t="shared" si="307"/>
        <v>52.325011035822236</v>
      </c>
      <c r="I652" s="3">
        <f t="shared" si="308"/>
        <v>-69.349047330858824</v>
      </c>
      <c r="J652" s="2">
        <f t="shared" si="314"/>
        <v>87.21197537469638</v>
      </c>
      <c r="K652" s="2">
        <f t="shared" si="309"/>
        <v>59.449199301088193</v>
      </c>
      <c r="L652" s="6">
        <f t="shared" si="291"/>
        <v>2753.9460482850268</v>
      </c>
      <c r="M652" s="2">
        <f t="shared" si="292"/>
        <v>34.902441236945648</v>
      </c>
      <c r="N652" s="2">
        <f t="shared" si="310"/>
        <v>87.21197537469638</v>
      </c>
      <c r="O652" s="2">
        <f t="shared" si="311"/>
        <v>59.449199301088193</v>
      </c>
      <c r="P652" s="5">
        <f t="shared" si="293"/>
        <v>0.38118559022322307</v>
      </c>
      <c r="Q652" s="4">
        <f t="shared" si="294"/>
        <v>0.40005491149628725</v>
      </c>
      <c r="R652" s="4">
        <f t="shared" si="295"/>
        <v>0.29549112646399528</v>
      </c>
      <c r="S652" s="4">
        <f t="shared" si="315"/>
        <v>0</v>
      </c>
      <c r="T652" s="4">
        <f t="shared" si="316"/>
        <v>0</v>
      </c>
      <c r="U652" s="5">
        <f t="shared" si="317"/>
        <v>-1.3675931341475729</v>
      </c>
      <c r="V652" s="5">
        <f t="shared" si="318"/>
        <v>-9.337501450818749</v>
      </c>
      <c r="W652" s="5">
        <f t="shared" si="319"/>
        <v>12.375474314214195</v>
      </c>
      <c r="X652" s="5">
        <f t="shared" si="296"/>
        <v>0.92997490767279156</v>
      </c>
      <c r="Y652" s="5">
        <f t="shared" si="297"/>
        <v>0.45376817681480808</v>
      </c>
      <c r="Z652" s="5">
        <f t="shared" si="298"/>
        <v>9.5996171943650914</v>
      </c>
      <c r="AA652" s="5">
        <f t="shared" si="299"/>
        <v>7.2932161977119572</v>
      </c>
      <c r="AB652" s="5">
        <f t="shared" si="300"/>
        <v>-0.91382495733276481</v>
      </c>
      <c r="AC652" s="5">
        <f t="shared" si="301"/>
        <v>0.26211574354634237</v>
      </c>
      <c r="AD652" s="5">
        <f t="shared" si="302"/>
        <v>-12.505309488073848</v>
      </c>
      <c r="AE652">
        <f t="shared" si="320"/>
        <v>0</v>
      </c>
    </row>
    <row r="653" spans="1:31" x14ac:dyDescent="0.2">
      <c r="A653">
        <f t="shared" si="290"/>
        <v>6.209999999999912</v>
      </c>
      <c r="B653" s="5">
        <f t="shared" si="303"/>
        <v>45.089257530915461</v>
      </c>
      <c r="C653" s="5">
        <f t="shared" si="304"/>
        <v>428.14144690356761</v>
      </c>
      <c r="D653" s="5">
        <f t="shared" si="305"/>
        <v>-36.992380431785101</v>
      </c>
      <c r="E653" s="2">
        <f t="shared" si="312"/>
        <v>430.50916331870292</v>
      </c>
      <c r="F653" s="2">
        <f t="shared" si="313"/>
        <v>6.0118829789150494</v>
      </c>
      <c r="G653" s="3">
        <f t="shared" si="306"/>
        <v>7.654509913020731</v>
      </c>
      <c r="H653" s="3">
        <f t="shared" si="307"/>
        <v>52.327632193257699</v>
      </c>
      <c r="I653" s="3">
        <f t="shared" si="308"/>
        <v>-69.474100425739564</v>
      </c>
      <c r="J653" s="2">
        <f t="shared" si="314"/>
        <v>87.312217031336104</v>
      </c>
      <c r="K653" s="2">
        <f t="shared" si="309"/>
        <v>59.517530355375662</v>
      </c>
      <c r="L653" s="6">
        <f t="shared" si="291"/>
        <v>2754.1361279187327</v>
      </c>
      <c r="M653" s="2">
        <f t="shared" si="292"/>
        <v>34.904850232303382</v>
      </c>
      <c r="N653" s="2">
        <f t="shared" si="310"/>
        <v>87.312217031336104</v>
      </c>
      <c r="O653" s="2">
        <f t="shared" si="311"/>
        <v>59.517530355375662</v>
      </c>
      <c r="P653" s="5">
        <f t="shared" si="293"/>
        <v>0.3811910565984491</v>
      </c>
      <c r="Q653" s="4">
        <f t="shared" si="294"/>
        <v>0.39962278859680989</v>
      </c>
      <c r="R653" s="4">
        <f t="shared" si="295"/>
        <v>0.29536832704055893</v>
      </c>
      <c r="S653" s="4">
        <f t="shared" si="315"/>
        <v>0</v>
      </c>
      <c r="T653" s="4">
        <f t="shared" si="316"/>
        <v>0</v>
      </c>
      <c r="U653" s="5">
        <f t="shared" si="317"/>
        <v>-1.3675520470214153</v>
      </c>
      <c r="V653" s="5">
        <f t="shared" si="318"/>
        <v>-9.3488363507041257</v>
      </c>
      <c r="W653" s="5">
        <f t="shared" si="319"/>
        <v>12.412218330343444</v>
      </c>
      <c r="X653" s="5">
        <f t="shared" si="296"/>
        <v>0.93003909530998807</v>
      </c>
      <c r="Y653" s="5">
        <f t="shared" si="297"/>
        <v>0.4514981786375783</v>
      </c>
      <c r="Z653" s="5">
        <f t="shared" si="298"/>
        <v>9.6241644180398769</v>
      </c>
      <c r="AA653" s="5">
        <f t="shared" si="299"/>
        <v>7.2986297053348723</v>
      </c>
      <c r="AB653" s="5">
        <f t="shared" si="300"/>
        <v>-0.91605386838383707</v>
      </c>
      <c r="AC653" s="5">
        <f t="shared" si="301"/>
        <v>0.27532806733575121</v>
      </c>
      <c r="AD653" s="5">
        <f t="shared" si="302"/>
        <v>-12.463151964321682</v>
      </c>
      <c r="AE653">
        <f t="shared" si="320"/>
        <v>0</v>
      </c>
    </row>
    <row r="654" spans="1:31" x14ac:dyDescent="0.2">
      <c r="A654">
        <f t="shared" si="290"/>
        <v>6.2199999999999118</v>
      </c>
      <c r="B654" s="5">
        <f t="shared" si="303"/>
        <v>45.165756827352247</v>
      </c>
      <c r="C654" s="5">
        <f t="shared" si="304"/>
        <v>428.66473699190357</v>
      </c>
      <c r="D654" s="5">
        <f t="shared" si="305"/>
        <v>-37.687744593640709</v>
      </c>
      <c r="E654" s="2">
        <f t="shared" si="312"/>
        <v>431.03758807106993</v>
      </c>
      <c r="F654" s="2">
        <f t="shared" si="313"/>
        <v>6.0147105546581496</v>
      </c>
      <c r="G654" s="3">
        <f t="shared" si="306"/>
        <v>7.6453493743368925</v>
      </c>
      <c r="H654" s="3">
        <f t="shared" si="307"/>
        <v>52.330385473931059</v>
      </c>
      <c r="I654" s="3">
        <f t="shared" si="308"/>
        <v>-69.598731945382781</v>
      </c>
      <c r="J654" s="2">
        <f t="shared" si="314"/>
        <v>87.412265153759364</v>
      </c>
      <c r="K654" s="2">
        <f t="shared" si="309"/>
        <v>59.585729484498543</v>
      </c>
      <c r="L654" s="6">
        <f t="shared" si="291"/>
        <v>2754.3261564527816</v>
      </c>
      <c r="M654" s="2">
        <f t="shared" si="292"/>
        <v>34.907258580043937</v>
      </c>
      <c r="N654" s="2">
        <f t="shared" si="310"/>
        <v>87.412265153759364</v>
      </c>
      <c r="O654" s="2">
        <f t="shared" si="311"/>
        <v>59.585729484498543</v>
      </c>
      <c r="P654" s="5">
        <f t="shared" si="293"/>
        <v>0.38119652142699578</v>
      </c>
      <c r="Q654" s="4">
        <f t="shared" si="294"/>
        <v>0.39919253293165308</v>
      </c>
      <c r="R654" s="4">
        <f t="shared" si="295"/>
        <v>0.29524589579528898</v>
      </c>
      <c r="S654" s="4">
        <f t="shared" si="315"/>
        <v>0</v>
      </c>
      <c r="T654" s="4">
        <f t="shared" si="316"/>
        <v>0</v>
      </c>
      <c r="U654" s="5">
        <f t="shared" si="317"/>
        <v>-1.3675001892550971</v>
      </c>
      <c r="V654" s="5">
        <f t="shared" si="318"/>
        <v>-9.3601755178911894</v>
      </c>
      <c r="W654" s="5">
        <f t="shared" si="319"/>
        <v>12.448911677823839</v>
      </c>
      <c r="X654" s="5">
        <f t="shared" si="296"/>
        <v>0.93010326569143686</v>
      </c>
      <c r="Y654" s="5">
        <f t="shared" si="297"/>
        <v>0.44923775808974942</v>
      </c>
      <c r="Z654" s="5">
        <f t="shared" si="298"/>
        <v>9.6486571945841</v>
      </c>
      <c r="AA654" s="5">
        <f t="shared" si="299"/>
        <v>7.3040487333888633</v>
      </c>
      <c r="AB654" s="5">
        <f t="shared" si="300"/>
        <v>-0.91826243116534767</v>
      </c>
      <c r="AC654" s="5">
        <f t="shared" si="301"/>
        <v>0.28848167669291058</v>
      </c>
      <c r="AD654" s="5">
        <f t="shared" si="302"/>
        <v>-12.421039588787298</v>
      </c>
      <c r="AE654">
        <f t="shared" si="320"/>
        <v>0</v>
      </c>
    </row>
    <row r="655" spans="1:31" x14ac:dyDescent="0.2">
      <c r="A655">
        <f t="shared" si="290"/>
        <v>6.2299999999999116</v>
      </c>
      <c r="B655" s="5">
        <f t="shared" si="303"/>
        <v>45.242164407974059</v>
      </c>
      <c r="C655" s="5">
        <f t="shared" si="304"/>
        <v>429.18805527072669</v>
      </c>
      <c r="D655" s="5">
        <f t="shared" si="305"/>
        <v>-38.384352965073973</v>
      </c>
      <c r="E655" s="2">
        <f t="shared" si="312"/>
        <v>431.56603229098852</v>
      </c>
      <c r="F655" s="2">
        <f t="shared" si="313"/>
        <v>6.0175187043489613</v>
      </c>
      <c r="G655" s="3">
        <f t="shared" si="306"/>
        <v>7.6361667500252395</v>
      </c>
      <c r="H655" s="3">
        <f t="shared" si="307"/>
        <v>52.333270290697989</v>
      </c>
      <c r="I655" s="3">
        <f t="shared" si="308"/>
        <v>-69.722942341270652</v>
      </c>
      <c r="J655" s="2">
        <f t="shared" si="314"/>
        <v>87.512118650376621</v>
      </c>
      <c r="K655" s="2">
        <f t="shared" si="309"/>
        <v>59.65379594436034</v>
      </c>
      <c r="L655" s="6">
        <f t="shared" si="291"/>
        <v>2754.5161266094487</v>
      </c>
      <c r="M655" s="2">
        <f t="shared" si="292"/>
        <v>34.909666187932245</v>
      </c>
      <c r="N655" s="2">
        <f t="shared" si="310"/>
        <v>87.512118650376621</v>
      </c>
      <c r="O655" s="2">
        <f t="shared" si="311"/>
        <v>59.65379594436034</v>
      </c>
      <c r="P655" s="5">
        <f t="shared" si="293"/>
        <v>0.38120198449711912</v>
      </c>
      <c r="Q655" s="4">
        <f t="shared" si="294"/>
        <v>0.39876413916597309</v>
      </c>
      <c r="R655" s="4">
        <f t="shared" si="295"/>
        <v>0.29512383299705536</v>
      </c>
      <c r="S655" s="4">
        <f t="shared" si="315"/>
        <v>0</v>
      </c>
      <c r="T655" s="4">
        <f t="shared" si="316"/>
        <v>0</v>
      </c>
      <c r="U655" s="5">
        <f t="shared" si="317"/>
        <v>-1.3674375762025031</v>
      </c>
      <c r="V655" s="5">
        <f t="shared" si="318"/>
        <v>-9.371518803046829</v>
      </c>
      <c r="W655" s="5">
        <f t="shared" si="319"/>
        <v>12.485553865169182</v>
      </c>
      <c r="X655" s="5">
        <f t="shared" si="296"/>
        <v>0.93016741635953604</v>
      </c>
      <c r="Y655" s="5">
        <f t="shared" si="297"/>
        <v>0.44698692601818829</v>
      </c>
      <c r="Z655" s="5">
        <f t="shared" si="298"/>
        <v>9.6730953408646876</v>
      </c>
      <c r="AA655" s="5">
        <f t="shared" si="299"/>
        <v>7.3094732179948805</v>
      </c>
      <c r="AB655" s="5">
        <f t="shared" si="300"/>
        <v>-0.92045065018431482</v>
      </c>
      <c r="AC655" s="5">
        <f t="shared" si="301"/>
        <v>0.30157653781785854</v>
      </c>
      <c r="AD655" s="5">
        <f t="shared" si="302"/>
        <v>-12.378972916835938</v>
      </c>
      <c r="AE655">
        <f t="shared" si="320"/>
        <v>0</v>
      </c>
    </row>
    <row r="656" spans="1:31" x14ac:dyDescent="0.2">
      <c r="A656">
        <f t="shared" si="290"/>
        <v>6.2399999999999114</v>
      </c>
      <c r="B656" s="5">
        <f t="shared" si="303"/>
        <v>45.318480052941801</v>
      </c>
      <c r="C656" s="5">
        <f t="shared" si="304"/>
        <v>429.71140305246058</v>
      </c>
      <c r="D656" s="5">
        <f t="shared" si="305"/>
        <v>-39.082201337132524</v>
      </c>
      <c r="E656" s="2">
        <f t="shared" si="312"/>
        <v>432.09449724293307</v>
      </c>
      <c r="F656" s="2">
        <f t="shared" si="313"/>
        <v>6.0203074516459463</v>
      </c>
      <c r="G656" s="3">
        <f t="shared" si="306"/>
        <v>7.6269622435233959</v>
      </c>
      <c r="H656" s="3">
        <f t="shared" si="307"/>
        <v>52.336286056076169</v>
      </c>
      <c r="I656" s="3">
        <f t="shared" si="308"/>
        <v>-69.846732070439018</v>
      </c>
      <c r="J656" s="2">
        <f t="shared" si="314"/>
        <v>87.611776446589985</v>
      </c>
      <c r="K656" s="2">
        <f t="shared" si="309"/>
        <v>59.721729002447155</v>
      </c>
      <c r="L656" s="6">
        <f t="shared" si="291"/>
        <v>2754.7060312347139</v>
      </c>
      <c r="M656" s="2">
        <f t="shared" si="292"/>
        <v>34.912072965301057</v>
      </c>
      <c r="N656" s="2">
        <f t="shared" si="310"/>
        <v>87.611776446589985</v>
      </c>
      <c r="O656" s="2">
        <f t="shared" si="311"/>
        <v>59.721729002447155</v>
      </c>
      <c r="P656" s="5">
        <f t="shared" si="293"/>
        <v>0.38120744560068348</v>
      </c>
      <c r="Q656" s="4">
        <f t="shared" si="294"/>
        <v>0.39833760193331325</v>
      </c>
      <c r="R656" s="4">
        <f t="shared" si="295"/>
        <v>0.29500213889604093</v>
      </c>
      <c r="S656" s="4">
        <f t="shared" si="315"/>
        <v>0</v>
      </c>
      <c r="T656" s="4">
        <f t="shared" si="316"/>
        <v>0</v>
      </c>
      <c r="U656" s="5">
        <f t="shared" si="317"/>
        <v>-1.3673642237901853</v>
      </c>
      <c r="V656" s="5">
        <f t="shared" si="318"/>
        <v>-9.3828660578327625</v>
      </c>
      <c r="W656" s="5">
        <f t="shared" si="319"/>
        <v>12.52214440459278</v>
      </c>
      <c r="X656" s="5">
        <f t="shared" si="296"/>
        <v>0.93023154489845838</v>
      </c>
      <c r="Y656" s="5">
        <f t="shared" si="297"/>
        <v>0.44474569294941441</v>
      </c>
      <c r="Z656" s="5">
        <f t="shared" si="298"/>
        <v>9.6974786762785801</v>
      </c>
      <c r="AA656" s="5">
        <f t="shared" si="299"/>
        <v>7.3149030954985115</v>
      </c>
      <c r="AB656" s="5">
        <f t="shared" si="300"/>
        <v>-0.92261853084077083</v>
      </c>
      <c r="AC656" s="5">
        <f t="shared" si="301"/>
        <v>0.31461261844581756</v>
      </c>
      <c r="AD656" s="5">
        <f t="shared" si="302"/>
        <v>-12.336952499908708</v>
      </c>
      <c r="AE656">
        <f t="shared" si="320"/>
        <v>0</v>
      </c>
    </row>
    <row r="657" spans="1:31" x14ac:dyDescent="0.2">
      <c r="A657">
        <f t="shared" si="290"/>
        <v>6.2499999999999112</v>
      </c>
      <c r="B657" s="5">
        <f t="shared" si="303"/>
        <v>45.394703544450493</v>
      </c>
      <c r="C657" s="5">
        <f t="shared" si="304"/>
        <v>430.2347816436523</v>
      </c>
      <c r="D657" s="5">
        <f t="shared" si="305"/>
        <v>-39.781285505461909</v>
      </c>
      <c r="E657" s="2">
        <f t="shared" si="312"/>
        <v>432.62298418582634</v>
      </c>
      <c r="F657" s="2">
        <f t="shared" si="313"/>
        <v>6.0230768204141496</v>
      </c>
      <c r="G657" s="3">
        <f t="shared" si="306"/>
        <v>7.6177360582149882</v>
      </c>
      <c r="H657" s="3">
        <f t="shared" si="307"/>
        <v>52.33943218226063</v>
      </c>
      <c r="I657" s="3">
        <f t="shared" si="308"/>
        <v>-69.970101595438109</v>
      </c>
      <c r="J657" s="2">
        <f t="shared" si="314"/>
        <v>87.711237484657687</v>
      </c>
      <c r="K657" s="2">
        <f t="shared" si="309"/>
        <v>59.789527937735301</v>
      </c>
      <c r="L657" s="6">
        <f t="shared" si="291"/>
        <v>2754.8958632965796</v>
      </c>
      <c r="M657" s="2">
        <f t="shared" si="292"/>
        <v>34.914478823029569</v>
      </c>
      <c r="N657" s="2">
        <f t="shared" si="310"/>
        <v>87.711237484657687</v>
      </c>
      <c r="O657" s="2">
        <f t="shared" si="311"/>
        <v>59.789527937735301</v>
      </c>
      <c r="P657" s="5">
        <f t="shared" si="293"/>
        <v>0.38121290453311263</v>
      </c>
      <c r="Q657" s="4">
        <f t="shared" si="294"/>
        <v>0.39791291583667798</v>
      </c>
      <c r="R657" s="4">
        <f t="shared" si="295"/>
        <v>0.29488081372398051</v>
      </c>
      <c r="S657" s="4">
        <f t="shared" si="315"/>
        <v>0</v>
      </c>
      <c r="T657" s="4">
        <f t="shared" si="316"/>
        <v>0</v>
      </c>
      <c r="U657" s="5">
        <f t="shared" si="317"/>
        <v>-1.3672801485115915</v>
      </c>
      <c r="V657" s="5">
        <f t="shared" si="318"/>
        <v>-9.3942171348927612</v>
      </c>
      <c r="W657" s="5">
        <f t="shared" si="319"/>
        <v>12.558682812016352</v>
      </c>
      <c r="X657" s="5">
        <f t="shared" si="296"/>
        <v>0.93029564893358185</v>
      </c>
      <c r="Y657" s="5">
        <f t="shared" si="297"/>
        <v>0.44251406908916102</v>
      </c>
      <c r="Z657" s="5">
        <f t="shared" si="298"/>
        <v>9.7218070227462654</v>
      </c>
      <c r="AA657" s="5">
        <f t="shared" si="299"/>
        <v>7.3203383024645454</v>
      </c>
      <c r="AB657" s="5">
        <f t="shared" si="300"/>
        <v>-0.9247660794224305</v>
      </c>
      <c r="AC657" s="5">
        <f t="shared" si="301"/>
        <v>0.32758988785350418</v>
      </c>
      <c r="AD657" s="5">
        <f t="shared" si="302"/>
        <v>-12.2949788855191</v>
      </c>
      <c r="AE657">
        <f t="shared" si="320"/>
        <v>0</v>
      </c>
    </row>
    <row r="658" spans="1:31" x14ac:dyDescent="0.2">
      <c r="A658">
        <f t="shared" si="290"/>
        <v>6.259999999999911</v>
      </c>
      <c r="B658" s="5">
        <f t="shared" si="303"/>
        <v>45.47083466672867</v>
      </c>
      <c r="C658" s="5">
        <f t="shared" si="304"/>
        <v>430.7581923449693</v>
      </c>
      <c r="D658" s="5">
        <f t="shared" si="305"/>
        <v>-40.481601270360564</v>
      </c>
      <c r="E658" s="2">
        <f t="shared" si="312"/>
        <v>433.15149437303637</v>
      </c>
      <c r="F658" s="2">
        <f t="shared" si="313"/>
        <v>6.0258268347246489</v>
      </c>
      <c r="G658" s="3">
        <f t="shared" si="306"/>
        <v>7.6084883974207642</v>
      </c>
      <c r="H658" s="3">
        <f t="shared" si="307"/>
        <v>52.342708081139165</v>
      </c>
      <c r="I658" s="3">
        <f t="shared" si="308"/>
        <v>-70.093051384293304</v>
      </c>
      <c r="J658" s="2">
        <f t="shared" si="314"/>
        <v>87.810500723559358</v>
      </c>
      <c r="K658" s="2">
        <f t="shared" si="309"/>
        <v>59.857192040599422</v>
      </c>
      <c r="L658" s="6">
        <f t="shared" si="291"/>
        <v>2755.0856158834017</v>
      </c>
      <c r="M658" s="2">
        <f t="shared" si="292"/>
        <v>34.916883673522278</v>
      </c>
      <c r="N658" s="2">
        <f t="shared" si="310"/>
        <v>87.810500723559358</v>
      </c>
      <c r="O658" s="2">
        <f t="shared" si="311"/>
        <v>59.857192040599422</v>
      </c>
      <c r="P658" s="5">
        <f t="shared" si="293"/>
        <v>0.38121836109334106</v>
      </c>
      <c r="Q658" s="4">
        <f t="shared" si="294"/>
        <v>0.39749007544958809</v>
      </c>
      <c r="R658" s="4">
        <f t="shared" si="295"/>
        <v>0.29475985769439705</v>
      </c>
      <c r="S658" s="4">
        <f t="shared" si="315"/>
        <v>0</v>
      </c>
      <c r="T658" s="4">
        <f t="shared" si="316"/>
        <v>0</v>
      </c>
      <c r="U658" s="5">
        <f t="shared" si="317"/>
        <v>-1.3671853674213057</v>
      </c>
      <c r="V658" s="5">
        <f t="shared" si="318"/>
        <v>-9.4055718878401109</v>
      </c>
      <c r="W658" s="5">
        <f t="shared" si="319"/>
        <v>12.595168607078564</v>
      </c>
      <c r="X658" s="5">
        <f t="shared" si="296"/>
        <v>0.93035972613092577</v>
      </c>
      <c r="Y658" s="5">
        <f t="shared" si="297"/>
        <v>0.4402920643219948</v>
      </c>
      <c r="Z658" s="5">
        <f t="shared" si="298"/>
        <v>9.7460802047051995</v>
      </c>
      <c r="AA658" s="5">
        <f t="shared" si="299"/>
        <v>7.3257787756717265</v>
      </c>
      <c r="AB658" s="5">
        <f t="shared" si="300"/>
        <v>-0.92689330309931095</v>
      </c>
      <c r="AC658" s="5">
        <f t="shared" si="301"/>
        <v>0.34050831686508864</v>
      </c>
      <c r="AD658" s="5">
        <f t="shared" si="302"/>
        <v>-12.253052617249708</v>
      </c>
      <c r="AE658">
        <f t="shared" si="320"/>
        <v>0</v>
      </c>
    </row>
    <row r="659" spans="1:31" x14ac:dyDescent="0.2">
      <c r="A659">
        <f t="shared" si="290"/>
        <v>6.2699999999999108</v>
      </c>
      <c r="B659" s="5">
        <f t="shared" si="303"/>
        <v>45.546873206037723</v>
      </c>
      <c r="C659" s="5">
        <f t="shared" si="304"/>
        <v>431.28163645119656</v>
      </c>
      <c r="D659" s="5">
        <f t="shared" si="305"/>
        <v>-41.183144436834361</v>
      </c>
      <c r="E659" s="2">
        <f t="shared" si="312"/>
        <v>433.68002905237518</v>
      </c>
      <c r="F659" s="2">
        <f t="shared" si="313"/>
        <v>6.0285575188539733</v>
      </c>
      <c r="G659" s="3">
        <f t="shared" si="306"/>
        <v>7.5992194643897708</v>
      </c>
      <c r="H659" s="3">
        <f t="shared" si="307"/>
        <v>52.346113164307816</v>
      </c>
      <c r="I659" s="3">
        <f t="shared" si="308"/>
        <v>-70.215581910465801</v>
      </c>
      <c r="J659" s="2">
        <f t="shared" si="314"/>
        <v>87.90956513886195</v>
      </c>
      <c r="K659" s="2">
        <f t="shared" si="309"/>
        <v>59.92472061272116</v>
      </c>
      <c r="L659" s="6">
        <f t="shared" si="291"/>
        <v>2755.275282202248</v>
      </c>
      <c r="M659" s="2">
        <f t="shared" si="292"/>
        <v>34.919287430688208</v>
      </c>
      <c r="N659" s="2">
        <f t="shared" si="310"/>
        <v>87.90956513886195</v>
      </c>
      <c r="O659" s="2">
        <f t="shared" si="311"/>
        <v>59.92472061272116</v>
      </c>
      <c r="P659" s="5">
        <f t="shared" si="293"/>
        <v>0.38122381508376579</v>
      </c>
      <c r="Q659" s="4">
        <f t="shared" si="294"/>
        <v>0.39706907531711688</v>
      </c>
      <c r="R659" s="4">
        <f t="shared" si="295"/>
        <v>0.29463927100283671</v>
      </c>
      <c r="S659" s="4">
        <f t="shared" si="315"/>
        <v>0</v>
      </c>
      <c r="T659" s="4">
        <f t="shared" si="316"/>
        <v>0</v>
      </c>
      <c r="U659" s="5">
        <f t="shared" si="317"/>
        <v>-1.3670798981292847</v>
      </c>
      <c r="V659" s="5">
        <f t="shared" si="318"/>
        <v>-9.4169301712452143</v>
      </c>
      <c r="W659" s="5">
        <f t="shared" si="319"/>
        <v>12.631601313143046</v>
      </c>
      <c r="X659" s="5">
        <f t="shared" si="296"/>
        <v>0.93042377419659761</v>
      </c>
      <c r="Y659" s="5">
        <f t="shared" si="297"/>
        <v>0.4380796882109953</v>
      </c>
      <c r="Z659" s="5">
        <f t="shared" si="298"/>
        <v>9.7702980491030313</v>
      </c>
      <c r="AA659" s="5">
        <f t="shared" si="299"/>
        <v>7.3312244521075858</v>
      </c>
      <c r="AB659" s="5">
        <f t="shared" si="300"/>
        <v>-0.92900020991828935</v>
      </c>
      <c r="AC659" s="5">
        <f t="shared" si="301"/>
        <v>0.35336787785781709</v>
      </c>
      <c r="AD659" s="5">
        <f t="shared" si="302"/>
        <v>-12.211174234749368</v>
      </c>
      <c r="AE659">
        <f t="shared" si="320"/>
        <v>0</v>
      </c>
    </row>
    <row r="660" spans="1:31" x14ac:dyDescent="0.2">
      <c r="A660">
        <f t="shared" si="290"/>
        <v>6.2799999999999105</v>
      </c>
      <c r="B660" s="5">
        <f t="shared" si="303"/>
        <v>45.622818950671125</v>
      </c>
      <c r="C660" s="5">
        <f t="shared" si="304"/>
        <v>431.80511525123353</v>
      </c>
      <c r="D660" s="5">
        <f t="shared" si="305"/>
        <v>-41.885910814650757</v>
      </c>
      <c r="E660" s="2">
        <f t="shared" si="312"/>
        <v>434.2085894660961</v>
      </c>
      <c r="F660" s="2">
        <f t="shared" si="313"/>
        <v>6.0312688972835202</v>
      </c>
      <c r="G660" s="3">
        <f t="shared" si="306"/>
        <v>7.5899294622905877</v>
      </c>
      <c r="H660" s="3">
        <f t="shared" si="307"/>
        <v>52.349646843086397</v>
      </c>
      <c r="I660" s="3">
        <f t="shared" si="308"/>
        <v>-70.3376936528133</v>
      </c>
      <c r="J660" s="2">
        <f t="shared" si="314"/>
        <v>88.008429722586371</v>
      </c>
      <c r="K660" s="2">
        <f t="shared" si="309"/>
        <v>59.992112966998207</v>
      </c>
      <c r="L660" s="6">
        <f t="shared" si="291"/>
        <v>2755.4648555772665</v>
      </c>
      <c r="M660" s="2">
        <f t="shared" si="292"/>
        <v>34.921690009920219</v>
      </c>
      <c r="N660" s="2">
        <f t="shared" si="310"/>
        <v>88.008429722586371</v>
      </c>
      <c r="O660" s="2">
        <f t="shared" si="311"/>
        <v>59.992112966998207</v>
      </c>
      <c r="P660" s="5">
        <f t="shared" si="293"/>
        <v>0.38122926631019893</v>
      </c>
      <c r="Q660" s="4">
        <f t="shared" si="294"/>
        <v>0.39664990995690763</v>
      </c>
      <c r="R660" s="4">
        <f t="shared" si="295"/>
        <v>0.29451905382710064</v>
      </c>
      <c r="S660" s="4">
        <f t="shared" si="315"/>
        <v>0</v>
      </c>
      <c r="T660" s="4">
        <f t="shared" si="316"/>
        <v>0</v>
      </c>
      <c r="U660" s="5">
        <f t="shared" si="317"/>
        <v>-1.3669637587951096</v>
      </c>
      <c r="V660" s="5">
        <f t="shared" si="318"/>
        <v>-9.428291840623455</v>
      </c>
      <c r="W660" s="5">
        <f t="shared" si="319"/>
        <v>12.667980457306051</v>
      </c>
      <c r="X660" s="5">
        <f t="shared" si="296"/>
        <v>0.93048779087624189</v>
      </c>
      <c r="Y660" s="5">
        <f t="shared" si="297"/>
        <v>0.43587694999748955</v>
      </c>
      <c r="Z660" s="5">
        <f t="shared" si="298"/>
        <v>9.794460385390714</v>
      </c>
      <c r="AA660" s="5">
        <f t="shared" si="299"/>
        <v>7.3366752689634538</v>
      </c>
      <c r="AB660" s="5">
        <f t="shared" si="300"/>
        <v>-0.93108680879762007</v>
      </c>
      <c r="AC660" s="5">
        <f t="shared" si="301"/>
        <v>0.36616854476725891</v>
      </c>
      <c r="AD660" s="5">
        <f t="shared" si="302"/>
        <v>-12.169344273730495</v>
      </c>
      <c r="AE660">
        <f t="shared" si="320"/>
        <v>0</v>
      </c>
    </row>
    <row r="661" spans="1:31" x14ac:dyDescent="0.2">
      <c r="A661">
        <f t="shared" si="290"/>
        <v>6.2899999999999103</v>
      </c>
      <c r="B661" s="5">
        <f t="shared" si="303"/>
        <v>45.698671690953589</v>
      </c>
      <c r="C661" s="5">
        <f t="shared" si="304"/>
        <v>432.32863002809165</v>
      </c>
      <c r="D661" s="5">
        <f t="shared" si="305"/>
        <v>-42.589896218392575</v>
      </c>
      <c r="E661" s="2">
        <f t="shared" si="312"/>
        <v>434.73717685089241</v>
      </c>
      <c r="F661" s="2">
        <f t="shared" si="313"/>
        <v>6.0339609946989476</v>
      </c>
      <c r="G661" s="3">
        <f t="shared" si="306"/>
        <v>7.5806185942026119</v>
      </c>
      <c r="H661" s="3">
        <f t="shared" si="307"/>
        <v>52.353308528534072</v>
      </c>
      <c r="I661" s="3">
        <f t="shared" si="308"/>
        <v>-70.459387095550611</v>
      </c>
      <c r="J661" s="2">
        <f t="shared" si="314"/>
        <v>88.107093483074863</v>
      </c>
      <c r="K661" s="2">
        <f t="shared" si="309"/>
        <v>60.05936842745389</v>
      </c>
      <c r="L661" s="6">
        <f t="shared" si="291"/>
        <v>2755.654329448078</v>
      </c>
      <c r="M661" s="2">
        <f t="shared" si="292"/>
        <v>34.924091328074603</v>
      </c>
      <c r="N661" s="2">
        <f t="shared" si="310"/>
        <v>88.107093483074863</v>
      </c>
      <c r="O661" s="2">
        <f t="shared" si="311"/>
        <v>60.05936842745389</v>
      </c>
      <c r="P661" s="5">
        <f t="shared" si="293"/>
        <v>0.38123471458182073</v>
      </c>
      <c r="Q661" s="4">
        <f t="shared" si="294"/>
        <v>0.39623257386017102</v>
      </c>
      <c r="R661" s="4">
        <f t="shared" si="295"/>
        <v>0.29439920632747452</v>
      </c>
      <c r="S661" s="4">
        <f t="shared" si="315"/>
        <v>0</v>
      </c>
      <c r="T661" s="4">
        <f t="shared" si="316"/>
        <v>0</v>
      </c>
      <c r="U661" s="5">
        <f t="shared" si="317"/>
        <v>-1.3668369681222383</v>
      </c>
      <c r="V661" s="5">
        <f t="shared" si="318"/>
        <v>-9.4396567524232111</v>
      </c>
      <c r="W661" s="5">
        <f t="shared" si="319"/>
        <v>12.704305570403628</v>
      </c>
      <c r="X661" s="5">
        <f t="shared" si="296"/>
        <v>0.93055177395449573</v>
      </c>
      <c r="Y661" s="5">
        <f t="shared" si="297"/>
        <v>0.43368385860084618</v>
      </c>
      <c r="Z661" s="5">
        <f t="shared" si="298"/>
        <v>9.8185670455154153</v>
      </c>
      <c r="AA661" s="5">
        <f t="shared" si="299"/>
        <v>7.3421311636295643</v>
      </c>
      <c r="AB661" s="5">
        <f t="shared" si="300"/>
        <v>-0.93315310952139208</v>
      </c>
      <c r="AC661" s="5">
        <f t="shared" si="301"/>
        <v>0.37891029309220414</v>
      </c>
      <c r="AD661" s="5">
        <f t="shared" si="302"/>
        <v>-12.127563265966806</v>
      </c>
      <c r="AE661">
        <f t="shared" si="320"/>
        <v>0</v>
      </c>
    </row>
    <row r="662" spans="1:31" x14ac:dyDescent="0.2">
      <c r="A662">
        <f t="shared" si="290"/>
        <v>6.2999999999999101</v>
      </c>
      <c r="B662" s="5">
        <f t="shared" si="303"/>
        <v>45.774431219240142</v>
      </c>
      <c r="C662" s="5">
        <f t="shared" si="304"/>
        <v>432.85218205889169</v>
      </c>
      <c r="D662" s="5">
        <f t="shared" si="305"/>
        <v>-43.295096467511378</v>
      </c>
      <c r="E662" s="2">
        <f t="shared" si="312"/>
        <v>435.26579243789519</v>
      </c>
      <c r="F662" s="2">
        <f t="shared" si="313"/>
        <v>6.0366338359895639</v>
      </c>
      <c r="G662" s="3">
        <f t="shared" si="306"/>
        <v>7.5712870631073983</v>
      </c>
      <c r="H662" s="3">
        <f t="shared" si="307"/>
        <v>52.357097631464995</v>
      </c>
      <c r="I662" s="3">
        <f t="shared" si="308"/>
        <v>-70.580662728210285</v>
      </c>
      <c r="J662" s="2">
        <f t="shared" si="314"/>
        <v>88.205555444859073</v>
      </c>
      <c r="K662" s="2">
        <f t="shared" si="309"/>
        <v>60.126486329147284</v>
      </c>
      <c r="L662" s="6">
        <f t="shared" si="291"/>
        <v>2755.8436973681851</v>
      </c>
      <c r="M662" s="2">
        <f t="shared" si="292"/>
        <v>34.926491303450952</v>
      </c>
      <c r="N662" s="2">
        <f t="shared" si="310"/>
        <v>88.205555444859073</v>
      </c>
      <c r="O662" s="2">
        <f t="shared" si="311"/>
        <v>60.126486329147284</v>
      </c>
      <c r="P662" s="5">
        <f t="shared" si="293"/>
        <v>0.38124015971113301</v>
      </c>
      <c r="Q662" s="4">
        <f t="shared" si="294"/>
        <v>0.39581706149266643</v>
      </c>
      <c r="R662" s="4">
        <f t="shared" si="295"/>
        <v>0.29427972864695634</v>
      </c>
      <c r="S662" s="4">
        <f t="shared" si="315"/>
        <v>0</v>
      </c>
      <c r="T662" s="4">
        <f t="shared" si="316"/>
        <v>0</v>
      </c>
      <c r="U662" s="5">
        <f t="shared" si="317"/>
        <v>-1.3666995453522683</v>
      </c>
      <c r="V662" s="5">
        <f t="shared" si="318"/>
        <v>-9.4510247640140914</v>
      </c>
      <c r="W662" s="5">
        <f t="shared" si="319"/>
        <v>12.740576187018426</v>
      </c>
      <c r="X662" s="5">
        <f t="shared" si="296"/>
        <v>0.93061572125445358</v>
      </c>
      <c r="Y662" s="5">
        <f t="shared" si="297"/>
        <v>0.43150042261832078</v>
      </c>
      <c r="Z662" s="5">
        <f t="shared" si="298"/>
        <v>9.8426178639133255</v>
      </c>
      <c r="AA662" s="5">
        <f t="shared" si="299"/>
        <v>7.3475920736903095</v>
      </c>
      <c r="AB662" s="5">
        <f t="shared" si="300"/>
        <v>-0.93519912273394756</v>
      </c>
      <c r="AC662" s="5">
        <f t="shared" si="301"/>
        <v>0.39159309989923408</v>
      </c>
      <c r="AD662" s="5">
        <f t="shared" si="302"/>
        <v>-12.085831739291265</v>
      </c>
      <c r="AE662">
        <f t="shared" si="320"/>
        <v>0</v>
      </c>
    </row>
    <row r="663" spans="1:31" x14ac:dyDescent="0.2">
      <c r="A663">
        <f t="shared" si="290"/>
        <v>6.3099999999999099</v>
      </c>
      <c r="B663" s="5">
        <f t="shared" si="303"/>
        <v>45.85009732991508</v>
      </c>
      <c r="C663" s="5">
        <f t="shared" si="304"/>
        <v>433.37577261486132</v>
      </c>
      <c r="D663" s="5">
        <f t="shared" si="305"/>
        <v>-44.001507386380446</v>
      </c>
      <c r="E663" s="2">
        <f t="shared" si="312"/>
        <v>435.79443745267179</v>
      </c>
      <c r="F663" s="2">
        <f t="shared" si="313"/>
        <v>6.0392874462476813</v>
      </c>
      <c r="G663" s="3">
        <f t="shared" si="306"/>
        <v>7.5619350718800584</v>
      </c>
      <c r="H663" s="3">
        <f t="shared" si="307"/>
        <v>52.361013562463988</v>
      </c>
      <c r="I663" s="3">
        <f t="shared" si="308"/>
        <v>-70.701521045603201</v>
      </c>
      <c r="J663" s="2">
        <f t="shared" si="314"/>
        <v>88.303814648528856</v>
      </c>
      <c r="K663" s="2">
        <f t="shared" si="309"/>
        <v>60.193466018083747</v>
      </c>
      <c r="L663" s="6">
        <f t="shared" si="291"/>
        <v>2756.0329530034001</v>
      </c>
      <c r="M663" s="2">
        <f t="shared" si="292"/>
        <v>34.928889855772255</v>
      </c>
      <c r="N663" s="2">
        <f t="shared" si="310"/>
        <v>88.303814648528856</v>
      </c>
      <c r="O663" s="2">
        <f t="shared" si="311"/>
        <v>60.193466018083747</v>
      </c>
      <c r="P663" s="5">
        <f t="shared" si="293"/>
        <v>0.38124560151391346</v>
      </c>
      <c r="Q663" s="4">
        <f t="shared" si="294"/>
        <v>0.39540336729566389</v>
      </c>
      <c r="R663" s="4">
        <f t="shared" si="295"/>
        <v>0.29416062091148204</v>
      </c>
      <c r="S663" s="4">
        <f t="shared" si="315"/>
        <v>0</v>
      </c>
      <c r="T663" s="4">
        <f t="shared" si="316"/>
        <v>0</v>
      </c>
      <c r="U663" s="5">
        <f t="shared" si="317"/>
        <v>-1.3665515102592043</v>
      </c>
      <c r="V663" s="5">
        <f t="shared" si="318"/>
        <v>-9.462395733675347</v>
      </c>
      <c r="W663" s="5">
        <f t="shared" si="319"/>
        <v>12.776791845486034</v>
      </c>
      <c r="X663" s="5">
        <f t="shared" si="296"/>
        <v>0.93067963063713566</v>
      </c>
      <c r="Y663" s="5">
        <f t="shared" si="297"/>
        <v>0.42932665032496042</v>
      </c>
      <c r="Z663" s="5">
        <f t="shared" si="298"/>
        <v>9.8666126775023031</v>
      </c>
      <c r="AA663" s="5">
        <f t="shared" si="299"/>
        <v>7.3530579369196234</v>
      </c>
      <c r="AB663" s="5">
        <f t="shared" si="300"/>
        <v>-0.93722485993424387</v>
      </c>
      <c r="AC663" s="5">
        <f t="shared" si="301"/>
        <v>0.40421694382695605</v>
      </c>
      <c r="AD663" s="5">
        <f t="shared" si="302"/>
        <v>-12.044150217594343</v>
      </c>
      <c r="AE663">
        <f t="shared" si="320"/>
        <v>0</v>
      </c>
    </row>
    <row r="664" spans="1:31" x14ac:dyDescent="0.2">
      <c r="A664">
        <f t="shared" si="290"/>
        <v>6.3199999999999097</v>
      </c>
      <c r="B664" s="5">
        <f t="shared" si="303"/>
        <v>45.925669819390883</v>
      </c>
      <c r="C664" s="5">
        <f t="shared" si="304"/>
        <v>433.89940296133318</v>
      </c>
      <c r="D664" s="5">
        <f t="shared" si="305"/>
        <v>-44.709124804347361</v>
      </c>
      <c r="E664" s="2">
        <f t="shared" si="312"/>
        <v>436.3231131152246</v>
      </c>
      <c r="F664" s="2">
        <f t="shared" si="313"/>
        <v>6.0419218507679879</v>
      </c>
      <c r="G664" s="3">
        <f t="shared" si="306"/>
        <v>7.5525628232807156</v>
      </c>
      <c r="H664" s="3">
        <f t="shared" si="307"/>
        <v>52.36505573190226</v>
      </c>
      <c r="I664" s="3">
        <f t="shared" si="308"/>
        <v>-70.821962547779151</v>
      </c>
      <c r="J664" s="2">
        <f t="shared" si="314"/>
        <v>88.401870150601809</v>
      </c>
      <c r="K664" s="2">
        <f t="shared" si="309"/>
        <v>60.260306851125975</v>
      </c>
      <c r="L664" s="6">
        <f t="shared" si="291"/>
        <v>2756.2220901302894</v>
      </c>
      <c r="M664" s="2">
        <f t="shared" si="292"/>
        <v>34.93128690616512</v>
      </c>
      <c r="N664" s="2">
        <f t="shared" si="310"/>
        <v>88.401870150601809</v>
      </c>
      <c r="O664" s="2">
        <f t="shared" si="311"/>
        <v>60.260306851125975</v>
      </c>
      <c r="P664" s="5">
        <f t="shared" si="293"/>
        <v>0.38125103980916997</v>
      </c>
      <c r="Q664" s="4">
        <f t="shared" si="294"/>
        <v>0.39499148568688786</v>
      </c>
      <c r="R664" s="4">
        <f t="shared" si="295"/>
        <v>0.29404188323014796</v>
      </c>
      <c r="S664" s="4">
        <f t="shared" si="315"/>
        <v>0</v>
      </c>
      <c r="T664" s="4">
        <f t="shared" si="316"/>
        <v>0</v>
      </c>
      <c r="U664" s="5">
        <f t="shared" si="317"/>
        <v>-1.3663928831437375</v>
      </c>
      <c r="V664" s="5">
        <f t="shared" si="318"/>
        <v>-9.4737695205844954</v>
      </c>
      <c r="W664" s="5">
        <f t="shared" si="319"/>
        <v>12.812952087900953</v>
      </c>
      <c r="X664" s="5">
        <f t="shared" si="296"/>
        <v>0.93074350000096207</v>
      </c>
      <c r="Y664" s="5">
        <f t="shared" si="297"/>
        <v>0.42716254967355644</v>
      </c>
      <c r="Z664" s="5">
        <f t="shared" si="298"/>
        <v>9.8905513256743731</v>
      </c>
      <c r="AA664" s="5">
        <f t="shared" si="299"/>
        <v>7.3585286912764731</v>
      </c>
      <c r="AB664" s="5">
        <f t="shared" si="300"/>
        <v>-0.93923033347018103</v>
      </c>
      <c r="AC664" s="5">
        <f t="shared" si="301"/>
        <v>0.41678180508987772</v>
      </c>
      <c r="AD664" s="5">
        <f t="shared" si="302"/>
        <v>-12.002519220822574</v>
      </c>
      <c r="AE664">
        <f t="shared" si="320"/>
        <v>0</v>
      </c>
    </row>
    <row r="665" spans="1:31" x14ac:dyDescent="0.2">
      <c r="A665">
        <f t="shared" ref="A665:A728" si="321">A664+dt</f>
        <v>6.3299999999999095</v>
      </c>
      <c r="B665" s="5">
        <f t="shared" si="303"/>
        <v>46.00114848610702</v>
      </c>
      <c r="C665" s="5">
        <f t="shared" si="304"/>
        <v>434.42307435774245</v>
      </c>
      <c r="D665" s="5">
        <f t="shared" si="305"/>
        <v>-45.417944555786192</v>
      </c>
      <c r="E665" s="2">
        <f t="shared" si="312"/>
        <v>436.85182063998946</v>
      </c>
      <c r="F665" s="2">
        <f t="shared" si="313"/>
        <v>6.0445370750468763</v>
      </c>
      <c r="G665" s="3">
        <f t="shared" si="306"/>
        <v>7.5431705199460142</v>
      </c>
      <c r="H665" s="3">
        <f t="shared" si="307"/>
        <v>52.369223549953155</v>
      </c>
      <c r="I665" s="3">
        <f t="shared" si="308"/>
        <v>-70.941987739987383</v>
      </c>
      <c r="J665" s="2">
        <f t="shared" si="314"/>
        <v>88.499721023393462</v>
      </c>
      <c r="K665" s="2">
        <f t="shared" si="309"/>
        <v>60.327008195905563</v>
      </c>
      <c r="L665" s="6">
        <f t="shared" si="291"/>
        <v>2756.4111026346418</v>
      </c>
      <c r="M665" s="2">
        <f t="shared" si="292"/>
        <v>34.933682377140421</v>
      </c>
      <c r="N665" s="2">
        <f t="shared" si="310"/>
        <v>88.499721023393462</v>
      </c>
      <c r="O665" s="2">
        <f t="shared" si="311"/>
        <v>60.327008195905563</v>
      </c>
      <c r="P665" s="5">
        <f t="shared" si="293"/>
        <v>0.38125647441909605</v>
      </c>
      <c r="Q665" s="4">
        <f t="shared" si="294"/>
        <v>0.39458141106144534</v>
      </c>
      <c r="R665" s="4">
        <f t="shared" si="295"/>
        <v>0.29392351569543246</v>
      </c>
      <c r="S665" s="4">
        <f t="shared" si="315"/>
        <v>0</v>
      </c>
      <c r="T665" s="4">
        <f t="shared" si="316"/>
        <v>0</v>
      </c>
      <c r="U665" s="5">
        <f t="shared" si="317"/>
        <v>-1.3662236848275302</v>
      </c>
      <c r="V665" s="5">
        <f t="shared" si="318"/>
        <v>-9.4851459848060991</v>
      </c>
      <c r="W665" s="5">
        <f t="shared" si="319"/>
        <v>12.849056460122116</v>
      </c>
      <c r="X665" s="5">
        <f t="shared" si="296"/>
        <v>0.93080732728123639</v>
      </c>
      <c r="Y665" s="5">
        <f t="shared" si="297"/>
        <v>0.4250081282946554</v>
      </c>
      <c r="Z665" s="5">
        <f t="shared" si="298"/>
        <v>9.9144336502880961</v>
      </c>
      <c r="AA665" s="5">
        <f t="shared" si="299"/>
        <v>7.3640042749004877</v>
      </c>
      <c r="AB665" s="5">
        <f t="shared" si="300"/>
        <v>-0.94121555653287481</v>
      </c>
      <c r="AC665" s="5">
        <f t="shared" si="301"/>
        <v>0.42928766548199704</v>
      </c>
      <c r="AD665" s="5">
        <f t="shared" si="302"/>
        <v>-11.960939264977398</v>
      </c>
      <c r="AE665">
        <f t="shared" si="320"/>
        <v>0</v>
      </c>
    </row>
    <row r="666" spans="1:31" x14ac:dyDescent="0.2">
      <c r="A666">
        <f t="shared" si="321"/>
        <v>6.3399999999999093</v>
      </c>
      <c r="B666" s="5">
        <f t="shared" si="303"/>
        <v>46.076533130528659</v>
      </c>
      <c r="C666" s="5">
        <f t="shared" si="304"/>
        <v>434.94678805762527</v>
      </c>
      <c r="D666" s="5">
        <f t="shared" si="305"/>
        <v>-46.127962480149314</v>
      </c>
      <c r="E666" s="2">
        <f t="shared" si="312"/>
        <v>437.38056123583442</v>
      </c>
      <c r="F666" s="2">
        <f t="shared" si="313"/>
        <v>6.047133144781772</v>
      </c>
      <c r="G666" s="3">
        <f t="shared" si="306"/>
        <v>7.5337583643806854</v>
      </c>
      <c r="H666" s="3">
        <f t="shared" si="307"/>
        <v>52.373516426607978</v>
      </c>
      <c r="I666" s="3">
        <f t="shared" si="308"/>
        <v>-71.061597132637161</v>
      </c>
      <c r="J666" s="2">
        <f t="shared" si="314"/>
        <v>88.597366354888209</v>
      </c>
      <c r="K666" s="2">
        <f t="shared" si="309"/>
        <v>60.393569430734971</v>
      </c>
      <c r="L666" s="6">
        <f t="shared" si="291"/>
        <v>2756.5999845099441</v>
      </c>
      <c r="M666" s="2">
        <f t="shared" si="292"/>
        <v>34.936076192573942</v>
      </c>
      <c r="N666" s="2">
        <f t="shared" si="310"/>
        <v>88.597366354888209</v>
      </c>
      <c r="O666" s="2">
        <f t="shared" si="311"/>
        <v>60.393569430734971</v>
      </c>
      <c r="P666" s="5">
        <f t="shared" si="293"/>
        <v>0.38126190516902625</v>
      </c>
      <c r="Q666" s="4">
        <f t="shared" si="294"/>
        <v>0.39417313779273472</v>
      </c>
      <c r="R666" s="4">
        <f t="shared" si="295"/>
        <v>0.29380551838341418</v>
      </c>
      <c r="S666" s="4">
        <f t="shared" si="315"/>
        <v>0</v>
      </c>
      <c r="T666" s="4">
        <f t="shared" si="316"/>
        <v>0</v>
      </c>
      <c r="U666" s="5">
        <f t="shared" si="317"/>
        <v>-1.3660439366475106</v>
      </c>
      <c r="V666" s="5">
        <f t="shared" si="318"/>
        <v>-9.4965249872807611</v>
      </c>
      <c r="W666" s="5">
        <f t="shared" si="319"/>
        <v>12.885104511778039</v>
      </c>
      <c r="X666" s="5">
        <f t="shared" si="296"/>
        <v>0.93087111044963022</v>
      </c>
      <c r="Y666" s="5">
        <f t="shared" si="297"/>
        <v>0.4228633934966175</v>
      </c>
      <c r="Z666" s="5">
        <f t="shared" si="298"/>
        <v>9.9382594956607999</v>
      </c>
      <c r="AA666" s="5">
        <f t="shared" si="299"/>
        <v>7.3694846261077105</v>
      </c>
      <c r="AB666" s="5">
        <f t="shared" si="300"/>
        <v>-0.94318054315089306</v>
      </c>
      <c r="AC666" s="5">
        <f t="shared" si="301"/>
        <v>0.4417345083800388</v>
      </c>
      <c r="AD666" s="5">
        <f t="shared" si="302"/>
        <v>-11.919410862114251</v>
      </c>
      <c r="AE666">
        <f t="shared" si="320"/>
        <v>0</v>
      </c>
    </row>
    <row r="667" spans="1:31" x14ac:dyDescent="0.2">
      <c r="A667">
        <f t="shared" si="321"/>
        <v>6.3499999999999091</v>
      </c>
      <c r="B667" s="5">
        <f t="shared" si="303"/>
        <v>46.151823555145313</v>
      </c>
      <c r="C667" s="5">
        <f t="shared" si="304"/>
        <v>435.47054530861681</v>
      </c>
      <c r="D667" s="5">
        <f t="shared" si="305"/>
        <v>-46.839174422018786</v>
      </c>
      <c r="E667" s="2">
        <f t="shared" si="312"/>
        <v>437.90933610605902</v>
      </c>
      <c r="F667" s="2">
        <f t="shared" si="313"/>
        <v>6.0497100858704469</v>
      </c>
      <c r="G667" s="3">
        <f t="shared" si="306"/>
        <v>7.5243265589491761</v>
      </c>
      <c r="H667" s="3">
        <f t="shared" si="307"/>
        <v>52.377933771691779</v>
      </c>
      <c r="I667" s="3">
        <f t="shared" si="308"/>
        <v>-71.180791241258305</v>
      </c>
      <c r="J667" s="2">
        <f t="shared" si="314"/>
        <v>88.694805248611004</v>
      </c>
      <c r="K667" s="2">
        <f t="shared" si="309"/>
        <v>60.45998994452011</v>
      </c>
      <c r="L667" s="6">
        <f t="shared" si="291"/>
        <v>2756.7887298558871</v>
      </c>
      <c r="M667" s="2">
        <f t="shared" si="292"/>
        <v>34.938468277687456</v>
      </c>
      <c r="N667" s="2">
        <f t="shared" si="310"/>
        <v>88.694805248611004</v>
      </c>
      <c r="O667" s="2">
        <f t="shared" si="311"/>
        <v>60.45998994452011</v>
      </c>
      <c r="P667" s="5">
        <f t="shared" si="293"/>
        <v>0.38126733188739276</v>
      </c>
      <c r="Q667" s="4">
        <f t="shared" si="294"/>
        <v>0.39376666023333901</v>
      </c>
      <c r="R667" s="4">
        <f t="shared" si="295"/>
        <v>0.29368789135398854</v>
      </c>
      <c r="S667" s="4">
        <f t="shared" si="315"/>
        <v>0</v>
      </c>
      <c r="T667" s="4">
        <f t="shared" si="316"/>
        <v>0</v>
      </c>
      <c r="U667" s="5">
        <f t="shared" si="317"/>
        <v>-1.3658536604501803</v>
      </c>
      <c r="V667" s="5">
        <f t="shared" si="318"/>
        <v>-9.5079063898143037</v>
      </c>
      <c r="W667" s="5">
        <f t="shared" si="319"/>
        <v>12.92109579627158</v>
      </c>
      <c r="X667" s="5">
        <f t="shared" si="296"/>
        <v>0.93093484751367928</v>
      </c>
      <c r="Y667" s="5">
        <f t="shared" si="297"/>
        <v>0.42072835226572686</v>
      </c>
      <c r="Z667" s="5">
        <f t="shared" si="298"/>
        <v>9.9620287085606609</v>
      </c>
      <c r="AA667" s="5">
        <f t="shared" si="299"/>
        <v>7.374969683386432</v>
      </c>
      <c r="AB667" s="5">
        <f t="shared" si="300"/>
        <v>-0.94512530818445351</v>
      </c>
      <c r="AC667" s="5">
        <f t="shared" si="301"/>
        <v>0.45412231874635722</v>
      </c>
      <c r="AD667" s="5">
        <f t="shared" si="302"/>
        <v>-11.877934520341988</v>
      </c>
      <c r="AE667">
        <f t="shared" si="320"/>
        <v>0</v>
      </c>
    </row>
    <row r="668" spans="1:31" x14ac:dyDescent="0.2">
      <c r="A668">
        <f t="shared" si="321"/>
        <v>6.3599999999999088</v>
      </c>
      <c r="B668" s="5">
        <f t="shared" si="303"/>
        <v>46.227019564469394</v>
      </c>
      <c r="C668" s="5">
        <f t="shared" si="304"/>
        <v>435.99434735244967</v>
      </c>
      <c r="D668" s="5">
        <f t="shared" si="305"/>
        <v>-47.551576231157384</v>
      </c>
      <c r="E668" s="2">
        <f t="shared" si="312"/>
        <v>438.43814644839284</v>
      </c>
      <c r="F668" s="2">
        <f t="shared" si="313"/>
        <v>6.0522679244103248</v>
      </c>
      <c r="G668" s="3">
        <f t="shared" si="306"/>
        <v>7.5148753058673314</v>
      </c>
      <c r="H668" s="3">
        <f t="shared" si="307"/>
        <v>52.382474994879246</v>
      </c>
      <c r="I668" s="3">
        <f t="shared" si="308"/>
        <v>-71.299570586461726</v>
      </c>
      <c r="J668" s="2">
        <f t="shared" si="314"/>
        <v>88.792036823499672</v>
      </c>
      <c r="K668" s="2">
        <f t="shared" si="309"/>
        <v>60.526269136673257</v>
      </c>
      <c r="L668" s="6">
        <f t="shared" si="291"/>
        <v>2756.9773328768802</v>
      </c>
      <c r="M668" s="2">
        <f t="shared" si="292"/>
        <v>34.940858559029898</v>
      </c>
      <c r="N668" s="2">
        <f t="shared" si="310"/>
        <v>88.792036823499672</v>
      </c>
      <c r="O668" s="2">
        <f t="shared" si="311"/>
        <v>60.526269136673257</v>
      </c>
      <c r="P668" s="5">
        <f t="shared" si="293"/>
        <v>0.38127275440568165</v>
      </c>
      <c r="Q668" s="4">
        <f t="shared" si="294"/>
        <v>0.39336197271590223</v>
      </c>
      <c r="R668" s="4">
        <f t="shared" si="295"/>
        <v>0.29357063465108285</v>
      </c>
      <c r="S668" s="4">
        <f t="shared" si="315"/>
        <v>0</v>
      </c>
      <c r="T668" s="4">
        <f t="shared" si="316"/>
        <v>0</v>
      </c>
      <c r="U668" s="5">
        <f t="shared" si="317"/>
        <v>-1.3656528785859263</v>
      </c>
      <c r="V668" s="5">
        <f t="shared" si="318"/>
        <v>-9.519290055067092</v>
      </c>
      <c r="W668" s="5">
        <f t="shared" si="319"/>
        <v>12.957029870784245</v>
      </c>
      <c r="X668" s="5">
        <f t="shared" si="296"/>
        <v>0.93099853651628106</v>
      </c>
      <c r="Y668" s="5">
        <f t="shared" si="297"/>
        <v>0.41860301126635258</v>
      </c>
      <c r="Z668" s="5">
        <f t="shared" si="298"/>
        <v>9.9857411381986889</v>
      </c>
      <c r="AA668" s="5">
        <f t="shared" si="299"/>
        <v>7.3804593853932099</v>
      </c>
      <c r="AB668" s="5">
        <f t="shared" si="300"/>
        <v>-0.94704986731957375</v>
      </c>
      <c r="AC668" s="5">
        <f t="shared" si="301"/>
        <v>0.46645108313159689</v>
      </c>
      <c r="AD668" s="5">
        <f t="shared" si="302"/>
        <v>-11.836510743822544</v>
      </c>
      <c r="AE668">
        <f t="shared" si="320"/>
        <v>0</v>
      </c>
    </row>
    <row r="669" spans="1:31" x14ac:dyDescent="0.2">
      <c r="A669">
        <f t="shared" si="321"/>
        <v>6.3699999999999086</v>
      </c>
      <c r="B669" s="5">
        <f t="shared" si="303"/>
        <v>46.302120965034696</v>
      </c>
      <c r="C669" s="5">
        <f t="shared" si="304"/>
        <v>436.51819542495264</v>
      </c>
      <c r="D669" s="5">
        <f t="shared" si="305"/>
        <v>-48.26516376255919</v>
      </c>
      <c r="E669" s="2">
        <f t="shared" si="312"/>
        <v>438.9669934549953</v>
      </c>
      <c r="F669" s="2">
        <f t="shared" si="313"/>
        <v>6.0548066866977583</v>
      </c>
      <c r="G669" s="3">
        <f t="shared" si="306"/>
        <v>7.5054048071941359</v>
      </c>
      <c r="H669" s="3">
        <f t="shared" si="307"/>
        <v>52.387139505710564</v>
      </c>
      <c r="I669" s="3">
        <f t="shared" si="308"/>
        <v>-71.417935693899949</v>
      </c>
      <c r="J669" s="2">
        <f t="shared" si="314"/>
        <v>88.889060213778052</v>
      </c>
      <c r="K669" s="2">
        <f t="shared" si="309"/>
        <v>60.592406417026616</v>
      </c>
      <c r="L669" s="6">
        <f t="shared" si="291"/>
        <v>2757.1657878805872</v>
      </c>
      <c r="M669" s="2">
        <f t="shared" si="292"/>
        <v>34.943246964458829</v>
      </c>
      <c r="N669" s="2">
        <f t="shared" si="310"/>
        <v>88.889060213778052</v>
      </c>
      <c r="O669" s="2">
        <f t="shared" si="311"/>
        <v>60.592406417026616</v>
      </c>
      <c r="P669" s="5">
        <f t="shared" si="293"/>
        <v>0.38127817255839042</v>
      </c>
      <c r="Q669" s="4">
        <f t="shared" si="294"/>
        <v>0.39295906955398885</v>
      </c>
      <c r="R669" s="4">
        <f t="shared" si="295"/>
        <v>0.29345374830286763</v>
      </c>
      <c r="S669" s="4">
        <f t="shared" si="315"/>
        <v>0</v>
      </c>
      <c r="T669" s="4">
        <f t="shared" si="316"/>
        <v>0</v>
      </c>
      <c r="U669" s="5">
        <f t="shared" si="317"/>
        <v>-1.3654416139033496</v>
      </c>
      <c r="V669" s="5">
        <f t="shared" si="318"/>
        <v>-9.5306758465435966</v>
      </c>
      <c r="W669" s="5">
        <f t="shared" si="319"/>
        <v>12.992906296280202</v>
      </c>
      <c r="X669" s="5">
        <f t="shared" si="296"/>
        <v>0.93106217553520176</v>
      </c>
      <c r="Y669" s="5">
        <f t="shared" si="297"/>
        <v>0.4164873768411575</v>
      </c>
      <c r="Z669" s="5">
        <f t="shared" si="298"/>
        <v>10.009396636220552</v>
      </c>
      <c r="AA669" s="5">
        <f t="shared" si="299"/>
        <v>7.3859536709489371</v>
      </c>
      <c r="AB669" s="5">
        <f t="shared" si="300"/>
        <v>-0.94895423706219217</v>
      </c>
      <c r="AC669" s="5">
        <f t="shared" si="301"/>
        <v>0.47872078967695586</v>
      </c>
      <c r="AD669" s="5">
        <f t="shared" si="302"/>
        <v>-11.79514003277086</v>
      </c>
      <c r="AE669">
        <f t="shared" si="320"/>
        <v>0</v>
      </c>
    </row>
    <row r="670" spans="1:31" x14ac:dyDescent="0.2">
      <c r="A670">
        <f t="shared" si="321"/>
        <v>6.3799999999999084</v>
      </c>
      <c r="B670" s="5">
        <f t="shared" si="303"/>
        <v>46.377127565394787</v>
      </c>
      <c r="C670" s="5">
        <f t="shared" si="304"/>
        <v>437.04209075604922</v>
      </c>
      <c r="D670" s="5">
        <f t="shared" si="305"/>
        <v>-48.979932876499831</v>
      </c>
      <c r="E670" s="2">
        <f t="shared" si="312"/>
        <v>439.49587831245435</v>
      </c>
      <c r="F670" s="2">
        <f t="shared" si="313"/>
        <v>6.0573263992273141</v>
      </c>
      <c r="G670" s="3">
        <f t="shared" si="306"/>
        <v>7.4959152648235143</v>
      </c>
      <c r="H670" s="3">
        <f t="shared" si="307"/>
        <v>52.391926713607333</v>
      </c>
      <c r="I670" s="3">
        <f t="shared" si="308"/>
        <v>-71.535887094227661</v>
      </c>
      <c r="J670" s="2">
        <f t="shared" si="314"/>
        <v>88.985874568829757</v>
      </c>
      <c r="K670" s="2">
        <f t="shared" si="309"/>
        <v>60.658401205746252</v>
      </c>
      <c r="L670" s="6">
        <f t="shared" si="291"/>
        <v>2757.35408927648</v>
      </c>
      <c r="M670" s="2">
        <f t="shared" si="292"/>
        <v>34.945633423122054</v>
      </c>
      <c r="N670" s="2">
        <f t="shared" si="310"/>
        <v>88.985874568829757</v>
      </c>
      <c r="O670" s="2">
        <f t="shared" si="311"/>
        <v>60.658401205746252</v>
      </c>
      <c r="P670" s="5">
        <f t="shared" si="293"/>
        <v>0.38128358618298563</v>
      </c>
      <c r="Q670" s="4">
        <f t="shared" si="294"/>
        <v>0.39255794504292757</v>
      </c>
      <c r="R670" s="4">
        <f t="shared" si="295"/>
        <v>0.29333723232196768</v>
      </c>
      <c r="S670" s="4">
        <f t="shared" si="315"/>
        <v>0</v>
      </c>
      <c r="T670" s="4">
        <f t="shared" si="316"/>
        <v>0</v>
      </c>
      <c r="U670" s="5">
        <f t="shared" si="317"/>
        <v>-1.3652198897435994</v>
      </c>
      <c r="V670" s="5">
        <f t="shared" si="318"/>
        <v>-9.5420636285820901</v>
      </c>
      <c r="W670" s="5">
        <f t="shared" si="319"/>
        <v>13.02872463750982</v>
      </c>
      <c r="X670" s="5">
        <f t="shared" si="296"/>
        <v>0.93112576268258584</v>
      </c>
      <c r="Y670" s="5">
        <f t="shared" si="297"/>
        <v>0.41438145501135731</v>
      </c>
      <c r="Z670" s="5">
        <f t="shared" si="298"/>
        <v>10.032995056698306</v>
      </c>
      <c r="AA670" s="5">
        <f t="shared" si="299"/>
        <v>7.391452479035066</v>
      </c>
      <c r="AB670" s="5">
        <f t="shared" si="300"/>
        <v>-0.95083843473224205</v>
      </c>
      <c r="AC670" s="5">
        <f t="shared" si="301"/>
        <v>0.49093142811621604</v>
      </c>
      <c r="AD670" s="5">
        <f t="shared" si="302"/>
        <v>-11.753822883455115</v>
      </c>
      <c r="AE670">
        <f t="shared" si="320"/>
        <v>0</v>
      </c>
    </row>
    <row r="671" spans="1:31" x14ac:dyDescent="0.2">
      <c r="A671">
        <f t="shared" si="321"/>
        <v>6.3899999999999082</v>
      </c>
      <c r="B671" s="5">
        <f t="shared" si="303"/>
        <v>46.452039176121282</v>
      </c>
      <c r="C671" s="5">
        <f t="shared" si="304"/>
        <v>437.56603456975671</v>
      </c>
      <c r="D671" s="5">
        <f t="shared" si="305"/>
        <v>-49.695879438586282</v>
      </c>
      <c r="E671" s="2">
        <f t="shared" si="312"/>
        <v>440.0248022017866</v>
      </c>
      <c r="F671" s="2">
        <f t="shared" si="313"/>
        <v>6.0598270886910175</v>
      </c>
      <c r="G671" s="3">
        <f t="shared" si="306"/>
        <v>7.4864068804761921</v>
      </c>
      <c r="H671" s="3">
        <f t="shared" si="307"/>
        <v>52.396836027888497</v>
      </c>
      <c r="I671" s="3">
        <f t="shared" si="308"/>
        <v>-71.653425323062208</v>
      </c>
      <c r="J671" s="2">
        <f t="shared" si="314"/>
        <v>89.082479053072646</v>
      </c>
      <c r="K671" s="2">
        <f t="shared" si="309"/>
        <v>60.724252933246518</v>
      </c>
      <c r="L671" s="6">
        <f t="shared" si="291"/>
        <v>2757.5422315744067</v>
      </c>
      <c r="M671" s="2">
        <f t="shared" si="292"/>
        <v>34.948017865439532</v>
      </c>
      <c r="N671" s="2">
        <f t="shared" si="310"/>
        <v>89.082479053072646</v>
      </c>
      <c r="O671" s="2">
        <f t="shared" si="311"/>
        <v>60.724252933246518</v>
      </c>
      <c r="P671" s="5">
        <f t="shared" si="293"/>
        <v>0.38128899511986125</v>
      </c>
      <c r="Q671" s="4">
        <f t="shared" si="294"/>
        <v>0.3921585934606388</v>
      </c>
      <c r="R671" s="4">
        <f t="shared" si="295"/>
        <v>0.29322108670566921</v>
      </c>
      <c r="S671" s="4">
        <f t="shared" si="315"/>
        <v>0</v>
      </c>
      <c r="T671" s="4">
        <f t="shared" si="316"/>
        <v>0</v>
      </c>
      <c r="U671" s="5">
        <f t="shared" si="317"/>
        <v>-1.3649877299347228</v>
      </c>
      <c r="V671" s="5">
        <f t="shared" si="318"/>
        <v>-9.553453266344528</v>
      </c>
      <c r="W671" s="5">
        <f t="shared" si="319"/>
        <v>13.064484463012873</v>
      </c>
      <c r="X671" s="5">
        <f t="shared" si="296"/>
        <v>0.93118929610447432</v>
      </c>
      <c r="Y671" s="5">
        <f t="shared" si="297"/>
        <v>0.41228525147702244</v>
      </c>
      <c r="Z671" s="5">
        <f t="shared" si="298"/>
        <v>10.056536256121957</v>
      </c>
      <c r="AA671" s="5">
        <f t="shared" si="299"/>
        <v>7.3969557487899191</v>
      </c>
      <c r="AB671" s="5">
        <f t="shared" si="300"/>
        <v>-0.9527024784577004</v>
      </c>
      <c r="AC671" s="5">
        <f t="shared" si="301"/>
        <v>0.50308298977742893</v>
      </c>
      <c r="AD671" s="5">
        <f t="shared" si="302"/>
        <v>-11.712559788197208</v>
      </c>
      <c r="AE671">
        <f t="shared" si="320"/>
        <v>0</v>
      </c>
    </row>
    <row r="672" spans="1:31" x14ac:dyDescent="0.2">
      <c r="A672">
        <f t="shared" si="321"/>
        <v>6.399999999999908</v>
      </c>
      <c r="B672" s="5">
        <f t="shared" si="303"/>
        <v>46.526855609802126</v>
      </c>
      <c r="C672" s="5">
        <f t="shared" si="304"/>
        <v>438.09002808418512</v>
      </c>
      <c r="D672" s="5">
        <f t="shared" si="305"/>
        <v>-50.41299931980631</v>
      </c>
      <c r="E672" s="2">
        <f t="shared" si="312"/>
        <v>440.55376629843659</v>
      </c>
      <c r="F672" s="2">
        <f t="shared" si="313"/>
        <v>6.0623087819776185</v>
      </c>
      <c r="G672" s="3">
        <f t="shared" si="306"/>
        <v>7.4768798556916147</v>
      </c>
      <c r="H672" s="3">
        <f t="shared" si="307"/>
        <v>52.401866857786274</v>
      </c>
      <c r="I672" s="3">
        <f t="shared" si="308"/>
        <v>-71.770550920944174</v>
      </c>
      <c r="J672" s="2">
        <f t="shared" si="314"/>
        <v>89.178872845834107</v>
      </c>
      <c r="K672" s="2">
        <f t="shared" si="309"/>
        <v>60.789961040105048</v>
      </c>
      <c r="L672" s="6">
        <f t="shared" ref="L672:L735" si="322">SQRT(spin^2-flag*((30/PI())*(wx*G672+wy*H672+wz*I672)/J672)^2)</f>
        <v>2757.7302093831818</v>
      </c>
      <c r="M672" s="2">
        <f t="shared" ref="M672:M735" si="323">(L672*PI()/30)*(circ/(2*PI()))/12</f>
        <v>34.95040022308546</v>
      </c>
      <c r="N672" s="2">
        <f t="shared" si="310"/>
        <v>89.178872845834107</v>
      </c>
      <c r="O672" s="2">
        <f t="shared" si="311"/>
        <v>60.789961040105048</v>
      </c>
      <c r="P672" s="5">
        <f t="shared" ref="P672:P735" si="324">cd0+(cdspin*L672/1000)*EXP(-A672/(tau*146.7/N672))</f>
        <v>0.3812943992122973</v>
      </c>
      <c r="Q672" s="4">
        <f t="shared" ref="Q672:Q735" si="325">(M672/N672)*EXP(-A672/(tau*146.7/N672))</f>
        <v>0.39176100906844696</v>
      </c>
      <c r="R672" s="4">
        <f t="shared" ref="R672:R735" si="326">cl2_*Q672/(cl0+cl1_*Q672)</f>
        <v>0.29310531143612645</v>
      </c>
      <c r="S672" s="4">
        <f t="shared" si="315"/>
        <v>0</v>
      </c>
      <c r="T672" s="4">
        <f t="shared" si="316"/>
        <v>0</v>
      </c>
      <c r="U672" s="5">
        <f t="shared" si="317"/>
        <v>-1.3647451587860262</v>
      </c>
      <c r="V672" s="5">
        <f t="shared" si="318"/>
        <v>-9.5648446258066215</v>
      </c>
      <c r="W672" s="5">
        <f t="shared" si="319"/>
        <v>13.100185345121378</v>
      </c>
      <c r="X672" s="5">
        <f t="shared" ref="X672:X735" si="327">M672/romega</f>
        <v>0.93125277398032769</v>
      </c>
      <c r="Y672" s="5">
        <f t="shared" ref="Y672:Y735" si="328">const*($R672/omega)*N672*(wy*I672-wz*(H672-T672))/X672</f>
        <v>0.41019877161743279</v>
      </c>
      <c r="Z672" s="5">
        <f t="shared" ref="Z672:Z735" si="329">const*($R672/omega)*N672*(wz*(G672-S672)-wx*I672)/X672</f>
        <v>10.080020093390951</v>
      </c>
      <c r="AA672" s="5">
        <f t="shared" ref="AA672:AA735" si="330">const*($R672/omega)*N672*(wx*(H672-T672)-wy*(G672-S672))/X672</f>
        <v>7.4024634195051213</v>
      </c>
      <c r="AB672" s="5">
        <f t="shared" ref="AB672:AB735" si="331">U672+Y672</f>
        <v>-0.95454638716859341</v>
      </c>
      <c r="AC672" s="5">
        <f t="shared" ref="AC672:AC735" si="332">V672+Z672</f>
        <v>0.51517546758432964</v>
      </c>
      <c r="AD672" s="5">
        <f t="shared" ref="AD672:AD735" si="333">W672+AA672-32.174</f>
        <v>-11.6713512353735</v>
      </c>
      <c r="AE672">
        <f t="shared" si="320"/>
        <v>0</v>
      </c>
    </row>
    <row r="673" spans="1:31" x14ac:dyDescent="0.2">
      <c r="A673">
        <f t="shared" si="321"/>
        <v>6.4099999999999078</v>
      </c>
      <c r="B673" s="5">
        <f t="shared" ref="B673:B736" si="334">B672+G672*dt+0.5*AB672*dt*dt</f>
        <v>46.601576681039688</v>
      </c>
      <c r="C673" s="5">
        <f t="shared" ref="C673:C736" si="335">C672+H672*dt+0.5*AC672*dt*dt</f>
        <v>438.61407251153639</v>
      </c>
      <c r="D673" s="5">
        <f t="shared" ref="D673:D736" si="336">D672+I672*dt+0.5*AD672*dt*dt</f>
        <v>-51.131288396577524</v>
      </c>
      <c r="E673" s="2">
        <f t="shared" si="312"/>
        <v>441.08277177227649</v>
      </c>
      <c r="F673" s="2">
        <f t="shared" si="313"/>
        <v>6.0647715061718168</v>
      </c>
      <c r="G673" s="3">
        <f t="shared" ref="G673:G736" si="337">G672+AB672*dt</f>
        <v>7.4673343918199286</v>
      </c>
      <c r="H673" s="3">
        <f t="shared" ref="H673:H736" si="338">H672+AC672*dt</f>
        <v>52.407018612462117</v>
      </c>
      <c r="I673" s="3">
        <f t="shared" ref="I673:I736" si="339">I672+AD672*dt</f>
        <v>-71.887264433297915</v>
      </c>
      <c r="J673" s="2">
        <f t="shared" si="314"/>
        <v>89.275055141226915</v>
      </c>
      <c r="K673" s="2">
        <f t="shared" ref="K673:K736" si="340">J673/1.467</f>
        <v>60.855524976978124</v>
      </c>
      <c r="L673" s="6">
        <f t="shared" si="322"/>
        <v>2757.9180174091894</v>
      </c>
      <c r="M673" s="2">
        <f t="shared" si="323"/>
        <v>34.952780428970627</v>
      </c>
      <c r="N673" s="2">
        <f t="shared" ref="N673:N736" si="341">IF(D673&gt;=hwind,SQRT((G673-vxw)^2+(H673-vyw)^2+I673^2),J673)</f>
        <v>89.275055141226915</v>
      </c>
      <c r="O673" s="2">
        <f t="shared" ref="O673:O736" si="342">J673/1.467</f>
        <v>60.855524976978124</v>
      </c>
      <c r="P673" s="5">
        <f t="shared" si="324"/>
        <v>0.38129979830641914</v>
      </c>
      <c r="Q673" s="4">
        <f t="shared" si="325"/>
        <v>0.39136518611187754</v>
      </c>
      <c r="R673" s="4">
        <f t="shared" si="326"/>
        <v>0.29298990648056583</v>
      </c>
      <c r="S673" s="4">
        <f t="shared" si="315"/>
        <v>0</v>
      </c>
      <c r="T673" s="4">
        <f t="shared" si="316"/>
        <v>0</v>
      </c>
      <c r="U673" s="5">
        <f t="shared" si="317"/>
        <v>-1.3644922010824461</v>
      </c>
      <c r="V673" s="5">
        <f t="shared" si="318"/>
        <v>-9.5762375737480632</v>
      </c>
      <c r="W673" s="5">
        <f t="shared" si="319"/>
        <v>13.135826859962037</v>
      </c>
      <c r="X673" s="5">
        <f t="shared" si="327"/>
        <v>0.93131619452255487</v>
      </c>
      <c r="Y673" s="5">
        <f t="shared" si="328"/>
        <v>0.40812202049147028</v>
      </c>
      <c r="Z673" s="5">
        <f t="shared" si="329"/>
        <v>10.103446429805549</v>
      </c>
      <c r="AA673" s="5">
        <f t="shared" si="330"/>
        <v>7.4079754306221473</v>
      </c>
      <c r="AB673" s="5">
        <f t="shared" si="331"/>
        <v>-0.95637018059097578</v>
      </c>
      <c r="AC673" s="5">
        <f t="shared" si="332"/>
        <v>0.52720885605748613</v>
      </c>
      <c r="AD673" s="5">
        <f t="shared" si="333"/>
        <v>-11.630197709415814</v>
      </c>
      <c r="AE673">
        <f t="shared" si="320"/>
        <v>0</v>
      </c>
    </row>
    <row r="674" spans="1:31" x14ac:dyDescent="0.2">
      <c r="A674">
        <f t="shared" si="321"/>
        <v>6.4199999999999076</v>
      </c>
      <c r="B674" s="5">
        <f t="shared" si="334"/>
        <v>46.676202206448856</v>
      </c>
      <c r="C674" s="5">
        <f t="shared" si="335"/>
        <v>439.13816905810381</v>
      </c>
      <c r="D674" s="5">
        <f t="shared" si="336"/>
        <v>-51.850742550795978</v>
      </c>
      <c r="E674" s="2">
        <f t="shared" ref="E674:E737" si="343">SQRT(B674^2+C674^2)</f>
        <v>441.61181978760607</v>
      </c>
      <c r="F674" s="2">
        <f t="shared" ref="F674:F737" si="344">ATAN2(C674,B674)*180/PI()</f>
        <v>6.0672152885534851</v>
      </c>
      <c r="G674" s="3">
        <f t="shared" si="337"/>
        <v>7.4577706900140193</v>
      </c>
      <c r="H674" s="3">
        <f t="shared" si="338"/>
        <v>52.412290701022691</v>
      </c>
      <c r="I674" s="3">
        <f t="shared" si="339"/>
        <v>-72.003566410392068</v>
      </c>
      <c r="J674" s="2">
        <f t="shared" ref="J674:J737" si="345">SQRT(G674^2+H674^2+I674^2)</f>
        <v>89.371025148025936</v>
      </c>
      <c r="K674" s="2">
        <f t="shared" si="340"/>
        <v>60.920944204516651</v>
      </c>
      <c r="L674" s="6">
        <f t="shared" si="322"/>
        <v>2758.1056504550043</v>
      </c>
      <c r="M674" s="2">
        <f t="shared" si="323"/>
        <v>34.955158417224879</v>
      </c>
      <c r="N674" s="2">
        <f t="shared" si="341"/>
        <v>89.371025148025936</v>
      </c>
      <c r="O674" s="2">
        <f t="shared" si="342"/>
        <v>60.920944204516651</v>
      </c>
      <c r="P674" s="5">
        <f t="shared" si="324"/>
        <v>0.38130519225115717</v>
      </c>
      <c r="Q674" s="4">
        <f t="shared" si="325"/>
        <v>0.39097111882143737</v>
      </c>
      <c r="R674" s="4">
        <f t="shared" si="326"/>
        <v>0.29287487179148675</v>
      </c>
      <c r="S674" s="4">
        <f t="shared" ref="S674:S737" si="346">IF(D674&gt;=hwind,vxw,0)</f>
        <v>0</v>
      </c>
      <c r="T674" s="4">
        <f t="shared" ref="T674:T737" si="347">IF(D674&gt;=hwind,vyw,0)</f>
        <v>0</v>
      </c>
      <c r="U674" s="5">
        <f t="shared" ref="U674:U737" si="348">-const*$P674*$N674*(G674-S674)</f>
        <v>-1.3642288820789359</v>
      </c>
      <c r="V674" s="5">
        <f t="shared" ref="V674:V737" si="349">-const*$P674*$N674*(H674-T674)</f>
        <v>-9.587631977742932</v>
      </c>
      <c r="W674" s="5">
        <f t="shared" ref="W674:W737" si="350">-const*$P674*$N674*I674</f>
        <v>13.171408587458316</v>
      </c>
      <c r="X674" s="5">
        <f t="shared" si="327"/>
        <v>0.93137955597604694</v>
      </c>
      <c r="Y674" s="5">
        <f t="shared" si="328"/>
        <v>0.40605500283806317</v>
      </c>
      <c r="Z674" s="5">
        <f t="shared" si="329"/>
        <v>10.126815129058013</v>
      </c>
      <c r="AA674" s="5">
        <f t="shared" si="330"/>
        <v>7.4134917217289535</v>
      </c>
      <c r="AB674" s="5">
        <f t="shared" si="331"/>
        <v>-0.95817387924087272</v>
      </c>
      <c r="AC674" s="5">
        <f t="shared" si="332"/>
        <v>0.53918315131508088</v>
      </c>
      <c r="AD674" s="5">
        <f t="shared" si="333"/>
        <v>-11.589099690812731</v>
      </c>
      <c r="AE674">
        <f t="shared" si="320"/>
        <v>0</v>
      </c>
    </row>
    <row r="675" spans="1:31" x14ac:dyDescent="0.2">
      <c r="A675">
        <f t="shared" si="321"/>
        <v>6.4299999999999073</v>
      </c>
      <c r="B675" s="5">
        <f t="shared" si="334"/>
        <v>46.750732004655035</v>
      </c>
      <c r="C675" s="5">
        <f t="shared" si="335"/>
        <v>439.66231892427157</v>
      </c>
      <c r="D675" s="5">
        <f t="shared" si="336"/>
        <v>-52.571357669884435</v>
      </c>
      <c r="E675" s="2">
        <f t="shared" si="343"/>
        <v>442.14091150315295</v>
      </c>
      <c r="F675" s="2">
        <f t="shared" si="344"/>
        <v>6.0696401565968854</v>
      </c>
      <c r="G675" s="3">
        <f t="shared" si="337"/>
        <v>7.4481889512216108</v>
      </c>
      <c r="H675" s="3">
        <f t="shared" si="338"/>
        <v>52.417682532535842</v>
      </c>
      <c r="I675" s="3">
        <f t="shared" si="339"/>
        <v>-72.119457407300189</v>
      </c>
      <c r="J675" s="2">
        <f t="shared" si="345"/>
        <v>89.466782089545376</v>
      </c>
      <c r="K675" s="2">
        <f t="shared" si="340"/>
        <v>60.986218193282461</v>
      </c>
      <c r="L675" s="6">
        <f t="shared" si="322"/>
        <v>2758.2931034180306</v>
      </c>
      <c r="M675" s="2">
        <f t="shared" si="323"/>
        <v>34.957534123179897</v>
      </c>
      <c r="N675" s="2">
        <f t="shared" si="341"/>
        <v>89.466782089545376</v>
      </c>
      <c r="O675" s="2">
        <f t="shared" si="342"/>
        <v>60.986218193282461</v>
      </c>
      <c r="P675" s="5">
        <f t="shared" si="324"/>
        <v>0.3813105808982073</v>
      </c>
      <c r="Q675" s="4">
        <f t="shared" si="325"/>
        <v>0.39057880141338241</v>
      </c>
      <c r="R675" s="4">
        <f t="shared" si="326"/>
        <v>0.29276020730686247</v>
      </c>
      <c r="S675" s="4">
        <f t="shared" si="346"/>
        <v>0</v>
      </c>
      <c r="T675" s="4">
        <f t="shared" si="347"/>
        <v>0</v>
      </c>
      <c r="U675" s="5">
        <f t="shared" si="348"/>
        <v>-1.363955227494865</v>
      </c>
      <c r="V675" s="5">
        <f t="shared" si="349"/>
        <v>-9.5990277061502667</v>
      </c>
      <c r="W675" s="5">
        <f t="shared" si="350"/>
        <v>13.206930111332182</v>
      </c>
      <c r="X675" s="5">
        <f t="shared" si="327"/>
        <v>0.93144285661771775</v>
      </c>
      <c r="Y675" s="5">
        <f t="shared" si="328"/>
        <v>0.40399772307667059</v>
      </c>
      <c r="Z675" s="5">
        <f t="shared" si="329"/>
        <v>10.150126057223794</v>
      </c>
      <c r="AA675" s="5">
        <f t="shared" si="330"/>
        <v>7.4190122325567396</v>
      </c>
      <c r="AB675" s="5">
        <f t="shared" si="331"/>
        <v>-0.95995750441819439</v>
      </c>
      <c r="AC675" s="5">
        <f t="shared" si="332"/>
        <v>0.55109835107352723</v>
      </c>
      <c r="AD675" s="5">
        <f t="shared" si="333"/>
        <v>-11.548057656111077</v>
      </c>
      <c r="AE675">
        <f t="shared" si="320"/>
        <v>0</v>
      </c>
    </row>
    <row r="676" spans="1:31" x14ac:dyDescent="0.2">
      <c r="A676">
        <f t="shared" si="321"/>
        <v>6.4399999999999071</v>
      </c>
      <c r="B676" s="5">
        <f t="shared" si="334"/>
        <v>46.825165896292027</v>
      </c>
      <c r="C676" s="5">
        <f t="shared" si="335"/>
        <v>440.18652330451448</v>
      </c>
      <c r="D676" s="5">
        <f t="shared" si="336"/>
        <v>-53.293129646840242</v>
      </c>
      <c r="E676" s="2">
        <f t="shared" si="343"/>
        <v>442.67004807207269</v>
      </c>
      <c r="F676" s="2">
        <f t="shared" si="344"/>
        <v>6.0720461379698669</v>
      </c>
      <c r="G676" s="3">
        <f t="shared" si="337"/>
        <v>7.4385893761774291</v>
      </c>
      <c r="H676" s="3">
        <f t="shared" si="338"/>
        <v>52.423193516046581</v>
      </c>
      <c r="I676" s="3">
        <f t="shared" si="339"/>
        <v>-72.2349379838613</v>
      </c>
      <c r="J676" s="2">
        <f t="shared" si="345"/>
        <v>89.562325203516991</v>
      </c>
      <c r="K676" s="2">
        <f t="shared" si="340"/>
        <v>61.051346423665294</v>
      </c>
      <c r="L676" s="6">
        <f t="shared" si="322"/>
        <v>2758.4803712891576</v>
      </c>
      <c r="M676" s="2">
        <f t="shared" si="323"/>
        <v>34.959907483352175</v>
      </c>
      <c r="N676" s="2">
        <f t="shared" si="341"/>
        <v>89.562325203516991</v>
      </c>
      <c r="O676" s="2">
        <f t="shared" si="342"/>
        <v>61.051346423665294</v>
      </c>
      <c r="P676" s="5">
        <f t="shared" si="324"/>
        <v>0.38131596410199137</v>
      </c>
      <c r="Q676" s="4">
        <f t="shared" si="325"/>
        <v>0.39018822809046882</v>
      </c>
      <c r="R676" s="4">
        <f t="shared" si="326"/>
        <v>0.29264591295033726</v>
      </c>
      <c r="S676" s="4">
        <f t="shared" si="346"/>
        <v>0</v>
      </c>
      <c r="T676" s="4">
        <f t="shared" si="347"/>
        <v>0</v>
      </c>
      <c r="U676" s="5">
        <f t="shared" si="348"/>
        <v>-1.3636712635084336</v>
      </c>
      <c r="V676" s="5">
        <f t="shared" si="349"/>
        <v>-9.6104246281048109</v>
      </c>
      <c r="W676" s="5">
        <f t="shared" si="350"/>
        <v>13.242391019105488</v>
      </c>
      <c r="X676" s="5">
        <f t="shared" si="327"/>
        <v>0.9315060947560504</v>
      </c>
      <c r="Y676" s="5">
        <f t="shared" si="328"/>
        <v>0.40195018530780824</v>
      </c>
      <c r="Z676" s="5">
        <f t="shared" si="329"/>
        <v>10.173379082752508</v>
      </c>
      <c r="AA676" s="5">
        <f t="shared" si="330"/>
        <v>7.4245369029767954</v>
      </c>
      <c r="AB676" s="5">
        <f t="shared" si="331"/>
        <v>-0.96172107820062536</v>
      </c>
      <c r="AC676" s="5">
        <f t="shared" si="332"/>
        <v>0.56295445464769678</v>
      </c>
      <c r="AD676" s="5">
        <f t="shared" si="333"/>
        <v>-11.507072077917716</v>
      </c>
      <c r="AE676">
        <f t="shared" si="320"/>
        <v>0</v>
      </c>
    </row>
    <row r="677" spans="1:31" x14ac:dyDescent="0.2">
      <c r="A677">
        <f t="shared" si="321"/>
        <v>6.4499999999999069</v>
      </c>
      <c r="B677" s="5">
        <f t="shared" si="334"/>
        <v>46.899503703999891</v>
      </c>
      <c r="C677" s="5">
        <f t="shared" si="335"/>
        <v>440.71078338739767</v>
      </c>
      <c r="D677" s="5">
        <f t="shared" si="336"/>
        <v>-54.016054380282746</v>
      </c>
      <c r="E677" s="2">
        <f t="shared" si="343"/>
        <v>443.1992306419487</v>
      </c>
      <c r="F677" s="2">
        <f t="shared" si="344"/>
        <v>6.0744332605330502</v>
      </c>
      <c r="G677" s="3">
        <f t="shared" si="337"/>
        <v>7.4289721653954226</v>
      </c>
      <c r="H677" s="3">
        <f t="shared" si="338"/>
        <v>52.428823060593061</v>
      </c>
      <c r="I677" s="3">
        <f t="shared" si="339"/>
        <v>-72.350008704640473</v>
      </c>
      <c r="J677" s="2">
        <f t="shared" si="345"/>
        <v>89.657653741968659</v>
      </c>
      <c r="K677" s="2">
        <f t="shared" si="340"/>
        <v>61.116328385800038</v>
      </c>
      <c r="L677" s="6">
        <f t="shared" si="322"/>
        <v>2758.6674491514295</v>
      </c>
      <c r="M677" s="2">
        <f t="shared" si="323"/>
        <v>34.962278435426107</v>
      </c>
      <c r="N677" s="2">
        <f t="shared" si="341"/>
        <v>89.657653741968659</v>
      </c>
      <c r="O677" s="2">
        <f t="shared" si="342"/>
        <v>61.116328385800038</v>
      </c>
      <c r="P677" s="5">
        <f t="shared" si="324"/>
        <v>0.38132134171961851</v>
      </c>
      <c r="Q677" s="4">
        <f t="shared" si="325"/>
        <v>0.38979939304269057</v>
      </c>
      <c r="R677" s="4">
        <f t="shared" si="326"/>
        <v>0.2925319886314221</v>
      </c>
      <c r="S677" s="4">
        <f t="shared" si="346"/>
        <v>0</v>
      </c>
      <c r="T677" s="4">
        <f t="shared" si="347"/>
        <v>0</v>
      </c>
      <c r="U677" s="5">
        <f t="shared" si="348"/>
        <v>-1.3633770167510957</v>
      </c>
      <c r="V677" s="5">
        <f t="shared" si="349"/>
        <v>-9.6218226135078986</v>
      </c>
      <c r="W677" s="5">
        <f t="shared" si="350"/>
        <v>13.277790902100948</v>
      </c>
      <c r="X677" s="5">
        <f t="shared" si="327"/>
        <v>0.93156926873064672</v>
      </c>
      <c r="Y677" s="5">
        <f t="shared" si="328"/>
        <v>0.39991239331362172</v>
      </c>
      <c r="Z677" s="5">
        <f t="shared" si="329"/>
        <v>10.196574076458877</v>
      </c>
      <c r="AA677" s="5">
        <f t="shared" si="330"/>
        <v>7.4300656729974524</v>
      </c>
      <c r="AB677" s="5">
        <f t="shared" si="331"/>
        <v>-0.96346462343747397</v>
      </c>
      <c r="AC677" s="5">
        <f t="shared" si="332"/>
        <v>0.57475146295097801</v>
      </c>
      <c r="AD677" s="5">
        <f t="shared" si="333"/>
        <v>-11.466143424901599</v>
      </c>
      <c r="AE677">
        <f t="shared" si="320"/>
        <v>0</v>
      </c>
    </row>
    <row r="678" spans="1:31" x14ac:dyDescent="0.2">
      <c r="A678">
        <f t="shared" si="321"/>
        <v>6.4599999999999067</v>
      </c>
      <c r="B678" s="5">
        <f t="shared" si="334"/>
        <v>46.973745252422674</v>
      </c>
      <c r="C678" s="5">
        <f t="shared" si="335"/>
        <v>441.23510035557672</v>
      </c>
      <c r="D678" s="5">
        <f t="shared" si="336"/>
        <v>-54.740127774500394</v>
      </c>
      <c r="E678" s="2">
        <f t="shared" si="343"/>
        <v>443.7284603547933</v>
      </c>
      <c r="F678" s="2">
        <f t="shared" si="344"/>
        <v>6.0768015523390044</v>
      </c>
      <c r="G678" s="3">
        <f t="shared" si="337"/>
        <v>7.419337519161048</v>
      </c>
      <c r="H678" s="3">
        <f t="shared" si="338"/>
        <v>52.434570575222573</v>
      </c>
      <c r="I678" s="3">
        <f t="shared" si="339"/>
        <v>-72.464670138889488</v>
      </c>
      <c r="J678" s="2">
        <f t="shared" si="345"/>
        <v>89.752766971103966</v>
      </c>
      <c r="K678" s="2">
        <f t="shared" si="340"/>
        <v>61.18116357948464</v>
      </c>
      <c r="L678" s="6">
        <f t="shared" si="322"/>
        <v>2758.8543321787361</v>
      </c>
      <c r="M678" s="2">
        <f t="shared" si="323"/>
        <v>34.964646918237456</v>
      </c>
      <c r="N678" s="2">
        <f t="shared" si="341"/>
        <v>89.752766971103966</v>
      </c>
      <c r="O678" s="2">
        <f t="shared" si="342"/>
        <v>61.18116357948464</v>
      </c>
      <c r="P678" s="5">
        <f t="shared" si="324"/>
        <v>0.38132671361084702</v>
      </c>
      <c r="Q678" s="4">
        <f t="shared" si="325"/>
        <v>0.38941229044800285</v>
      </c>
      <c r="R678" s="4">
        <f t="shared" si="326"/>
        <v>0.29241843424568925</v>
      </c>
      <c r="S678" s="4">
        <f t="shared" si="346"/>
        <v>0</v>
      </c>
      <c r="T678" s="4">
        <f t="shared" si="347"/>
        <v>0</v>
      </c>
      <c r="U678" s="5">
        <f t="shared" si="348"/>
        <v>-1.3630725143020046</v>
      </c>
      <c r="V678" s="5">
        <f t="shared" si="349"/>
        <v>-9.6332215330185367</v>
      </c>
      <c r="W678" s="5">
        <f t="shared" si="350"/>
        <v>13.31312935544285</v>
      </c>
      <c r="X678" s="5">
        <f t="shared" si="327"/>
        <v>0.93163237691178669</v>
      </c>
      <c r="Y678" s="5">
        <f t="shared" si="328"/>
        <v>0.39788435055849591</v>
      </c>
      <c r="Z678" s="5">
        <f t="shared" si="329"/>
        <v>10.219710911513513</v>
      </c>
      <c r="AA678" s="5">
        <f t="shared" si="330"/>
        <v>7.4355984827611419</v>
      </c>
      <c r="AB678" s="5">
        <f t="shared" si="331"/>
        <v>-0.96518816374350869</v>
      </c>
      <c r="AC678" s="5">
        <f t="shared" si="332"/>
        <v>0.58648937849497607</v>
      </c>
      <c r="AD678" s="5">
        <f t="shared" si="333"/>
        <v>-11.425272161796009</v>
      </c>
      <c r="AE678">
        <f t="shared" si="320"/>
        <v>0</v>
      </c>
    </row>
    <row r="679" spans="1:31" x14ac:dyDescent="0.2">
      <c r="A679">
        <f t="shared" si="321"/>
        <v>6.4699999999999065</v>
      </c>
      <c r="B679" s="5">
        <f t="shared" si="334"/>
        <v>47.047890368206097</v>
      </c>
      <c r="C679" s="5">
        <f t="shared" si="335"/>
        <v>441.75947538579788</v>
      </c>
      <c r="D679" s="5">
        <f t="shared" si="336"/>
        <v>-55.465345739497373</v>
      </c>
      <c r="E679" s="2">
        <f t="shared" si="343"/>
        <v>444.25773834704796</v>
      </c>
      <c r="F679" s="2">
        <f t="shared" si="344"/>
        <v>6.0791510416314178</v>
      </c>
      <c r="G679" s="3">
        <f t="shared" si="337"/>
        <v>7.4096856375236131</v>
      </c>
      <c r="H679" s="3">
        <f t="shared" si="338"/>
        <v>52.440435469007525</v>
      </c>
      <c r="I679" s="3">
        <f t="shared" si="339"/>
        <v>-72.578922860507447</v>
      </c>
      <c r="J679" s="2">
        <f t="shared" si="345"/>
        <v>89.847664171182302</v>
      </c>
      <c r="K679" s="2">
        <f t="shared" si="340"/>
        <v>61.245851514098362</v>
      </c>
      <c r="L679" s="6">
        <f t="shared" si="322"/>
        <v>2759.0410156345129</v>
      </c>
      <c r="M679" s="2">
        <f t="shared" si="323"/>
        <v>34.967012871756843</v>
      </c>
      <c r="N679" s="2">
        <f t="shared" si="341"/>
        <v>89.847664171182302</v>
      </c>
      <c r="O679" s="2">
        <f t="shared" si="342"/>
        <v>61.245851514098362</v>
      </c>
      <c r="P679" s="5">
        <f t="shared" si="324"/>
        <v>0.38133207963804605</v>
      </c>
      <c r="Q679" s="4">
        <f t="shared" si="325"/>
        <v>0.38902691447303095</v>
      </c>
      <c r="R679" s="4">
        <f t="shared" si="326"/>
        <v>0.29230524967496319</v>
      </c>
      <c r="S679" s="4">
        <f t="shared" si="346"/>
        <v>0</v>
      </c>
      <c r="T679" s="4">
        <f t="shared" si="347"/>
        <v>0</v>
      </c>
      <c r="U679" s="5">
        <f t="shared" si="348"/>
        <v>-1.3627577836824669</v>
      </c>
      <c r="V679" s="5">
        <f t="shared" si="349"/>
        <v>-9.6446212580446176</v>
      </c>
      <c r="W679" s="5">
        <f t="shared" si="350"/>
        <v>13.348405978057347</v>
      </c>
      <c r="X679" s="5">
        <f t="shared" si="327"/>
        <v>0.93169541769998865</v>
      </c>
      <c r="Y679" s="5">
        <f t="shared" si="328"/>
        <v>0.39586606018970844</v>
      </c>
      <c r="Z679" s="5">
        <f t="shared" si="329"/>
        <v>10.24278946343366</v>
      </c>
      <c r="AA679" s="5">
        <f t="shared" si="330"/>
        <v>7.4411352725415441</v>
      </c>
      <c r="AB679" s="5">
        <f t="shared" si="331"/>
        <v>-0.96689172349275854</v>
      </c>
      <c r="AC679" s="5">
        <f t="shared" si="332"/>
        <v>0.59816820538904203</v>
      </c>
      <c r="AD679" s="5">
        <f t="shared" si="333"/>
        <v>-11.384458749401109</v>
      </c>
      <c r="AE679">
        <f t="shared" si="320"/>
        <v>0</v>
      </c>
    </row>
    <row r="680" spans="1:31" x14ac:dyDescent="0.2">
      <c r="A680">
        <f t="shared" si="321"/>
        <v>6.4799999999999063</v>
      </c>
      <c r="B680" s="5">
        <f t="shared" si="334"/>
        <v>47.121938879995156</v>
      </c>
      <c r="C680" s="5">
        <f t="shared" si="335"/>
        <v>442.28390964889826</v>
      </c>
      <c r="D680" s="5">
        <f t="shared" si="336"/>
        <v>-56.191704191039918</v>
      </c>
      <c r="E680" s="2">
        <f t="shared" si="343"/>
        <v>444.78706574958403</v>
      </c>
      <c r="F680" s="2">
        <f t="shared" si="344"/>
        <v>6.0814817568442372</v>
      </c>
      <c r="G680" s="3">
        <f t="shared" si="337"/>
        <v>7.4000167202886855</v>
      </c>
      <c r="H680" s="3">
        <f t="shared" si="338"/>
        <v>52.446417151061418</v>
      </c>
      <c r="I680" s="3">
        <f t="shared" si="339"/>
        <v>-72.692767448001462</v>
      </c>
      <c r="J680" s="2">
        <f t="shared" si="345"/>
        <v>89.942344636399838</v>
      </c>
      <c r="K680" s="2">
        <f t="shared" si="340"/>
        <v>61.310391708520676</v>
      </c>
      <c r="L680" s="6">
        <f t="shared" si="322"/>
        <v>2759.2274948704662</v>
      </c>
      <c r="M680" s="2">
        <f t="shared" si="323"/>
        <v>34.969376237073611</v>
      </c>
      <c r="N680" s="2">
        <f t="shared" si="341"/>
        <v>89.942344636399838</v>
      </c>
      <c r="O680" s="2">
        <f t="shared" si="342"/>
        <v>61.310391708520676</v>
      </c>
      <c r="P680" s="5">
        <f t="shared" si="324"/>
        <v>0.38133743966615874</v>
      </c>
      <c r="Q680" s="4">
        <f t="shared" si="325"/>
        <v>0.3886432592737657</v>
      </c>
      <c r="R680" s="4">
        <f t="shared" si="326"/>
        <v>0.29219243478751061</v>
      </c>
      <c r="S680" s="4">
        <f t="shared" si="346"/>
        <v>0</v>
      </c>
      <c r="T680" s="4">
        <f t="shared" si="347"/>
        <v>0</v>
      </c>
      <c r="U680" s="5">
        <f t="shared" si="348"/>
        <v>-1.362432852850417</v>
      </c>
      <c r="V680" s="5">
        <f t="shared" si="349"/>
        <v>-9.6560216607343161</v>
      </c>
      <c r="W680" s="5">
        <f t="shared" si="350"/>
        <v>13.383620372672471</v>
      </c>
      <c r="X680" s="5">
        <f t="shared" si="327"/>
        <v>0.93175838952557921</v>
      </c>
      <c r="Y680" s="5">
        <f t="shared" si="328"/>
        <v>0.39385752503811972</v>
      </c>
      <c r="Z680" s="5">
        <f t="shared" si="329"/>
        <v>10.265809610073758</v>
      </c>
      <c r="AA680" s="5">
        <f t="shared" si="330"/>
        <v>7.4466759827408318</v>
      </c>
      <c r="AB680" s="5">
        <f t="shared" si="331"/>
        <v>-0.96857532781229727</v>
      </c>
      <c r="AC680" s="5">
        <f t="shared" si="332"/>
        <v>0.60978794933944158</v>
      </c>
      <c r="AD680" s="5">
        <f t="shared" si="333"/>
        <v>-11.343703644586697</v>
      </c>
      <c r="AE680">
        <f t="shared" si="320"/>
        <v>0</v>
      </c>
    </row>
    <row r="681" spans="1:31" x14ac:dyDescent="0.2">
      <c r="A681">
        <f t="shared" si="321"/>
        <v>6.4899999999999061</v>
      </c>
      <c r="B681" s="5">
        <f t="shared" si="334"/>
        <v>47.195890618431655</v>
      </c>
      <c r="C681" s="5">
        <f t="shared" si="335"/>
        <v>442.80840430980635</v>
      </c>
      <c r="D681" s="5">
        <f t="shared" si="336"/>
        <v>-56.919199050702161</v>
      </c>
      <c r="E681" s="2">
        <f t="shared" si="343"/>
        <v>445.31644368770384</v>
      </c>
      <c r="F681" s="2">
        <f t="shared" si="344"/>
        <v>6.0837937266008266</v>
      </c>
      <c r="G681" s="3">
        <f t="shared" si="337"/>
        <v>7.3903309670105628</v>
      </c>
      <c r="H681" s="3">
        <f t="shared" si="338"/>
        <v>52.452515030554814</v>
      </c>
      <c r="I681" s="3">
        <f t="shared" si="339"/>
        <v>-72.806204484447335</v>
      </c>
      <c r="J681" s="2">
        <f t="shared" si="345"/>
        <v>90.036807674770955</v>
      </c>
      <c r="K681" s="2">
        <f t="shared" si="340"/>
        <v>61.374783691050411</v>
      </c>
      <c r="L681" s="6">
        <f t="shared" si="322"/>
        <v>2759.4137653253056</v>
      </c>
      <c r="M681" s="2">
        <f t="shared" si="323"/>
        <v>34.971736956379743</v>
      </c>
      <c r="N681" s="2">
        <f t="shared" si="341"/>
        <v>90.036807674770955</v>
      </c>
      <c r="O681" s="2">
        <f t="shared" si="342"/>
        <v>61.374783691050411</v>
      </c>
      <c r="P681" s="5">
        <f t="shared" si="324"/>
        <v>0.38134279356266509</v>
      </c>
      <c r="Q681" s="4">
        <f t="shared" si="325"/>
        <v>0.38826131899624527</v>
      </c>
      <c r="R681" s="4">
        <f t="shared" si="326"/>
        <v>0.29207998943822905</v>
      </c>
      <c r="S681" s="4">
        <f t="shared" si="346"/>
        <v>0</v>
      </c>
      <c r="T681" s="4">
        <f t="shared" si="347"/>
        <v>0</v>
      </c>
      <c r="U681" s="5">
        <f t="shared" si="348"/>
        <v>-1.3620977501949034</v>
      </c>
      <c r="V681" s="5">
        <f t="shared" si="349"/>
        <v>-9.6674226139676165</v>
      </c>
      <c r="W681" s="5">
        <f t="shared" si="350"/>
        <v>13.418772145817766</v>
      </c>
      <c r="X681" s="5">
        <f t="shared" si="327"/>
        <v>0.93182129084826482</v>
      </c>
      <c r="Y681" s="5">
        <f t="shared" si="328"/>
        <v>0.39185874761890627</v>
      </c>
      <c r="Z681" s="5">
        <f t="shared" si="329"/>
        <v>10.288771231615991</v>
      </c>
      <c r="AA681" s="5">
        <f t="shared" si="330"/>
        <v>7.4522205538870212</v>
      </c>
      <c r="AB681" s="5">
        <f t="shared" si="331"/>
        <v>-0.97023900257599716</v>
      </c>
      <c r="AC681" s="5">
        <f t="shared" si="332"/>
        <v>0.62134861764837446</v>
      </c>
      <c r="AD681" s="5">
        <f t="shared" si="333"/>
        <v>-11.303007300295214</v>
      </c>
      <c r="AE681">
        <f t="shared" si="320"/>
        <v>0</v>
      </c>
    </row>
    <row r="682" spans="1:31" x14ac:dyDescent="0.2">
      <c r="A682">
        <f t="shared" si="321"/>
        <v>6.4999999999999059</v>
      </c>
      <c r="B682" s="5">
        <f t="shared" si="334"/>
        <v>47.269745416151636</v>
      </c>
      <c r="C682" s="5">
        <f t="shared" si="335"/>
        <v>443.33296052754275</v>
      </c>
      <c r="D682" s="5">
        <f t="shared" si="336"/>
        <v>-57.647826245911645</v>
      </c>
      <c r="E682" s="2">
        <f t="shared" si="343"/>
        <v>445.84587328114139</v>
      </c>
      <c r="F682" s="2">
        <f t="shared" si="344"/>
        <v>6.0860869797130865</v>
      </c>
      <c r="G682" s="3">
        <f t="shared" si="337"/>
        <v>7.3806285769848028</v>
      </c>
      <c r="H682" s="3">
        <f t="shared" si="338"/>
        <v>52.458728516731298</v>
      </c>
      <c r="I682" s="3">
        <f t="shared" si="339"/>
        <v>-72.919234557450281</v>
      </c>
      <c r="J682" s="2">
        <f t="shared" si="345"/>
        <v>90.131052608010592</v>
      </c>
      <c r="K682" s="2">
        <f t="shared" si="340"/>
        <v>61.439026999325556</v>
      </c>
      <c r="L682" s="6">
        <f t="shared" si="322"/>
        <v>2759.5998225234976</v>
      </c>
      <c r="M682" s="2">
        <f t="shared" si="323"/>
        <v>34.974094972954042</v>
      </c>
      <c r="N682" s="2">
        <f t="shared" si="341"/>
        <v>90.131052608010592</v>
      </c>
      <c r="O682" s="2">
        <f t="shared" si="342"/>
        <v>61.439026999325556</v>
      </c>
      <c r="P682" s="5">
        <f t="shared" si="324"/>
        <v>0.38134814119754545</v>
      </c>
      <c r="Q682" s="4">
        <f t="shared" si="325"/>
        <v>0.38788108777722347</v>
      </c>
      <c r="R682" s="4">
        <f t="shared" si="326"/>
        <v>0.29196791346883166</v>
      </c>
      <c r="S682" s="4">
        <f t="shared" si="346"/>
        <v>0</v>
      </c>
      <c r="T682" s="4">
        <f t="shared" si="347"/>
        <v>0</v>
      </c>
      <c r="U682" s="5">
        <f t="shared" si="348"/>
        <v>-1.3617525045305925</v>
      </c>
      <c r="V682" s="5">
        <f t="shared" si="349"/>
        <v>-9.678823991348013</v>
      </c>
      <c r="W682" s="5">
        <f t="shared" si="350"/>
        <v>13.453860907823611</v>
      </c>
      <c r="X682" s="5">
        <f t="shared" si="327"/>
        <v>0.93188412015671029</v>
      </c>
      <c r="Y682" s="5">
        <f t="shared" si="328"/>
        <v>0.3898697301323284</v>
      </c>
      <c r="Z682" s="5">
        <f t="shared" si="329"/>
        <v>10.311674210560687</v>
      </c>
      <c r="AA682" s="5">
        <f t="shared" si="330"/>
        <v>7.4577689266313918</v>
      </c>
      <c r="AB682" s="5">
        <f t="shared" si="331"/>
        <v>-0.97188277439826409</v>
      </c>
      <c r="AC682" s="5">
        <f t="shared" si="332"/>
        <v>0.63285021921267415</v>
      </c>
      <c r="AD682" s="5">
        <f t="shared" si="333"/>
        <v>-11.262370165544997</v>
      </c>
      <c r="AE682">
        <f t="shared" si="320"/>
        <v>0</v>
      </c>
    </row>
    <row r="683" spans="1:31" x14ac:dyDescent="0.2">
      <c r="A683">
        <f t="shared" si="321"/>
        <v>6.5099999999999056</v>
      </c>
      <c r="B683" s="5">
        <f t="shared" si="334"/>
        <v>47.343503107782766</v>
      </c>
      <c r="C683" s="5">
        <f t="shared" si="335"/>
        <v>443.85757945522101</v>
      </c>
      <c r="D683" s="5">
        <f t="shared" si="336"/>
        <v>-58.377581709994423</v>
      </c>
      <c r="E683" s="2">
        <f t="shared" si="343"/>
        <v>446.3753556440638</v>
      </c>
      <c r="F683" s="2">
        <f t="shared" si="344"/>
        <v>6.0883615451805753</v>
      </c>
      <c r="G683" s="3">
        <f t="shared" si="337"/>
        <v>7.3709097492408198</v>
      </c>
      <c r="H683" s="3">
        <f t="shared" si="338"/>
        <v>52.465057018923424</v>
      </c>
      <c r="I683" s="3">
        <f t="shared" si="339"/>
        <v>-73.031858259105732</v>
      </c>
      <c r="J683" s="2">
        <f t="shared" si="345"/>
        <v>90.225078771417259</v>
      </c>
      <c r="K683" s="2">
        <f t="shared" si="340"/>
        <v>61.503121180243525</v>
      </c>
      <c r="L683" s="6">
        <f t="shared" si="322"/>
        <v>2759.785662074034</v>
      </c>
      <c r="M683" s="2">
        <f t="shared" si="323"/>
        <v>34.976450231146607</v>
      </c>
      <c r="N683" s="2">
        <f t="shared" si="341"/>
        <v>90.225078771417259</v>
      </c>
      <c r="O683" s="2">
        <f t="shared" si="342"/>
        <v>61.503121180243525</v>
      </c>
      <c r="P683" s="5">
        <f t="shared" si="324"/>
        <v>0.38135348244324474</v>
      </c>
      <c r="Q683" s="4">
        <f t="shared" si="325"/>
        <v>0.38750255974482578</v>
      </c>
      <c r="R683" s="4">
        <f t="shared" si="326"/>
        <v>0.29185620670803242</v>
      </c>
      <c r="S683" s="4">
        <f t="shared" si="346"/>
        <v>0</v>
      </c>
      <c r="T683" s="4">
        <f t="shared" si="347"/>
        <v>0</v>
      </c>
      <c r="U683" s="5">
        <f t="shared" si="348"/>
        <v>-1.3613971450922908</v>
      </c>
      <c r="V683" s="5">
        <f t="shared" si="349"/>
        <v>-9.690225667194369</v>
      </c>
      <c r="W683" s="5">
        <f t="shared" si="350"/>
        <v>13.488886272820242</v>
      </c>
      <c r="X683" s="5">
        <f t="shared" si="327"/>
        <v>0.93194687596812487</v>
      </c>
      <c r="Y683" s="5">
        <f t="shared" si="328"/>
        <v>0.38789047446453506</v>
      </c>
      <c r="Z683" s="5">
        <f t="shared" si="329"/>
        <v>10.334518431716653</v>
      </c>
      <c r="AA683" s="5">
        <f t="shared" si="330"/>
        <v>7.4633210417460321</v>
      </c>
      <c r="AB683" s="5">
        <f t="shared" si="331"/>
        <v>-0.97350667062775575</v>
      </c>
      <c r="AC683" s="5">
        <f t="shared" si="332"/>
        <v>0.64429276452228379</v>
      </c>
      <c r="AD683" s="5">
        <f t="shared" si="333"/>
        <v>-11.221792685433726</v>
      </c>
      <c r="AE683">
        <f t="shared" si="320"/>
        <v>0</v>
      </c>
    </row>
    <row r="684" spans="1:31" x14ac:dyDescent="0.2">
      <c r="A684">
        <f t="shared" si="321"/>
        <v>6.5199999999999054</v>
      </c>
      <c r="B684" s="5">
        <f t="shared" si="334"/>
        <v>47.417163529941647</v>
      </c>
      <c r="C684" s="5">
        <f t="shared" si="335"/>
        <v>444.38226224004848</v>
      </c>
      <c r="D684" s="5">
        <f t="shared" si="336"/>
        <v>-59.108461382219758</v>
      </c>
      <c r="E684" s="2">
        <f t="shared" si="343"/>
        <v>446.90489188507263</v>
      </c>
      <c r="F684" s="2">
        <f t="shared" si="344"/>
        <v>6.0906174521896235</v>
      </c>
      <c r="G684" s="3">
        <f t="shared" si="337"/>
        <v>7.3611746825345419</v>
      </c>
      <c r="H684" s="3">
        <f t="shared" si="338"/>
        <v>52.471499946568649</v>
      </c>
      <c r="I684" s="3">
        <f t="shared" si="339"/>
        <v>-73.144076185960074</v>
      </c>
      <c r="J684" s="2">
        <f t="shared" si="345"/>
        <v>90.318885513756612</v>
      </c>
      <c r="K684" s="2">
        <f t="shared" si="340"/>
        <v>61.567065789881802</v>
      </c>
      <c r="L684" s="6">
        <f t="shared" si="322"/>
        <v>2759.9712796692129</v>
      </c>
      <c r="M684" s="2">
        <f t="shared" si="323"/>
        <v>34.97880267636328</v>
      </c>
      <c r="N684" s="2">
        <f t="shared" si="341"/>
        <v>90.318885513756612</v>
      </c>
      <c r="O684" s="2">
        <f t="shared" si="342"/>
        <v>61.567065789881802</v>
      </c>
      <c r="P684" s="5">
        <f t="shared" si="324"/>
        <v>0.38135881717463671</v>
      </c>
      <c r="Q684" s="4">
        <f t="shared" si="325"/>
        <v>0.38712572901919051</v>
      </c>
      <c r="R684" s="4">
        <f t="shared" si="326"/>
        <v>0.29174486897172741</v>
      </c>
      <c r="S684" s="4">
        <f t="shared" si="346"/>
        <v>0</v>
      </c>
      <c r="T684" s="4">
        <f t="shared" si="347"/>
        <v>0</v>
      </c>
      <c r="U684" s="5">
        <f t="shared" si="348"/>
        <v>-1.3610317015294811</v>
      </c>
      <c r="V684" s="5">
        <f t="shared" si="349"/>
        <v>-9.7016275165328949</v>
      </c>
      <c r="W684" s="5">
        <f t="shared" si="350"/>
        <v>13.523847858736383</v>
      </c>
      <c r="X684" s="5">
        <f t="shared" si="327"/>
        <v>0.93200955682784836</v>
      </c>
      <c r="Y684" s="5">
        <f t="shared" si="328"/>
        <v>0.38592098218841103</v>
      </c>
      <c r="Z684" s="5">
        <f t="shared" si="329"/>
        <v>10.357303782191392</v>
      </c>
      <c r="AA684" s="5">
        <f t="shared" si="330"/>
        <v>7.468876840121438</v>
      </c>
      <c r="AB684" s="5">
        <f t="shared" si="331"/>
        <v>-0.97511071934106996</v>
      </c>
      <c r="AC684" s="5">
        <f t="shared" si="332"/>
        <v>0.65567626565849757</v>
      </c>
      <c r="AD684" s="5">
        <f t="shared" si="333"/>
        <v>-11.181275301142179</v>
      </c>
      <c r="AE684">
        <f t="shared" si="320"/>
        <v>0</v>
      </c>
    </row>
    <row r="685" spans="1:31" x14ac:dyDescent="0.2">
      <c r="A685">
        <f t="shared" si="321"/>
        <v>6.5299999999999052</v>
      </c>
      <c r="B685" s="5">
        <f t="shared" si="334"/>
        <v>47.490726521231025</v>
      </c>
      <c r="C685" s="5">
        <f t="shared" si="335"/>
        <v>444.90701002332747</v>
      </c>
      <c r="D685" s="5">
        <f t="shared" si="336"/>
        <v>-59.84046120784442</v>
      </c>
      <c r="E685" s="2">
        <f t="shared" si="343"/>
        <v>447.43448310720481</v>
      </c>
      <c r="F685" s="2">
        <f t="shared" si="344"/>
        <v>6.0928547301124274</v>
      </c>
      <c r="G685" s="3">
        <f t="shared" si="337"/>
        <v>7.3514235753411308</v>
      </c>
      <c r="H685" s="3">
        <f t="shared" si="338"/>
        <v>52.478056709225235</v>
      </c>
      <c r="I685" s="3">
        <f t="shared" si="339"/>
        <v>-73.255888938971495</v>
      </c>
      <c r="J685" s="2">
        <f t="shared" si="345"/>
        <v>90.412472197145831</v>
      </c>
      <c r="K685" s="2">
        <f t="shared" si="340"/>
        <v>61.630860393419105</v>
      </c>
      <c r="L685" s="6">
        <f t="shared" si="322"/>
        <v>2760.1566710834409</v>
      </c>
      <c r="M685" s="2">
        <f t="shared" si="323"/>
        <v>34.981152255050546</v>
      </c>
      <c r="N685" s="2">
        <f t="shared" si="341"/>
        <v>90.412472197145831</v>
      </c>
      <c r="O685" s="2">
        <f t="shared" si="342"/>
        <v>61.630860393419105</v>
      </c>
      <c r="P685" s="5">
        <f t="shared" si="324"/>
        <v>0.38136414526898921</v>
      </c>
      <c r="Q685" s="4">
        <f t="shared" si="325"/>
        <v>0.38675058971310028</v>
      </c>
      <c r="R685" s="4">
        <f t="shared" si="326"/>
        <v>0.2916339000631758</v>
      </c>
      <c r="S685" s="4">
        <f t="shared" si="346"/>
        <v>0</v>
      </c>
      <c r="T685" s="4">
        <f t="shared" si="347"/>
        <v>0</v>
      </c>
      <c r="U685" s="5">
        <f t="shared" si="348"/>
        <v>-1.3606562039008783</v>
      </c>
      <c r="V685" s="5">
        <f t="shared" si="349"/>
        <v>-9.7130294150893093</v>
      </c>
      <c r="W685" s="5">
        <f t="shared" si="350"/>
        <v>13.558745287297636</v>
      </c>
      <c r="X685" s="5">
        <f t="shared" si="327"/>
        <v>0.93207216130894832</v>
      </c>
      <c r="Y685" s="5">
        <f t="shared" si="328"/>
        <v>0.38396125456445168</v>
      </c>
      <c r="Z685" s="5">
        <f t="shared" si="329"/>
        <v>10.380030151381272</v>
      </c>
      <c r="AA685" s="5">
        <f t="shared" si="330"/>
        <v>7.47443626276422</v>
      </c>
      <c r="AB685" s="5">
        <f t="shared" si="331"/>
        <v>-0.97669494933642653</v>
      </c>
      <c r="AC685" s="5">
        <f t="shared" si="332"/>
        <v>0.66700073629196233</v>
      </c>
      <c r="AD685" s="5">
        <f t="shared" si="333"/>
        <v>-11.140818449938145</v>
      </c>
      <c r="AE685">
        <f t="shared" si="320"/>
        <v>0</v>
      </c>
    </row>
    <row r="686" spans="1:31" x14ac:dyDescent="0.2">
      <c r="A686">
        <f t="shared" si="321"/>
        <v>6.539999999999905</v>
      </c>
      <c r="B686" s="5">
        <f t="shared" si="334"/>
        <v>47.564191922236972</v>
      </c>
      <c r="C686" s="5">
        <f t="shared" si="335"/>
        <v>445.43182394045652</v>
      </c>
      <c r="D686" s="5">
        <f t="shared" si="336"/>
        <v>-60.573577138156629</v>
      </c>
      <c r="E686" s="2">
        <f t="shared" si="343"/>
        <v>447.96413040793487</v>
      </c>
      <c r="F686" s="2">
        <f t="shared" si="344"/>
        <v>6.0950734085061464</v>
      </c>
      <c r="G686" s="3">
        <f t="shared" si="337"/>
        <v>7.3416566258477669</v>
      </c>
      <c r="H686" s="3">
        <f t="shared" si="338"/>
        <v>52.484726716588156</v>
      </c>
      <c r="I686" s="3">
        <f t="shared" si="339"/>
        <v>-73.367297123470877</v>
      </c>
      <c r="J686" s="2">
        <f t="shared" si="345"/>
        <v>90.50583819693874</v>
      </c>
      <c r="K686" s="2">
        <f t="shared" si="340"/>
        <v>61.69450456505708</v>
      </c>
      <c r="L686" s="6">
        <f t="shared" si="322"/>
        <v>2760.3418321720442</v>
      </c>
      <c r="M686" s="2">
        <f t="shared" si="323"/>
        <v>34.983498914680418</v>
      </c>
      <c r="N686" s="2">
        <f t="shared" si="341"/>
        <v>90.50583819693874</v>
      </c>
      <c r="O686" s="2">
        <f t="shared" si="342"/>
        <v>61.69450456505708</v>
      </c>
      <c r="P686" s="5">
        <f t="shared" si="324"/>
        <v>0.38136946660592907</v>
      </c>
      <c r="Q686" s="4">
        <f t="shared" si="325"/>
        <v>0.38637713593259748</v>
      </c>
      <c r="R686" s="4">
        <f t="shared" si="326"/>
        <v>0.29152329977317781</v>
      </c>
      <c r="S686" s="4">
        <f t="shared" si="346"/>
        <v>0</v>
      </c>
      <c r="T686" s="4">
        <f t="shared" si="347"/>
        <v>0</v>
      </c>
      <c r="U686" s="5">
        <f t="shared" si="348"/>
        <v>-1.360270682669001</v>
      </c>
      <c r="V686" s="5">
        <f t="shared" si="349"/>
        <v>-9.724431239281131</v>
      </c>
      <c r="W686" s="5">
        <f t="shared" si="350"/>
        <v>13.593578184024507</v>
      </c>
      <c r="X686" s="5">
        <f t="shared" si="327"/>
        <v>0.93213468801181742</v>
      </c>
      <c r="Y686" s="5">
        <f t="shared" si="328"/>
        <v>0.38201129254168092</v>
      </c>
      <c r="Z686" s="5">
        <f t="shared" si="329"/>
        <v>10.402697430961577</v>
      </c>
      <c r="AA686" s="5">
        <f t="shared" si="330"/>
        <v>7.4799992507949051</v>
      </c>
      <c r="AB686" s="5">
        <f t="shared" si="331"/>
        <v>-0.97825939012731999</v>
      </c>
      <c r="AC686" s="5">
        <f t="shared" si="332"/>
        <v>0.67826619168044644</v>
      </c>
      <c r="AD686" s="5">
        <f t="shared" si="333"/>
        <v>-11.100422565180587</v>
      </c>
      <c r="AE686">
        <f t="shared" si="320"/>
        <v>0</v>
      </c>
    </row>
    <row r="687" spans="1:31" x14ac:dyDescent="0.2">
      <c r="A687">
        <f t="shared" si="321"/>
        <v>6.5499999999999048</v>
      </c>
      <c r="B687" s="5">
        <f t="shared" si="334"/>
        <v>47.637559575525948</v>
      </c>
      <c r="C687" s="5">
        <f t="shared" si="335"/>
        <v>445.95670512093199</v>
      </c>
      <c r="D687" s="5">
        <f t="shared" si="336"/>
        <v>-61.307805130519597</v>
      </c>
      <c r="E687" s="2">
        <f t="shared" si="343"/>
        <v>448.49383487917606</v>
      </c>
      <c r="F687" s="2">
        <f t="shared" si="344"/>
        <v>6.0972735171119705</v>
      </c>
      <c r="G687" s="3">
        <f t="shared" si="337"/>
        <v>7.3318740319464935</v>
      </c>
      <c r="H687" s="3">
        <f t="shared" si="338"/>
        <v>52.491509378504958</v>
      </c>
      <c r="I687" s="3">
        <f t="shared" si="339"/>
        <v>-73.478301349122688</v>
      </c>
      <c r="J687" s="2">
        <f t="shared" si="345"/>
        <v>90.598982901611478</v>
      </c>
      <c r="K687" s="2">
        <f t="shared" si="340"/>
        <v>61.757997887942381</v>
      </c>
      <c r="L687" s="6">
        <f t="shared" si="322"/>
        <v>2760.5267588700976</v>
      </c>
      <c r="M687" s="2">
        <f t="shared" si="323"/>
        <v>34.985842603735612</v>
      </c>
      <c r="N687" s="2">
        <f t="shared" si="341"/>
        <v>90.598982901611478</v>
      </c>
      <c r="O687" s="2">
        <f t="shared" si="342"/>
        <v>61.757997887942381</v>
      </c>
      <c r="P687" s="5">
        <f t="shared" si="324"/>
        <v>0.38137478106740846</v>
      </c>
      <c r="Q687" s="4">
        <f t="shared" si="325"/>
        <v>0.38600536177759015</v>
      </c>
      <c r="R687" s="4">
        <f t="shared" si="326"/>
        <v>0.2914130678802514</v>
      </c>
      <c r="S687" s="4">
        <f t="shared" si="346"/>
        <v>0</v>
      </c>
      <c r="T687" s="4">
        <f t="shared" si="347"/>
        <v>0</v>
      </c>
      <c r="U687" s="5">
        <f t="shared" si="348"/>
        <v>-1.3598751686947621</v>
      </c>
      <c r="V687" s="5">
        <f t="shared" si="349"/>
        <v>-9.7358328662101119</v>
      </c>
      <c r="W687" s="5">
        <f t="shared" si="350"/>
        <v>13.628346178230137</v>
      </c>
      <c r="X687" s="5">
        <f t="shared" si="327"/>
        <v>0.9321971355637787</v>
      </c>
      <c r="Y687" s="5">
        <f t="shared" si="328"/>
        <v>0.38007109675859652</v>
      </c>
      <c r="Z687" s="5">
        <f t="shared" si="329"/>
        <v>10.425305514876497</v>
      </c>
      <c r="AA687" s="5">
        <f t="shared" si="330"/>
        <v>7.4855657454458013</v>
      </c>
      <c r="AB687" s="5">
        <f t="shared" si="331"/>
        <v>-0.97980407193616559</v>
      </c>
      <c r="AC687" s="5">
        <f t="shared" si="332"/>
        <v>0.68947264866638491</v>
      </c>
      <c r="AD687" s="5">
        <f t="shared" si="333"/>
        <v>-11.06008807632406</v>
      </c>
      <c r="AE687">
        <f t="shared" si="320"/>
        <v>0</v>
      </c>
    </row>
    <row r="688" spans="1:31" x14ac:dyDescent="0.2">
      <c r="A688">
        <f t="shared" si="321"/>
        <v>6.5599999999999046</v>
      </c>
      <c r="B688" s="5">
        <f t="shared" si="334"/>
        <v>47.710829325641818</v>
      </c>
      <c r="C688" s="5">
        <f t="shared" si="335"/>
        <v>446.48165468834947</v>
      </c>
      <c r="D688" s="5">
        <f t="shared" si="336"/>
        <v>-62.043141148414641</v>
      </c>
      <c r="E688" s="2">
        <f t="shared" si="343"/>
        <v>449.02359760728285</v>
      </c>
      <c r="F688" s="2">
        <f t="shared" si="344"/>
        <v>6.0994550858541965</v>
      </c>
      <c r="G688" s="3">
        <f t="shared" si="337"/>
        <v>7.3220759912271314</v>
      </c>
      <c r="H688" s="3">
        <f t="shared" si="338"/>
        <v>52.498404104991621</v>
      </c>
      <c r="I688" s="3">
        <f t="shared" si="339"/>
        <v>-73.588902229885932</v>
      </c>
      <c r="J688" s="2">
        <f t="shared" si="345"/>
        <v>90.691905712649003</v>
      </c>
      <c r="K688" s="2">
        <f t="shared" si="340"/>
        <v>61.821339954089296</v>
      </c>
      <c r="L688" s="6">
        <f t="shared" si="322"/>
        <v>2760.711447191271</v>
      </c>
      <c r="M688" s="2">
        <f t="shared" si="323"/>
        <v>34.988183271694929</v>
      </c>
      <c r="N688" s="2">
        <f t="shared" si="341"/>
        <v>90.691905712649003</v>
      </c>
      <c r="O688" s="2">
        <f t="shared" si="342"/>
        <v>61.821339954089296</v>
      </c>
      <c r="P688" s="5">
        <f t="shared" si="324"/>
        <v>0.38138008853767058</v>
      </c>
      <c r="Q688" s="4">
        <f t="shared" si="325"/>
        <v>0.38563526134244458</v>
      </c>
      <c r="R688" s="4">
        <f t="shared" si="326"/>
        <v>0.29130320415080685</v>
      </c>
      <c r="S688" s="4">
        <f t="shared" si="346"/>
        <v>0</v>
      </c>
      <c r="T688" s="4">
        <f t="shared" si="347"/>
        <v>0</v>
      </c>
      <c r="U688" s="5">
        <f t="shared" si="348"/>
        <v>-1.3594696932320791</v>
      </c>
      <c r="V688" s="5">
        <f t="shared" si="349"/>
        <v>-9.7472341736548334</v>
      </c>
      <c r="W688" s="5">
        <f t="shared" si="350"/>
        <v>13.663048903017753</v>
      </c>
      <c r="X688" s="5">
        <f t="shared" si="327"/>
        <v>0.93225950261869561</v>
      </c>
      <c r="Y688" s="5">
        <f t="shared" si="328"/>
        <v>0.37814066754415537</v>
      </c>
      <c r="Z688" s="5">
        <f t="shared" si="329"/>
        <v>10.447854299328997</v>
      </c>
      <c r="AA688" s="5">
        <f t="shared" si="330"/>
        <v>7.491135688058951</v>
      </c>
      <c r="AB688" s="5">
        <f t="shared" si="331"/>
        <v>-0.98132902568792368</v>
      </c>
      <c r="AC688" s="5">
        <f t="shared" si="332"/>
        <v>0.70062012567416332</v>
      </c>
      <c r="AD688" s="5">
        <f t="shared" si="333"/>
        <v>-11.019815408923296</v>
      </c>
      <c r="AE688">
        <f t="shared" si="320"/>
        <v>0</v>
      </c>
    </row>
    <row r="689" spans="1:31" x14ac:dyDescent="0.2">
      <c r="A689">
        <f t="shared" si="321"/>
        <v>6.5699999999999044</v>
      </c>
      <c r="B689" s="5">
        <f t="shared" si="334"/>
        <v>47.78400101910281</v>
      </c>
      <c r="C689" s="5">
        <f t="shared" si="335"/>
        <v>447.00667376040565</v>
      </c>
      <c r="D689" s="5">
        <f t="shared" si="336"/>
        <v>-62.779581161483947</v>
      </c>
      <c r="E689" s="2">
        <f t="shared" si="343"/>
        <v>449.55341967305213</v>
      </c>
      <c r="F689" s="2">
        <f t="shared" si="344"/>
        <v>6.1016181448392848</v>
      </c>
      <c r="G689" s="3">
        <f t="shared" si="337"/>
        <v>7.3122627009702521</v>
      </c>
      <c r="H689" s="3">
        <f t="shared" si="338"/>
        <v>52.505410306248365</v>
      </c>
      <c r="I689" s="3">
        <f t="shared" si="339"/>
        <v>-73.699100383975164</v>
      </c>
      <c r="J689" s="2">
        <f t="shared" si="345"/>
        <v>90.784606044432124</v>
      </c>
      <c r="K689" s="2">
        <f t="shared" si="340"/>
        <v>61.884530364302741</v>
      </c>
      <c r="L689" s="6">
        <f t="shared" si="322"/>
        <v>2760.8958932266851</v>
      </c>
      <c r="M689" s="2">
        <f t="shared" si="323"/>
        <v>34.990520869018745</v>
      </c>
      <c r="N689" s="2">
        <f t="shared" si="341"/>
        <v>90.784606044432124</v>
      </c>
      <c r="O689" s="2">
        <f t="shared" si="342"/>
        <v>61.884530364302741</v>
      </c>
      <c r="P689" s="5">
        <f t="shared" si="324"/>
        <v>0.38138538890321683</v>
      </c>
      <c r="Q689" s="4">
        <f t="shared" si="325"/>
        <v>0.38526682871656626</v>
      </c>
      <c r="R689" s="4">
        <f t="shared" si="326"/>
        <v>0.29119370833932007</v>
      </c>
      <c r="S689" s="4">
        <f t="shared" si="346"/>
        <v>0</v>
      </c>
      <c r="T689" s="4">
        <f t="shared" si="347"/>
        <v>0</v>
      </c>
      <c r="U689" s="5">
        <f t="shared" si="348"/>
        <v>-1.3590542879224994</v>
      </c>
      <c r="V689" s="5">
        <f t="shared" si="349"/>
        <v>-9.7586350400634121</v>
      </c>
      <c r="W689" s="5">
        <f t="shared" si="350"/>
        <v>13.697685995277764</v>
      </c>
      <c r="X689" s="5">
        <f t="shared" si="327"/>
        <v>0.93232178785658582</v>
      </c>
      <c r="Y689" s="5">
        <f t="shared" si="328"/>
        <v>0.37622000491878788</v>
      </c>
      <c r="Z689" s="5">
        <f t="shared" si="329"/>
        <v>10.470343682770688</v>
      </c>
      <c r="AA689" s="5">
        <f t="shared" si="330"/>
        <v>7.4967090200841948</v>
      </c>
      <c r="AB689" s="5">
        <f t="shared" si="331"/>
        <v>-0.98283428300371156</v>
      </c>
      <c r="AC689" s="5">
        <f t="shared" si="332"/>
        <v>0.71170864270727563</v>
      </c>
      <c r="AD689" s="5">
        <f t="shared" si="333"/>
        <v>-10.979604984638041</v>
      </c>
      <c r="AE689">
        <f t="shared" si="320"/>
        <v>0</v>
      </c>
    </row>
    <row r="690" spans="1:31" x14ac:dyDescent="0.2">
      <c r="A690">
        <f t="shared" si="321"/>
        <v>6.5799999999999041</v>
      </c>
      <c r="B690" s="5">
        <f t="shared" si="334"/>
        <v>47.857074504398362</v>
      </c>
      <c r="C690" s="5">
        <f t="shared" si="335"/>
        <v>447.53176344890028</v>
      </c>
      <c r="D690" s="5">
        <f t="shared" si="336"/>
        <v>-63.517121145572936</v>
      </c>
      <c r="E690" s="2">
        <f t="shared" si="343"/>
        <v>450.08330215172606</v>
      </c>
      <c r="F690" s="2">
        <f t="shared" si="344"/>
        <v>6.1037627243549073</v>
      </c>
      <c r="G690" s="3">
        <f t="shared" si="337"/>
        <v>7.3024343581402151</v>
      </c>
      <c r="H690" s="3">
        <f t="shared" si="338"/>
        <v>52.512527392675437</v>
      </c>
      <c r="I690" s="3">
        <f t="shared" si="339"/>
        <v>-73.808896433821545</v>
      </c>
      <c r="J690" s="2">
        <f t="shared" si="345"/>
        <v>90.877083324125394</v>
      </c>
      <c r="K690" s="2">
        <f t="shared" si="340"/>
        <v>61.947568728101835</v>
      </c>
      <c r="L690" s="6">
        <f t="shared" si="322"/>
        <v>2761.0800931437875</v>
      </c>
      <c r="M690" s="2">
        <f t="shared" si="323"/>
        <v>34.9928553471348</v>
      </c>
      <c r="N690" s="2">
        <f t="shared" si="341"/>
        <v>90.877083324125394</v>
      </c>
      <c r="O690" s="2">
        <f t="shared" si="342"/>
        <v>61.947568728101835</v>
      </c>
      <c r="P690" s="5">
        <f t="shared" si="324"/>
        <v>0.3813906820527736</v>
      </c>
      <c r="Q690" s="4">
        <f t="shared" si="325"/>
        <v>0.38490005798496929</v>
      </c>
      <c r="R690" s="4">
        <f t="shared" si="326"/>
        <v>0.29108458018850336</v>
      </c>
      <c r="S690" s="4">
        <f t="shared" si="346"/>
        <v>0</v>
      </c>
      <c r="T690" s="4">
        <f t="shared" si="347"/>
        <v>0</v>
      </c>
      <c r="U690" s="5">
        <f t="shared" si="348"/>
        <v>-1.3586289847898478</v>
      </c>
      <c r="V690" s="5">
        <f t="shared" si="349"/>
        <v>-9.7700353445463737</v>
      </c>
      <c r="W690" s="5">
        <f t="shared" si="350"/>
        <v>13.7322570956846</v>
      </c>
      <c r="X690" s="5">
        <f t="shared" si="327"/>
        <v>0.93238398998324235</v>
      </c>
      <c r="Y690" s="5">
        <f t="shared" si="328"/>
        <v>0.37430910859544392</v>
      </c>
      <c r="Z690" s="5">
        <f t="shared" si="329"/>
        <v>10.492773565891525</v>
      </c>
      <c r="AA690" s="5">
        <f t="shared" si="330"/>
        <v>7.5022856830772602</v>
      </c>
      <c r="AB690" s="5">
        <f t="shared" si="331"/>
        <v>-0.98431987619440386</v>
      </c>
      <c r="AC690" s="5">
        <f t="shared" si="332"/>
        <v>0.72273822134515164</v>
      </c>
      <c r="AD690" s="5">
        <f t="shared" si="333"/>
        <v>-10.93945722123814</v>
      </c>
      <c r="AE690">
        <f t="shared" si="320"/>
        <v>0</v>
      </c>
    </row>
    <row r="691" spans="1:31" x14ac:dyDescent="0.2">
      <c r="A691">
        <f t="shared" si="321"/>
        <v>6.5899999999999039</v>
      </c>
      <c r="B691" s="5">
        <f t="shared" si="334"/>
        <v>47.930049631985952</v>
      </c>
      <c r="C691" s="5">
        <f t="shared" si="335"/>
        <v>448.0569248597381</v>
      </c>
      <c r="D691" s="5">
        <f t="shared" si="336"/>
        <v>-64.255757082772206</v>
      </c>
      <c r="E691" s="2">
        <f t="shared" si="343"/>
        <v>450.61324611299392</v>
      </c>
      <c r="F691" s="2">
        <f t="shared" si="344"/>
        <v>6.1058888548689891</v>
      </c>
      <c r="G691" s="3">
        <f t="shared" si="337"/>
        <v>7.2925911593782713</v>
      </c>
      <c r="H691" s="3">
        <f t="shared" si="338"/>
        <v>52.519754774888888</v>
      </c>
      <c r="I691" s="3">
        <f t="shared" si="339"/>
        <v>-73.918291006033925</v>
      </c>
      <c r="J691" s="2">
        <f t="shared" si="345"/>
        <v>90.969336991565584</v>
      </c>
      <c r="K691" s="2">
        <f t="shared" si="340"/>
        <v>62.010454663643884</v>
      </c>
      <c r="L691" s="6">
        <f t="shared" si="322"/>
        <v>2761.2640431852392</v>
      </c>
      <c r="M691" s="2">
        <f t="shared" si="323"/>
        <v>34.995186658424032</v>
      </c>
      <c r="N691" s="2">
        <f t="shared" si="341"/>
        <v>90.969336991565584</v>
      </c>
      <c r="O691" s="2">
        <f t="shared" si="342"/>
        <v>62.010454663643884</v>
      </c>
      <c r="P691" s="5">
        <f t="shared" si="324"/>
        <v>0.38139596787725999</v>
      </c>
      <c r="Q691" s="4">
        <f t="shared" si="325"/>
        <v>0.38453494322883369</v>
      </c>
      <c r="R691" s="4">
        <f t="shared" si="326"/>
        <v>0.29097581942947481</v>
      </c>
      <c r="S691" s="4">
        <f t="shared" si="346"/>
        <v>0</v>
      </c>
      <c r="T691" s="4">
        <f t="shared" si="347"/>
        <v>0</v>
      </c>
      <c r="U691" s="5">
        <f t="shared" si="348"/>
        <v>-1.3581938162348939</v>
      </c>
      <c r="V691" s="5">
        <f t="shared" si="349"/>
        <v>-9.7814349668696536</v>
      </c>
      <c r="W691" s="5">
        <f t="shared" si="350"/>
        <v>13.766761848693276</v>
      </c>
      <c r="X691" s="5">
        <f t="shared" si="327"/>
        <v>0.93244610772985614</v>
      </c>
      <c r="Y691" s="5">
        <f t="shared" si="328"/>
        <v>0.37240797798067571</v>
      </c>
      <c r="Z691" s="5">
        <f t="shared" si="329"/>
        <v>10.515143851609496</v>
      </c>
      <c r="AA691" s="5">
        <f t="shared" si="330"/>
        <v>7.5078656186979922</v>
      </c>
      <c r="AB691" s="5">
        <f t="shared" si="331"/>
        <v>-0.98578583825421817</v>
      </c>
      <c r="AC691" s="5">
        <f t="shared" si="332"/>
        <v>0.7337088847398423</v>
      </c>
      <c r="AD691" s="5">
        <f t="shared" si="333"/>
        <v>-10.89937253260873</v>
      </c>
      <c r="AE691">
        <f t="shared" si="320"/>
        <v>0</v>
      </c>
    </row>
    <row r="692" spans="1:31" x14ac:dyDescent="0.2">
      <c r="A692">
        <f t="shared" si="321"/>
        <v>6.5999999999999037</v>
      </c>
      <c r="B692" s="5">
        <f t="shared" si="334"/>
        <v>48.002926254287821</v>
      </c>
      <c r="C692" s="5">
        <f t="shared" si="335"/>
        <v>448.58215909293125</v>
      </c>
      <c r="D692" s="5">
        <f t="shared" si="336"/>
        <v>-64.995484961459169</v>
      </c>
      <c r="E692" s="2">
        <f t="shared" si="343"/>
        <v>451.14325262099453</v>
      </c>
      <c r="F692" s="2">
        <f t="shared" si="344"/>
        <v>6.1079965670287395</v>
      </c>
      <c r="G692" s="3">
        <f t="shared" si="337"/>
        <v>7.2827333009957291</v>
      </c>
      <c r="H692" s="3">
        <f t="shared" si="338"/>
        <v>52.527091863736288</v>
      </c>
      <c r="I692" s="3">
        <f t="shared" si="339"/>
        <v>-74.027284731360012</v>
      </c>
      <c r="J692" s="2">
        <f t="shared" si="345"/>
        <v>91.061366499150836</v>
      </c>
      <c r="K692" s="2">
        <f t="shared" si="340"/>
        <v>62.073187797648828</v>
      </c>
      <c r="L692" s="6">
        <f t="shared" si="322"/>
        <v>2761.4477396678171</v>
      </c>
      <c r="M692" s="2">
        <f t="shared" si="323"/>
        <v>34.997514756206705</v>
      </c>
      <c r="N692" s="2">
        <f t="shared" si="341"/>
        <v>91.061366499150836</v>
      </c>
      <c r="O692" s="2">
        <f t="shared" si="342"/>
        <v>62.073187797648828</v>
      </c>
      <c r="P692" s="5">
        <f t="shared" si="324"/>
        <v>0.38140124626975569</v>
      </c>
      <c r="Q692" s="4">
        <f t="shared" si="325"/>
        <v>0.38417147852605177</v>
      </c>
      <c r="R692" s="4">
        <f t="shared" si="326"/>
        <v>0.29086742578192576</v>
      </c>
      <c r="S692" s="4">
        <f t="shared" si="346"/>
        <v>0</v>
      </c>
      <c r="T692" s="4">
        <f t="shared" si="347"/>
        <v>0</v>
      </c>
      <c r="U692" s="5">
        <f t="shared" si="348"/>
        <v>-1.357748815030035</v>
      </c>
      <c r="V692" s="5">
        <f t="shared" si="349"/>
        <v>-9.7928337874477318</v>
      </c>
      <c r="W692" s="5">
        <f t="shared" si="350"/>
        <v>13.801199902535604</v>
      </c>
      <c r="X692" s="5">
        <f t="shared" si="327"/>
        <v>0.93250813985264658</v>
      </c>
      <c r="Y692" s="5">
        <f t="shared" si="328"/>
        <v>0.37051661217574516</v>
      </c>
      <c r="Z692" s="5">
        <f t="shared" si="329"/>
        <v>10.537454445060215</v>
      </c>
      <c r="AA692" s="5">
        <f t="shared" si="330"/>
        <v>7.5134487687086118</v>
      </c>
      <c r="AB692" s="5">
        <f t="shared" si="331"/>
        <v>-0.98723220285428981</v>
      </c>
      <c r="AC692" s="5">
        <f t="shared" si="332"/>
        <v>0.74462065761248297</v>
      </c>
      <c r="AD692" s="5">
        <f t="shared" si="333"/>
        <v>-10.859351328755785</v>
      </c>
      <c r="AE692">
        <f t="shared" si="320"/>
        <v>0</v>
      </c>
    </row>
    <row r="693" spans="1:31" x14ac:dyDescent="0.2">
      <c r="A693">
        <f t="shared" si="321"/>
        <v>6.6099999999999035</v>
      </c>
      <c r="B693" s="5">
        <f t="shared" si="334"/>
        <v>48.07570422568763</v>
      </c>
      <c r="C693" s="5">
        <f t="shared" si="335"/>
        <v>449.1074672426015</v>
      </c>
      <c r="D693" s="5">
        <f t="shared" si="336"/>
        <v>-65.736300776339206</v>
      </c>
      <c r="E693" s="2">
        <f t="shared" si="343"/>
        <v>451.6733227343189</v>
      </c>
      <c r="F693" s="2">
        <f t="shared" si="344"/>
        <v>6.1100858916596659</v>
      </c>
      <c r="G693" s="3">
        <f t="shared" si="337"/>
        <v>7.2728609789671861</v>
      </c>
      <c r="H693" s="3">
        <f t="shared" si="338"/>
        <v>52.534538070312415</v>
      </c>
      <c r="I693" s="3">
        <f t="shared" si="339"/>
        <v>-74.135878244647571</v>
      </c>
      <c r="J693" s="2">
        <f t="shared" si="345"/>
        <v>91.153171311730546</v>
      </c>
      <c r="K693" s="2">
        <f t="shared" si="340"/>
        <v>62.135767765324161</v>
      </c>
      <c r="L693" s="6">
        <f t="shared" si="322"/>
        <v>2761.6311789813299</v>
      </c>
      <c r="M693" s="2">
        <f t="shared" si="323"/>
        <v>34.999839594728662</v>
      </c>
      <c r="N693" s="2">
        <f t="shared" si="341"/>
        <v>91.153171311730546</v>
      </c>
      <c r="O693" s="2">
        <f t="shared" si="342"/>
        <v>62.135767765324161</v>
      </c>
      <c r="P693" s="5">
        <f t="shared" si="324"/>
        <v>0.38140651712546925</v>
      </c>
      <c r="Q693" s="4">
        <f t="shared" si="325"/>
        <v>0.38380965795176358</v>
      </c>
      <c r="R693" s="4">
        <f t="shared" si="326"/>
        <v>0.29075939895428699</v>
      </c>
      <c r="S693" s="4">
        <f t="shared" si="346"/>
        <v>0</v>
      </c>
      <c r="T693" s="4">
        <f t="shared" si="347"/>
        <v>0</v>
      </c>
      <c r="U693" s="5">
        <f t="shared" si="348"/>
        <v>-1.3572940143140027</v>
      </c>
      <c r="V693" s="5">
        <f t="shared" si="349"/>
        <v>-9.8042316873368982</v>
      </c>
      <c r="W693" s="5">
        <f t="shared" si="350"/>
        <v>13.83557090921617</v>
      </c>
      <c r="X693" s="5">
        <f t="shared" si="327"/>
        <v>0.93257008513249484</v>
      </c>
      <c r="Y693" s="5">
        <f t="shared" si="328"/>
        <v>0.36863500997776588</v>
      </c>
      <c r="Z693" s="5">
        <f t="shared" si="329"/>
        <v>10.559705253586477</v>
      </c>
      <c r="AA693" s="5">
        <f t="shared" si="330"/>
        <v>7.5190350749720887</v>
      </c>
      <c r="AB693" s="5">
        <f t="shared" si="331"/>
        <v>-0.98865900433623677</v>
      </c>
      <c r="AC693" s="5">
        <f t="shared" si="332"/>
        <v>0.75547356624957906</v>
      </c>
      <c r="AD693" s="5">
        <f t="shared" si="333"/>
        <v>-10.819394015811742</v>
      </c>
      <c r="AE693">
        <f t="shared" si="320"/>
        <v>0</v>
      </c>
    </row>
    <row r="694" spans="1:31" x14ac:dyDescent="0.2">
      <c r="A694">
        <f t="shared" si="321"/>
        <v>6.6199999999999033</v>
      </c>
      <c r="B694" s="5">
        <f t="shared" si="334"/>
        <v>48.148383402527081</v>
      </c>
      <c r="C694" s="5">
        <f t="shared" si="335"/>
        <v>449.63285039698292</v>
      </c>
      <c r="D694" s="5">
        <f t="shared" si="336"/>
        <v>-66.478200528486482</v>
      </c>
      <c r="E694" s="2">
        <f t="shared" si="343"/>
        <v>452.2034575060128</v>
      </c>
      <c r="F694" s="2">
        <f t="shared" si="344"/>
        <v>6.1121568597646005</v>
      </c>
      <c r="G694" s="3">
        <f t="shared" si="337"/>
        <v>7.2629743889238236</v>
      </c>
      <c r="H694" s="3">
        <f t="shared" si="338"/>
        <v>52.54209280597491</v>
      </c>
      <c r="I694" s="3">
        <f t="shared" si="339"/>
        <v>-74.244072184805688</v>
      </c>
      <c r="J694" s="2">
        <f t="shared" si="345"/>
        <v>91.244750906495881</v>
      </c>
      <c r="K694" s="2">
        <f t="shared" si="340"/>
        <v>62.198194210290303</v>
      </c>
      <c r="L694" s="6">
        <f t="shared" si="322"/>
        <v>2761.8143575875506</v>
      </c>
      <c r="M694" s="2">
        <f t="shared" si="323"/>
        <v>35.00216112914778</v>
      </c>
      <c r="N694" s="2">
        <f t="shared" si="341"/>
        <v>91.244750906495881</v>
      </c>
      <c r="O694" s="2">
        <f t="shared" si="342"/>
        <v>62.198194210290303</v>
      </c>
      <c r="P694" s="5">
        <f t="shared" si="324"/>
        <v>0.38141178034170709</v>
      </c>
      <c r="Q694" s="4">
        <f t="shared" si="325"/>
        <v>0.38344947557888109</v>
      </c>
      <c r="R694" s="4">
        <f t="shared" si="326"/>
        <v>0.29065173864389193</v>
      </c>
      <c r="S694" s="4">
        <f t="shared" si="346"/>
        <v>0</v>
      </c>
      <c r="T694" s="4">
        <f t="shared" si="347"/>
        <v>0</v>
      </c>
      <c r="U694" s="5">
        <f t="shared" si="348"/>
        <v>-1.3568294475865903</v>
      </c>
      <c r="V694" s="5">
        <f t="shared" si="349"/>
        <v>-9.8156285482286609</v>
      </c>
      <c r="W694" s="5">
        <f t="shared" si="350"/>
        <v>13.869874524508033</v>
      </c>
      <c r="X694" s="5">
        <f t="shared" si="327"/>
        <v>0.93263194237458347</v>
      </c>
      <c r="Y694" s="5">
        <f t="shared" si="328"/>
        <v>0.36676316988087121</v>
      </c>
      <c r="Z694" s="5">
        <f t="shared" si="329"/>
        <v>10.581896186727665</v>
      </c>
      <c r="AA694" s="5">
        <f t="shared" si="330"/>
        <v>7.5246244794505452</v>
      </c>
      <c r="AB694" s="5">
        <f t="shared" si="331"/>
        <v>-0.99006627770571909</v>
      </c>
      <c r="AC694" s="5">
        <f t="shared" si="332"/>
        <v>0.76626763849900392</v>
      </c>
      <c r="AD694" s="5">
        <f t="shared" si="333"/>
        <v>-10.779500996041421</v>
      </c>
      <c r="AE694">
        <f t="shared" si="320"/>
        <v>0</v>
      </c>
    </row>
    <row r="695" spans="1:31" x14ac:dyDescent="0.2">
      <c r="A695">
        <f t="shared" si="321"/>
        <v>6.6299999999999031</v>
      </c>
      <c r="B695" s="5">
        <f t="shared" si="334"/>
        <v>48.220963643102436</v>
      </c>
      <c r="C695" s="5">
        <f t="shared" si="335"/>
        <v>450.15830963842461</v>
      </c>
      <c r="D695" s="5">
        <f t="shared" si="336"/>
        <v>-67.221180225384344</v>
      </c>
      <c r="E695" s="2">
        <f t="shared" si="343"/>
        <v>452.73365798357997</v>
      </c>
      <c r="F695" s="2">
        <f t="shared" si="344"/>
        <v>6.114209502522689</v>
      </c>
      <c r="G695" s="3">
        <f t="shared" si="337"/>
        <v>7.2530737261467664</v>
      </c>
      <c r="H695" s="3">
        <f t="shared" si="338"/>
        <v>52.549755482359899</v>
      </c>
      <c r="I695" s="3">
        <f t="shared" si="339"/>
        <v>-74.351867194766101</v>
      </c>
      <c r="J695" s="2">
        <f t="shared" si="345"/>
        <v>91.336104772870996</v>
      </c>
      <c r="K695" s="2">
        <f t="shared" si="340"/>
        <v>62.26046678450647</v>
      </c>
      <c r="L695" s="6">
        <f t="shared" si="322"/>
        <v>2761.9972720191586</v>
      </c>
      <c r="M695" s="2">
        <f t="shared" si="323"/>
        <v>35.004479315520577</v>
      </c>
      <c r="N695" s="2">
        <f t="shared" si="341"/>
        <v>91.336104772870996</v>
      </c>
      <c r="O695" s="2">
        <f t="shared" si="342"/>
        <v>62.26046678450647</v>
      </c>
      <c r="P695" s="5">
        <f t="shared" si="324"/>
        <v>0.38141703581784248</v>
      </c>
      <c r="Q695" s="4">
        <f t="shared" si="325"/>
        <v>0.38309092547860152</v>
      </c>
      <c r="R695" s="4">
        <f t="shared" si="326"/>
        <v>0.2905444445371399</v>
      </c>
      <c r="S695" s="4">
        <f t="shared" si="346"/>
        <v>0</v>
      </c>
      <c r="T695" s="4">
        <f t="shared" si="347"/>
        <v>0</v>
      </c>
      <c r="U695" s="5">
        <f t="shared" si="348"/>
        <v>-1.3563551487033969</v>
      </c>
      <c r="V695" s="5">
        <f t="shared" si="349"/>
        <v>-9.8270242524432785</v>
      </c>
      <c r="W695" s="5">
        <f t="shared" si="350"/>
        <v>13.904110407948105</v>
      </c>
      <c r="X695" s="5">
        <f t="shared" si="327"/>
        <v>0.93269371040803917</v>
      </c>
      <c r="Y695" s="5">
        <f t="shared" si="328"/>
        <v>0.36490109007741656</v>
      </c>
      <c r="Z695" s="5">
        <f t="shared" si="329"/>
        <v>10.60402715620919</v>
      </c>
      <c r="AA695" s="5">
        <f t="shared" si="330"/>
        <v>7.5302169242037857</v>
      </c>
      <c r="AB695" s="5">
        <f t="shared" si="331"/>
        <v>-0.99145405862598035</v>
      </c>
      <c r="AC695" s="5">
        <f t="shared" si="332"/>
        <v>0.77700290376591141</v>
      </c>
      <c r="AD695" s="5">
        <f t="shared" si="333"/>
        <v>-10.739672667848108</v>
      </c>
      <c r="AE695">
        <f t="shared" si="320"/>
        <v>0</v>
      </c>
    </row>
    <row r="696" spans="1:31" x14ac:dyDescent="0.2">
      <c r="A696">
        <f t="shared" si="321"/>
        <v>6.6399999999999029</v>
      </c>
      <c r="B696" s="5">
        <f t="shared" si="334"/>
        <v>48.293444807660968</v>
      </c>
      <c r="C696" s="5">
        <f t="shared" si="335"/>
        <v>450.68384604339337</v>
      </c>
      <c r="D696" s="5">
        <f t="shared" si="336"/>
        <v>-67.965235880965395</v>
      </c>
      <c r="E696" s="2">
        <f t="shared" si="343"/>
        <v>453.26392520898429</v>
      </c>
      <c r="F696" s="2">
        <f t="shared" si="344"/>
        <v>6.116243851288389</v>
      </c>
      <c r="G696" s="3">
        <f t="shared" si="337"/>
        <v>7.2431591855605069</v>
      </c>
      <c r="H696" s="3">
        <f t="shared" si="338"/>
        <v>52.557525511397557</v>
      </c>
      <c r="I696" s="3">
        <f t="shared" si="339"/>
        <v>-74.459263921444588</v>
      </c>
      <c r="J696" s="2">
        <f t="shared" si="345"/>
        <v>91.427232412404976</v>
      </c>
      <c r="K696" s="2">
        <f t="shared" si="340"/>
        <v>62.322585148196978</v>
      </c>
      <c r="L696" s="6">
        <f t="shared" si="322"/>
        <v>2762.1799188787013</v>
      </c>
      <c r="M696" s="2">
        <f t="shared" si="323"/>
        <v>35.006794110789102</v>
      </c>
      <c r="N696" s="2">
        <f t="shared" si="341"/>
        <v>91.427232412404976</v>
      </c>
      <c r="O696" s="2">
        <f t="shared" si="342"/>
        <v>62.322585148196978</v>
      </c>
      <c r="P696" s="5">
        <f t="shared" si="324"/>
        <v>0.38142228345528517</v>
      </c>
      <c r="Q696" s="4">
        <f t="shared" si="325"/>
        <v>0.38273400172091093</v>
      </c>
      <c r="R696" s="4">
        <f t="shared" si="326"/>
        <v>0.29043751630965614</v>
      </c>
      <c r="S696" s="4">
        <f t="shared" si="346"/>
        <v>0</v>
      </c>
      <c r="T696" s="4">
        <f t="shared" si="347"/>
        <v>0</v>
      </c>
      <c r="U696" s="5">
        <f t="shared" si="348"/>
        <v>-1.3558711518705961</v>
      </c>
      <c r="V696" s="5">
        <f t="shared" si="349"/>
        <v>-9.8384186829234164</v>
      </c>
      <c r="W696" s="5">
        <f t="shared" si="350"/>
        <v>13.938278222832306</v>
      </c>
      <c r="X696" s="5">
        <f t="shared" si="327"/>
        <v>0.93275538808558367</v>
      </c>
      <c r="Y696" s="5">
        <f t="shared" si="328"/>
        <v>0.36304876845920198</v>
      </c>
      <c r="Z696" s="5">
        <f t="shared" si="329"/>
        <v>10.626098075931786</v>
      </c>
      <c r="AA696" s="5">
        <f t="shared" si="330"/>
        <v>7.5358123513878388</v>
      </c>
      <c r="AB696" s="5">
        <f t="shared" si="331"/>
        <v>-0.99282238341139417</v>
      </c>
      <c r="AC696" s="5">
        <f t="shared" si="332"/>
        <v>0.78767939300836964</v>
      </c>
      <c r="AD696" s="5">
        <f t="shared" si="333"/>
        <v>-10.699909425779854</v>
      </c>
      <c r="AE696">
        <f t="shared" si="320"/>
        <v>0</v>
      </c>
    </row>
    <row r="697" spans="1:31" x14ac:dyDescent="0.2">
      <c r="A697">
        <f t="shared" si="321"/>
        <v>6.6499999999999027</v>
      </c>
      <c r="B697" s="5">
        <f t="shared" si="334"/>
        <v>48.365826758397404</v>
      </c>
      <c r="C697" s="5">
        <f t="shared" si="335"/>
        <v>451.20946068247696</v>
      </c>
      <c r="D697" s="5">
        <f t="shared" si="336"/>
        <v>-68.710363515651125</v>
      </c>
      <c r="E697" s="2">
        <f t="shared" si="343"/>
        <v>453.79426021865351</v>
      </c>
      <c r="F697" s="2">
        <f t="shared" si="344"/>
        <v>6.1182599375904667</v>
      </c>
      <c r="G697" s="3">
        <f t="shared" si="337"/>
        <v>7.2332309617263926</v>
      </c>
      <c r="H697" s="3">
        <f t="shared" si="338"/>
        <v>52.565402305327638</v>
      </c>
      <c r="I697" s="3">
        <f t="shared" si="339"/>
        <v>-74.56626301570239</v>
      </c>
      <c r="J697" s="2">
        <f t="shared" si="345"/>
        <v>91.518133338664242</v>
      </c>
      <c r="K697" s="2">
        <f t="shared" si="340"/>
        <v>62.384548969777939</v>
      </c>
      <c r="L697" s="6">
        <f t="shared" si="322"/>
        <v>2762.3622948375623</v>
      </c>
      <c r="M697" s="2">
        <f t="shared" si="323"/>
        <v>35.009105472767715</v>
      </c>
      <c r="N697" s="2">
        <f t="shared" si="341"/>
        <v>91.518133338664242</v>
      </c>
      <c r="O697" s="2">
        <f t="shared" si="342"/>
        <v>62.384548969777939</v>
      </c>
      <c r="P697" s="5">
        <f t="shared" si="324"/>
        <v>0.3814275231574516</v>
      </c>
      <c r="Q697" s="4">
        <f t="shared" si="325"/>
        <v>0.38237869837507532</v>
      </c>
      <c r="R697" s="4">
        <f t="shared" si="326"/>
        <v>0.29033095362645084</v>
      </c>
      <c r="S697" s="4">
        <f t="shared" si="346"/>
        <v>0</v>
      </c>
      <c r="T697" s="4">
        <f t="shared" si="347"/>
        <v>0</v>
      </c>
      <c r="U697" s="5">
        <f t="shared" si="348"/>
        <v>-1.3553774916397234</v>
      </c>
      <c r="V697" s="5">
        <f t="shared" si="349"/>
        <v>-9.849811723227937</v>
      </c>
      <c r="W697" s="5">
        <f t="shared" si="350"/>
        <v>13.972377636210412</v>
      </c>
      <c r="X697" s="5">
        <f t="shared" si="327"/>
        <v>0.93281697428318133</v>
      </c>
      <c r="Y697" s="5">
        <f t="shared" si="328"/>
        <v>0.36120620261873088</v>
      </c>
      <c r="Z697" s="5">
        <f t="shared" si="329"/>
        <v>10.648108861960811</v>
      </c>
      <c r="AA697" s="5">
        <f t="shared" si="330"/>
        <v>7.5414107032536384</v>
      </c>
      <c r="AB697" s="5">
        <f t="shared" si="331"/>
        <v>-0.99417128902099261</v>
      </c>
      <c r="AC697" s="5">
        <f t="shared" si="332"/>
        <v>0.79829713873287389</v>
      </c>
      <c r="AD697" s="5">
        <f t="shared" si="333"/>
        <v>-10.66021166053595</v>
      </c>
      <c r="AE697">
        <f t="shared" si="320"/>
        <v>0</v>
      </c>
    </row>
    <row r="698" spans="1:31" x14ac:dyDescent="0.2">
      <c r="A698">
        <f t="shared" si="321"/>
        <v>6.6599999999999024</v>
      </c>
      <c r="B698" s="5">
        <f t="shared" si="334"/>
        <v>48.438109359450216</v>
      </c>
      <c r="C698" s="5">
        <f t="shared" si="335"/>
        <v>451.73515462038716</v>
      </c>
      <c r="D698" s="5">
        <f t="shared" si="336"/>
        <v>-69.456559156391179</v>
      </c>
      <c r="E698" s="2">
        <f t="shared" si="343"/>
        <v>454.32466404348241</v>
      </c>
      <c r="F698" s="2">
        <f t="shared" si="344"/>
        <v>6.1202577931309534</v>
      </c>
      <c r="G698" s="3">
        <f t="shared" si="337"/>
        <v>7.2232892488361831</v>
      </c>
      <c r="H698" s="3">
        <f t="shared" si="338"/>
        <v>52.573385276714966</v>
      </c>
      <c r="I698" s="3">
        <f t="shared" si="339"/>
        <v>-74.672865132307749</v>
      </c>
      <c r="J698" s="2">
        <f t="shared" si="345"/>
        <v>91.608807077125974</v>
      </c>
      <c r="K698" s="2">
        <f t="shared" si="340"/>
        <v>62.446357925784575</v>
      </c>
      <c r="L698" s="6">
        <f t="shared" si="322"/>
        <v>2762.5443966349485</v>
      </c>
      <c r="M698" s="2">
        <f t="shared" si="323"/>
        <v>35.011413360130426</v>
      </c>
      <c r="N698" s="2">
        <f t="shared" si="341"/>
        <v>91.608807077125974</v>
      </c>
      <c r="O698" s="2">
        <f t="shared" si="342"/>
        <v>62.446357925784575</v>
      </c>
      <c r="P698" s="5">
        <f t="shared" si="324"/>
        <v>0.38143275482973482</v>
      </c>
      <c r="Q698" s="4">
        <f t="shared" si="325"/>
        <v>0.38202500951012397</v>
      </c>
      <c r="R698" s="4">
        <f t="shared" si="326"/>
        <v>0.29022475614207621</v>
      </c>
      <c r="S698" s="4">
        <f t="shared" si="346"/>
        <v>0</v>
      </c>
      <c r="T698" s="4">
        <f t="shared" si="347"/>
        <v>0</v>
      </c>
      <c r="U698" s="5">
        <f t="shared" si="348"/>
        <v>-1.3548742029024869</v>
      </c>
      <c r="V698" s="5">
        <f t="shared" si="349"/>
        <v>-9.8612032575258102</v>
      </c>
      <c r="W698" s="5">
        <f t="shared" si="350"/>
        <v>14.006408318880663</v>
      </c>
      <c r="X698" s="5">
        <f t="shared" si="327"/>
        <v>0.93287846789970186</v>
      </c>
      <c r="Y698" s="5">
        <f t="shared" si="328"/>
        <v>0.35937338985048939</v>
      </c>
      <c r="Z698" s="5">
        <f t="shared" si="329"/>
        <v>10.67005943251543</v>
      </c>
      <c r="AA698" s="5">
        <f t="shared" si="330"/>
        <v>7.5470119221457086</v>
      </c>
      <c r="AB698" s="5">
        <f t="shared" si="331"/>
        <v>-0.99550081305199756</v>
      </c>
      <c r="AC698" s="5">
        <f t="shared" si="332"/>
        <v>0.8088561749896197</v>
      </c>
      <c r="AD698" s="5">
        <f t="shared" si="333"/>
        <v>-10.620579758973626</v>
      </c>
      <c r="AE698">
        <f t="shared" si="320"/>
        <v>0</v>
      </c>
    </row>
    <row r="699" spans="1:31" x14ac:dyDescent="0.2">
      <c r="A699">
        <f t="shared" si="321"/>
        <v>6.6699999999999022</v>
      </c>
      <c r="B699" s="5">
        <f t="shared" si="334"/>
        <v>48.510292476897924</v>
      </c>
      <c r="C699" s="5">
        <f t="shared" si="335"/>
        <v>452.26092891596306</v>
      </c>
      <c r="D699" s="5">
        <f t="shared" si="336"/>
        <v>-70.203818836702212</v>
      </c>
      <c r="E699" s="2">
        <f t="shared" si="343"/>
        <v>454.8551377088358</v>
      </c>
      <c r="F699" s="2">
        <f t="shared" si="344"/>
        <v>6.1222374497841399</v>
      </c>
      <c r="G699" s="3">
        <f t="shared" si="337"/>
        <v>7.2133342407056631</v>
      </c>
      <c r="H699" s="3">
        <f t="shared" si="338"/>
        <v>52.581473838464859</v>
      </c>
      <c r="I699" s="3">
        <f t="shared" si="339"/>
        <v>-74.779070929897486</v>
      </c>
      <c r="J699" s="2">
        <f t="shared" si="345"/>
        <v>91.699253165071866</v>
      </c>
      <c r="K699" s="2">
        <f t="shared" si="340"/>
        <v>62.508011700798818</v>
      </c>
      <c r="L699" s="6">
        <f t="shared" si="322"/>
        <v>2762.7262210768895</v>
      </c>
      <c r="M699" s="2">
        <f t="shared" si="323"/>
        <v>35.013717732398078</v>
      </c>
      <c r="N699" s="2">
        <f t="shared" si="341"/>
        <v>91.699253165071866</v>
      </c>
      <c r="O699" s="2">
        <f t="shared" si="342"/>
        <v>62.508011700798818</v>
      </c>
      <c r="P699" s="5">
        <f t="shared" si="324"/>
        <v>0.38143797837947568</v>
      </c>
      <c r="Q699" s="4">
        <f t="shared" si="325"/>
        <v>0.3816729291953212</v>
      </c>
      <c r="R699" s="4">
        <f t="shared" si="326"/>
        <v>0.29011892350078239</v>
      </c>
      <c r="S699" s="4">
        <f t="shared" si="346"/>
        <v>0</v>
      </c>
      <c r="T699" s="4">
        <f t="shared" si="347"/>
        <v>0</v>
      </c>
      <c r="U699" s="5">
        <f t="shared" si="348"/>
        <v>-1.3543613208855987</v>
      </c>
      <c r="V699" s="5">
        <f t="shared" si="349"/>
        <v>-9.8725931705901502</v>
      </c>
      <c r="W699" s="5">
        <f t="shared" si="350"/>
        <v>14.0403699453841</v>
      </c>
      <c r="X699" s="5">
        <f t="shared" si="327"/>
        <v>0.93293986785657901</v>
      </c>
      <c r="Y699" s="5">
        <f t="shared" si="328"/>
        <v>0.35755032715225427</v>
      </c>
      <c r="Z699" s="5">
        <f t="shared" si="329"/>
        <v>10.691949707957775</v>
      </c>
      <c r="AA699" s="5">
        <f t="shared" si="330"/>
        <v>7.5526159505009636</v>
      </c>
      <c r="AB699" s="5">
        <f t="shared" si="331"/>
        <v>-0.99681099373334447</v>
      </c>
      <c r="AC699" s="5">
        <f t="shared" si="332"/>
        <v>0.81935653736762504</v>
      </c>
      <c r="AD699" s="5">
        <f t="shared" si="333"/>
        <v>-10.581014104114935</v>
      </c>
      <c r="AE699">
        <f t="shared" si="320"/>
        <v>0</v>
      </c>
    </row>
    <row r="700" spans="1:31" x14ac:dyDescent="0.2">
      <c r="A700">
        <f t="shared" si="321"/>
        <v>6.679999999999902</v>
      </c>
      <c r="B700" s="5">
        <f t="shared" si="334"/>
        <v>48.582375978755294</v>
      </c>
      <c r="C700" s="5">
        <f t="shared" si="335"/>
        <v>452.78678462217459</v>
      </c>
      <c r="D700" s="5">
        <f t="shared" si="336"/>
        <v>-70.952138596706391</v>
      </c>
      <c r="E700" s="2">
        <f t="shared" si="343"/>
        <v>455.38568223455235</v>
      </c>
      <c r="F700" s="2">
        <f t="shared" si="344"/>
        <v>6.1241989395955159</v>
      </c>
      <c r="G700" s="3">
        <f t="shared" si="337"/>
        <v>7.2033661307683294</v>
      </c>
      <c r="H700" s="3">
        <f t="shared" si="338"/>
        <v>52.589667403838533</v>
      </c>
      <c r="I700" s="3">
        <f t="shared" si="339"/>
        <v>-74.884881070938633</v>
      </c>
      <c r="J700" s="2">
        <f t="shared" si="345"/>
        <v>91.789471151482729</v>
      </c>
      <c r="K700" s="2">
        <f t="shared" si="340"/>
        <v>62.569509987377451</v>
      </c>
      <c r="L700" s="6">
        <f t="shared" si="322"/>
        <v>2762.9077650352497</v>
      </c>
      <c r="M700" s="2">
        <f t="shared" si="323"/>
        <v>35.01601854992591</v>
      </c>
      <c r="N700" s="2">
        <f t="shared" si="341"/>
        <v>91.789471151482729</v>
      </c>
      <c r="O700" s="2">
        <f t="shared" si="342"/>
        <v>62.569509987377451</v>
      </c>
      <c r="P700" s="5">
        <f t="shared" si="324"/>
        <v>0.38144319371593394</v>
      </c>
      <c r="Q700" s="4">
        <f t="shared" si="325"/>
        <v>0.38132245150062888</v>
      </c>
      <c r="R700" s="4">
        <f t="shared" si="326"/>
        <v>0.290013455336671</v>
      </c>
      <c r="S700" s="4">
        <f t="shared" si="346"/>
        <v>0</v>
      </c>
      <c r="T700" s="4">
        <f t="shared" si="347"/>
        <v>0</v>
      </c>
      <c r="U700" s="5">
        <f t="shared" si="348"/>
        <v>-1.353838881145629</v>
      </c>
      <c r="V700" s="5">
        <f t="shared" si="349"/>
        <v>-9.8839813477923784</v>
      </c>
      <c r="W700" s="5">
        <f t="shared" si="350"/>
        <v>14.074262193998653</v>
      </c>
      <c r="X700" s="5">
        <f t="shared" si="327"/>
        <v>0.93300117309747865</v>
      </c>
      <c r="Y700" s="5">
        <f t="shared" si="328"/>
        <v>0.35573701122642643</v>
      </c>
      <c r="Z700" s="5">
        <f t="shared" si="329"/>
        <v>10.713779610782034</v>
      </c>
      <c r="AA700" s="5">
        <f t="shared" si="330"/>
        <v>7.5582227308475387</v>
      </c>
      <c r="AB700" s="5">
        <f t="shared" si="331"/>
        <v>-0.99810186991920258</v>
      </c>
      <c r="AC700" s="5">
        <f t="shared" si="332"/>
        <v>0.8297982629896552</v>
      </c>
      <c r="AD700" s="5">
        <f t="shared" si="333"/>
        <v>-10.541515075153807</v>
      </c>
      <c r="AE700">
        <f t="shared" si="320"/>
        <v>0</v>
      </c>
    </row>
    <row r="701" spans="1:31" x14ac:dyDescent="0.2">
      <c r="A701">
        <f t="shared" si="321"/>
        <v>6.6899999999999018</v>
      </c>
      <c r="B701" s="5">
        <f t="shared" si="334"/>
        <v>48.654359734969482</v>
      </c>
      <c r="C701" s="5">
        <f t="shared" si="335"/>
        <v>453.31272278612613</v>
      </c>
      <c r="D701" s="5">
        <f t="shared" si="336"/>
        <v>-71.701514483169532</v>
      </c>
      <c r="E701" s="2">
        <f t="shared" si="343"/>
        <v>455.91629863494796</v>
      </c>
      <c r="F701" s="2">
        <f t="shared" si="344"/>
        <v>6.12614229478074</v>
      </c>
      <c r="G701" s="3">
        <f t="shared" si="337"/>
        <v>7.1933851120691372</v>
      </c>
      <c r="H701" s="3">
        <f t="shared" si="338"/>
        <v>52.597965386468431</v>
      </c>
      <c r="I701" s="3">
        <f t="shared" si="339"/>
        <v>-74.990296221690173</v>
      </c>
      <c r="J701" s="2">
        <f t="shared" si="345"/>
        <v>91.879460596933797</v>
      </c>
      <c r="K701" s="2">
        <f t="shared" si="340"/>
        <v>62.630852485980775</v>
      </c>
      <c r="L701" s="6">
        <f t="shared" si="322"/>
        <v>2763.0890254467517</v>
      </c>
      <c r="M701" s="2">
        <f t="shared" si="323"/>
        <v>35.018315773891125</v>
      </c>
      <c r="N701" s="2">
        <f t="shared" si="341"/>
        <v>91.879460596933797</v>
      </c>
      <c r="O701" s="2">
        <f t="shared" si="342"/>
        <v>62.630852485980775</v>
      </c>
      <c r="P701" s="5">
        <f t="shared" si="324"/>
        <v>0.38144840075025949</v>
      </c>
      <c r="Q701" s="4">
        <f t="shared" si="325"/>
        <v>0.3809735704971578</v>
      </c>
      <c r="R701" s="4">
        <f t="shared" si="326"/>
        <v>0.28990835127384734</v>
      </c>
      <c r="S701" s="4">
        <f t="shared" si="346"/>
        <v>0</v>
      </c>
      <c r="T701" s="4">
        <f t="shared" si="347"/>
        <v>0</v>
      </c>
      <c r="U701" s="5">
        <f t="shared" si="348"/>
        <v>-1.3533069195638823</v>
      </c>
      <c r="V701" s="5">
        <f t="shared" si="349"/>
        <v>-9.895367675096491</v>
      </c>
      <c r="W701" s="5">
        <f t="shared" si="350"/>
        <v>14.10808474673296</v>
      </c>
      <c r="X701" s="5">
        <f t="shared" si="327"/>
        <v>0.93306238258796814</v>
      </c>
      <c r="Y701" s="5">
        <f t="shared" si="328"/>
        <v>0.35393343848139075</v>
      </c>
      <c r="Z701" s="5">
        <f t="shared" si="329"/>
        <v>10.73554906560349</v>
      </c>
      <c r="AA701" s="5">
        <f t="shared" si="330"/>
        <v>7.5638322058037231</v>
      </c>
      <c r="AB701" s="5">
        <f t="shared" si="331"/>
        <v>-0.99937348108249147</v>
      </c>
      <c r="AC701" s="5">
        <f t="shared" si="332"/>
        <v>0.84018139050699858</v>
      </c>
      <c r="AD701" s="5">
        <f t="shared" si="333"/>
        <v>-10.502083047463316</v>
      </c>
      <c r="AE701">
        <f t="shared" si="320"/>
        <v>0</v>
      </c>
    </row>
    <row r="702" spans="1:31" x14ac:dyDescent="0.2">
      <c r="A702">
        <f t="shared" si="321"/>
        <v>6.6999999999999016</v>
      </c>
      <c r="B702" s="5">
        <f t="shared" si="334"/>
        <v>48.726243617416117</v>
      </c>
      <c r="C702" s="5">
        <f t="shared" si="335"/>
        <v>453.83874444906036</v>
      </c>
      <c r="D702" s="5">
        <f t="shared" si="336"/>
        <v>-72.451942549538813</v>
      </c>
      <c r="E702" s="2">
        <f t="shared" si="343"/>
        <v>456.44698791881984</v>
      </c>
      <c r="F702" s="2">
        <f t="shared" si="344"/>
        <v>6.1280675477245747</v>
      </c>
      <c r="G702" s="3">
        <f t="shared" si="337"/>
        <v>7.183391377258312</v>
      </c>
      <c r="H702" s="3">
        <f t="shared" si="338"/>
        <v>52.606367200373498</v>
      </c>
      <c r="I702" s="3">
        <f t="shared" si="339"/>
        <v>-75.095317052164802</v>
      </c>
      <c r="J702" s="2">
        <f t="shared" si="345"/>
        <v>91.969221073490431</v>
      </c>
      <c r="K702" s="2">
        <f t="shared" si="340"/>
        <v>62.692038904901452</v>
      </c>
      <c r="L702" s="6">
        <f t="shared" si="322"/>
        <v>2763.269999312015</v>
      </c>
      <c r="M702" s="2">
        <f t="shared" si="323"/>
        <v>35.020609366280745</v>
      </c>
      <c r="N702" s="2">
        <f t="shared" si="341"/>
        <v>91.969221073490431</v>
      </c>
      <c r="O702" s="2">
        <f t="shared" si="342"/>
        <v>62.692038904901452</v>
      </c>
      <c r="P702" s="5">
        <f t="shared" si="324"/>
        <v>0.38145359939546469</v>
      </c>
      <c r="Q702" s="4">
        <f t="shared" si="325"/>
        <v>0.38062628025761208</v>
      </c>
      <c r="R702" s="4">
        <f t="shared" si="326"/>
        <v>0.28980361092657131</v>
      </c>
      <c r="S702" s="4">
        <f t="shared" si="346"/>
        <v>0</v>
      </c>
      <c r="T702" s="4">
        <f t="shared" si="347"/>
        <v>0</v>
      </c>
      <c r="U702" s="5">
        <f t="shared" si="348"/>
        <v>-1.3527654723412927</v>
      </c>
      <c r="V702" s="5">
        <f t="shared" si="349"/>
        <v>-9.9067520390534494</v>
      </c>
      <c r="W702" s="5">
        <f t="shared" si="350"/>
        <v>14.14183728931993</v>
      </c>
      <c r="X702" s="5">
        <f t="shared" si="327"/>
        <v>0.93312349531519245</v>
      </c>
      <c r="Y702" s="5">
        <f t="shared" si="328"/>
        <v>0.3521396050328961</v>
      </c>
      <c r="Z702" s="5">
        <f t="shared" si="329"/>
        <v>10.757257999147509</v>
      </c>
      <c r="AA702" s="5">
        <f t="shared" si="330"/>
        <v>7.5694443180769149</v>
      </c>
      <c r="AB702" s="5">
        <f t="shared" si="331"/>
        <v>-1.0006258673083965</v>
      </c>
      <c r="AC702" s="5">
        <f t="shared" si="332"/>
        <v>0.85050596009405943</v>
      </c>
      <c r="AD702" s="5">
        <f t="shared" si="333"/>
        <v>-10.462718392603154</v>
      </c>
      <c r="AE702">
        <f t="shared" si="320"/>
        <v>0</v>
      </c>
    </row>
    <row r="703" spans="1:31" x14ac:dyDescent="0.2">
      <c r="A703">
        <f t="shared" si="321"/>
        <v>6.7099999999999014</v>
      </c>
      <c r="B703" s="5">
        <f t="shared" si="334"/>
        <v>48.79802749989534</v>
      </c>
      <c r="C703" s="5">
        <f t="shared" si="335"/>
        <v>454.36485064636207</v>
      </c>
      <c r="D703" s="5">
        <f t="shared" si="336"/>
        <v>-73.203418855980104</v>
      </c>
      <c r="E703" s="2">
        <f t="shared" si="343"/>
        <v>456.97775108945018</v>
      </c>
      <c r="F703" s="2">
        <f t="shared" si="344"/>
        <v>6.1299747309798303</v>
      </c>
      <c r="G703" s="3">
        <f t="shared" si="337"/>
        <v>7.1733851185852284</v>
      </c>
      <c r="H703" s="3">
        <f t="shared" si="338"/>
        <v>52.61487225997444</v>
      </c>
      <c r="I703" s="3">
        <f t="shared" si="339"/>
        <v>-75.199944236090829</v>
      </c>
      <c r="J703" s="2">
        <f t="shared" si="345"/>
        <v>92.05875216460484</v>
      </c>
      <c r="K703" s="2">
        <f t="shared" si="340"/>
        <v>62.753068960194163</v>
      </c>
      <c r="L703" s="6">
        <f t="shared" si="322"/>
        <v>2763.450683694608</v>
      </c>
      <c r="M703" s="2">
        <f t="shared" si="323"/>
        <v>35.022899289879575</v>
      </c>
      <c r="N703" s="2">
        <f t="shared" si="341"/>
        <v>92.05875216460484</v>
      </c>
      <c r="O703" s="2">
        <f t="shared" si="342"/>
        <v>62.753068960194163</v>
      </c>
      <c r="P703" s="5">
        <f t="shared" si="324"/>
        <v>0.38145878956639634</v>
      </c>
      <c r="Q703" s="4">
        <f t="shared" si="325"/>
        <v>0.38028057485672156</v>
      </c>
      <c r="R703" s="4">
        <f t="shared" si="326"/>
        <v>0.28969923389940616</v>
      </c>
      <c r="S703" s="4">
        <f t="shared" si="346"/>
        <v>0</v>
      </c>
      <c r="T703" s="4">
        <f t="shared" si="347"/>
        <v>0</v>
      </c>
      <c r="U703" s="5">
        <f t="shared" si="348"/>
        <v>-1.3522145759933506</v>
      </c>
      <c r="V703" s="5">
        <f t="shared" si="349"/>
        <v>-9.9181343267957054</v>
      </c>
      <c r="W703" s="5">
        <f t="shared" si="350"/>
        <v>14.175519511210112</v>
      </c>
      <c r="X703" s="5">
        <f t="shared" si="327"/>
        <v>0.93318451028755345</v>
      </c>
      <c r="Y703" s="5">
        <f t="shared" si="328"/>
        <v>0.35035550670546523</v>
      </c>
      <c r="Z703" s="5">
        <f t="shared" si="329"/>
        <v>10.778906340238475</v>
      </c>
      <c r="AA703" s="5">
        <f t="shared" si="330"/>
        <v>7.5750590104626836</v>
      </c>
      <c r="AB703" s="5">
        <f t="shared" si="331"/>
        <v>-1.0018590692878853</v>
      </c>
      <c r="AC703" s="5">
        <f t="shared" si="332"/>
        <v>0.86077201344276943</v>
      </c>
      <c r="AD703" s="5">
        <f t="shared" si="333"/>
        <v>-10.423421478327203</v>
      </c>
      <c r="AE703">
        <f t="shared" si="320"/>
        <v>0</v>
      </c>
    </row>
    <row r="704" spans="1:31" x14ac:dyDescent="0.2">
      <c r="A704">
        <f t="shared" si="321"/>
        <v>6.7199999999999012</v>
      </c>
      <c r="B704" s="5">
        <f t="shared" si="334"/>
        <v>48.86971125812773</v>
      </c>
      <c r="C704" s="5">
        <f t="shared" si="335"/>
        <v>454.89104240756251</v>
      </c>
      <c r="D704" s="5">
        <f t="shared" si="336"/>
        <v>-73.955939469414929</v>
      </c>
      <c r="E704" s="2">
        <f t="shared" si="343"/>
        <v>457.50858914461008</v>
      </c>
      <c r="F704" s="2">
        <f t="shared" si="344"/>
        <v>6.1318638772662908</v>
      </c>
      <c r="G704" s="3">
        <f t="shared" si="337"/>
        <v>7.1633665278923493</v>
      </c>
      <c r="H704" s="3">
        <f t="shared" si="338"/>
        <v>52.623479980108868</v>
      </c>
      <c r="I704" s="3">
        <f t="shared" si="339"/>
        <v>-75.304178450874105</v>
      </c>
      <c r="J704" s="2">
        <f t="shared" si="345"/>
        <v>92.148053465013248</v>
      </c>
      <c r="K704" s="2">
        <f t="shared" si="340"/>
        <v>62.813942375605485</v>
      </c>
      <c r="L704" s="6">
        <f t="shared" si="322"/>
        <v>2763.6310757201104</v>
      </c>
      <c r="M704" s="2">
        <f t="shared" si="323"/>
        <v>35.025185508258339</v>
      </c>
      <c r="N704" s="2">
        <f t="shared" si="341"/>
        <v>92.148053465013248</v>
      </c>
      <c r="O704" s="2">
        <f t="shared" si="342"/>
        <v>62.813942375605485</v>
      </c>
      <c r="P704" s="5">
        <f t="shared" si="324"/>
        <v>0.38146397117970843</v>
      </c>
      <c r="Q704" s="4">
        <f t="shared" si="325"/>
        <v>0.37993644837166635</v>
      </c>
      <c r="R704" s="4">
        <f t="shared" si="326"/>
        <v>0.28959521978736597</v>
      </c>
      <c r="S704" s="4">
        <f t="shared" si="346"/>
        <v>0</v>
      </c>
      <c r="T704" s="4">
        <f t="shared" si="347"/>
        <v>0</v>
      </c>
      <c r="U704" s="5">
        <f t="shared" si="348"/>
        <v>-1.3516542673450425</v>
      </c>
      <c r="V704" s="5">
        <f t="shared" si="349"/>
        <v>-9.9295144260318224</v>
      </c>
      <c r="W704" s="5">
        <f t="shared" si="350"/>
        <v>14.209131105564754</v>
      </c>
      <c r="X704" s="5">
        <f t="shared" si="327"/>
        <v>0.93324542653439346</v>
      </c>
      <c r="Y704" s="5">
        <f t="shared" si="328"/>
        <v>0.34858113903382243</v>
      </c>
      <c r="Z704" s="5">
        <f t="shared" si="329"/>
        <v>10.800494019788674</v>
      </c>
      <c r="AA704" s="5">
        <f t="shared" si="330"/>
        <v>7.5806762258438534</v>
      </c>
      <c r="AB704" s="5">
        <f t="shared" si="331"/>
        <v>-1.00307312831122</v>
      </c>
      <c r="AC704" s="5">
        <f t="shared" si="332"/>
        <v>0.87097959375685186</v>
      </c>
      <c r="AD704" s="5">
        <f t="shared" si="333"/>
        <v>-10.384192668591393</v>
      </c>
      <c r="AE704">
        <f t="shared" si="320"/>
        <v>0</v>
      </c>
    </row>
    <row r="705" spans="1:31" x14ac:dyDescent="0.2">
      <c r="A705">
        <f t="shared" si="321"/>
        <v>6.729999999999901</v>
      </c>
      <c r="B705" s="5">
        <f t="shared" si="334"/>
        <v>48.941294769750236</v>
      </c>
      <c r="C705" s="5">
        <f t="shared" si="335"/>
        <v>455.41732075634332</v>
      </c>
      <c r="D705" s="5">
        <f t="shared" si="336"/>
        <v>-74.709500463557092</v>
      </c>
      <c r="E705" s="2">
        <f t="shared" si="343"/>
        <v>458.03950307656402</v>
      </c>
      <c r="F705" s="2">
        <f t="shared" si="344"/>
        <v>6.1337350194696416</v>
      </c>
      <c r="G705" s="3">
        <f t="shared" si="337"/>
        <v>7.1533357966092375</v>
      </c>
      <c r="H705" s="3">
        <f t="shared" si="338"/>
        <v>52.632189776046438</v>
      </c>
      <c r="I705" s="3">
        <f t="shared" si="339"/>
        <v>-75.408020377560021</v>
      </c>
      <c r="J705" s="2">
        <f t="shared" si="345"/>
        <v>92.237124580633619</v>
      </c>
      <c r="K705" s="2">
        <f t="shared" si="340"/>
        <v>62.874658882504164</v>
      </c>
      <c r="L705" s="6">
        <f t="shared" si="322"/>
        <v>2763.8111725751878</v>
      </c>
      <c r="M705" s="2">
        <f t="shared" si="323"/>
        <v>35.027467985761923</v>
      </c>
      <c r="N705" s="2">
        <f t="shared" si="341"/>
        <v>92.237124580633619</v>
      </c>
      <c r="O705" s="2">
        <f t="shared" si="342"/>
        <v>62.874658882504164</v>
      </c>
      <c r="P705" s="5">
        <f t="shared" si="324"/>
        <v>0.38146914415383532</v>
      </c>
      <c r="Q705" s="4">
        <f t="shared" si="325"/>
        <v>0.37959389488249184</v>
      </c>
      <c r="R705" s="4">
        <f t="shared" si="326"/>
        <v>0.28949156817606136</v>
      </c>
      <c r="S705" s="4">
        <f t="shared" si="346"/>
        <v>0</v>
      </c>
      <c r="T705" s="4">
        <f t="shared" si="347"/>
        <v>0</v>
      </c>
      <c r="U705" s="5">
        <f t="shared" si="348"/>
        <v>-1.3510845835258203</v>
      </c>
      <c r="V705" s="5">
        <f t="shared" si="349"/>
        <v>-9.9408922250411944</v>
      </c>
      <c r="W705" s="5">
        <f t="shared" si="350"/>
        <v>14.242671769248657</v>
      </c>
      <c r="X705" s="5">
        <f t="shared" si="327"/>
        <v>0.93330624310568289</v>
      </c>
      <c r="Y705" s="5">
        <f t="shared" si="328"/>
        <v>0.34681649726434655</v>
      </c>
      <c r="Z705" s="5">
        <f t="shared" si="329"/>
        <v>10.822020970787142</v>
      </c>
      <c r="AA705" s="5">
        <f t="shared" si="330"/>
        <v>7.586295907189669</v>
      </c>
      <c r="AB705" s="5">
        <f t="shared" si="331"/>
        <v>-1.0042680862614737</v>
      </c>
      <c r="AC705" s="5">
        <f t="shared" si="332"/>
        <v>0.88112874574594713</v>
      </c>
      <c r="AD705" s="5">
        <f t="shared" si="333"/>
        <v>-10.345032323561675</v>
      </c>
      <c r="AE705">
        <f t="shared" si="320"/>
        <v>0</v>
      </c>
    </row>
    <row r="706" spans="1:31" x14ac:dyDescent="0.2">
      <c r="A706">
        <f t="shared" si="321"/>
        <v>6.7399999999999007</v>
      </c>
      <c r="B706" s="5">
        <f t="shared" si="334"/>
        <v>49.012777914312011</v>
      </c>
      <c r="C706" s="5">
        <f t="shared" si="335"/>
        <v>455.94368671054104</v>
      </c>
      <c r="D706" s="5">
        <f t="shared" si="336"/>
        <v>-75.464097918948866</v>
      </c>
      <c r="E706" s="2">
        <f t="shared" si="343"/>
        <v>458.57049387207377</v>
      </c>
      <c r="F706" s="2">
        <f t="shared" si="344"/>
        <v>6.1355881906403846</v>
      </c>
      <c r="G706" s="3">
        <f t="shared" si="337"/>
        <v>7.1432931157466228</v>
      </c>
      <c r="H706" s="3">
        <f t="shared" si="338"/>
        <v>52.6410010635039</v>
      </c>
      <c r="I706" s="3">
        <f t="shared" si="339"/>
        <v>-75.511470700795641</v>
      </c>
      <c r="J706" s="2">
        <f t="shared" si="345"/>
        <v>92.325965128464318</v>
      </c>
      <c r="K706" s="2">
        <f t="shared" si="340"/>
        <v>62.935218219812072</v>
      </c>
      <c r="L706" s="6">
        <f t="shared" si="322"/>
        <v>2763.9909715066824</v>
      </c>
      <c r="M706" s="2">
        <f t="shared" si="323"/>
        <v>35.029746687497884</v>
      </c>
      <c r="N706" s="2">
        <f t="shared" si="341"/>
        <v>92.325965128464318</v>
      </c>
      <c r="O706" s="2">
        <f t="shared" si="342"/>
        <v>62.935218219812072</v>
      </c>
      <c r="P706" s="5">
        <f t="shared" si="324"/>
        <v>0.38147430840896485</v>
      </c>
      <c r="Q706" s="4">
        <f t="shared" si="325"/>
        <v>0.37925290847251508</v>
      </c>
      <c r="R706" s="4">
        <f t="shared" si="326"/>
        <v>0.28938827864184413</v>
      </c>
      <c r="S706" s="4">
        <f t="shared" si="346"/>
        <v>0</v>
      </c>
      <c r="T706" s="4">
        <f t="shared" si="347"/>
        <v>0</v>
      </c>
      <c r="U706" s="5">
        <f t="shared" si="348"/>
        <v>-1.3505055619645914</v>
      </c>
      <c r="V706" s="5">
        <f t="shared" si="349"/>
        <v>-9.9522676126689227</v>
      </c>
      <c r="W706" s="5">
        <f t="shared" si="350"/>
        <v>14.276141202822798</v>
      </c>
      <c r="X706" s="5">
        <f t="shared" si="327"/>
        <v>0.93336695907171308</v>
      </c>
      <c r="Y706" s="5">
        <f t="shared" si="328"/>
        <v>0.345061576356546</v>
      </c>
      <c r="Z706" s="5">
        <f t="shared" si="329"/>
        <v>10.843487128288437</v>
      </c>
      <c r="AA706" s="5">
        <f t="shared" si="330"/>
        <v>7.5919179975550177</v>
      </c>
      <c r="AB706" s="5">
        <f t="shared" si="331"/>
        <v>-1.0054439856080455</v>
      </c>
      <c r="AC706" s="5">
        <f t="shared" si="332"/>
        <v>0.89121951561951462</v>
      </c>
      <c r="AD706" s="5">
        <f t="shared" si="333"/>
        <v>-10.305940799622185</v>
      </c>
      <c r="AE706">
        <f t="shared" si="320"/>
        <v>0</v>
      </c>
    </row>
    <row r="707" spans="1:31" x14ac:dyDescent="0.2">
      <c r="A707">
        <f t="shared" si="321"/>
        <v>6.7499999999999005</v>
      </c>
      <c r="B707" s="5">
        <f t="shared" si="334"/>
        <v>49.084160573270196</v>
      </c>
      <c r="C707" s="5">
        <f t="shared" si="335"/>
        <v>456.47014128215187</v>
      </c>
      <c r="D707" s="5">
        <f t="shared" si="336"/>
        <v>-76.21972792299681</v>
      </c>
      <c r="E707" s="2">
        <f t="shared" si="343"/>
        <v>459.1015625124034</v>
      </c>
      <c r="F707" s="2">
        <f t="shared" si="344"/>
        <v>6.1374234239927494</v>
      </c>
      <c r="G707" s="3">
        <f t="shared" si="337"/>
        <v>7.1332386758905422</v>
      </c>
      <c r="H707" s="3">
        <f t="shared" si="338"/>
        <v>52.649913258660092</v>
      </c>
      <c r="I707" s="3">
        <f t="shared" si="339"/>
        <v>-75.614530108791868</v>
      </c>
      <c r="J707" s="2">
        <f t="shared" si="345"/>
        <v>92.414574736483232</v>
      </c>
      <c r="K707" s="2">
        <f t="shared" si="340"/>
        <v>62.995620133935397</v>
      </c>
      <c r="L707" s="6">
        <f t="shared" si="322"/>
        <v>2764.1704698207118</v>
      </c>
      <c r="M707" s="2">
        <f t="shared" si="323"/>
        <v>35.032021579324983</v>
      </c>
      <c r="N707" s="2">
        <f t="shared" si="341"/>
        <v>92.414574736483232</v>
      </c>
      <c r="O707" s="2">
        <f t="shared" si="342"/>
        <v>62.995620133935397</v>
      </c>
      <c r="P707" s="5">
        <f t="shared" si="324"/>
        <v>0.38147946386701226</v>
      </c>
      <c r="Q707" s="4">
        <f t="shared" si="325"/>
        <v>0.37891348322872132</v>
      </c>
      <c r="R707" s="4">
        <f t="shared" si="326"/>
        <v>0.28928535075194939</v>
      </c>
      <c r="S707" s="4">
        <f t="shared" si="346"/>
        <v>0</v>
      </c>
      <c r="T707" s="4">
        <f t="shared" si="347"/>
        <v>0</v>
      </c>
      <c r="U707" s="5">
        <f t="shared" si="348"/>
        <v>-1.3499172403847359</v>
      </c>
      <c r="V707" s="5">
        <f t="shared" si="349"/>
        <v>-9.9636404783207553</v>
      </c>
      <c r="W707" s="5">
        <f t="shared" si="350"/>
        <v>14.309539110536715</v>
      </c>
      <c r="X707" s="5">
        <f t="shared" si="327"/>
        <v>0.93342757352279149</v>
      </c>
      <c r="Y707" s="5">
        <f t="shared" si="328"/>
        <v>0.34331637098455459</v>
      </c>
      <c r="Z707" s="5">
        <f t="shared" si="329"/>
        <v>10.864892429401431</v>
      </c>
      <c r="AA707" s="5">
        <f t="shared" si="330"/>
        <v>7.597542440079712</v>
      </c>
      <c r="AB707" s="5">
        <f t="shared" si="331"/>
        <v>-1.0066008694001813</v>
      </c>
      <c r="AC707" s="5">
        <f t="shared" si="332"/>
        <v>0.90125195108067579</v>
      </c>
      <c r="AD707" s="5">
        <f t="shared" si="333"/>
        <v>-10.266918449383574</v>
      </c>
      <c r="AE707">
        <f t="shared" si="320"/>
        <v>0</v>
      </c>
    </row>
    <row r="708" spans="1:31" x14ac:dyDescent="0.2">
      <c r="A708">
        <f t="shared" si="321"/>
        <v>6.7599999999999003</v>
      </c>
      <c r="B708" s="5">
        <f t="shared" si="334"/>
        <v>49.155442629985629</v>
      </c>
      <c r="C708" s="5">
        <f t="shared" si="335"/>
        <v>456.99668547733603</v>
      </c>
      <c r="D708" s="5">
        <f t="shared" si="336"/>
        <v>-76.976386570007193</v>
      </c>
      <c r="E708" s="2">
        <f t="shared" si="343"/>
        <v>459.63270997332319</v>
      </c>
      <c r="F708" s="2">
        <f t="shared" si="344"/>
        <v>6.1392407529035902</v>
      </c>
      <c r="G708" s="3">
        <f t="shared" si="337"/>
        <v>7.1231726671965401</v>
      </c>
      <c r="H708" s="3">
        <f t="shared" si="338"/>
        <v>52.658925778170897</v>
      </c>
      <c r="I708" s="3">
        <f t="shared" si="339"/>
        <v>-75.717199293285702</v>
      </c>
      <c r="J708" s="2">
        <f t="shared" si="345"/>
        <v>92.502953043547492</v>
      </c>
      <c r="K708" s="2">
        <f t="shared" si="340"/>
        <v>63.055864378696313</v>
      </c>
      <c r="L708" s="6">
        <f t="shared" si="322"/>
        <v>2764.3496648817813</v>
      </c>
      <c r="M708" s="2">
        <f t="shared" si="323"/>
        <v>35.034292627842021</v>
      </c>
      <c r="N708" s="2">
        <f t="shared" si="341"/>
        <v>92.502953043547492</v>
      </c>
      <c r="O708" s="2">
        <f t="shared" si="342"/>
        <v>63.055864378696313</v>
      </c>
      <c r="P708" s="5">
        <f t="shared" si="324"/>
        <v>0.38148461045159432</v>
      </c>
      <c r="Q708" s="4">
        <f t="shared" si="325"/>
        <v>0.37857561324215377</v>
      </c>
      <c r="R708" s="4">
        <f t="shared" si="326"/>
        <v>0.28918278406463699</v>
      </c>
      <c r="S708" s="4">
        <f t="shared" si="346"/>
        <v>0</v>
      </c>
      <c r="T708" s="4">
        <f t="shared" si="347"/>
        <v>0</v>
      </c>
      <c r="U708" s="5">
        <f t="shared" si="348"/>
        <v>-1.3493196567991423</v>
      </c>
      <c r="V708" s="5">
        <f t="shared" si="349"/>
        <v>-9.9750107119581592</v>
      </c>
      <c r="W708" s="5">
        <f t="shared" si="350"/>
        <v>14.342865200320656</v>
      </c>
      <c r="X708" s="5">
        <f t="shared" si="327"/>
        <v>0.93348808556894358</v>
      </c>
      <c r="Y708" s="5">
        <f t="shared" si="328"/>
        <v>0.3415808755386473</v>
      </c>
      <c r="Z708" s="5">
        <f t="shared" si="329"/>
        <v>10.886236813277959</v>
      </c>
      <c r="AA708" s="5">
        <f t="shared" si="330"/>
        <v>7.6031691779878017</v>
      </c>
      <c r="AB708" s="5">
        <f t="shared" si="331"/>
        <v>-1.007738781260495</v>
      </c>
      <c r="AC708" s="5">
        <f t="shared" si="332"/>
        <v>0.91122610131979975</v>
      </c>
      <c r="AD708" s="5">
        <f t="shared" si="333"/>
        <v>-10.227965621691542</v>
      </c>
      <c r="AE708">
        <f t="shared" si="320"/>
        <v>0</v>
      </c>
    </row>
    <row r="709" spans="1:31" x14ac:dyDescent="0.2">
      <c r="A709">
        <f t="shared" si="321"/>
        <v>6.7699999999999001</v>
      </c>
      <c r="B709" s="5">
        <f t="shared" si="334"/>
        <v>49.226623969718531</v>
      </c>
      <c r="C709" s="5">
        <f t="shared" si="335"/>
        <v>457.52332029642281</v>
      </c>
      <c r="D709" s="5">
        <f t="shared" si="336"/>
        <v>-77.734069961221138</v>
      </c>
      <c r="E709" s="2">
        <f t="shared" si="343"/>
        <v>460.16393722511452</v>
      </c>
      <c r="F709" s="2">
        <f t="shared" si="344"/>
        <v>6.1410402109112825</v>
      </c>
      <c r="G709" s="3">
        <f t="shared" si="337"/>
        <v>7.113095279383935</v>
      </c>
      <c r="H709" s="3">
        <f t="shared" si="338"/>
        <v>52.668038039184097</v>
      </c>
      <c r="I709" s="3">
        <f t="shared" si="339"/>
        <v>-75.819478949502624</v>
      </c>
      <c r="J709" s="2">
        <f t="shared" si="345"/>
        <v>92.591099699294034</v>
      </c>
      <c r="K709" s="2">
        <f t="shared" si="340"/>
        <v>63.115950715265186</v>
      </c>
      <c r="L709" s="6">
        <f t="shared" si="322"/>
        <v>2764.5285541119106</v>
      </c>
      <c r="M709" s="2">
        <f t="shared" si="323"/>
        <v>35.036559800376644</v>
      </c>
      <c r="N709" s="2">
        <f t="shared" si="341"/>
        <v>92.591099699294034</v>
      </c>
      <c r="O709" s="2">
        <f t="shared" si="342"/>
        <v>63.115950715265186</v>
      </c>
      <c r="P709" s="5">
        <f t="shared" si="324"/>
        <v>0.38148974808800362</v>
      </c>
      <c r="Q709" s="4">
        <f t="shared" si="325"/>
        <v>0.37823929260829287</v>
      </c>
      <c r="R709" s="4">
        <f t="shared" si="326"/>
        <v>0.28908057812933124</v>
      </c>
      <c r="S709" s="4">
        <f t="shared" si="346"/>
        <v>0</v>
      </c>
      <c r="T709" s="4">
        <f t="shared" si="347"/>
        <v>0</v>
      </c>
      <c r="U709" s="5">
        <f t="shared" si="348"/>
        <v>-1.3487128495052729</v>
      </c>
      <c r="V709" s="5">
        <f t="shared" si="349"/>
        <v>-9.9863782040934996</v>
      </c>
      <c r="W709" s="5">
        <f t="shared" si="350"/>
        <v>14.376119183777526</v>
      </c>
      <c r="X709" s="5">
        <f t="shared" si="327"/>
        <v>0.93354849433961529</v>
      </c>
      <c r="Y709" s="5">
        <f t="shared" si="328"/>
        <v>0.33985508412677917</v>
      </c>
      <c r="Z709" s="5">
        <f t="shared" si="329"/>
        <v>10.907520221101546</v>
      </c>
      <c r="AA709" s="5">
        <f t="shared" si="330"/>
        <v>7.6087981545869905</v>
      </c>
      <c r="AB709" s="5">
        <f t="shared" si="331"/>
        <v>-1.0088577653784938</v>
      </c>
      <c r="AC709" s="5">
        <f t="shared" si="332"/>
        <v>0.92114201700804621</v>
      </c>
      <c r="AD709" s="5">
        <f t="shared" si="333"/>
        <v>-10.189082661635481</v>
      </c>
      <c r="AE709">
        <f t="shared" ref="AE709:AE772" si="351">IF(($D709-height)*($D710-height)&lt;0,1,0)</f>
        <v>0</v>
      </c>
    </row>
    <row r="710" spans="1:31" x14ac:dyDescent="0.2">
      <c r="A710">
        <f t="shared" si="321"/>
        <v>6.7799999999998999</v>
      </c>
      <c r="B710" s="5">
        <f t="shared" si="334"/>
        <v>49.297704479624102</v>
      </c>
      <c r="C710" s="5">
        <f t="shared" si="335"/>
        <v>458.05004673391551</v>
      </c>
      <c r="D710" s="5">
        <f t="shared" si="336"/>
        <v>-78.492774204849241</v>
      </c>
      <c r="E710" s="2">
        <f t="shared" si="343"/>
        <v>460.69524523257513</v>
      </c>
      <c r="F710" s="2">
        <f t="shared" si="344"/>
        <v>6.1428218317146186</v>
      </c>
      <c r="G710" s="3">
        <f t="shared" si="337"/>
        <v>7.1030067017301501</v>
      </c>
      <c r="H710" s="3">
        <f t="shared" si="338"/>
        <v>52.677249459354179</v>
      </c>
      <c r="I710" s="3">
        <f t="shared" si="339"/>
        <v>-75.921369776118979</v>
      </c>
      <c r="J710" s="2">
        <f t="shared" si="345"/>
        <v>92.679014364040611</v>
      </c>
      <c r="K710" s="2">
        <f t="shared" si="340"/>
        <v>63.175878912093118</v>
      </c>
      <c r="L710" s="6">
        <f t="shared" si="322"/>
        <v>2764.7071349897669</v>
      </c>
      <c r="M710" s="2">
        <f t="shared" si="323"/>
        <v>35.038823064974473</v>
      </c>
      <c r="N710" s="2">
        <f t="shared" si="341"/>
        <v>92.679014364040611</v>
      </c>
      <c r="O710" s="2">
        <f t="shared" si="342"/>
        <v>63.175878912093118</v>
      </c>
      <c r="P710" s="5">
        <f t="shared" si="324"/>
        <v>0.38149487670318338</v>
      </c>
      <c r="Q710" s="4">
        <f t="shared" si="325"/>
        <v>0.37790451542742842</v>
      </c>
      <c r="R710" s="4">
        <f t="shared" si="326"/>
        <v>0.28897873248675887</v>
      </c>
      <c r="S710" s="4">
        <f t="shared" si="346"/>
        <v>0</v>
      </c>
      <c r="T710" s="4">
        <f t="shared" si="347"/>
        <v>0</v>
      </c>
      <c r="U710" s="5">
        <f t="shared" si="348"/>
        <v>-1.3480968570802501</v>
      </c>
      <c r="V710" s="5">
        <f t="shared" si="349"/>
        <v>-9.9977428457853037</v>
      </c>
      <c r="W710" s="5">
        <f t="shared" si="350"/>
        <v>14.409300776174579</v>
      </c>
      <c r="X710" s="5">
        <f t="shared" si="327"/>
        <v>0.93360879898338256</v>
      </c>
      <c r="Y710" s="5">
        <f t="shared" si="328"/>
        <v>0.33813899057614072</v>
      </c>
      <c r="Z710" s="5">
        <f t="shared" si="329"/>
        <v>10.928742596076004</v>
      </c>
      <c r="AA710" s="5">
        <f t="shared" si="330"/>
        <v>7.6144293132680625</v>
      </c>
      <c r="AB710" s="5">
        <f t="shared" si="331"/>
        <v>-1.0099578665041093</v>
      </c>
      <c r="AC710" s="5">
        <f t="shared" si="332"/>
        <v>0.93099975029070059</v>
      </c>
      <c r="AD710" s="5">
        <f t="shared" si="333"/>
        <v>-10.150269910557359</v>
      </c>
      <c r="AE710">
        <f t="shared" si="351"/>
        <v>0</v>
      </c>
    </row>
    <row r="711" spans="1:31" x14ac:dyDescent="0.2">
      <c r="A711">
        <f t="shared" si="321"/>
        <v>6.7899999999998997</v>
      </c>
      <c r="B711" s="5">
        <f t="shared" si="334"/>
        <v>49.368684048748079</v>
      </c>
      <c r="C711" s="5">
        <f t="shared" si="335"/>
        <v>458.5768657784966</v>
      </c>
      <c r="D711" s="5">
        <f t="shared" si="336"/>
        <v>-79.252495416105958</v>
      </c>
      <c r="E711" s="2">
        <f t="shared" si="343"/>
        <v>461.22663495502337</v>
      </c>
      <c r="F711" s="2">
        <f t="shared" si="344"/>
        <v>6.1445856491716846</v>
      </c>
      <c r="G711" s="3">
        <f t="shared" si="337"/>
        <v>7.0929071230651086</v>
      </c>
      <c r="H711" s="3">
        <f t="shared" si="338"/>
        <v>52.68655945685709</v>
      </c>
      <c r="I711" s="3">
        <f t="shared" si="339"/>
        <v>-76.02287247522456</v>
      </c>
      <c r="J711" s="2">
        <f t="shared" si="345"/>
        <v>92.766696708687547</v>
      </c>
      <c r="K711" s="2">
        <f t="shared" si="340"/>
        <v>63.235648744844951</v>
      </c>
      <c r="L711" s="6">
        <f t="shared" si="322"/>
        <v>2764.8854050498157</v>
      </c>
      <c r="M711" s="2">
        <f t="shared" si="323"/>
        <v>35.04108239038829</v>
      </c>
      <c r="N711" s="2">
        <f t="shared" si="341"/>
        <v>92.766696708687547</v>
      </c>
      <c r="O711" s="2">
        <f t="shared" si="342"/>
        <v>63.235648744844951</v>
      </c>
      <c r="P711" s="5">
        <f t="shared" si="324"/>
        <v>0.3814999962257028</v>
      </c>
      <c r="Q711" s="4">
        <f t="shared" si="325"/>
        <v>0.37757127580502348</v>
      </c>
      <c r="R711" s="4">
        <f t="shared" si="326"/>
        <v>0.28887724666908565</v>
      </c>
      <c r="S711" s="4">
        <f t="shared" si="346"/>
        <v>0</v>
      </c>
      <c r="T711" s="4">
        <f t="shared" si="347"/>
        <v>0</v>
      </c>
      <c r="U711" s="5">
        <f t="shared" si="348"/>
        <v>-1.3474717183759677</v>
      </c>
      <c r="V711" s="5">
        <f t="shared" si="349"/>
        <v>-10.009104528633644</v>
      </c>
      <c r="W711" s="5">
        <f t="shared" si="350"/>
        <v>14.442409696434927</v>
      </c>
      <c r="X711" s="5">
        <f t="shared" si="327"/>
        <v>0.93366899866766406</v>
      </c>
      <c r="Y711" s="5">
        <f t="shared" si="328"/>
        <v>0.33643258843473434</v>
      </c>
      <c r="Z711" s="5">
        <f t="shared" si="329"/>
        <v>10.949903883414024</v>
      </c>
      <c r="AA711" s="5">
        <f t="shared" si="330"/>
        <v>7.6200625975043703</v>
      </c>
      <c r="AB711" s="5">
        <f t="shared" si="331"/>
        <v>-1.0110391299412333</v>
      </c>
      <c r="AC711" s="5">
        <f t="shared" si="332"/>
        <v>0.94079935478037946</v>
      </c>
      <c r="AD711" s="5">
        <f t="shared" si="333"/>
        <v>-10.111527706060702</v>
      </c>
      <c r="AE711">
        <f t="shared" si="351"/>
        <v>0</v>
      </c>
    </row>
    <row r="712" spans="1:31" x14ac:dyDescent="0.2">
      <c r="A712">
        <f t="shared" si="321"/>
        <v>6.7999999999998995</v>
      </c>
      <c r="B712" s="5">
        <f t="shared" si="334"/>
        <v>49.439562568022232</v>
      </c>
      <c r="C712" s="5">
        <f t="shared" si="335"/>
        <v>459.1037784130329</v>
      </c>
      <c r="D712" s="5">
        <f t="shared" si="336"/>
        <v>-80.013229717243519</v>
      </c>
      <c r="E712" s="2">
        <f t="shared" si="343"/>
        <v>461.7581073463038</v>
      </c>
      <c r="F712" s="2">
        <f t="shared" si="344"/>
        <v>6.1463316972987387</v>
      </c>
      <c r="G712" s="3">
        <f t="shared" si="337"/>
        <v>7.0827967317656961</v>
      </c>
      <c r="H712" s="3">
        <f t="shared" si="338"/>
        <v>52.695967450404893</v>
      </c>
      <c r="I712" s="3">
        <f t="shared" si="339"/>
        <v>-76.12398775228516</v>
      </c>
      <c r="J712" s="2">
        <f t="shared" si="345"/>
        <v>92.854146414620075</v>
      </c>
      <c r="K712" s="2">
        <f t="shared" si="340"/>
        <v>63.295259996332696</v>
      </c>
      <c r="L712" s="6">
        <f t="shared" si="322"/>
        <v>2765.0633618814768</v>
      </c>
      <c r="M712" s="2">
        <f t="shared" si="323"/>
        <v>35.04333774606733</v>
      </c>
      <c r="N712" s="2">
        <f t="shared" si="341"/>
        <v>92.854146414620075</v>
      </c>
      <c r="O712" s="2">
        <f t="shared" si="342"/>
        <v>63.295259996332696</v>
      </c>
      <c r="P712" s="5">
        <f t="shared" si="324"/>
        <v>0.38150510658573211</v>
      </c>
      <c r="Q712" s="4">
        <f t="shared" si="325"/>
        <v>0.37723956785206886</v>
      </c>
      <c r="R712" s="4">
        <f t="shared" si="326"/>
        <v>0.2887761202000515</v>
      </c>
      <c r="S712" s="4">
        <f t="shared" si="346"/>
        <v>0</v>
      </c>
      <c r="T712" s="4">
        <f t="shared" si="347"/>
        <v>0</v>
      </c>
      <c r="U712" s="5">
        <f t="shared" si="348"/>
        <v>-1.3468374725142289</v>
      </c>
      <c r="V712" s="5">
        <f t="shared" si="349"/>
        <v>-10.020463144775626</v>
      </c>
      <c r="W712" s="5">
        <f t="shared" si="350"/>
        <v>14.475445667128813</v>
      </c>
      <c r="X712" s="5">
        <f t="shared" si="327"/>
        <v>0.93372909257843517</v>
      </c>
      <c r="Y712" s="5">
        <f t="shared" si="328"/>
        <v>0.33473587097297003</v>
      </c>
      <c r="Z712" s="5">
        <f t="shared" si="329"/>
        <v>10.971004030325741</v>
      </c>
      <c r="AA712" s="5">
        <f t="shared" si="330"/>
        <v>7.6256979508514036</v>
      </c>
      <c r="AB712" s="5">
        <f t="shared" si="331"/>
        <v>-1.0121016015412589</v>
      </c>
      <c r="AC712" s="5">
        <f t="shared" si="332"/>
        <v>0.95054088555011518</v>
      </c>
      <c r="AD712" s="5">
        <f t="shared" si="333"/>
        <v>-10.072856382019783</v>
      </c>
      <c r="AE712">
        <f t="shared" si="351"/>
        <v>0</v>
      </c>
    </row>
    <row r="713" spans="1:31" x14ac:dyDescent="0.2">
      <c r="A713">
        <f t="shared" si="321"/>
        <v>6.8099999999998992</v>
      </c>
      <c r="B713" s="5">
        <f t="shared" si="334"/>
        <v>49.510339930259811</v>
      </c>
      <c r="C713" s="5">
        <f t="shared" si="335"/>
        <v>459.63078561458121</v>
      </c>
      <c r="D713" s="5">
        <f t="shared" si="336"/>
        <v>-80.774973237585471</v>
      </c>
      <c r="E713" s="2">
        <f t="shared" si="343"/>
        <v>462.28966335479208</v>
      </c>
      <c r="F713" s="2">
        <f t="shared" si="344"/>
        <v>6.148060010269079</v>
      </c>
      <c r="G713" s="3">
        <f t="shared" si="337"/>
        <v>7.0726757157502833</v>
      </c>
      <c r="H713" s="3">
        <f t="shared" si="338"/>
        <v>52.705472859260396</v>
      </c>
      <c r="I713" s="3">
        <f t="shared" si="339"/>
        <v>-76.224716316105358</v>
      </c>
      <c r="J713" s="2">
        <f t="shared" si="345"/>
        <v>92.94136317361145</v>
      </c>
      <c r="K713" s="2">
        <f t="shared" si="340"/>
        <v>63.354712456449519</v>
      </c>
      <c r="L713" s="6">
        <f t="shared" si="322"/>
        <v>2765.2410031283002</v>
      </c>
      <c r="M713" s="2">
        <f t="shared" si="323"/>
        <v>35.045589102146863</v>
      </c>
      <c r="N713" s="2">
        <f t="shared" si="341"/>
        <v>92.94136317361145</v>
      </c>
      <c r="O713" s="2">
        <f t="shared" si="342"/>
        <v>63.354712456449519</v>
      </c>
      <c r="P713" s="5">
        <f t="shared" si="324"/>
        <v>0.38151020771501887</v>
      </c>
      <c r="Q713" s="4">
        <f t="shared" si="325"/>
        <v>0.37690938568543164</v>
      </c>
      <c r="R713" s="4">
        <f t="shared" si="326"/>
        <v>0.28867535259510413</v>
      </c>
      <c r="S713" s="4">
        <f t="shared" si="346"/>
        <v>0</v>
      </c>
      <c r="T713" s="4">
        <f t="shared" si="347"/>
        <v>0</v>
      </c>
      <c r="U713" s="5">
        <f t="shared" si="348"/>
        <v>-1.3461941588819097</v>
      </c>
      <c r="V713" s="5">
        <f t="shared" si="349"/>
        <v>-10.031818586880972</v>
      </c>
      <c r="W713" s="5">
        <f t="shared" si="350"/>
        <v>14.508408414464711</v>
      </c>
      <c r="X713" s="5">
        <f t="shared" si="327"/>
        <v>0.93378907991995053</v>
      </c>
      <c r="Y713" s="5">
        <f t="shared" si="328"/>
        <v>0.33304883118527656</v>
      </c>
      <c r="Z713" s="5">
        <f t="shared" si="329"/>
        <v>10.992042986007272</v>
      </c>
      <c r="AA713" s="5">
        <f t="shared" si="330"/>
        <v>7.6313353169463705</v>
      </c>
      <c r="AB713" s="5">
        <f t="shared" si="331"/>
        <v>-1.0131453276966331</v>
      </c>
      <c r="AC713" s="5">
        <f t="shared" si="332"/>
        <v>0.9602243991263002</v>
      </c>
      <c r="AD713" s="5">
        <f t="shared" si="333"/>
        <v>-10.034256268588919</v>
      </c>
      <c r="AE713">
        <f t="shared" si="351"/>
        <v>0</v>
      </c>
    </row>
    <row r="714" spans="1:31" x14ac:dyDescent="0.2">
      <c r="A714">
        <f t="shared" si="321"/>
        <v>6.819999999999899</v>
      </c>
      <c r="B714" s="5">
        <f t="shared" si="334"/>
        <v>49.581016030150927</v>
      </c>
      <c r="C714" s="5">
        <f t="shared" si="335"/>
        <v>460.15788835439378</v>
      </c>
      <c r="D714" s="5">
        <f t="shared" si="336"/>
        <v>-81.537722113559951</v>
      </c>
      <c r="E714" s="2">
        <f t="shared" si="343"/>
        <v>462.82130392340065</v>
      </c>
      <c r="F714" s="2">
        <f t="shared" si="344"/>
        <v>6.1497706224119142</v>
      </c>
      <c r="G714" s="3">
        <f t="shared" si="337"/>
        <v>7.0625442624733168</v>
      </c>
      <c r="H714" s="3">
        <f t="shared" si="338"/>
        <v>52.715075103251657</v>
      </c>
      <c r="I714" s="3">
        <f t="shared" si="339"/>
        <v>-76.325058878791253</v>
      </c>
      <c r="J714" s="2">
        <f t="shared" si="345"/>
        <v>93.028346687726355</v>
      </c>
      <c r="K714" s="2">
        <f t="shared" si="340"/>
        <v>63.414005922103854</v>
      </c>
      <c r="L714" s="6">
        <f t="shared" si="322"/>
        <v>2765.4183264871431</v>
      </c>
      <c r="M714" s="2">
        <f t="shared" si="323"/>
        <v>35.047836429437744</v>
      </c>
      <c r="N714" s="2">
        <f t="shared" si="341"/>
        <v>93.028346687726355</v>
      </c>
      <c r="O714" s="2">
        <f t="shared" si="342"/>
        <v>63.414005922103854</v>
      </c>
      <c r="P714" s="5">
        <f t="shared" si="324"/>
        <v>0.38151529954686364</v>
      </c>
      <c r="Q714" s="4">
        <f t="shared" si="325"/>
        <v>0.37658072342819476</v>
      </c>
      <c r="R714" s="4">
        <f t="shared" si="326"/>
        <v>0.28857494336153133</v>
      </c>
      <c r="S714" s="4">
        <f t="shared" si="346"/>
        <v>0</v>
      </c>
      <c r="T714" s="4">
        <f t="shared" si="347"/>
        <v>0</v>
      </c>
      <c r="U714" s="5">
        <f t="shared" si="348"/>
        <v>-1.3455418171261406</v>
      </c>
      <c r="V714" s="5">
        <f t="shared" si="349"/>
        <v>-10.043170748147675</v>
      </c>
      <c r="W714" s="5">
        <f t="shared" si="350"/>
        <v>14.541297668280132</v>
      </c>
      <c r="X714" s="5">
        <f t="shared" si="327"/>
        <v>0.93384895991446615</v>
      </c>
      <c r="Y714" s="5">
        <f t="shared" si="328"/>
        <v>0.33137146179173432</v>
      </c>
      <c r="Z714" s="5">
        <f t="shared" si="329"/>
        <v>11.013020701629182</v>
      </c>
      <c r="AA714" s="5">
        <f t="shared" si="330"/>
        <v>7.6369746395078488</v>
      </c>
      <c r="AB714" s="5">
        <f t="shared" si="331"/>
        <v>-1.0141703553344064</v>
      </c>
      <c r="AC714" s="5">
        <f t="shared" si="332"/>
        <v>0.96984995348150704</v>
      </c>
      <c r="AD714" s="5">
        <f t="shared" si="333"/>
        <v>-9.995727692212018</v>
      </c>
      <c r="AE714">
        <f t="shared" si="351"/>
        <v>0</v>
      </c>
    </row>
    <row r="715" spans="1:31" x14ac:dyDescent="0.2">
      <c r="A715">
        <f t="shared" si="321"/>
        <v>6.8299999999998988</v>
      </c>
      <c r="B715" s="5">
        <f t="shared" si="334"/>
        <v>49.65159076425789</v>
      </c>
      <c r="C715" s="5">
        <f t="shared" si="335"/>
        <v>460.685087597924</v>
      </c>
      <c r="D715" s="5">
        <f t="shared" si="336"/>
        <v>-82.301472488732472</v>
      </c>
      <c r="E715" s="2">
        <f t="shared" si="343"/>
        <v>463.35302998958389</v>
      </c>
      <c r="F715" s="2">
        <f t="shared" si="344"/>
        <v>6.1514635682112129</v>
      </c>
      <c r="G715" s="3">
        <f t="shared" si="337"/>
        <v>7.0524025589199724</v>
      </c>
      <c r="H715" s="3">
        <f t="shared" si="338"/>
        <v>52.72477360278647</v>
      </c>
      <c r="I715" s="3">
        <f t="shared" si="339"/>
        <v>-76.425016155713379</v>
      </c>
      <c r="J715" s="2">
        <f t="shared" si="345"/>
        <v>93.115096669225451</v>
      </c>
      <c r="K715" s="2">
        <f t="shared" si="340"/>
        <v>63.473140197154358</v>
      </c>
      <c r="L715" s="6">
        <f t="shared" si="322"/>
        <v>2765.5953297073661</v>
      </c>
      <c r="M715" s="2">
        <f t="shared" si="323"/>
        <v>35.050079699416266</v>
      </c>
      <c r="N715" s="2">
        <f t="shared" si="341"/>
        <v>93.115096669225451</v>
      </c>
      <c r="O715" s="2">
        <f t="shared" si="342"/>
        <v>63.473140197154358</v>
      </c>
      <c r="P715" s="5">
        <f t="shared" si="324"/>
        <v>0.38152038201609673</v>
      </c>
      <c r="Q715" s="4">
        <f t="shared" si="325"/>
        <v>0.37625357520998842</v>
      </c>
      <c r="R715" s="4">
        <f t="shared" si="326"/>
        <v>0.28847489199859155</v>
      </c>
      <c r="S715" s="4">
        <f t="shared" si="346"/>
        <v>0</v>
      </c>
      <c r="T715" s="4">
        <f t="shared" si="347"/>
        <v>0</v>
      </c>
      <c r="U715" s="5">
        <f t="shared" si="348"/>
        <v>-1.3448804871495261</v>
      </c>
      <c r="V715" s="5">
        <f t="shared" si="349"/>
        <v>-10.054519522297817</v>
      </c>
      <c r="W715" s="5">
        <f t="shared" si="350"/>
        <v>14.574113162032353</v>
      </c>
      <c r="X715" s="5">
        <f t="shared" si="327"/>
        <v>0.93390873180196809</v>
      </c>
      <c r="Y715" s="5">
        <f t="shared" si="328"/>
        <v>0.32970375523972079</v>
      </c>
      <c r="Z715" s="5">
        <f t="shared" si="329"/>
        <v>11.033937130324949</v>
      </c>
      <c r="AA715" s="5">
        <f t="shared" si="330"/>
        <v>7.6426158623354814</v>
      </c>
      <c r="AB715" s="5">
        <f t="shared" si="331"/>
        <v>-1.0151767319098053</v>
      </c>
      <c r="AC715" s="5">
        <f t="shared" si="332"/>
        <v>0.9794176080271324</v>
      </c>
      <c r="AD715" s="5">
        <f t="shared" si="333"/>
        <v>-9.9572709756321665</v>
      </c>
      <c r="AE715">
        <f t="shared" si="351"/>
        <v>0</v>
      </c>
    </row>
    <row r="716" spans="1:31" x14ac:dyDescent="0.2">
      <c r="A716">
        <f t="shared" si="321"/>
        <v>6.8399999999998986</v>
      </c>
      <c r="B716" s="5">
        <f t="shared" si="334"/>
        <v>49.722064031010497</v>
      </c>
      <c r="C716" s="5">
        <f t="shared" si="335"/>
        <v>461.21238430483226</v>
      </c>
      <c r="D716" s="5">
        <f t="shared" si="336"/>
        <v>-83.066220513838388</v>
      </c>
      <c r="E716" s="2">
        <f t="shared" si="343"/>
        <v>463.88484248534377</v>
      </c>
      <c r="F716" s="2">
        <f t="shared" si="344"/>
        <v>6.1531388823045692</v>
      </c>
      <c r="G716" s="3">
        <f t="shared" si="337"/>
        <v>7.0422507916008747</v>
      </c>
      <c r="H716" s="3">
        <f t="shared" si="338"/>
        <v>52.73456777886674</v>
      </c>
      <c r="I716" s="3">
        <f t="shared" si="339"/>
        <v>-76.524588865469696</v>
      </c>
      <c r="J716" s="2">
        <f t="shared" si="345"/>
        <v>93.201612840469991</v>
      </c>
      <c r="K716" s="2">
        <f t="shared" si="340"/>
        <v>63.53211509234491</v>
      </c>
      <c r="L716" s="6">
        <f t="shared" si="322"/>
        <v>2765.7720105900366</v>
      </c>
      <c r="M716" s="2">
        <f t="shared" si="323"/>
        <v>35.05231888421401</v>
      </c>
      <c r="N716" s="2">
        <f t="shared" si="341"/>
        <v>93.201612840469991</v>
      </c>
      <c r="O716" s="2">
        <f t="shared" si="342"/>
        <v>63.53211509234491</v>
      </c>
      <c r="P716" s="5">
        <f t="shared" si="324"/>
        <v>0.38152545505905489</v>
      </c>
      <c r="Q716" s="4">
        <f t="shared" si="325"/>
        <v>0.3759279351673156</v>
      </c>
      <c r="R716" s="4">
        <f t="shared" si="326"/>
        <v>0.28837519799764333</v>
      </c>
      <c r="S716" s="4">
        <f t="shared" si="346"/>
        <v>0</v>
      </c>
      <c r="T716" s="4">
        <f t="shared" si="347"/>
        <v>0</v>
      </c>
      <c r="U716" s="5">
        <f t="shared" si="348"/>
        <v>-1.3442102091053776</v>
      </c>
      <c r="V716" s="5">
        <f t="shared" si="349"/>
        <v>-10.065864803573401</v>
      </c>
      <c r="W716" s="5">
        <f t="shared" si="350"/>
        <v>14.606854632788833</v>
      </c>
      <c r="X716" s="5">
        <f t="shared" si="327"/>
        <v>0.93396839483990313</v>
      </c>
      <c r="Y716" s="5">
        <f t="shared" si="328"/>
        <v>0.32804570370557562</v>
      </c>
      <c r="Z716" s="5">
        <f t="shared" si="329"/>
        <v>11.0547922271794</v>
      </c>
      <c r="AA716" s="5">
        <f t="shared" si="330"/>
        <v>7.6482589293097112</v>
      </c>
      <c r="AB716" s="5">
        <f t="shared" si="331"/>
        <v>-1.0161645053998019</v>
      </c>
      <c r="AC716" s="5">
        <f t="shared" si="332"/>
        <v>0.98892742360599861</v>
      </c>
      <c r="AD716" s="5">
        <f t="shared" si="333"/>
        <v>-9.9188864379014561</v>
      </c>
      <c r="AE716">
        <f t="shared" si="351"/>
        <v>0</v>
      </c>
    </row>
    <row r="717" spans="1:31" x14ac:dyDescent="0.2">
      <c r="A717">
        <f t="shared" si="321"/>
        <v>6.8499999999998984</v>
      </c>
      <c r="B717" s="5">
        <f t="shared" si="334"/>
        <v>49.792435730701236</v>
      </c>
      <c r="C717" s="5">
        <f t="shared" si="335"/>
        <v>461.73977942899211</v>
      </c>
      <c r="D717" s="5">
        <f t="shared" si="336"/>
        <v>-83.83196234681499</v>
      </c>
      <c r="E717" s="2">
        <f t="shared" si="343"/>
        <v>464.41674233723563</v>
      </c>
      <c r="F717" s="2">
        <f t="shared" si="344"/>
        <v>6.1547965994820339</v>
      </c>
      <c r="G717" s="3">
        <f t="shared" si="337"/>
        <v>7.0320891465468769</v>
      </c>
      <c r="H717" s="3">
        <f t="shared" si="338"/>
        <v>52.744457053102799</v>
      </c>
      <c r="I717" s="3">
        <f t="shared" si="339"/>
        <v>-76.623777729848712</v>
      </c>
      <c r="J717" s="2">
        <f t="shared" si="345"/>
        <v>93.287894933827545</v>
      </c>
      <c r="K717" s="2">
        <f t="shared" si="340"/>
        <v>63.590930425240316</v>
      </c>
      <c r="L717" s="6">
        <f t="shared" si="322"/>
        <v>2765.9483669871443</v>
      </c>
      <c r="M717" s="2">
        <f t="shared" si="323"/>
        <v>35.054553956607897</v>
      </c>
      <c r="N717" s="2">
        <f t="shared" si="341"/>
        <v>93.287894933827545</v>
      </c>
      <c r="O717" s="2">
        <f t="shared" si="342"/>
        <v>63.590930425240316</v>
      </c>
      <c r="P717" s="5">
        <f t="shared" si="324"/>
        <v>0.38153051861355819</v>
      </c>
      <c r="Q717" s="4">
        <f t="shared" si="325"/>
        <v>0.37560379744386779</v>
      </c>
      <c r="R717" s="4">
        <f t="shared" si="326"/>
        <v>0.28827586084227302</v>
      </c>
      <c r="S717" s="4">
        <f t="shared" si="346"/>
        <v>0</v>
      </c>
      <c r="T717" s="4">
        <f t="shared" si="347"/>
        <v>0</v>
      </c>
      <c r="U717" s="5">
        <f t="shared" si="348"/>
        <v>-1.3435310233929789</v>
      </c>
      <c r="V717" s="5">
        <f t="shared" si="349"/>
        <v>-10.077206486732335</v>
      </c>
      <c r="W717" s="5">
        <f t="shared" si="350"/>
        <v>14.639521821217505</v>
      </c>
      <c r="X717" s="5">
        <f t="shared" si="327"/>
        <v>0.93402794830291269</v>
      </c>
      <c r="Y717" s="5">
        <f t="shared" si="328"/>
        <v>0.3263972990962809</v>
      </c>
      <c r="Z717" s="5">
        <f t="shared" si="329"/>
        <v>11.075585949217146</v>
      </c>
      <c r="AA717" s="5">
        <f t="shared" si="330"/>
        <v>7.6539037843915976</v>
      </c>
      <c r="AB717" s="5">
        <f t="shared" si="331"/>
        <v>-1.017133724296698</v>
      </c>
      <c r="AC717" s="5">
        <f t="shared" si="332"/>
        <v>0.99837946248481124</v>
      </c>
      <c r="AD717" s="5">
        <f t="shared" si="333"/>
        <v>-9.8805743943908979</v>
      </c>
      <c r="AE717">
        <f t="shared" si="351"/>
        <v>0</v>
      </c>
    </row>
    <row r="718" spans="1:31" x14ac:dyDescent="0.2">
      <c r="A718">
        <f t="shared" si="321"/>
        <v>6.8599999999998982</v>
      </c>
      <c r="B718" s="5">
        <f t="shared" si="334"/>
        <v>49.862705765480491</v>
      </c>
      <c r="C718" s="5">
        <f t="shared" si="335"/>
        <v>462.26727391849624</v>
      </c>
      <c r="D718" s="5">
        <f t="shared" si="336"/>
        <v>-84.59869415283319</v>
      </c>
      <c r="E718" s="2">
        <f t="shared" si="343"/>
        <v>464.94873046637406</v>
      </c>
      <c r="F718" s="2">
        <f t="shared" si="344"/>
        <v>6.1564367546849716</v>
      </c>
      <c r="G718" s="3">
        <f t="shared" si="337"/>
        <v>7.0219178093039103</v>
      </c>
      <c r="H718" s="3">
        <f t="shared" si="338"/>
        <v>52.754440847727651</v>
      </c>
      <c r="I718" s="3">
        <f t="shared" si="339"/>
        <v>-76.722583473792625</v>
      </c>
      <c r="J718" s="2">
        <f t="shared" si="345"/>
        <v>93.373942691577994</v>
      </c>
      <c r="K718" s="2">
        <f t="shared" si="340"/>
        <v>63.649586020162225</v>
      </c>
      <c r="L718" s="6">
        <f t="shared" si="322"/>
        <v>2766.1243968008271</v>
      </c>
      <c r="M718" s="2">
        <f t="shared" si="323"/>
        <v>35.056784890010476</v>
      </c>
      <c r="N718" s="2">
        <f t="shared" si="341"/>
        <v>93.373942691577994</v>
      </c>
      <c r="O718" s="2">
        <f t="shared" si="342"/>
        <v>63.649586020162225</v>
      </c>
      <c r="P718" s="5">
        <f t="shared" si="324"/>
        <v>0.38153557261888793</v>
      </c>
      <c r="Q718" s="4">
        <f t="shared" si="325"/>
        <v>0.37528115619083668</v>
      </c>
      <c r="R718" s="4">
        <f t="shared" si="326"/>
        <v>0.28817688000842157</v>
      </c>
      <c r="S718" s="4">
        <f t="shared" si="346"/>
        <v>0</v>
      </c>
      <c r="T718" s="4">
        <f t="shared" si="347"/>
        <v>0</v>
      </c>
      <c r="U718" s="5">
        <f t="shared" si="348"/>
        <v>-1.3428429706528766</v>
      </c>
      <c r="V718" s="5">
        <f t="shared" si="349"/>
        <v>-10.08854446704448</v>
      </c>
      <c r="W718" s="5">
        <f t="shared" si="350"/>
        <v>14.672114471576831</v>
      </c>
      <c r="X718" s="5">
        <f t="shared" si="327"/>
        <v>0.93408739148257458</v>
      </c>
      <c r="Y718" s="5">
        <f t="shared" si="328"/>
        <v>0.32475853305115737</v>
      </c>
      <c r="Z718" s="5">
        <f t="shared" si="329"/>
        <v>11.096318255390893</v>
      </c>
      <c r="AA718" s="5">
        <f t="shared" si="330"/>
        <v>7.659550371622605</v>
      </c>
      <c r="AB718" s="5">
        <f t="shared" si="331"/>
        <v>-1.0180844376017193</v>
      </c>
      <c r="AC718" s="5">
        <f t="shared" si="332"/>
        <v>1.0077737883464124</v>
      </c>
      <c r="AD718" s="5">
        <f t="shared" si="333"/>
        <v>-9.8423351568005621</v>
      </c>
      <c r="AE718">
        <f t="shared" si="351"/>
        <v>0</v>
      </c>
    </row>
    <row r="719" spans="1:31" x14ac:dyDescent="0.2">
      <c r="A719">
        <f t="shared" si="321"/>
        <v>6.869999999999898</v>
      </c>
      <c r="B719" s="5">
        <f t="shared" si="334"/>
        <v>49.932874039351653</v>
      </c>
      <c r="C719" s="5">
        <f t="shared" si="335"/>
        <v>462.79486871566297</v>
      </c>
      <c r="D719" s="5">
        <f t="shared" si="336"/>
        <v>-85.366412104328958</v>
      </c>
      <c r="E719" s="2">
        <f t="shared" si="343"/>
        <v>465.48080778843882</v>
      </c>
      <c r="F719" s="2">
        <f t="shared" si="344"/>
        <v>6.1580593830048898</v>
      </c>
      <c r="G719" s="3">
        <f t="shared" si="337"/>
        <v>7.0117369649278931</v>
      </c>
      <c r="H719" s="3">
        <f t="shared" si="338"/>
        <v>52.764518585611114</v>
      </c>
      <c r="I719" s="3">
        <f t="shared" si="339"/>
        <v>-76.821006825360627</v>
      </c>
      <c r="J719" s="2">
        <f t="shared" si="345"/>
        <v>93.459755865820341</v>
      </c>
      <c r="K719" s="2">
        <f t="shared" si="340"/>
        <v>63.708081708125654</v>
      </c>
      <c r="L719" s="6">
        <f t="shared" si="322"/>
        <v>2766.3000979826056</v>
      </c>
      <c r="M719" s="2">
        <f t="shared" si="323"/>
        <v>35.059011658460108</v>
      </c>
      <c r="N719" s="2">
        <f t="shared" si="341"/>
        <v>93.459755865820341</v>
      </c>
      <c r="O719" s="2">
        <f t="shared" si="342"/>
        <v>63.708081708125654</v>
      </c>
      <c r="P719" s="5">
        <f t="shared" si="324"/>
        <v>0.38154061701576369</v>
      </c>
      <c r="Q719" s="4">
        <f t="shared" si="325"/>
        <v>0.37496000556721504</v>
      </c>
      <c r="R719" s="4">
        <f t="shared" si="326"/>
        <v>0.28807825496450912</v>
      </c>
      <c r="S719" s="4">
        <f t="shared" si="346"/>
        <v>0</v>
      </c>
      <c r="T719" s="4">
        <f t="shared" si="347"/>
        <v>0</v>
      </c>
      <c r="U719" s="5">
        <f t="shared" si="348"/>
        <v>-1.342146091762195</v>
      </c>
      <c r="V719" s="5">
        <f t="shared" si="349"/>
        <v>-10.099878640287804</v>
      </c>
      <c r="W719" s="5">
        <f t="shared" si="350"/>
        <v>14.704632331705698</v>
      </c>
      <c r="X719" s="5">
        <f t="shared" si="327"/>
        <v>0.93414672368714158</v>
      </c>
      <c r="Y719" s="5">
        <f t="shared" si="328"/>
        <v>0.32312939694357373</v>
      </c>
      <c r="Z719" s="5">
        <f t="shared" si="329"/>
        <v>11.116989106569843</v>
      </c>
      <c r="AA719" s="5">
        <f t="shared" si="330"/>
        <v>7.6651986351245105</v>
      </c>
      <c r="AB719" s="5">
        <f t="shared" si="331"/>
        <v>-1.0190166948186212</v>
      </c>
      <c r="AC719" s="5">
        <f t="shared" si="332"/>
        <v>1.0171104662820394</v>
      </c>
      <c r="AD719" s="5">
        <f t="shared" si="333"/>
        <v>-9.8041690331697922</v>
      </c>
      <c r="AE719">
        <f t="shared" si="351"/>
        <v>0</v>
      </c>
    </row>
    <row r="720" spans="1:31" x14ac:dyDescent="0.2">
      <c r="A720">
        <f t="shared" si="321"/>
        <v>6.8799999999998978</v>
      </c>
      <c r="B720" s="5">
        <f t="shared" si="334"/>
        <v>50.002940458166194</v>
      </c>
      <c r="C720" s="5">
        <f t="shared" si="335"/>
        <v>463.32256475704241</v>
      </c>
      <c r="D720" s="5">
        <f t="shared" si="336"/>
        <v>-86.135112381034219</v>
      </c>
      <c r="E720" s="2">
        <f t="shared" si="343"/>
        <v>466.01297521368082</v>
      </c>
      <c r="F720" s="2">
        <f t="shared" si="344"/>
        <v>6.1596645196822681</v>
      </c>
      <c r="G720" s="3">
        <f t="shared" si="337"/>
        <v>7.0015467979797066</v>
      </c>
      <c r="H720" s="3">
        <f t="shared" si="338"/>
        <v>52.774689690273938</v>
      </c>
      <c r="I720" s="3">
        <f t="shared" si="339"/>
        <v>-76.919048515692324</v>
      </c>
      <c r="J720" s="2">
        <f t="shared" si="345"/>
        <v>93.545334218380106</v>
      </c>
      <c r="K720" s="2">
        <f t="shared" si="340"/>
        <v>63.766417326775802</v>
      </c>
      <c r="L720" s="6">
        <f t="shared" si="322"/>
        <v>2766.4754685326343</v>
      </c>
      <c r="M720" s="2">
        <f t="shared" si="323"/>
        <v>35.061234236611512</v>
      </c>
      <c r="N720" s="2">
        <f t="shared" si="341"/>
        <v>93.545334218380106</v>
      </c>
      <c r="O720" s="2">
        <f t="shared" si="342"/>
        <v>63.766417326775802</v>
      </c>
      <c r="P720" s="5">
        <f t="shared" si="324"/>
        <v>0.38154565174632205</v>
      </c>
      <c r="Q720" s="4">
        <f t="shared" si="325"/>
        <v>0.37464033974009314</v>
      </c>
      <c r="R720" s="4">
        <f t="shared" si="326"/>
        <v>0.28797998517155909</v>
      </c>
      <c r="S720" s="4">
        <f t="shared" si="346"/>
        <v>0</v>
      </c>
      <c r="T720" s="4">
        <f t="shared" si="347"/>
        <v>0</v>
      </c>
      <c r="U720" s="5">
        <f t="shared" si="348"/>
        <v>-1.3414404278299801</v>
      </c>
      <c r="V720" s="5">
        <f t="shared" si="349"/>
        <v>-10.111208902744622</v>
      </c>
      <c r="W720" s="5">
        <f t="shared" si="350"/>
        <v>14.737075153013119</v>
      </c>
      <c r="X720" s="5">
        <f t="shared" si="327"/>
        <v>0.93420594424128889</v>
      </c>
      <c r="Y720" s="5">
        <f t="shared" si="328"/>
        <v>0.32150988188267449</v>
      </c>
      <c r="Z720" s="5">
        <f t="shared" si="329"/>
        <v>11.137598465528036</v>
      </c>
      <c r="AA720" s="5">
        <f t="shared" si="330"/>
        <v>7.6708485190993274</v>
      </c>
      <c r="AB720" s="5">
        <f t="shared" si="331"/>
        <v>-1.0199305459473056</v>
      </c>
      <c r="AC720" s="5">
        <f t="shared" si="332"/>
        <v>1.0263895627834145</v>
      </c>
      <c r="AD720" s="5">
        <f t="shared" si="333"/>
        <v>-9.7660763278875535</v>
      </c>
      <c r="AE720">
        <f t="shared" si="351"/>
        <v>0</v>
      </c>
    </row>
    <row r="721" spans="1:31" x14ac:dyDescent="0.2">
      <c r="A721">
        <f t="shared" si="321"/>
        <v>6.8899999999998975</v>
      </c>
      <c r="B721" s="5">
        <f t="shared" si="334"/>
        <v>50.072904929618694</v>
      </c>
      <c r="C721" s="5">
        <f t="shared" si="335"/>
        <v>463.85036297342327</v>
      </c>
      <c r="D721" s="5">
        <f t="shared" si="336"/>
        <v>-86.904791170007542</v>
      </c>
      <c r="E721" s="2">
        <f t="shared" si="343"/>
        <v>466.54523364692852</v>
      </c>
      <c r="F721" s="2">
        <f t="shared" si="344"/>
        <v>6.1612522001053938</v>
      </c>
      <c r="G721" s="3">
        <f t="shared" si="337"/>
        <v>6.9913474925202337</v>
      </c>
      <c r="H721" s="3">
        <f t="shared" si="338"/>
        <v>52.784953585901775</v>
      </c>
      <c r="I721" s="3">
        <f t="shared" si="339"/>
        <v>-77.016709278971206</v>
      </c>
      <c r="J721" s="2">
        <f t="shared" si="345"/>
        <v>93.630677520717228</v>
      </c>
      <c r="K721" s="2">
        <f t="shared" si="340"/>
        <v>63.824592720325306</v>
      </c>
      <c r="L721" s="6">
        <f t="shared" si="322"/>
        <v>2766.6505064989537</v>
      </c>
      <c r="M721" s="2">
        <f t="shared" si="323"/>
        <v>35.063452599726318</v>
      </c>
      <c r="N721" s="2">
        <f t="shared" si="341"/>
        <v>93.630677520717228</v>
      </c>
      <c r="O721" s="2">
        <f t="shared" si="342"/>
        <v>63.824592720325306</v>
      </c>
      <c r="P721" s="5">
        <f t="shared" si="324"/>
        <v>0.38155067675409421</v>
      </c>
      <c r="Q721" s="4">
        <f t="shared" si="325"/>
        <v>0.37432215288494769</v>
      </c>
      <c r="R721" s="4">
        <f t="shared" si="326"/>
        <v>0.28788207008332045</v>
      </c>
      <c r="S721" s="4">
        <f t="shared" si="346"/>
        <v>0</v>
      </c>
      <c r="T721" s="4">
        <f t="shared" si="347"/>
        <v>0</v>
      </c>
      <c r="U721" s="5">
        <f t="shared" si="348"/>
        <v>-1.3407260201925646</v>
      </c>
      <c r="V721" s="5">
        <f t="shared" si="349"/>
        <v>-10.122535151197894</v>
      </c>
      <c r="W721" s="5">
        <f t="shared" si="350"/>
        <v>14.769442690467725</v>
      </c>
      <c r="X721" s="5">
        <f t="shared" si="327"/>
        <v>0.93426505248586333</v>
      </c>
      <c r="Y721" s="5">
        <f t="shared" si="328"/>
        <v>0.31989997871511727</v>
      </c>
      <c r="Z721" s="5">
        <f t="shared" si="329"/>
        <v>11.158146296932612</v>
      </c>
      <c r="AA721" s="5">
        <f t="shared" si="330"/>
        <v>7.6764999678292467</v>
      </c>
      <c r="AB721" s="5">
        <f t="shared" si="331"/>
        <v>-1.0208260414774473</v>
      </c>
      <c r="AC721" s="5">
        <f t="shared" si="332"/>
        <v>1.0356111457347179</v>
      </c>
      <c r="AD721" s="5">
        <f t="shared" si="333"/>
        <v>-9.7280573417030283</v>
      </c>
      <c r="AE721">
        <f t="shared" si="351"/>
        <v>0</v>
      </c>
    </row>
    <row r="722" spans="1:31" x14ac:dyDescent="0.2">
      <c r="A722">
        <f t="shared" si="321"/>
        <v>6.8999999999998973</v>
      </c>
      <c r="B722" s="5">
        <f t="shared" si="334"/>
        <v>50.142767363241823</v>
      </c>
      <c r="C722" s="5">
        <f t="shared" si="335"/>
        <v>464.37826428983954</v>
      </c>
      <c r="D722" s="5">
        <f t="shared" si="336"/>
        <v>-87.67544466566433</v>
      </c>
      <c r="E722" s="2">
        <f t="shared" si="343"/>
        <v>467.07758398759438</v>
      </c>
      <c r="F722" s="2">
        <f t="shared" si="344"/>
        <v>6.1628224598091785</v>
      </c>
      <c r="G722" s="3">
        <f t="shared" si="337"/>
        <v>6.9811392321054591</v>
      </c>
      <c r="H722" s="3">
        <f t="shared" si="338"/>
        <v>52.795309697359123</v>
      </c>
      <c r="I722" s="3">
        <f t="shared" si="339"/>
        <v>-77.113989852388229</v>
      </c>
      <c r="J722" s="2">
        <f t="shared" si="345"/>
        <v>93.715785553834721</v>
      </c>
      <c r="K722" s="2">
        <f t="shared" si="340"/>
        <v>63.882607739491966</v>
      </c>
      <c r="L722" s="6">
        <f t="shared" si="322"/>
        <v>2766.8252099767624</v>
      </c>
      <c r="M722" s="2">
        <f t="shared" si="323"/>
        <v>35.065666723663831</v>
      </c>
      <c r="N722" s="2">
        <f t="shared" si="341"/>
        <v>93.715785553834721</v>
      </c>
      <c r="O722" s="2">
        <f t="shared" si="342"/>
        <v>63.882607739491966</v>
      </c>
      <c r="P722" s="5">
        <f t="shared" si="324"/>
        <v>0.3815556919839852</v>
      </c>
      <c r="Q722" s="4">
        <f t="shared" si="325"/>
        <v>0.3740054391859236</v>
      </c>
      <c r="R722" s="4">
        <f t="shared" si="326"/>
        <v>0.2877845091463887</v>
      </c>
      <c r="S722" s="4">
        <f t="shared" si="346"/>
        <v>0</v>
      </c>
      <c r="T722" s="4">
        <f t="shared" si="347"/>
        <v>0</v>
      </c>
      <c r="U722" s="5">
        <f t="shared" si="348"/>
        <v>-1.3400029104089672</v>
      </c>
      <c r="V722" s="5">
        <f t="shared" si="349"/>
        <v>-10.133857282927671</v>
      </c>
      <c r="W722" s="5">
        <f t="shared" si="350"/>
        <v>14.801734702587124</v>
      </c>
      <c r="X722" s="5">
        <f t="shared" si="327"/>
        <v>0.93432404777763634</v>
      </c>
      <c r="Y722" s="5">
        <f t="shared" si="328"/>
        <v>0.31829967802682835</v>
      </c>
      <c r="Z722" s="5">
        <f t="shared" si="329"/>
        <v>11.178632567332127</v>
      </c>
      <c r="AA722" s="5">
        <f t="shared" si="330"/>
        <v>7.682152925676653</v>
      </c>
      <c r="AB722" s="5">
        <f t="shared" si="331"/>
        <v>-1.0217032323821389</v>
      </c>
      <c r="AC722" s="5">
        <f t="shared" si="332"/>
        <v>1.0447752844044551</v>
      </c>
      <c r="AD722" s="5">
        <f t="shared" si="333"/>
        <v>-9.6901123717362232</v>
      </c>
      <c r="AE722">
        <f t="shared" si="351"/>
        <v>0</v>
      </c>
    </row>
    <row r="723" spans="1:31" x14ac:dyDescent="0.2">
      <c r="A723">
        <f t="shared" si="321"/>
        <v>6.9099999999998971</v>
      </c>
      <c r="B723" s="5">
        <f t="shared" si="334"/>
        <v>50.212527670401265</v>
      </c>
      <c r="C723" s="5">
        <f t="shared" si="335"/>
        <v>464.90626962557735</v>
      </c>
      <c r="D723" s="5">
        <f t="shared" si="336"/>
        <v>-88.447069069806801</v>
      </c>
      <c r="E723" s="2">
        <f t="shared" si="343"/>
        <v>467.61002712968082</v>
      </c>
      <c r="F723" s="2">
        <f t="shared" si="344"/>
        <v>6.1643753344739718</v>
      </c>
      <c r="G723" s="3">
        <f t="shared" si="337"/>
        <v>6.9709221997816373</v>
      </c>
      <c r="H723" s="3">
        <f t="shared" si="338"/>
        <v>52.805757450203167</v>
      </c>
      <c r="I723" s="3">
        <f t="shared" si="339"/>
        <v>-77.210890976105588</v>
      </c>
      <c r="J723" s="2">
        <f t="shared" si="345"/>
        <v>93.800658108187918</v>
      </c>
      <c r="K723" s="2">
        <f t="shared" si="340"/>
        <v>63.940462241436883</v>
      </c>
      <c r="L723" s="6">
        <f t="shared" si="322"/>
        <v>2766.9995771076915</v>
      </c>
      <c r="M723" s="2">
        <f t="shared" si="323"/>
        <v>35.06787658487179</v>
      </c>
      <c r="N723" s="2">
        <f t="shared" si="341"/>
        <v>93.800658108187918</v>
      </c>
      <c r="O723" s="2">
        <f t="shared" si="342"/>
        <v>63.940462241436883</v>
      </c>
      <c r="P723" s="5">
        <f t="shared" si="324"/>
        <v>0.38156069738225246</v>
      </c>
      <c r="Q723" s="4">
        <f t="shared" si="325"/>
        <v>0.37369019283610849</v>
      </c>
      <c r="R723" s="4">
        <f t="shared" si="326"/>
        <v>0.28768730180032503</v>
      </c>
      <c r="S723" s="4">
        <f t="shared" si="346"/>
        <v>0</v>
      </c>
      <c r="T723" s="4">
        <f t="shared" si="347"/>
        <v>0</v>
      </c>
      <c r="U723" s="5">
        <f t="shared" si="348"/>
        <v>-1.3392711402563129</v>
      </c>
      <c r="V723" s="5">
        <f t="shared" si="349"/>
        <v>-10.145175195707566</v>
      </c>
      <c r="W723" s="5">
        <f t="shared" si="350"/>
        <v>14.833950951427054</v>
      </c>
      <c r="X723" s="5">
        <f t="shared" si="327"/>
        <v>0.93438292948905843</v>
      </c>
      <c r="Y723" s="5">
        <f t="shared" si="328"/>
        <v>0.31670897014476629</v>
      </c>
      <c r="Z723" s="5">
        <f t="shared" si="329"/>
        <v>11.19905724514483</v>
      </c>
      <c r="AA723" s="5">
        <f t="shared" si="330"/>
        <v>7.6878073370841715</v>
      </c>
      <c r="AB723" s="5">
        <f t="shared" si="331"/>
        <v>-1.0225621701115466</v>
      </c>
      <c r="AC723" s="5">
        <f t="shared" si="332"/>
        <v>1.0538820494372647</v>
      </c>
      <c r="AD723" s="5">
        <f t="shared" si="333"/>
        <v>-9.6522417114887737</v>
      </c>
      <c r="AE723">
        <f t="shared" si="351"/>
        <v>0</v>
      </c>
    </row>
    <row r="724" spans="1:31" x14ac:dyDescent="0.2">
      <c r="A724">
        <f t="shared" si="321"/>
        <v>6.9199999999998969</v>
      </c>
      <c r="B724" s="5">
        <f t="shared" si="334"/>
        <v>50.282185764290581</v>
      </c>
      <c r="C724" s="5">
        <f t="shared" si="335"/>
        <v>465.43437989418186</v>
      </c>
      <c r="D724" s="5">
        <f t="shared" si="336"/>
        <v>-89.219660591653437</v>
      </c>
      <c r="E724" s="2">
        <f t="shared" si="343"/>
        <v>468.14256396178746</v>
      </c>
      <c r="F724" s="2">
        <f t="shared" si="344"/>
        <v>6.1659108599243764</v>
      </c>
      <c r="G724" s="3">
        <f t="shared" si="337"/>
        <v>6.9606965780805217</v>
      </c>
      <c r="H724" s="3">
        <f t="shared" si="338"/>
        <v>52.816296270697542</v>
      </c>
      <c r="I724" s="3">
        <f t="shared" si="339"/>
        <v>-77.307413393220472</v>
      </c>
      <c r="J724" s="2">
        <f t="shared" si="345"/>
        <v>93.885294983594122</v>
      </c>
      <c r="K724" s="2">
        <f t="shared" si="340"/>
        <v>63.998156089702874</v>
      </c>
      <c r="L724" s="6">
        <f t="shared" si="322"/>
        <v>2767.173606079095</v>
      </c>
      <c r="M724" s="2">
        <f t="shared" si="323"/>
        <v>35.070082160377417</v>
      </c>
      <c r="N724" s="2">
        <f t="shared" si="341"/>
        <v>93.885294983594122</v>
      </c>
      <c r="O724" s="2">
        <f t="shared" si="342"/>
        <v>63.998156089702874</v>
      </c>
      <c r="P724" s="5">
        <f t="shared" si="324"/>
        <v>0.38156569289648523</v>
      </c>
      <c r="Q724" s="4">
        <f t="shared" si="325"/>
        <v>0.37337640803780281</v>
      </c>
      <c r="R724" s="4">
        <f t="shared" si="326"/>
        <v>0.28759044747777551</v>
      </c>
      <c r="S724" s="4">
        <f t="shared" si="346"/>
        <v>0</v>
      </c>
      <c r="T724" s="4">
        <f t="shared" si="347"/>
        <v>0</v>
      </c>
      <c r="U724" s="5">
        <f t="shared" si="348"/>
        <v>-1.3385307517252811</v>
      </c>
      <c r="V724" s="5">
        <f t="shared" si="349"/>
        <v>-10.156488787801337</v>
      </c>
      <c r="W724" s="5">
        <f t="shared" si="350"/>
        <v>14.866091202570361</v>
      </c>
      <c r="X724" s="5">
        <f t="shared" si="327"/>
        <v>0.93444169700802038</v>
      </c>
      <c r="Y724" s="5">
        <f t="shared" si="328"/>
        <v>0.31512784513870368</v>
      </c>
      <c r="Z724" s="5">
        <f t="shared" si="329"/>
        <v>11.219420300646888</v>
      </c>
      <c r="AA724" s="5">
        <f t="shared" si="330"/>
        <v>7.6934631465747314</v>
      </c>
      <c r="AB724" s="5">
        <f t="shared" si="331"/>
        <v>-1.0234029065865775</v>
      </c>
      <c r="AC724" s="5">
        <f t="shared" si="332"/>
        <v>1.0629315128455517</v>
      </c>
      <c r="AD724" s="5">
        <f t="shared" si="333"/>
        <v>-9.6144456508549077</v>
      </c>
      <c r="AE724">
        <f t="shared" si="351"/>
        <v>0</v>
      </c>
    </row>
    <row r="725" spans="1:31" x14ac:dyDescent="0.2">
      <c r="A725">
        <f t="shared" si="321"/>
        <v>6.9299999999998967</v>
      </c>
      <c r="B725" s="5">
        <f t="shared" si="334"/>
        <v>50.351741559926062</v>
      </c>
      <c r="C725" s="5">
        <f t="shared" si="335"/>
        <v>465.96259600346445</v>
      </c>
      <c r="D725" s="5">
        <f t="shared" si="336"/>
        <v>-89.993215447868181</v>
      </c>
      <c r="E725" s="2">
        <f t="shared" si="343"/>
        <v>468.67519536711717</v>
      </c>
      <c r="F725" s="2">
        <f t="shared" si="344"/>
        <v>6.167429072128062</v>
      </c>
      <c r="G725" s="3">
        <f t="shared" si="337"/>
        <v>6.9504625490146559</v>
      </c>
      <c r="H725" s="3">
        <f t="shared" si="338"/>
        <v>52.826925585825997</v>
      </c>
      <c r="I725" s="3">
        <f t="shared" si="339"/>
        <v>-77.403557849729026</v>
      </c>
      <c r="J725" s="2">
        <f t="shared" si="345"/>
        <v>93.969695989143233</v>
      </c>
      <c r="K725" s="2">
        <f t="shared" si="340"/>
        <v>64.055689154153526</v>
      </c>
      <c r="L725" s="6">
        <f t="shared" si="322"/>
        <v>2767.3472951233434</v>
      </c>
      <c r="M725" s="2">
        <f t="shared" si="323"/>
        <v>35.07228342777848</v>
      </c>
      <c r="N725" s="2">
        <f t="shared" si="341"/>
        <v>93.969695989143233</v>
      </c>
      <c r="O725" s="2">
        <f t="shared" si="342"/>
        <v>64.055689154153526</v>
      </c>
      <c r="P725" s="5">
        <f t="shared" si="324"/>
        <v>0.38157067847558379</v>
      </c>
      <c r="Q725" s="4">
        <f t="shared" si="325"/>
        <v>0.37306407900278066</v>
      </c>
      <c r="R725" s="4">
        <f t="shared" si="326"/>
        <v>0.28749394560458719</v>
      </c>
      <c r="S725" s="4">
        <f t="shared" si="346"/>
        <v>0</v>
      </c>
      <c r="T725" s="4">
        <f t="shared" si="347"/>
        <v>0</v>
      </c>
      <c r="U725" s="5">
        <f t="shared" si="348"/>
        <v>-1.3377817870155821</v>
      </c>
      <c r="V725" s="5">
        <f t="shared" si="349"/>
        <v>-10.167797957959539</v>
      </c>
      <c r="W725" s="5">
        <f t="shared" si="350"/>
        <v>14.898155225115815</v>
      </c>
      <c r="X725" s="5">
        <f t="shared" si="327"/>
        <v>0.93450034973761509</v>
      </c>
      <c r="Y725" s="5">
        <f t="shared" si="328"/>
        <v>0.31355629282301656</v>
      </c>
      <c r="Z725" s="5">
        <f t="shared" si="329"/>
        <v>11.239721705960656</v>
      </c>
      <c r="AA725" s="5">
        <f t="shared" si="330"/>
        <v>7.6991202987517111</v>
      </c>
      <c r="AB725" s="5">
        <f t="shared" si="331"/>
        <v>-1.0242254941925655</v>
      </c>
      <c r="AC725" s="5">
        <f t="shared" si="332"/>
        <v>1.071923748001117</v>
      </c>
      <c r="AD725" s="5">
        <f t="shared" si="333"/>
        <v>-9.5767244761324726</v>
      </c>
      <c r="AE725">
        <f t="shared" si="351"/>
        <v>0</v>
      </c>
    </row>
    <row r="726" spans="1:31" x14ac:dyDescent="0.2">
      <c r="A726">
        <f t="shared" si="321"/>
        <v>6.9399999999998965</v>
      </c>
      <c r="B726" s="5">
        <f t="shared" si="334"/>
        <v>50.4211949741415</v>
      </c>
      <c r="C726" s="5">
        <f t="shared" si="335"/>
        <v>466.49091885551013</v>
      </c>
      <c r="D726" s="5">
        <f t="shared" si="336"/>
        <v>-90.767729862589277</v>
      </c>
      <c r="E726" s="2">
        <f t="shared" si="343"/>
        <v>469.20792222348348</v>
      </c>
      <c r="F726" s="2">
        <f t="shared" si="344"/>
        <v>6.1689300071945645</v>
      </c>
      <c r="G726" s="3">
        <f t="shared" si="337"/>
        <v>6.9402202940727307</v>
      </c>
      <c r="H726" s="3">
        <f t="shared" si="338"/>
        <v>52.837644823306007</v>
      </c>
      <c r="I726" s="3">
        <f t="shared" si="339"/>
        <v>-77.499325094490345</v>
      </c>
      <c r="J726" s="2">
        <f t="shared" si="345"/>
        <v>94.053860943108532</v>
      </c>
      <c r="K726" s="2">
        <f t="shared" si="340"/>
        <v>64.113061310912428</v>
      </c>
      <c r="L726" s="6">
        <f t="shared" si="322"/>
        <v>2767.5206425171364</v>
      </c>
      <c r="M726" s="2">
        <f t="shared" si="323"/>
        <v>35.074480365234542</v>
      </c>
      <c r="N726" s="2">
        <f t="shared" si="341"/>
        <v>94.053860943108532</v>
      </c>
      <c r="O726" s="2">
        <f t="shared" si="342"/>
        <v>64.113061310912428</v>
      </c>
      <c r="P726" s="5">
        <f t="shared" si="324"/>
        <v>0.38157565406973959</v>
      </c>
      <c r="Q726" s="4">
        <f t="shared" si="325"/>
        <v>0.37275319995254702</v>
      </c>
      <c r="R726" s="4">
        <f t="shared" si="326"/>
        <v>0.28739779559992451</v>
      </c>
      <c r="S726" s="4">
        <f t="shared" si="346"/>
        <v>0</v>
      </c>
      <c r="T726" s="4">
        <f t="shared" si="347"/>
        <v>0</v>
      </c>
      <c r="U726" s="5">
        <f t="shared" si="348"/>
        <v>-1.3370242885314598</v>
      </c>
      <c r="V726" s="5">
        <f t="shared" si="349"/>
        <v>-10.179102605416283</v>
      </c>
      <c r="W726" s="5">
        <f t="shared" si="350"/>
        <v>14.93014279166675</v>
      </c>
      <c r="X726" s="5">
        <f t="shared" si="327"/>
        <v>0.93455888709590462</v>
      </c>
      <c r="Y726" s="5">
        <f t="shared" si="328"/>
        <v>0.31199430275848944</v>
      </c>
      <c r="Z726" s="5">
        <f t="shared" si="329"/>
        <v>11.259961435042852</v>
      </c>
      <c r="AA726" s="5">
        <f t="shared" si="330"/>
        <v>7.70477873829907</v>
      </c>
      <c r="AB726" s="5">
        <f t="shared" si="331"/>
        <v>-1.0250299857729703</v>
      </c>
      <c r="AC726" s="5">
        <f t="shared" si="332"/>
        <v>1.0808588296265693</v>
      </c>
      <c r="AD726" s="5">
        <f t="shared" si="333"/>
        <v>-9.5390784700341804</v>
      </c>
      <c r="AE726">
        <f t="shared" si="351"/>
        <v>0</v>
      </c>
    </row>
    <row r="727" spans="1:31" x14ac:dyDescent="0.2">
      <c r="A727">
        <f t="shared" si="321"/>
        <v>6.9499999999998963</v>
      </c>
      <c r="B727" s="5">
        <f t="shared" si="334"/>
        <v>50.490545925582943</v>
      </c>
      <c r="C727" s="5">
        <f t="shared" si="335"/>
        <v>467.01934934668469</v>
      </c>
      <c r="D727" s="5">
        <f t="shared" si="336"/>
        <v>-91.543200067457676</v>
      </c>
      <c r="E727" s="2">
        <f t="shared" si="343"/>
        <v>469.74074540331725</v>
      </c>
      <c r="F727" s="2">
        <f t="shared" si="344"/>
        <v>6.1704137013740796</v>
      </c>
      <c r="G727" s="3">
        <f t="shared" si="337"/>
        <v>6.9299699942150008</v>
      </c>
      <c r="H727" s="3">
        <f t="shared" si="338"/>
        <v>52.848453411602272</v>
      </c>
      <c r="I727" s="3">
        <f t="shared" si="339"/>
        <v>-77.594715879190687</v>
      </c>
      <c r="J727" s="2">
        <f t="shared" si="345"/>
        <v>94.137789672858489</v>
      </c>
      <c r="K727" s="2">
        <f t="shared" si="340"/>
        <v>64.170272442302988</v>
      </c>
      <c r="L727" s="6">
        <f t="shared" si="322"/>
        <v>2767.6936465808139</v>
      </c>
      <c r="M727" s="2">
        <f t="shared" si="323"/>
        <v>35.076672951458228</v>
      </c>
      <c r="N727" s="2">
        <f t="shared" si="341"/>
        <v>94.137789672858489</v>
      </c>
      <c r="O727" s="2">
        <f t="shared" si="342"/>
        <v>64.170272442302988</v>
      </c>
      <c r="P727" s="5">
        <f t="shared" si="324"/>
        <v>0.38158061963041506</v>
      </c>
      <c r="Q727" s="4">
        <f t="shared" si="325"/>
        <v>0.37244376511858618</v>
      </c>
      <c r="R727" s="4">
        <f t="shared" si="326"/>
        <v>0.28730199687638297</v>
      </c>
      <c r="S727" s="4">
        <f t="shared" si="346"/>
        <v>0</v>
      </c>
      <c r="T727" s="4">
        <f t="shared" si="347"/>
        <v>0</v>
      </c>
      <c r="U727" s="5">
        <f t="shared" si="348"/>
        <v>-1.336258298877224</v>
      </c>
      <c r="V727" s="5">
        <f t="shared" si="349"/>
        <v>-10.190402629886037</v>
      </c>
      <c r="W727" s="5">
        <f t="shared" si="350"/>
        <v>14.962053678319579</v>
      </c>
      <c r="X727" s="5">
        <f t="shared" si="327"/>
        <v>0.93461730851568703</v>
      </c>
      <c r="Y727" s="5">
        <f t="shared" si="328"/>
        <v>0.3104418642541284</v>
      </c>
      <c r="Z727" s="5">
        <f t="shared" si="329"/>
        <v>11.280139463672811</v>
      </c>
      <c r="AA727" s="5">
        <f t="shared" si="330"/>
        <v>7.7104384099815615</v>
      </c>
      <c r="AB727" s="5">
        <f t="shared" si="331"/>
        <v>-1.0258164346230956</v>
      </c>
      <c r="AC727" s="5">
        <f t="shared" si="332"/>
        <v>1.0897368337867732</v>
      </c>
      <c r="AD727" s="5">
        <f t="shared" si="333"/>
        <v>-9.5015079116988588</v>
      </c>
      <c r="AE727">
        <f t="shared" si="351"/>
        <v>0</v>
      </c>
    </row>
    <row r="728" spans="1:31" x14ac:dyDescent="0.2">
      <c r="A728">
        <f t="shared" si="321"/>
        <v>6.959999999999896</v>
      </c>
      <c r="B728" s="5">
        <f t="shared" si="334"/>
        <v>50.559794334703362</v>
      </c>
      <c r="C728" s="5">
        <f t="shared" si="335"/>
        <v>467.54788836764243</v>
      </c>
      <c r="D728" s="5">
        <f t="shared" si="336"/>
        <v>-92.319622301645168</v>
      </c>
      <c r="E728" s="2">
        <f t="shared" si="343"/>
        <v>470.27366577367366</v>
      </c>
      <c r="F728" s="2">
        <f t="shared" si="344"/>
        <v>6.1718801910562737</v>
      </c>
      <c r="G728" s="3">
        <f t="shared" si="337"/>
        <v>6.9197118298687696</v>
      </c>
      <c r="H728" s="3">
        <f t="shared" si="338"/>
        <v>52.859350779940137</v>
      </c>
      <c r="I728" s="3">
        <f t="shared" si="339"/>
        <v>-77.689730958307678</v>
      </c>
      <c r="J728" s="2">
        <f t="shared" si="345"/>
        <v>94.221482014768867</v>
      </c>
      <c r="K728" s="2">
        <f t="shared" si="340"/>
        <v>64.227322436788583</v>
      </c>
      <c r="L728" s="6">
        <f t="shared" si="322"/>
        <v>2767.8663056776873</v>
      </c>
      <c r="M728" s="2">
        <f t="shared" si="323"/>
        <v>35.078861165706805</v>
      </c>
      <c r="N728" s="2">
        <f t="shared" si="341"/>
        <v>94.221482014768867</v>
      </c>
      <c r="O728" s="2">
        <f t="shared" si="342"/>
        <v>64.227322436788583</v>
      </c>
      <c r="P728" s="5">
        <f t="shared" si="324"/>
        <v>0.38158557511032398</v>
      </c>
      <c r="Q728" s="4">
        <f t="shared" si="325"/>
        <v>0.37213576874260645</v>
      </c>
      <c r="R728" s="4">
        <f t="shared" si="326"/>
        <v>0.28720654884010283</v>
      </c>
      <c r="S728" s="4">
        <f t="shared" si="346"/>
        <v>0</v>
      </c>
      <c r="T728" s="4">
        <f t="shared" si="347"/>
        <v>0</v>
      </c>
      <c r="U728" s="5">
        <f t="shared" si="348"/>
        <v>-1.3354838608528046</v>
      </c>
      <c r="V728" s="5">
        <f t="shared" si="349"/>
        <v>-10.201697931560531</v>
      </c>
      <c r="W728" s="5">
        <f t="shared" si="350"/>
        <v>14.993887664652078</v>
      </c>
      <c r="X728" s="5">
        <f t="shared" si="327"/>
        <v>0.93467561344427286</v>
      </c>
      <c r="Y728" s="5">
        <f t="shared" si="328"/>
        <v>0.30889896636898706</v>
      </c>
      <c r="Z728" s="5">
        <f t="shared" si="329"/>
        <v>11.300255769440637</v>
      </c>
      <c r="AA728" s="5">
        <f t="shared" si="330"/>
        <v>7.71609925864494</v>
      </c>
      <c r="AB728" s="5">
        <f t="shared" si="331"/>
        <v>-1.0265848944838174</v>
      </c>
      <c r="AC728" s="5">
        <f t="shared" si="332"/>
        <v>1.0985578378801062</v>
      </c>
      <c r="AD728" s="5">
        <f t="shared" si="333"/>
        <v>-9.4640130767029831</v>
      </c>
      <c r="AE728">
        <f t="shared" si="351"/>
        <v>0</v>
      </c>
    </row>
    <row r="729" spans="1:31" x14ac:dyDescent="0.2">
      <c r="A729">
        <f t="shared" ref="A729:A745" si="352">A728+dt</f>
        <v>6.9699999999998958</v>
      </c>
      <c r="B729" s="5">
        <f t="shared" si="334"/>
        <v>50.628940123757324</v>
      </c>
      <c r="C729" s="5">
        <f t="shared" si="335"/>
        <v>468.07653680333374</v>
      </c>
      <c r="D729" s="5">
        <f t="shared" si="336"/>
        <v>-93.096992811882075</v>
      </c>
      <c r="E729" s="2">
        <f t="shared" si="343"/>
        <v>470.80668419623959</v>
      </c>
      <c r="F729" s="2">
        <f t="shared" si="344"/>
        <v>6.1733295127690582</v>
      </c>
      <c r="G729" s="3">
        <f t="shared" si="337"/>
        <v>6.9094459809239313</v>
      </c>
      <c r="H729" s="3">
        <f t="shared" si="338"/>
        <v>52.870336358318937</v>
      </c>
      <c r="I729" s="3">
        <f t="shared" si="339"/>
        <v>-77.78437108907471</v>
      </c>
      <c r="J729" s="2">
        <f t="shared" si="345"/>
        <v>94.304937814135528</v>
      </c>
      <c r="K729" s="2">
        <f t="shared" si="340"/>
        <v>64.284211188913105</v>
      </c>
      <c r="L729" s="6">
        <f t="shared" si="322"/>
        <v>2768.0386182133711</v>
      </c>
      <c r="M729" s="2">
        <f t="shared" si="323"/>
        <v>35.08104498777363</v>
      </c>
      <c r="N729" s="2">
        <f t="shared" si="341"/>
        <v>94.304937814135528</v>
      </c>
      <c r="O729" s="2">
        <f t="shared" si="342"/>
        <v>64.284211188913105</v>
      </c>
      <c r="P729" s="5">
        <f t="shared" si="324"/>
        <v>0.38159052046341219</v>
      </c>
      <c r="Q729" s="4">
        <f t="shared" si="325"/>
        <v>0.37182920507677675</v>
      </c>
      <c r="R729" s="4">
        <f t="shared" si="326"/>
        <v>0.28711145089088058</v>
      </c>
      <c r="S729" s="4">
        <f t="shared" si="346"/>
        <v>0</v>
      </c>
      <c r="T729" s="4">
        <f t="shared" si="347"/>
        <v>0</v>
      </c>
      <c r="U729" s="5">
        <f t="shared" si="348"/>
        <v>-1.3347010174493403</v>
      </c>
      <c r="V729" s="5">
        <f t="shared" si="349"/>
        <v>-10.212988411105725</v>
      </c>
      <c r="W729" s="5">
        <f t="shared" si="350"/>
        <v>15.025644533711574</v>
      </c>
      <c r="X729" s="5">
        <f t="shared" si="327"/>
        <v>0.93473380134325623</v>
      </c>
      <c r="Y729" s="5">
        <f t="shared" si="328"/>
        <v>0.30736559791400259</v>
      </c>
      <c r="Z729" s="5">
        <f t="shared" si="329"/>
        <v>11.32031033173544</v>
      </c>
      <c r="AA729" s="5">
        <f t="shared" si="330"/>
        <v>7.7217612292162547</v>
      </c>
      <c r="AB729" s="5">
        <f t="shared" si="331"/>
        <v>-1.0273354195353377</v>
      </c>
      <c r="AC729" s="5">
        <f t="shared" si="332"/>
        <v>1.1073219206297154</v>
      </c>
      <c r="AD729" s="5">
        <f t="shared" si="333"/>
        <v>-9.4265942370721696</v>
      </c>
      <c r="AE729">
        <f t="shared" si="351"/>
        <v>0</v>
      </c>
    </row>
    <row r="730" spans="1:31" x14ac:dyDescent="0.2">
      <c r="A730">
        <f t="shared" si="352"/>
        <v>6.9799999999998956</v>
      </c>
      <c r="B730" s="5">
        <f t="shared" si="334"/>
        <v>50.697983216795585</v>
      </c>
      <c r="C730" s="5">
        <f t="shared" si="335"/>
        <v>468.60529553301296</v>
      </c>
      <c r="D730" s="5">
        <f t="shared" si="336"/>
        <v>-93.875307852484681</v>
      </c>
      <c r="E730" s="2">
        <f t="shared" si="343"/>
        <v>471.33980152734068</v>
      </c>
      <c r="F730" s="2">
        <f t="shared" si="344"/>
        <v>6.1747617031773929</v>
      </c>
      <c r="G730" s="3">
        <f t="shared" si="337"/>
        <v>6.8991726267285776</v>
      </c>
      <c r="H730" s="3">
        <f t="shared" si="338"/>
        <v>52.881409577525233</v>
      </c>
      <c r="I730" s="3">
        <f t="shared" si="339"/>
        <v>-77.878637031445436</v>
      </c>
      <c r="J730" s="2">
        <f t="shared" si="345"/>
        <v>94.388156925087813</v>
      </c>
      <c r="K730" s="2">
        <f t="shared" si="340"/>
        <v>64.340938599241866</v>
      </c>
      <c r="L730" s="6">
        <f t="shared" si="322"/>
        <v>2768.2105826351321</v>
      </c>
      <c r="M730" s="2">
        <f t="shared" si="323"/>
        <v>35.083224397979969</v>
      </c>
      <c r="N730" s="2">
        <f t="shared" si="341"/>
        <v>94.388156925087813</v>
      </c>
      <c r="O730" s="2">
        <f t="shared" si="342"/>
        <v>64.340938599241866</v>
      </c>
      <c r="P730" s="5">
        <f t="shared" si="324"/>
        <v>0.38159545564483838</v>
      </c>
      <c r="Q730" s="4">
        <f t="shared" si="325"/>
        <v>0.37152406838395935</v>
      </c>
      <c r="R730" s="4">
        <f t="shared" si="326"/>
        <v>0.28701670242227956</v>
      </c>
      <c r="S730" s="4">
        <f t="shared" si="346"/>
        <v>0</v>
      </c>
      <c r="T730" s="4">
        <f t="shared" si="347"/>
        <v>0</v>
      </c>
      <c r="U730" s="5">
        <f t="shared" si="348"/>
        <v>-1.3339098118447896</v>
      </c>
      <c r="V730" s="5">
        <f t="shared" si="349"/>
        <v>-10.22427396965886</v>
      </c>
      <c r="W730" s="5">
        <f t="shared" si="350"/>
        <v>15.057324072002951</v>
      </c>
      <c r="X730" s="5">
        <f t="shared" si="327"/>
        <v>0.93479187168829769</v>
      </c>
      <c r="Y730" s="5">
        <f t="shared" si="328"/>
        <v>0.30584174745384191</v>
      </c>
      <c r="Z730" s="5">
        <f t="shared" si="329"/>
        <v>11.340303131733432</v>
      </c>
      <c r="AA730" s="5">
        <f t="shared" si="330"/>
        <v>7.7274242667041015</v>
      </c>
      <c r="AB730" s="5">
        <f t="shared" si="331"/>
        <v>-1.0280680643909477</v>
      </c>
      <c r="AC730" s="5">
        <f t="shared" si="332"/>
        <v>1.1160291620745717</v>
      </c>
      <c r="AD730" s="5">
        <f t="shared" si="333"/>
        <v>-9.3892516612929455</v>
      </c>
      <c r="AE730">
        <f t="shared" si="351"/>
        <v>0</v>
      </c>
    </row>
    <row r="731" spans="1:31" x14ac:dyDescent="0.2">
      <c r="A731">
        <f t="shared" si="352"/>
        <v>6.9899999999998954</v>
      </c>
      <c r="B731" s="5">
        <f t="shared" si="334"/>
        <v>50.766923539659651</v>
      </c>
      <c r="C731" s="5">
        <f t="shared" si="335"/>
        <v>469.13416543024636</v>
      </c>
      <c r="D731" s="5">
        <f t="shared" si="336"/>
        <v>-94.6545636853822</v>
      </c>
      <c r="E731" s="2">
        <f t="shared" si="343"/>
        <v>471.87301861794919</v>
      </c>
      <c r="F731" s="2">
        <f t="shared" si="344"/>
        <v>6.17617679908206</v>
      </c>
      <c r="G731" s="3">
        <f t="shared" si="337"/>
        <v>6.8888919460846685</v>
      </c>
      <c r="H731" s="3">
        <f t="shared" si="338"/>
        <v>52.89256986914598</v>
      </c>
      <c r="I731" s="3">
        <f t="shared" si="339"/>
        <v>-77.972529548058361</v>
      </c>
      <c r="J731" s="2">
        <f t="shared" si="345"/>
        <v>94.471139210502557</v>
      </c>
      <c r="K731" s="2">
        <f t="shared" si="340"/>
        <v>64.397504574303028</v>
      </c>
      <c r="L731" s="6">
        <f t="shared" si="322"/>
        <v>2768.3821974312391</v>
      </c>
      <c r="M731" s="2">
        <f t="shared" si="323"/>
        <v>35.085399377166745</v>
      </c>
      <c r="N731" s="2">
        <f t="shared" si="341"/>
        <v>94.471139210502557</v>
      </c>
      <c r="O731" s="2">
        <f t="shared" si="342"/>
        <v>64.397504574303028</v>
      </c>
      <c r="P731" s="5">
        <f t="shared" si="324"/>
        <v>0.3816003806109553</v>
      </c>
      <c r="Q731" s="4">
        <f t="shared" si="325"/>
        <v>0.37122035293793515</v>
      </c>
      <c r="R731" s="4">
        <f t="shared" si="326"/>
        <v>0.28692230282173958</v>
      </c>
      <c r="S731" s="4">
        <f t="shared" si="346"/>
        <v>0</v>
      </c>
      <c r="T731" s="4">
        <f t="shared" si="347"/>
        <v>0</v>
      </c>
      <c r="U731" s="5">
        <f t="shared" si="348"/>
        <v>-1.3331102873995715</v>
      </c>
      <c r="V731" s="5">
        <f t="shared" si="349"/>
        <v>-10.235554508825574</v>
      </c>
      <c r="W731" s="5">
        <f t="shared" si="350"/>
        <v>15.0889260694765</v>
      </c>
      <c r="X731" s="5">
        <f t="shared" si="327"/>
        <v>0.93484982396890415</v>
      </c>
      <c r="Y731" s="5">
        <f t="shared" si="328"/>
        <v>0.3043274033087579</v>
      </c>
      <c r="Z731" s="5">
        <f t="shared" si="329"/>
        <v>11.360234152386171</v>
      </c>
      <c r="AA731" s="5">
        <f t="shared" si="330"/>
        <v>7.7330883161989892</v>
      </c>
      <c r="AB731" s="5">
        <f t="shared" si="331"/>
        <v>-1.0287828840908135</v>
      </c>
      <c r="AC731" s="5">
        <f t="shared" si="332"/>
        <v>1.1246796435605972</v>
      </c>
      <c r="AD731" s="5">
        <f t="shared" si="333"/>
        <v>-9.3519856143245121</v>
      </c>
      <c r="AE731">
        <f t="shared" si="351"/>
        <v>0</v>
      </c>
    </row>
    <row r="732" spans="1:31" x14ac:dyDescent="0.2">
      <c r="A732">
        <f t="shared" si="352"/>
        <v>6.9999999999998952</v>
      </c>
      <c r="B732" s="5">
        <f t="shared" si="334"/>
        <v>50.835761019976296</v>
      </c>
      <c r="C732" s="5">
        <f t="shared" si="335"/>
        <v>469.66314736291997</v>
      </c>
      <c r="D732" s="5">
        <f t="shared" si="336"/>
        <v>-95.4347565801435</v>
      </c>
      <c r="E732" s="2">
        <f t="shared" si="343"/>
        <v>472.40633631369087</v>
      </c>
      <c r="F732" s="2">
        <f t="shared" si="344"/>
        <v>6.1775748374184509</v>
      </c>
      <c r="G732" s="3">
        <f t="shared" si="337"/>
        <v>6.8786041172437606</v>
      </c>
      <c r="H732" s="3">
        <f t="shared" si="338"/>
        <v>52.903816665581587</v>
      </c>
      <c r="I732" s="3">
        <f t="shared" si="339"/>
        <v>-78.066049404201607</v>
      </c>
      <c r="J732" s="2">
        <f t="shared" si="345"/>
        <v>94.55388454191862</v>
      </c>
      <c r="K732" s="2">
        <f t="shared" si="340"/>
        <v>64.453909026529388</v>
      </c>
      <c r="L732" s="6">
        <f t="shared" si="322"/>
        <v>2768.5534611303297</v>
      </c>
      <c r="M732" s="2">
        <f t="shared" si="323"/>
        <v>35.087569906686461</v>
      </c>
      <c r="N732" s="2">
        <f t="shared" si="341"/>
        <v>94.55388454191862</v>
      </c>
      <c r="O732" s="2">
        <f t="shared" si="342"/>
        <v>64.453909026529388</v>
      </c>
      <c r="P732" s="5">
        <f t="shared" si="324"/>
        <v>0.3816052953192911</v>
      </c>
      <c r="Q732" s="4">
        <f t="shared" si="325"/>
        <v>0.37091805302362385</v>
      </c>
      <c r="R732" s="4">
        <f t="shared" si="326"/>
        <v>0.28682825147068453</v>
      </c>
      <c r="S732" s="4">
        <f t="shared" si="346"/>
        <v>0</v>
      </c>
      <c r="T732" s="4">
        <f t="shared" si="347"/>
        <v>0</v>
      </c>
      <c r="U732" s="5">
        <f t="shared" si="348"/>
        <v>-1.3323024876522349</v>
      </c>
      <c r="V732" s="5">
        <f t="shared" si="349"/>
        <v>-10.246829930677103</v>
      </c>
      <c r="W732" s="5">
        <f t="shared" si="350"/>
        <v>15.120450319515649</v>
      </c>
      <c r="X732" s="5">
        <f t="shared" si="327"/>
        <v>0.93490765768821327</v>
      </c>
      <c r="Y732" s="5">
        <f t="shared" si="328"/>
        <v>0.3028225535564526</v>
      </c>
      <c r="Z732" s="5">
        <f t="shared" si="329"/>
        <v>11.380103378408672</v>
      </c>
      <c r="AA732" s="5">
        <f t="shared" si="330"/>
        <v>7.7387533228736753</v>
      </c>
      <c r="AB732" s="5">
        <f t="shared" si="331"/>
        <v>-1.0294799340957823</v>
      </c>
      <c r="AC732" s="5">
        <f t="shared" si="332"/>
        <v>1.1332734477315682</v>
      </c>
      <c r="AD732" s="5">
        <f t="shared" si="333"/>
        <v>-9.3147963576106747</v>
      </c>
      <c r="AE732">
        <f t="shared" si="351"/>
        <v>0</v>
      </c>
    </row>
    <row r="733" spans="1:31" x14ac:dyDescent="0.2">
      <c r="A733">
        <f t="shared" si="352"/>
        <v>7.009999999999895</v>
      </c>
      <c r="B733" s="5">
        <f t="shared" si="334"/>
        <v>50.904495587152027</v>
      </c>
      <c r="C733" s="5">
        <f t="shared" si="335"/>
        <v>470.19224219324821</v>
      </c>
      <c r="D733" s="5">
        <f t="shared" si="336"/>
        <v>-96.215882814003393</v>
      </c>
      <c r="E733" s="2">
        <f t="shared" si="343"/>
        <v>472.93975545485341</v>
      </c>
      <c r="F733" s="2">
        <f t="shared" si="344"/>
        <v>6.1789558552553379</v>
      </c>
      <c r="G733" s="3">
        <f t="shared" si="337"/>
        <v>6.8683093179028027</v>
      </c>
      <c r="H733" s="3">
        <f t="shared" si="338"/>
        <v>52.915149400058901</v>
      </c>
      <c r="I733" s="3">
        <f t="shared" si="339"/>
        <v>-78.159197367777708</v>
      </c>
      <c r="J733" s="2">
        <f t="shared" si="345"/>
        <v>94.636392799452011</v>
      </c>
      <c r="K733" s="2">
        <f t="shared" si="340"/>
        <v>64.510151874200417</v>
      </c>
      <c r="L733" s="6">
        <f t="shared" si="322"/>
        <v>2768.7243723007805</v>
      </c>
      <c r="M733" s="2">
        <f t="shared" si="323"/>
        <v>35.08973596839531</v>
      </c>
      <c r="N733" s="2">
        <f t="shared" si="341"/>
        <v>94.636392799452011</v>
      </c>
      <c r="O733" s="2">
        <f t="shared" si="342"/>
        <v>64.510151874200417</v>
      </c>
      <c r="P733" s="5">
        <f t="shared" si="324"/>
        <v>0.38161019972853116</v>
      </c>
      <c r="Q733" s="4">
        <f t="shared" si="325"/>
        <v>0.37061716293729924</v>
      </c>
      <c r="R733" s="4">
        <f t="shared" si="326"/>
        <v>0.28673454774462964</v>
      </c>
      <c r="S733" s="4">
        <f t="shared" si="346"/>
        <v>0</v>
      </c>
      <c r="T733" s="4">
        <f t="shared" si="347"/>
        <v>0</v>
      </c>
      <c r="U733" s="5">
        <f t="shared" si="348"/>
        <v>-1.3314864563151552</v>
      </c>
      <c r="V733" s="5">
        <f t="shared" si="349"/>
        <v>-10.258100137747537</v>
      </c>
      <c r="W733" s="5">
        <f t="shared" si="350"/>
        <v>15.151896618924503</v>
      </c>
      <c r="X733" s="5">
        <f t="shared" si="327"/>
        <v>0.93496537236278354</v>
      </c>
      <c r="Y733" s="5">
        <f t="shared" si="328"/>
        <v>0.3013271860339532</v>
      </c>
      <c r="Z733" s="5">
        <f t="shared" si="329"/>
        <v>11.399910796267559</v>
      </c>
      <c r="AA733" s="5">
        <f t="shared" si="330"/>
        <v>7.7444192319835627</v>
      </c>
      <c r="AB733" s="5">
        <f t="shared" si="331"/>
        <v>-1.0301592702812019</v>
      </c>
      <c r="AC733" s="5">
        <f t="shared" si="332"/>
        <v>1.1418106585200221</v>
      </c>
      <c r="AD733" s="5">
        <f t="shared" si="333"/>
        <v>-9.2776841490919324</v>
      </c>
      <c r="AE733">
        <f t="shared" si="351"/>
        <v>0</v>
      </c>
    </row>
    <row r="734" spans="1:31" x14ac:dyDescent="0.2">
      <c r="A734">
        <f t="shared" si="352"/>
        <v>7.0199999999998948</v>
      </c>
      <c r="B734" s="5">
        <f t="shared" si="334"/>
        <v>50.973127172367541</v>
      </c>
      <c r="C734" s="5">
        <f t="shared" si="335"/>
        <v>470.72145077778174</v>
      </c>
      <c r="D734" s="5">
        <f t="shared" si="336"/>
        <v>-96.997938671888619</v>
      </c>
      <c r="E734" s="2">
        <f t="shared" si="343"/>
        <v>473.47327687639347</v>
      </c>
      <c r="F734" s="2">
        <f t="shared" si="344"/>
        <v>6.1803198897936591</v>
      </c>
      <c r="G734" s="3">
        <f t="shared" si="337"/>
        <v>6.8580077251999905</v>
      </c>
      <c r="H734" s="3">
        <f t="shared" si="338"/>
        <v>52.926567506644105</v>
      </c>
      <c r="I734" s="3">
        <f t="shared" si="339"/>
        <v>-78.251974209268624</v>
      </c>
      <c r="J734" s="2">
        <f t="shared" si="345"/>
        <v>94.718663871711698</v>
      </c>
      <c r="K734" s="2">
        <f t="shared" si="340"/>
        <v>64.566233041384933</v>
      </c>
      <c r="L734" s="6">
        <f t="shared" si="322"/>
        <v>2768.8949295500879</v>
      </c>
      <c r="M734" s="2">
        <f t="shared" si="323"/>
        <v>35.091897544645207</v>
      </c>
      <c r="N734" s="2">
        <f t="shared" si="341"/>
        <v>94.718663871711698</v>
      </c>
      <c r="O734" s="2">
        <f t="shared" si="342"/>
        <v>64.566233041384933</v>
      </c>
      <c r="P734" s="5">
        <f t="shared" si="324"/>
        <v>0.38161509379849978</v>
      </c>
      <c r="Q734" s="4">
        <f t="shared" si="325"/>
        <v>0.37031767698679691</v>
      </c>
      <c r="R734" s="4">
        <f t="shared" si="326"/>
        <v>0.28664119101328689</v>
      </c>
      <c r="S734" s="4">
        <f t="shared" si="346"/>
        <v>0</v>
      </c>
      <c r="T734" s="4">
        <f t="shared" si="347"/>
        <v>0</v>
      </c>
      <c r="U734" s="5">
        <f t="shared" si="348"/>
        <v>-1.3306622372702579</v>
      </c>
      <c r="V734" s="5">
        <f t="shared" si="349"/>
        <v>-10.269365033031164</v>
      </c>
      <c r="W734" s="5">
        <f t="shared" si="350"/>
        <v>15.183264767915292</v>
      </c>
      <c r="X734" s="5">
        <f t="shared" si="327"/>
        <v>0.93502296752238223</v>
      </c>
      <c r="Y734" s="5">
        <f t="shared" si="328"/>
        <v>0.29984128833949414</v>
      </c>
      <c r="Z734" s="5">
        <f t="shared" si="329"/>
        <v>11.419656394169248</v>
      </c>
      <c r="AA734" s="5">
        <f t="shared" si="330"/>
        <v>7.7500859888671316</v>
      </c>
      <c r="AB734" s="5">
        <f t="shared" si="331"/>
        <v>-1.0308209489307638</v>
      </c>
      <c r="AC734" s="5">
        <f t="shared" si="332"/>
        <v>1.1502913611380841</v>
      </c>
      <c r="AD734" s="5">
        <f t="shared" si="333"/>
        <v>-9.2406492432175753</v>
      </c>
      <c r="AE734">
        <f t="shared" si="351"/>
        <v>0</v>
      </c>
    </row>
    <row r="735" spans="1:31" x14ac:dyDescent="0.2">
      <c r="A735">
        <f t="shared" si="352"/>
        <v>7.0299999999998946</v>
      </c>
      <c r="B735" s="5">
        <f t="shared" si="334"/>
        <v>51.041655708572094</v>
      </c>
      <c r="C735" s="5">
        <f t="shared" si="335"/>
        <v>471.25077396741625</v>
      </c>
      <c r="D735" s="5">
        <f t="shared" si="336"/>
        <v>-97.780920446443474</v>
      </c>
      <c r="E735" s="2">
        <f t="shared" si="343"/>
        <v>474.00690140794495</v>
      </c>
      <c r="F735" s="2">
        <f t="shared" si="344"/>
        <v>6.1816669783652785</v>
      </c>
      <c r="G735" s="3">
        <f t="shared" si="337"/>
        <v>6.8476995157106826</v>
      </c>
      <c r="H735" s="3">
        <f t="shared" si="338"/>
        <v>52.938070420255485</v>
      </c>
      <c r="I735" s="3">
        <f t="shared" si="339"/>
        <v>-78.3443807017008</v>
      </c>
      <c r="J735" s="2">
        <f t="shared" si="345"/>
        <v>94.800697655715695</v>
      </c>
      <c r="K735" s="2">
        <f t="shared" si="340"/>
        <v>64.6221524578839</v>
      </c>
      <c r="L735" s="6">
        <f t="shared" si="322"/>
        <v>2769.0651315242594</v>
      </c>
      <c r="M735" s="2">
        <f t="shared" si="323"/>
        <v>35.094054618276203</v>
      </c>
      <c r="N735" s="2">
        <f t="shared" si="341"/>
        <v>94.800697655715695</v>
      </c>
      <c r="O735" s="2">
        <f t="shared" si="342"/>
        <v>64.6221524578839</v>
      </c>
      <c r="P735" s="5">
        <f t="shared" si="324"/>
        <v>0.38161997749014265</v>
      </c>
      <c r="Q735" s="4">
        <f t="shared" si="325"/>
        <v>0.37001958949172031</v>
      </c>
      <c r="R735" s="4">
        <f t="shared" si="326"/>
        <v>0.28654818064066967</v>
      </c>
      <c r="S735" s="4">
        <f t="shared" si="346"/>
        <v>0</v>
      </c>
      <c r="T735" s="4">
        <f t="shared" si="347"/>
        <v>0</v>
      </c>
      <c r="U735" s="5">
        <f t="shared" si="348"/>
        <v>-1.3298298745647721</v>
      </c>
      <c r="V735" s="5">
        <f t="shared" si="349"/>
        <v>-10.280624519979854</v>
      </c>
      <c r="W735" s="5">
        <f t="shared" si="350"/>
        <v>15.214554570095618</v>
      </c>
      <c r="X735" s="5">
        <f t="shared" si="327"/>
        <v>0.93508044270978274</v>
      </c>
      <c r="Y735" s="5">
        <f t="shared" si="328"/>
        <v>0.29836484783440514</v>
      </c>
      <c r="Z735" s="5">
        <f t="shared" si="329"/>
        <v>11.439340162048035</v>
      </c>
      <c r="AA735" s="5">
        <f t="shared" si="330"/>
        <v>7.7557535389463546</v>
      </c>
      <c r="AB735" s="5">
        <f t="shared" si="331"/>
        <v>-1.0314650267303669</v>
      </c>
      <c r="AC735" s="5">
        <f t="shared" si="332"/>
        <v>1.1587156420681808</v>
      </c>
      <c r="AD735" s="5">
        <f t="shared" si="333"/>
        <v>-9.2036918909580265</v>
      </c>
      <c r="AE735">
        <f t="shared" si="351"/>
        <v>0</v>
      </c>
    </row>
    <row r="736" spans="1:31" x14ac:dyDescent="0.2">
      <c r="A736">
        <f t="shared" si="352"/>
        <v>7.0399999999998943</v>
      </c>
      <c r="B736" s="5">
        <f t="shared" si="334"/>
        <v>51.110081130477866</v>
      </c>
      <c r="C736" s="5">
        <f t="shared" si="335"/>
        <v>471.78021260740087</v>
      </c>
      <c r="D736" s="5">
        <f t="shared" si="336"/>
        <v>-98.564824438055027</v>
      </c>
      <c r="E736" s="2">
        <f t="shared" si="343"/>
        <v>474.54062987382696</v>
      </c>
      <c r="F736" s="2">
        <f t="shared" si="344"/>
        <v>6.1829971584317596</v>
      </c>
      <c r="G736" s="3">
        <f t="shared" si="337"/>
        <v>6.8373848654433793</v>
      </c>
      <c r="H736" s="3">
        <f t="shared" si="338"/>
        <v>52.949657576676167</v>
      </c>
      <c r="I736" s="3">
        <f t="shared" si="339"/>
        <v>-78.436417620610385</v>
      </c>
      <c r="J736" s="2">
        <f t="shared" si="345"/>
        <v>94.882494056808241</v>
      </c>
      <c r="K736" s="2">
        <f t="shared" si="340"/>
        <v>64.677910059173982</v>
      </c>
      <c r="L736" s="6">
        <f t="shared" ref="L736:L799" si="353">SQRT(spin^2-flag*((30/PI())*(wx*G736+wy*H736+wz*I736)/J736)^2)</f>
        <v>2769.2349769072093</v>
      </c>
      <c r="M736" s="2">
        <f t="shared" ref="M736:M799" si="354">(L736*PI()/30)*(circ/(2*PI()))/12</f>
        <v>35.096207172608722</v>
      </c>
      <c r="N736" s="2">
        <f t="shared" si="341"/>
        <v>94.882494056808241</v>
      </c>
      <c r="O736" s="2">
        <f t="shared" si="342"/>
        <v>64.677910059173982</v>
      </c>
      <c r="P736" s="5">
        <f t="shared" ref="P736:P799" si="355">cd0+(cdspin*L736/1000)*EXP(-A736/(tau*146.7/N736))</f>
        <v>0.38162485076550889</v>
      </c>
      <c r="Q736" s="4">
        <f t="shared" ref="Q736:Q799" si="356">(M736/N736)*EXP(-A736/(tau*146.7/N736))</f>
        <v>0.36972289478363662</v>
      </c>
      <c r="R736" s="4">
        <f t="shared" ref="R736:R799" si="357">cl2_*Q736/(cl0+cl1_*Q736)</f>
        <v>0.28645551598519586</v>
      </c>
      <c r="S736" s="4">
        <f t="shared" si="346"/>
        <v>0</v>
      </c>
      <c r="T736" s="4">
        <f t="shared" si="347"/>
        <v>0</v>
      </c>
      <c r="U736" s="5">
        <f t="shared" si="348"/>
        <v>-1.3289894124070127</v>
      </c>
      <c r="V736" s="5">
        <f t="shared" si="349"/>
        <v>-10.291878502500559</v>
      </c>
      <c r="W736" s="5">
        <f t="shared" si="350"/>
        <v>15.245765832455652</v>
      </c>
      <c r="X736" s="5">
        <f t="shared" ref="X736:X799" si="358">M736/romega</f>
        <v>0.93513779748055814</v>
      </c>
      <c r="Y736" s="5">
        <f t="shared" ref="Y736:Y799" si="359">const*($R736/omega)*N736*(wy*I736-wz*(H736-T736))/X736</f>
        <v>0.29689785164501253</v>
      </c>
      <c r="Z736" s="5">
        <f t="shared" ref="Z736:Z799" si="360">const*($R736/omega)*N736*(wz*(G736-S736)-wx*I736)/X736</f>
        <v>11.458962091554294</v>
      </c>
      <c r="AA736" s="5">
        <f t="shared" ref="AA736:AA799" si="361">const*($R736/omega)*N736*(wx*(H736-T736)-wy*(G736-S736))/X736</f>
        <v>7.761421827727216</v>
      </c>
      <c r="AB736" s="5">
        <f t="shared" ref="AB736:AB799" si="362">U736+Y736</f>
        <v>-1.0320915607620003</v>
      </c>
      <c r="AC736" s="5">
        <f t="shared" ref="AC736:AC799" si="363">V736+Z736</f>
        <v>1.1670835890537354</v>
      </c>
      <c r="AD736" s="5">
        <f t="shared" ref="AD736:AD799" si="364">W736+AA736-32.174</f>
        <v>-9.1668123398171311</v>
      </c>
      <c r="AE736">
        <f t="shared" si="351"/>
        <v>0</v>
      </c>
    </row>
    <row r="737" spans="1:31" x14ac:dyDescent="0.2">
      <c r="A737">
        <f t="shared" si="352"/>
        <v>7.0499999999998941</v>
      </c>
      <c r="B737" s="5">
        <f t="shared" ref="B737:B800" si="365">B736+G736*dt+0.5*AB736*dt*dt</f>
        <v>51.178403374554257</v>
      </c>
      <c r="C737" s="5">
        <f t="shared" ref="C737:C800" si="366">C736+H736*dt+0.5*AC736*dt*dt</f>
        <v>472.30976753734706</v>
      </c>
      <c r="D737" s="5">
        <f t="shared" ref="D737:D800" si="367">D736+I736*dt+0.5*AD736*dt*dt</f>
        <v>-99.349646954878111</v>
      </c>
      <c r="E737" s="2">
        <f t="shared" si="343"/>
        <v>475.07446309305175</v>
      </c>
      <c r="F737" s="2">
        <f t="shared" si="344"/>
        <v>6.1843104675831277</v>
      </c>
      <c r="G737" s="3">
        <f t="shared" ref="G737:G800" si="368">G736+AB736*dt</f>
        <v>6.8270639498357593</v>
      </c>
      <c r="H737" s="3">
        <f t="shared" ref="H737:H800" si="369">H736+AC736*dt</f>
        <v>52.961328412566701</v>
      </c>
      <c r="I737" s="3">
        <f t="shared" ref="I737:I800" si="370">I736+AD736*dt</f>
        <v>-78.52808574400855</v>
      </c>
      <c r="J737" s="2">
        <f t="shared" si="345"/>
        <v>94.964052988576952</v>
      </c>
      <c r="K737" s="2">
        <f t="shared" ref="K737:K800" si="371">J737/1.467</f>
        <v>64.733505786351017</v>
      </c>
      <c r="L737" s="6">
        <f t="shared" si="353"/>
        <v>2769.4044644201686</v>
      </c>
      <c r="M737" s="2">
        <f t="shared" si="354"/>
        <v>35.098355191436163</v>
      </c>
      <c r="N737" s="2">
        <f t="shared" ref="N737:N800" si="372">IF(D737&gt;=hwind,SQRT((G737-vxw)^2+(H737-vyw)^2+I737^2),J737)</f>
        <v>94.964052988576952</v>
      </c>
      <c r="O737" s="2">
        <f t="shared" ref="O737:O800" si="373">J737/1.467</f>
        <v>64.733505786351017</v>
      </c>
      <c r="P737" s="5">
        <f t="shared" si="355"/>
        <v>0.38162971358773434</v>
      </c>
      <c r="Q737" s="4">
        <f t="shared" si="356"/>
        <v>0.36942758720627245</v>
      </c>
      <c r="R737" s="4">
        <f t="shared" si="357"/>
        <v>0.2863631963997903</v>
      </c>
      <c r="S737" s="4">
        <f t="shared" si="346"/>
        <v>0</v>
      </c>
      <c r="T737" s="4">
        <f t="shared" si="347"/>
        <v>0</v>
      </c>
      <c r="U737" s="5">
        <f t="shared" si="348"/>
        <v>-1.3281408951621878</v>
      </c>
      <c r="V737" s="5">
        <f t="shared" si="349"/>
        <v>-10.303126884952812</v>
      </c>
      <c r="W737" s="5">
        <f t="shared" si="350"/>
        <v>15.276898365355088</v>
      </c>
      <c r="X737" s="5">
        <f t="shared" si="358"/>
        <v>0.93519503140288374</v>
      </c>
      <c r="Y737" s="5">
        <f t="shared" si="359"/>
        <v>0.29544028666454347</v>
      </c>
      <c r="Z737" s="5">
        <f t="shared" si="360"/>
        <v>11.478522176042565</v>
      </c>
      <c r="AA737" s="5">
        <f t="shared" si="361"/>
        <v>7.7670908008001822</v>
      </c>
      <c r="AB737" s="5">
        <f t="shared" si="362"/>
        <v>-1.0327006084976444</v>
      </c>
      <c r="AC737" s="5">
        <f t="shared" si="363"/>
        <v>1.1753952910897532</v>
      </c>
      <c r="AD737" s="5">
        <f t="shared" si="364"/>
        <v>-9.1300108338447288</v>
      </c>
      <c r="AE737">
        <f t="shared" si="351"/>
        <v>0</v>
      </c>
    </row>
    <row r="738" spans="1:31" x14ac:dyDescent="0.2">
      <c r="A738">
        <f t="shared" si="352"/>
        <v>7.0599999999998939</v>
      </c>
      <c r="B738" s="5">
        <f t="shared" si="365"/>
        <v>51.246622379022192</v>
      </c>
      <c r="C738" s="5">
        <f t="shared" si="366"/>
        <v>472.83943959123729</v>
      </c>
      <c r="D738" s="5">
        <f t="shared" si="367"/>
        <v>-100.13538431285988</v>
      </c>
      <c r="E738" s="2">
        <f t="shared" ref="E738:E801" si="374">SQRT(B738^2+C738^2)</f>
        <v>475.60840187933337</v>
      </c>
      <c r="F738" s="2">
        <f t="shared" ref="F738:F801" si="375">ATAN2(C738,B738)*180/PI()</f>
        <v>6.1856069435366408</v>
      </c>
      <c r="G738" s="3">
        <f t="shared" si="368"/>
        <v>6.816736943750783</v>
      </c>
      <c r="H738" s="3">
        <f t="shared" si="369"/>
        <v>52.973082365477602</v>
      </c>
      <c r="I738" s="3">
        <f t="shared" si="370"/>
        <v>-78.619385852346994</v>
      </c>
      <c r="J738" s="2">
        <f t="shared" ref="J738:J801" si="376">SQRT(G738^2+H738^2+I738^2)</f>
        <v>95.045374372770979</v>
      </c>
      <c r="K738" s="2">
        <f t="shared" si="371"/>
        <v>64.788939586074278</v>
      </c>
      <c r="L738" s="6">
        <f t="shared" si="353"/>
        <v>2769.5735928210952</v>
      </c>
      <c r="M738" s="2">
        <f t="shared" si="354"/>
        <v>35.100498659017354</v>
      </c>
      <c r="N738" s="2">
        <f t="shared" si="372"/>
        <v>95.045374372770979</v>
      </c>
      <c r="O738" s="2">
        <f t="shared" si="373"/>
        <v>64.788939586074278</v>
      </c>
      <c r="P738" s="5">
        <f t="shared" si="355"/>
        <v>0.3816345659210239</v>
      </c>
      <c r="Q738" s="4">
        <f t="shared" si="356"/>
        <v>0.36913366111570001</v>
      </c>
      <c r="R738" s="4">
        <f t="shared" si="357"/>
        <v>0.28627122123198495</v>
      </c>
      <c r="S738" s="4">
        <f t="shared" ref="S738:S801" si="377">IF(D738&gt;=hwind,vxw,0)</f>
        <v>0</v>
      </c>
      <c r="T738" s="4">
        <f t="shared" ref="T738:T801" si="378">IF(D738&gt;=hwind,vyw,0)</f>
        <v>0</v>
      </c>
      <c r="U738" s="5">
        <f t="shared" ref="U738:U801" si="379">-const*$P738*$N738*(G738-S738)</f>
        <v>-1.3272843673482371</v>
      </c>
      <c r="V738" s="5">
        <f t="shared" ref="V738:V801" si="380">-const*$P738*$N738*(H738-T738)</f>
        <v>-10.314369572146353</v>
      </c>
      <c r="W738" s="5">
        <f t="shared" ref="W738:W801" si="381">-const*$P738*$N738*I738</f>
        <v>15.307951982510055</v>
      </c>
      <c r="X738" s="5">
        <f t="shared" si="358"/>
        <v>0.93525214405733637</v>
      </c>
      <c r="Y738" s="5">
        <f t="shared" si="359"/>
        <v>0.29399213955503684</v>
      </c>
      <c r="Z738" s="5">
        <f t="shared" si="360"/>
        <v>11.49802041055972</v>
      </c>
      <c r="AA738" s="5">
        <f t="shared" si="361"/>
        <v>7.7727604038407438</v>
      </c>
      <c r="AB738" s="5">
        <f t="shared" si="362"/>
        <v>-1.0332922277932002</v>
      </c>
      <c r="AC738" s="5">
        <f t="shared" si="363"/>
        <v>1.1836508384133673</v>
      </c>
      <c r="AD738" s="5">
        <f t="shared" si="364"/>
        <v>-9.0932876136492027</v>
      </c>
      <c r="AE738">
        <f t="shared" si="351"/>
        <v>0</v>
      </c>
    </row>
    <row r="739" spans="1:31" x14ac:dyDescent="0.2">
      <c r="A739">
        <f t="shared" si="352"/>
        <v>7.0699999999998937</v>
      </c>
      <c r="B739" s="5">
        <f t="shared" si="365"/>
        <v>51.314738083848312</v>
      </c>
      <c r="C739" s="5">
        <f t="shared" si="366"/>
        <v>473.36922959743401</v>
      </c>
      <c r="D739" s="5">
        <f t="shared" si="367"/>
        <v>-100.92203283576404</v>
      </c>
      <c r="E739" s="2">
        <f t="shared" si="374"/>
        <v>476.14244704109524</v>
      </c>
      <c r="F739" s="2">
        <f t="shared" si="375"/>
        <v>6.1868866241355382</v>
      </c>
      <c r="G739" s="3">
        <f t="shared" si="368"/>
        <v>6.8064040214728507</v>
      </c>
      <c r="H739" s="3">
        <f t="shared" si="369"/>
        <v>52.984918873861737</v>
      </c>
      <c r="I739" s="3">
        <f t="shared" si="370"/>
        <v>-78.710318728483486</v>
      </c>
      <c r="J739" s="2">
        <f t="shared" si="376"/>
        <v>95.126458139219551</v>
      </c>
      <c r="K739" s="2">
        <f t="shared" si="371"/>
        <v>64.844211410510937</v>
      </c>
      <c r="L739" s="6">
        <f t="shared" si="353"/>
        <v>2769.7423609041025</v>
      </c>
      <c r="M739" s="2">
        <f t="shared" si="354"/>
        <v>35.102637560069354</v>
      </c>
      <c r="N739" s="2">
        <f t="shared" si="372"/>
        <v>95.126458139219551</v>
      </c>
      <c r="O739" s="2">
        <f t="shared" si="373"/>
        <v>64.844211410510937</v>
      </c>
      <c r="P739" s="5">
        <f t="shared" si="355"/>
        <v>0.38163940773063487</v>
      </c>
      <c r="Q739" s="4">
        <f t="shared" si="356"/>
        <v>0.36884111088052135</v>
      </c>
      <c r="R739" s="4">
        <f t="shared" si="357"/>
        <v>0.28617958982401964</v>
      </c>
      <c r="S739" s="4">
        <f t="shared" si="377"/>
        <v>0</v>
      </c>
      <c r="T739" s="4">
        <f t="shared" si="378"/>
        <v>0</v>
      </c>
      <c r="U739" s="5">
        <f t="shared" si="379"/>
        <v>-1.3264198736316988</v>
      </c>
      <c r="V739" s="5">
        <f t="shared" si="380"/>
        <v>-10.325606469338771</v>
      </c>
      <c r="W739" s="5">
        <f t="shared" si="381"/>
        <v>15.338926500979859</v>
      </c>
      <c r="X739" s="5">
        <f t="shared" si="358"/>
        <v>0.93530913503670221</v>
      </c>
      <c r="Y739" s="5">
        <f t="shared" si="359"/>
        <v>0.29255339674926345</v>
      </c>
      <c r="Z739" s="5">
        <f t="shared" si="360"/>
        <v>11.517456791833101</v>
      </c>
      <c r="AA739" s="5">
        <f t="shared" si="361"/>
        <v>7.7784305826099738</v>
      </c>
      <c r="AB739" s="5">
        <f t="shared" si="362"/>
        <v>-1.0338664768824353</v>
      </c>
      <c r="AC739" s="5">
        <f t="shared" si="363"/>
        <v>1.1918503224943304</v>
      </c>
      <c r="AD739" s="5">
        <f t="shared" si="364"/>
        <v>-9.0566429164101656</v>
      </c>
      <c r="AE739">
        <f t="shared" si="351"/>
        <v>0</v>
      </c>
    </row>
    <row r="740" spans="1:31" x14ac:dyDescent="0.2">
      <c r="A740">
        <f t="shared" si="352"/>
        <v>7.0799999999998935</v>
      </c>
      <c r="B740" s="5">
        <f t="shared" si="365"/>
        <v>51.382750430739193</v>
      </c>
      <c r="C740" s="5">
        <f t="shared" si="366"/>
        <v>473.8991383786888</v>
      </c>
      <c r="D740" s="5">
        <f t="shared" si="367"/>
        <v>-101.7095888551947</v>
      </c>
      <c r="E740" s="2">
        <f t="shared" si="374"/>
        <v>476.67659938147926</v>
      </c>
      <c r="F740" s="2">
        <f t="shared" si="375"/>
        <v>6.1881495473478081</v>
      </c>
      <c r="G740" s="3">
        <f t="shared" si="368"/>
        <v>6.7960653567040268</v>
      </c>
      <c r="H740" s="3">
        <f t="shared" si="369"/>
        <v>52.996837377086678</v>
      </c>
      <c r="I740" s="3">
        <f t="shared" si="370"/>
        <v>-78.800885157647585</v>
      </c>
      <c r="J740" s="2">
        <f t="shared" si="376"/>
        <v>95.207304225751116</v>
      </c>
      <c r="K740" s="2">
        <f t="shared" si="371"/>
        <v>64.899321217280914</v>
      </c>
      <c r="L740" s="6">
        <f t="shared" si="353"/>
        <v>2769.9107674988873</v>
      </c>
      <c r="M740" s="2">
        <f t="shared" si="354"/>
        <v>35.1047718797602</v>
      </c>
      <c r="N740" s="2">
        <f t="shared" si="372"/>
        <v>95.207304225751116</v>
      </c>
      <c r="O740" s="2">
        <f t="shared" si="373"/>
        <v>64.899321217280914</v>
      </c>
      <c r="P740" s="5">
        <f t="shared" si="355"/>
        <v>0.3816442389828606</v>
      </c>
      <c r="Q740" s="4">
        <f t="shared" si="356"/>
        <v>0.36854993088204663</v>
      </c>
      <c r="R740" s="4">
        <f t="shared" si="357"/>
        <v>0.28608830151294007</v>
      </c>
      <c r="S740" s="4">
        <f t="shared" si="377"/>
        <v>0</v>
      </c>
      <c r="T740" s="4">
        <f t="shared" si="378"/>
        <v>0</v>
      </c>
      <c r="U740" s="5">
        <f t="shared" si="379"/>
        <v>-1.3255474588236049</v>
      </c>
      <c r="V740" s="5">
        <f t="shared" si="380"/>
        <v>-10.336837482233253</v>
      </c>
      <c r="W740" s="5">
        <f t="shared" si="381"/>
        <v>15.36982174115362</v>
      </c>
      <c r="X740" s="5">
        <f t="shared" si="358"/>
        <v>0.93536600394578406</v>
      </c>
      <c r="Y740" s="5">
        <f t="shared" si="359"/>
        <v>0.29112404445265144</v>
      </c>
      <c r="Z740" s="5">
        <f t="shared" si="360"/>
        <v>11.536831318258645</v>
      </c>
      <c r="AA740" s="5">
        <f t="shared" si="361"/>
        <v>7.7841012829551017</v>
      </c>
      <c r="AB740" s="5">
        <f t="shared" si="362"/>
        <v>-1.0344234143709534</v>
      </c>
      <c r="AC740" s="5">
        <f t="shared" si="363"/>
        <v>1.1999938360253921</v>
      </c>
      <c r="AD740" s="5">
        <f t="shared" si="364"/>
        <v>-9.0200769758912784</v>
      </c>
      <c r="AE740">
        <f t="shared" si="351"/>
        <v>0</v>
      </c>
    </row>
    <row r="741" spans="1:31" x14ac:dyDescent="0.2">
      <c r="A741">
        <f t="shared" si="352"/>
        <v>7.0899999999998933</v>
      </c>
      <c r="B741" s="5">
        <f t="shared" si="365"/>
        <v>51.450659363135514</v>
      </c>
      <c r="C741" s="5">
        <f t="shared" si="366"/>
        <v>474.4291667521515</v>
      </c>
      <c r="D741" s="5">
        <f t="shared" si="367"/>
        <v>-102.49804871061997</v>
      </c>
      <c r="E741" s="2">
        <f t="shared" si="374"/>
        <v>477.21085969835411</v>
      </c>
      <c r="F741" s="2">
        <f t="shared" si="375"/>
        <v>6.1893957512649358</v>
      </c>
      <c r="G741" s="3">
        <f t="shared" si="368"/>
        <v>6.7857211225603171</v>
      </c>
      <c r="H741" s="3">
        <f t="shared" si="369"/>
        <v>53.008837315446932</v>
      </c>
      <c r="I741" s="3">
        <f t="shared" si="370"/>
        <v>-78.891085927406493</v>
      </c>
      <c r="J741" s="2">
        <f t="shared" si="376"/>
        <v>95.287912578113051</v>
      </c>
      <c r="K741" s="2">
        <f t="shared" si="371"/>
        <v>64.954268969402207</v>
      </c>
      <c r="L741" s="6">
        <f t="shared" si="353"/>
        <v>2770.0788114701704</v>
      </c>
      <c r="M741" s="2">
        <f t="shared" si="354"/>
        <v>35.106901603701807</v>
      </c>
      <c r="N741" s="2">
        <f t="shared" si="372"/>
        <v>95.287912578113051</v>
      </c>
      <c r="O741" s="2">
        <f t="shared" si="373"/>
        <v>64.954268969402207</v>
      </c>
      <c r="P741" s="5">
        <f t="shared" si="355"/>
        <v>0.38164905964501383</v>
      </c>
      <c r="Q741" s="4">
        <f t="shared" si="356"/>
        <v>0.36826011551446697</v>
      </c>
      <c r="R741" s="4">
        <f t="shared" si="357"/>
        <v>0.2859973556306955</v>
      </c>
      <c r="S741" s="4">
        <f t="shared" si="377"/>
        <v>0</v>
      </c>
      <c r="T741" s="4">
        <f t="shared" si="378"/>
        <v>0</v>
      </c>
      <c r="U741" s="5">
        <f t="shared" si="379"/>
        <v>-1.3246671678754047</v>
      </c>
      <c r="V741" s="5">
        <f t="shared" si="380"/>
        <v>-10.348062516976359</v>
      </c>
      <c r="W741" s="5">
        <f t="shared" si="381"/>
        <v>15.400637526736766</v>
      </c>
      <c r="X741" s="5">
        <f t="shared" si="358"/>
        <v>0.93542275040121159</v>
      </c>
      <c r="Y741" s="5">
        <f t="shared" si="359"/>
        <v>0.28970406864521614</v>
      </c>
      <c r="Z741" s="5">
        <f t="shared" si="360"/>
        <v>11.556143989889042</v>
      </c>
      <c r="AA741" s="5">
        <f t="shared" si="361"/>
        <v>7.7897724508101263</v>
      </c>
      <c r="AB741" s="5">
        <f t="shared" si="362"/>
        <v>-1.0349630992301886</v>
      </c>
      <c r="AC741" s="5">
        <f t="shared" si="363"/>
        <v>1.2080814729126832</v>
      </c>
      <c r="AD741" s="5">
        <f t="shared" si="364"/>
        <v>-8.9835900224531073</v>
      </c>
      <c r="AE741">
        <f t="shared" si="351"/>
        <v>0</v>
      </c>
    </row>
    <row r="742" spans="1:31" x14ac:dyDescent="0.2">
      <c r="A742">
        <f t="shared" si="352"/>
        <v>7.0999999999998931</v>
      </c>
      <c r="B742" s="5">
        <f t="shared" si="365"/>
        <v>51.518464826206156</v>
      </c>
      <c r="C742" s="5">
        <f t="shared" si="366"/>
        <v>474.95931552937958</v>
      </c>
      <c r="D742" s="5">
        <f t="shared" si="367"/>
        <v>-103.28740874939515</v>
      </c>
      <c r="E742" s="2">
        <f t="shared" si="374"/>
        <v>477.74522878432367</v>
      </c>
      <c r="F742" s="2">
        <f t="shared" si="375"/>
        <v>6.190625274100662</v>
      </c>
      <c r="G742" s="3">
        <f t="shared" si="368"/>
        <v>6.7753714915680154</v>
      </c>
      <c r="H742" s="3">
        <f t="shared" si="369"/>
        <v>53.020918130176057</v>
      </c>
      <c r="I742" s="3">
        <f t="shared" si="370"/>
        <v>-78.980921827631022</v>
      </c>
      <c r="J742" s="2">
        <f t="shared" si="376"/>
        <v>95.368283149891866</v>
      </c>
      <c r="K742" s="2">
        <f t="shared" si="371"/>
        <v>65.009054635236438</v>
      </c>
      <c r="L742" s="6">
        <f t="shared" si="353"/>
        <v>2770.2464917171437</v>
      </c>
      <c r="M742" s="2">
        <f t="shared" si="354"/>
        <v>35.10902671794296</v>
      </c>
      <c r="N742" s="2">
        <f t="shared" si="372"/>
        <v>95.368283149891866</v>
      </c>
      <c r="O742" s="2">
        <f t="shared" si="373"/>
        <v>65.009054635236438</v>
      </c>
      <c r="P742" s="5">
        <f t="shared" si="355"/>
        <v>0.38165386968541071</v>
      </c>
      <c r="Q742" s="4">
        <f t="shared" si="356"/>
        <v>0.36797165918502339</v>
      </c>
      <c r="R742" s="4">
        <f t="shared" si="357"/>
        <v>0.285906751504235</v>
      </c>
      <c r="S742" s="4">
        <f t="shared" si="377"/>
        <v>0</v>
      </c>
      <c r="T742" s="4">
        <f t="shared" si="378"/>
        <v>0</v>
      </c>
      <c r="U742" s="5">
        <f t="shared" si="379"/>
        <v>-1.3237790458749152</v>
      </c>
      <c r="V742" s="5">
        <f t="shared" si="380"/>
        <v>-10.359281480155849</v>
      </c>
      <c r="W742" s="5">
        <f t="shared" si="381"/>
        <v>15.4313736847374</v>
      </c>
      <c r="X742" s="5">
        <f t="shared" si="358"/>
        <v>0.93547937403125503</v>
      </c>
      <c r="Y742" s="5">
        <f t="shared" si="359"/>
        <v>0.28829345508349641</v>
      </c>
      <c r="Z742" s="5">
        <f t="shared" si="360"/>
        <v>11.575394808421871</v>
      </c>
      <c r="AA742" s="5">
        <f t="shared" si="361"/>
        <v>7.7954440321964329</v>
      </c>
      <c r="AB742" s="5">
        <f t="shared" si="362"/>
        <v>-1.0354855907914189</v>
      </c>
      <c r="AC742" s="5">
        <f t="shared" si="363"/>
        <v>1.2161133282660224</v>
      </c>
      <c r="AD742" s="5">
        <f t="shared" si="364"/>
        <v>-8.9471822830661658</v>
      </c>
      <c r="AE742">
        <f t="shared" si="351"/>
        <v>0</v>
      </c>
    </row>
    <row r="743" spans="1:31" x14ac:dyDescent="0.2">
      <c r="A743">
        <f t="shared" si="352"/>
        <v>7.1099999999998929</v>
      </c>
      <c r="B743" s="5">
        <f t="shared" si="365"/>
        <v>51.586166766842297</v>
      </c>
      <c r="C743" s="5">
        <f t="shared" si="366"/>
        <v>475.48958551634774</v>
      </c>
      <c r="D743" s="5">
        <f t="shared" si="367"/>
        <v>-104.07766532678561</v>
      </c>
      <c r="E743" s="2">
        <f t="shared" si="374"/>
        <v>478.27970742673648</v>
      </c>
      <c r="F743" s="2">
        <f t="shared" si="375"/>
        <v>6.1918381541897265</v>
      </c>
      <c r="G743" s="3">
        <f t="shared" si="368"/>
        <v>6.7650166356601016</v>
      </c>
      <c r="H743" s="3">
        <f t="shared" si="369"/>
        <v>53.033079263458717</v>
      </c>
      <c r="I743" s="3">
        <f t="shared" si="370"/>
        <v>-79.070393650461682</v>
      </c>
      <c r="J743" s="2">
        <f t="shared" si="376"/>
        <v>95.44841590243405</v>
      </c>
      <c r="K743" s="2">
        <f t="shared" si="371"/>
        <v>65.063678188434935</v>
      </c>
      <c r="L743" s="6">
        <f t="shared" si="353"/>
        <v>2770.4138071729267</v>
      </c>
      <c r="M743" s="2">
        <f t="shared" si="354"/>
        <v>35.111147208962443</v>
      </c>
      <c r="N743" s="2">
        <f t="shared" si="372"/>
        <v>95.44841590243405</v>
      </c>
      <c r="O743" s="2">
        <f t="shared" si="373"/>
        <v>65.063678188434935</v>
      </c>
      <c r="P743" s="5">
        <f t="shared" si="355"/>
        <v>0.38165866907335488</v>
      </c>
      <c r="Q743" s="4">
        <f t="shared" si="356"/>
        <v>0.36768455631417118</v>
      </c>
      <c r="R743" s="4">
        <f t="shared" si="357"/>
        <v>0.2858164884556032</v>
      </c>
      <c r="S743" s="4">
        <f t="shared" si="377"/>
        <v>0</v>
      </c>
      <c r="T743" s="4">
        <f t="shared" si="378"/>
        <v>0</v>
      </c>
      <c r="U743" s="5">
        <f t="shared" si="379"/>
        <v>-1.3228831380423054</v>
      </c>
      <c r="V743" s="5">
        <f t="shared" si="380"/>
        <v>-10.370494278798621</v>
      </c>
      <c r="W743" s="5">
        <f t="shared" si="381"/>
        <v>15.462030045452595</v>
      </c>
      <c r="X743" s="5">
        <f t="shared" si="358"/>
        <v>0.93553587447564157</v>
      </c>
      <c r="Y743" s="5">
        <f t="shared" si="359"/>
        <v>0.28689218930249755</v>
      </c>
      <c r="Z743" s="5">
        <f t="shared" si="360"/>
        <v>11.594583777187758</v>
      </c>
      <c r="AA743" s="5">
        <f t="shared" si="361"/>
        <v>7.8011159732234567</v>
      </c>
      <c r="AB743" s="5">
        <f t="shared" si="362"/>
        <v>-1.0359909487398078</v>
      </c>
      <c r="AC743" s="5">
        <f t="shared" si="363"/>
        <v>1.2240894983891373</v>
      </c>
      <c r="AD743" s="5">
        <f t="shared" si="364"/>
        <v>-8.910853981323946</v>
      </c>
      <c r="AE743">
        <f t="shared" si="351"/>
        <v>0</v>
      </c>
    </row>
    <row r="744" spans="1:31" x14ac:dyDescent="0.2">
      <c r="A744">
        <f t="shared" si="352"/>
        <v>7.1199999999998926</v>
      </c>
      <c r="B744" s="5">
        <f t="shared" si="365"/>
        <v>51.653765133651461</v>
      </c>
      <c r="C744" s="5">
        <f t="shared" si="366"/>
        <v>476.01997751345726</v>
      </c>
      <c r="D744" s="5">
        <f t="shared" si="367"/>
        <v>-104.86881480598929</v>
      </c>
      <c r="E744" s="2">
        <f t="shared" si="374"/>
        <v>478.81429640769375</v>
      </c>
      <c r="F744" s="2">
        <f t="shared" si="375"/>
        <v>6.1930344299866258</v>
      </c>
      <c r="G744" s="3">
        <f t="shared" si="368"/>
        <v>6.7546567261727031</v>
      </c>
      <c r="H744" s="3">
        <f t="shared" si="369"/>
        <v>53.045320158442607</v>
      </c>
      <c r="I744" s="3">
        <f t="shared" si="370"/>
        <v>-79.159502190274921</v>
      </c>
      <c r="J744" s="2">
        <f t="shared" si="376"/>
        <v>95.528310804767443</v>
      </c>
      <c r="K744" s="2">
        <f t="shared" si="371"/>
        <v>65.118139607885098</v>
      </c>
      <c r="L744" s="6">
        <f t="shared" si="353"/>
        <v>2770.5807568040273</v>
      </c>
      <c r="M744" s="2">
        <f t="shared" si="354"/>
        <v>35.113263063662153</v>
      </c>
      <c r="N744" s="2">
        <f t="shared" si="372"/>
        <v>95.528310804767443</v>
      </c>
      <c r="O744" s="2">
        <f t="shared" si="373"/>
        <v>65.118139607885098</v>
      </c>
      <c r="P744" s="5">
        <f t="shared" si="355"/>
        <v>0.38166345777912186</v>
      </c>
      <c r="Q744" s="4">
        <f t="shared" si="356"/>
        <v>0.36739880133573832</v>
      </c>
      <c r="R744" s="4">
        <f t="shared" si="357"/>
        <v>0.28572656580203382</v>
      </c>
      <c r="S744" s="4">
        <f t="shared" si="377"/>
        <v>0</v>
      </c>
      <c r="T744" s="4">
        <f t="shared" si="378"/>
        <v>0</v>
      </c>
      <c r="U744" s="5">
        <f t="shared" si="379"/>
        <v>-1.3219794897261032</v>
      </c>
      <c r="V744" s="5">
        <f t="shared" si="380"/>
        <v>-10.381700820368645</v>
      </c>
      <c r="W744" s="5">
        <f t="shared" si="381"/>
        <v>15.492606442454521</v>
      </c>
      <c r="X744" s="5">
        <f t="shared" si="358"/>
        <v>0.93559225138537272</v>
      </c>
      <c r="Y744" s="5">
        <f t="shared" si="359"/>
        <v>0.28550025661763662</v>
      </c>
      <c r="Z744" s="5">
        <f t="shared" si="360"/>
        <v>11.613710901138546</v>
      </c>
      <c r="AA744" s="5">
        <f t="shared" si="361"/>
        <v>7.8067882200893512</v>
      </c>
      <c r="AB744" s="5">
        <f t="shared" si="362"/>
        <v>-1.0364792331084667</v>
      </c>
      <c r="AC744" s="5">
        <f t="shared" si="363"/>
        <v>1.2320100807699017</v>
      </c>
      <c r="AD744" s="5">
        <f t="shared" si="364"/>
        <v>-8.8746053374561278</v>
      </c>
      <c r="AE744">
        <f t="shared" si="351"/>
        <v>0</v>
      </c>
    </row>
    <row r="745" spans="1:31" x14ac:dyDescent="0.2">
      <c r="A745">
        <f t="shared" si="352"/>
        <v>7.1299999999998924</v>
      </c>
      <c r="B745" s="5">
        <f t="shared" si="365"/>
        <v>51.721259876951535</v>
      </c>
      <c r="C745" s="5">
        <f t="shared" si="366"/>
        <v>476.55049231554568</v>
      </c>
      <c r="D745" s="5">
        <f t="shared" si="367"/>
        <v>-105.66085355815891</v>
      </c>
      <c r="E745" s="2">
        <f t="shared" si="374"/>
        <v>479.34899650405873</v>
      </c>
      <c r="F745" s="2">
        <f t="shared" si="375"/>
        <v>6.1942141400643562</v>
      </c>
      <c r="G745" s="3">
        <f t="shared" si="368"/>
        <v>6.7442919338416187</v>
      </c>
      <c r="H745" s="3">
        <f t="shared" si="369"/>
        <v>53.057640259250306</v>
      </c>
      <c r="I745" s="3">
        <f t="shared" si="370"/>
        <v>-79.248248243649485</v>
      </c>
      <c r="J745" s="2">
        <f t="shared" si="376"/>
        <v>95.607967833523134</v>
      </c>
      <c r="K745" s="2">
        <f t="shared" si="371"/>
        <v>65.172438877657214</v>
      </c>
      <c r="L745" s="6">
        <f t="shared" si="353"/>
        <v>2770.7473396098135</v>
      </c>
      <c r="M745" s="2">
        <f t="shared" si="354"/>
        <v>35.11537426936048</v>
      </c>
      <c r="N745" s="2">
        <f t="shared" si="372"/>
        <v>95.607967833523134</v>
      </c>
      <c r="O745" s="2">
        <f t="shared" si="373"/>
        <v>65.172438877657214</v>
      </c>
      <c r="P745" s="5">
        <f t="shared" si="355"/>
        <v>0.38166823577394343</v>
      </c>
      <c r="Q745" s="4">
        <f t="shared" si="356"/>
        <v>0.36711438869708113</v>
      </c>
      <c r="R745" s="4">
        <f t="shared" si="357"/>
        <v>0.28563698285604294</v>
      </c>
      <c r="S745" s="4">
        <f t="shared" si="377"/>
        <v>0</v>
      </c>
      <c r="T745" s="4">
        <f t="shared" si="378"/>
        <v>0</v>
      </c>
      <c r="U745" s="5">
        <f t="shared" si="379"/>
        <v>-1.3210681463992371</v>
      </c>
      <c r="V745" s="5">
        <f t="shared" si="380"/>
        <v>-10.392901012764995</v>
      </c>
      <c r="W745" s="5">
        <f t="shared" si="381"/>
        <v>15.523102712576497</v>
      </c>
      <c r="X745" s="5">
        <f t="shared" si="358"/>
        <v>0.9356485044225471</v>
      </c>
      <c r="Y745" s="5">
        <f t="shared" si="359"/>
        <v>0.28411764212669227</v>
      </c>
      <c r="Z745" s="5">
        <f t="shared" si="360"/>
        <v>11.63277618683542</v>
      </c>
      <c r="AA745" s="5">
        <f t="shared" si="361"/>
        <v>7.8124607190816677</v>
      </c>
      <c r="AB745" s="5">
        <f t="shared" si="362"/>
        <v>-1.0369505042725449</v>
      </c>
      <c r="AC745" s="5">
        <f t="shared" si="363"/>
        <v>1.2398751740704252</v>
      </c>
      <c r="AD745" s="5">
        <f t="shared" si="364"/>
        <v>-8.8384365683418338</v>
      </c>
      <c r="AE745">
        <f t="shared" si="351"/>
        <v>0</v>
      </c>
    </row>
    <row r="746" spans="1:31" x14ac:dyDescent="0.2">
      <c r="A746">
        <f t="shared" ref="A746:A809" si="382">A745+dt</f>
        <v>7.1399999999998922</v>
      </c>
      <c r="B746" s="5">
        <f t="shared" si="365"/>
        <v>51.78865094876474</v>
      </c>
      <c r="C746" s="5">
        <f t="shared" si="366"/>
        <v>477.08113071189689</v>
      </c>
      <c r="D746" s="5">
        <f t="shared" si="367"/>
        <v>-106.45377796242381</v>
      </c>
      <c r="E746" s="2">
        <f t="shared" si="374"/>
        <v>479.88380848746613</v>
      </c>
      <c r="F746" s="2">
        <f t="shared" si="375"/>
        <v>6.1953773231131555</v>
      </c>
      <c r="G746" s="3">
        <f t="shared" si="368"/>
        <v>6.733922428798893</v>
      </c>
      <c r="H746" s="3">
        <f t="shared" si="369"/>
        <v>53.07003901099101</v>
      </c>
      <c r="I746" s="3">
        <f t="shared" si="370"/>
        <v>-79.336632609332909</v>
      </c>
      <c r="J746" s="2">
        <f t="shared" si="376"/>
        <v>95.687386972857894</v>
      </c>
      <c r="K746" s="2">
        <f t="shared" si="371"/>
        <v>65.226575986951531</v>
      </c>
      <c r="L746" s="6">
        <f t="shared" si="353"/>
        <v>2770.9135546219923</v>
      </c>
      <c r="M746" s="2">
        <f t="shared" si="354"/>
        <v>35.117480813785662</v>
      </c>
      <c r="N746" s="2">
        <f t="shared" si="372"/>
        <v>95.687386972857894</v>
      </c>
      <c r="O746" s="2">
        <f t="shared" si="373"/>
        <v>65.226575986951531</v>
      </c>
      <c r="P746" s="5">
        <f t="shared" si="355"/>
        <v>0.38167300302999252</v>
      </c>
      <c r="Q746" s="4">
        <f t="shared" si="356"/>
        <v>0.3668313128592352</v>
      </c>
      <c r="R746" s="4">
        <f t="shared" si="357"/>
        <v>0.28554773892552177</v>
      </c>
      <c r="S746" s="4">
        <f t="shared" si="377"/>
        <v>0</v>
      </c>
      <c r="T746" s="4">
        <f t="shared" si="378"/>
        <v>0</v>
      </c>
      <c r="U746" s="5">
        <f t="shared" si="379"/>
        <v>-1.3201491536551015</v>
      </c>
      <c r="V746" s="5">
        <f t="shared" si="380"/>
        <v>-10.404094764319915</v>
      </c>
      <c r="W746" s="5">
        <f t="shared" si="381"/>
        <v>15.553518695898909</v>
      </c>
      <c r="X746" s="5">
        <f t="shared" si="358"/>
        <v>0.93570463326018394</v>
      </c>
      <c r="Y746" s="5">
        <f t="shared" si="359"/>
        <v>0.28274433071176147</v>
      </c>
      <c r="Z746" s="5">
        <f t="shared" si="360"/>
        <v>11.651779642437129</v>
      </c>
      <c r="AA746" s="5">
        <f t="shared" si="361"/>
        <v>7.8181334165780934</v>
      </c>
      <c r="AB746" s="5">
        <f t="shared" si="362"/>
        <v>-1.0374048229433401</v>
      </c>
      <c r="AC746" s="5">
        <f t="shared" si="363"/>
        <v>1.2476848781172141</v>
      </c>
      <c r="AD746" s="5">
        <f t="shared" si="364"/>
        <v>-8.8023478875229983</v>
      </c>
      <c r="AE746">
        <f t="shared" si="351"/>
        <v>0</v>
      </c>
    </row>
    <row r="747" spans="1:31" x14ac:dyDescent="0.2">
      <c r="A747">
        <f t="shared" si="382"/>
        <v>7.149999999999892</v>
      </c>
      <c r="B747" s="5">
        <f t="shared" si="365"/>
        <v>51.855938302811587</v>
      </c>
      <c r="C747" s="5">
        <f t="shared" si="366"/>
        <v>477.61189348625072</v>
      </c>
      <c r="D747" s="5">
        <f t="shared" si="367"/>
        <v>-107.24758440591152</v>
      </c>
      <c r="E747" s="2">
        <f t="shared" si="374"/>
        <v>480.41873312433052</v>
      </c>
      <c r="F747" s="2">
        <f t="shared" si="375"/>
        <v>6.1965240179392493</v>
      </c>
      <c r="G747" s="3">
        <f t="shared" si="368"/>
        <v>6.7235483805694596</v>
      </c>
      <c r="H747" s="3">
        <f t="shared" si="369"/>
        <v>53.08251585977218</v>
      </c>
      <c r="I747" s="3">
        <f t="shared" si="370"/>
        <v>-79.424656088208138</v>
      </c>
      <c r="J747" s="2">
        <f t="shared" si="376"/>
        <v>95.766568214377202</v>
      </c>
      <c r="K747" s="2">
        <f t="shared" si="371"/>
        <v>65.280550930045806</v>
      </c>
      <c r="L747" s="6">
        <f t="shared" si="353"/>
        <v>2771.0794009040947</v>
      </c>
      <c r="M747" s="2">
        <f t="shared" si="354"/>
        <v>35.119582685069254</v>
      </c>
      <c r="N747" s="2">
        <f t="shared" si="372"/>
        <v>95.766568214377202</v>
      </c>
      <c r="O747" s="2">
        <f t="shared" si="373"/>
        <v>65.280550930045806</v>
      </c>
      <c r="P747" s="5">
        <f t="shared" si="355"/>
        <v>0.38167775952036831</v>
      </c>
      <c r="Q747" s="4">
        <f t="shared" si="356"/>
        <v>0.36654956829706065</v>
      </c>
      <c r="R747" s="4">
        <f t="shared" si="357"/>
        <v>0.28545883331382632</v>
      </c>
      <c r="S747" s="4">
        <f t="shared" si="377"/>
        <v>0</v>
      </c>
      <c r="T747" s="4">
        <f t="shared" si="378"/>
        <v>0</v>
      </c>
      <c r="U747" s="5">
        <f t="shared" si="379"/>
        <v>-1.319222557203656</v>
      </c>
      <c r="V747" s="5">
        <f t="shared" si="380"/>
        <v>-10.415281983796955</v>
      </c>
      <c r="W747" s="5">
        <f t="shared" si="381"/>
        <v>15.583854235735044</v>
      </c>
      <c r="X747" s="5">
        <f t="shared" si="358"/>
        <v>0.93576063758204864</v>
      </c>
      <c r="Y747" s="5">
        <f t="shared" si="359"/>
        <v>0.28138030704121664</v>
      </c>
      <c r="Z747" s="5">
        <f t="shared" si="360"/>
        <v>11.67072127768812</v>
      </c>
      <c r="AA747" s="5">
        <f t="shared" si="361"/>
        <v>7.8238062590471635</v>
      </c>
      <c r="AB747" s="5">
        <f t="shared" si="362"/>
        <v>-1.0378422501624394</v>
      </c>
      <c r="AC747" s="5">
        <f t="shared" si="363"/>
        <v>1.2554392938911647</v>
      </c>
      <c r="AD747" s="5">
        <f t="shared" si="364"/>
        <v>-8.7663395052177933</v>
      </c>
      <c r="AE747">
        <f t="shared" si="351"/>
        <v>0</v>
      </c>
    </row>
    <row r="748" spans="1:31" x14ac:dyDescent="0.2">
      <c r="A748">
        <f t="shared" si="382"/>
        <v>7.1599999999998918</v>
      </c>
      <c r="B748" s="5">
        <f t="shared" si="365"/>
        <v>51.923121894504774</v>
      </c>
      <c r="C748" s="5">
        <f t="shared" si="366"/>
        <v>478.14278141681314</v>
      </c>
      <c r="D748" s="5">
        <f t="shared" si="367"/>
        <v>-108.04226928376887</v>
      </c>
      <c r="E748" s="2">
        <f t="shared" si="374"/>
        <v>480.95377117585628</v>
      </c>
      <c r="F748" s="2">
        <f t="shared" si="375"/>
        <v>6.1976542634635976</v>
      </c>
      <c r="G748" s="3">
        <f t="shared" si="368"/>
        <v>6.7131699580678355</v>
      </c>
      <c r="H748" s="3">
        <f t="shared" si="369"/>
        <v>53.095070252711089</v>
      </c>
      <c r="I748" s="3">
        <f t="shared" si="370"/>
        <v>-79.512319483260313</v>
      </c>
      <c r="J748" s="2">
        <f t="shared" si="376"/>
        <v>95.845511557058785</v>
      </c>
      <c r="K748" s="2">
        <f t="shared" si="371"/>
        <v>65.334363706243209</v>
      </c>
      <c r="L748" s="6">
        <f t="shared" si="353"/>
        <v>2771.2448775509679</v>
      </c>
      <c r="M748" s="2">
        <f t="shared" si="354"/>
        <v>35.121679871739694</v>
      </c>
      <c r="N748" s="2">
        <f t="shared" si="372"/>
        <v>95.845511557058785</v>
      </c>
      <c r="O748" s="2">
        <f t="shared" si="373"/>
        <v>65.334363706243209</v>
      </c>
      <c r="P748" s="5">
        <f t="shared" si="355"/>
        <v>0.38168250521908126</v>
      </c>
      <c r="Q748" s="4">
        <f t="shared" si="356"/>
        <v>0.36626914949938433</v>
      </c>
      <c r="R748" s="4">
        <f t="shared" si="357"/>
        <v>0.28537026531986837</v>
      </c>
      <c r="S748" s="4">
        <f t="shared" si="377"/>
        <v>0</v>
      </c>
      <c r="T748" s="4">
        <f t="shared" si="378"/>
        <v>0</v>
      </c>
      <c r="U748" s="5">
        <f t="shared" si="379"/>
        <v>-1.3182884028675486</v>
      </c>
      <c r="V748" s="5">
        <f t="shared" si="380"/>
        <v>-10.426462580389135</v>
      </c>
      <c r="W748" s="5">
        <f t="shared" si="381"/>
        <v>15.614109178616792</v>
      </c>
      <c r="X748" s="5">
        <f t="shared" si="358"/>
        <v>0.9358165170824817</v>
      </c>
      <c r="Y748" s="5">
        <f t="shared" si="359"/>
        <v>0.28002555557166908</v>
      </c>
      <c r="Z748" s="5">
        <f t="shared" si="360"/>
        <v>11.689601103906771</v>
      </c>
      <c r="AA748" s="5">
        <f t="shared" si="361"/>
        <v>7.8294791930490355</v>
      </c>
      <c r="AB748" s="5">
        <f t="shared" si="362"/>
        <v>-1.0382628472958795</v>
      </c>
      <c r="AC748" s="5">
        <f t="shared" si="363"/>
        <v>1.263138523517636</v>
      </c>
      <c r="AD748" s="5">
        <f t="shared" si="364"/>
        <v>-8.7304116283341742</v>
      </c>
      <c r="AE748">
        <f t="shared" si="351"/>
        <v>0</v>
      </c>
    </row>
    <row r="749" spans="1:31" x14ac:dyDescent="0.2">
      <c r="A749">
        <f t="shared" si="382"/>
        <v>7.1699999999998916</v>
      </c>
      <c r="B749" s="5">
        <f t="shared" si="365"/>
        <v>51.990201680943088</v>
      </c>
      <c r="C749" s="5">
        <f t="shared" si="366"/>
        <v>478.67379527626639</v>
      </c>
      <c r="D749" s="5">
        <f t="shared" si="367"/>
        <v>-108.83782899918289</v>
      </c>
      <c r="E749" s="2">
        <f t="shared" si="374"/>
        <v>481.48892339804672</v>
      </c>
      <c r="F749" s="2">
        <f t="shared" si="375"/>
        <v>6.1987680987206293</v>
      </c>
      <c r="G749" s="3">
        <f t="shared" si="368"/>
        <v>6.7027873295948766</v>
      </c>
      <c r="H749" s="3">
        <f t="shared" si="369"/>
        <v>53.107701637946263</v>
      </c>
      <c r="I749" s="3">
        <f t="shared" si="370"/>
        <v>-79.599623599543662</v>
      </c>
      <c r="J749" s="2">
        <f t="shared" si="376"/>
        <v>95.924217007176694</v>
      </c>
      <c r="K749" s="2">
        <f t="shared" si="371"/>
        <v>65.388014319820513</v>
      </c>
      <c r="L749" s="6">
        <f t="shared" si="353"/>
        <v>2771.409983688276</v>
      </c>
      <c r="M749" s="2">
        <f t="shared" si="354"/>
        <v>35.123772362716004</v>
      </c>
      <c r="N749" s="2">
        <f t="shared" si="372"/>
        <v>95.924217007176694</v>
      </c>
      <c r="O749" s="2">
        <f t="shared" si="373"/>
        <v>65.388014319820513</v>
      </c>
      <c r="P749" s="5">
        <f t="shared" si="355"/>
        <v>0.38168724010103838</v>
      </c>
      <c r="Q749" s="4">
        <f t="shared" si="356"/>
        <v>0.36599005096913795</v>
      </c>
      <c r="R749" s="4">
        <f t="shared" si="357"/>
        <v>0.28528203423820375</v>
      </c>
      <c r="S749" s="4">
        <f t="shared" si="377"/>
        <v>0</v>
      </c>
      <c r="T749" s="4">
        <f t="shared" si="378"/>
        <v>0</v>
      </c>
      <c r="U749" s="5">
        <f t="shared" si="379"/>
        <v>-1.3173467365782718</v>
      </c>
      <c r="V749" s="5">
        <f t="shared" si="380"/>
        <v>-10.437636463717189</v>
      </c>
      <c r="W749" s="5">
        <f t="shared" si="381"/>
        <v>15.644283374280278</v>
      </c>
      <c r="X749" s="5">
        <f t="shared" si="358"/>
        <v>0.93587227146623064</v>
      </c>
      <c r="Y749" s="5">
        <f t="shared" si="359"/>
        <v>0.278680060549933</v>
      </c>
      <c r="Z749" s="5">
        <f t="shared" si="360"/>
        <v>11.708419133973562</v>
      </c>
      <c r="AA749" s="5">
        <f t="shared" si="361"/>
        <v>7.8351521652362379</v>
      </c>
      <c r="AB749" s="5">
        <f t="shared" si="362"/>
        <v>-1.0386666760283387</v>
      </c>
      <c r="AC749" s="5">
        <f t="shared" si="363"/>
        <v>1.2707826702563736</v>
      </c>
      <c r="AD749" s="5">
        <f t="shared" si="364"/>
        <v>-8.694564460483484</v>
      </c>
      <c r="AE749">
        <f t="shared" si="351"/>
        <v>0</v>
      </c>
    </row>
    <row r="750" spans="1:31" x14ac:dyDescent="0.2">
      <c r="A750">
        <f t="shared" si="382"/>
        <v>7.1799999999998914</v>
      </c>
      <c r="B750" s="5">
        <f t="shared" si="365"/>
        <v>52.057177620905236</v>
      </c>
      <c r="C750" s="5">
        <f t="shared" si="366"/>
        <v>479.20493583177938</v>
      </c>
      <c r="D750" s="5">
        <f t="shared" si="367"/>
        <v>-109.63425996340135</v>
      </c>
      <c r="E750" s="2">
        <f t="shared" si="374"/>
        <v>482.02419054171366</v>
      </c>
      <c r="F750" s="2">
        <f t="shared" si="375"/>
        <v>6.1998655628569814</v>
      </c>
      <c r="G750" s="3">
        <f t="shared" si="368"/>
        <v>6.6924006628345936</v>
      </c>
      <c r="H750" s="3">
        <f t="shared" si="369"/>
        <v>53.12040946464883</v>
      </c>
      <c r="I750" s="3">
        <f t="shared" si="370"/>
        <v>-79.686569244148501</v>
      </c>
      <c r="J750" s="2">
        <f t="shared" si="376"/>
        <v>96.00268457822591</v>
      </c>
      <c r="K750" s="2">
        <f t="shared" si="371"/>
        <v>65.441502779976759</v>
      </c>
      <c r="L750" s="6">
        <f t="shared" si="353"/>
        <v>2771.5747184720085</v>
      </c>
      <c r="M750" s="2">
        <f t="shared" si="354"/>
        <v>35.125860147301502</v>
      </c>
      <c r="N750" s="2">
        <f t="shared" si="372"/>
        <v>96.00268457822591</v>
      </c>
      <c r="O750" s="2">
        <f t="shared" si="373"/>
        <v>65.441502779976759</v>
      </c>
      <c r="P750" s="5">
        <f t="shared" si="355"/>
        <v>0.38169196414202938</v>
      </c>
      <c r="Q750" s="4">
        <f t="shared" si="356"/>
        <v>0.36571226722349132</v>
      </c>
      <c r="R750" s="4">
        <f t="shared" si="357"/>
        <v>0.28519413935912025</v>
      </c>
      <c r="S750" s="4">
        <f t="shared" si="377"/>
        <v>0</v>
      </c>
      <c r="T750" s="4">
        <f t="shared" si="378"/>
        <v>0</v>
      </c>
      <c r="U750" s="5">
        <f t="shared" si="379"/>
        <v>-1.3163976043723482</v>
      </c>
      <c r="V750" s="5">
        <f t="shared" si="380"/>
        <v>-10.448803543827847</v>
      </c>
      <c r="W750" s="5">
        <f t="shared" si="381"/>
        <v>15.674376675651372</v>
      </c>
      <c r="X750" s="5">
        <f t="shared" si="358"/>
        <v>0.93592790044828267</v>
      </c>
      <c r="Y750" s="5">
        <f t="shared" si="359"/>
        <v>0.27734380601499492</v>
      </c>
      <c r="Z750" s="5">
        <f t="shared" si="360"/>
        <v>11.727175382319302</v>
      </c>
      <c r="AA750" s="5">
        <f t="shared" si="361"/>
        <v>7.840825122354472</v>
      </c>
      <c r="AB750" s="5">
        <f t="shared" si="362"/>
        <v>-1.0390537983573533</v>
      </c>
      <c r="AC750" s="5">
        <f t="shared" si="363"/>
        <v>1.2783718384914557</v>
      </c>
      <c r="AD750" s="5">
        <f t="shared" si="364"/>
        <v>-8.6587982019941556</v>
      </c>
      <c r="AE750">
        <f t="shared" si="351"/>
        <v>0</v>
      </c>
    </row>
    <row r="751" spans="1:31" x14ac:dyDescent="0.2">
      <c r="A751">
        <f t="shared" si="382"/>
        <v>7.1899999999998911</v>
      </c>
      <c r="B751" s="5">
        <f t="shared" si="365"/>
        <v>52.124049674843668</v>
      </c>
      <c r="C751" s="5">
        <f t="shared" si="366"/>
        <v>479.73620384501783</v>
      </c>
      <c r="D751" s="5">
        <f t="shared" si="367"/>
        <v>-110.43155859575293</v>
      </c>
      <c r="E751" s="2">
        <f t="shared" si="374"/>
        <v>482.55957335248678</v>
      </c>
      <c r="F751" s="2">
        <f t="shared" si="375"/>
        <v>6.2009466951302414</v>
      </c>
      <c r="G751" s="3">
        <f t="shared" si="368"/>
        <v>6.6820101248510202</v>
      </c>
      <c r="H751" s="3">
        <f t="shared" si="369"/>
        <v>53.133193183033747</v>
      </c>
      <c r="I751" s="3">
        <f t="shared" si="370"/>
        <v>-79.773157226168436</v>
      </c>
      <c r="J751" s="2">
        <f t="shared" si="376"/>
        <v>96.080914290847502</v>
      </c>
      <c r="K751" s="2">
        <f t="shared" si="371"/>
        <v>65.494829100782212</v>
      </c>
      <c r="L751" s="6">
        <f t="shared" si="353"/>
        <v>2771.7390810879924</v>
      </c>
      <c r="M751" s="2">
        <f t="shared" si="354"/>
        <v>35.127943215177673</v>
      </c>
      <c r="N751" s="2">
        <f t="shared" si="372"/>
        <v>96.080914290847502</v>
      </c>
      <c r="O751" s="2">
        <f t="shared" si="373"/>
        <v>65.494829100782212</v>
      </c>
      <c r="P751" s="5">
        <f t="shared" si="355"/>
        <v>0.38169667731871199</v>
      </c>
      <c r="Q751" s="4">
        <f t="shared" si="356"/>
        <v>0.36543579279398219</v>
      </c>
      <c r="R751" s="4">
        <f t="shared" si="357"/>
        <v>0.28510657996872468</v>
      </c>
      <c r="S751" s="4">
        <f t="shared" si="377"/>
        <v>0</v>
      </c>
      <c r="T751" s="4">
        <f t="shared" si="378"/>
        <v>0</v>
      </c>
      <c r="U751" s="5">
        <f t="shared" si="379"/>
        <v>-1.3154410523875413</v>
      </c>
      <c r="V751" s="5">
        <f t="shared" si="380"/>
        <v>-10.459963731192158</v>
      </c>
      <c r="W751" s="5">
        <f t="shared" si="381"/>
        <v>15.704388938831103</v>
      </c>
      <c r="X751" s="5">
        <f t="shared" si="358"/>
        <v>0.93598340375370093</v>
      </c>
      <c r="Y751" s="5">
        <f t="shared" si="359"/>
        <v>0.27601677579998396</v>
      </c>
      <c r="Z751" s="5">
        <f t="shared" si="360"/>
        <v>11.745869864913351</v>
      </c>
      <c r="AA751" s="5">
        <f t="shared" si="361"/>
        <v>7.8464980112434253</v>
      </c>
      <c r="AB751" s="5">
        <f t="shared" si="362"/>
        <v>-1.0394242765875572</v>
      </c>
      <c r="AC751" s="5">
        <f t="shared" si="363"/>
        <v>1.285906133721193</v>
      </c>
      <c r="AD751" s="5">
        <f t="shared" si="364"/>
        <v>-8.6231130499254718</v>
      </c>
      <c r="AE751">
        <f t="shared" si="351"/>
        <v>0</v>
      </c>
    </row>
    <row r="752" spans="1:31" x14ac:dyDescent="0.2">
      <c r="A752">
        <f t="shared" si="382"/>
        <v>7.1999999999998909</v>
      </c>
      <c r="B752" s="5">
        <f t="shared" si="365"/>
        <v>52.19081780487835</v>
      </c>
      <c r="C752" s="5">
        <f t="shared" si="366"/>
        <v>480.26760007215483</v>
      </c>
      <c r="D752" s="5">
        <f t="shared" si="367"/>
        <v>-111.22972132366711</v>
      </c>
      <c r="E752" s="2">
        <f t="shared" si="374"/>
        <v>483.0950725708235</v>
      </c>
      <c r="F752" s="2">
        <f t="shared" si="375"/>
        <v>6.2020115349076788</v>
      </c>
      <c r="G752" s="3">
        <f t="shared" si="368"/>
        <v>6.6716158820851446</v>
      </c>
      <c r="H752" s="3">
        <f t="shared" si="369"/>
        <v>53.146052244370956</v>
      </c>
      <c r="I752" s="3">
        <f t="shared" si="370"/>
        <v>-79.859388356667694</v>
      </c>
      <c r="J752" s="2">
        <f t="shared" si="376"/>
        <v>96.158906172754328</v>
      </c>
      <c r="K752" s="2">
        <f t="shared" si="371"/>
        <v>65.54799330112769</v>
      </c>
      <c r="L752" s="6">
        <f t="shared" si="353"/>
        <v>2771.9030707514157</v>
      </c>
      <c r="M752" s="2">
        <f t="shared" si="354"/>
        <v>35.130021556398148</v>
      </c>
      <c r="N752" s="2">
        <f t="shared" si="372"/>
        <v>96.158906172754328</v>
      </c>
      <c r="O752" s="2">
        <f t="shared" si="373"/>
        <v>65.54799330112769</v>
      </c>
      <c r="P752" s="5">
        <f t="shared" si="355"/>
        <v>0.38170137960859818</v>
      </c>
      <c r="Q752" s="4">
        <f t="shared" si="356"/>
        <v>0.36516062222664231</v>
      </c>
      <c r="R752" s="4">
        <f t="shared" si="357"/>
        <v>0.28501935534902828</v>
      </c>
      <c r="S752" s="4">
        <f t="shared" si="377"/>
        <v>0</v>
      </c>
      <c r="T752" s="4">
        <f t="shared" si="378"/>
        <v>0</v>
      </c>
      <c r="U752" s="5">
        <f t="shared" si="379"/>
        <v>-1.3144771268590987</v>
      </c>
      <c r="V752" s="5">
        <f t="shared" si="380"/>
        <v>-10.47111693670387</v>
      </c>
      <c r="W752" s="5">
        <f t="shared" si="381"/>
        <v>15.734320023081002</v>
      </c>
      <c r="X752" s="5">
        <f t="shared" si="358"/>
        <v>0.93603878111746475</v>
      </c>
      <c r="Y752" s="5">
        <f t="shared" si="359"/>
        <v>0.2746989535341432</v>
      </c>
      <c r="Z752" s="5">
        <f t="shared" si="360"/>
        <v>11.764502599251847</v>
      </c>
      <c r="AA752" s="5">
        <f t="shared" si="361"/>
        <v>7.852170778837567</v>
      </c>
      <c r="AB752" s="5">
        <f t="shared" si="362"/>
        <v>-1.0397781733249554</v>
      </c>
      <c r="AC752" s="5">
        <f t="shared" si="363"/>
        <v>1.2933856625479763</v>
      </c>
      <c r="AD752" s="5">
        <f t="shared" si="364"/>
        <v>-8.5875091980814311</v>
      </c>
      <c r="AE752">
        <f t="shared" si="351"/>
        <v>0</v>
      </c>
    </row>
    <row r="753" spans="1:31" x14ac:dyDescent="0.2">
      <c r="A753">
        <f t="shared" si="382"/>
        <v>7.2099999999998907</v>
      </c>
      <c r="B753" s="5">
        <f t="shared" si="365"/>
        <v>52.257481974790537</v>
      </c>
      <c r="C753" s="5">
        <f t="shared" si="366"/>
        <v>480.79912526388165</v>
      </c>
      <c r="D753" s="5">
        <f t="shared" si="367"/>
        <v>-112.02874458269369</v>
      </c>
      <c r="E753" s="2">
        <f t="shared" si="374"/>
        <v>483.63068893201898</v>
      </c>
      <c r="F753" s="2">
        <f t="shared" si="375"/>
        <v>6.2030601216649854</v>
      </c>
      <c r="G753" s="3">
        <f t="shared" si="368"/>
        <v>6.6612181003518947</v>
      </c>
      <c r="H753" s="3">
        <f t="shared" si="369"/>
        <v>53.158986100996437</v>
      </c>
      <c r="I753" s="3">
        <f t="shared" si="370"/>
        <v>-79.945263448648504</v>
      </c>
      <c r="J753" s="2">
        <f t="shared" si="376"/>
        <v>96.236660258657167</v>
      </c>
      <c r="K753" s="2">
        <f t="shared" si="371"/>
        <v>65.600995404674279</v>
      </c>
      <c r="L753" s="6">
        <f t="shared" si="353"/>
        <v>2772.0666867063537</v>
      </c>
      <c r="M753" s="2">
        <f t="shared" si="354"/>
        <v>35.132095161382601</v>
      </c>
      <c r="N753" s="2">
        <f t="shared" si="372"/>
        <v>96.236660258657167</v>
      </c>
      <c r="O753" s="2">
        <f t="shared" si="373"/>
        <v>65.600995404674279</v>
      </c>
      <c r="P753" s="5">
        <f t="shared" si="355"/>
        <v>0.38170607099004039</v>
      </c>
      <c r="Q753" s="4">
        <f t="shared" si="356"/>
        <v>0.36488675008211829</v>
      </c>
      <c r="R753" s="4">
        <f t="shared" si="357"/>
        <v>0.2849324647780318</v>
      </c>
      <c r="S753" s="4">
        <f t="shared" si="377"/>
        <v>0</v>
      </c>
      <c r="T753" s="4">
        <f t="shared" si="378"/>
        <v>0</v>
      </c>
      <c r="U753" s="5">
        <f t="shared" si="379"/>
        <v>-1.3135058741160235</v>
      </c>
      <c r="V753" s="5">
        <f t="shared" si="380"/>
        <v>-10.482263071677869</v>
      </c>
      <c r="W753" s="5">
        <f t="shared" si="381"/>
        <v>15.764169790808307</v>
      </c>
      <c r="X753" s="5">
        <f t="shared" si="358"/>
        <v>0.93609403228430654</v>
      </c>
      <c r="Y753" s="5">
        <f t="shared" si="359"/>
        <v>0.27339032264480795</v>
      </c>
      <c r="Z753" s="5">
        <f t="shared" si="360"/>
        <v>11.783073604345986</v>
      </c>
      <c r="AA753" s="5">
        <f t="shared" si="361"/>
        <v>7.8578433721670189</v>
      </c>
      <c r="AB753" s="5">
        <f t="shared" si="362"/>
        <v>-1.0401155514712155</v>
      </c>
      <c r="AC753" s="5">
        <f t="shared" si="363"/>
        <v>1.3008105326681179</v>
      </c>
      <c r="AD753" s="5">
        <f t="shared" si="364"/>
        <v>-8.5519868370246748</v>
      </c>
      <c r="AE753">
        <f t="shared" si="351"/>
        <v>0</v>
      </c>
    </row>
    <row r="754" spans="1:31" x14ac:dyDescent="0.2">
      <c r="A754">
        <f t="shared" si="382"/>
        <v>7.2199999999998905</v>
      </c>
      <c r="B754" s="5">
        <f t="shared" si="365"/>
        <v>52.324042150016481</v>
      </c>
      <c r="C754" s="5">
        <f t="shared" si="366"/>
        <v>481.33078016541828</v>
      </c>
      <c r="D754" s="5">
        <f t="shared" si="367"/>
        <v>-112.82862481652202</v>
      </c>
      <c r="E754" s="2">
        <f t="shared" si="374"/>
        <v>484.16642316621557</v>
      </c>
      <c r="F754" s="2">
        <f t="shared" si="375"/>
        <v>6.2040924949850096</v>
      </c>
      <c r="G754" s="3">
        <f t="shared" si="368"/>
        <v>6.6508169448371826</v>
      </c>
      <c r="H754" s="3">
        <f t="shared" si="369"/>
        <v>53.17199420632312</v>
      </c>
      <c r="I754" s="3">
        <f t="shared" si="370"/>
        <v>-80.030783317018745</v>
      </c>
      <c r="J754" s="2">
        <f t="shared" si="376"/>
        <v>96.314176590191536</v>
      </c>
      <c r="K754" s="2">
        <f t="shared" si="371"/>
        <v>65.653835439803359</v>
      </c>
      <c r="L754" s="6">
        <f t="shared" si="353"/>
        <v>2772.2299282253057</v>
      </c>
      <c r="M754" s="2">
        <f t="shared" si="354"/>
        <v>35.134164020910994</v>
      </c>
      <c r="N754" s="2">
        <f t="shared" si="372"/>
        <v>96.314176590191536</v>
      </c>
      <c r="O754" s="2">
        <f t="shared" si="373"/>
        <v>65.653835439803359</v>
      </c>
      <c r="P754" s="5">
        <f t="shared" si="355"/>
        <v>0.38171075144221811</v>
      </c>
      <c r="Q754" s="4">
        <f t="shared" si="356"/>
        <v>0.36461417093579085</v>
      </c>
      <c r="R754" s="4">
        <f t="shared" si="357"/>
        <v>0.28484590752980904</v>
      </c>
      <c r="S754" s="4">
        <f t="shared" si="377"/>
        <v>0</v>
      </c>
      <c r="T754" s="4">
        <f t="shared" si="378"/>
        <v>0</v>
      </c>
      <c r="U754" s="5">
        <f t="shared" si="379"/>
        <v>-1.3125273405773767</v>
      </c>
      <c r="V754" s="5">
        <f t="shared" si="380"/>
        <v>-10.493402047848647</v>
      </c>
      <c r="W754" s="5">
        <f t="shared" si="381"/>
        <v>15.793938107551153</v>
      </c>
      <c r="X754" s="5">
        <f t="shared" si="358"/>
        <v>0.93614915700855839</v>
      </c>
      <c r="Y754" s="5">
        <f t="shared" si="359"/>
        <v>0.27209086635937979</v>
      </c>
      <c r="Z754" s="5">
        <f t="shared" si="360"/>
        <v>11.801582900710267</v>
      </c>
      <c r="AA754" s="5">
        <f t="shared" si="361"/>
        <v>7.8635157383583865</v>
      </c>
      <c r="AB754" s="5">
        <f t="shared" si="362"/>
        <v>-1.040436474217997</v>
      </c>
      <c r="AC754" s="5">
        <f t="shared" si="363"/>
        <v>1.3081808528616197</v>
      </c>
      <c r="AD754" s="5">
        <f t="shared" si="364"/>
        <v>-8.5165461540904595</v>
      </c>
      <c r="AE754">
        <f t="shared" si="351"/>
        <v>0</v>
      </c>
    </row>
    <row r="755" spans="1:31" x14ac:dyDescent="0.2">
      <c r="A755">
        <f t="shared" si="382"/>
        <v>7.2299999999998903</v>
      </c>
      <c r="B755" s="5">
        <f t="shared" si="365"/>
        <v>52.390498297641138</v>
      </c>
      <c r="C755" s="5">
        <f t="shared" si="366"/>
        <v>481.86256551652411</v>
      </c>
      <c r="D755" s="5">
        <f t="shared" si="367"/>
        <v>-113.62935847699993</v>
      </c>
      <c r="E755" s="2">
        <f t="shared" si="374"/>
        <v>484.70227599841286</v>
      </c>
      <c r="F755" s="2">
        <f t="shared" si="375"/>
        <v>6.2051086945564915</v>
      </c>
      <c r="G755" s="3">
        <f t="shared" si="368"/>
        <v>6.6404125800950027</v>
      </c>
      <c r="H755" s="3">
        <f t="shared" si="369"/>
        <v>53.185076014851738</v>
      </c>
      <c r="I755" s="3">
        <f t="shared" si="370"/>
        <v>-80.115948778559655</v>
      </c>
      <c r="J755" s="2">
        <f t="shared" si="376"/>
        <v>96.391455215844914</v>
      </c>
      <c r="K755" s="2">
        <f t="shared" si="371"/>
        <v>65.706513439567075</v>
      </c>
      <c r="L755" s="6">
        <f t="shared" si="353"/>
        <v>2772.3927946087351</v>
      </c>
      <c r="M755" s="2">
        <f t="shared" si="354"/>
        <v>35.136228126117643</v>
      </c>
      <c r="N755" s="2">
        <f t="shared" si="372"/>
        <v>96.391455215844914</v>
      </c>
      <c r="O755" s="2">
        <f t="shared" si="373"/>
        <v>65.706513439567075</v>
      </c>
      <c r="P755" s="5">
        <f t="shared" si="355"/>
        <v>0.38171542094512412</v>
      </c>
      <c r="Q755" s="4">
        <f t="shared" si="356"/>
        <v>0.36434287937788767</v>
      </c>
      <c r="R755" s="4">
        <f t="shared" si="357"/>
        <v>0.28475968287458953</v>
      </c>
      <c r="S755" s="4">
        <f t="shared" si="377"/>
        <v>0</v>
      </c>
      <c r="T755" s="4">
        <f t="shared" si="378"/>
        <v>0</v>
      </c>
      <c r="U755" s="5">
        <f t="shared" si="379"/>
        <v>-1.3115415727486048</v>
      </c>
      <c r="V755" s="5">
        <f t="shared" si="380"/>
        <v>-10.504533777368815</v>
      </c>
      <c r="W755" s="5">
        <f t="shared" si="381"/>
        <v>15.823624841963587</v>
      </c>
      <c r="X755" s="5">
        <f t="shared" si="358"/>
        <v>0.93620415505399457</v>
      </c>
      <c r="Y755" s="5">
        <f t="shared" si="359"/>
        <v>0.27080056770730415</v>
      </c>
      <c r="Z755" s="5">
        <f t="shared" si="360"/>
        <v>11.820030510350774</v>
      </c>
      <c r="AA755" s="5">
        <f t="shared" si="361"/>
        <v>7.8691878246356266</v>
      </c>
      <c r="AB755" s="5">
        <f t="shared" si="362"/>
        <v>-1.0407410050413006</v>
      </c>
      <c r="AC755" s="5">
        <f t="shared" si="363"/>
        <v>1.3154967329819591</v>
      </c>
      <c r="AD755" s="5">
        <f t="shared" si="364"/>
        <v>-8.4811873334007863</v>
      </c>
      <c r="AE755">
        <f t="shared" si="351"/>
        <v>0</v>
      </c>
    </row>
    <row r="756" spans="1:31" x14ac:dyDescent="0.2">
      <c r="A756">
        <f t="shared" si="382"/>
        <v>7.2399999999998901</v>
      </c>
      <c r="B756" s="5">
        <f t="shared" si="365"/>
        <v>52.456850386391835</v>
      </c>
      <c r="C756" s="5">
        <f t="shared" si="366"/>
        <v>482.39448205150927</v>
      </c>
      <c r="D756" s="5">
        <f t="shared" si="367"/>
        <v>-114.43094202415219</v>
      </c>
      <c r="E756" s="2">
        <f t="shared" si="374"/>
        <v>485.23824814847831</v>
      </c>
      <c r="F756" s="2">
        <f t="shared" si="375"/>
        <v>6.2061087601727865</v>
      </c>
      <c r="G756" s="3">
        <f t="shared" si="368"/>
        <v>6.6300051700445897</v>
      </c>
      <c r="H756" s="3">
        <f t="shared" si="369"/>
        <v>53.198230982181556</v>
      </c>
      <c r="I756" s="3">
        <f t="shared" si="370"/>
        <v>-80.20076065189366</v>
      </c>
      <c r="J756" s="2">
        <f t="shared" si="376"/>
        <v>96.46849619088448</v>
      </c>
      <c r="K756" s="2">
        <f t="shared" si="371"/>
        <v>65.759029441639044</v>
      </c>
      <c r="L756" s="6">
        <f t="shared" si="353"/>
        <v>2772.5552851846192</v>
      </c>
      <c r="M756" s="2">
        <f t="shared" si="354"/>
        <v>35.138287468485622</v>
      </c>
      <c r="N756" s="2">
        <f t="shared" si="372"/>
        <v>96.46849619088448</v>
      </c>
      <c r="O756" s="2">
        <f t="shared" si="373"/>
        <v>65.759029441639044</v>
      </c>
      <c r="P756" s="5">
        <f t="shared" si="355"/>
        <v>0.38172007947955167</v>
      </c>
      <c r="Q756" s="4">
        <f t="shared" si="356"/>
        <v>0.36407287001359578</v>
      </c>
      <c r="R756" s="4">
        <f t="shared" si="357"/>
        <v>0.28467379007884092</v>
      </c>
      <c r="S756" s="4">
        <f t="shared" si="377"/>
        <v>0</v>
      </c>
      <c r="T756" s="4">
        <f t="shared" si="378"/>
        <v>0</v>
      </c>
      <c r="U756" s="5">
        <f t="shared" si="379"/>
        <v>-1.3105486172179002</v>
      </c>
      <c r="V756" s="5">
        <f t="shared" si="380"/>
        <v>-10.515658172807671</v>
      </c>
      <c r="W756" s="5">
        <f t="shared" si="381"/>
        <v>15.853229865800563</v>
      </c>
      <c r="X756" s="5">
        <f t="shared" si="358"/>
        <v>0.93625902619368151</v>
      </c>
      <c r="Y756" s="5">
        <f t="shared" si="359"/>
        <v>0.26951940952205167</v>
      </c>
      <c r="Z756" s="5">
        <f t="shared" si="360"/>
        <v>11.838416456753492</v>
      </c>
      <c r="AA756" s="5">
        <f t="shared" si="361"/>
        <v>7.8748595783209447</v>
      </c>
      <c r="AB756" s="5">
        <f t="shared" si="362"/>
        <v>-1.0410292076958485</v>
      </c>
      <c r="AC756" s="5">
        <f t="shared" si="363"/>
        <v>1.3227582839458218</v>
      </c>
      <c r="AD756" s="5">
        <f t="shared" si="364"/>
        <v>-8.4459105558784913</v>
      </c>
      <c r="AE756">
        <f t="shared" si="351"/>
        <v>0</v>
      </c>
    </row>
    <row r="757" spans="1:31" x14ac:dyDescent="0.2">
      <c r="A757">
        <f t="shared" si="382"/>
        <v>7.2499999999998899</v>
      </c>
      <c r="B757" s="5">
        <f t="shared" si="365"/>
        <v>52.523098386631894</v>
      </c>
      <c r="C757" s="5">
        <f t="shared" si="366"/>
        <v>482.9265304992453</v>
      </c>
      <c r="D757" s="5">
        <f t="shared" si="367"/>
        <v>-115.23337192619893</v>
      </c>
      <c r="E757" s="2">
        <f t="shared" si="374"/>
        <v>485.77434033115657</v>
      </c>
      <c r="F757" s="2">
        <f t="shared" si="375"/>
        <v>6.2070927317306186</v>
      </c>
      <c r="G757" s="3">
        <f t="shared" si="368"/>
        <v>6.6195948779676312</v>
      </c>
      <c r="H757" s="3">
        <f t="shared" si="369"/>
        <v>53.211458565021012</v>
      </c>
      <c r="I757" s="3">
        <f t="shared" si="370"/>
        <v>-80.285219757452438</v>
      </c>
      <c r="J757" s="2">
        <f t="shared" si="376"/>
        <v>96.545299577285462</v>
      </c>
      <c r="K757" s="2">
        <f t="shared" si="371"/>
        <v>65.811383488265477</v>
      </c>
      <c r="L757" s="6">
        <f t="shared" si="353"/>
        <v>2772.7173993080023</v>
      </c>
      <c r="M757" s="2">
        <f t="shared" si="354"/>
        <v>35.140342039840995</v>
      </c>
      <c r="N757" s="2">
        <f t="shared" si="372"/>
        <v>96.545299577285462</v>
      </c>
      <c r="O757" s="2">
        <f t="shared" si="373"/>
        <v>65.811383488265477</v>
      </c>
      <c r="P757" s="5">
        <f t="shared" si="355"/>
        <v>0.38172472702708138</v>
      </c>
      <c r="Q757" s="4">
        <f t="shared" si="356"/>
        <v>0.36380413746316698</v>
      </c>
      <c r="R757" s="4">
        <f t="shared" si="357"/>
        <v>0.28458822840534936</v>
      </c>
      <c r="S757" s="4">
        <f t="shared" si="377"/>
        <v>0</v>
      </c>
      <c r="T757" s="4">
        <f t="shared" si="378"/>
        <v>0</v>
      </c>
      <c r="U757" s="5">
        <f t="shared" si="379"/>
        <v>-1.3095485206525905</v>
      </c>
      <c r="V757" s="5">
        <f t="shared" si="380"/>
        <v>-10.526775147149817</v>
      </c>
      <c r="W757" s="5">
        <f t="shared" si="381"/>
        <v>15.882753053902839</v>
      </c>
      <c r="X757" s="5">
        <f t="shared" si="358"/>
        <v>0.93631377020982487</v>
      </c>
      <c r="Y757" s="5">
        <f t="shared" si="359"/>
        <v>0.26824737444309682</v>
      </c>
      <c r="Z757" s="5">
        <f t="shared" si="360"/>
        <v>11.856740764872631</v>
      </c>
      <c r="AA757" s="5">
        <f t="shared" si="361"/>
        <v>7.8805309468356795</v>
      </c>
      <c r="AB757" s="5">
        <f t="shared" si="362"/>
        <v>-1.0413011462094937</v>
      </c>
      <c r="AC757" s="5">
        <f t="shared" si="363"/>
        <v>1.3299656177228147</v>
      </c>
      <c r="AD757" s="5">
        <f t="shared" si="364"/>
        <v>-8.4107159992614804</v>
      </c>
      <c r="AE757">
        <f t="shared" si="351"/>
        <v>0</v>
      </c>
    </row>
    <row r="758" spans="1:31" x14ac:dyDescent="0.2">
      <c r="A758">
        <f t="shared" si="382"/>
        <v>7.2599999999998897</v>
      </c>
      <c r="B758" s="5">
        <f t="shared" si="365"/>
        <v>52.589242270354262</v>
      </c>
      <c r="C758" s="5">
        <f t="shared" si="366"/>
        <v>483.45871158317641</v>
      </c>
      <c r="D758" s="5">
        <f t="shared" si="367"/>
        <v>-116.03664465957341</v>
      </c>
      <c r="E758" s="2">
        <f t="shared" si="374"/>
        <v>486.31055325608037</v>
      </c>
      <c r="F758" s="2">
        <f t="shared" si="375"/>
        <v>6.2080606492287931</v>
      </c>
      <c r="G758" s="3">
        <f t="shared" si="368"/>
        <v>6.6091818665055362</v>
      </c>
      <c r="H758" s="3">
        <f t="shared" si="369"/>
        <v>53.224758221198243</v>
      </c>
      <c r="I758" s="3">
        <f t="shared" si="370"/>
        <v>-80.369326917445051</v>
      </c>
      <c r="J758" s="2">
        <f t="shared" si="376"/>
        <v>96.621865443659871</v>
      </c>
      <c r="K758" s="2">
        <f t="shared" si="371"/>
        <v>65.863575626216672</v>
      </c>
      <c r="L758" s="6">
        <f t="shared" si="353"/>
        <v>2772.8791363605583</v>
      </c>
      <c r="M758" s="2">
        <f t="shared" si="354"/>
        <v>35.14239183234735</v>
      </c>
      <c r="N758" s="2">
        <f t="shared" si="372"/>
        <v>96.621865443659871</v>
      </c>
      <c r="O758" s="2">
        <f t="shared" si="373"/>
        <v>65.863575626216672</v>
      </c>
      <c r="P758" s="5">
        <f t="shared" si="355"/>
        <v>0.38172936357006848</v>
      </c>
      <c r="Q758" s="4">
        <f t="shared" si="356"/>
        <v>0.36353667636202242</v>
      </c>
      <c r="R758" s="4">
        <f t="shared" si="357"/>
        <v>0.28450299711329941</v>
      </c>
      <c r="S758" s="4">
        <f t="shared" si="377"/>
        <v>0</v>
      </c>
      <c r="T758" s="4">
        <f t="shared" si="378"/>
        <v>0</v>
      </c>
      <c r="U758" s="5">
        <f t="shared" si="379"/>
        <v>-1.3085413297955546</v>
      </c>
      <c r="V758" s="5">
        <f t="shared" si="380"/>
        <v>-10.537884613793793</v>
      </c>
      <c r="W758" s="5">
        <f t="shared" si="381"/>
        <v>15.912194284181773</v>
      </c>
      <c r="X758" s="5">
        <f t="shared" si="358"/>
        <v>0.93636838689362378</v>
      </c>
      <c r="Y758" s="5">
        <f t="shared" si="359"/>
        <v>0.26698444491789786</v>
      </c>
      <c r="Z758" s="5">
        <f t="shared" si="360"/>
        <v>11.875003461118919</v>
      </c>
      <c r="AA758" s="5">
        <f t="shared" si="361"/>
        <v>7.8862018777012048</v>
      </c>
      <c r="AB758" s="5">
        <f t="shared" si="362"/>
        <v>-1.0415568848776569</v>
      </c>
      <c r="AC758" s="5">
        <f t="shared" si="363"/>
        <v>1.3371188473251259</v>
      </c>
      <c r="AD758" s="5">
        <f t="shared" si="364"/>
        <v>-8.3756038381170228</v>
      </c>
      <c r="AE758">
        <f t="shared" si="351"/>
        <v>0</v>
      </c>
    </row>
    <row r="759" spans="1:31" x14ac:dyDescent="0.2">
      <c r="A759">
        <f t="shared" si="382"/>
        <v>7.2699999999998894</v>
      </c>
      <c r="B759" s="5">
        <f t="shared" si="365"/>
        <v>52.655282011175075</v>
      </c>
      <c r="C759" s="5">
        <f t="shared" si="366"/>
        <v>483.99102602133075</v>
      </c>
      <c r="D759" s="5">
        <f t="shared" si="367"/>
        <v>-116.84075670893976</v>
      </c>
      <c r="E759" s="2">
        <f t="shared" si="374"/>
        <v>486.84688762778063</v>
      </c>
      <c r="F759" s="2">
        <f t="shared" si="375"/>
        <v>6.2090125527669384</v>
      </c>
      <c r="G759" s="3">
        <f t="shared" si="368"/>
        <v>6.59876629765676</v>
      </c>
      <c r="H759" s="3">
        <f t="shared" si="369"/>
        <v>53.238129409671494</v>
      </c>
      <c r="I759" s="3">
        <f t="shared" si="370"/>
        <v>-80.453082955826218</v>
      </c>
      <c r="J759" s="2">
        <f t="shared" si="376"/>
        <v>96.698193865185885</v>
      </c>
      <c r="K759" s="2">
        <f t="shared" si="371"/>
        <v>65.915605906738847</v>
      </c>
      <c r="L759" s="6">
        <f t="shared" si="353"/>
        <v>2773.0404957501578</v>
      </c>
      <c r="M759" s="2">
        <f t="shared" si="354"/>
        <v>35.144436838500262</v>
      </c>
      <c r="N759" s="2">
        <f t="shared" si="372"/>
        <v>96.698193865185885</v>
      </c>
      <c r="O759" s="2">
        <f t="shared" si="373"/>
        <v>65.915605906738847</v>
      </c>
      <c r="P759" s="5">
        <f t="shared" si="355"/>
        <v>0.38173398909163003</v>
      </c>
      <c r="Q759" s="4">
        <f t="shared" si="356"/>
        <v>0.3632704813608521</v>
      </c>
      <c r="R759" s="4">
        <f t="shared" si="357"/>
        <v>0.28441809545835295</v>
      </c>
      <c r="S759" s="4">
        <f t="shared" si="377"/>
        <v>0</v>
      </c>
      <c r="T759" s="4">
        <f t="shared" si="378"/>
        <v>0</v>
      </c>
      <c r="U759" s="5">
        <f t="shared" si="379"/>
        <v>-1.3075270914616712</v>
      </c>
      <c r="V759" s="5">
        <f t="shared" si="380"/>
        <v>-10.548986486550772</v>
      </c>
      <c r="W759" s="5">
        <f t="shared" si="381"/>
        <v>15.941553437604071</v>
      </c>
      <c r="X759" s="5">
        <f t="shared" si="358"/>
        <v>0.93642287604512275</v>
      </c>
      <c r="Y759" s="5">
        <f t="shared" si="359"/>
        <v>0.26573060320387809</v>
      </c>
      <c r="Z759" s="5">
        <f t="shared" si="360"/>
        <v>11.893204573347997</v>
      </c>
      <c r="AA759" s="5">
        <f t="shared" si="361"/>
        <v>7.8918723185398525</v>
      </c>
      <c r="AB759" s="5">
        <f t="shared" si="362"/>
        <v>-1.041796488257793</v>
      </c>
      <c r="AC759" s="5">
        <f t="shared" si="363"/>
        <v>1.3442180867972251</v>
      </c>
      <c r="AD759" s="5">
        <f t="shared" si="364"/>
        <v>-8.340574243856075</v>
      </c>
      <c r="AE759">
        <f t="shared" si="351"/>
        <v>0</v>
      </c>
    </row>
    <row r="760" spans="1:31" x14ac:dyDescent="0.2">
      <c r="A760">
        <f t="shared" si="382"/>
        <v>7.2799999999998892</v>
      </c>
      <c r="B760" s="5">
        <f t="shared" si="365"/>
        <v>52.721217584327228</v>
      </c>
      <c r="C760" s="5">
        <f t="shared" si="366"/>
        <v>484.52347452633177</v>
      </c>
      <c r="D760" s="5">
        <f t="shared" si="367"/>
        <v>-117.64570456721022</v>
      </c>
      <c r="E760" s="2">
        <f t="shared" si="374"/>
        <v>487.38334414569692</v>
      </c>
      <c r="F760" s="2">
        <f t="shared" si="375"/>
        <v>6.2099484825442381</v>
      </c>
      <c r="G760" s="3">
        <f t="shared" si="368"/>
        <v>6.5883483327741823</v>
      </c>
      <c r="H760" s="3">
        <f t="shared" si="369"/>
        <v>53.251571590539463</v>
      </c>
      <c r="I760" s="3">
        <f t="shared" si="370"/>
        <v>-80.536488698264776</v>
      </c>
      <c r="J760" s="2">
        <f t="shared" si="376"/>
        <v>96.774284923537664</v>
      </c>
      <c r="K760" s="2">
        <f t="shared" si="371"/>
        <v>65.967474385506236</v>
      </c>
      <c r="L760" s="6">
        <f t="shared" si="353"/>
        <v>2773.2014769104408</v>
      </c>
      <c r="M760" s="2">
        <f t="shared" si="354"/>
        <v>35.146477051121906</v>
      </c>
      <c r="N760" s="2">
        <f t="shared" si="372"/>
        <v>96.774284923537664</v>
      </c>
      <c r="O760" s="2">
        <f t="shared" si="373"/>
        <v>65.967474385506236</v>
      </c>
      <c r="P760" s="5">
        <f t="shared" si="355"/>
        <v>0.38173860357563255</v>
      </c>
      <c r="Q760" s="4">
        <f t="shared" si="356"/>
        <v>0.36300554712571165</v>
      </c>
      <c r="R760" s="4">
        <f t="shared" si="357"/>
        <v>0.28433352269272766</v>
      </c>
      <c r="S760" s="4">
        <f t="shared" si="377"/>
        <v>0</v>
      </c>
      <c r="T760" s="4">
        <f t="shared" si="378"/>
        <v>0</v>
      </c>
      <c r="U760" s="5">
        <f t="shared" si="379"/>
        <v>-1.3065058525342947</v>
      </c>
      <c r="V760" s="5">
        <f t="shared" si="380"/>
        <v>-10.560080679643301</v>
      </c>
      <c r="W760" s="5">
        <f t="shared" si="381"/>
        <v>15.970830398176446</v>
      </c>
      <c r="X760" s="5">
        <f t="shared" si="358"/>
        <v>0.93647723747306888</v>
      </c>
      <c r="Y760" s="5">
        <f t="shared" si="359"/>
        <v>0.2644858313704061</v>
      </c>
      <c r="Z760" s="5">
        <f t="shared" si="360"/>
        <v>11.911344130848814</v>
      </c>
      <c r="AA760" s="5">
        <f t="shared" si="361"/>
        <v>7.8975422170758636</v>
      </c>
      <c r="AB760" s="5">
        <f t="shared" si="362"/>
        <v>-1.0420200211638886</v>
      </c>
      <c r="AC760" s="5">
        <f t="shared" si="363"/>
        <v>1.3512634512055133</v>
      </c>
      <c r="AD760" s="5">
        <f t="shared" si="364"/>
        <v>-8.3056273847476909</v>
      </c>
      <c r="AE760">
        <f t="shared" si="351"/>
        <v>0</v>
      </c>
    </row>
    <row r="761" spans="1:31" x14ac:dyDescent="0.2">
      <c r="A761">
        <f t="shared" si="382"/>
        <v>7.289999999999889</v>
      </c>
      <c r="B761" s="5">
        <f t="shared" si="365"/>
        <v>52.787048966653913</v>
      </c>
      <c r="C761" s="5">
        <f t="shared" si="366"/>
        <v>485.05605780540969</v>
      </c>
      <c r="D761" s="5">
        <f t="shared" si="367"/>
        <v>-118.4514847355621</v>
      </c>
      <c r="E761" s="2">
        <f t="shared" si="374"/>
        <v>487.9199235041882</v>
      </c>
      <c r="F761" s="2">
        <f t="shared" si="375"/>
        <v>6.2108684788581598</v>
      </c>
      <c r="G761" s="3">
        <f t="shared" si="368"/>
        <v>6.5779281325625432</v>
      </c>
      <c r="H761" s="3">
        <f t="shared" si="369"/>
        <v>53.265084225051517</v>
      </c>
      <c r="I761" s="3">
        <f t="shared" si="370"/>
        <v>-80.619544972112251</v>
      </c>
      <c r="J761" s="2">
        <f t="shared" si="376"/>
        <v>96.850138706815585</v>
      </c>
      <c r="K761" s="2">
        <f t="shared" si="371"/>
        <v>66.01918112257367</v>
      </c>
      <c r="L761" s="6">
        <f t="shared" si="353"/>
        <v>2773.3620793003988</v>
      </c>
      <c r="M761" s="2">
        <f t="shared" si="354"/>
        <v>35.14851246335575</v>
      </c>
      <c r="N761" s="2">
        <f t="shared" si="372"/>
        <v>96.850138706815585</v>
      </c>
      <c r="O761" s="2">
        <f t="shared" si="373"/>
        <v>66.01918112257367</v>
      </c>
      <c r="P761" s="5">
        <f t="shared" si="355"/>
        <v>0.38174320700668002</v>
      </c>
      <c r="Q761" s="4">
        <f t="shared" si="356"/>
        <v>0.36274186833811611</v>
      </c>
      <c r="R761" s="4">
        <f t="shared" si="357"/>
        <v>0.2842492780652735</v>
      </c>
      <c r="S761" s="4">
        <f t="shared" si="377"/>
        <v>0</v>
      </c>
      <c r="T761" s="4">
        <f t="shared" si="378"/>
        <v>0</v>
      </c>
      <c r="U761" s="5">
        <f t="shared" si="379"/>
        <v>-1.3054776599617608</v>
      </c>
      <c r="V761" s="5">
        <f t="shared" si="380"/>
        <v>-10.571167107704062</v>
      </c>
      <c r="W761" s="5">
        <f t="shared" si="381"/>
        <v>16.000025052930198</v>
      </c>
      <c r="X761" s="5">
        <f t="shared" si="358"/>
        <v>0.93653147099476997</v>
      </c>
      <c r="Y761" s="5">
        <f t="shared" si="359"/>
        <v>0.26325011130077858</v>
      </c>
      <c r="Z761" s="5">
        <f t="shared" si="360"/>
        <v>11.929422164331946</v>
      </c>
      <c r="AA761" s="5">
        <f t="shared" si="361"/>
        <v>7.903211521136293</v>
      </c>
      <c r="AB761" s="5">
        <f t="shared" si="362"/>
        <v>-1.0422275486609822</v>
      </c>
      <c r="AC761" s="5">
        <f t="shared" si="363"/>
        <v>1.3582550566278844</v>
      </c>
      <c r="AD761" s="5">
        <f t="shared" si="364"/>
        <v>-8.2707634259335094</v>
      </c>
      <c r="AE761">
        <f t="shared" si="351"/>
        <v>0</v>
      </c>
    </row>
    <row r="762" spans="1:31" x14ac:dyDescent="0.2">
      <c r="A762">
        <f t="shared" si="382"/>
        <v>7.2999999999998888</v>
      </c>
      <c r="B762" s="5">
        <f t="shared" si="365"/>
        <v>52.852776136602102</v>
      </c>
      <c r="C762" s="5">
        <f t="shared" si="366"/>
        <v>485.58877656041307</v>
      </c>
      <c r="D762" s="5">
        <f t="shared" si="367"/>
        <v>-119.25809372345452</v>
      </c>
      <c r="E762" s="2">
        <f t="shared" si="374"/>
        <v>488.45662639254323</v>
      </c>
      <c r="F762" s="2">
        <f t="shared" si="375"/>
        <v>6.2117725821031877</v>
      </c>
      <c r="G762" s="3">
        <f t="shared" si="368"/>
        <v>6.5675058570759335</v>
      </c>
      <c r="H762" s="3">
        <f t="shared" si="369"/>
        <v>53.278666775617793</v>
      </c>
      <c r="I762" s="3">
        <f t="shared" si="370"/>
        <v>-80.702252606371587</v>
      </c>
      <c r="J762" s="2">
        <f t="shared" si="376"/>
        <v>96.925755309477239</v>
      </c>
      <c r="K762" s="2">
        <f t="shared" si="371"/>
        <v>66.070726182329409</v>
      </c>
      <c r="L762" s="6">
        <f t="shared" si="353"/>
        <v>2773.5223024039583</v>
      </c>
      <c r="M762" s="2">
        <f t="shared" si="354"/>
        <v>35.150543068661271</v>
      </c>
      <c r="N762" s="2">
        <f t="shared" si="372"/>
        <v>96.925755309477239</v>
      </c>
      <c r="O762" s="2">
        <f t="shared" si="373"/>
        <v>66.070726182329409</v>
      </c>
      <c r="P762" s="5">
        <f t="shared" si="355"/>
        <v>0.38174779937010139</v>
      </c>
      <c r="Q762" s="4">
        <f t="shared" si="356"/>
        <v>0.36247943969512919</v>
      </c>
      <c r="R762" s="4">
        <f t="shared" si="357"/>
        <v>0.28416536082154931</v>
      </c>
      <c r="S762" s="4">
        <f t="shared" si="377"/>
        <v>0</v>
      </c>
      <c r="T762" s="4">
        <f t="shared" si="378"/>
        <v>0</v>
      </c>
      <c r="U762" s="5">
        <f t="shared" si="379"/>
        <v>-1.3044425607539225</v>
      </c>
      <c r="V762" s="5">
        <f t="shared" si="380"/>
        <v>-10.582245685774691</v>
      </c>
      <c r="W762" s="5">
        <f t="shared" si="381"/>
        <v>16.029137291905748</v>
      </c>
      <c r="X762" s="5">
        <f t="shared" si="358"/>
        <v>0.93658557643595386</v>
      </c>
      <c r="Y762" s="5">
        <f t="shared" si="359"/>
        <v>0.26202342469419604</v>
      </c>
      <c r="Z762" s="5">
        <f t="shared" si="360"/>
        <v>11.947438705918094</v>
      </c>
      <c r="AA762" s="5">
        <f t="shared" si="361"/>
        <v>7.9088801786519953</v>
      </c>
      <c r="AB762" s="5">
        <f t="shared" si="362"/>
        <v>-1.0424191360597264</v>
      </c>
      <c r="AC762" s="5">
        <f t="shared" si="363"/>
        <v>1.365193020143403</v>
      </c>
      <c r="AD762" s="5">
        <f t="shared" si="364"/>
        <v>-8.2359825294422571</v>
      </c>
      <c r="AE762">
        <f t="shared" si="351"/>
        <v>0</v>
      </c>
    </row>
    <row r="763" spans="1:31" x14ac:dyDescent="0.2">
      <c r="A763">
        <f t="shared" si="382"/>
        <v>7.3099999999998886</v>
      </c>
      <c r="B763" s="5">
        <f t="shared" si="365"/>
        <v>52.918399074216062</v>
      </c>
      <c r="C763" s="5">
        <f t="shared" si="366"/>
        <v>486.12163148782025</v>
      </c>
      <c r="D763" s="5">
        <f t="shared" si="367"/>
        <v>-120.06552804864471</v>
      </c>
      <c r="E763" s="2">
        <f t="shared" si="374"/>
        <v>488.99345349499117</v>
      </c>
      <c r="F763" s="2">
        <f t="shared" si="375"/>
        <v>6.2126608327695561</v>
      </c>
      <c r="G763" s="3">
        <f t="shared" si="368"/>
        <v>6.5570816657153363</v>
      </c>
      <c r="H763" s="3">
        <f t="shared" si="369"/>
        <v>53.292318705819227</v>
      </c>
      <c r="I763" s="3">
        <f t="shared" si="370"/>
        <v>-80.784612431666005</v>
      </c>
      <c r="J763" s="2">
        <f t="shared" si="376"/>
        <v>97.001134832268619</v>
      </c>
      <c r="K763" s="2">
        <f t="shared" si="371"/>
        <v>66.122109633448275</v>
      </c>
      <c r="L763" s="6">
        <f t="shared" si="353"/>
        <v>2773.682145729575</v>
      </c>
      <c r="M763" s="2">
        <f t="shared" si="354"/>
        <v>35.152568860808856</v>
      </c>
      <c r="N763" s="2">
        <f t="shared" si="372"/>
        <v>97.001134832268619</v>
      </c>
      <c r="O763" s="2">
        <f t="shared" si="373"/>
        <v>66.122109633448275</v>
      </c>
      <c r="P763" s="5">
        <f t="shared" si="355"/>
        <v>0.38175238065193895</v>
      </c>
      <c r="Q763" s="4">
        <f t="shared" si="356"/>
        <v>0.36221825590945117</v>
      </c>
      <c r="R763" s="4">
        <f t="shared" si="357"/>
        <v>0.28408177020389785</v>
      </c>
      <c r="S763" s="4">
        <f t="shared" si="377"/>
        <v>0</v>
      </c>
      <c r="T763" s="4">
        <f t="shared" si="378"/>
        <v>0</v>
      </c>
      <c r="U763" s="5">
        <f t="shared" si="379"/>
        <v>-1.3034006019787117</v>
      </c>
      <c r="V763" s="5">
        <f t="shared" si="380"/>
        <v>-10.593316329304608</v>
      </c>
      <c r="W763" s="5">
        <f t="shared" si="381"/>
        <v>16.058167008137055</v>
      </c>
      <c r="X763" s="5">
        <f t="shared" si="358"/>
        <v>0.93663955363063278</v>
      </c>
      <c r="Y763" s="5">
        <f t="shared" si="359"/>
        <v>0.26080575306774623</v>
      </c>
      <c r="Z763" s="5">
        <f t="shared" si="360"/>
        <v>11.965393789126468</v>
      </c>
      <c r="AA763" s="5">
        <f t="shared" si="361"/>
        <v>7.9145481376585662</v>
      </c>
      <c r="AB763" s="5">
        <f t="shared" si="362"/>
        <v>-1.0425948489109653</v>
      </c>
      <c r="AC763" s="5">
        <f t="shared" si="363"/>
        <v>1.3720774598218597</v>
      </c>
      <c r="AD763" s="5">
        <f t="shared" si="364"/>
        <v>-8.2012848542043777</v>
      </c>
      <c r="AE763">
        <f t="shared" si="351"/>
        <v>0</v>
      </c>
    </row>
    <row r="764" spans="1:31" x14ac:dyDescent="0.2">
      <c r="A764">
        <f t="shared" si="382"/>
        <v>7.3199999999998884</v>
      </c>
      <c r="B764" s="5">
        <f t="shared" si="365"/>
        <v>52.983917761130769</v>
      </c>
      <c r="C764" s="5">
        <f t="shared" si="366"/>
        <v>486.65462327875144</v>
      </c>
      <c r="D764" s="5">
        <f t="shared" si="367"/>
        <v>-120.87378423720408</v>
      </c>
      <c r="E764" s="2">
        <f t="shared" si="374"/>
        <v>489.53040549071284</v>
      </c>
      <c r="F764" s="2">
        <f t="shared" si="375"/>
        <v>6.21353327144198</v>
      </c>
      <c r="G764" s="3">
        <f t="shared" si="368"/>
        <v>6.5466557172262263</v>
      </c>
      <c r="H764" s="3">
        <f t="shared" si="369"/>
        <v>53.306039480417446</v>
      </c>
      <c r="I764" s="3">
        <f t="shared" si="370"/>
        <v>-80.866625280208055</v>
      </c>
      <c r="J764" s="2">
        <f t="shared" si="376"/>
        <v>97.076277382156036</v>
      </c>
      <c r="K764" s="2">
        <f t="shared" si="371"/>
        <v>66.173331548845283</v>
      </c>
      <c r="L764" s="6">
        <f t="shared" si="353"/>
        <v>2773.8416088098306</v>
      </c>
      <c r="M764" s="2">
        <f t="shared" si="354"/>
        <v>35.154589833874589</v>
      </c>
      <c r="N764" s="2">
        <f t="shared" si="372"/>
        <v>97.076277382156036</v>
      </c>
      <c r="O764" s="2">
        <f t="shared" si="373"/>
        <v>66.173331548845283</v>
      </c>
      <c r="P764" s="5">
        <f t="shared" si="355"/>
        <v>0.38175695083893657</v>
      </c>
      <c r="Q764" s="4">
        <f t="shared" si="356"/>
        <v>0.36195831170950127</v>
      </c>
      <c r="R764" s="4">
        <f t="shared" si="357"/>
        <v>0.28399850545152017</v>
      </c>
      <c r="S764" s="4">
        <f t="shared" si="377"/>
        <v>0</v>
      </c>
      <c r="T764" s="4">
        <f t="shared" si="378"/>
        <v>0</v>
      </c>
      <c r="U764" s="5">
        <f t="shared" si="379"/>
        <v>-1.3023518307587354</v>
      </c>
      <c r="V764" s="5">
        <f t="shared" si="380"/>
        <v>-10.604378954149928</v>
      </c>
      <c r="W764" s="5">
        <f t="shared" si="381"/>
        <v>16.087114097636039</v>
      </c>
      <c r="X764" s="5">
        <f t="shared" si="358"/>
        <v>0.93669340242096388</v>
      </c>
      <c r="Y764" s="5">
        <f t="shared" si="359"/>
        <v>0.25959707775837992</v>
      </c>
      <c r="Z764" s="5">
        <f t="shared" si="360"/>
        <v>11.983287448863289</v>
      </c>
      <c r="AA764" s="5">
        <f t="shared" si="361"/>
        <v>7.9202153462973293</v>
      </c>
      <c r="AB764" s="5">
        <f t="shared" si="362"/>
        <v>-1.0427547530003554</v>
      </c>
      <c r="AC764" s="5">
        <f t="shared" si="363"/>
        <v>1.378908494713361</v>
      </c>
      <c r="AD764" s="5">
        <f t="shared" si="364"/>
        <v>-8.1666705560666308</v>
      </c>
      <c r="AE764">
        <f t="shared" si="351"/>
        <v>0</v>
      </c>
    </row>
    <row r="765" spans="1:31" x14ac:dyDescent="0.2">
      <c r="A765">
        <f t="shared" si="382"/>
        <v>7.3299999999998882</v>
      </c>
      <c r="B765" s="5">
        <f t="shared" si="365"/>
        <v>53.049332180565386</v>
      </c>
      <c r="C765" s="5">
        <f t="shared" si="366"/>
        <v>487.18775261898037</v>
      </c>
      <c r="D765" s="5">
        <f t="shared" si="367"/>
        <v>-121.68285882353396</v>
      </c>
      <c r="E765" s="2">
        <f t="shared" si="374"/>
        <v>490.06748305385128</v>
      </c>
      <c r="F765" s="2">
        <f t="shared" si="375"/>
        <v>6.2143899387983907</v>
      </c>
      <c r="G765" s="3">
        <f t="shared" si="368"/>
        <v>6.5362281696962228</v>
      </c>
      <c r="H765" s="3">
        <f t="shared" si="369"/>
        <v>53.319828565364581</v>
      </c>
      <c r="I765" s="3">
        <f t="shared" si="370"/>
        <v>-80.948291985768719</v>
      </c>
      <c r="J765" s="2">
        <f t="shared" si="376"/>
        <v>97.151183072258391</v>
      </c>
      <c r="K765" s="2">
        <f t="shared" si="371"/>
        <v>66.22439200562944</v>
      </c>
      <c r="L765" s="6">
        <f t="shared" si="353"/>
        <v>2774.0006912010358</v>
      </c>
      <c r="M765" s="2">
        <f t="shared" si="354"/>
        <v>35.156605982235348</v>
      </c>
      <c r="N765" s="2">
        <f t="shared" si="372"/>
        <v>97.151183072258391</v>
      </c>
      <c r="O765" s="2">
        <f t="shared" si="373"/>
        <v>66.22439200562944</v>
      </c>
      <c r="P765" s="5">
        <f t="shared" si="355"/>
        <v>0.38176150991852797</v>
      </c>
      <c r="Q765" s="4">
        <f t="shared" si="356"/>
        <v>0.36169960183949978</v>
      </c>
      <c r="R765" s="4">
        <f t="shared" si="357"/>
        <v>0.28391556580054927</v>
      </c>
      <c r="S765" s="4">
        <f t="shared" si="377"/>
        <v>0</v>
      </c>
      <c r="T765" s="4">
        <f t="shared" si="378"/>
        <v>0</v>
      </c>
      <c r="U765" s="5">
        <f t="shared" si="379"/>
        <v>-1.3012962942678972</v>
      </c>
      <c r="V765" s="5">
        <f t="shared" si="380"/>
        <v>-10.615433476572349</v>
      </c>
      <c r="W765" s="5">
        <f t="shared" si="381"/>
        <v>16.115978459376858</v>
      </c>
      <c r="X765" s="5">
        <f t="shared" si="358"/>
        <v>0.93674712265711946</v>
      </c>
      <c r="Y765" s="5">
        <f t="shared" si="359"/>
        <v>0.25839737992488981</v>
      </c>
      <c r="Z765" s="5">
        <f t="shared" si="360"/>
        <v>12.001119721410236</v>
      </c>
      <c r="AA765" s="5">
        <f t="shared" si="361"/>
        <v>7.925881752816303</v>
      </c>
      <c r="AB765" s="5">
        <f t="shared" si="362"/>
        <v>-1.0428989143430074</v>
      </c>
      <c r="AC765" s="5">
        <f t="shared" si="363"/>
        <v>1.3856862448378866</v>
      </c>
      <c r="AD765" s="5">
        <f t="shared" si="364"/>
        <v>-8.1321397878068389</v>
      </c>
      <c r="AE765">
        <f t="shared" si="351"/>
        <v>0</v>
      </c>
    </row>
    <row r="766" spans="1:31" x14ac:dyDescent="0.2">
      <c r="A766">
        <f t="shared" si="382"/>
        <v>7.3399999999998879</v>
      </c>
      <c r="B766" s="5">
        <f t="shared" si="365"/>
        <v>53.11464231731663</v>
      </c>
      <c r="C766" s="5">
        <f t="shared" si="366"/>
        <v>487.72102018894628</v>
      </c>
      <c r="D766" s="5">
        <f t="shared" si="367"/>
        <v>-122.49274835038104</v>
      </c>
      <c r="E766" s="2">
        <f t="shared" si="374"/>
        <v>490.60468685352265</v>
      </c>
      <c r="F766" s="2">
        <f t="shared" si="375"/>
        <v>6.2152308756086567</v>
      </c>
      <c r="G766" s="3">
        <f t="shared" si="368"/>
        <v>6.5257991805527924</v>
      </c>
      <c r="H766" s="3">
        <f t="shared" si="369"/>
        <v>53.333685427812959</v>
      </c>
      <c r="I766" s="3">
        <f t="shared" si="370"/>
        <v>-81.02961338364679</v>
      </c>
      <c r="J766" s="2">
        <f t="shared" si="376"/>
        <v>97.225852021780099</v>
      </c>
      <c r="K766" s="2">
        <f t="shared" si="371"/>
        <v>66.275291085058001</v>
      </c>
      <c r="L766" s="6">
        <f t="shared" si="353"/>
        <v>2774.1593924828412</v>
      </c>
      <c r="M766" s="2">
        <f t="shared" si="354"/>
        <v>35.158617300563783</v>
      </c>
      <c r="N766" s="2">
        <f t="shared" si="372"/>
        <v>97.225852021780099</v>
      </c>
      <c r="O766" s="2">
        <f t="shared" si="373"/>
        <v>66.275291085058001</v>
      </c>
      <c r="P766" s="5">
        <f t="shared" si="355"/>
        <v>0.38176605787882556</v>
      </c>
      <c r="Q766" s="4">
        <f t="shared" si="356"/>
        <v>0.36144212105954449</v>
      </c>
      <c r="R766" s="4">
        <f t="shared" si="357"/>
        <v>0.28383295048412238</v>
      </c>
      <c r="S766" s="4">
        <f t="shared" si="377"/>
        <v>0</v>
      </c>
      <c r="T766" s="4">
        <f t="shared" si="378"/>
        <v>0</v>
      </c>
      <c r="U766" s="5">
        <f t="shared" si="379"/>
        <v>-1.300234039728049</v>
      </c>
      <c r="V766" s="5">
        <f t="shared" si="380"/>
        <v>-10.626479813238138</v>
      </c>
      <c r="W766" s="5">
        <f t="shared" si="381"/>
        <v>16.144759995280204</v>
      </c>
      <c r="X766" s="5">
        <f t="shared" si="358"/>
        <v>0.93680071419715205</v>
      </c>
      <c r="Y766" s="5">
        <f t="shared" si="359"/>
        <v>0.25720664054988351</v>
      </c>
      <c r="Z766" s="5">
        <f t="shared" si="360"/>
        <v>12.018890644412995</v>
      </c>
      <c r="AA766" s="5">
        <f t="shared" si="361"/>
        <v>7.9315473055712022</v>
      </c>
      <c r="AB766" s="5">
        <f t="shared" si="362"/>
        <v>-1.0430273991781656</v>
      </c>
      <c r="AC766" s="5">
        <f t="shared" si="363"/>
        <v>1.3924108311748569</v>
      </c>
      <c r="AD766" s="5">
        <f t="shared" si="364"/>
        <v>-8.0976926991485954</v>
      </c>
      <c r="AE766">
        <f t="shared" si="351"/>
        <v>0</v>
      </c>
    </row>
    <row r="767" spans="1:31" x14ac:dyDescent="0.2">
      <c r="A767">
        <f t="shared" si="382"/>
        <v>7.3499999999998877</v>
      </c>
      <c r="B767" s="5">
        <f t="shared" si="365"/>
        <v>53.179848157752204</v>
      </c>
      <c r="C767" s="5">
        <f t="shared" si="366"/>
        <v>488.25442666376597</v>
      </c>
      <c r="D767" s="5">
        <f t="shared" si="367"/>
        <v>-123.30344936885247</v>
      </c>
      <c r="E767" s="2">
        <f t="shared" si="374"/>
        <v>491.14201755382771</v>
      </c>
      <c r="F767" s="2">
        <f t="shared" si="375"/>
        <v>6.2160561227333346</v>
      </c>
      <c r="G767" s="3">
        <f t="shared" si="368"/>
        <v>6.5153689065610108</v>
      </c>
      <c r="H767" s="3">
        <f t="shared" si="369"/>
        <v>53.347609536124708</v>
      </c>
      <c r="I767" s="3">
        <f t="shared" si="370"/>
        <v>-81.110590310638273</v>
      </c>
      <c r="J767" s="2">
        <f t="shared" si="376"/>
        <v>97.300284355944271</v>
      </c>
      <c r="K767" s="2">
        <f t="shared" si="371"/>
        <v>66.32602887249098</v>
      </c>
      <c r="L767" s="6">
        <f t="shared" si="353"/>
        <v>2774.3177122578531</v>
      </c>
      <c r="M767" s="2">
        <f t="shared" si="354"/>
        <v>35.160623783823475</v>
      </c>
      <c r="N767" s="2">
        <f t="shared" si="372"/>
        <v>97.300284355944271</v>
      </c>
      <c r="O767" s="2">
        <f t="shared" si="373"/>
        <v>66.32602887249098</v>
      </c>
      <c r="P767" s="5">
        <f t="shared" si="355"/>
        <v>0.38177059470860919</v>
      </c>
      <c r="Q767" s="4">
        <f t="shared" si="356"/>
        <v>0.36118586414568604</v>
      </c>
      <c r="R767" s="4">
        <f t="shared" si="357"/>
        <v>0.28375065873245309</v>
      </c>
      <c r="S767" s="4">
        <f t="shared" si="377"/>
        <v>0</v>
      </c>
      <c r="T767" s="4">
        <f t="shared" si="378"/>
        <v>0</v>
      </c>
      <c r="U767" s="5">
        <f t="shared" si="379"/>
        <v>-1.2991651144056742</v>
      </c>
      <c r="V767" s="5">
        <f t="shared" si="380"/>
        <v>-10.637517881217105</v>
      </c>
      <c r="W767" s="5">
        <f t="shared" si="381"/>
        <v>16.173458610197486</v>
      </c>
      <c r="X767" s="5">
        <f t="shared" si="358"/>
        <v>0.93685417690686656</v>
      </c>
      <c r="Y767" s="5">
        <f t="shared" si="359"/>
        <v>0.25602484044176094</v>
      </c>
      <c r="Z767" s="5">
        <f t="shared" si="360"/>
        <v>12.036600256869761</v>
      </c>
      <c r="AA767" s="5">
        <f t="shared" si="361"/>
        <v>7.9372119530264298</v>
      </c>
      <c r="AB767" s="5">
        <f t="shared" si="362"/>
        <v>-1.0431402739639133</v>
      </c>
      <c r="AC767" s="5">
        <f t="shared" si="363"/>
        <v>1.3990823756526556</v>
      </c>
      <c r="AD767" s="5">
        <f t="shared" si="364"/>
        <v>-8.0633294367760833</v>
      </c>
      <c r="AE767">
        <f t="shared" si="351"/>
        <v>0</v>
      </c>
    </row>
    <row r="768" spans="1:31" x14ac:dyDescent="0.2">
      <c r="A768">
        <f t="shared" si="382"/>
        <v>7.3599999999998875</v>
      </c>
      <c r="B768" s="5">
        <f t="shared" si="365"/>
        <v>53.244949689804116</v>
      </c>
      <c r="C768" s="5">
        <f t="shared" si="366"/>
        <v>488.78797271324601</v>
      </c>
      <c r="D768" s="5">
        <f t="shared" si="367"/>
        <v>-124.11495843843069</v>
      </c>
      <c r="E768" s="2">
        <f t="shared" si="374"/>
        <v>491.67947581386261</v>
      </c>
      <c r="F768" s="2">
        <f t="shared" si="375"/>
        <v>6.2168657211223897</v>
      </c>
      <c r="G768" s="3">
        <f t="shared" si="368"/>
        <v>6.5049375038213713</v>
      </c>
      <c r="H768" s="3">
        <f t="shared" si="369"/>
        <v>53.361600359881237</v>
      </c>
      <c r="I768" s="3">
        <f t="shared" si="370"/>
        <v>-81.19122360500603</v>
      </c>
      <c r="J768" s="2">
        <f t="shared" si="376"/>
        <v>97.374480205926588</v>
      </c>
      <c r="K768" s="2">
        <f t="shared" si="371"/>
        <v>66.376605457346002</v>
      </c>
      <c r="L768" s="6">
        <f t="shared" si="353"/>
        <v>2774.475650151252</v>
      </c>
      <c r="M768" s="2">
        <f t="shared" si="354"/>
        <v>35.162625427264132</v>
      </c>
      <c r="N768" s="2">
        <f t="shared" si="372"/>
        <v>97.374480205926588</v>
      </c>
      <c r="O768" s="2">
        <f t="shared" si="373"/>
        <v>66.376605457346002</v>
      </c>
      <c r="P768" s="5">
        <f t="shared" si="355"/>
        <v>0.3817751203973147</v>
      </c>
      <c r="Q768" s="4">
        <f t="shared" si="356"/>
        <v>0.36093082588999964</v>
      </c>
      <c r="R768" s="4">
        <f t="shared" si="357"/>
        <v>0.28366868977290172</v>
      </c>
      <c r="S768" s="4">
        <f t="shared" si="377"/>
        <v>0</v>
      </c>
      <c r="T768" s="4">
        <f t="shared" si="378"/>
        <v>0</v>
      </c>
      <c r="U768" s="5">
        <f t="shared" si="379"/>
        <v>-1.2980895656085942</v>
      </c>
      <c r="V768" s="5">
        <f t="shared" si="380"/>
        <v>-10.648547597981622</v>
      </c>
      <c r="W768" s="5">
        <f t="shared" si="381"/>
        <v>16.202074211894946</v>
      </c>
      <c r="X768" s="5">
        <f t="shared" si="358"/>
        <v>0.93690751065969158</v>
      </c>
      <c r="Y768" s="5">
        <f t="shared" si="359"/>
        <v>0.25485196023668316</v>
      </c>
      <c r="Z768" s="5">
        <f t="shared" si="360"/>
        <v>12.054248599119806</v>
      </c>
      <c r="AA768" s="5">
        <f t="shared" si="361"/>
        <v>7.9428756437560697</v>
      </c>
      <c r="AB768" s="5">
        <f t="shared" si="362"/>
        <v>-1.043237605371911</v>
      </c>
      <c r="AC768" s="5">
        <f t="shared" si="363"/>
        <v>1.4057010011381834</v>
      </c>
      <c r="AD768" s="5">
        <f t="shared" si="364"/>
        <v>-8.0290501443489859</v>
      </c>
      <c r="AE768">
        <f t="shared" si="351"/>
        <v>0</v>
      </c>
    </row>
    <row r="769" spans="1:31" x14ac:dyDescent="0.2">
      <c r="A769">
        <f t="shared" si="382"/>
        <v>7.3699999999998873</v>
      </c>
      <c r="B769" s="5">
        <f t="shared" si="365"/>
        <v>53.309946902962061</v>
      </c>
      <c r="C769" s="5">
        <f t="shared" si="366"/>
        <v>489.32165900189489</v>
      </c>
      <c r="D769" s="5">
        <f t="shared" si="367"/>
        <v>-124.92727212698797</v>
      </c>
      <c r="E769" s="2">
        <f t="shared" si="374"/>
        <v>492.21706228773024</v>
      </c>
      <c r="F769" s="2">
        <f t="shared" si="375"/>
        <v>6.2176597118139325</v>
      </c>
      <c r="G769" s="3">
        <f t="shared" si="368"/>
        <v>6.4945051277676518</v>
      </c>
      <c r="H769" s="3">
        <f t="shared" si="369"/>
        <v>53.375657369892622</v>
      </c>
      <c r="I769" s="3">
        <f t="shared" si="370"/>
        <v>-81.271514106449516</v>
      </c>
      <c r="J769" s="2">
        <f t="shared" si="376"/>
        <v>97.448439708789564</v>
      </c>
      <c r="K769" s="2">
        <f t="shared" si="371"/>
        <v>66.427020933053555</v>
      </c>
      <c r="L769" s="6">
        <f t="shared" si="353"/>
        <v>2774.6332058104199</v>
      </c>
      <c r="M769" s="2">
        <f t="shared" si="354"/>
        <v>35.164622226416775</v>
      </c>
      <c r="N769" s="2">
        <f t="shared" si="372"/>
        <v>97.448439708789564</v>
      </c>
      <c r="O769" s="2">
        <f t="shared" si="373"/>
        <v>66.427020933053555</v>
      </c>
      <c r="P769" s="5">
        <f t="shared" si="355"/>
        <v>0.38177963493502365</v>
      </c>
      <c r="Q769" s="4">
        <f t="shared" si="356"/>
        <v>0.36067700110065309</v>
      </c>
      <c r="R769" s="4">
        <f t="shared" si="357"/>
        <v>0.28358704283004571</v>
      </c>
      <c r="S769" s="4">
        <f t="shared" si="377"/>
        <v>0</v>
      </c>
      <c r="T769" s="4">
        <f t="shared" si="378"/>
        <v>0</v>
      </c>
      <c r="U769" s="5">
        <f t="shared" si="379"/>
        <v>-1.2970074406827103</v>
      </c>
      <c r="V769" s="5">
        <f t="shared" si="380"/>
        <v>-10.659568881405679</v>
      </c>
      <c r="W769" s="5">
        <f t="shared" si="381"/>
        <v>16.230606711037773</v>
      </c>
      <c r="X769" s="5">
        <f t="shared" si="358"/>
        <v>0.93696071533655112</v>
      </c>
      <c r="Y769" s="5">
        <f t="shared" si="359"/>
        <v>0.2536879804005448</v>
      </c>
      <c r="Z769" s="5">
        <f t="shared" si="360"/>
        <v>12.07183571283209</v>
      </c>
      <c r="AA769" s="5">
        <f t="shared" si="361"/>
        <v>7.9485383264449263</v>
      </c>
      <c r="AB769" s="5">
        <f t="shared" si="362"/>
        <v>-1.0433194602821656</v>
      </c>
      <c r="AC769" s="5">
        <f t="shared" si="363"/>
        <v>1.4122668314264111</v>
      </c>
      <c r="AD769" s="5">
        <f t="shared" si="364"/>
        <v>-7.9948549625173015</v>
      </c>
      <c r="AE769">
        <f t="shared" si="351"/>
        <v>0</v>
      </c>
    </row>
    <row r="770" spans="1:31" x14ac:dyDescent="0.2">
      <c r="A770">
        <f t="shared" si="382"/>
        <v>7.3799999999998871</v>
      </c>
      <c r="B770" s="5">
        <f t="shared" si="365"/>
        <v>53.374839788266719</v>
      </c>
      <c r="C770" s="5">
        <f t="shared" si="366"/>
        <v>489.8554861889354</v>
      </c>
      <c r="D770" s="5">
        <f t="shared" si="367"/>
        <v>-125.7403870108006</v>
      </c>
      <c r="E770" s="2">
        <f t="shared" si="374"/>
        <v>492.75477762455176</v>
      </c>
      <c r="F770" s="2">
        <f t="shared" si="375"/>
        <v>6.2184381359329564</v>
      </c>
      <c r="G770" s="3">
        <f t="shared" si="368"/>
        <v>6.48407193316483</v>
      </c>
      <c r="H770" s="3">
        <f t="shared" si="369"/>
        <v>53.389780038206887</v>
      </c>
      <c r="I770" s="3">
        <f t="shared" si="370"/>
        <v>-81.351462656074688</v>
      </c>
      <c r="J770" s="2">
        <f t="shared" si="376"/>
        <v>97.522163007417376</v>
      </c>
      <c r="K770" s="2">
        <f t="shared" si="371"/>
        <v>66.477275397012519</v>
      </c>
      <c r="L770" s="6">
        <f t="shared" si="353"/>
        <v>2774.7903789045731</v>
      </c>
      <c r="M770" s="2">
        <f t="shared" si="354"/>
        <v>35.166614177089208</v>
      </c>
      <c r="N770" s="2">
        <f t="shared" si="372"/>
        <v>97.522163007417376</v>
      </c>
      <c r="O770" s="2">
        <f t="shared" si="373"/>
        <v>66.477275397012519</v>
      </c>
      <c r="P770" s="5">
        <f t="shared" si="355"/>
        <v>0.38178413831245217</v>
      </c>
      <c r="Q770" s="4">
        <f t="shared" si="356"/>
        <v>0.36042438460197412</v>
      </c>
      <c r="R770" s="4">
        <f t="shared" si="357"/>
        <v>0.28350571712574857</v>
      </c>
      <c r="S770" s="4">
        <f t="shared" si="377"/>
        <v>0</v>
      </c>
      <c r="T770" s="4">
        <f t="shared" si="378"/>
        <v>0</v>
      </c>
      <c r="U770" s="5">
        <f t="shared" si="379"/>
        <v>-1.2959187870087749</v>
      </c>
      <c r="V770" s="5">
        <f t="shared" si="380"/>
        <v>-10.670581649763992</v>
      </c>
      <c r="W770" s="5">
        <f t="shared" si="381"/>
        <v>16.259056021174153</v>
      </c>
      <c r="X770" s="5">
        <f t="shared" si="358"/>
        <v>0.93701379082574421</v>
      </c>
      <c r="Y770" s="5">
        <f t="shared" si="359"/>
        <v>0.25253288123093909</v>
      </c>
      <c r="Z770" s="5">
        <f t="shared" si="360"/>
        <v>12.089361640993836</v>
      </c>
      <c r="AA770" s="5">
        <f t="shared" si="361"/>
        <v>7.9541999498895093</v>
      </c>
      <c r="AB770" s="5">
        <f t="shared" si="362"/>
        <v>-1.0433859057778359</v>
      </c>
      <c r="AC770" s="5">
        <f t="shared" si="363"/>
        <v>1.4187799912298438</v>
      </c>
      <c r="AD770" s="5">
        <f t="shared" si="364"/>
        <v>-7.960744028936336</v>
      </c>
      <c r="AE770">
        <f t="shared" si="351"/>
        <v>0</v>
      </c>
    </row>
    <row r="771" spans="1:31" x14ac:dyDescent="0.2">
      <c r="A771">
        <f t="shared" si="382"/>
        <v>7.3899999999998869</v>
      </c>
      <c r="B771" s="5">
        <f t="shared" si="365"/>
        <v>53.439628338303081</v>
      </c>
      <c r="C771" s="5">
        <f t="shared" si="366"/>
        <v>490.38945492831704</v>
      </c>
      <c r="D771" s="5">
        <f t="shared" si="367"/>
        <v>-126.5542996745628</v>
      </c>
      <c r="E771" s="2">
        <f t="shared" si="374"/>
        <v>493.29262246847748</v>
      </c>
      <c r="F771" s="2">
        <f t="shared" si="375"/>
        <v>6.2192010346900748</v>
      </c>
      <c r="G771" s="3">
        <f t="shared" si="368"/>
        <v>6.4736380741070514</v>
      </c>
      <c r="H771" s="3">
        <f t="shared" si="369"/>
        <v>53.403967838119186</v>
      </c>
      <c r="I771" s="3">
        <f t="shared" si="370"/>
        <v>-81.431070096364053</v>
      </c>
      <c r="J771" s="2">
        <f t="shared" si="376"/>
        <v>97.595650250450973</v>
      </c>
      <c r="K771" s="2">
        <f t="shared" si="371"/>
        <v>66.527368950545991</v>
      </c>
      <c r="L771" s="6">
        <f t="shared" si="353"/>
        <v>2774.9471691243984</v>
      </c>
      <c r="M771" s="2">
        <f t="shared" si="354"/>
        <v>35.168601275361297</v>
      </c>
      <c r="N771" s="2">
        <f t="shared" si="372"/>
        <v>97.595650250450973</v>
      </c>
      <c r="O771" s="2">
        <f t="shared" si="373"/>
        <v>66.527368950545991</v>
      </c>
      <c r="P771" s="5">
        <f t="shared" si="355"/>
        <v>0.38178863052094036</v>
      </c>
      <c r="Q771" s="4">
        <f t="shared" si="356"/>
        <v>0.36017297123451292</v>
      </c>
      <c r="R771" s="4">
        <f t="shared" si="357"/>
        <v>0.28342471187922835</v>
      </c>
      <c r="S771" s="4">
        <f t="shared" si="377"/>
        <v>0</v>
      </c>
      <c r="T771" s="4">
        <f t="shared" si="378"/>
        <v>0</v>
      </c>
      <c r="U771" s="5">
        <f t="shared" si="379"/>
        <v>-1.2948236519991829</v>
      </c>
      <c r="V771" s="5">
        <f t="shared" si="380"/>
        <v>-10.681585821731083</v>
      </c>
      <c r="W771" s="5">
        <f t="shared" si="381"/>
        <v>16.287422058719184</v>
      </c>
      <c r="X771" s="5">
        <f t="shared" si="358"/>
        <v>0.93706673702281895</v>
      </c>
      <c r="Y771" s="5">
        <f t="shared" si="359"/>
        <v>0.25138664285912543</v>
      </c>
      <c r="Z771" s="5">
        <f t="shared" si="360"/>
        <v>12.106826427899206</v>
      </c>
      <c r="AA771" s="5">
        <f t="shared" si="361"/>
        <v>7.9598604629990852</v>
      </c>
      <c r="AB771" s="5">
        <f t="shared" si="362"/>
        <v>-1.0434370091400575</v>
      </c>
      <c r="AC771" s="5">
        <f t="shared" si="363"/>
        <v>1.4252406061681224</v>
      </c>
      <c r="AD771" s="5">
        <f t="shared" si="364"/>
        <v>-7.9267174782817307</v>
      </c>
      <c r="AE771">
        <f t="shared" si="351"/>
        <v>0</v>
      </c>
    </row>
    <row r="772" spans="1:31" x14ac:dyDescent="0.2">
      <c r="A772">
        <f t="shared" si="382"/>
        <v>7.3999999999998867</v>
      </c>
      <c r="B772" s="5">
        <f t="shared" si="365"/>
        <v>53.504312547193692</v>
      </c>
      <c r="C772" s="5">
        <f t="shared" si="366"/>
        <v>490.92356586872853</v>
      </c>
      <c r="D772" s="5">
        <f t="shared" si="367"/>
        <v>-127.36900671140036</v>
      </c>
      <c r="E772" s="2">
        <f t="shared" si="374"/>
        <v>493.830597458699</v>
      </c>
      <c r="F772" s="2">
        <f t="shared" si="375"/>
        <v>6.2199484493802499</v>
      </c>
      <c r="G772" s="3">
        <f t="shared" si="368"/>
        <v>6.4632037040156511</v>
      </c>
      <c r="H772" s="3">
        <f t="shared" si="369"/>
        <v>53.418220244180866</v>
      </c>
      <c r="I772" s="3">
        <f t="shared" si="370"/>
        <v>-81.510337271146867</v>
      </c>
      <c r="J772" s="2">
        <f t="shared" si="376"/>
        <v>97.668901592223975</v>
      </c>
      <c r="K772" s="2">
        <f t="shared" si="371"/>
        <v>66.577301698857511</v>
      </c>
      <c r="L772" s="6">
        <f t="shared" si="353"/>
        <v>2775.1035761816956</v>
      </c>
      <c r="M772" s="2">
        <f t="shared" si="354"/>
        <v>35.170583517580511</v>
      </c>
      <c r="N772" s="2">
        <f t="shared" si="372"/>
        <v>97.668901592223975</v>
      </c>
      <c r="O772" s="2">
        <f t="shared" si="373"/>
        <v>66.577301698857511</v>
      </c>
      <c r="P772" s="5">
        <f t="shared" si="355"/>
        <v>0.38179311155244211</v>
      </c>
      <c r="Q772" s="4">
        <f t="shared" si="356"/>
        <v>0.35992275585510292</v>
      </c>
      <c r="R772" s="4">
        <f t="shared" si="357"/>
        <v>0.28334402630712485</v>
      </c>
      <c r="S772" s="4">
        <f t="shared" si="377"/>
        <v>0</v>
      </c>
      <c r="T772" s="4">
        <f t="shared" si="378"/>
        <v>0</v>
      </c>
      <c r="U772" s="5">
        <f t="shared" si="379"/>
        <v>-1.2937220830948051</v>
      </c>
      <c r="V772" s="5">
        <f t="shared" si="380"/>
        <v>-10.692581316380464</v>
      </c>
      <c r="W772" s="5">
        <f t="shared" si="381"/>
        <v>16.315704742938873</v>
      </c>
      <c r="X772" s="5">
        <f t="shared" si="358"/>
        <v>0.93711955383045387</v>
      </c>
      <c r="Y772" s="5">
        <f t="shared" si="359"/>
        <v>0.25024924525199038</v>
      </c>
      <c r="Z772" s="5">
        <f t="shared" si="360"/>
        <v>12.124230119137929</v>
      </c>
      <c r="AA772" s="5">
        <f t="shared" si="361"/>
        <v>7.9655198147966821</v>
      </c>
      <c r="AB772" s="5">
        <f t="shared" si="362"/>
        <v>-1.0434728378428146</v>
      </c>
      <c r="AC772" s="5">
        <f t="shared" si="363"/>
        <v>1.431648802757465</v>
      </c>
      <c r="AD772" s="5">
        <f t="shared" si="364"/>
        <v>-7.8927754422644441</v>
      </c>
      <c r="AE772">
        <f t="shared" si="351"/>
        <v>0</v>
      </c>
    </row>
    <row r="773" spans="1:31" x14ac:dyDescent="0.2">
      <c r="A773">
        <f t="shared" si="382"/>
        <v>7.4099999999998865</v>
      </c>
      <c r="B773" s="5">
        <f t="shared" si="365"/>
        <v>53.568892410591957</v>
      </c>
      <c r="C773" s="5">
        <f t="shared" si="366"/>
        <v>491.45781965361044</v>
      </c>
      <c r="D773" s="5">
        <f t="shared" si="367"/>
        <v>-128.18450472288396</v>
      </c>
      <c r="E773" s="2">
        <f t="shared" si="374"/>
        <v>494.36870322946038</v>
      </c>
      <c r="F773" s="2">
        <f t="shared" si="375"/>
        <v>6.220680421381541</v>
      </c>
      <c r="G773" s="3">
        <f t="shared" si="368"/>
        <v>6.4527689756372233</v>
      </c>
      <c r="H773" s="3">
        <f t="shared" si="369"/>
        <v>53.43253673220844</v>
      </c>
      <c r="I773" s="3">
        <f t="shared" si="370"/>
        <v>-81.589265025569517</v>
      </c>
      <c r="J773" s="2">
        <f t="shared" si="376"/>
        <v>97.741917192698722</v>
      </c>
      <c r="K773" s="2">
        <f t="shared" si="371"/>
        <v>66.627073750987535</v>
      </c>
      <c r="L773" s="6">
        <f t="shared" si="353"/>
        <v>2775.2595998090246</v>
      </c>
      <c r="M773" s="2">
        <f t="shared" si="354"/>
        <v>35.172560900357432</v>
      </c>
      <c r="N773" s="2">
        <f t="shared" si="372"/>
        <v>97.741917192698722</v>
      </c>
      <c r="O773" s="2">
        <f t="shared" si="373"/>
        <v>66.627073750987535</v>
      </c>
      <c r="P773" s="5">
        <f t="shared" si="355"/>
        <v>0.38179758139951453</v>
      </c>
      <c r="Q773" s="4">
        <f t="shared" si="356"/>
        <v>0.35967373333691904</v>
      </c>
      <c r="R773" s="4">
        <f t="shared" si="357"/>
        <v>0.28326365962356664</v>
      </c>
      <c r="S773" s="4">
        <f t="shared" si="377"/>
        <v>0</v>
      </c>
      <c r="T773" s="4">
        <f t="shared" si="378"/>
        <v>0</v>
      </c>
      <c r="U773" s="5">
        <f t="shared" si="379"/>
        <v>-1.292614127761839</v>
      </c>
      <c r="V773" s="5">
        <f t="shared" si="380"/>
        <v>-10.703568053183783</v>
      </c>
      <c r="W773" s="5">
        <f t="shared" si="381"/>
        <v>16.343903995933985</v>
      </c>
      <c r="X773" s="5">
        <f t="shared" si="358"/>
        <v>0.93717224115833775</v>
      </c>
      <c r="Y773" s="5">
        <f t="shared" si="359"/>
        <v>0.24912066821400577</v>
      </c>
      <c r="Z773" s="5">
        <f t="shared" si="360"/>
        <v>12.141572761584044</v>
      </c>
      <c r="AA773" s="5">
        <f t="shared" si="361"/>
        <v>7.9711779544201447</v>
      </c>
      <c r="AB773" s="5">
        <f t="shared" si="362"/>
        <v>-1.0434934595478333</v>
      </c>
      <c r="AC773" s="5">
        <f t="shared" si="363"/>
        <v>1.4380047084002605</v>
      </c>
      <c r="AD773" s="5">
        <f t="shared" si="364"/>
        <v>-7.8589180496458688</v>
      </c>
      <c r="AE773">
        <f t="shared" ref="AE773:AE836" si="383">IF(($D773-height)*($D774-height)&lt;0,1,0)</f>
        <v>0</v>
      </c>
    </row>
    <row r="774" spans="1:31" x14ac:dyDescent="0.2">
      <c r="A774">
        <f t="shared" si="382"/>
        <v>7.4199999999998862</v>
      </c>
      <c r="B774" s="5">
        <f t="shared" si="365"/>
        <v>53.633367925675351</v>
      </c>
      <c r="C774" s="5">
        <f t="shared" si="366"/>
        <v>491.99221692116794</v>
      </c>
      <c r="D774" s="5">
        <f t="shared" si="367"/>
        <v>-129.00079031904215</v>
      </c>
      <c r="E774" s="2">
        <f t="shared" si="374"/>
        <v>494.90694041006986</v>
      </c>
      <c r="F774" s="2">
        <f t="shared" si="375"/>
        <v>6.2213969921538315</v>
      </c>
      <c r="G774" s="3">
        <f t="shared" si="368"/>
        <v>6.4423340410417449</v>
      </c>
      <c r="H774" s="3">
        <f t="shared" si="369"/>
        <v>53.446916779292444</v>
      </c>
      <c r="I774" s="3">
        <f t="shared" si="370"/>
        <v>-81.667854206065982</v>
      </c>
      <c r="J774" s="2">
        <f t="shared" si="376"/>
        <v>97.814697217402994</v>
      </c>
      <c r="K774" s="2">
        <f t="shared" si="371"/>
        <v>66.676685219770278</v>
      </c>
      <c r="L774" s="6">
        <f t="shared" si="353"/>
        <v>2775.4152397593593</v>
      </c>
      <c r="M774" s="2">
        <f t="shared" si="354"/>
        <v>35.174533420561325</v>
      </c>
      <c r="N774" s="2">
        <f t="shared" si="372"/>
        <v>97.814697217402994</v>
      </c>
      <c r="O774" s="2">
        <f t="shared" si="373"/>
        <v>66.676685219770278</v>
      </c>
      <c r="P774" s="5">
        <f t="shared" si="355"/>
        <v>0.38180204005530799</v>
      </c>
      <c r="Q774" s="4">
        <f t="shared" si="356"/>
        <v>0.35942589856953294</v>
      </c>
      <c r="R774" s="4">
        <f t="shared" si="357"/>
        <v>0.28318361104023665</v>
      </c>
      <c r="S774" s="4">
        <f t="shared" si="377"/>
        <v>0</v>
      </c>
      <c r="T774" s="4">
        <f t="shared" si="378"/>
        <v>0</v>
      </c>
      <c r="U774" s="5">
        <f t="shared" si="379"/>
        <v>-1.291499833488696</v>
      </c>
      <c r="V774" s="5">
        <f t="shared" si="380"/>
        <v>-10.714545952010051</v>
      </c>
      <c r="W774" s="5">
        <f t="shared" si="381"/>
        <v>16.372019742623877</v>
      </c>
      <c r="X774" s="5">
        <f t="shared" si="358"/>
        <v>0.93722479892305244</v>
      </c>
      <c r="Y774" s="5">
        <f t="shared" si="359"/>
        <v>0.2480008913891871</v>
      </c>
      <c r="Z774" s="5">
        <f t="shared" si="360"/>
        <v>12.158854403384586</v>
      </c>
      <c r="AA774" s="5">
        <f t="shared" si="361"/>
        <v>7.9768348311231545</v>
      </c>
      <c r="AB774" s="5">
        <f t="shared" si="362"/>
        <v>-1.0434989420995089</v>
      </c>
      <c r="AC774" s="5">
        <f t="shared" si="363"/>
        <v>1.4443084513745355</v>
      </c>
      <c r="AD774" s="5">
        <f t="shared" si="364"/>
        <v>-7.8251454262529663</v>
      </c>
      <c r="AE774">
        <f t="shared" si="383"/>
        <v>0</v>
      </c>
    </row>
    <row r="775" spans="1:31" x14ac:dyDescent="0.2">
      <c r="A775">
        <f t="shared" si="382"/>
        <v>7.429999999999886</v>
      </c>
      <c r="B775" s="5">
        <f t="shared" si="365"/>
        <v>53.697739091138658</v>
      </c>
      <c r="C775" s="5">
        <f t="shared" si="366"/>
        <v>492.52675830438341</v>
      </c>
      <c r="D775" s="5">
        <f t="shared" si="367"/>
        <v>-129.81786011837411</v>
      </c>
      <c r="E775" s="2">
        <f t="shared" si="374"/>
        <v>495.4453096249116</v>
      </c>
      <c r="F775" s="2">
        <f t="shared" si="375"/>
        <v>6.2220982032375778</v>
      </c>
      <c r="G775" s="3">
        <f t="shared" si="368"/>
        <v>6.4318990516207499</v>
      </c>
      <c r="H775" s="3">
        <f t="shared" si="369"/>
        <v>53.461359863806187</v>
      </c>
      <c r="I775" s="3">
        <f t="shared" si="370"/>
        <v>-81.74610566032851</v>
      </c>
      <c r="J775" s="2">
        <f t="shared" si="376"/>
        <v>97.887241837367242</v>
      </c>
      <c r="K775" s="2">
        <f t="shared" si="371"/>
        <v>66.726136221790895</v>
      </c>
      <c r="L775" s="6">
        <f t="shared" si="353"/>
        <v>2775.5704958057454</v>
      </c>
      <c r="M775" s="2">
        <f t="shared" si="354"/>
        <v>35.176501075315869</v>
      </c>
      <c r="N775" s="2">
        <f t="shared" si="372"/>
        <v>97.887241837367242</v>
      </c>
      <c r="O775" s="2">
        <f t="shared" si="373"/>
        <v>66.726136221790895</v>
      </c>
      <c r="P775" s="5">
        <f t="shared" si="355"/>
        <v>0.38180648751355628</v>
      </c>
      <c r="Q775" s="4">
        <f t="shared" si="356"/>
        <v>0.35917924645896582</v>
      </c>
      <c r="R775" s="4">
        <f t="shared" si="357"/>
        <v>0.28310387976643731</v>
      </c>
      <c r="S775" s="4">
        <f t="shared" si="377"/>
        <v>0</v>
      </c>
      <c r="T775" s="4">
        <f t="shared" si="378"/>
        <v>0</v>
      </c>
      <c r="U775" s="5">
        <f t="shared" si="379"/>
        <v>-1.2903792477829157</v>
      </c>
      <c r="V775" s="5">
        <f t="shared" si="380"/>
        <v>-10.725514933124861</v>
      </c>
      <c r="W775" s="5">
        <f t="shared" si="381"/>
        <v>16.400051910730326</v>
      </c>
      <c r="X775" s="5">
        <f t="shared" si="358"/>
        <v>0.93727722704795824</v>
      </c>
      <c r="Y775" s="5">
        <f t="shared" si="359"/>
        <v>0.24688989426304442</v>
      </c>
      <c r="Z775" s="5">
        <f t="shared" si="360"/>
        <v>12.176075093948377</v>
      </c>
      <c r="AA775" s="5">
        <f t="shared" si="361"/>
        <v>7.9824903942762937</v>
      </c>
      <c r="AB775" s="5">
        <f t="shared" si="362"/>
        <v>-1.0434893535198713</v>
      </c>
      <c r="AC775" s="5">
        <f t="shared" si="363"/>
        <v>1.4505601608235157</v>
      </c>
      <c r="AD775" s="5">
        <f t="shared" si="364"/>
        <v>-7.7914576949933796</v>
      </c>
      <c r="AE775">
        <f t="shared" si="383"/>
        <v>0</v>
      </c>
    </row>
    <row r="776" spans="1:31" x14ac:dyDescent="0.2">
      <c r="A776">
        <f t="shared" si="382"/>
        <v>7.4399999999998858</v>
      </c>
      <c r="B776" s="5">
        <f t="shared" si="365"/>
        <v>53.762005907187188</v>
      </c>
      <c r="C776" s="5">
        <f t="shared" si="366"/>
        <v>493.06144443102954</v>
      </c>
      <c r="D776" s="5">
        <f t="shared" si="367"/>
        <v>-130.63571074786216</v>
      </c>
      <c r="E776" s="2">
        <f t="shared" si="374"/>
        <v>495.98381149345761</v>
      </c>
      <c r="F776" s="2">
        <f t="shared" si="375"/>
        <v>6.2227840962525498</v>
      </c>
      <c r="G776" s="3">
        <f t="shared" si="368"/>
        <v>6.4214641580855512</v>
      </c>
      <c r="H776" s="3">
        <f t="shared" si="369"/>
        <v>53.475865465414422</v>
      </c>
      <c r="I776" s="3">
        <f t="shared" si="370"/>
        <v>-81.824020237278447</v>
      </c>
      <c r="J776" s="2">
        <f t="shared" si="376"/>
        <v>97.959551229062058</v>
      </c>
      <c r="K776" s="2">
        <f t="shared" si="371"/>
        <v>66.775426877342909</v>
      </c>
      <c r="L776" s="6">
        <f t="shared" si="353"/>
        <v>2775.7253677409626</v>
      </c>
      <c r="M776" s="2">
        <f t="shared" si="354"/>
        <v>35.178463861994835</v>
      </c>
      <c r="N776" s="2">
        <f t="shared" si="372"/>
        <v>97.959551229062058</v>
      </c>
      <c r="O776" s="2">
        <f t="shared" si="373"/>
        <v>66.775426877342909</v>
      </c>
      <c r="P776" s="5">
        <f t="shared" si="355"/>
        <v>0.3818109237685664</v>
      </c>
      <c r="Q776" s="4">
        <f t="shared" si="356"/>
        <v>0.35893377192773901</v>
      </c>
      <c r="R776" s="4">
        <f t="shared" si="357"/>
        <v>0.28302446500915496</v>
      </c>
      <c r="S776" s="4">
        <f t="shared" si="377"/>
        <v>0</v>
      </c>
      <c r="T776" s="4">
        <f t="shared" si="378"/>
        <v>0</v>
      </c>
      <c r="U776" s="5">
        <f t="shared" si="379"/>
        <v>-1.2892524181681078</v>
      </c>
      <c r="V776" s="5">
        <f t="shared" si="380"/>
        <v>-10.736474917189662</v>
      </c>
      <c r="W776" s="5">
        <f t="shared" si="381"/>
        <v>16.428000430761259</v>
      </c>
      <c r="X776" s="5">
        <f t="shared" si="358"/>
        <v>0.93732952546307946</v>
      </c>
      <c r="Y776" s="5">
        <f t="shared" si="359"/>
        <v>0.24578765616453188</v>
      </c>
      <c r="Z776" s="5">
        <f t="shared" si="360"/>
        <v>12.193234883934792</v>
      </c>
      <c r="AA776" s="5">
        <f t="shared" si="361"/>
        <v>7.9881445933680704</v>
      </c>
      <c r="AB776" s="5">
        <f t="shared" si="362"/>
        <v>-1.043464762003576</v>
      </c>
      <c r="AC776" s="5">
        <f t="shared" si="363"/>
        <v>1.4567599667451301</v>
      </c>
      <c r="AD776" s="5">
        <f t="shared" si="364"/>
        <v>-7.7578549758706714</v>
      </c>
      <c r="AE776">
        <f t="shared" si="383"/>
        <v>0</v>
      </c>
    </row>
    <row r="777" spans="1:31" x14ac:dyDescent="0.2">
      <c r="A777">
        <f t="shared" si="382"/>
        <v>7.4499999999998856</v>
      </c>
      <c r="B777" s="5">
        <f t="shared" si="365"/>
        <v>53.826168375529939</v>
      </c>
      <c r="C777" s="5">
        <f t="shared" si="366"/>
        <v>493.59627592368201</v>
      </c>
      <c r="D777" s="5">
        <f t="shared" si="367"/>
        <v>-131.45433884298373</v>
      </c>
      <c r="E777" s="2">
        <f t="shared" si="374"/>
        <v>496.52244663027926</v>
      </c>
      <c r="F777" s="2">
        <f t="shared" si="375"/>
        <v>6.2234547128965696</v>
      </c>
      <c r="G777" s="3">
        <f t="shared" si="368"/>
        <v>6.4110295104655153</v>
      </c>
      <c r="H777" s="3">
        <f t="shared" si="369"/>
        <v>53.490433065081874</v>
      </c>
      <c r="I777" s="3">
        <f t="shared" si="370"/>
        <v>-81.901598787037159</v>
      </c>
      <c r="J777" s="2">
        <f t="shared" si="376"/>
        <v>98.031625574336317</v>
      </c>
      <c r="K777" s="2">
        <f t="shared" si="371"/>
        <v>66.824557310386041</v>
      </c>
      <c r="L777" s="6">
        <f t="shared" si="353"/>
        <v>2775.8798553771931</v>
      </c>
      <c r="M777" s="2">
        <f t="shared" si="354"/>
        <v>35.180421778217898</v>
      </c>
      <c r="N777" s="2">
        <f t="shared" si="372"/>
        <v>98.031625574336317</v>
      </c>
      <c r="O777" s="2">
        <f t="shared" si="373"/>
        <v>66.824557310386041</v>
      </c>
      <c r="P777" s="5">
        <f t="shared" si="355"/>
        <v>0.38181534881520929</v>
      </c>
      <c r="Q777" s="4">
        <f t="shared" si="356"/>
        <v>0.3586894699149219</v>
      </c>
      <c r="R777" s="4">
        <f t="shared" si="357"/>
        <v>0.28294536597312298</v>
      </c>
      <c r="S777" s="4">
        <f t="shared" si="377"/>
        <v>0</v>
      </c>
      <c r="T777" s="4">
        <f t="shared" si="378"/>
        <v>0</v>
      </c>
      <c r="U777" s="5">
        <f t="shared" si="379"/>
        <v>-1.2881193921809226</v>
      </c>
      <c r="V777" s="5">
        <f t="shared" si="380"/>
        <v>-10.74742582526102</v>
      </c>
      <c r="W777" s="5">
        <f t="shared" si="381"/>
        <v>16.455865235994469</v>
      </c>
      <c r="X777" s="5">
        <f t="shared" si="358"/>
        <v>0.93738169410499228</v>
      </c>
      <c r="Y777" s="5">
        <f t="shared" si="359"/>
        <v>0.24469415626799274</v>
      </c>
      <c r="Z777" s="5">
        <f t="shared" si="360"/>
        <v>12.210333825242571</v>
      </c>
      <c r="AA777" s="5">
        <f t="shared" si="361"/>
        <v>7.9937973780059801</v>
      </c>
      <c r="AB777" s="5">
        <f t="shared" si="362"/>
        <v>-1.0434252359129299</v>
      </c>
      <c r="AC777" s="5">
        <f t="shared" si="363"/>
        <v>1.4629079999815513</v>
      </c>
      <c r="AD777" s="5">
        <f t="shared" si="364"/>
        <v>-7.7243373859995508</v>
      </c>
      <c r="AE777">
        <f t="shared" si="383"/>
        <v>0</v>
      </c>
    </row>
    <row r="778" spans="1:31" x14ac:dyDescent="0.2">
      <c r="A778">
        <f t="shared" si="382"/>
        <v>7.4599999999998854</v>
      </c>
      <c r="B778" s="5">
        <f t="shared" si="365"/>
        <v>53.890226499372801</v>
      </c>
      <c r="C778" s="5">
        <f t="shared" si="366"/>
        <v>494.13125339973283</v>
      </c>
      <c r="D778" s="5">
        <f t="shared" si="367"/>
        <v>-132.27374104772338</v>
      </c>
      <c r="E778" s="2">
        <f t="shared" si="374"/>
        <v>497.06121564505986</v>
      </c>
      <c r="F778" s="2">
        <f t="shared" si="375"/>
        <v>6.2241100949442565</v>
      </c>
      <c r="G778" s="3">
        <f t="shared" si="368"/>
        <v>6.4005952581063861</v>
      </c>
      <c r="H778" s="3">
        <f t="shared" si="369"/>
        <v>53.505062145081688</v>
      </c>
      <c r="I778" s="3">
        <f t="shared" si="370"/>
        <v>-81.978842160897159</v>
      </c>
      <c r="J778" s="2">
        <f t="shared" si="376"/>
        <v>98.103465060355717</v>
      </c>
      <c r="K778" s="2">
        <f t="shared" si="371"/>
        <v>66.873527648504236</v>
      </c>
      <c r="L778" s="6">
        <f t="shared" si="353"/>
        <v>2776.0339585456936</v>
      </c>
      <c r="M778" s="2">
        <f t="shared" si="354"/>
        <v>35.182374821846459</v>
      </c>
      <c r="N778" s="2">
        <f t="shared" si="372"/>
        <v>98.103465060355717</v>
      </c>
      <c r="O778" s="2">
        <f t="shared" si="373"/>
        <v>66.873527648504236</v>
      </c>
      <c r="P778" s="5">
        <f t="shared" si="355"/>
        <v>0.38181976264890993</v>
      </c>
      <c r="Q778" s="4">
        <f t="shared" si="356"/>
        <v>0.35844633537617732</v>
      </c>
      <c r="R778" s="4">
        <f t="shared" si="357"/>
        <v>0.28286658186088465</v>
      </c>
      <c r="S778" s="4">
        <f t="shared" si="377"/>
        <v>0</v>
      </c>
      <c r="T778" s="4">
        <f t="shared" si="378"/>
        <v>0</v>
      </c>
      <c r="U778" s="5">
        <f t="shared" si="379"/>
        <v>-1.2869802173680533</v>
      </c>
      <c r="V778" s="5">
        <f t="shared" si="380"/>
        <v>-10.758367578789951</v>
      </c>
      <c r="W778" s="5">
        <f t="shared" si="381"/>
        <v>16.483646262461289</v>
      </c>
      <c r="X778" s="5">
        <f t="shared" si="358"/>
        <v>0.93743373291671384</v>
      </c>
      <c r="Y778" s="5">
        <f t="shared" si="359"/>
        <v>0.24360937359510165</v>
      </c>
      <c r="Z778" s="5">
        <f t="shared" si="360"/>
        <v>12.227371970998679</v>
      </c>
      <c r="AA778" s="5">
        <f t="shared" si="361"/>
        <v>7.9994486979175514</v>
      </c>
      <c r="AB778" s="5">
        <f t="shared" si="362"/>
        <v>-1.0433708437729516</v>
      </c>
      <c r="AC778" s="5">
        <f t="shared" si="363"/>
        <v>1.4690043922087277</v>
      </c>
      <c r="AD778" s="5">
        <f t="shared" si="364"/>
        <v>-7.6909050396211605</v>
      </c>
      <c r="AE778">
        <f t="shared" si="383"/>
        <v>0</v>
      </c>
    </row>
    <row r="779" spans="1:31" x14ac:dyDescent="0.2">
      <c r="A779">
        <f t="shared" si="382"/>
        <v>7.4699999999998852</v>
      </c>
      <c r="B779" s="5">
        <f t="shared" si="365"/>
        <v>53.954180283411674</v>
      </c>
      <c r="C779" s="5">
        <f t="shared" si="366"/>
        <v>494.66637747140322</v>
      </c>
      <c r="D779" s="5">
        <f t="shared" si="367"/>
        <v>-133.09391401458433</v>
      </c>
      <c r="E779" s="2">
        <f t="shared" si="374"/>
        <v>497.60011914260599</v>
      </c>
      <c r="F779" s="2">
        <f t="shared" si="375"/>
        <v>6.2247502842457738</v>
      </c>
      <c r="G779" s="3">
        <f t="shared" si="368"/>
        <v>6.3901615496686563</v>
      </c>
      <c r="H779" s="3">
        <f t="shared" si="369"/>
        <v>53.519752189003775</v>
      </c>
      <c r="I779" s="3">
        <f t="shared" si="370"/>
        <v>-82.055751211293369</v>
      </c>
      <c r="J779" s="2">
        <f t="shared" si="376"/>
        <v>98.17506987954178</v>
      </c>
      <c r="K779" s="2">
        <f t="shared" si="371"/>
        <v>66.922338022864196</v>
      </c>
      <c r="L779" s="6">
        <f t="shared" si="353"/>
        <v>2776.1876770964741</v>
      </c>
      <c r="M779" s="2">
        <f t="shared" si="354"/>
        <v>35.184322990979616</v>
      </c>
      <c r="N779" s="2">
        <f t="shared" si="372"/>
        <v>98.17506987954178</v>
      </c>
      <c r="O779" s="2">
        <f t="shared" si="373"/>
        <v>66.922338022864196</v>
      </c>
      <c r="P779" s="5">
        <f t="shared" si="355"/>
        <v>0.38182416526563817</v>
      </c>
      <c r="Q779" s="4">
        <f t="shared" si="356"/>
        <v>0.35820436328380501</v>
      </c>
      <c r="R779" s="4">
        <f t="shared" si="357"/>
        <v>0.28278811187285524</v>
      </c>
      <c r="S779" s="4">
        <f t="shared" si="377"/>
        <v>0</v>
      </c>
      <c r="T779" s="4">
        <f t="shared" si="378"/>
        <v>0</v>
      </c>
      <c r="U779" s="5">
        <f t="shared" si="379"/>
        <v>-1.2858349412832646</v>
      </c>
      <c r="V779" s="5">
        <f t="shared" si="380"/>
        <v>-10.769300099621249</v>
      </c>
      <c r="W779" s="5">
        <f t="shared" si="381"/>
        <v>16.511343448930255</v>
      </c>
      <c r="X779" s="5">
        <f t="shared" si="358"/>
        <v>0.93748564184759464</v>
      </c>
      <c r="Y779" s="5">
        <f t="shared" si="359"/>
        <v>0.24253328701680138</v>
      </c>
      <c r="Z779" s="5">
        <f t="shared" si="360"/>
        <v>12.244349375547193</v>
      </c>
      <c r="AA779" s="5">
        <f t="shared" si="361"/>
        <v>8.0050985029514141</v>
      </c>
      <c r="AB779" s="5">
        <f t="shared" si="362"/>
        <v>-1.0433016542664633</v>
      </c>
      <c r="AC779" s="5">
        <f t="shared" si="363"/>
        <v>1.4750492759259437</v>
      </c>
      <c r="AD779" s="5">
        <f t="shared" si="364"/>
        <v>-7.6575580481183323</v>
      </c>
      <c r="AE779">
        <f t="shared" si="383"/>
        <v>0</v>
      </c>
    </row>
    <row r="780" spans="1:31" x14ac:dyDescent="0.2">
      <c r="A780">
        <f t="shared" si="382"/>
        <v>7.479999999999885</v>
      </c>
      <c r="B780" s="5">
        <f t="shared" si="365"/>
        <v>54.018029733825649</v>
      </c>
      <c r="C780" s="5">
        <f t="shared" si="366"/>
        <v>495.20164874575704</v>
      </c>
      <c r="D780" s="5">
        <f t="shared" si="367"/>
        <v>-133.91485440459968</v>
      </c>
      <c r="E780" s="2">
        <f t="shared" si="374"/>
        <v>498.1391577228602</v>
      </c>
      <c r="F780" s="2">
        <f t="shared" si="375"/>
        <v>6.2253753227255739</v>
      </c>
      <c r="G780" s="3">
        <f t="shared" si="368"/>
        <v>6.3797285331259914</v>
      </c>
      <c r="H780" s="3">
        <f t="shared" si="369"/>
        <v>53.534502681763037</v>
      </c>
      <c r="I780" s="3">
        <f t="shared" si="370"/>
        <v>-82.13232679177456</v>
      </c>
      <c r="J780" s="2">
        <f t="shared" si="376"/>
        <v>98.246440229511251</v>
      </c>
      <c r="K780" s="2">
        <f t="shared" si="371"/>
        <v>66.970988568173993</v>
      </c>
      <c r="L780" s="6">
        <f t="shared" si="353"/>
        <v>2776.3410108979783</v>
      </c>
      <c r="M780" s="2">
        <f t="shared" si="354"/>
        <v>35.186266283950069</v>
      </c>
      <c r="N780" s="2">
        <f t="shared" si="372"/>
        <v>98.246440229511251</v>
      </c>
      <c r="O780" s="2">
        <f t="shared" si="373"/>
        <v>66.970988568173993</v>
      </c>
      <c r="P780" s="5">
        <f t="shared" si="355"/>
        <v>0.3818285566618993</v>
      </c>
      <c r="Q780" s="4">
        <f t="shared" si="356"/>
        <v>0.35796354862678231</v>
      </c>
      <c r="R780" s="4">
        <f t="shared" si="357"/>
        <v>0.2827099552073829</v>
      </c>
      <c r="S780" s="4">
        <f t="shared" si="377"/>
        <v>0</v>
      </c>
      <c r="T780" s="4">
        <f t="shared" si="378"/>
        <v>0</v>
      </c>
      <c r="U780" s="5">
        <f t="shared" si="379"/>
        <v>-1.2846836114844489</v>
      </c>
      <c r="V780" s="5">
        <f t="shared" si="380"/>
        <v>-10.780223309992842</v>
      </c>
      <c r="W780" s="5">
        <f t="shared" si="381"/>
        <v>16.538956736890693</v>
      </c>
      <c r="X780" s="5">
        <f t="shared" si="358"/>
        <v>0.93753742085320935</v>
      </c>
      <c r="Y780" s="5">
        <f t="shared" si="359"/>
        <v>0.24146587525523461</v>
      </c>
      <c r="Z780" s="5">
        <f t="shared" si="360"/>
        <v>12.261266094438211</v>
      </c>
      <c r="AA780" s="5">
        <f t="shared" si="361"/>
        <v>8.0107467430783483</v>
      </c>
      <c r="AB780" s="5">
        <f t="shared" si="362"/>
        <v>-1.0432177362292143</v>
      </c>
      <c r="AC780" s="5">
        <f t="shared" si="363"/>
        <v>1.4810427844453695</v>
      </c>
      <c r="AD780" s="5">
        <f t="shared" si="364"/>
        <v>-7.6242965200309598</v>
      </c>
      <c r="AE780">
        <f t="shared" si="383"/>
        <v>0</v>
      </c>
    </row>
    <row r="781" spans="1:31" x14ac:dyDescent="0.2">
      <c r="A781">
        <f t="shared" si="382"/>
        <v>7.4899999999998847</v>
      </c>
      <c r="B781" s="5">
        <f t="shared" si="365"/>
        <v>54.081774858270101</v>
      </c>
      <c r="C781" s="5">
        <f t="shared" si="366"/>
        <v>495.7370678247139</v>
      </c>
      <c r="D781" s="5">
        <f t="shared" si="367"/>
        <v>-134.73655888734342</v>
      </c>
      <c r="E781" s="2">
        <f t="shared" si="374"/>
        <v>498.67833198091296</v>
      </c>
      <c r="F781" s="2">
        <f t="shared" si="375"/>
        <v>6.2259852523811494</v>
      </c>
      <c r="G781" s="3">
        <f t="shared" si="368"/>
        <v>6.3692963557636997</v>
      </c>
      <c r="H781" s="3">
        <f t="shared" si="369"/>
        <v>53.549313109607489</v>
      </c>
      <c r="I781" s="3">
        <f t="shared" si="370"/>
        <v>-82.208569756974867</v>
      </c>
      <c r="J781" s="2">
        <f t="shared" si="376"/>
        <v>98.317576313016005</v>
      </c>
      <c r="K781" s="2">
        <f t="shared" si="371"/>
        <v>67.019479422642121</v>
      </c>
      <c r="L781" s="6">
        <f t="shared" si="353"/>
        <v>2776.4939598367728</v>
      </c>
      <c r="M781" s="2">
        <f t="shared" si="354"/>
        <v>35.18820469932021</v>
      </c>
      <c r="N781" s="2">
        <f t="shared" si="372"/>
        <v>98.317576313016005</v>
      </c>
      <c r="O781" s="2">
        <f t="shared" si="373"/>
        <v>67.019479422642121</v>
      </c>
      <c r="P781" s="5">
        <f t="shared" si="355"/>
        <v>0.3818329368347253</v>
      </c>
      <c r="Q781" s="4">
        <f t="shared" si="356"/>
        <v>0.35772388641080344</v>
      </c>
      <c r="R781" s="4">
        <f t="shared" si="357"/>
        <v>0.28263211106080921</v>
      </c>
      <c r="S781" s="4">
        <f t="shared" si="377"/>
        <v>0</v>
      </c>
      <c r="T781" s="4">
        <f t="shared" si="378"/>
        <v>0</v>
      </c>
      <c r="U781" s="5">
        <f t="shared" si="379"/>
        <v>-1.2835262755307149</v>
      </c>
      <c r="V781" s="5">
        <f t="shared" si="380"/>
        <v>-10.791137132535168</v>
      </c>
      <c r="W781" s="5">
        <f t="shared" si="381"/>
        <v>16.566486070536296</v>
      </c>
      <c r="X781" s="5">
        <f t="shared" si="358"/>
        <v>0.93758906989525326</v>
      </c>
      <c r="Y781" s="5">
        <f t="shared" si="359"/>
        <v>0.24040711688567359</v>
      </c>
      <c r="Z781" s="5">
        <f t="shared" si="360"/>
        <v>12.278122184416778</v>
      </c>
      <c r="AA781" s="5">
        <f t="shared" si="361"/>
        <v>8.016393368392329</v>
      </c>
      <c r="AB781" s="5">
        <f t="shared" si="362"/>
        <v>-1.0431191586450412</v>
      </c>
      <c r="AC781" s="5">
        <f t="shared" si="363"/>
        <v>1.4869850518816108</v>
      </c>
      <c r="AD781" s="5">
        <f t="shared" si="364"/>
        <v>-7.5911205610713743</v>
      </c>
      <c r="AE781">
        <f t="shared" si="383"/>
        <v>0</v>
      </c>
    </row>
    <row r="782" spans="1:31" x14ac:dyDescent="0.2">
      <c r="A782">
        <f t="shared" si="382"/>
        <v>7.4999999999998845</v>
      </c>
      <c r="B782" s="5">
        <f t="shared" si="365"/>
        <v>54.145415665869805</v>
      </c>
      <c r="C782" s="5">
        <f t="shared" si="366"/>
        <v>496.27263530506258</v>
      </c>
      <c r="D782" s="5">
        <f t="shared" si="367"/>
        <v>-135.55902414094123</v>
      </c>
      <c r="E782" s="2">
        <f t="shared" si="374"/>
        <v>499.21764250701466</v>
      </c>
      <c r="F782" s="2">
        <f t="shared" si="375"/>
        <v>6.2265801152817808</v>
      </c>
      <c r="G782" s="3">
        <f t="shared" si="368"/>
        <v>6.3588651641772493</v>
      </c>
      <c r="H782" s="3">
        <f t="shared" si="369"/>
        <v>53.564182960126303</v>
      </c>
      <c r="I782" s="3">
        <f t="shared" si="370"/>
        <v>-82.284480962585576</v>
      </c>
      <c r="J782" s="2">
        <f t="shared" si="376"/>
        <v>98.388478337883541</v>
      </c>
      <c r="K782" s="2">
        <f t="shared" si="371"/>
        <v>67.067810727936973</v>
      </c>
      <c r="L782" s="6">
        <f t="shared" si="353"/>
        <v>2776.6465238172368</v>
      </c>
      <c r="M782" s="2">
        <f t="shared" si="354"/>
        <v>35.190138235878173</v>
      </c>
      <c r="N782" s="2">
        <f t="shared" si="372"/>
        <v>98.388478337883541</v>
      </c>
      <c r="O782" s="2">
        <f t="shared" si="373"/>
        <v>67.067810727936973</v>
      </c>
      <c r="P782" s="5">
        <f t="shared" si="355"/>
        <v>0.38183730578166508</v>
      </c>
      <c r="Q782" s="4">
        <f t="shared" si="356"/>
        <v>0.35748537165831468</v>
      </c>
      <c r="R782" s="4">
        <f t="shared" si="357"/>
        <v>0.28255457862752875</v>
      </c>
      <c r="S782" s="4">
        <f t="shared" si="377"/>
        <v>0</v>
      </c>
      <c r="T782" s="4">
        <f t="shared" si="378"/>
        <v>0</v>
      </c>
      <c r="U782" s="5">
        <f t="shared" si="379"/>
        <v>-1.2823629809795021</v>
      </c>
      <c r="V782" s="5">
        <f t="shared" si="380"/>
        <v>-10.8020414902706</v>
      </c>
      <c r="W782" s="5">
        <f t="shared" si="381"/>
        <v>16.593931396748683</v>
      </c>
      <c r="X782" s="5">
        <f t="shared" si="358"/>
        <v>0.93764058894143587</v>
      </c>
      <c r="Y782" s="5">
        <f t="shared" si="359"/>
        <v>0.23935699033844487</v>
      </c>
      <c r="Z782" s="5">
        <f t="shared" si="360"/>
        <v>12.294917703411917</v>
      </c>
      <c r="AA782" s="5">
        <f t="shared" si="361"/>
        <v>8.0220383291116253</v>
      </c>
      <c r="AB782" s="5">
        <f t="shared" si="362"/>
        <v>-1.0430059906410571</v>
      </c>
      <c r="AC782" s="5">
        <f t="shared" si="363"/>
        <v>1.4928762131413169</v>
      </c>
      <c r="AD782" s="5">
        <f t="shared" si="364"/>
        <v>-7.5580302741396892</v>
      </c>
      <c r="AE782">
        <f t="shared" si="383"/>
        <v>0</v>
      </c>
    </row>
    <row r="783" spans="1:31" x14ac:dyDescent="0.2">
      <c r="A783">
        <f t="shared" si="382"/>
        <v>7.5099999999998843</v>
      </c>
      <c r="B783" s="5">
        <f t="shared" si="365"/>
        <v>54.208952167212047</v>
      </c>
      <c r="C783" s="5">
        <f t="shared" si="366"/>
        <v>496.8083517784745</v>
      </c>
      <c r="D783" s="5">
        <f t="shared" si="367"/>
        <v>-136.38224685208078</v>
      </c>
      <c r="E783" s="2">
        <f t="shared" si="374"/>
        <v>499.75708988658835</v>
      </c>
      <c r="F783" s="2">
        <f t="shared" si="375"/>
        <v>6.2271599535672921</v>
      </c>
      <c r="G783" s="3">
        <f t="shared" si="368"/>
        <v>6.3484351042708385</v>
      </c>
      <c r="H783" s="3">
        <f t="shared" si="369"/>
        <v>53.579111722257714</v>
      </c>
      <c r="I783" s="3">
        <f t="shared" si="370"/>
        <v>-82.360061265326976</v>
      </c>
      <c r="J783" s="2">
        <f t="shared" si="376"/>
        <v>98.459146516957603</v>
      </c>
      <c r="K783" s="2">
        <f t="shared" si="371"/>
        <v>67.115982629146288</v>
      </c>
      <c r="L783" s="6">
        <f t="shared" si="353"/>
        <v>2776.7987027612598</v>
      </c>
      <c r="M783" s="2">
        <f t="shared" si="354"/>
        <v>35.192066892634024</v>
      </c>
      <c r="N783" s="2">
        <f t="shared" si="372"/>
        <v>98.459146516957603</v>
      </c>
      <c r="O783" s="2">
        <f t="shared" si="373"/>
        <v>67.115982629146288</v>
      </c>
      <c r="P783" s="5">
        <f t="shared" si="355"/>
        <v>0.38184166350077647</v>
      </c>
      <c r="Q783" s="4">
        <f t="shared" si="356"/>
        <v>0.35724799940855045</v>
      </c>
      <c r="R783" s="4">
        <f t="shared" si="357"/>
        <v>0.28247735710004801</v>
      </c>
      <c r="S783" s="4">
        <f t="shared" si="377"/>
        <v>0</v>
      </c>
      <c r="T783" s="4">
        <f t="shared" si="378"/>
        <v>0</v>
      </c>
      <c r="U783" s="5">
        <f t="shared" si="379"/>
        <v>-1.2811937753837241</v>
      </c>
      <c r="V783" s="5">
        <f t="shared" si="380"/>
        <v>-10.812936306612855</v>
      </c>
      <c r="W783" s="5">
        <f t="shared" si="381"/>
        <v>16.621292665080915</v>
      </c>
      <c r="X783" s="5">
        <f t="shared" si="358"/>
        <v>0.93769197796538062</v>
      </c>
      <c r="Y783" s="5">
        <f t="shared" si="359"/>
        <v>0.23831547390084462</v>
      </c>
      <c r="Z783" s="5">
        <f t="shared" si="360"/>
        <v>12.311652710525575</v>
      </c>
      <c r="AA783" s="5">
        <f t="shared" si="361"/>
        <v>8.0276815755798108</v>
      </c>
      <c r="AB783" s="5">
        <f t="shared" si="362"/>
        <v>-1.0428783014828795</v>
      </c>
      <c r="AC783" s="5">
        <f t="shared" si="363"/>
        <v>1.4987164039127201</v>
      </c>
      <c r="AD783" s="5">
        <f t="shared" si="364"/>
        <v>-7.5250257593392718</v>
      </c>
      <c r="AE783">
        <f t="shared" si="383"/>
        <v>0</v>
      </c>
    </row>
    <row r="784" spans="1:31" x14ac:dyDescent="0.2">
      <c r="A784">
        <f t="shared" si="382"/>
        <v>7.5199999999998841</v>
      </c>
      <c r="B784" s="5">
        <f t="shared" si="365"/>
        <v>54.27238437433968</v>
      </c>
      <c r="C784" s="5">
        <f t="shared" si="366"/>
        <v>497.34421783151726</v>
      </c>
      <c r="D784" s="5">
        <f t="shared" si="367"/>
        <v>-137.20622371602204</v>
      </c>
      <c r="E784" s="2">
        <f t="shared" si="374"/>
        <v>500.29667470024202</v>
      </c>
      <c r="F784" s="2">
        <f t="shared" si="375"/>
        <v>6.227724809446805</v>
      </c>
      <c r="G784" s="3">
        <f t="shared" si="368"/>
        <v>6.3380063212560094</v>
      </c>
      <c r="H784" s="3">
        <f t="shared" si="369"/>
        <v>53.594098886296841</v>
      </c>
      <c r="I784" s="3">
        <f t="shared" si="370"/>
        <v>-82.435311522920372</v>
      </c>
      <c r="J784" s="2">
        <f t="shared" si="376"/>
        <v>98.529581068039533</v>
      </c>
      <c r="K784" s="2">
        <f t="shared" si="371"/>
        <v>67.163995274737232</v>
      </c>
      <c r="L784" s="6">
        <f t="shared" si="353"/>
        <v>2776.9504966079407</v>
      </c>
      <c r="M784" s="2">
        <f t="shared" si="354"/>
        <v>35.193990668815907</v>
      </c>
      <c r="N784" s="2">
        <f t="shared" si="372"/>
        <v>98.529581068039533</v>
      </c>
      <c r="O784" s="2">
        <f t="shared" si="373"/>
        <v>67.163995274737232</v>
      </c>
      <c r="P784" s="5">
        <f t="shared" si="355"/>
        <v>0.38184600999061696</v>
      </c>
      <c r="Q784" s="4">
        <f t="shared" si="356"/>
        <v>0.35701176471756368</v>
      </c>
      <c r="R784" s="4">
        <f t="shared" si="357"/>
        <v>0.2824004456690436</v>
      </c>
      <c r="S784" s="4">
        <f t="shared" si="377"/>
        <v>0</v>
      </c>
      <c r="T784" s="4">
        <f t="shared" si="378"/>
        <v>0</v>
      </c>
      <c r="U784" s="5">
        <f t="shared" si="379"/>
        <v>-1.2800187062889408</v>
      </c>
      <c r="V784" s="5">
        <f t="shared" si="380"/>
        <v>-10.823821505366441</v>
      </c>
      <c r="W784" s="5">
        <f t="shared" si="381"/>
        <v>16.648569827740971</v>
      </c>
      <c r="X784" s="5">
        <f t="shared" si="358"/>
        <v>0.93774323694652129</v>
      </c>
      <c r="Y784" s="5">
        <f t="shared" si="359"/>
        <v>0.23728254571905608</v>
      </c>
      <c r="Z784" s="5">
        <f t="shared" si="360"/>
        <v>12.328327266021729</v>
      </c>
      <c r="AA784" s="5">
        <f t="shared" si="361"/>
        <v>8.0333230582668751</v>
      </c>
      <c r="AB784" s="5">
        <f t="shared" si="362"/>
        <v>-1.0427361605698846</v>
      </c>
      <c r="AC784" s="5">
        <f t="shared" si="363"/>
        <v>1.5045057606552881</v>
      </c>
      <c r="AD784" s="5">
        <f t="shared" si="364"/>
        <v>-7.4921071139921551</v>
      </c>
      <c r="AE784">
        <f t="shared" si="383"/>
        <v>0</v>
      </c>
    </row>
    <row r="785" spans="1:31" x14ac:dyDescent="0.2">
      <c r="A785">
        <f t="shared" si="382"/>
        <v>7.5299999999998839</v>
      </c>
      <c r="B785" s="5">
        <f t="shared" si="365"/>
        <v>54.335712300744213</v>
      </c>
      <c r="C785" s="5">
        <f t="shared" si="366"/>
        <v>497.88023404566826</v>
      </c>
      <c r="D785" s="5">
        <f t="shared" si="367"/>
        <v>-138.03095143660693</v>
      </c>
      <c r="E785" s="2">
        <f t="shared" si="374"/>
        <v>500.83639752378087</v>
      </c>
      <c r="F785" s="2">
        <f t="shared" si="375"/>
        <v>6.2282747251974895</v>
      </c>
      <c r="G785" s="3">
        <f t="shared" si="368"/>
        <v>6.3275789596503103</v>
      </c>
      <c r="H785" s="3">
        <f t="shared" si="369"/>
        <v>53.609143943903391</v>
      </c>
      <c r="I785" s="3">
        <f t="shared" si="370"/>
        <v>-82.510232594060298</v>
      </c>
      <c r="J785" s="2">
        <f t="shared" si="376"/>
        <v>98.599782213829926</v>
      </c>
      <c r="K785" s="2">
        <f t="shared" si="371"/>
        <v>67.21184881651665</v>
      </c>
      <c r="L785" s="6">
        <f t="shared" si="353"/>
        <v>2777.1019053132941</v>
      </c>
      <c r="M785" s="2">
        <f t="shared" si="354"/>
        <v>35.195909563866394</v>
      </c>
      <c r="N785" s="2">
        <f t="shared" si="372"/>
        <v>98.599782213829926</v>
      </c>
      <c r="O785" s="2">
        <f t="shared" si="373"/>
        <v>67.21184881651665</v>
      </c>
      <c r="P785" s="5">
        <f t="shared" si="355"/>
        <v>0.38185034525023531</v>
      </c>
      <c r="Q785" s="4">
        <f t="shared" si="356"/>
        <v>0.35677666265825769</v>
      </c>
      <c r="R785" s="4">
        <f t="shared" si="357"/>
        <v>0.28232384352341999</v>
      </c>
      <c r="S785" s="4">
        <f t="shared" si="377"/>
        <v>0</v>
      </c>
      <c r="T785" s="4">
        <f t="shared" si="378"/>
        <v>0</v>
      </c>
      <c r="U785" s="5">
        <f t="shared" si="379"/>
        <v>-1.2788378212305584</v>
      </c>
      <c r="V785" s="5">
        <f t="shared" si="380"/>
        <v>-10.834697010726133</v>
      </c>
      <c r="W785" s="5">
        <f t="shared" si="381"/>
        <v>16.675762839575221</v>
      </c>
      <c r="X785" s="5">
        <f t="shared" si="358"/>
        <v>0.93779436587000542</v>
      </c>
      <c r="Y785" s="5">
        <f t="shared" si="359"/>
        <v>0.23625818380005692</v>
      </c>
      <c r="Z785" s="5">
        <f t="shared" si="360"/>
        <v>12.344941431315437</v>
      </c>
      <c r="AA785" s="5">
        <f t="shared" si="361"/>
        <v>8.0389627277702491</v>
      </c>
      <c r="AB785" s="5">
        <f t="shared" si="362"/>
        <v>-1.0425796374305016</v>
      </c>
      <c r="AC785" s="5">
        <f t="shared" si="363"/>
        <v>1.510244420589304</v>
      </c>
      <c r="AD785" s="5">
        <f t="shared" si="364"/>
        <v>-7.4592744326545315</v>
      </c>
      <c r="AE785">
        <f t="shared" si="383"/>
        <v>0</v>
      </c>
    </row>
    <row r="786" spans="1:31" x14ac:dyDescent="0.2">
      <c r="A786">
        <f t="shared" si="382"/>
        <v>7.5399999999998837</v>
      </c>
      <c r="B786" s="5">
        <f t="shared" si="365"/>
        <v>54.398935961358845</v>
      </c>
      <c r="C786" s="5">
        <f t="shared" si="366"/>
        <v>498.41640099732831</v>
      </c>
      <c r="D786" s="5">
        <f t="shared" si="367"/>
        <v>-138.85642672626918</v>
      </c>
      <c r="E786" s="2">
        <f t="shared" si="374"/>
        <v>501.37625892822007</v>
      </c>
      <c r="F786" s="2">
        <f t="shared" si="375"/>
        <v>6.2288097431633291</v>
      </c>
      <c r="G786" s="3">
        <f t="shared" si="368"/>
        <v>6.3171531632760054</v>
      </c>
      <c r="H786" s="3">
        <f t="shared" si="369"/>
        <v>53.624246388109285</v>
      </c>
      <c r="I786" s="3">
        <f t="shared" si="370"/>
        <v>-82.58482533838685</v>
      </c>
      <c r="J786" s="2">
        <f t="shared" si="376"/>
        <v>98.669750181870839</v>
      </c>
      <c r="K786" s="2">
        <f t="shared" si="371"/>
        <v>67.259543409591572</v>
      </c>
      <c r="L786" s="6">
        <f t="shared" si="353"/>
        <v>2777.2529288499586</v>
      </c>
      <c r="M786" s="2">
        <f t="shared" si="354"/>
        <v>35.197823577438704</v>
      </c>
      <c r="N786" s="2">
        <f t="shared" si="372"/>
        <v>98.669750181870839</v>
      </c>
      <c r="O786" s="2">
        <f t="shared" si="373"/>
        <v>67.259543409591572</v>
      </c>
      <c r="P786" s="5">
        <f t="shared" si="355"/>
        <v>0.38185466927916289</v>
      </c>
      <c r="Q786" s="4">
        <f t="shared" si="356"/>
        <v>0.35654268832041286</v>
      </c>
      <c r="R786" s="4">
        <f t="shared" si="357"/>
        <v>0.28224754985036554</v>
      </c>
      <c r="S786" s="4">
        <f t="shared" si="377"/>
        <v>0</v>
      </c>
      <c r="T786" s="4">
        <f t="shared" si="378"/>
        <v>0</v>
      </c>
      <c r="U786" s="5">
        <f t="shared" si="379"/>
        <v>-1.2776511677310591</v>
      </c>
      <c r="V786" s="5">
        <f t="shared" si="380"/>
        <v>-10.845562747276455</v>
      </c>
      <c r="W786" s="5">
        <f t="shared" si="381"/>
        <v>16.702871658051873</v>
      </c>
      <c r="X786" s="5">
        <f t="shared" si="358"/>
        <v>0.93784536472659275</v>
      </c>
      <c r="Y786" s="5">
        <f t="shared" si="359"/>
        <v>0.23524236601352344</v>
      </c>
      <c r="Z786" s="5">
        <f t="shared" si="360"/>
        <v>12.361495268961985</v>
      </c>
      <c r="AA786" s="5">
        <f t="shared" si="361"/>
        <v>8.0446005348158884</v>
      </c>
      <c r="AB786" s="5">
        <f t="shared" si="362"/>
        <v>-1.0424088017175357</v>
      </c>
      <c r="AC786" s="5">
        <f t="shared" si="363"/>
        <v>1.5159325216855297</v>
      </c>
      <c r="AD786" s="5">
        <f t="shared" si="364"/>
        <v>-7.4265278071322385</v>
      </c>
      <c r="AE786">
        <f t="shared" si="383"/>
        <v>0</v>
      </c>
    </row>
    <row r="787" spans="1:31" x14ac:dyDescent="0.2">
      <c r="A787">
        <f t="shared" si="382"/>
        <v>7.5499999999998835</v>
      </c>
      <c r="B787" s="5">
        <f t="shared" si="365"/>
        <v>54.462055372551518</v>
      </c>
      <c r="C787" s="5">
        <f t="shared" si="366"/>
        <v>498.9527192578355</v>
      </c>
      <c r="D787" s="5">
        <f t="shared" si="367"/>
        <v>-139.68264630604341</v>
      </c>
      <c r="E787" s="2">
        <f t="shared" si="374"/>
        <v>501.91625947979736</v>
      </c>
      <c r="F787" s="2">
        <f t="shared" si="375"/>
        <v>6.2293299057538745</v>
      </c>
      <c r="G787" s="3">
        <f t="shared" si="368"/>
        <v>6.3067290752588301</v>
      </c>
      <c r="H787" s="3">
        <f t="shared" si="369"/>
        <v>53.639405713326141</v>
      </c>
      <c r="I787" s="3">
        <f t="shared" si="370"/>
        <v>-82.659090616458172</v>
      </c>
      <c r="J787" s="2">
        <f t="shared" si="376"/>
        <v>98.739485204488304</v>
      </c>
      <c r="K787" s="2">
        <f t="shared" si="371"/>
        <v>67.307079212330123</v>
      </c>
      <c r="L787" s="6">
        <f t="shared" si="353"/>
        <v>2777.4035672069112</v>
      </c>
      <c r="M787" s="2">
        <f t="shared" si="354"/>
        <v>35.199732709393146</v>
      </c>
      <c r="N787" s="2">
        <f t="shared" si="372"/>
        <v>98.739485204488304</v>
      </c>
      <c r="O787" s="2">
        <f t="shared" si="373"/>
        <v>67.307079212330123</v>
      </c>
      <c r="P787" s="5">
        <f t="shared" si="355"/>
        <v>0.38185898207740565</v>
      </c>
      <c r="Q787" s="4">
        <f t="shared" si="356"/>
        <v>0.35630983681071343</v>
      </c>
      <c r="R787" s="4">
        <f t="shared" si="357"/>
        <v>0.2821715638354092</v>
      </c>
      <c r="S787" s="4">
        <f t="shared" si="377"/>
        <v>0</v>
      </c>
      <c r="T787" s="4">
        <f t="shared" si="378"/>
        <v>0</v>
      </c>
      <c r="U787" s="5">
        <f t="shared" si="379"/>
        <v>-1.2764587932972591</v>
      </c>
      <c r="V787" s="5">
        <f t="shared" si="380"/>
        <v>-10.856418639991194</v>
      </c>
      <c r="W787" s="5">
        <f t="shared" si="381"/>
        <v>16.729896243244408</v>
      </c>
      <c r="X787" s="5">
        <f t="shared" si="358"/>
        <v>0.93789623351256146</v>
      </c>
      <c r="Y787" s="5">
        <f t="shared" si="359"/>
        <v>0.23423507009372635</v>
      </c>
      <c r="Z787" s="5">
        <f t="shared" si="360"/>
        <v>12.377988842645999</v>
      </c>
      <c r="AA787" s="5">
        <f t="shared" si="361"/>
        <v>8.0502364302593286</v>
      </c>
      <c r="AB787" s="5">
        <f t="shared" si="362"/>
        <v>-1.0422237232035327</v>
      </c>
      <c r="AC787" s="5">
        <f t="shared" si="363"/>
        <v>1.5215702026548055</v>
      </c>
      <c r="AD787" s="5">
        <f t="shared" si="364"/>
        <v>-7.3938673264962631</v>
      </c>
      <c r="AE787">
        <f t="shared" si="383"/>
        <v>0</v>
      </c>
    </row>
    <row r="788" spans="1:31" x14ac:dyDescent="0.2">
      <c r="A788">
        <f t="shared" si="382"/>
        <v>7.5599999999998833</v>
      </c>
      <c r="B788" s="5">
        <f t="shared" si="365"/>
        <v>54.525070552117946</v>
      </c>
      <c r="C788" s="5">
        <f t="shared" si="366"/>
        <v>499.48918939347885</v>
      </c>
      <c r="D788" s="5">
        <f t="shared" si="367"/>
        <v>-140.50960690557432</v>
      </c>
      <c r="E788" s="2">
        <f t="shared" si="374"/>
        <v>502.45639973998544</v>
      </c>
      <c r="F788" s="2">
        <f t="shared" si="375"/>
        <v>6.2298352554430174</v>
      </c>
      <c r="G788" s="3">
        <f t="shared" si="368"/>
        <v>6.296306838026795</v>
      </c>
      <c r="H788" s="3">
        <f t="shared" si="369"/>
        <v>53.654621415352686</v>
      </c>
      <c r="I788" s="3">
        <f t="shared" si="370"/>
        <v>-82.733029289723135</v>
      </c>
      <c r="J788" s="2">
        <f t="shared" si="376"/>
        <v>98.808987518735321</v>
      </c>
      <c r="K788" s="2">
        <f t="shared" si="371"/>
        <v>67.354456386322639</v>
      </c>
      <c r="L788" s="6">
        <f t="shared" si="353"/>
        <v>2777.5538203891856</v>
      </c>
      <c r="M788" s="2">
        <f t="shared" si="354"/>
        <v>35.201636959793497</v>
      </c>
      <c r="N788" s="2">
        <f t="shared" si="372"/>
        <v>98.808987518735321</v>
      </c>
      <c r="O788" s="2">
        <f t="shared" si="373"/>
        <v>67.354456386322639</v>
      </c>
      <c r="P788" s="5">
        <f t="shared" si="355"/>
        <v>0.38186328364543548</v>
      </c>
      <c r="Q788" s="4">
        <f t="shared" si="356"/>
        <v>0.35607810325277134</v>
      </c>
      <c r="R788" s="4">
        <f t="shared" si="357"/>
        <v>0.28209588466247559</v>
      </c>
      <c r="S788" s="4">
        <f t="shared" si="377"/>
        <v>0</v>
      </c>
      <c r="T788" s="4">
        <f t="shared" si="378"/>
        <v>0</v>
      </c>
      <c r="U788" s="5">
        <f t="shared" si="379"/>
        <v>-1.2752607454175902</v>
      </c>
      <c r="V788" s="5">
        <f t="shared" si="380"/>
        <v>-10.867264614232905</v>
      </c>
      <c r="W788" s="5">
        <f t="shared" si="381"/>
        <v>16.75683655781495</v>
      </c>
      <c r="X788" s="5">
        <f t="shared" si="358"/>
        <v>0.93794697222961076</v>
      </c>
      <c r="Y788" s="5">
        <f t="shared" si="359"/>
        <v>0.23323627364142524</v>
      </c>
      <c r="Z788" s="5">
        <f t="shared" si="360"/>
        <v>12.394422217170693</v>
      </c>
      <c r="AA788" s="5">
        <f t="shared" si="361"/>
        <v>8.0558703650867454</v>
      </c>
      <c r="AB788" s="5">
        <f t="shared" si="362"/>
        <v>-1.0420244717761649</v>
      </c>
      <c r="AC788" s="5">
        <f t="shared" si="363"/>
        <v>1.5271576029377876</v>
      </c>
      <c r="AD788" s="5">
        <f t="shared" si="364"/>
        <v>-7.3612930770983027</v>
      </c>
      <c r="AE788">
        <f t="shared" si="383"/>
        <v>0</v>
      </c>
    </row>
    <row r="789" spans="1:31" x14ac:dyDescent="0.2">
      <c r="A789">
        <f t="shared" si="382"/>
        <v>7.569999999999883</v>
      </c>
      <c r="B789" s="5">
        <f t="shared" si="365"/>
        <v>54.587981519274628</v>
      </c>
      <c r="C789" s="5">
        <f t="shared" si="366"/>
        <v>500.02581196551256</v>
      </c>
      <c r="D789" s="5">
        <f t="shared" si="367"/>
        <v>-141.33730526312542</v>
      </c>
      <c r="E789" s="2">
        <f t="shared" si="374"/>
        <v>502.99668026550512</v>
      </c>
      <c r="F789" s="2">
        <f t="shared" si="375"/>
        <v>6.2303258347677417</v>
      </c>
      <c r="G789" s="3">
        <f t="shared" si="368"/>
        <v>6.2858865933090335</v>
      </c>
      <c r="H789" s="3">
        <f t="shared" si="369"/>
        <v>53.669892991382063</v>
      </c>
      <c r="I789" s="3">
        <f t="shared" si="370"/>
        <v>-82.806642220494112</v>
      </c>
      <c r="J789" s="2">
        <f t="shared" si="376"/>
        <v>98.878257366335404</v>
      </c>
      <c r="K789" s="2">
        <f t="shared" si="371"/>
        <v>67.401675096343155</v>
      </c>
      <c r="L789" s="6">
        <f t="shared" si="353"/>
        <v>2777.7036884175927</v>
      </c>
      <c r="M789" s="2">
        <f t="shared" si="354"/>
        <v>35.203536328903525</v>
      </c>
      <c r="N789" s="2">
        <f t="shared" si="372"/>
        <v>98.878257366335404</v>
      </c>
      <c r="O789" s="2">
        <f t="shared" si="373"/>
        <v>67.401675096343155</v>
      </c>
      <c r="P789" s="5">
        <f t="shared" si="355"/>
        <v>0.38186757398418247</v>
      </c>
      <c r="Q789" s="4">
        <f t="shared" si="356"/>
        <v>0.35584748278714895</v>
      </c>
      <c r="R789" s="4">
        <f t="shared" si="357"/>
        <v>0.28202051151393959</v>
      </c>
      <c r="S789" s="4">
        <f t="shared" si="377"/>
        <v>0</v>
      </c>
      <c r="T789" s="4">
        <f t="shared" si="378"/>
        <v>0</v>
      </c>
      <c r="U789" s="5">
        <f t="shared" si="379"/>
        <v>-1.2740570715594168</v>
      </c>
      <c r="V789" s="5">
        <f t="shared" si="380"/>
        <v>-10.878100595752477</v>
      </c>
      <c r="W789" s="5">
        <f t="shared" si="381"/>
        <v>16.783692566997662</v>
      </c>
      <c r="X789" s="5">
        <f t="shared" si="358"/>
        <v>0.93799758088476881</v>
      </c>
      <c r="Y789" s="5">
        <f t="shared" si="359"/>
        <v>0.23224595412575458</v>
      </c>
      <c r="Z789" s="5">
        <f t="shared" si="360"/>
        <v>12.410795458447042</v>
      </c>
      <c r="AA789" s="5">
        <f t="shared" si="361"/>
        <v>8.0615022904160138</v>
      </c>
      <c r="AB789" s="5">
        <f t="shared" si="362"/>
        <v>-1.0418111174336622</v>
      </c>
      <c r="AC789" s="5">
        <f t="shared" si="363"/>
        <v>1.5326948626945658</v>
      </c>
      <c r="AD789" s="5">
        <f t="shared" si="364"/>
        <v>-7.3288051425863259</v>
      </c>
      <c r="AE789">
        <f t="shared" si="383"/>
        <v>0</v>
      </c>
    </row>
    <row r="790" spans="1:31" x14ac:dyDescent="0.2">
      <c r="A790">
        <f t="shared" si="382"/>
        <v>7.5799999999998828</v>
      </c>
      <c r="B790" s="5">
        <f t="shared" si="365"/>
        <v>54.650788294651846</v>
      </c>
      <c r="C790" s="5">
        <f t="shared" si="366"/>
        <v>500.56258753016954</v>
      </c>
      <c r="D790" s="5">
        <f t="shared" si="367"/>
        <v>-142.1657381255875</v>
      </c>
      <c r="E790" s="2">
        <f t="shared" si="374"/>
        <v>503.53710160833776</v>
      </c>
      <c r="F790" s="2">
        <f t="shared" si="375"/>
        <v>6.2308016863269025</v>
      </c>
      <c r="G790" s="3">
        <f t="shared" si="368"/>
        <v>6.2754684821346967</v>
      </c>
      <c r="H790" s="3">
        <f t="shared" si="369"/>
        <v>53.685219940009006</v>
      </c>
      <c r="I790" s="3">
        <f t="shared" si="370"/>
        <v>-82.879930271919974</v>
      </c>
      <c r="J790" s="2">
        <f t="shared" si="376"/>
        <v>98.9472949936264</v>
      </c>
      <c r="K790" s="2">
        <f t="shared" si="371"/>
        <v>67.44873551031111</v>
      </c>
      <c r="L790" s="6">
        <f t="shared" si="353"/>
        <v>2777.8531713284488</v>
      </c>
      <c r="M790" s="2">
        <f t="shared" si="354"/>
        <v>35.205430817183462</v>
      </c>
      <c r="N790" s="2">
        <f t="shared" si="372"/>
        <v>98.9472949936264</v>
      </c>
      <c r="O790" s="2">
        <f t="shared" si="373"/>
        <v>67.44873551031111</v>
      </c>
      <c r="P790" s="5">
        <f t="shared" si="355"/>
        <v>0.3818718530950268</v>
      </c>
      <c r="Q790" s="4">
        <f t="shared" si="356"/>
        <v>0.35561797057137851</v>
      </c>
      <c r="R790" s="4">
        <f t="shared" si="357"/>
        <v>0.28194544357068013</v>
      </c>
      <c r="S790" s="4">
        <f t="shared" si="377"/>
        <v>0</v>
      </c>
      <c r="T790" s="4">
        <f t="shared" si="378"/>
        <v>0</v>
      </c>
      <c r="U790" s="5">
        <f t="shared" si="379"/>
        <v>-1.2728478191663772</v>
      </c>
      <c r="V790" s="5">
        <f t="shared" si="380"/>
        <v>-10.888926510688684</v>
      </c>
      <c r="W790" s="5">
        <f t="shared" si="381"/>
        <v>16.810464238582156</v>
      </c>
      <c r="X790" s="5">
        <f t="shared" si="358"/>
        <v>0.93804805949029857</v>
      </c>
      <c r="Y790" s="5">
        <f t="shared" si="359"/>
        <v>0.23126408888610284</v>
      </c>
      <c r="Z790" s="5">
        <f t="shared" si="360"/>
        <v>12.427108633483087</v>
      </c>
      <c r="AA790" s="5">
        <f t="shared" si="361"/>
        <v>8.0671321574977721</v>
      </c>
      <c r="AB790" s="5">
        <f t="shared" si="362"/>
        <v>-1.0415837302802744</v>
      </c>
      <c r="AC790" s="5">
        <f t="shared" si="363"/>
        <v>1.538182122794403</v>
      </c>
      <c r="AD790" s="5">
        <f t="shared" si="364"/>
        <v>-7.2964036039200693</v>
      </c>
      <c r="AE790">
        <f t="shared" si="383"/>
        <v>0</v>
      </c>
    </row>
    <row r="791" spans="1:31" x14ac:dyDescent="0.2">
      <c r="A791">
        <f t="shared" si="382"/>
        <v>7.5899999999998826</v>
      </c>
      <c r="B791" s="5">
        <f t="shared" si="365"/>
        <v>54.713490900286679</v>
      </c>
      <c r="C791" s="5">
        <f t="shared" si="366"/>
        <v>501.09951663867577</v>
      </c>
      <c r="D791" s="5">
        <f t="shared" si="367"/>
        <v>-142.99490224848691</v>
      </c>
      <c r="E791" s="2">
        <f t="shared" si="374"/>
        <v>504.07766431573839</v>
      </c>
      <c r="F791" s="2">
        <f t="shared" si="375"/>
        <v>6.231262852779988</v>
      </c>
      <c r="G791" s="3">
        <f t="shared" si="368"/>
        <v>6.2650526448318935</v>
      </c>
      <c r="H791" s="3">
        <f t="shared" si="369"/>
        <v>53.700601761236953</v>
      </c>
      <c r="I791" s="3">
        <f t="shared" si="370"/>
        <v>-82.95289430795917</v>
      </c>
      <c r="J791" s="2">
        <f t="shared" si="376"/>
        <v>99.016100651504786</v>
      </c>
      <c r="K791" s="2">
        <f t="shared" si="371"/>
        <v>67.49563779925343</v>
      </c>
      <c r="L791" s="6">
        <f t="shared" si="353"/>
        <v>2778.0022691733047</v>
      </c>
      <c r="M791" s="2">
        <f t="shared" si="354"/>
        <v>35.207320425286674</v>
      </c>
      <c r="N791" s="2">
        <f t="shared" si="372"/>
        <v>99.016100651504786</v>
      </c>
      <c r="O791" s="2">
        <f t="shared" si="373"/>
        <v>67.49563779925343</v>
      </c>
      <c r="P791" s="5">
        <f t="shared" si="355"/>
        <v>0.38187612097979079</v>
      </c>
      <c r="Q791" s="4">
        <f t="shared" si="356"/>
        <v>0.35538956177998188</v>
      </c>
      <c r="R791" s="4">
        <f t="shared" si="357"/>
        <v>0.28187068001213411</v>
      </c>
      <c r="S791" s="4">
        <f t="shared" si="377"/>
        <v>0</v>
      </c>
      <c r="T791" s="4">
        <f t="shared" si="378"/>
        <v>0</v>
      </c>
      <c r="U791" s="5">
        <f t="shared" si="379"/>
        <v>-1.2716330356557506</v>
      </c>
      <c r="V791" s="5">
        <f t="shared" si="380"/>
        <v>-10.899742285567756</v>
      </c>
      <c r="W791" s="5">
        <f t="shared" si="381"/>
        <v>16.837151542896763</v>
      </c>
      <c r="X791" s="5">
        <f t="shared" si="358"/>
        <v>0.93809840806360867</v>
      </c>
      <c r="Y791" s="5">
        <f t="shared" si="359"/>
        <v>0.23029065513399105</v>
      </c>
      <c r="Z791" s="5">
        <f t="shared" si="360"/>
        <v>12.443361810373219</v>
      </c>
      <c r="AA791" s="5">
        <f t="shared" si="361"/>
        <v>8.0727599177164766</v>
      </c>
      <c r="AB791" s="5">
        <f t="shared" si="362"/>
        <v>-1.0413423805217596</v>
      </c>
      <c r="AC791" s="5">
        <f t="shared" si="363"/>
        <v>1.5436195248054627</v>
      </c>
      <c r="AD791" s="5">
        <f t="shared" si="364"/>
        <v>-7.264088539386762</v>
      </c>
      <c r="AE791">
        <f t="shared" si="383"/>
        <v>0</v>
      </c>
    </row>
    <row r="792" spans="1:31" x14ac:dyDescent="0.2">
      <c r="A792">
        <f t="shared" si="382"/>
        <v>7.5999999999998824</v>
      </c>
      <c r="B792" s="5">
        <f t="shared" si="365"/>
        <v>54.776089359615966</v>
      </c>
      <c r="C792" s="5">
        <f t="shared" si="366"/>
        <v>501.63659983726438</v>
      </c>
      <c r="D792" s="5">
        <f t="shared" si="367"/>
        <v>-143.82479439599348</v>
      </c>
      <c r="E792" s="2">
        <f t="shared" si="374"/>
        <v>504.61836893024844</v>
      </c>
      <c r="F792" s="2">
        <f t="shared" si="375"/>
        <v>6.2317093768458918</v>
      </c>
      <c r="G792" s="3">
        <f t="shared" si="368"/>
        <v>6.2546392210266761</v>
      </c>
      <c r="H792" s="3">
        <f t="shared" si="369"/>
        <v>53.71603795648501</v>
      </c>
      <c r="I792" s="3">
        <f t="shared" si="370"/>
        <v>-83.025535193353036</v>
      </c>
      <c r="J792" s="2">
        <f t="shared" si="376"/>
        <v>99.08467459537043</v>
      </c>
      <c r="K792" s="2">
        <f t="shared" si="371"/>
        <v>67.542382137266813</v>
      </c>
      <c r="L792" s="6">
        <f t="shared" si="353"/>
        <v>2778.1509820186798</v>
      </c>
      <c r="M792" s="2">
        <f t="shared" si="354"/>
        <v>35.209205154056185</v>
      </c>
      <c r="N792" s="2">
        <f t="shared" si="372"/>
        <v>99.08467459537043</v>
      </c>
      <c r="O792" s="2">
        <f t="shared" si="373"/>
        <v>67.542382137266813</v>
      </c>
      <c r="P792" s="5">
        <f t="shared" si="355"/>
        <v>0.38188037764073118</v>
      </c>
      <c r="Q792" s="4">
        <f t="shared" si="356"/>
        <v>0.355162251604486</v>
      </c>
      <c r="R792" s="4">
        <f t="shared" si="357"/>
        <v>0.28179622001634802</v>
      </c>
      <c r="S792" s="4">
        <f t="shared" si="377"/>
        <v>0</v>
      </c>
      <c r="T792" s="4">
        <f t="shared" si="378"/>
        <v>0</v>
      </c>
      <c r="U792" s="5">
        <f t="shared" si="379"/>
        <v>-1.2704127684158568</v>
      </c>
      <c r="V792" s="5">
        <f t="shared" si="380"/>
        <v>-10.910547847302977</v>
      </c>
      <c r="W792" s="5">
        <f t="shared" si="381"/>
        <v>16.863754452791952</v>
      </c>
      <c r="X792" s="5">
        <f t="shared" si="358"/>
        <v>0.93814862662716181</v>
      </c>
      <c r="Y792" s="5">
        <f t="shared" si="359"/>
        <v>0.229325629954935</v>
      </c>
      <c r="Z792" s="5">
        <f t="shared" si="360"/>
        <v>12.459555058287522</v>
      </c>
      <c r="AA792" s="5">
        <f t="shared" si="361"/>
        <v>8.0783855225914518</v>
      </c>
      <c r="AB792" s="5">
        <f t="shared" si="362"/>
        <v>-1.0410871384609219</v>
      </c>
      <c r="AC792" s="5">
        <f t="shared" si="363"/>
        <v>1.549007210984545</v>
      </c>
      <c r="AD792" s="5">
        <f t="shared" si="364"/>
        <v>-7.2318600246165943</v>
      </c>
      <c r="AE792">
        <f t="shared" si="383"/>
        <v>0</v>
      </c>
    </row>
    <row r="793" spans="1:31" x14ac:dyDescent="0.2">
      <c r="A793">
        <f t="shared" si="382"/>
        <v>7.6099999999998822</v>
      </c>
      <c r="B793" s="5">
        <f t="shared" si="365"/>
        <v>54.838583697469311</v>
      </c>
      <c r="C793" s="5">
        <f t="shared" si="366"/>
        <v>502.17383766718979</v>
      </c>
      <c r="D793" s="5">
        <f t="shared" si="367"/>
        <v>-144.65541134092823</v>
      </c>
      <c r="E793" s="2">
        <f t="shared" si="374"/>
        <v>505.15921598970897</v>
      </c>
      <c r="F793" s="2">
        <f t="shared" si="375"/>
        <v>6.2321413013017004</v>
      </c>
      <c r="G793" s="3">
        <f t="shared" si="368"/>
        <v>6.244228349642067</v>
      </c>
      <c r="H793" s="3">
        <f t="shared" si="369"/>
        <v>53.731528028594859</v>
      </c>
      <c r="I793" s="3">
        <f t="shared" si="370"/>
        <v>-83.097853793599199</v>
      </c>
      <c r="J793" s="2">
        <f t="shared" si="376"/>
        <v>99.153017085071795</v>
      </c>
      <c r="K793" s="2">
        <f t="shared" si="371"/>
        <v>67.588968701480425</v>
      </c>
      <c r="L793" s="6">
        <f t="shared" si="353"/>
        <v>2778.2993099458017</v>
      </c>
      <c r="M793" s="2">
        <f t="shared" si="354"/>
        <v>35.211085004521443</v>
      </c>
      <c r="N793" s="2">
        <f t="shared" si="372"/>
        <v>99.153017085071795</v>
      </c>
      <c r="O793" s="2">
        <f t="shared" si="373"/>
        <v>67.588968701480425</v>
      </c>
      <c r="P793" s="5">
        <f t="shared" si="355"/>
        <v>0.38188462308053167</v>
      </c>
      <c r="Q793" s="4">
        <f t="shared" si="356"/>
        <v>0.35493603525343875</v>
      </c>
      <c r="R793" s="4">
        <f t="shared" si="357"/>
        <v>0.28172206276003064</v>
      </c>
      <c r="S793" s="4">
        <f t="shared" si="377"/>
        <v>0</v>
      </c>
      <c r="T793" s="4">
        <f t="shared" si="378"/>
        <v>0</v>
      </c>
      <c r="U793" s="5">
        <f t="shared" si="379"/>
        <v>-1.26918706480348</v>
      </c>
      <c r="V793" s="5">
        <f t="shared" si="380"/>
        <v>-10.921343123194291</v>
      </c>
      <c r="W793" s="5">
        <f t="shared" si="381"/>
        <v>16.890272943623607</v>
      </c>
      <c r="X793" s="5">
        <f t="shared" si="358"/>
        <v>0.93819871520838727</v>
      </c>
      <c r="Y793" s="5">
        <f t="shared" si="359"/>
        <v>0.22836899031031424</v>
      </c>
      <c r="Z793" s="5">
        <f t="shared" si="360"/>
        <v>12.475688447461165</v>
      </c>
      <c r="AA793" s="5">
        <f t="shared" si="361"/>
        <v>8.0840089237779509</v>
      </c>
      <c r="AB793" s="5">
        <f t="shared" si="362"/>
        <v>-1.0408180744931657</v>
      </c>
      <c r="AC793" s="5">
        <f t="shared" si="363"/>
        <v>1.5543453242668743</v>
      </c>
      <c r="AD793" s="5">
        <f t="shared" si="364"/>
        <v>-7.1997181325984414</v>
      </c>
      <c r="AE793">
        <f t="shared" si="383"/>
        <v>0</v>
      </c>
    </row>
    <row r="794" spans="1:31" x14ac:dyDescent="0.2">
      <c r="A794">
        <f t="shared" si="382"/>
        <v>7.619999999999882</v>
      </c>
      <c r="B794" s="5">
        <f t="shared" si="365"/>
        <v>54.900973940062009</v>
      </c>
      <c r="C794" s="5">
        <f t="shared" si="366"/>
        <v>502.71123066474195</v>
      </c>
      <c r="D794" s="5">
        <f t="shared" si="367"/>
        <v>-145.48674986477087</v>
      </c>
      <c r="E794" s="2">
        <f t="shared" si="374"/>
        <v>505.7002060272734</v>
      </c>
      <c r="F794" s="2">
        <f t="shared" si="375"/>
        <v>6.2325586689814534</v>
      </c>
      <c r="G794" s="3">
        <f t="shared" si="368"/>
        <v>6.2338201688971351</v>
      </c>
      <c r="H794" s="3">
        <f t="shared" si="369"/>
        <v>53.74707148183753</v>
      </c>
      <c r="I794" s="3">
        <f t="shared" si="370"/>
        <v>-83.169850974925183</v>
      </c>
      <c r="J794" s="2">
        <f t="shared" si="376"/>
        <v>99.221128384851411</v>
      </c>
      <c r="K794" s="2">
        <f t="shared" si="371"/>
        <v>67.635397672018684</v>
      </c>
      <c r="L794" s="6">
        <f t="shared" si="353"/>
        <v>2778.4472530503472</v>
      </c>
      <c r="M794" s="2">
        <f t="shared" si="354"/>
        <v>35.212959977895018</v>
      </c>
      <c r="N794" s="2">
        <f t="shared" si="372"/>
        <v>99.221128384851411</v>
      </c>
      <c r="O794" s="2">
        <f t="shared" si="373"/>
        <v>67.635397672018684</v>
      </c>
      <c r="P794" s="5">
        <f t="shared" si="355"/>
        <v>0.38188885730229516</v>
      </c>
      <c r="Q794" s="4">
        <f t="shared" si="356"/>
        <v>0.35471090795242199</v>
      </c>
      <c r="R794" s="4">
        <f t="shared" si="357"/>
        <v>0.28164820741860414</v>
      </c>
      <c r="S794" s="4">
        <f t="shared" si="377"/>
        <v>0</v>
      </c>
      <c r="T794" s="4">
        <f t="shared" si="378"/>
        <v>0</v>
      </c>
      <c r="U794" s="5">
        <f t="shared" si="379"/>
        <v>-1.2679559721413214</v>
      </c>
      <c r="V794" s="5">
        <f t="shared" si="380"/>
        <v>-10.932128040927921</v>
      </c>
      <c r="W794" s="5">
        <f t="shared" si="381"/>
        <v>16.916706993236371</v>
      </c>
      <c r="X794" s="5">
        <f t="shared" si="358"/>
        <v>0.93824867383959432</v>
      </c>
      <c r="Y794" s="5">
        <f t="shared" si="359"/>
        <v>0.22742071303922104</v>
      </c>
      <c r="Z794" s="5">
        <f t="shared" si="360"/>
        <v>12.491762049183793</v>
      </c>
      <c r="AA794" s="5">
        <f t="shared" si="361"/>
        <v>8.0896300730682</v>
      </c>
      <c r="AB794" s="5">
        <f t="shared" si="362"/>
        <v>-1.0405352591021004</v>
      </c>
      <c r="AC794" s="5">
        <f t="shared" si="363"/>
        <v>1.5596340082558715</v>
      </c>
      <c r="AD794" s="5">
        <f t="shared" si="364"/>
        <v>-7.1676629336954285</v>
      </c>
      <c r="AE794">
        <f t="shared" si="383"/>
        <v>0</v>
      </c>
    </row>
    <row r="795" spans="1:31" x14ac:dyDescent="0.2">
      <c r="A795">
        <f t="shared" si="382"/>
        <v>7.6299999999998818</v>
      </c>
      <c r="B795" s="5">
        <f t="shared" si="365"/>
        <v>54.963260114988024</v>
      </c>
      <c r="C795" s="5">
        <f t="shared" si="366"/>
        <v>503.24877936126074</v>
      </c>
      <c r="D795" s="5">
        <f t="shared" si="367"/>
        <v>-146.31880675766681</v>
      </c>
      <c r="E795" s="2">
        <f t="shared" si="374"/>
        <v>506.24133957142095</v>
      </c>
      <c r="F795" s="2">
        <f t="shared" si="375"/>
        <v>6.2329615227749331</v>
      </c>
      <c r="G795" s="3">
        <f t="shared" si="368"/>
        <v>6.2234148163061143</v>
      </c>
      <c r="H795" s="3">
        <f t="shared" si="369"/>
        <v>53.76266782192009</v>
      </c>
      <c r="I795" s="3">
        <f t="shared" si="370"/>
        <v>-83.241527604262131</v>
      </c>
      <c r="J795" s="2">
        <f t="shared" si="376"/>
        <v>99.289008763291989</v>
      </c>
      <c r="K795" s="2">
        <f t="shared" si="371"/>
        <v>67.681669231964548</v>
      </c>
      <c r="L795" s="6">
        <f t="shared" si="353"/>
        <v>2778.5948114421876</v>
      </c>
      <c r="M795" s="2">
        <f t="shared" si="354"/>
        <v>35.214830075569395</v>
      </c>
      <c r="N795" s="2">
        <f t="shared" si="372"/>
        <v>99.289008763291989</v>
      </c>
      <c r="O795" s="2">
        <f t="shared" si="373"/>
        <v>67.681669231964548</v>
      </c>
      <c r="P795" s="5">
        <f t="shared" si="355"/>
        <v>0.38189308030953645</v>
      </c>
      <c r="Q795" s="4">
        <f t="shared" si="356"/>
        <v>0.35448686494406295</v>
      </c>
      <c r="R795" s="4">
        <f t="shared" si="357"/>
        <v>0.2815746531662543</v>
      </c>
      <c r="S795" s="4">
        <f t="shared" si="377"/>
        <v>0</v>
      </c>
      <c r="T795" s="4">
        <f t="shared" si="378"/>
        <v>0</v>
      </c>
      <c r="U795" s="5">
        <f t="shared" si="379"/>
        <v>-1.266719537715481</v>
      </c>
      <c r="V795" s="5">
        <f t="shared" si="380"/>
        <v>-10.94290252857601</v>
      </c>
      <c r="W795" s="5">
        <f t="shared" si="381"/>
        <v>16.943056581946934</v>
      </c>
      <c r="X795" s="5">
        <f t="shared" si="358"/>
        <v>0.93829850255788538</v>
      </c>
      <c r="Y795" s="5">
        <f t="shared" si="359"/>
        <v>0.2264807748603142</v>
      </c>
      <c r="Z795" s="5">
        <f t="shared" si="360"/>
        <v>12.507775935789004</v>
      </c>
      <c r="AA795" s="5">
        <f t="shared" si="361"/>
        <v>8.0952489223924466</v>
      </c>
      <c r="AB795" s="5">
        <f t="shared" si="362"/>
        <v>-1.0402387628551668</v>
      </c>
      <c r="AC795" s="5">
        <f t="shared" si="363"/>
        <v>1.5648734072129944</v>
      </c>
      <c r="AD795" s="5">
        <f t="shared" si="364"/>
        <v>-7.1356944956606192</v>
      </c>
      <c r="AE795">
        <f t="shared" si="383"/>
        <v>0</v>
      </c>
    </row>
    <row r="796" spans="1:31" x14ac:dyDescent="0.2">
      <c r="A796">
        <f t="shared" si="382"/>
        <v>7.6399999999998816</v>
      </c>
      <c r="B796" s="5">
        <f t="shared" si="365"/>
        <v>55.025442251212944</v>
      </c>
      <c r="C796" s="5">
        <f t="shared" si="366"/>
        <v>503.78648428315034</v>
      </c>
      <c r="D796" s="5">
        <f t="shared" si="367"/>
        <v>-147.15157881843419</v>
      </c>
      <c r="E796" s="2">
        <f t="shared" si="374"/>
        <v>506.78261714596965</v>
      </c>
      <c r="F796" s="2">
        <f t="shared" si="375"/>
        <v>6.2333499056264499</v>
      </c>
      <c r="G796" s="3">
        <f t="shared" si="368"/>
        <v>6.2130124286775628</v>
      </c>
      <c r="H796" s="3">
        <f t="shared" si="369"/>
        <v>53.77831655599222</v>
      </c>
      <c r="I796" s="3">
        <f t="shared" si="370"/>
        <v>-83.312884549218737</v>
      </c>
      <c r="J796" s="2">
        <f t="shared" si="376"/>
        <v>99.356658493262842</v>
      </c>
      <c r="K796" s="2">
        <f t="shared" si="371"/>
        <v>67.727783567323002</v>
      </c>
      <c r="L796" s="6">
        <f t="shared" si="353"/>
        <v>2778.7419852451403</v>
      </c>
      <c r="M796" s="2">
        <f t="shared" si="354"/>
        <v>35.216695299113759</v>
      </c>
      <c r="N796" s="2">
        <f t="shared" si="372"/>
        <v>99.356658493262842</v>
      </c>
      <c r="O796" s="2">
        <f t="shared" si="373"/>
        <v>67.727783567323002</v>
      </c>
      <c r="P796" s="5">
        <f t="shared" si="355"/>
        <v>0.38189729210617507</v>
      </c>
      <c r="Q796" s="4">
        <f t="shared" si="356"/>
        <v>0.35426390148804382</v>
      </c>
      <c r="R796" s="4">
        <f t="shared" si="357"/>
        <v>0.28150139917598083</v>
      </c>
      <c r="S796" s="4">
        <f t="shared" si="377"/>
        <v>0</v>
      </c>
      <c r="T796" s="4">
        <f t="shared" si="378"/>
        <v>0</v>
      </c>
      <c r="U796" s="5">
        <f t="shared" si="379"/>
        <v>-1.265477808772965</v>
      </c>
      <c r="V796" s="5">
        <f t="shared" si="380"/>
        <v>-10.953666514596275</v>
      </c>
      <c r="W796" s="5">
        <f t="shared" si="381"/>
        <v>16.969321692527373</v>
      </c>
      <c r="X796" s="5">
        <f t="shared" si="358"/>
        <v>0.93834820140507158</v>
      </c>
      <c r="Y796" s="5">
        <f t="shared" si="359"/>
        <v>0.225549152373659</v>
      </c>
      <c r="Z796" s="5">
        <f t="shared" si="360"/>
        <v>12.523730180643863</v>
      </c>
      <c r="AA796" s="5">
        <f t="shared" si="361"/>
        <v>8.1008654238200126</v>
      </c>
      <c r="AB796" s="5">
        <f t="shared" si="362"/>
        <v>-1.039928656399306</v>
      </c>
      <c r="AC796" s="5">
        <f t="shared" si="363"/>
        <v>1.570063666047588</v>
      </c>
      <c r="AD796" s="5">
        <f t="shared" si="364"/>
        <v>-7.1038128836526155</v>
      </c>
      <c r="AE796">
        <f t="shared" si="383"/>
        <v>0</v>
      </c>
    </row>
    <row r="797" spans="1:31" x14ac:dyDescent="0.2">
      <c r="A797">
        <f t="shared" si="382"/>
        <v>7.6499999999998813</v>
      </c>
      <c r="B797" s="5">
        <f t="shared" si="365"/>
        <v>55.087520379066895</v>
      </c>
      <c r="C797" s="5">
        <f t="shared" si="366"/>
        <v>504.32434595189358</v>
      </c>
      <c r="D797" s="5">
        <f t="shared" si="367"/>
        <v>-147.98506285457054</v>
      </c>
      <c r="E797" s="2">
        <f t="shared" si="374"/>
        <v>507.32403927008954</v>
      </c>
      <c r="F797" s="2">
        <f t="shared" si="375"/>
        <v>6.2337238605336207</v>
      </c>
      <c r="G797" s="3">
        <f t="shared" si="368"/>
        <v>6.2026131421135693</v>
      </c>
      <c r="H797" s="3">
        <f t="shared" si="369"/>
        <v>53.794017192652696</v>
      </c>
      <c r="I797" s="3">
        <f t="shared" si="370"/>
        <v>-83.383922678055256</v>
      </c>
      <c r="J797" s="2">
        <f t="shared" si="376"/>
        <v>99.424077851866613</v>
      </c>
      <c r="K797" s="2">
        <f t="shared" si="371"/>
        <v>67.773740866984738</v>
      </c>
      <c r="L797" s="6">
        <f t="shared" si="353"/>
        <v>2778.8887745967213</v>
      </c>
      <c r="M797" s="2">
        <f t="shared" si="354"/>
        <v>35.218555650270943</v>
      </c>
      <c r="N797" s="2">
        <f t="shared" si="372"/>
        <v>99.424077851866613</v>
      </c>
      <c r="O797" s="2">
        <f t="shared" si="373"/>
        <v>67.773740866984738</v>
      </c>
      <c r="P797" s="5">
        <f t="shared" si="355"/>
        <v>0.38190149269652784</v>
      </c>
      <c r="Q797" s="4">
        <f t="shared" si="356"/>
        <v>0.35404201286111087</v>
      </c>
      <c r="R797" s="4">
        <f t="shared" si="357"/>
        <v>0.28142844461964678</v>
      </c>
      <c r="S797" s="4">
        <f t="shared" si="377"/>
        <v>0</v>
      </c>
      <c r="T797" s="4">
        <f t="shared" si="378"/>
        <v>0</v>
      </c>
      <c r="U797" s="5">
        <f t="shared" si="379"/>
        <v>-1.2642308325192209</v>
      </c>
      <c r="V797" s="5">
        <f t="shared" si="380"/>
        <v>-10.964419927831665</v>
      </c>
      <c r="W797" s="5">
        <f t="shared" si="381"/>
        <v>16.995502310188407</v>
      </c>
      <c r="X797" s="5">
        <f t="shared" si="358"/>
        <v>0.93839777042759054</v>
      </c>
      <c r="Y797" s="5">
        <f t="shared" si="359"/>
        <v>0.22462582206256365</v>
      </c>
      <c r="Z797" s="5">
        <f t="shared" si="360"/>
        <v>12.539624858138396</v>
      </c>
      <c r="AA797" s="5">
        <f t="shared" si="361"/>
        <v>8.1064795295603176</v>
      </c>
      <c r="AB797" s="5">
        <f t="shared" si="362"/>
        <v>-1.0396050104566572</v>
      </c>
      <c r="AC797" s="5">
        <f t="shared" si="363"/>
        <v>1.5752049303067306</v>
      </c>
      <c r="AD797" s="5">
        <f t="shared" si="364"/>
        <v>-7.0720181602512753</v>
      </c>
      <c r="AE797">
        <f t="shared" si="383"/>
        <v>0</v>
      </c>
    </row>
    <row r="798" spans="1:31" x14ac:dyDescent="0.2">
      <c r="A798">
        <f t="shared" si="382"/>
        <v>7.6599999999998811</v>
      </c>
      <c r="B798" s="5">
        <f t="shared" si="365"/>
        <v>55.149494530237504</v>
      </c>
      <c r="C798" s="5">
        <f t="shared" si="366"/>
        <v>504.86236488406666</v>
      </c>
      <c r="D798" s="5">
        <f t="shared" si="367"/>
        <v>-148.8192556822591</v>
      </c>
      <c r="E798" s="2">
        <f t="shared" si="374"/>
        <v>507.86560645831605</v>
      </c>
      <c r="F798" s="2">
        <f t="shared" si="375"/>
        <v>6.2340834305461641</v>
      </c>
      <c r="G798" s="3">
        <f t="shared" si="368"/>
        <v>6.1922170920090025</v>
      </c>
      <c r="H798" s="3">
        <f t="shared" si="369"/>
        <v>53.809769241955763</v>
      </c>
      <c r="I798" s="3">
        <f t="shared" si="370"/>
        <v>-83.454642859657767</v>
      </c>
      <c r="J798" s="2">
        <f t="shared" si="376"/>
        <v>99.491267120386624</v>
      </c>
      <c r="K798" s="2">
        <f t="shared" si="371"/>
        <v>67.81954132269027</v>
      </c>
      <c r="L798" s="6">
        <f t="shared" si="353"/>
        <v>2779.0351796479017</v>
      </c>
      <c r="M798" s="2">
        <f t="shared" si="354"/>
        <v>35.220411130954311</v>
      </c>
      <c r="N798" s="2">
        <f t="shared" si="372"/>
        <v>99.491267120386624</v>
      </c>
      <c r="O798" s="2">
        <f t="shared" si="373"/>
        <v>67.81954132269027</v>
      </c>
      <c r="P798" s="5">
        <f t="shared" si="355"/>
        <v>0.38190568208530201</v>
      </c>
      <c r="Q798" s="4">
        <f t="shared" si="356"/>
        <v>0.3538211943570807</v>
      </c>
      <c r="R798" s="4">
        <f t="shared" si="357"/>
        <v>0.28135578866802696</v>
      </c>
      <c r="S798" s="4">
        <f t="shared" si="377"/>
        <v>0</v>
      </c>
      <c r="T798" s="4">
        <f t="shared" si="378"/>
        <v>0</v>
      </c>
      <c r="U798" s="5">
        <f t="shared" si="379"/>
        <v>-1.2629786561157006</v>
      </c>
      <c r="V798" s="5">
        <f t="shared" si="380"/>
        <v>-10.975162697510033</v>
      </c>
      <c r="W798" s="5">
        <f t="shared" si="381"/>
        <v>17.021598422562715</v>
      </c>
      <c r="X798" s="5">
        <f t="shared" si="358"/>
        <v>0.93844720967642381</v>
      </c>
      <c r="Y798" s="5">
        <f t="shared" si="359"/>
        <v>0.22371076029540587</v>
      </c>
      <c r="Z798" s="5">
        <f t="shared" si="360"/>
        <v>12.555460043675197</v>
      </c>
      <c r="AA798" s="5">
        <f t="shared" si="361"/>
        <v>8.1120911919639358</v>
      </c>
      <c r="AB798" s="5">
        <f t="shared" si="362"/>
        <v>-1.0392678958202948</v>
      </c>
      <c r="AC798" s="5">
        <f t="shared" si="363"/>
        <v>1.5802973461651639</v>
      </c>
      <c r="AD798" s="5">
        <f t="shared" si="364"/>
        <v>-7.0403103854733473</v>
      </c>
      <c r="AE798">
        <f t="shared" si="383"/>
        <v>0</v>
      </c>
    </row>
    <row r="799" spans="1:31" x14ac:dyDescent="0.2">
      <c r="A799">
        <f t="shared" si="382"/>
        <v>7.6699999999998809</v>
      </c>
      <c r="B799" s="5">
        <f t="shared" si="365"/>
        <v>55.211364737762807</v>
      </c>
      <c r="C799" s="5">
        <f t="shared" si="366"/>
        <v>505.40054159135354</v>
      </c>
      <c r="D799" s="5">
        <f t="shared" si="367"/>
        <v>-149.65415412637495</v>
      </c>
      <c r="E799" s="2">
        <f t="shared" si="374"/>
        <v>508.40731922056329</v>
      </c>
      <c r="F799" s="2">
        <f t="shared" si="375"/>
        <v>6.234428658764692</v>
      </c>
      <c r="G799" s="3">
        <f t="shared" si="368"/>
        <v>6.1818244130507995</v>
      </c>
      <c r="H799" s="3">
        <f t="shared" si="369"/>
        <v>53.825572215417417</v>
      </c>
      <c r="I799" s="3">
        <f t="shared" si="370"/>
        <v>-83.525045963512497</v>
      </c>
      <c r="J799" s="2">
        <f t="shared" si="376"/>
        <v>99.558226584234518</v>
      </c>
      <c r="K799" s="2">
        <f t="shared" si="371"/>
        <v>67.865185128994213</v>
      </c>
      <c r="L799" s="6">
        <f t="shared" si="353"/>
        <v>2779.1812005628703</v>
      </c>
      <c r="M799" s="2">
        <f t="shared" si="354"/>
        <v>35.222261743244708</v>
      </c>
      <c r="N799" s="2">
        <f t="shared" si="372"/>
        <v>99.558226584234518</v>
      </c>
      <c r="O799" s="2">
        <f t="shared" si="373"/>
        <v>67.865185128994213</v>
      </c>
      <c r="P799" s="5">
        <f t="shared" si="355"/>
        <v>0.38190986027758816</v>
      </c>
      <c r="Q799" s="4">
        <f t="shared" si="356"/>
        <v>0.35360144128684518</v>
      </c>
      <c r="R799" s="4">
        <f t="shared" si="357"/>
        <v>0.28128343049085619</v>
      </c>
      <c r="S799" s="4">
        <f t="shared" si="377"/>
        <v>0</v>
      </c>
      <c r="T799" s="4">
        <f t="shared" si="378"/>
        <v>0</v>
      </c>
      <c r="U799" s="5">
        <f t="shared" si="379"/>
        <v>-1.2617213266774507</v>
      </c>
      <c r="V799" s="5">
        <f t="shared" si="380"/>
        <v>-10.985894753243828</v>
      </c>
      <c r="W799" s="5">
        <f t="shared" si="381"/>
        <v>17.047610019688214</v>
      </c>
      <c r="X799" s="5">
        <f t="shared" si="358"/>
        <v>0.9384965192070156</v>
      </c>
      <c r="Y799" s="5">
        <f t="shared" si="359"/>
        <v>0.22280394332745745</v>
      </c>
      <c r="Z799" s="5">
        <f t="shared" si="360"/>
        <v>12.571235813659031</v>
      </c>
      <c r="AA799" s="5">
        <f t="shared" si="361"/>
        <v>8.1177003635236105</v>
      </c>
      <c r="AB799" s="5">
        <f t="shared" si="362"/>
        <v>-1.0389173833499932</v>
      </c>
      <c r="AC799" s="5">
        <f t="shared" si="363"/>
        <v>1.5853410604152032</v>
      </c>
      <c r="AD799" s="5">
        <f t="shared" si="364"/>
        <v>-7.0086896167881747</v>
      </c>
      <c r="AE799">
        <f t="shared" si="383"/>
        <v>0</v>
      </c>
    </row>
    <row r="800" spans="1:31" x14ac:dyDescent="0.2">
      <c r="A800">
        <f t="shared" si="382"/>
        <v>7.6799999999998807</v>
      </c>
      <c r="B800" s="5">
        <f t="shared" si="365"/>
        <v>55.273131036024147</v>
      </c>
      <c r="C800" s="5">
        <f t="shared" si="366"/>
        <v>505.93887658056076</v>
      </c>
      <c r="D800" s="5">
        <f t="shared" si="367"/>
        <v>-150.48975502049092</v>
      </c>
      <c r="E800" s="2">
        <f t="shared" si="374"/>
        <v>508.94917806213755</v>
      </c>
      <c r="F800" s="2">
        <f t="shared" si="375"/>
        <v>6.2347595883394984</v>
      </c>
      <c r="G800" s="3">
        <f t="shared" si="368"/>
        <v>6.1714352392173</v>
      </c>
      <c r="H800" s="3">
        <f t="shared" si="369"/>
        <v>53.841425626021568</v>
      </c>
      <c r="I800" s="3">
        <f t="shared" si="370"/>
        <v>-83.595132859680376</v>
      </c>
      <c r="J800" s="2">
        <f t="shared" si="376"/>
        <v>99.624956532898324</v>
      </c>
      <c r="K800" s="2">
        <f t="shared" si="371"/>
        <v>67.910672483229931</v>
      </c>
      <c r="L800" s="6">
        <f t="shared" ref="L800:L863" si="384">SQRT(spin^2-flag*((30/PI())*(wx*G800+wy*H800+wz*I800)/J800)^2)</f>
        <v>2779.3268375187959</v>
      </c>
      <c r="M800" s="2">
        <f t="shared" ref="M800:M863" si="385">(L800*PI()/30)*(circ/(2*PI()))/12</f>
        <v>35.224107489387514</v>
      </c>
      <c r="N800" s="2">
        <f t="shared" si="372"/>
        <v>99.624956532898324</v>
      </c>
      <c r="O800" s="2">
        <f t="shared" si="373"/>
        <v>67.910672483229931</v>
      </c>
      <c r="P800" s="5">
        <f t="shared" ref="P800:P863" si="386">cd0+(cdspin*L800/1000)*EXP(-A800/(tau*146.7/N800))</f>
        <v>0.38191402727885337</v>
      </c>
      <c r="Q800" s="4">
        <f t="shared" ref="Q800:Q863" si="387">(M800/N800)*EXP(-A800/(tau*146.7/N800))</f>
        <v>0.35338274897837524</v>
      </c>
      <c r="R800" s="4">
        <f t="shared" ref="R800:R863" si="388">cl2_*Q800/(cl0+cl1_*Q800)</f>
        <v>0.28121136925687651</v>
      </c>
      <c r="S800" s="4">
        <f t="shared" si="377"/>
        <v>0</v>
      </c>
      <c r="T800" s="4">
        <f t="shared" si="378"/>
        <v>0</v>
      </c>
      <c r="U800" s="5">
        <f t="shared" si="379"/>
        <v>-1.2604588912707297</v>
      </c>
      <c r="V800" s="5">
        <f t="shared" si="380"/>
        <v>-10.996616025029804</v>
      </c>
      <c r="W800" s="5">
        <f t="shared" si="381"/>
        <v>17.073537093991369</v>
      </c>
      <c r="X800" s="5">
        <f t="shared" ref="X800:X863" si="389">M800/romega</f>
        <v>0.93854569907919383</v>
      </c>
      <c r="Y800" s="5">
        <f t="shared" ref="Y800:Y863" si="390">const*($R800/omega)*N800*(wy*I800-wz*(H800-T800))/X800</f>
        <v>0.22190534730269545</v>
      </c>
      <c r="Z800" s="5">
        <f t="shared" ref="Z800:Z863" si="391">const*($R800/omega)*N800*(wz*(G800-S800)-wx*I800)/X800</f>
        <v>12.586952245486506</v>
      </c>
      <c r="AA800" s="5">
        <f t="shared" ref="AA800:AA863" si="392">const*($R800/omega)*N800*(wx*(H800-T800)-wy*(G800-S800))/X800</f>
        <v>8.1233069968752947</v>
      </c>
      <c r="AB800" s="5">
        <f t="shared" ref="AB800:AB863" si="393">U800+Y800</f>
        <v>-1.0385535439680342</v>
      </c>
      <c r="AC800" s="5">
        <f t="shared" ref="AC800:AC863" si="394">V800+Z800</f>
        <v>1.5903362204567024</v>
      </c>
      <c r="AD800" s="5">
        <f t="shared" ref="AD800:AD863" si="395">W800+AA800-32.174</f>
        <v>-6.9771559091333373</v>
      </c>
      <c r="AE800">
        <f t="shared" si="383"/>
        <v>0</v>
      </c>
    </row>
    <row r="801" spans="1:31" x14ac:dyDescent="0.2">
      <c r="A801">
        <f t="shared" si="382"/>
        <v>7.6899999999998805</v>
      </c>
      <c r="B801" s="5">
        <f t="shared" ref="B801:B864" si="396">B800+G800*dt+0.5*AB800*dt*dt</f>
        <v>55.334793460739121</v>
      </c>
      <c r="C801" s="5">
        <f t="shared" ref="C801:C864" si="397">C800+H800*dt+0.5*AC800*dt*dt</f>
        <v>506.47737035363201</v>
      </c>
      <c r="D801" s="5">
        <f t="shared" ref="D801:D864" si="398">D800+I800*dt+0.5*AD800*dt*dt</f>
        <v>-151.32605520688315</v>
      </c>
      <c r="E801" s="2">
        <f t="shared" si="374"/>
        <v>509.49118348375055</v>
      </c>
      <c r="F801" s="2">
        <f t="shared" si="375"/>
        <v>6.2350762624693665</v>
      </c>
      <c r="G801" s="3">
        <f t="shared" ref="G801:G864" si="399">G800+AB800*dt</f>
        <v>6.1610497037776195</v>
      </c>
      <c r="H801" s="3">
        <f t="shared" ref="H801:H864" si="400">H800+AC800*dt</f>
        <v>53.857328988226136</v>
      </c>
      <c r="I801" s="3">
        <f t="shared" ref="I801:I864" si="401">I800+AD800*dt</f>
        <v>-83.664904418771712</v>
      </c>
      <c r="J801" s="2">
        <f t="shared" si="376"/>
        <v>99.691457259890868</v>
      </c>
      <c r="K801" s="2">
        <f t="shared" ref="K801:K864" si="402">J801/1.467</f>
        <v>67.956003585474349</v>
      </c>
      <c r="L801" s="6">
        <f t="shared" si="384"/>
        <v>2779.4720907055967</v>
      </c>
      <c r="M801" s="2">
        <f t="shared" si="385"/>
        <v>35.225948371789677</v>
      </c>
      <c r="N801" s="2">
        <f t="shared" ref="N801:N864" si="403">IF(D801&gt;=hwind,SQRT((G801-vxw)^2+(H801-vyw)^2+I801^2),J801)</f>
        <v>99.691457259890868</v>
      </c>
      <c r="O801" s="2">
        <f t="shared" ref="O801:O864" si="404">J801/1.467</f>
        <v>67.956003585474349</v>
      </c>
      <c r="P801" s="5">
        <f t="shared" si="386"/>
        <v>0.38191818309493442</v>
      </c>
      <c r="Q801" s="4">
        <f t="shared" si="387"/>
        <v>0.35316511277672347</v>
      </c>
      <c r="R801" s="4">
        <f t="shared" si="388"/>
        <v>0.2811396041338845</v>
      </c>
      <c r="S801" s="4">
        <f t="shared" si="377"/>
        <v>0</v>
      </c>
      <c r="T801" s="4">
        <f t="shared" si="378"/>
        <v>0</v>
      </c>
      <c r="U801" s="5">
        <f t="shared" si="379"/>
        <v>-1.2591913969106514</v>
      </c>
      <c r="V801" s="5">
        <f t="shared" si="380"/>
        <v>-11.007326443248704</v>
      </c>
      <c r="W801" s="5">
        <f t="shared" si="381"/>
        <v>17.099379640270445</v>
      </c>
      <c r="X801" s="5">
        <f t="shared" si="389"/>
        <v>0.93859474935709186</v>
      </c>
      <c r="Y801" s="5">
        <f t="shared" si="390"/>
        <v>0.22101494825560994</v>
      </c>
      <c r="Z801" s="5">
        <f t="shared" si="391"/>
        <v>12.602609417535756</v>
      </c>
      <c r="AA801" s="5">
        <f t="shared" si="392"/>
        <v>8.1289110447991764</v>
      </c>
      <c r="AB801" s="5">
        <f t="shared" si="393"/>
        <v>-1.0381764486550416</v>
      </c>
      <c r="AC801" s="5">
        <f t="shared" si="394"/>
        <v>1.595282974287052</v>
      </c>
      <c r="AD801" s="5">
        <f t="shared" si="395"/>
        <v>-6.9457093149303759</v>
      </c>
      <c r="AE801">
        <f t="shared" si="383"/>
        <v>0</v>
      </c>
    </row>
    <row r="802" spans="1:31" x14ac:dyDescent="0.2">
      <c r="A802">
        <f t="shared" si="382"/>
        <v>7.6999999999998803</v>
      </c>
      <c r="B802" s="5">
        <f t="shared" si="396"/>
        <v>55.396352048954462</v>
      </c>
      <c r="C802" s="5">
        <f t="shared" si="397"/>
        <v>507.016023407663</v>
      </c>
      <c r="D802" s="5">
        <f t="shared" si="398"/>
        <v>-152.16305153653661</v>
      </c>
      <c r="E802" s="2">
        <f t="shared" ref="E802:E865" si="405">SQRT(B802^2+C802^2)</f>
        <v>510.03333598153324</v>
      </c>
      <c r="F802" s="2">
        <f t="shared" ref="F802:F865" si="406">ATAN2(C802,B802)*180/PI()</f>
        <v>6.2353787244003627</v>
      </c>
      <c r="G802" s="3">
        <f t="shared" si="399"/>
        <v>6.1506679392910693</v>
      </c>
      <c r="H802" s="3">
        <f t="shared" si="400"/>
        <v>53.873281817969009</v>
      </c>
      <c r="I802" s="3">
        <f t="shared" si="401"/>
        <v>-83.734361511921023</v>
      </c>
      <c r="J802" s="2">
        <f t="shared" ref="J802:J865" si="407">SQRT(G802^2+H802^2+I802^2)</f>
        <v>99.757729062698772</v>
      </c>
      <c r="K802" s="2">
        <f t="shared" si="402"/>
        <v>68.001178638513139</v>
      </c>
      <c r="L802" s="6">
        <f t="shared" si="384"/>
        <v>2779.6169603257108</v>
      </c>
      <c r="M802" s="2">
        <f t="shared" si="385"/>
        <v>35.227784393016826</v>
      </c>
      <c r="N802" s="2">
        <f t="shared" si="403"/>
        <v>99.757729062698772</v>
      </c>
      <c r="O802" s="2">
        <f t="shared" si="404"/>
        <v>68.001178638513139</v>
      </c>
      <c r="P802" s="5">
        <f t="shared" si="386"/>
        <v>0.38192232773203116</v>
      </c>
      <c r="Q802" s="4">
        <f t="shared" si="387"/>
        <v>0.3529485280440241</v>
      </c>
      <c r="R802" s="4">
        <f t="shared" si="388"/>
        <v>0.28106813428877697</v>
      </c>
      <c r="S802" s="4">
        <f t="shared" ref="S802:S865" si="408">IF(D802&gt;=hwind,vxw,0)</f>
        <v>0</v>
      </c>
      <c r="T802" s="4">
        <f t="shared" ref="T802:T865" si="409">IF(D802&gt;=hwind,vyw,0)</f>
        <v>0</v>
      </c>
      <c r="U802" s="5">
        <f t="shared" ref="U802:U865" si="410">-const*$P802*$N802*(G802-S802)</f>
        <v>-1.257918890558859</v>
      </c>
      <c r="V802" s="5">
        <f t="shared" ref="V802:V865" si="411">-const*$P802*$N802*(H802-T802)</f>
        <v>-11.018025938665019</v>
      </c>
      <c r="W802" s="5">
        <f t="shared" ref="W802:W865" si="412">-const*$P802*$N802*I802</f>
        <v>17.125137655678849</v>
      </c>
      <c r="X802" s="5">
        <f t="shared" si="389"/>
        <v>0.93864367010907046</v>
      </c>
      <c r="Y802" s="5">
        <f t="shared" si="390"/>
        <v>0.22013272211300403</v>
      </c>
      <c r="Z802" s="5">
        <f t="shared" si="391"/>
        <v>12.618207409156192</v>
      </c>
      <c r="AA802" s="5">
        <f t="shared" si="392"/>
        <v>8.1345124602206926</v>
      </c>
      <c r="AB802" s="5">
        <f t="shared" si="393"/>
        <v>-1.0377861684458549</v>
      </c>
      <c r="AC802" s="5">
        <f t="shared" si="394"/>
        <v>1.6001814704911723</v>
      </c>
      <c r="AD802" s="5">
        <f t="shared" si="395"/>
        <v>-6.91434988410046</v>
      </c>
      <c r="AE802">
        <f t="shared" si="383"/>
        <v>0</v>
      </c>
    </row>
    <row r="803" spans="1:31" x14ac:dyDescent="0.2">
      <c r="A803">
        <f t="shared" si="382"/>
        <v>7.7099999999998801</v>
      </c>
      <c r="B803" s="5">
        <f t="shared" si="396"/>
        <v>55.457806839038952</v>
      </c>
      <c r="C803" s="5">
        <f t="shared" si="397"/>
        <v>507.55483623491625</v>
      </c>
      <c r="D803" s="5">
        <f t="shared" si="398"/>
        <v>-153.00074086915004</v>
      </c>
      <c r="E803" s="2">
        <f t="shared" si="405"/>
        <v>510.57563604704916</v>
      </c>
      <c r="F803" s="2">
        <f t="shared" si="406"/>
        <v>6.2356670174246442</v>
      </c>
      <c r="G803" s="3">
        <f t="shared" si="399"/>
        <v>6.1402900776066103</v>
      </c>
      <c r="H803" s="3">
        <f t="shared" si="400"/>
        <v>53.889283632673923</v>
      </c>
      <c r="I803" s="3">
        <f t="shared" si="401"/>
        <v>-83.803505010762024</v>
      </c>
      <c r="J803" s="2">
        <f t="shared" si="407"/>
        <v>99.823772242731579</v>
      </c>
      <c r="K803" s="2">
        <f t="shared" si="402"/>
        <v>68.046197847806113</v>
      </c>
      <c r="L803" s="6">
        <f t="shared" si="384"/>
        <v>2779.7614465938714</v>
      </c>
      <c r="M803" s="2">
        <f t="shared" si="385"/>
        <v>35.229615555790382</v>
      </c>
      <c r="N803" s="2">
        <f t="shared" si="403"/>
        <v>99.823772242731579</v>
      </c>
      <c r="O803" s="2">
        <f t="shared" si="404"/>
        <v>68.046197847806113</v>
      </c>
      <c r="P803" s="5">
        <f t="shared" si="386"/>
        <v>0.3819264611967001</v>
      </c>
      <c r="Q803" s="4">
        <f t="shared" si="387"/>
        <v>0.3527329901594925</v>
      </c>
      <c r="R803" s="4">
        <f t="shared" si="388"/>
        <v>0.28099695888759685</v>
      </c>
      <c r="S803" s="4">
        <f t="shared" si="408"/>
        <v>0</v>
      </c>
      <c r="T803" s="4">
        <f t="shared" si="409"/>
        <v>0</v>
      </c>
      <c r="U803" s="5">
        <f t="shared" si="410"/>
        <v>-1.2566414191212194</v>
      </c>
      <c r="V803" s="5">
        <f t="shared" si="411"/>
        <v>-11.028714442426679</v>
      </c>
      <c r="W803" s="5">
        <f t="shared" si="412"/>
        <v>17.150811139708367</v>
      </c>
      <c r="X803" s="5">
        <f t="shared" si="389"/>
        <v>0.93869246140764218</v>
      </c>
      <c r="Y803" s="5">
        <f t="shared" si="390"/>
        <v>0.21925864469578579</v>
      </c>
      <c r="Z803" s="5">
        <f t="shared" si="391"/>
        <v>12.633746300658277</v>
      </c>
      <c r="AA803" s="5">
        <f t="shared" si="392"/>
        <v>8.1401111962115404</v>
      </c>
      <c r="AB803" s="5">
        <f t="shared" si="393"/>
        <v>-1.0373827744254336</v>
      </c>
      <c r="AC803" s="5">
        <f t="shared" si="394"/>
        <v>1.6050318582315981</v>
      </c>
      <c r="AD803" s="5">
        <f t="shared" si="395"/>
        <v>-6.8830776640800906</v>
      </c>
      <c r="AE803">
        <f t="shared" si="383"/>
        <v>0</v>
      </c>
    </row>
    <row r="804" spans="1:31" x14ac:dyDescent="0.2">
      <c r="A804">
        <f t="shared" si="382"/>
        <v>7.7199999999998798</v>
      </c>
      <c r="B804" s="5">
        <f t="shared" si="396"/>
        <v>55.519157870676295</v>
      </c>
      <c r="C804" s="5">
        <f t="shared" si="397"/>
        <v>508.09380932283591</v>
      </c>
      <c r="D804" s="5">
        <f t="shared" si="398"/>
        <v>-153.83912007314083</v>
      </c>
      <c r="E804" s="2">
        <f t="shared" si="405"/>
        <v>511.11808416730804</v>
      </c>
      <c r="F804" s="2">
        <f t="shared" si="406"/>
        <v>6.2359411848792705</v>
      </c>
      <c r="G804" s="3">
        <f t="shared" si="399"/>
        <v>6.1299162498623563</v>
      </c>
      <c r="H804" s="3">
        <f t="shared" si="400"/>
        <v>53.905333951256239</v>
      </c>
      <c r="I804" s="3">
        <f t="shared" si="401"/>
        <v>-83.872335787402818</v>
      </c>
      <c r="J804" s="2">
        <f t="shared" si="407"/>
        <v>99.889587105271573</v>
      </c>
      <c r="K804" s="2">
        <f t="shared" si="402"/>
        <v>68.091061421453006</v>
      </c>
      <c r="L804" s="6">
        <f t="shared" si="384"/>
        <v>2779.9055497368845</v>
      </c>
      <c r="M804" s="2">
        <f t="shared" si="385"/>
        <v>35.231441862984816</v>
      </c>
      <c r="N804" s="2">
        <f t="shared" si="403"/>
        <v>99.889587105271573</v>
      </c>
      <c r="O804" s="2">
        <f t="shared" si="404"/>
        <v>68.091061421453006</v>
      </c>
      <c r="P804" s="5">
        <f t="shared" si="386"/>
        <v>0.38193058349584758</v>
      </c>
      <c r="Q804" s="4">
        <f t="shared" si="387"/>
        <v>0.35251849451942369</v>
      </c>
      <c r="R804" s="4">
        <f t="shared" si="388"/>
        <v>0.28092607709557837</v>
      </c>
      <c r="S804" s="4">
        <f t="shared" si="408"/>
        <v>0</v>
      </c>
      <c r="T804" s="4">
        <f t="shared" si="409"/>
        <v>0</v>
      </c>
      <c r="U804" s="5">
        <f t="shared" si="410"/>
        <v>-1.2553590294455526</v>
      </c>
      <c r="V804" s="5">
        <f t="shared" si="411"/>
        <v>-11.039391886064827</v>
      </c>
      <c r="W804" s="5">
        <f t="shared" si="412"/>
        <v>17.176400094172529</v>
      </c>
      <c r="X804" s="5">
        <f t="shared" si="389"/>
        <v>0.93874112332939696</v>
      </c>
      <c r="Y804" s="5">
        <f t="shared" si="390"/>
        <v>0.2183926917207509</v>
      </c>
      <c r="Z804" s="5">
        <f t="shared" si="391"/>
        <v>12.649226173303369</v>
      </c>
      <c r="AA804" s="5">
        <f t="shared" si="392"/>
        <v>8.1457072059907087</v>
      </c>
      <c r="AB804" s="5">
        <f t="shared" si="393"/>
        <v>-1.0369663377248017</v>
      </c>
      <c r="AC804" s="5">
        <f t="shared" si="394"/>
        <v>1.6098342872385416</v>
      </c>
      <c r="AD804" s="5">
        <f t="shared" si="395"/>
        <v>-6.8518926998367604</v>
      </c>
      <c r="AE804">
        <f t="shared" si="383"/>
        <v>0</v>
      </c>
    </row>
    <row r="805" spans="1:31" x14ac:dyDescent="0.2">
      <c r="A805">
        <f t="shared" si="382"/>
        <v>7.7299999999998796</v>
      </c>
      <c r="B805" s="5">
        <f t="shared" si="396"/>
        <v>55.58040518485803</v>
      </c>
      <c r="C805" s="5">
        <f t="shared" si="397"/>
        <v>508.63294315406284</v>
      </c>
      <c r="D805" s="5">
        <f t="shared" si="398"/>
        <v>-154.67818602564984</v>
      </c>
      <c r="E805" s="2">
        <f t="shared" si="405"/>
        <v>511.66068082477972</v>
      </c>
      <c r="F805" s="2">
        <f t="shared" si="406"/>
        <v>6.2362012701450054</v>
      </c>
      <c r="G805" s="3">
        <f t="shared" si="399"/>
        <v>6.1195465864851082</v>
      </c>
      <c r="H805" s="3">
        <f t="shared" si="400"/>
        <v>53.921432294128621</v>
      </c>
      <c r="I805" s="3">
        <f t="shared" si="401"/>
        <v>-83.940854714401183</v>
      </c>
      <c r="J805" s="2">
        <f t="shared" si="407"/>
        <v>99.95517395942376</v>
      </c>
      <c r="K805" s="2">
        <f t="shared" si="402"/>
        <v>68.13576957015934</v>
      </c>
      <c r="L805" s="6">
        <f t="shared" si="384"/>
        <v>2780.0492699934116</v>
      </c>
      <c r="M805" s="2">
        <f t="shared" si="385"/>
        <v>35.233263317624832</v>
      </c>
      <c r="N805" s="2">
        <f t="shared" si="403"/>
        <v>99.95517395942376</v>
      </c>
      <c r="O805" s="2">
        <f t="shared" si="404"/>
        <v>68.13576957015934</v>
      </c>
      <c r="P805" s="5">
        <f t="shared" si="386"/>
        <v>0.38193469463672369</v>
      </c>
      <c r="Q805" s="4">
        <f t="shared" si="387"/>
        <v>0.35230503653718792</v>
      </c>
      <c r="R805" s="4">
        <f t="shared" si="388"/>
        <v>0.28085548807719135</v>
      </c>
      <c r="S805" s="4">
        <f t="shared" si="408"/>
        <v>0</v>
      </c>
      <c r="T805" s="4">
        <f t="shared" si="409"/>
        <v>0</v>
      </c>
      <c r="U805" s="5">
        <f t="shared" si="410"/>
        <v>-1.2540717683193796</v>
      </c>
      <c r="V805" s="5">
        <f t="shared" si="411"/>
        <v>-11.050058201493544</v>
      </c>
      <c r="W805" s="5">
        <f t="shared" si="412"/>
        <v>17.201904523189857</v>
      </c>
      <c r="X805" s="5">
        <f t="shared" si="389"/>
        <v>0.93878965595492825</v>
      </c>
      <c r="Y805" s="5">
        <f t="shared" si="390"/>
        <v>0.2175348388023618</v>
      </c>
      <c r="Z805" s="5">
        <f t="shared" si="391"/>
        <v>12.664647109293563</v>
      </c>
      <c r="AA805" s="5">
        <f t="shared" si="392"/>
        <v>8.1513004429254501</v>
      </c>
      <c r="AB805" s="5">
        <f t="shared" si="393"/>
        <v>-1.0365369295170179</v>
      </c>
      <c r="AC805" s="5">
        <f t="shared" si="394"/>
        <v>1.6145889078000195</v>
      </c>
      <c r="AD805" s="5">
        <f t="shared" si="395"/>
        <v>-6.8207950338846928</v>
      </c>
      <c r="AE805">
        <f t="shared" si="383"/>
        <v>0</v>
      </c>
    </row>
    <row r="806" spans="1:31" x14ac:dyDescent="0.2">
      <c r="A806">
        <f t="shared" si="382"/>
        <v>7.7399999999998794</v>
      </c>
      <c r="B806" s="5">
        <f t="shared" si="396"/>
        <v>55.641548823876406</v>
      </c>
      <c r="C806" s="5">
        <f t="shared" si="397"/>
        <v>509.17223820644955</v>
      </c>
      <c r="D806" s="5">
        <f t="shared" si="398"/>
        <v>-155.51793561254556</v>
      </c>
      <c r="E806" s="2">
        <f t="shared" si="405"/>
        <v>512.20342649740758</v>
      </c>
      <c r="F806" s="2">
        <f t="shared" si="406"/>
        <v>6.2364473166451386</v>
      </c>
      <c r="G806" s="3">
        <f t="shared" si="399"/>
        <v>6.1091812171899385</v>
      </c>
      <c r="H806" s="3">
        <f t="shared" si="400"/>
        <v>53.937578183206618</v>
      </c>
      <c r="I806" s="3">
        <f t="shared" si="401"/>
        <v>-84.009062664740028</v>
      </c>
      <c r="J806" s="2">
        <f t="shared" si="407"/>
        <v>100.02053311806637</v>
      </c>
      <c r="K806" s="2">
        <f t="shared" si="402"/>
        <v>68.180322507202703</v>
      </c>
      <c r="L806" s="6">
        <f t="shared" si="384"/>
        <v>2780.1926076137524</v>
      </c>
      <c r="M806" s="2">
        <f t="shared" si="385"/>
        <v>35.235079922882626</v>
      </c>
      <c r="N806" s="2">
        <f t="shared" si="403"/>
        <v>100.02053311806637</v>
      </c>
      <c r="O806" s="2">
        <f t="shared" si="404"/>
        <v>68.180322507202703</v>
      </c>
      <c r="P806" s="5">
        <f t="shared" si="386"/>
        <v>0.38193879462691593</v>
      </c>
      <c r="Q806" s="4">
        <f t="shared" si="387"/>
        <v>0.35209261164322642</v>
      </c>
      <c r="R806" s="4">
        <f t="shared" si="388"/>
        <v>0.28078519099618487</v>
      </c>
      <c r="S806" s="4">
        <f t="shared" si="408"/>
        <v>0</v>
      </c>
      <c r="T806" s="4">
        <f t="shared" si="409"/>
        <v>0</v>
      </c>
      <c r="U806" s="5">
        <f t="shared" si="410"/>
        <v>-1.2527796824677035</v>
      </c>
      <c r="V806" s="5">
        <f t="shared" si="411"/>
        <v>-11.060713321009622</v>
      </c>
      <c r="W806" s="5">
        <f t="shared" si="412"/>
        <v>17.227324433167212</v>
      </c>
      <c r="X806" s="5">
        <f t="shared" si="389"/>
        <v>0.93883805936875897</v>
      </c>
      <c r="Y806" s="5">
        <f t="shared" si="390"/>
        <v>0.21668506145451447</v>
      </c>
      <c r="Z806" s="5">
        <f t="shared" si="391"/>
        <v>12.680009191761613</v>
      </c>
      <c r="AA806" s="5">
        <f t="shared" si="392"/>
        <v>8.1568908605323109</v>
      </c>
      <c r="AB806" s="5">
        <f t="shared" si="393"/>
        <v>-1.0360946210131892</v>
      </c>
      <c r="AC806" s="5">
        <f t="shared" si="394"/>
        <v>1.6192958707519907</v>
      </c>
      <c r="AD806" s="5">
        <f t="shared" si="395"/>
        <v>-6.7897847063004768</v>
      </c>
      <c r="AE806">
        <f t="shared" si="383"/>
        <v>0</v>
      </c>
    </row>
    <row r="807" spans="1:31" x14ac:dyDescent="0.2">
      <c r="A807">
        <f t="shared" si="382"/>
        <v>7.7499999999998792</v>
      </c>
      <c r="B807" s="5">
        <f t="shared" si="396"/>
        <v>55.702588831317257</v>
      </c>
      <c r="C807" s="5">
        <f t="shared" si="397"/>
        <v>509.71169495307515</v>
      </c>
      <c r="D807" s="5">
        <f t="shared" si="398"/>
        <v>-156.35836572842825</v>
      </c>
      <c r="E807" s="2">
        <f t="shared" si="405"/>
        <v>512.74632165862249</v>
      </c>
      <c r="F807" s="2">
        <f t="shared" si="406"/>
        <v>6.2366793678443093</v>
      </c>
      <c r="G807" s="3">
        <f t="shared" si="399"/>
        <v>6.0988202709798065</v>
      </c>
      <c r="H807" s="3">
        <f t="shared" si="400"/>
        <v>53.953771141914139</v>
      </c>
      <c r="I807" s="3">
        <f t="shared" si="401"/>
        <v>-84.076960511803037</v>
      </c>
      <c r="J807" s="2">
        <f t="shared" si="407"/>
        <v>100.08566489780166</v>
      </c>
      <c r="K807" s="2">
        <f t="shared" si="402"/>
        <v>68.224720448399225</v>
      </c>
      <c r="L807" s="6">
        <f t="shared" si="384"/>
        <v>2780.3355628596355</v>
      </c>
      <c r="M807" s="2">
        <f t="shared" si="385"/>
        <v>35.236891682075239</v>
      </c>
      <c r="N807" s="2">
        <f t="shared" si="403"/>
        <v>100.08566489780166</v>
      </c>
      <c r="O807" s="2">
        <f t="shared" si="404"/>
        <v>68.224720448399225</v>
      </c>
      <c r="P807" s="5">
        <f t="shared" si="386"/>
        <v>0.38194288347434296</v>
      </c>
      <c r="Q807" s="4">
        <f t="shared" si="387"/>
        <v>0.35188121528504512</v>
      </c>
      <c r="R807" s="4">
        <f t="shared" si="388"/>
        <v>0.28071518501563092</v>
      </c>
      <c r="S807" s="4">
        <f t="shared" si="408"/>
        <v>0</v>
      </c>
      <c r="T807" s="4">
        <f t="shared" si="409"/>
        <v>0</v>
      </c>
      <c r="U807" s="5">
        <f t="shared" si="410"/>
        <v>-1.2514828185508124</v>
      </c>
      <c r="V807" s="5">
        <f t="shared" si="411"/>
        <v>-11.071357177292322</v>
      </c>
      <c r="W807" s="5">
        <f t="shared" si="412"/>
        <v>17.252659832783095</v>
      </c>
      <c r="X807" s="5">
        <f t="shared" si="389"/>
        <v>0.93888633365927177</v>
      </c>
      <c r="Y807" s="5">
        <f t="shared" si="390"/>
        <v>0.21584333509230022</v>
      </c>
      <c r="Z807" s="5">
        <f t="shared" si="391"/>
        <v>12.695312504760873</v>
      </c>
      <c r="AA807" s="5">
        <f t="shared" si="392"/>
        <v>8.1624784124780962</v>
      </c>
      <c r="AB807" s="5">
        <f t="shared" si="393"/>
        <v>-1.0356394834585123</v>
      </c>
      <c r="AC807" s="5">
        <f t="shared" si="394"/>
        <v>1.6239553274685505</v>
      </c>
      <c r="AD807" s="5">
        <f t="shared" si="395"/>
        <v>-6.7588617547388097</v>
      </c>
      <c r="AE807">
        <f t="shared" si="383"/>
        <v>0</v>
      </c>
    </row>
    <row r="808" spans="1:31" x14ac:dyDescent="0.2">
      <c r="A808">
        <f t="shared" si="382"/>
        <v>7.759999999999879</v>
      </c>
      <c r="B808" s="5">
        <f t="shared" si="396"/>
        <v>55.763525252052887</v>
      </c>
      <c r="C808" s="5">
        <f t="shared" si="397"/>
        <v>510.25131386226064</v>
      </c>
      <c r="D808" s="5">
        <f t="shared" si="398"/>
        <v>-157.19947327663402</v>
      </c>
      <c r="E808" s="2">
        <f t="shared" si="405"/>
        <v>513.28936677735646</v>
      </c>
      <c r="F808" s="2">
        <f t="shared" si="406"/>
        <v>6.2368974672473136</v>
      </c>
      <c r="G808" s="3">
        <f t="shared" si="399"/>
        <v>6.0884638761452212</v>
      </c>
      <c r="H808" s="3">
        <f t="shared" si="400"/>
        <v>53.970010695188826</v>
      </c>
      <c r="I808" s="3">
        <f t="shared" si="401"/>
        <v>-84.144549129350423</v>
      </c>
      <c r="J808" s="2">
        <f t="shared" si="407"/>
        <v>100.15056961890726</v>
      </c>
      <c r="K808" s="2">
        <f t="shared" si="402"/>
        <v>68.26896361207038</v>
      </c>
      <c r="L808" s="6">
        <f t="shared" si="384"/>
        <v>2780.4781360040065</v>
      </c>
      <c r="M808" s="2">
        <f t="shared" si="385"/>
        <v>35.238698598661891</v>
      </c>
      <c r="N808" s="2">
        <f t="shared" si="403"/>
        <v>100.15056961890726</v>
      </c>
      <c r="O808" s="2">
        <f t="shared" si="404"/>
        <v>68.26896361207038</v>
      </c>
      <c r="P808" s="5">
        <f t="shared" si="386"/>
        <v>0.38194696118724858</v>
      </c>
      <c r="Q808" s="4">
        <f t="shared" si="387"/>
        <v>0.35167084292720752</v>
      </c>
      <c r="R808" s="4">
        <f t="shared" si="388"/>
        <v>0.28064546929796708</v>
      </c>
      <c r="S808" s="4">
        <f t="shared" si="408"/>
        <v>0</v>
      </c>
      <c r="T808" s="4">
        <f t="shared" si="409"/>
        <v>0</v>
      </c>
      <c r="U808" s="5">
        <f t="shared" si="410"/>
        <v>-1.2501812231621114</v>
      </c>
      <c r="V808" s="5">
        <f t="shared" si="411"/>
        <v>-11.081989703403154</v>
      </c>
      <c r="W808" s="5">
        <f t="shared" si="412"/>
        <v>17.277910732970994</v>
      </c>
      <c r="X808" s="5">
        <f t="shared" si="389"/>
        <v>0.93893447891863724</v>
      </c>
      <c r="Y808" s="5">
        <f t="shared" si="390"/>
        <v>0.21500963503375786</v>
      </c>
      <c r="Z808" s="5">
        <f t="shared" si="391"/>
        <v>12.710557133255319</v>
      </c>
      <c r="AA808" s="5">
        <f t="shared" si="392"/>
        <v>8.1680630525808855</v>
      </c>
      <c r="AB808" s="5">
        <f t="shared" si="393"/>
        <v>-1.0351715881283536</v>
      </c>
      <c r="AC808" s="5">
        <f t="shared" si="394"/>
        <v>1.6285674298521648</v>
      </c>
      <c r="AD808" s="5">
        <f t="shared" si="395"/>
        <v>-6.7280262144481213</v>
      </c>
      <c r="AE808">
        <f t="shared" si="383"/>
        <v>0</v>
      </c>
    </row>
    <row r="809" spans="1:31" x14ac:dyDescent="0.2">
      <c r="A809">
        <f t="shared" si="382"/>
        <v>7.7699999999998788</v>
      </c>
      <c r="B809" s="5">
        <f t="shared" si="396"/>
        <v>55.824358132234934</v>
      </c>
      <c r="C809" s="5">
        <f t="shared" si="397"/>
        <v>510.79109539758406</v>
      </c>
      <c r="D809" s="5">
        <f t="shared" si="398"/>
        <v>-158.04125516923827</v>
      </c>
      <c r="E809" s="2">
        <f t="shared" si="405"/>
        <v>513.83256231805694</v>
      </c>
      <c r="F809" s="2">
        <f t="shared" si="406"/>
        <v>6.2371016583979362</v>
      </c>
      <c r="G809" s="3">
        <f t="shared" si="399"/>
        <v>6.0781121602639381</v>
      </c>
      <c r="H809" s="3">
        <f t="shared" si="400"/>
        <v>53.986296369487349</v>
      </c>
      <c r="I809" s="3">
        <f t="shared" si="401"/>
        <v>-84.211829391494902</v>
      </c>
      <c r="J809" s="2">
        <f t="shared" si="407"/>
        <v>100.21524760528766</v>
      </c>
      <c r="K809" s="2">
        <f t="shared" si="402"/>
        <v>68.31305221900999</v>
      </c>
      <c r="L809" s="6">
        <f t="shared" si="384"/>
        <v>2780.6203273308251</v>
      </c>
      <c r="M809" s="2">
        <f t="shared" si="385"/>
        <v>35.240500676241361</v>
      </c>
      <c r="N809" s="2">
        <f t="shared" si="403"/>
        <v>100.21524760528766</v>
      </c>
      <c r="O809" s="2">
        <f t="shared" si="404"/>
        <v>68.31305221900999</v>
      </c>
      <c r="P809" s="5">
        <f t="shared" si="386"/>
        <v>0.38195102777419587</v>
      </c>
      <c r="Q809" s="4">
        <f t="shared" si="387"/>
        <v>0.35146149005132565</v>
      </c>
      <c r="R809" s="4">
        <f t="shared" si="388"/>
        <v>0.28057604300503847</v>
      </c>
      <c r="S809" s="4">
        <f t="shared" si="408"/>
        <v>0</v>
      </c>
      <c r="T809" s="4">
        <f t="shared" si="409"/>
        <v>0</v>
      </c>
      <c r="U809" s="5">
        <f t="shared" si="410"/>
        <v>-1.2488749428259807</v>
      </c>
      <c r="V809" s="5">
        <f t="shared" si="411"/>
        <v>-11.092610832785651</v>
      </c>
      <c r="W809" s="5">
        <f t="shared" si="412"/>
        <v>17.303077146902712</v>
      </c>
      <c r="X809" s="5">
        <f t="shared" si="389"/>
        <v>0.93898249524274513</v>
      </c>
      <c r="Y809" s="5">
        <f t="shared" si="390"/>
        <v>0.21418393650161877</v>
      </c>
      <c r="Z809" s="5">
        <f t="shared" si="391"/>
        <v>12.725743163109552</v>
      </c>
      <c r="AA809" s="5">
        <f t="shared" si="392"/>
        <v>8.1736447348109866</v>
      </c>
      <c r="AB809" s="5">
        <f t="shared" si="393"/>
        <v>-1.034691006324362</v>
      </c>
      <c r="AC809" s="5">
        <f t="shared" si="394"/>
        <v>1.6331323303239014</v>
      </c>
      <c r="AD809" s="5">
        <f t="shared" si="395"/>
        <v>-6.6972781182862988</v>
      </c>
      <c r="AE809">
        <f t="shared" si="383"/>
        <v>0</v>
      </c>
    </row>
    <row r="810" spans="1:31" x14ac:dyDescent="0.2">
      <c r="A810">
        <f t="shared" ref="A810:A873" si="413">A809+dt</f>
        <v>7.7799999999998786</v>
      </c>
      <c r="B810" s="5">
        <f t="shared" si="396"/>
        <v>55.885087519287254</v>
      </c>
      <c r="C810" s="5">
        <f t="shared" si="397"/>
        <v>511.33104001789548</v>
      </c>
      <c r="D810" s="5">
        <f t="shared" si="398"/>
        <v>-158.88370832705914</v>
      </c>
      <c r="E810" s="2">
        <f t="shared" si="405"/>
        <v>514.37590874070008</v>
      </c>
      <c r="F810" s="2">
        <f t="shared" si="406"/>
        <v>6.2372919848777864</v>
      </c>
      <c r="G810" s="3">
        <f t="shared" si="399"/>
        <v>6.0677652502006945</v>
      </c>
      <c r="H810" s="3">
        <f t="shared" si="400"/>
        <v>54.00262769279059</v>
      </c>
      <c r="I810" s="3">
        <f t="shared" si="401"/>
        <v>-84.278802172677771</v>
      </c>
      <c r="J810" s="2">
        <f t="shared" si="407"/>
        <v>100.27969918442642</v>
      </c>
      <c r="K810" s="2">
        <f t="shared" si="402"/>
        <v>68.35698649245154</v>
      </c>
      <c r="L810" s="6">
        <f t="shared" si="384"/>
        <v>2780.762137134861</v>
      </c>
      <c r="M810" s="2">
        <f t="shared" si="385"/>
        <v>35.242297918549447</v>
      </c>
      <c r="N810" s="2">
        <f t="shared" si="403"/>
        <v>100.27969918442642</v>
      </c>
      <c r="O810" s="2">
        <f t="shared" si="404"/>
        <v>68.35698649245154</v>
      </c>
      <c r="P810" s="5">
        <f t="shared" si="386"/>
        <v>0.38195508324406091</v>
      </c>
      <c r="Q810" s="4">
        <f t="shared" si="387"/>
        <v>0.35125315215605041</v>
      </c>
      <c r="R810" s="4">
        <f t="shared" si="388"/>
        <v>0.28050690529813938</v>
      </c>
      <c r="S810" s="4">
        <f t="shared" si="408"/>
        <v>0</v>
      </c>
      <c r="T810" s="4">
        <f t="shared" si="409"/>
        <v>0</v>
      </c>
      <c r="U810" s="5">
        <f t="shared" si="410"/>
        <v>-1.2475640239956571</v>
      </c>
      <c r="V810" s="5">
        <f t="shared" si="411"/>
        <v>-11.103220499265159</v>
      </c>
      <c r="W810" s="5">
        <f t="shared" si="412"/>
        <v>17.328159089971738</v>
      </c>
      <c r="X810" s="5">
        <f t="shared" si="389"/>
        <v>0.93903038273113537</v>
      </c>
      <c r="Y810" s="5">
        <f t="shared" si="390"/>
        <v>0.2133662146250436</v>
      </c>
      <c r="Z810" s="5">
        <f t="shared" si="391"/>
        <v>12.740870681078922</v>
      </c>
      <c r="AA810" s="5">
        <f t="shared" si="392"/>
        <v>8.1792234132919344</v>
      </c>
      <c r="AB810" s="5">
        <f t="shared" si="393"/>
        <v>-1.0341978093706135</v>
      </c>
      <c r="AC810" s="5">
        <f t="shared" si="394"/>
        <v>1.637650181813763</v>
      </c>
      <c r="AD810" s="5">
        <f t="shared" si="395"/>
        <v>-6.666617496736329</v>
      </c>
      <c r="AE810">
        <f t="shared" si="383"/>
        <v>0</v>
      </c>
    </row>
    <row r="811" spans="1:31" x14ac:dyDescent="0.2">
      <c r="A811">
        <f t="shared" si="413"/>
        <v>7.7899999999998784</v>
      </c>
      <c r="B811" s="5">
        <f t="shared" si="396"/>
        <v>55.945713461898791</v>
      </c>
      <c r="C811" s="5">
        <f t="shared" si="397"/>
        <v>511.87114817733249</v>
      </c>
      <c r="D811" s="5">
        <f t="shared" si="398"/>
        <v>-159.72682967966077</v>
      </c>
      <c r="E811" s="2">
        <f t="shared" si="405"/>
        <v>514.91940650080528</v>
      </c>
      <c r="F811" s="2">
        <f t="shared" si="406"/>
        <v>6.2374684903051225</v>
      </c>
      <c r="G811" s="3">
        <f t="shared" si="399"/>
        <v>6.0574232721069885</v>
      </c>
      <c r="H811" s="3">
        <f t="shared" si="400"/>
        <v>54.019004194608726</v>
      </c>
      <c r="I811" s="3">
        <f t="shared" si="401"/>
        <v>-84.345468347645138</v>
      </c>
      <c r="J811" s="2">
        <f t="shared" si="407"/>
        <v>100.34392468733833</v>
      </c>
      <c r="K811" s="2">
        <f t="shared" si="402"/>
        <v>68.400766658035664</v>
      </c>
      <c r="L811" s="6">
        <f t="shared" si="384"/>
        <v>2780.9035657214936</v>
      </c>
      <c r="M811" s="2">
        <f t="shared" si="385"/>
        <v>35.244090329456427</v>
      </c>
      <c r="N811" s="2">
        <f t="shared" si="403"/>
        <v>100.34392468733833</v>
      </c>
      <c r="O811" s="2">
        <f t="shared" si="404"/>
        <v>68.400766658035664</v>
      </c>
      <c r="P811" s="5">
        <f t="shared" si="386"/>
        <v>0.38195912760602724</v>
      </c>
      <c r="Q811" s="4">
        <f t="shared" si="387"/>
        <v>0.35104582475706086</v>
      </c>
      <c r="R811" s="4">
        <f t="shared" si="388"/>
        <v>0.28043805533805483</v>
      </c>
      <c r="S811" s="4">
        <f t="shared" si="408"/>
        <v>0</v>
      </c>
      <c r="T811" s="4">
        <f t="shared" si="409"/>
        <v>0</v>
      </c>
      <c r="U811" s="5">
        <f t="shared" si="410"/>
        <v>-1.2462485130511454</v>
      </c>
      <c r="V811" s="5">
        <f t="shared" si="411"/>
        <v>-11.113818637048626</v>
      </c>
      <c r="W811" s="5">
        <f t="shared" si="412"/>
        <v>17.353156579776588</v>
      </c>
      <c r="X811" s="5">
        <f t="shared" si="389"/>
        <v>0.93907814148693169</v>
      </c>
      <c r="Y811" s="5">
        <f t="shared" si="390"/>
        <v>0.21255644444135061</v>
      </c>
      <c r="Z811" s="5">
        <f t="shared" si="391"/>
        <v>12.755939774799606</v>
      </c>
      <c r="AA811" s="5">
        <f t="shared" si="392"/>
        <v>8.1847990423014298</v>
      </c>
      <c r="AB811" s="5">
        <f t="shared" si="393"/>
        <v>-1.0336920686097948</v>
      </c>
      <c r="AC811" s="5">
        <f t="shared" si="394"/>
        <v>1.6421211377509799</v>
      </c>
      <c r="AD811" s="5">
        <f t="shared" si="395"/>
        <v>-6.6360443779219835</v>
      </c>
      <c r="AE811">
        <f t="shared" si="383"/>
        <v>0</v>
      </c>
    </row>
    <row r="812" spans="1:31" x14ac:dyDescent="0.2">
      <c r="A812">
        <f t="shared" si="413"/>
        <v>7.7999999999998781</v>
      </c>
      <c r="B812" s="5">
        <f t="shared" si="396"/>
        <v>56.006236010016437</v>
      </c>
      <c r="C812" s="5">
        <f t="shared" si="397"/>
        <v>512.41142032533548</v>
      </c>
      <c r="D812" s="5">
        <f t="shared" si="398"/>
        <v>-160.57061616535611</v>
      </c>
      <c r="E812" s="2">
        <f t="shared" si="405"/>
        <v>515.46305604944894</v>
      </c>
      <c r="F812" s="2">
        <f t="shared" si="406"/>
        <v>6.2376312183336937</v>
      </c>
      <c r="G812" s="3">
        <f t="shared" si="399"/>
        <v>6.0470863514208908</v>
      </c>
      <c r="H812" s="3">
        <f t="shared" si="400"/>
        <v>54.035425405986238</v>
      </c>
      <c r="I812" s="3">
        <f t="shared" si="401"/>
        <v>-84.411828791424355</v>
      </c>
      <c r="J812" s="2">
        <f t="shared" si="407"/>
        <v>100.40792444852239</v>
      </c>
      <c r="K812" s="2">
        <f t="shared" si="402"/>
        <v>68.444392943778041</v>
      </c>
      <c r="L812" s="6">
        <f t="shared" si="384"/>
        <v>2781.0446134065182</v>
      </c>
      <c r="M812" s="2">
        <f t="shared" si="385"/>
        <v>35.245877912964545</v>
      </c>
      <c r="N812" s="2">
        <f t="shared" si="403"/>
        <v>100.40792444852239</v>
      </c>
      <c r="O812" s="2">
        <f t="shared" si="404"/>
        <v>68.444392943778041</v>
      </c>
      <c r="P812" s="5">
        <f t="shared" si="386"/>
        <v>0.38196316086958026</v>
      </c>
      <c r="Q812" s="4">
        <f t="shared" si="387"/>
        <v>0.3508395033870515</v>
      </c>
      <c r="R812" s="4">
        <f t="shared" si="388"/>
        <v>0.28036949228510039</v>
      </c>
      <c r="S812" s="4">
        <f t="shared" si="408"/>
        <v>0</v>
      </c>
      <c r="T812" s="4">
        <f t="shared" si="409"/>
        <v>0</v>
      </c>
      <c r="U812" s="5">
        <f t="shared" si="410"/>
        <v>-1.2449284562971541</v>
      </c>
      <c r="V812" s="5">
        <f t="shared" si="411"/>
        <v>-11.124405180724416</v>
      </c>
      <c r="W812" s="5">
        <f t="shared" si="412"/>
        <v>17.378069636104211</v>
      </c>
      <c r="X812" s="5">
        <f t="shared" si="389"/>
        <v>0.9391257716167738</v>
      </c>
      <c r="Y812" s="5">
        <f t="shared" si="390"/>
        <v>0.21175460089773532</v>
      </c>
      <c r="Z812" s="5">
        <f t="shared" si="391"/>
        <v>12.770950532778812</v>
      </c>
      <c r="AA812" s="5">
        <f t="shared" si="392"/>
        <v>8.1903715762723373</v>
      </c>
      <c r="AB812" s="5">
        <f t="shared" si="393"/>
        <v>-1.0331738553994188</v>
      </c>
      <c r="AC812" s="5">
        <f t="shared" si="394"/>
        <v>1.646545352054396</v>
      </c>
      <c r="AD812" s="5">
        <f t="shared" si="395"/>
        <v>-6.6055587876234512</v>
      </c>
      <c r="AE812">
        <f t="shared" si="383"/>
        <v>0</v>
      </c>
    </row>
    <row r="813" spans="1:31" x14ac:dyDescent="0.2">
      <c r="A813">
        <f t="shared" si="413"/>
        <v>7.8099999999998779</v>
      </c>
      <c r="B813" s="5">
        <f t="shared" si="396"/>
        <v>56.06665521483788</v>
      </c>
      <c r="C813" s="5">
        <f t="shared" si="397"/>
        <v>512.9518569066629</v>
      </c>
      <c r="D813" s="5">
        <f t="shared" si="398"/>
        <v>-161.41506473120975</v>
      </c>
      <c r="E813" s="2">
        <f t="shared" si="405"/>
        <v>516.00685783327833</v>
      </c>
      <c r="F813" s="2">
        <f t="shared" si="406"/>
        <v>6.2377802126515736</v>
      </c>
      <c r="G813" s="3">
        <f t="shared" si="399"/>
        <v>6.036754612866897</v>
      </c>
      <c r="H813" s="3">
        <f t="shared" si="400"/>
        <v>54.051890859506784</v>
      </c>
      <c r="I813" s="3">
        <f t="shared" si="401"/>
        <v>-84.47788437930059</v>
      </c>
      <c r="J813" s="2">
        <f t="shared" si="407"/>
        <v>100.4716988059149</v>
      </c>
      <c r="K813" s="2">
        <f t="shared" si="402"/>
        <v>68.487865580037422</v>
      </c>
      <c r="L813" s="6">
        <f t="shared" si="384"/>
        <v>2781.1852805159501</v>
      </c>
      <c r="M813" s="2">
        <f t="shared" si="385"/>
        <v>35.247660673205615</v>
      </c>
      <c r="N813" s="2">
        <f t="shared" si="403"/>
        <v>100.4716988059149</v>
      </c>
      <c r="O813" s="2">
        <f t="shared" si="404"/>
        <v>68.487865580037422</v>
      </c>
      <c r="P813" s="5">
        <f t="shared" si="386"/>
        <v>0.38196718304450117</v>
      </c>
      <c r="Q813" s="4">
        <f t="shared" si="387"/>
        <v>0.3506341835957193</v>
      </c>
      <c r="R813" s="4">
        <f t="shared" si="388"/>
        <v>0.28030121529916263</v>
      </c>
      <c r="S813" s="4">
        <f t="shared" si="408"/>
        <v>0</v>
      </c>
      <c r="T813" s="4">
        <f t="shared" si="409"/>
        <v>0</v>
      </c>
      <c r="U813" s="5">
        <f t="shared" si="410"/>
        <v>-1.2436038999610552</v>
      </c>
      <c r="V813" s="5">
        <f t="shared" si="411"/>
        <v>-11.134980065262104</v>
      </c>
      <c r="W813" s="5">
        <f t="shared" si="412"/>
        <v>17.402898280913394</v>
      </c>
      <c r="X813" s="5">
        <f t="shared" si="389"/>
        <v>0.93917327323075361</v>
      </c>
      <c r="Y813" s="5">
        <f t="shared" si="390"/>
        <v>0.21096065885298151</v>
      </c>
      <c r="Z813" s="5">
        <f t="shared" si="391"/>
        <v>12.785903044384991</v>
      </c>
      <c r="AA813" s="5">
        <f t="shared" si="392"/>
        <v>8.195940969793611</v>
      </c>
      <c r="AB813" s="5">
        <f t="shared" si="393"/>
        <v>-1.0326432411080737</v>
      </c>
      <c r="AC813" s="5">
        <f t="shared" si="394"/>
        <v>1.6509229791228872</v>
      </c>
      <c r="AD813" s="5">
        <f t="shared" si="395"/>
        <v>-6.5751607492929942</v>
      </c>
      <c r="AE813">
        <f t="shared" si="383"/>
        <v>0</v>
      </c>
    </row>
    <row r="814" spans="1:31" x14ac:dyDescent="0.2">
      <c r="A814">
        <f t="shared" si="413"/>
        <v>7.8199999999998777</v>
      </c>
      <c r="B814" s="5">
        <f t="shared" si="396"/>
        <v>56.126971128804492</v>
      </c>
      <c r="C814" s="5">
        <f t="shared" si="397"/>
        <v>513.49245836140699</v>
      </c>
      <c r="D814" s="5">
        <f t="shared" si="398"/>
        <v>-162.2601723330402</v>
      </c>
      <c r="E814" s="2">
        <f t="shared" si="405"/>
        <v>516.55081229452628</v>
      </c>
      <c r="F814" s="2">
        <f t="shared" si="406"/>
        <v>6.2379155169800056</v>
      </c>
      <c r="G814" s="3">
        <f t="shared" si="399"/>
        <v>6.0264281804558166</v>
      </c>
      <c r="H814" s="3">
        <f t="shared" si="400"/>
        <v>54.068400089298017</v>
      </c>
      <c r="I814" s="3">
        <f t="shared" si="401"/>
        <v>-84.543635986793518</v>
      </c>
      <c r="J814" s="2">
        <f t="shared" si="407"/>
        <v>100.53524810084292</v>
      </c>
      <c r="K814" s="2">
        <f t="shared" si="402"/>
        <v>68.531184799483924</v>
      </c>
      <c r="L814" s="6">
        <f t="shared" si="384"/>
        <v>2781.3255673858353</v>
      </c>
      <c r="M814" s="2">
        <f t="shared" si="385"/>
        <v>35.249438614438539</v>
      </c>
      <c r="N814" s="2">
        <f t="shared" si="403"/>
        <v>100.53524810084292</v>
      </c>
      <c r="O814" s="2">
        <f t="shared" si="404"/>
        <v>68.531184799483924</v>
      </c>
      <c r="P814" s="5">
        <f t="shared" si="386"/>
        <v>0.381971194140862</v>
      </c>
      <c r="Q814" s="4">
        <f t="shared" si="387"/>
        <v>0.35042986094974904</v>
      </c>
      <c r="R814" s="4">
        <f t="shared" si="388"/>
        <v>0.28023322353973829</v>
      </c>
      <c r="S814" s="4">
        <f t="shared" si="408"/>
        <v>0</v>
      </c>
      <c r="T814" s="4">
        <f t="shared" si="409"/>
        <v>0</v>
      </c>
      <c r="U814" s="5">
        <f t="shared" si="410"/>
        <v>-1.2422748901908731</v>
      </c>
      <c r="V814" s="5">
        <f t="shared" si="411"/>
        <v>-11.145543226012288</v>
      </c>
      <c r="W814" s="5">
        <f t="shared" si="412"/>
        <v>17.427642538318153</v>
      </c>
      <c r="X814" s="5">
        <f t="shared" si="389"/>
        <v>0.93922064644234959</v>
      </c>
      <c r="Y814" s="5">
        <f t="shared" si="390"/>
        <v>0.21017459307916528</v>
      </c>
      <c r="Z814" s="5">
        <f t="shared" si="391"/>
        <v>12.800797399838084</v>
      </c>
      <c r="AA814" s="5">
        <f t="shared" si="392"/>
        <v>8.2015071776112443</v>
      </c>
      <c r="AB814" s="5">
        <f t="shared" si="393"/>
        <v>-1.0321002971117079</v>
      </c>
      <c r="AC814" s="5">
        <f t="shared" si="394"/>
        <v>1.6552541738257958</v>
      </c>
      <c r="AD814" s="5">
        <f t="shared" si="395"/>
        <v>-6.544850284070602</v>
      </c>
      <c r="AE814">
        <f t="shared" si="383"/>
        <v>0</v>
      </c>
    </row>
    <row r="815" spans="1:31" x14ac:dyDescent="0.2">
      <c r="A815">
        <f t="shared" si="413"/>
        <v>7.8299999999998775</v>
      </c>
      <c r="B815" s="5">
        <f t="shared" si="396"/>
        <v>56.187183805594195</v>
      </c>
      <c r="C815" s="5">
        <f t="shared" si="397"/>
        <v>514.03322512500858</v>
      </c>
      <c r="D815" s="5">
        <f t="shared" si="398"/>
        <v>-163.10593593542234</v>
      </c>
      <c r="E815" s="2">
        <f t="shared" si="405"/>
        <v>517.09491987102456</v>
      </c>
      <c r="F815" s="2">
        <f t="shared" si="406"/>
        <v>6.2380371750722654</v>
      </c>
      <c r="G815" s="3">
        <f t="shared" si="399"/>
        <v>6.0161071774846997</v>
      </c>
      <c r="H815" s="3">
        <f t="shared" si="400"/>
        <v>54.084952631036273</v>
      </c>
      <c r="I815" s="3">
        <f t="shared" si="401"/>
        <v>-84.609084489634228</v>
      </c>
      <c r="J815" s="2">
        <f t="shared" si="407"/>
        <v>100.59857267797831</v>
      </c>
      <c r="K815" s="2">
        <f t="shared" si="402"/>
        <v>68.574350837067698</v>
      </c>
      <c r="L815" s="6">
        <f t="shared" si="384"/>
        <v>2781.4654743620604</v>
      </c>
      <c r="M815" s="2">
        <f t="shared" si="385"/>
        <v>35.251211741046937</v>
      </c>
      <c r="N815" s="2">
        <f t="shared" si="403"/>
        <v>100.59857267797831</v>
      </c>
      <c r="O815" s="2">
        <f t="shared" si="404"/>
        <v>68.574350837067698</v>
      </c>
      <c r="P815" s="5">
        <f t="shared" si="386"/>
        <v>0.38197519416901937</v>
      </c>
      <c r="Q815" s="4">
        <f t="shared" si="387"/>
        <v>0.35022653103279744</v>
      </c>
      <c r="R815" s="4">
        <f t="shared" si="388"/>
        <v>0.28016551616597335</v>
      </c>
      <c r="S815" s="4">
        <f t="shared" si="408"/>
        <v>0</v>
      </c>
      <c r="T815" s="4">
        <f t="shared" si="409"/>
        <v>0</v>
      </c>
      <c r="U815" s="5">
        <f t="shared" si="410"/>
        <v>-1.2409414730532948</v>
      </c>
      <c r="V815" s="5">
        <f t="shared" si="411"/>
        <v>-11.156094598706394</v>
      </c>
      <c r="W815" s="5">
        <f t="shared" si="412"/>
        <v>17.45230243457118</v>
      </c>
      <c r="X815" s="5">
        <f t="shared" si="389"/>
        <v>0.93926789136836331</v>
      </c>
      <c r="Y815" s="5">
        <f t="shared" si="390"/>
        <v>0.20939637826334814</v>
      </c>
      <c r="Z815" s="5">
        <f t="shared" si="391"/>
        <v>12.815633690199835</v>
      </c>
      <c r="AA815" s="5">
        <f t="shared" si="392"/>
        <v>8.207070154629232</v>
      </c>
      <c r="AB815" s="5">
        <f t="shared" si="393"/>
        <v>-1.0315450947899467</v>
      </c>
      <c r="AC815" s="5">
        <f t="shared" si="394"/>
        <v>1.6595390914934409</v>
      </c>
      <c r="AD815" s="5">
        <f t="shared" si="395"/>
        <v>-6.5146274107995872</v>
      </c>
      <c r="AE815">
        <f t="shared" si="383"/>
        <v>0</v>
      </c>
    </row>
    <row r="816" spans="1:31" x14ac:dyDescent="0.2">
      <c r="A816">
        <f t="shared" si="413"/>
        <v>7.8399999999998773</v>
      </c>
      <c r="B816" s="5">
        <f t="shared" si="396"/>
        <v>56.247293300114308</v>
      </c>
      <c r="C816" s="5">
        <f t="shared" si="397"/>
        <v>514.5741576282735</v>
      </c>
      <c r="D816" s="5">
        <f t="shared" si="398"/>
        <v>-163.95235251168921</v>
      </c>
      <c r="E816" s="2">
        <f t="shared" si="405"/>
        <v>517.6391809962189</v>
      </c>
      <c r="F816" s="2">
        <f t="shared" si="406"/>
        <v>6.2381452307124885</v>
      </c>
      <c r="G816" s="3">
        <f t="shared" si="399"/>
        <v>6.0057917265367999</v>
      </c>
      <c r="H816" s="3">
        <f t="shared" si="400"/>
        <v>54.10154802195121</v>
      </c>
      <c r="I816" s="3">
        <f t="shared" si="401"/>
        <v>-84.67423076374223</v>
      </c>
      <c r="J816" s="2">
        <f t="shared" si="407"/>
        <v>100.66167288529185</v>
      </c>
      <c r="K816" s="2">
        <f t="shared" si="402"/>
        <v>68.617363929987619</v>
      </c>
      <c r="L816" s="6">
        <f t="shared" si="384"/>
        <v>2781.605001800172</v>
      </c>
      <c r="M816" s="2">
        <f t="shared" si="385"/>
        <v>35.252980057536902</v>
      </c>
      <c r="N816" s="2">
        <f t="shared" si="403"/>
        <v>100.66167288529185</v>
      </c>
      <c r="O816" s="2">
        <f t="shared" si="404"/>
        <v>68.617363929987619</v>
      </c>
      <c r="P816" s="5">
        <f t="shared" si="386"/>
        <v>0.38197918313960993</v>
      </c>
      <c r="Q816" s="4">
        <f t="shared" si="387"/>
        <v>0.35002418944547814</v>
      </c>
      <c r="R816" s="4">
        <f t="shared" si="388"/>
        <v>0.28009809233670163</v>
      </c>
      <c r="S816" s="4">
        <f t="shared" si="408"/>
        <v>0</v>
      </c>
      <c r="T816" s="4">
        <f t="shared" si="409"/>
        <v>0</v>
      </c>
      <c r="U816" s="5">
        <f t="shared" si="410"/>
        <v>-1.2396036945317106</v>
      </c>
      <c r="V816" s="5">
        <f t="shared" si="411"/>
        <v>-11.166634119456514</v>
      </c>
      <c r="W816" s="5">
        <f t="shared" si="412"/>
        <v>17.476877998047296</v>
      </c>
      <c r="X816" s="5">
        <f t="shared" si="389"/>
        <v>0.93931500812885949</v>
      </c>
      <c r="Y816" s="5">
        <f t="shared" si="390"/>
        <v>0.2086259890092643</v>
      </c>
      <c r="Z816" s="5">
        <f t="shared" si="391"/>
        <v>12.830412007364128</v>
      </c>
      <c r="AA816" s="5">
        <f t="shared" si="392"/>
        <v>8.2126298559104693</v>
      </c>
      <c r="AB816" s="5">
        <f t="shared" si="393"/>
        <v>-1.0309777055224463</v>
      </c>
      <c r="AC816" s="5">
        <f t="shared" si="394"/>
        <v>1.6637778879076137</v>
      </c>
      <c r="AD816" s="5">
        <f t="shared" si="395"/>
        <v>-6.4844921460422356</v>
      </c>
      <c r="AE816">
        <f t="shared" si="383"/>
        <v>0</v>
      </c>
    </row>
    <row r="817" spans="1:31" x14ac:dyDescent="0.2">
      <c r="A817">
        <f t="shared" si="413"/>
        <v>7.8499999999998771</v>
      </c>
      <c r="B817" s="5">
        <f t="shared" si="396"/>
        <v>56.307299668494402</v>
      </c>
      <c r="C817" s="5">
        <f t="shared" si="397"/>
        <v>515.11525629738742</v>
      </c>
      <c r="D817" s="5">
        <f t="shared" si="398"/>
        <v>-164.79941904393394</v>
      </c>
      <c r="E817" s="2">
        <f t="shared" si="405"/>
        <v>518.18359609918252</v>
      </c>
      <c r="F817" s="2">
        <f t="shared" si="406"/>
        <v>6.2382397277145456</v>
      </c>
      <c r="G817" s="3">
        <f t="shared" si="399"/>
        <v>5.9954819494815759</v>
      </c>
      <c r="H817" s="3">
        <f t="shared" si="400"/>
        <v>54.11818580083029</v>
      </c>
      <c r="I817" s="3">
        <f t="shared" si="401"/>
        <v>-84.73907568520265</v>
      </c>
      <c r="J817" s="2">
        <f t="shared" si="407"/>
        <v>100.72454907400802</v>
      </c>
      <c r="K817" s="2">
        <f t="shared" si="402"/>
        <v>68.66022431766055</v>
      </c>
      <c r="L817" s="6">
        <f t="shared" si="384"/>
        <v>2781.7441500651898</v>
      </c>
      <c r="M817" s="2">
        <f t="shared" si="385"/>
        <v>35.254743568534529</v>
      </c>
      <c r="N817" s="2">
        <f t="shared" si="403"/>
        <v>100.72454907400802</v>
      </c>
      <c r="O817" s="2">
        <f t="shared" si="404"/>
        <v>68.66022431766055</v>
      </c>
      <c r="P817" s="5">
        <f t="shared" si="386"/>
        <v>0.38198316106354435</v>
      </c>
      <c r="Q817" s="4">
        <f t="shared" si="387"/>
        <v>0.34982283180534157</v>
      </c>
      <c r="R817" s="4">
        <f t="shared" si="388"/>
        <v>0.28003095121048216</v>
      </c>
      <c r="S817" s="4">
        <f t="shared" si="408"/>
        <v>0</v>
      </c>
      <c r="T817" s="4">
        <f t="shared" si="409"/>
        <v>0</v>
      </c>
      <c r="U817" s="5">
        <f t="shared" si="410"/>
        <v>-1.2382616005242761</v>
      </c>
      <c r="V817" s="5">
        <f t="shared" si="411"/>
        <v>-11.177161724755219</v>
      </c>
      <c r="W817" s="5">
        <f t="shared" si="412"/>
        <v>17.501369259226934</v>
      </c>
      <c r="X817" s="5">
        <f t="shared" si="389"/>
        <v>0.9393619968471002</v>
      </c>
      <c r="Y817" s="5">
        <f t="shared" si="390"/>
        <v>0.20786339983899774</v>
      </c>
      <c r="Z817" s="5">
        <f t="shared" si="391"/>
        <v>12.845132444047401</v>
      </c>
      <c r="AA817" s="5">
        <f t="shared" si="392"/>
        <v>8.2181862366777096</v>
      </c>
      <c r="AB817" s="5">
        <f t="shared" si="393"/>
        <v>-1.0303982006852783</v>
      </c>
      <c r="AC817" s="5">
        <f t="shared" si="394"/>
        <v>1.6679707192921818</v>
      </c>
      <c r="AD817" s="5">
        <f t="shared" si="395"/>
        <v>-6.4544445040953562</v>
      </c>
      <c r="AE817">
        <f t="shared" si="383"/>
        <v>0</v>
      </c>
    </row>
    <row r="818" spans="1:31" x14ac:dyDescent="0.2">
      <c r="A818">
        <f t="shared" si="413"/>
        <v>7.8599999999998769</v>
      </c>
      <c r="B818" s="5">
        <f t="shared" si="396"/>
        <v>56.367202968079177</v>
      </c>
      <c r="C818" s="5">
        <f t="shared" si="397"/>
        <v>515.65652155393161</v>
      </c>
      <c r="D818" s="5">
        <f t="shared" si="398"/>
        <v>-165.64713252301118</v>
      </c>
      <c r="E818" s="2">
        <f t="shared" si="405"/>
        <v>518.72816560463048</v>
      </c>
      <c r="F818" s="2">
        <f t="shared" si="406"/>
        <v>6.2383207099208962</v>
      </c>
      <c r="G818" s="3">
        <f t="shared" si="399"/>
        <v>5.9851779674747227</v>
      </c>
      <c r="H818" s="3">
        <f t="shared" si="400"/>
        <v>54.134865508023211</v>
      </c>
      <c r="I818" s="3">
        <f t="shared" si="401"/>
        <v>-84.803620130243601</v>
      </c>
      <c r="J818" s="2">
        <f t="shared" si="407"/>
        <v>100.78720159855995</v>
      </c>
      <c r="K818" s="2">
        <f t="shared" si="402"/>
        <v>68.70293224169049</v>
      </c>
      <c r="L818" s="6">
        <f t="shared" si="384"/>
        <v>2781.8829195314306</v>
      </c>
      <c r="M818" s="2">
        <f t="shared" si="385"/>
        <v>35.256502278783749</v>
      </c>
      <c r="N818" s="2">
        <f t="shared" si="403"/>
        <v>100.78720159855995</v>
      </c>
      <c r="O818" s="2">
        <f t="shared" si="404"/>
        <v>68.70293224169049</v>
      </c>
      <c r="P818" s="5">
        <f t="shared" si="386"/>
        <v>0.38198712795200263</v>
      </c>
      <c r="Q818" s="4">
        <f t="shared" si="387"/>
        <v>0.34962245374685819</v>
      </c>
      <c r="R818" s="4">
        <f t="shared" si="388"/>
        <v>0.27996409194563676</v>
      </c>
      <c r="S818" s="4">
        <f t="shared" si="408"/>
        <v>0</v>
      </c>
      <c r="T818" s="4">
        <f t="shared" si="409"/>
        <v>0</v>
      </c>
      <c r="U818" s="5">
        <f t="shared" si="410"/>
        <v>-1.2369152368420016</v>
      </c>
      <c r="V818" s="5">
        <f t="shared" si="411"/>
        <v>-11.187677351475383</v>
      </c>
      <c r="W818" s="5">
        <f t="shared" si="412"/>
        <v>17.525776250679616</v>
      </c>
      <c r="X818" s="5">
        <f t="shared" si="389"/>
        <v>0.93940885764948767</v>
      </c>
      <c r="Y818" s="5">
        <f t="shared" si="390"/>
        <v>0.20710858519464637</v>
      </c>
      <c r="Z818" s="5">
        <f t="shared" si="391"/>
        <v>12.859795093779063</v>
      </c>
      <c r="AA818" s="5">
        <f t="shared" si="392"/>
        <v>8.2237392523144486</v>
      </c>
      <c r="AB818" s="5">
        <f t="shared" si="393"/>
        <v>-1.0298066516473552</v>
      </c>
      <c r="AC818" s="5">
        <f t="shared" si="394"/>
        <v>1.6721177423036799</v>
      </c>
      <c r="AD818" s="5">
        <f t="shared" si="395"/>
        <v>-6.4244844970059347</v>
      </c>
      <c r="AE818">
        <f t="shared" si="383"/>
        <v>0</v>
      </c>
    </row>
    <row r="819" spans="1:31" x14ac:dyDescent="0.2">
      <c r="A819">
        <f t="shared" si="413"/>
        <v>7.8699999999998766</v>
      </c>
      <c r="B819" s="5">
        <f t="shared" si="396"/>
        <v>56.42700325742134</v>
      </c>
      <c r="C819" s="5">
        <f t="shared" si="397"/>
        <v>516.19795381489894</v>
      </c>
      <c r="D819" s="5">
        <f t="shared" si="398"/>
        <v>-166.49548994853848</v>
      </c>
      <c r="E819" s="2">
        <f t="shared" si="405"/>
        <v>519.27288993293462</v>
      </c>
      <c r="F819" s="2">
        <f t="shared" si="406"/>
        <v>6.2383882212014532</v>
      </c>
      <c r="G819" s="3">
        <f t="shared" si="399"/>
        <v>5.9748799009582489</v>
      </c>
      <c r="H819" s="3">
        <f t="shared" si="400"/>
        <v>54.151586685446247</v>
      </c>
      <c r="I819" s="3">
        <f t="shared" si="401"/>
        <v>-84.867864975213664</v>
      </c>
      <c r="J819" s="2">
        <f t="shared" si="407"/>
        <v>100.84963081654475</v>
      </c>
      <c r="K819" s="2">
        <f t="shared" si="402"/>
        <v>68.745487945838263</v>
      </c>
      <c r="L819" s="6">
        <f t="shared" si="384"/>
        <v>2782.0213105823309</v>
      </c>
      <c r="M819" s="2">
        <f t="shared" si="385"/>
        <v>35.258256193144121</v>
      </c>
      <c r="N819" s="2">
        <f t="shared" si="403"/>
        <v>100.84963081654475</v>
      </c>
      <c r="O819" s="2">
        <f t="shared" si="404"/>
        <v>68.745487945838263</v>
      </c>
      <c r="P819" s="5">
        <f t="shared" si="386"/>
        <v>0.38199108381642854</v>
      </c>
      <c r="Q819" s="4">
        <f t="shared" si="387"/>
        <v>0.34942305092139875</v>
      </c>
      <c r="R819" s="4">
        <f t="shared" si="388"/>
        <v>0.27989751370028754</v>
      </c>
      <c r="S819" s="4">
        <f t="shared" si="408"/>
        <v>0</v>
      </c>
      <c r="T819" s="4">
        <f t="shared" si="409"/>
        <v>0</v>
      </c>
      <c r="U819" s="5">
        <f t="shared" si="410"/>
        <v>-1.2355646492068635</v>
      </c>
      <c r="V819" s="5">
        <f t="shared" si="411"/>
        <v>-11.198180936870013</v>
      </c>
      <c r="W819" s="5">
        <f t="shared" si="412"/>
        <v>17.550099007047486</v>
      </c>
      <c r="X819" s="5">
        <f t="shared" si="389"/>
        <v>0.93945559066550444</v>
      </c>
      <c r="Y819" s="5">
        <f t="shared" si="390"/>
        <v>0.20636151943998809</v>
      </c>
      <c r="Z819" s="5">
        <f t="shared" si="391"/>
        <v>12.874400050892005</v>
      </c>
      <c r="AA819" s="5">
        <f t="shared" si="392"/>
        <v>8.2292888583658748</v>
      </c>
      <c r="AB819" s="5">
        <f t="shared" si="393"/>
        <v>-1.0292031297668753</v>
      </c>
      <c r="AC819" s="5">
        <f t="shared" si="394"/>
        <v>1.6762191140219915</v>
      </c>
      <c r="AD819" s="5">
        <f t="shared" si="395"/>
        <v>-6.3946121345866374</v>
      </c>
      <c r="AE819">
        <f t="shared" si="383"/>
        <v>0</v>
      </c>
    </row>
    <row r="820" spans="1:31" x14ac:dyDescent="0.2">
      <c r="A820">
        <f t="shared" si="413"/>
        <v>7.8799999999998764</v>
      </c>
      <c r="B820" s="5">
        <f t="shared" si="396"/>
        <v>56.486700596274432</v>
      </c>
      <c r="C820" s="5">
        <f t="shared" si="397"/>
        <v>516.73955349270909</v>
      </c>
      <c r="D820" s="5">
        <f t="shared" si="398"/>
        <v>-167.34448832889734</v>
      </c>
      <c r="E820" s="2">
        <f t="shared" si="405"/>
        <v>519.81776950013693</v>
      </c>
      <c r="F820" s="2">
        <f t="shared" si="406"/>
        <v>6.2384423054524483</v>
      </c>
      <c r="G820" s="3">
        <f t="shared" si="399"/>
        <v>5.9645878696605799</v>
      </c>
      <c r="H820" s="3">
        <f t="shared" si="400"/>
        <v>54.168348876586464</v>
      </c>
      <c r="I820" s="3">
        <f t="shared" si="401"/>
        <v>-84.931811096559528</v>
      </c>
      <c r="J820" s="2">
        <f t="shared" si="407"/>
        <v>100.91183708867935</v>
      </c>
      <c r="K820" s="2">
        <f t="shared" si="402"/>
        <v>68.787891675991375</v>
      </c>
      <c r="L820" s="6">
        <f t="shared" si="384"/>
        <v>2782.1593236102717</v>
      </c>
      <c r="M820" s="2">
        <f t="shared" si="385"/>
        <v>35.260005316588511</v>
      </c>
      <c r="N820" s="2">
        <f t="shared" si="403"/>
        <v>100.91183708867935</v>
      </c>
      <c r="O820" s="2">
        <f t="shared" si="404"/>
        <v>68.787891675991375</v>
      </c>
      <c r="P820" s="5">
        <f t="shared" si="386"/>
        <v>0.38199502866852492</v>
      </c>
      <c r="Q820" s="4">
        <f t="shared" si="387"/>
        <v>0.34922461899721252</v>
      </c>
      <c r="R820" s="4">
        <f t="shared" si="388"/>
        <v>0.27983121563239227</v>
      </c>
      <c r="S820" s="4">
        <f t="shared" si="408"/>
        <v>0</v>
      </c>
      <c r="T820" s="4">
        <f t="shared" si="409"/>
        <v>0</v>
      </c>
      <c r="U820" s="5">
        <f t="shared" si="410"/>
        <v>-1.234209883249948</v>
      </c>
      <c r="V820" s="5">
        <f t="shared" si="411"/>
        <v>-11.208672418572094</v>
      </c>
      <c r="W820" s="5">
        <f t="shared" si="412"/>
        <v>17.574337565028856</v>
      </c>
      <c r="X820" s="5">
        <f t="shared" si="389"/>
        <v>0.93950219602765273</v>
      </c>
      <c r="Y820" s="5">
        <f t="shared" si="390"/>
        <v>0.20562217686212547</v>
      </c>
      <c r="Z820" s="5">
        <f t="shared" si="391"/>
        <v>12.888947410513099</v>
      </c>
      <c r="AA820" s="5">
        <f t="shared" si="392"/>
        <v>8.2348350105397188</v>
      </c>
      <c r="AB820" s="5">
        <f t="shared" si="393"/>
        <v>-1.0285877063878224</v>
      </c>
      <c r="AC820" s="5">
        <f t="shared" si="394"/>
        <v>1.6802749919410047</v>
      </c>
      <c r="AD820" s="5">
        <f t="shared" si="395"/>
        <v>-6.3648274244314251</v>
      </c>
      <c r="AE820">
        <f t="shared" si="383"/>
        <v>0</v>
      </c>
    </row>
    <row r="821" spans="1:31" x14ac:dyDescent="0.2">
      <c r="A821">
        <f t="shared" si="413"/>
        <v>7.8899999999998762</v>
      </c>
      <c r="B821" s="5">
        <f t="shared" si="396"/>
        <v>56.546295045585715</v>
      </c>
      <c r="C821" s="5">
        <f t="shared" si="397"/>
        <v>517.28132099522463</v>
      </c>
      <c r="D821" s="5">
        <f t="shared" si="398"/>
        <v>-168.19412468123414</v>
      </c>
      <c r="E821" s="2">
        <f t="shared" si="405"/>
        <v>520.3628047179651</v>
      </c>
      <c r="F821" s="2">
        <f t="shared" si="406"/>
        <v>6.2384830065953096</v>
      </c>
      <c r="G821" s="3">
        <f t="shared" si="399"/>
        <v>5.9543019925967018</v>
      </c>
      <c r="H821" s="3">
        <f t="shared" si="400"/>
        <v>54.185151626505871</v>
      </c>
      <c r="I821" s="3">
        <f t="shared" si="401"/>
        <v>-84.995459370803843</v>
      </c>
      <c r="J821" s="2">
        <f t="shared" si="407"/>
        <v>100.9738207787565</v>
      </c>
      <c r="K821" s="2">
        <f t="shared" si="402"/>
        <v>68.830143680133943</v>
      </c>
      <c r="L821" s="6">
        <f t="shared" si="384"/>
        <v>2782.2969590164089</v>
      </c>
      <c r="M821" s="2">
        <f t="shared" si="385"/>
        <v>35.261749654201012</v>
      </c>
      <c r="N821" s="2">
        <f t="shared" si="403"/>
        <v>100.9738207787565</v>
      </c>
      <c r="O821" s="2">
        <f t="shared" si="404"/>
        <v>68.830143680133943</v>
      </c>
      <c r="P821" s="5">
        <f t="shared" si="386"/>
        <v>0.38199896252024834</v>
      </c>
      <c r="Q821" s="4">
        <f t="shared" si="387"/>
        <v>0.34902715365940673</v>
      </c>
      <c r="R821" s="4">
        <f t="shared" si="388"/>
        <v>0.27976519689978063</v>
      </c>
      <c r="S821" s="4">
        <f t="shared" si="408"/>
        <v>0</v>
      </c>
      <c r="T821" s="4">
        <f t="shared" si="409"/>
        <v>0</v>
      </c>
      <c r="U821" s="5">
        <f t="shared" si="410"/>
        <v>-1.2328509845096094</v>
      </c>
      <c r="V821" s="5">
        <f t="shared" si="411"/>
        <v>-11.219151734594407</v>
      </c>
      <c r="W821" s="5">
        <f t="shared" si="412"/>
        <v>17.598491963361766</v>
      </c>
      <c r="X821" s="5">
        <f t="shared" si="389"/>
        <v>0.93954867387139784</v>
      </c>
      <c r="Y821" s="5">
        <f t="shared" si="390"/>
        <v>0.20489053167313073</v>
      </c>
      <c r="Z821" s="5">
        <f t="shared" si="391"/>
        <v>12.903437268553796</v>
      </c>
      <c r="AA821" s="5">
        <f t="shared" si="392"/>
        <v>8.2403776647071929</v>
      </c>
      <c r="AB821" s="5">
        <f t="shared" si="393"/>
        <v>-1.0279604528364787</v>
      </c>
      <c r="AC821" s="5">
        <f t="shared" si="394"/>
        <v>1.6842855339593896</v>
      </c>
      <c r="AD821" s="5">
        <f t="shared" si="395"/>
        <v>-6.3351303719310401</v>
      </c>
      <c r="AE821">
        <f t="shared" si="383"/>
        <v>0</v>
      </c>
    </row>
    <row r="822" spans="1:31" x14ac:dyDescent="0.2">
      <c r="A822">
        <f t="shared" si="413"/>
        <v>7.899999999999876</v>
      </c>
      <c r="B822" s="5">
        <f t="shared" si="396"/>
        <v>56.605786667489042</v>
      </c>
      <c r="C822" s="5">
        <f t="shared" si="397"/>
        <v>517.82325672576644</v>
      </c>
      <c r="D822" s="5">
        <f t="shared" si="398"/>
        <v>-169.04439603146079</v>
      </c>
      <c r="E822" s="2">
        <f t="shared" si="405"/>
        <v>520.90799599384559</v>
      </c>
      <c r="F822" s="2">
        <f t="shared" si="406"/>
        <v>6.2385103685755379</v>
      </c>
      <c r="G822" s="3">
        <f t="shared" si="399"/>
        <v>5.9440223880683369</v>
      </c>
      <c r="H822" s="3">
        <f t="shared" si="400"/>
        <v>54.201994481845468</v>
      </c>
      <c r="I822" s="3">
        <f t="shared" si="401"/>
        <v>-85.058810674523158</v>
      </c>
      <c r="J822" s="2">
        <f t="shared" si="407"/>
        <v>101.03558225360132</v>
      </c>
      <c r="K822" s="2">
        <f t="shared" si="402"/>
        <v>68.872244208317184</v>
      </c>
      <c r="L822" s="6">
        <f t="shared" si="384"/>
        <v>2782.434217210503</v>
      </c>
      <c r="M822" s="2">
        <f t="shared" si="385"/>
        <v>35.263489211174779</v>
      </c>
      <c r="N822" s="2">
        <f t="shared" si="403"/>
        <v>101.03558225360132</v>
      </c>
      <c r="O822" s="2">
        <f t="shared" si="404"/>
        <v>68.872244208317184</v>
      </c>
      <c r="P822" s="5">
        <f t="shared" si="386"/>
        <v>0.38200288538380439</v>
      </c>
      <c r="Q822" s="4">
        <f t="shared" si="387"/>
        <v>0.34883065060992374</v>
      </c>
      <c r="R822" s="4">
        <f t="shared" si="388"/>
        <v>0.27969945666019003</v>
      </c>
      <c r="S822" s="4">
        <f t="shared" si="408"/>
        <v>0</v>
      </c>
      <c r="T822" s="4">
        <f t="shared" si="409"/>
        <v>0</v>
      </c>
      <c r="U822" s="5">
        <f t="shared" si="410"/>
        <v>-1.2314879984296616</v>
      </c>
      <c r="V822" s="5">
        <f t="shared" si="411"/>
        <v>-11.229618823329378</v>
      </c>
      <c r="W822" s="5">
        <f t="shared" si="412"/>
        <v>17.622562242807589</v>
      </c>
      <c r="X822" s="5">
        <f t="shared" si="389"/>
        <v>0.93959502433511155</v>
      </c>
      <c r="Y822" s="5">
        <f t="shared" si="390"/>
        <v>0.20416655801167546</v>
      </c>
      <c r="Z822" s="5">
        <f t="shared" si="391"/>
        <v>12.917869721700741</v>
      </c>
      <c r="AA822" s="5">
        <f t="shared" si="392"/>
        <v>8.2459167769038455</v>
      </c>
      <c r="AB822" s="5">
        <f t="shared" si="393"/>
        <v>-1.0273214404179862</v>
      </c>
      <c r="AC822" s="5">
        <f t="shared" si="394"/>
        <v>1.6882508983713631</v>
      </c>
      <c r="AD822" s="5">
        <f t="shared" si="395"/>
        <v>-6.3055209802885628</v>
      </c>
      <c r="AE822">
        <f t="shared" si="383"/>
        <v>0</v>
      </c>
    </row>
    <row r="823" spans="1:31" x14ac:dyDescent="0.2">
      <c r="A823">
        <f t="shared" si="413"/>
        <v>7.9099999999998758</v>
      </c>
      <c r="B823" s="5">
        <f t="shared" si="396"/>
        <v>56.665175525297705</v>
      </c>
      <c r="C823" s="5">
        <f t="shared" si="397"/>
        <v>518.36536108312976</v>
      </c>
      <c r="D823" s="5">
        <f t="shared" si="398"/>
        <v>-169.89529941425502</v>
      </c>
      <c r="E823" s="2">
        <f t="shared" si="405"/>
        <v>521.4533437309193</v>
      </c>
      <c r="F823" s="2">
        <f t="shared" si="406"/>
        <v>6.2385244353615876</v>
      </c>
      <c r="G823" s="3">
        <f t="shared" si="399"/>
        <v>5.9337491736641574</v>
      </c>
      <c r="H823" s="3">
        <f t="shared" si="400"/>
        <v>54.21887699082918</v>
      </c>
      <c r="I823" s="3">
        <f t="shared" si="401"/>
        <v>-85.121865884326041</v>
      </c>
      <c r="J823" s="2">
        <f t="shared" si="407"/>
        <v>101.09712188302798</v>
      </c>
      <c r="K823" s="2">
        <f t="shared" si="402"/>
        <v>68.914193512629836</v>
      </c>
      <c r="L823" s="6">
        <f t="shared" si="384"/>
        <v>2782.5710986107542</v>
      </c>
      <c r="M823" s="2">
        <f t="shared" si="385"/>
        <v>35.265223992809901</v>
      </c>
      <c r="N823" s="2">
        <f t="shared" si="403"/>
        <v>101.09712188302798</v>
      </c>
      <c r="O823" s="2">
        <f t="shared" si="404"/>
        <v>68.914193512629836</v>
      </c>
      <c r="P823" s="5">
        <f t="shared" si="386"/>
        <v>0.38200679727164288</v>
      </c>
      <c r="Q823" s="4">
        <f t="shared" si="387"/>
        <v>0.3486351055675177</v>
      </c>
      <c r="R823" s="4">
        <f t="shared" si="388"/>
        <v>0.2796339940712998</v>
      </c>
      <c r="S823" s="4">
        <f t="shared" si="408"/>
        <v>0</v>
      </c>
      <c r="T823" s="4">
        <f t="shared" si="409"/>
        <v>0</v>
      </c>
      <c r="U823" s="5">
        <f t="shared" si="410"/>
        <v>-1.2301209703575908</v>
      </c>
      <c r="V823" s="5">
        <f t="shared" si="411"/>
        <v>-11.240073623548911</v>
      </c>
      <c r="W823" s="5">
        <f t="shared" si="412"/>
        <v>17.646548446134627</v>
      </c>
      <c r="X823" s="5">
        <f t="shared" si="389"/>
        <v>0.93964124756001433</v>
      </c>
      <c r="Y823" s="5">
        <f t="shared" si="390"/>
        <v>0.20345022994465611</v>
      </c>
      <c r="Z823" s="5">
        <f t="shared" si="391"/>
        <v>12.932244867406455</v>
      </c>
      <c r="AA823" s="5">
        <f t="shared" si="392"/>
        <v>8.2514523033304581</v>
      </c>
      <c r="AB823" s="5">
        <f t="shared" si="393"/>
        <v>-1.0266707404129347</v>
      </c>
      <c r="AC823" s="5">
        <f t="shared" si="394"/>
        <v>1.692171243857544</v>
      </c>
      <c r="AD823" s="5">
        <f t="shared" si="395"/>
        <v>-6.275999250534916</v>
      </c>
      <c r="AE823">
        <f t="shared" si="383"/>
        <v>0</v>
      </c>
    </row>
    <row r="824" spans="1:31" x14ac:dyDescent="0.2">
      <c r="A824">
        <f t="shared" si="413"/>
        <v>7.9199999999998756</v>
      </c>
      <c r="B824" s="5">
        <f t="shared" si="396"/>
        <v>56.724461683497324</v>
      </c>
      <c r="C824" s="5">
        <f t="shared" si="397"/>
        <v>518.90763446160031</v>
      </c>
      <c r="D824" s="5">
        <f t="shared" si="398"/>
        <v>-170.74683187306081</v>
      </c>
      <c r="E824" s="2">
        <f t="shared" si="405"/>
        <v>521.9988483280556</v>
      </c>
      <c r="F824" s="2">
        <f t="shared" si="406"/>
        <v>6.2385252509437459</v>
      </c>
      <c r="G824" s="3">
        <f t="shared" si="399"/>
        <v>5.9234824662600278</v>
      </c>
      <c r="H824" s="3">
        <f t="shared" si="400"/>
        <v>54.235798703267754</v>
      </c>
      <c r="I824" s="3">
        <f t="shared" si="401"/>
        <v>-85.18462587683139</v>
      </c>
      <c r="J824" s="2">
        <f t="shared" si="407"/>
        <v>101.15844003979699</v>
      </c>
      <c r="K824" s="2">
        <f t="shared" si="402"/>
        <v>68.955991847169045</v>
      </c>
      <c r="L824" s="6">
        <f t="shared" si="384"/>
        <v>2782.7076036436388</v>
      </c>
      <c r="M824" s="2">
        <f t="shared" si="385"/>
        <v>35.266954004511391</v>
      </c>
      <c r="N824" s="2">
        <f t="shared" si="403"/>
        <v>101.15844003979699</v>
      </c>
      <c r="O824" s="2">
        <f t="shared" si="404"/>
        <v>68.955991847169045</v>
      </c>
      <c r="P824" s="5">
        <f t="shared" si="386"/>
        <v>0.38201069819645295</v>
      </c>
      <c r="Q824" s="4">
        <f t="shared" si="387"/>
        <v>0.34844051426773054</v>
      </c>
      <c r="R824" s="4">
        <f t="shared" si="388"/>
        <v>0.27956880829076636</v>
      </c>
      <c r="S824" s="4">
        <f t="shared" si="408"/>
        <v>0</v>
      </c>
      <c r="T824" s="4">
        <f t="shared" si="409"/>
        <v>0</v>
      </c>
      <c r="U824" s="5">
        <f t="shared" si="410"/>
        <v>-1.2287499455427917</v>
      </c>
      <c r="V824" s="5">
        <f t="shared" si="411"/>
        <v>-11.250516074404233</v>
      </c>
      <c r="W824" s="5">
        <f t="shared" si="412"/>
        <v>17.670450618101796</v>
      </c>
      <c r="X824" s="5">
        <f t="shared" si="389"/>
        <v>0.93968734369012297</v>
      </c>
      <c r="Y824" s="5">
        <f t="shared" si="390"/>
        <v>0.20274152146880745</v>
      </c>
      <c r="Z824" s="5">
        <f t="shared" si="391"/>
        <v>12.946562803880017</v>
      </c>
      <c r="AA824" s="5">
        <f t="shared" si="392"/>
        <v>8.2569842003538874</v>
      </c>
      <c r="AB824" s="5">
        <f t="shared" si="393"/>
        <v>-1.0260084240739842</v>
      </c>
      <c r="AC824" s="5">
        <f t="shared" si="394"/>
        <v>1.6960467294757837</v>
      </c>
      <c r="AD824" s="5">
        <f t="shared" si="395"/>
        <v>-6.2465651815443159</v>
      </c>
      <c r="AE824">
        <f t="shared" si="383"/>
        <v>0</v>
      </c>
    </row>
    <row r="825" spans="1:31" x14ac:dyDescent="0.2">
      <c r="A825">
        <f t="shared" si="413"/>
        <v>7.9299999999998754</v>
      </c>
      <c r="B825" s="5">
        <f t="shared" si="396"/>
        <v>56.783645207738722</v>
      </c>
      <c r="C825" s="5">
        <f t="shared" si="397"/>
        <v>519.45007725096946</v>
      </c>
      <c r="D825" s="5">
        <f t="shared" si="398"/>
        <v>-171.5989904600882</v>
      </c>
      <c r="E825" s="2">
        <f t="shared" si="405"/>
        <v>522.54451017986639</v>
      </c>
      <c r="F825" s="2">
        <f t="shared" si="406"/>
        <v>6.2385128593330323</v>
      </c>
      <c r="G825" s="3">
        <f t="shared" si="399"/>
        <v>5.9132223820192884</v>
      </c>
      <c r="H825" s="3">
        <f t="shared" si="400"/>
        <v>54.252759170562513</v>
      </c>
      <c r="I825" s="3">
        <f t="shared" si="401"/>
        <v>-85.247091528646834</v>
      </c>
      <c r="J825" s="2">
        <f t="shared" si="407"/>
        <v>101.21953709957263</v>
      </c>
      <c r="K825" s="2">
        <f t="shared" si="402"/>
        <v>68.997639468011329</v>
      </c>
      <c r="L825" s="6">
        <f t="shared" si="384"/>
        <v>2782.8437327437473</v>
      </c>
      <c r="M825" s="2">
        <f t="shared" si="385"/>
        <v>35.26867925178707</v>
      </c>
      <c r="N825" s="2">
        <f t="shared" si="403"/>
        <v>101.21953709957263</v>
      </c>
      <c r="O825" s="2">
        <f t="shared" si="404"/>
        <v>68.997639468011329</v>
      </c>
      <c r="P825" s="5">
        <f t="shared" si="386"/>
        <v>0.38201458817115835</v>
      </c>
      <c r="Q825" s="4">
        <f t="shared" si="387"/>
        <v>0.34824687246286645</v>
      </c>
      <c r="R825" s="4">
        <f t="shared" si="388"/>
        <v>0.27950389847625656</v>
      </c>
      <c r="S825" s="4">
        <f t="shared" si="408"/>
        <v>0</v>
      </c>
      <c r="T825" s="4">
        <f t="shared" si="409"/>
        <v>0</v>
      </c>
      <c r="U825" s="5">
        <f t="shared" si="410"/>
        <v>-1.2273749691348306</v>
      </c>
      <c r="V825" s="5">
        <f t="shared" si="411"/>
        <v>-11.260946115425725</v>
      </c>
      <c r="W825" s="5">
        <f t="shared" si="412"/>
        <v>17.694268805442277</v>
      </c>
      <c r="X825" s="5">
        <f t="shared" si="389"/>
        <v>0.93973331287219308</v>
      </c>
      <c r="Y825" s="5">
        <f t="shared" si="390"/>
        <v>0.20204040651230701</v>
      </c>
      <c r="Z825" s="5">
        <f t="shared" si="391"/>
        <v>12.960823630077863</v>
      </c>
      <c r="AA825" s="5">
        <f t="shared" si="392"/>
        <v>8.2625124245079515</v>
      </c>
      <c r="AB825" s="5">
        <f t="shared" si="393"/>
        <v>-1.0253345626225236</v>
      </c>
      <c r="AC825" s="5">
        <f t="shared" si="394"/>
        <v>1.6998775146521385</v>
      </c>
      <c r="AD825" s="5">
        <f t="shared" si="395"/>
        <v>-6.2172187700497688</v>
      </c>
      <c r="AE825">
        <f t="shared" si="383"/>
        <v>0</v>
      </c>
    </row>
    <row r="826" spans="1:31" x14ac:dyDescent="0.2">
      <c r="A826">
        <f t="shared" si="413"/>
        <v>7.9399999999998752</v>
      </c>
      <c r="B826" s="5">
        <f t="shared" si="396"/>
        <v>56.842726164830786</v>
      </c>
      <c r="C826" s="5">
        <f t="shared" si="397"/>
        <v>519.99268983655077</v>
      </c>
      <c r="D826" s="5">
        <f t="shared" si="398"/>
        <v>-172.45177223631316</v>
      </c>
      <c r="E826" s="2">
        <f t="shared" si="405"/>
        <v>523.09032967672158</v>
      </c>
      <c r="F826" s="2">
        <f t="shared" si="406"/>
        <v>6.2384873045600884</v>
      </c>
      <c r="G826" s="3">
        <f t="shared" si="399"/>
        <v>5.9029690363930634</v>
      </c>
      <c r="H826" s="3">
        <f t="shared" si="400"/>
        <v>54.269757945709031</v>
      </c>
      <c r="I826" s="3">
        <f t="shared" si="401"/>
        <v>-85.309263716347331</v>
      </c>
      <c r="J826" s="2">
        <f t="shared" si="407"/>
        <v>101.28041344088085</v>
      </c>
      <c r="K826" s="2">
        <f t="shared" si="402"/>
        <v>69.039136633183944</v>
      </c>
      <c r="L826" s="6">
        <f t="shared" si="384"/>
        <v>2782.9794863536258</v>
      </c>
      <c r="M826" s="2">
        <f t="shared" si="385"/>
        <v>35.270399740245608</v>
      </c>
      <c r="N826" s="2">
        <f t="shared" si="403"/>
        <v>101.28041344088085</v>
      </c>
      <c r="O826" s="2">
        <f t="shared" si="404"/>
        <v>69.039136633183944</v>
      </c>
      <c r="P826" s="5">
        <f t="shared" si="386"/>
        <v>0.38201846720891303</v>
      </c>
      <c r="Q826" s="4">
        <f t="shared" si="387"/>
        <v>0.34805417592196636</v>
      </c>
      <c r="R826" s="4">
        <f t="shared" si="388"/>
        <v>0.27943926378548151</v>
      </c>
      <c r="S826" s="4">
        <f t="shared" si="408"/>
        <v>0</v>
      </c>
      <c r="T826" s="4">
        <f t="shared" si="409"/>
        <v>0</v>
      </c>
      <c r="U826" s="5">
        <f t="shared" si="410"/>
        <v>-1.2259960861817301</v>
      </c>
      <c r="V826" s="5">
        <f t="shared" si="411"/>
        <v>-11.271363686522776</v>
      </c>
      <c r="W826" s="5">
        <f t="shared" si="412"/>
        <v>17.718003056847238</v>
      </c>
      <c r="X826" s="5">
        <f t="shared" si="389"/>
        <v>0.93977915525566758</v>
      </c>
      <c r="Y826" s="5">
        <f t="shared" si="390"/>
        <v>0.20134685893636983</v>
      </c>
      <c r="Z826" s="5">
        <f t="shared" si="391"/>
        <v>12.97502744569457</v>
      </c>
      <c r="AA826" s="5">
        <f t="shared" si="392"/>
        <v>8.2680369324942582</v>
      </c>
      <c r="AB826" s="5">
        <f t="shared" si="393"/>
        <v>-1.0246492272453602</v>
      </c>
      <c r="AC826" s="5">
        <f t="shared" si="394"/>
        <v>1.7036637591717945</v>
      </c>
      <c r="AD826" s="5">
        <f t="shared" si="395"/>
        <v>-6.1879600106585038</v>
      </c>
      <c r="AE826">
        <f t="shared" si="383"/>
        <v>0</v>
      </c>
    </row>
    <row r="827" spans="1:31" x14ac:dyDescent="0.2">
      <c r="A827">
        <f t="shared" si="413"/>
        <v>7.9499999999998749</v>
      </c>
      <c r="B827" s="5">
        <f t="shared" si="396"/>
        <v>56.901704622733355</v>
      </c>
      <c r="C827" s="5">
        <f t="shared" si="397"/>
        <v>520.53547259919583</v>
      </c>
      <c r="D827" s="5">
        <f t="shared" si="398"/>
        <v>-173.30517427147717</v>
      </c>
      <c r="E827" s="2">
        <f t="shared" si="405"/>
        <v>523.63630720476306</v>
      </c>
      <c r="F827" s="2">
        <f t="shared" si="406"/>
        <v>6.2384486306740747</v>
      </c>
      <c r="G827" s="3">
        <f t="shared" si="399"/>
        <v>5.8927225441206099</v>
      </c>
      <c r="H827" s="3">
        <f t="shared" si="400"/>
        <v>54.286794583300747</v>
      </c>
      <c r="I827" s="3">
        <f t="shared" si="401"/>
        <v>-85.37114331645391</v>
      </c>
      <c r="J827" s="2">
        <f t="shared" si="407"/>
        <v>101.34106944506749</v>
      </c>
      <c r="K827" s="2">
        <f t="shared" si="402"/>
        <v>69.08048360263632</v>
      </c>
      <c r="L827" s="6">
        <f t="shared" si="384"/>
        <v>2783.1148649236202</v>
      </c>
      <c r="M827" s="2">
        <f t="shared" si="385"/>
        <v>35.272115475594482</v>
      </c>
      <c r="N827" s="2">
        <f t="shared" si="403"/>
        <v>101.34106944506749</v>
      </c>
      <c r="O827" s="2">
        <f t="shared" si="404"/>
        <v>69.08048360263632</v>
      </c>
      <c r="P827" s="5">
        <f t="shared" si="386"/>
        <v>0.38202233532309626</v>
      </c>
      <c r="Q827" s="4">
        <f t="shared" si="387"/>
        <v>0.34786242043078025</v>
      </c>
      <c r="R827" s="4">
        <f t="shared" si="388"/>
        <v>0.27937490337622911</v>
      </c>
      <c r="S827" s="4">
        <f t="shared" si="408"/>
        <v>0</v>
      </c>
      <c r="T827" s="4">
        <f t="shared" si="409"/>
        <v>0</v>
      </c>
      <c r="U827" s="5">
        <f t="shared" si="410"/>
        <v>-1.2246133416282816</v>
      </c>
      <c r="V827" s="5">
        <f t="shared" si="411"/>
        <v>-11.281768727983629</v>
      </c>
      <c r="W827" s="5">
        <f t="shared" si="412"/>
        <v>17.741653422949575</v>
      </c>
      <c r="X827" s="5">
        <f t="shared" si="389"/>
        <v>0.93982487099262213</v>
      </c>
      <c r="Y827" s="5">
        <f t="shared" si="390"/>
        <v>0.20066085253683844</v>
      </c>
      <c r="Z827" s="5">
        <f t="shared" si="391"/>
        <v>12.989174351153716</v>
      </c>
      <c r="AA827" s="5">
        <f t="shared" si="392"/>
        <v>8.2735576811830551</v>
      </c>
      <c r="AB827" s="5">
        <f t="shared" si="393"/>
        <v>-1.0239524890914431</v>
      </c>
      <c r="AC827" s="5">
        <f t="shared" si="394"/>
        <v>1.7074056231700876</v>
      </c>
      <c r="AD827" s="5">
        <f t="shared" si="395"/>
        <v>-6.1587888958673673</v>
      </c>
      <c r="AE827">
        <f t="shared" si="383"/>
        <v>0</v>
      </c>
    </row>
    <row r="828" spans="1:31" x14ac:dyDescent="0.2">
      <c r="A828">
        <f t="shared" si="413"/>
        <v>7.9599999999998747</v>
      </c>
      <c r="B828" s="5">
        <f t="shared" si="396"/>
        <v>56.960580650550114</v>
      </c>
      <c r="C828" s="5">
        <f t="shared" si="397"/>
        <v>521.07842591530994</v>
      </c>
      <c r="D828" s="5">
        <f t="shared" si="398"/>
        <v>-174.15919364408649</v>
      </c>
      <c r="E828" s="2">
        <f t="shared" si="405"/>
        <v>524.18244314591936</v>
      </c>
      <c r="F828" s="2">
        <f t="shared" si="406"/>
        <v>6.2383968817415818</v>
      </c>
      <c r="G828" s="3">
        <f t="shared" si="399"/>
        <v>5.8824830192296957</v>
      </c>
      <c r="H828" s="3">
        <f t="shared" si="400"/>
        <v>54.303868639532446</v>
      </c>
      <c r="I828" s="3">
        <f t="shared" si="401"/>
        <v>-85.43273120541258</v>
      </c>
      <c r="J828" s="2">
        <f t="shared" si="407"/>
        <v>101.40150549625679</v>
      </c>
      <c r="K828" s="2">
        <f t="shared" si="402"/>
        <v>69.121680638211856</v>
      </c>
      <c r="L828" s="6">
        <f t="shared" si="384"/>
        <v>2783.2498689117228</v>
      </c>
      <c r="M828" s="2">
        <f t="shared" si="385"/>
        <v>35.273826463638152</v>
      </c>
      <c r="N828" s="2">
        <f t="shared" si="403"/>
        <v>101.40150549625679</v>
      </c>
      <c r="O828" s="2">
        <f t="shared" si="404"/>
        <v>69.121680638211856</v>
      </c>
      <c r="P828" s="5">
        <f t="shared" si="386"/>
        <v>0.38202619252730857</v>
      </c>
      <c r="Q828" s="4">
        <f t="shared" si="387"/>
        <v>0.34767160179174139</v>
      </c>
      <c r="R828" s="4">
        <f t="shared" si="388"/>
        <v>0.27931081640639777</v>
      </c>
      <c r="S828" s="4">
        <f t="shared" si="408"/>
        <v>0</v>
      </c>
      <c r="T828" s="4">
        <f t="shared" si="409"/>
        <v>0</v>
      </c>
      <c r="U828" s="5">
        <f t="shared" si="410"/>
        <v>-1.2232267803143773</v>
      </c>
      <c r="V828" s="5">
        <f t="shared" si="411"/>
        <v>-11.292161180475206</v>
      </c>
      <c r="W828" s="5">
        <f t="shared" si="412"/>
        <v>17.765219956307682</v>
      </c>
      <c r="X828" s="5">
        <f t="shared" si="389"/>
        <v>0.93987046023771648</v>
      </c>
      <c r="Y828" s="5">
        <f t="shared" si="390"/>
        <v>0.19998236104575465</v>
      </c>
      <c r="Z828" s="5">
        <f t="shared" si="391"/>
        <v>13.003264447598792</v>
      </c>
      <c r="AA828" s="5">
        <f t="shared" si="392"/>
        <v>8.2790746276140723</v>
      </c>
      <c r="AB828" s="5">
        <f t="shared" si="393"/>
        <v>-1.0232444192686225</v>
      </c>
      <c r="AC828" s="5">
        <f t="shared" si="394"/>
        <v>1.7111032671235851</v>
      </c>
      <c r="AD828" s="5">
        <f t="shared" si="395"/>
        <v>-6.1297054160782452</v>
      </c>
      <c r="AE828">
        <f t="shared" si="383"/>
        <v>0</v>
      </c>
    </row>
    <row r="829" spans="1:31" x14ac:dyDescent="0.2">
      <c r="A829">
        <f t="shared" si="413"/>
        <v>7.9699999999998745</v>
      </c>
      <c r="B829" s="5">
        <f t="shared" si="396"/>
        <v>57.019354318521451</v>
      </c>
      <c r="C829" s="5">
        <f t="shared" si="397"/>
        <v>521.62155015686858</v>
      </c>
      <c r="D829" s="5">
        <f t="shared" si="398"/>
        <v>-175.01382744141142</v>
      </c>
      <c r="E829" s="2">
        <f t="shared" si="405"/>
        <v>524.72873787792071</v>
      </c>
      <c r="F829" s="2">
        <f t="shared" si="406"/>
        <v>6.2383321018455291</v>
      </c>
      <c r="G829" s="3">
        <f t="shared" si="399"/>
        <v>5.8722505750370093</v>
      </c>
      <c r="H829" s="3">
        <f t="shared" si="400"/>
        <v>54.320979672203684</v>
      </c>
      <c r="I829" s="3">
        <f t="shared" si="401"/>
        <v>-85.494028259573369</v>
      </c>
      <c r="J829" s="2">
        <f t="shared" si="407"/>
        <v>101.46172198131036</v>
      </c>
      <c r="K829" s="2">
        <f t="shared" si="402"/>
        <v>69.162728003619875</v>
      </c>
      <c r="L829" s="6">
        <f t="shared" si="384"/>
        <v>2783.3844987834191</v>
      </c>
      <c r="M829" s="2">
        <f t="shared" si="385"/>
        <v>35.275532710275968</v>
      </c>
      <c r="N829" s="2">
        <f t="shared" si="403"/>
        <v>101.46172198131036</v>
      </c>
      <c r="O829" s="2">
        <f t="shared" si="404"/>
        <v>69.162728003619875</v>
      </c>
      <c r="P829" s="5">
        <f t="shared" si="386"/>
        <v>0.3820300388353669</v>
      </c>
      <c r="Q829" s="4">
        <f t="shared" si="387"/>
        <v>0.34748171582393572</v>
      </c>
      <c r="R829" s="4">
        <f t="shared" si="388"/>
        <v>0.27924700203402703</v>
      </c>
      <c r="S829" s="4">
        <f t="shared" si="408"/>
        <v>0</v>
      </c>
      <c r="T829" s="4">
        <f t="shared" si="409"/>
        <v>0</v>
      </c>
      <c r="U829" s="5">
        <f t="shared" si="410"/>
        <v>-1.2218364469733691</v>
      </c>
      <c r="V829" s="5">
        <f t="shared" si="411"/>
        <v>-11.302540985042972</v>
      </c>
      <c r="W829" s="5">
        <f t="shared" si="412"/>
        <v>17.788702711389252</v>
      </c>
      <c r="X829" s="5">
        <f t="shared" si="389"/>
        <v>0.93991592314813865</v>
      </c>
      <c r="Y829" s="5">
        <f t="shared" si="390"/>
        <v>0.19931135813293172</v>
      </c>
      <c r="Z829" s="5">
        <f t="shared" si="391"/>
        <v>13.017297836884127</v>
      </c>
      <c r="AA829" s="5">
        <f t="shared" si="392"/>
        <v>8.2845877289973142</v>
      </c>
      <c r="AB829" s="5">
        <f t="shared" si="393"/>
        <v>-1.0225250888404374</v>
      </c>
      <c r="AC829" s="5">
        <f t="shared" si="394"/>
        <v>1.7147568518411553</v>
      </c>
      <c r="AD829" s="5">
        <f t="shared" si="395"/>
        <v>-6.1007095596134349</v>
      </c>
      <c r="AE829">
        <f t="shared" si="383"/>
        <v>0</v>
      </c>
    </row>
    <row r="830" spans="1:31" x14ac:dyDescent="0.2">
      <c r="A830">
        <f t="shared" si="413"/>
        <v>7.9799999999998743</v>
      </c>
      <c r="B830" s="5">
        <f t="shared" si="396"/>
        <v>57.078025698017377</v>
      </c>
      <c r="C830" s="5">
        <f t="shared" si="397"/>
        <v>522.16484569143324</v>
      </c>
      <c r="D830" s="5">
        <f t="shared" si="398"/>
        <v>-175.86907275948514</v>
      </c>
      <c r="E830" s="2">
        <f t="shared" si="405"/>
        <v>525.2751917743135</v>
      </c>
      <c r="F830" s="2">
        <f t="shared" si="406"/>
        <v>6.2382543350840773</v>
      </c>
      <c r="G830" s="3">
        <f t="shared" si="399"/>
        <v>5.8620253241486049</v>
      </c>
      <c r="H830" s="3">
        <f t="shared" si="400"/>
        <v>54.338127240722095</v>
      </c>
      <c r="I830" s="3">
        <f t="shared" si="401"/>
        <v>-85.555035355169508</v>
      </c>
      <c r="J830" s="2">
        <f t="shared" si="407"/>
        <v>101.5217192897863</v>
      </c>
      <c r="K830" s="2">
        <f t="shared" si="402"/>
        <v>69.203625964407834</v>
      </c>
      <c r="L830" s="6">
        <f t="shared" si="384"/>
        <v>2783.5187550115411</v>
      </c>
      <c r="M830" s="2">
        <f t="shared" si="385"/>
        <v>35.277234221500436</v>
      </c>
      <c r="N830" s="2">
        <f t="shared" si="403"/>
        <v>101.5217192897863</v>
      </c>
      <c r="O830" s="2">
        <f t="shared" si="404"/>
        <v>69.203625964407834</v>
      </c>
      <c r="P830" s="5">
        <f t="shared" si="386"/>
        <v>0.38203387426130048</v>
      </c>
      <c r="Q830" s="4">
        <f t="shared" si="387"/>
        <v>0.34729275836307488</v>
      </c>
      <c r="R830" s="4">
        <f t="shared" si="388"/>
        <v>0.27918345941733025</v>
      </c>
      <c r="S830" s="4">
        <f t="shared" si="408"/>
        <v>0</v>
      </c>
      <c r="T830" s="4">
        <f t="shared" si="409"/>
        <v>0</v>
      </c>
      <c r="U830" s="5">
        <f t="shared" si="410"/>
        <v>-1.2204423862304501</v>
      </c>
      <c r="V830" s="5">
        <f t="shared" si="411"/>
        <v>-11.312908083110756</v>
      </c>
      <c r="W830" s="5">
        <f t="shared" si="412"/>
        <v>17.812101744555111</v>
      </c>
      <c r="X830" s="5">
        <f t="shared" si="389"/>
        <v>0.93996125988355883</v>
      </c>
      <c r="Y830" s="5">
        <f t="shared" si="390"/>
        <v>0.19864781740750925</v>
      </c>
      <c r="Z830" s="5">
        <f t="shared" si="391"/>
        <v>13.031274621565897</v>
      </c>
      <c r="AA830" s="5">
        <f t="shared" si="392"/>
        <v>8.2900969427138982</v>
      </c>
      <c r="AB830" s="5">
        <f t="shared" si="393"/>
        <v>-1.0217945688229408</v>
      </c>
      <c r="AC830" s="5">
        <f t="shared" si="394"/>
        <v>1.7183665384551414</v>
      </c>
      <c r="AD830" s="5">
        <f t="shared" si="395"/>
        <v>-6.0718013127309902</v>
      </c>
      <c r="AE830">
        <f t="shared" si="383"/>
        <v>0</v>
      </c>
    </row>
    <row r="831" spans="1:31" x14ac:dyDescent="0.2">
      <c r="A831">
        <f t="shared" si="413"/>
        <v>7.9899999999998741</v>
      </c>
      <c r="B831" s="5">
        <f t="shared" si="396"/>
        <v>57.136594861530419</v>
      </c>
      <c r="C831" s="5">
        <f t="shared" si="397"/>
        <v>522.70831288216743</v>
      </c>
      <c r="D831" s="5">
        <f t="shared" si="398"/>
        <v>-176.72492670310248</v>
      </c>
      <c r="E831" s="2">
        <f t="shared" si="405"/>
        <v>525.82180520447469</v>
      </c>
      <c r="F831" s="2">
        <f t="shared" si="406"/>
        <v>6.2381636255695581</v>
      </c>
      <c r="G831" s="3">
        <f t="shared" si="399"/>
        <v>5.8518073784603759</v>
      </c>
      <c r="H831" s="3">
        <f t="shared" si="400"/>
        <v>54.355310906106645</v>
      </c>
      <c r="I831" s="3">
        <f t="shared" si="401"/>
        <v>-85.615753368296822</v>
      </c>
      <c r="J831" s="2">
        <f t="shared" si="407"/>
        <v>101.58149781389891</v>
      </c>
      <c r="K831" s="2">
        <f t="shared" si="402"/>
        <v>69.244374787933808</v>
      </c>
      <c r="L831" s="6">
        <f t="shared" si="384"/>
        <v>2783.6526380761175</v>
      </c>
      <c r="M831" s="2">
        <f t="shared" si="385"/>
        <v>35.278931003395236</v>
      </c>
      <c r="N831" s="2">
        <f t="shared" si="403"/>
        <v>101.58149781389891</v>
      </c>
      <c r="O831" s="2">
        <f t="shared" si="404"/>
        <v>69.244374787933808</v>
      </c>
      <c r="P831" s="5">
        <f t="shared" si="386"/>
        <v>0.38203769881934668</v>
      </c>
      <c r="Q831" s="4">
        <f t="shared" si="387"/>
        <v>0.34710472526146452</v>
      </c>
      <c r="R831" s="4">
        <f t="shared" si="388"/>
        <v>0.27912018771472558</v>
      </c>
      <c r="S831" s="4">
        <f t="shared" si="408"/>
        <v>0</v>
      </c>
      <c r="T831" s="4">
        <f t="shared" si="409"/>
        <v>0</v>
      </c>
      <c r="U831" s="5">
        <f t="shared" si="410"/>
        <v>-1.2190446426010599</v>
      </c>
      <c r="V831" s="5">
        <f t="shared" si="411"/>
        <v>-11.323262416480606</v>
      </c>
      <c r="W831" s="5">
        <f t="shared" si="412"/>
        <v>17.835417114043103</v>
      </c>
      <c r="X831" s="5">
        <f t="shared" si="389"/>
        <v>0.94000647060607667</v>
      </c>
      <c r="Y831" s="5">
        <f t="shared" si="390"/>
        <v>0.19799171241950475</v>
      </c>
      <c r="Z831" s="5">
        <f t="shared" si="391"/>
        <v>13.04519490489319</v>
      </c>
      <c r="AA831" s="5">
        <f t="shared" si="392"/>
        <v>8.2956022263168574</v>
      </c>
      <c r="AB831" s="5">
        <f t="shared" si="393"/>
        <v>-1.0210529301815552</v>
      </c>
      <c r="AC831" s="5">
        <f t="shared" si="394"/>
        <v>1.721932488412584</v>
      </c>
      <c r="AD831" s="5">
        <f t="shared" si="395"/>
        <v>-6.0429806596400368</v>
      </c>
      <c r="AE831">
        <f t="shared" si="383"/>
        <v>0</v>
      </c>
    </row>
    <row r="832" spans="1:31" x14ac:dyDescent="0.2">
      <c r="A832">
        <f t="shared" si="413"/>
        <v>7.9999999999998739</v>
      </c>
      <c r="B832" s="5">
        <f t="shared" si="396"/>
        <v>57.195061882668512</v>
      </c>
      <c r="C832" s="5">
        <f t="shared" si="397"/>
        <v>523.25195208785294</v>
      </c>
      <c r="D832" s="5">
        <f t="shared" si="398"/>
        <v>-177.58138638581843</v>
      </c>
      <c r="E832" s="2">
        <f t="shared" si="405"/>
        <v>526.36857853362699</v>
      </c>
      <c r="F832" s="2">
        <f t="shared" si="406"/>
        <v>6.2380600174273857</v>
      </c>
      <c r="G832" s="3">
        <f t="shared" si="399"/>
        <v>5.8415968491585604</v>
      </c>
      <c r="H832" s="3">
        <f t="shared" si="400"/>
        <v>54.372530230990769</v>
      </c>
      <c r="I832" s="3">
        <f t="shared" si="401"/>
        <v>-85.676183174893225</v>
      </c>
      <c r="J832" s="2">
        <f t="shared" si="407"/>
        <v>101.64105794847848</v>
      </c>
      <c r="K832" s="2">
        <f t="shared" si="402"/>
        <v>69.284974743339106</v>
      </c>
      <c r="L832" s="6">
        <f t="shared" si="384"/>
        <v>2783.7861484642312</v>
      </c>
      <c r="M832" s="2">
        <f t="shared" si="385"/>
        <v>35.280623062133479</v>
      </c>
      <c r="N832" s="2">
        <f t="shared" si="403"/>
        <v>101.64105794847848</v>
      </c>
      <c r="O832" s="2">
        <f t="shared" si="404"/>
        <v>69.284974743339106</v>
      </c>
      <c r="P832" s="5">
        <f t="shared" si="386"/>
        <v>0.38204151252394652</v>
      </c>
      <c r="Q832" s="4">
        <f t="shared" si="387"/>
        <v>0.34691761238797542</v>
      </c>
      <c r="R832" s="4">
        <f t="shared" si="388"/>
        <v>0.27905718608486657</v>
      </c>
      <c r="S832" s="4">
        <f t="shared" si="408"/>
        <v>0</v>
      </c>
      <c r="T832" s="4">
        <f t="shared" si="409"/>
        <v>0</v>
      </c>
      <c r="U832" s="5">
        <f t="shared" si="410"/>
        <v>-1.2176432604893141</v>
      </c>
      <c r="V832" s="5">
        <f t="shared" si="411"/>
        <v>-11.333603927332634</v>
      </c>
      <c r="W832" s="5">
        <f t="shared" si="412"/>
        <v>17.858648879952007</v>
      </c>
      <c r="X832" s="5">
        <f t="shared" si="389"/>
        <v>0.94005155548017449</v>
      </c>
      <c r="Y832" s="5">
        <f t="shared" si="390"/>
        <v>0.19734301666134973</v>
      </c>
      <c r="Z832" s="5">
        <f t="shared" si="391"/>
        <v>13.059058790799043</v>
      </c>
      <c r="AA832" s="5">
        <f t="shared" si="392"/>
        <v>8.3011035375319207</v>
      </c>
      <c r="AB832" s="5">
        <f t="shared" si="393"/>
        <v>-1.0203002438279645</v>
      </c>
      <c r="AC832" s="5">
        <f t="shared" si="394"/>
        <v>1.7254548634664086</v>
      </c>
      <c r="AD832" s="5">
        <f t="shared" si="395"/>
        <v>-6.0142475825160702</v>
      </c>
      <c r="AE832">
        <f t="shared" si="383"/>
        <v>0</v>
      </c>
    </row>
    <row r="833" spans="1:31" x14ac:dyDescent="0.2">
      <c r="A833">
        <f t="shared" si="413"/>
        <v>8.0099999999998737</v>
      </c>
      <c r="B833" s="5">
        <f t="shared" si="396"/>
        <v>57.253426836147909</v>
      </c>
      <c r="C833" s="5">
        <f t="shared" si="397"/>
        <v>523.79576366290598</v>
      </c>
      <c r="D833" s="5">
        <f t="shared" si="398"/>
        <v>-178.4384489299465</v>
      </c>
      <c r="E833" s="2">
        <f t="shared" si="405"/>
        <v>526.91551212285356</v>
      </c>
      <c r="F833" s="2">
        <f t="shared" si="406"/>
        <v>6.237943554794982</v>
      </c>
      <c r="G833" s="3">
        <f t="shared" si="399"/>
        <v>5.8313938467202808</v>
      </c>
      <c r="H833" s="3">
        <f t="shared" si="400"/>
        <v>54.38978477962543</v>
      </c>
      <c r="I833" s="3">
        <f t="shared" si="401"/>
        <v>-85.736325650718385</v>
      </c>
      <c r="J833" s="2">
        <f t="shared" si="407"/>
        <v>101.70040009093167</v>
      </c>
      <c r="K833" s="2">
        <f t="shared" si="402"/>
        <v>69.325426101521245</v>
      </c>
      <c r="L833" s="6">
        <f t="shared" si="384"/>
        <v>2783.9192866698772</v>
      </c>
      <c r="M833" s="2">
        <f t="shared" si="385"/>
        <v>35.282310403975877</v>
      </c>
      <c r="N833" s="2">
        <f t="shared" si="403"/>
        <v>101.70040009093167</v>
      </c>
      <c r="O833" s="2">
        <f t="shared" si="404"/>
        <v>69.325426101521245</v>
      </c>
      <c r="P833" s="5">
        <f t="shared" si="386"/>
        <v>0.38204531538974068</v>
      </c>
      <c r="Q833" s="4">
        <f t="shared" si="387"/>
        <v>0.34673141562801096</v>
      </c>
      <c r="R833" s="4">
        <f t="shared" si="388"/>
        <v>0.27899445368667281</v>
      </c>
      <c r="S833" s="4">
        <f t="shared" si="408"/>
        <v>0</v>
      </c>
      <c r="T833" s="4">
        <f t="shared" si="409"/>
        <v>0</v>
      </c>
      <c r="U833" s="5">
        <f t="shared" si="410"/>
        <v>-1.2162382841864556</v>
      </c>
      <c r="V833" s="5">
        <f t="shared" si="411"/>
        <v>-11.343932558224848</v>
      </c>
      <c r="W833" s="5">
        <f t="shared" si="412"/>
        <v>17.88179710422547</v>
      </c>
      <c r="X833" s="5">
        <f t="shared" si="389"/>
        <v>0.94009651467266886</v>
      </c>
      <c r="Y833" s="5">
        <f t="shared" si="390"/>
        <v>0.19670170356942099</v>
      </c>
      <c r="Z833" s="5">
        <f t="shared" si="391"/>
        <v>13.072866383891615</v>
      </c>
      <c r="AA833" s="5">
        <f t="shared" si="392"/>
        <v>8.3066008342583082</v>
      </c>
      <c r="AB833" s="5">
        <f t="shared" si="393"/>
        <v>-1.0195365806170347</v>
      </c>
      <c r="AC833" s="5">
        <f t="shared" si="394"/>
        <v>1.7289338256667666</v>
      </c>
      <c r="AD833" s="5">
        <f t="shared" si="395"/>
        <v>-5.9856020615162215</v>
      </c>
      <c r="AE833">
        <f t="shared" si="383"/>
        <v>0</v>
      </c>
    </row>
    <row r="834" spans="1:31" x14ac:dyDescent="0.2">
      <c r="A834">
        <f t="shared" si="413"/>
        <v>8.0199999999998735</v>
      </c>
      <c r="B834" s="5">
        <f t="shared" si="396"/>
        <v>57.31168979778608</v>
      </c>
      <c r="C834" s="5">
        <f t="shared" si="397"/>
        <v>524.33974795739357</v>
      </c>
      <c r="D834" s="5">
        <f t="shared" si="398"/>
        <v>-179.29611146655674</v>
      </c>
      <c r="E834" s="2">
        <f t="shared" si="405"/>
        <v>527.46260632911287</v>
      </c>
      <c r="F834" s="2">
        <f t="shared" si="406"/>
        <v>6.2378142818207118</v>
      </c>
      <c r="G834" s="3">
        <f t="shared" si="399"/>
        <v>5.8211984809141102</v>
      </c>
      <c r="H834" s="3">
        <f t="shared" si="400"/>
        <v>54.407074117882097</v>
      </c>
      <c r="I834" s="3">
        <f t="shared" si="401"/>
        <v>-85.796181671333542</v>
      </c>
      <c r="J834" s="2">
        <f t="shared" si="407"/>
        <v>101.75952464120193</v>
      </c>
      <c r="K834" s="2">
        <f t="shared" si="402"/>
        <v>69.365729135106974</v>
      </c>
      <c r="L834" s="6">
        <f t="shared" si="384"/>
        <v>2784.05205319382</v>
      </c>
      <c r="M834" s="2">
        <f t="shared" si="385"/>
        <v>35.2839930352689</v>
      </c>
      <c r="N834" s="2">
        <f t="shared" si="403"/>
        <v>101.75952464120193</v>
      </c>
      <c r="O834" s="2">
        <f t="shared" si="404"/>
        <v>69.365729135106974</v>
      </c>
      <c r="P834" s="5">
        <f t="shared" si="386"/>
        <v>0.38204910743156539</v>
      </c>
      <c r="Q834" s="4">
        <f t="shared" si="387"/>
        <v>0.34654613088347574</v>
      </c>
      <c r="R834" s="4">
        <f t="shared" si="388"/>
        <v>0.27893198967935967</v>
      </c>
      <c r="S834" s="4">
        <f t="shared" si="408"/>
        <v>0</v>
      </c>
      <c r="T834" s="4">
        <f t="shared" si="409"/>
        <v>0</v>
      </c>
      <c r="U834" s="5">
        <f t="shared" si="410"/>
        <v>-1.2148297578693301</v>
      </c>
      <c r="V834" s="5">
        <f t="shared" si="411"/>
        <v>-11.35424825209299</v>
      </c>
      <c r="W834" s="5">
        <f t="shared" si="412"/>
        <v>17.904861850635982</v>
      </c>
      <c r="X834" s="5">
        <f t="shared" si="389"/>
        <v>0.94014134835266139</v>
      </c>
      <c r="Y834" s="5">
        <f t="shared" si="390"/>
        <v>0.19606774652556053</v>
      </c>
      <c r="Z834" s="5">
        <f t="shared" si="391"/>
        <v>13.086617789445397</v>
      </c>
      <c r="AA834" s="5">
        <f t="shared" si="392"/>
        <v>8.3120940745695115</v>
      </c>
      <c r="AB834" s="5">
        <f t="shared" si="393"/>
        <v>-1.0187620113437696</v>
      </c>
      <c r="AC834" s="5">
        <f t="shared" si="394"/>
        <v>1.7323695373524064</v>
      </c>
      <c r="AD834" s="5">
        <f t="shared" si="395"/>
        <v>-5.9570440747945064</v>
      </c>
      <c r="AE834">
        <f t="shared" si="383"/>
        <v>0</v>
      </c>
    </row>
    <row r="835" spans="1:31" x14ac:dyDescent="0.2">
      <c r="A835">
        <f t="shared" si="413"/>
        <v>8.0299999999998732</v>
      </c>
      <c r="B835" s="5">
        <f t="shared" si="396"/>
        <v>57.369850844494657</v>
      </c>
      <c r="C835" s="5">
        <f t="shared" si="397"/>
        <v>524.88390531704931</v>
      </c>
      <c r="D835" s="5">
        <f t="shared" si="398"/>
        <v>-180.15437113547381</v>
      </c>
      <c r="E835" s="2">
        <f t="shared" si="405"/>
        <v>528.0098615052533</v>
      </c>
      <c r="F835" s="2">
        <f t="shared" si="406"/>
        <v>6.2376722426628177</v>
      </c>
      <c r="G835" s="3">
        <f t="shared" si="399"/>
        <v>5.8110108608006721</v>
      </c>
      <c r="H835" s="3">
        <f t="shared" si="400"/>
        <v>54.424397813255624</v>
      </c>
      <c r="I835" s="3">
        <f t="shared" si="401"/>
        <v>-85.85575211208149</v>
      </c>
      <c r="J835" s="2">
        <f t="shared" si="407"/>
        <v>101.81843200173057</v>
      </c>
      <c r="K835" s="2">
        <f t="shared" si="402"/>
        <v>69.405884118425746</v>
      </c>
      <c r="L835" s="6">
        <f t="shared" si="384"/>
        <v>2784.1844485434581</v>
      </c>
      <c r="M835" s="2">
        <f t="shared" si="385"/>
        <v>35.285670962443128</v>
      </c>
      <c r="N835" s="2">
        <f t="shared" si="403"/>
        <v>101.81843200173057</v>
      </c>
      <c r="O835" s="2">
        <f t="shared" si="404"/>
        <v>69.405884118425746</v>
      </c>
      <c r="P835" s="5">
        <f t="shared" si="386"/>
        <v>0.38205288866444836</v>
      </c>
      <c r="Q835" s="4">
        <f t="shared" si="387"/>
        <v>0.34636175407274283</v>
      </c>
      <c r="R835" s="4">
        <f t="shared" si="388"/>
        <v>0.27886979322246758</v>
      </c>
      <c r="S835" s="4">
        <f t="shared" si="408"/>
        <v>0</v>
      </c>
      <c r="T835" s="4">
        <f t="shared" si="409"/>
        <v>0</v>
      </c>
      <c r="U835" s="5">
        <f t="shared" si="410"/>
        <v>-1.2134177255988841</v>
      </c>
      <c r="V835" s="5">
        <f t="shared" si="411"/>
        <v>-11.364550952250369</v>
      </c>
      <c r="W835" s="5">
        <f t="shared" si="412"/>
        <v>17.927843184768921</v>
      </c>
      <c r="X835" s="5">
        <f t="shared" si="389"/>
        <v>0.9401860566914948</v>
      </c>
      <c r="Y835" s="5">
        <f t="shared" si="390"/>
        <v>0.19544111885858481</v>
      </c>
      <c r="Z835" s="5">
        <f t="shared" si="391"/>
        <v>13.100313113392357</v>
      </c>
      <c r="AA835" s="5">
        <f t="shared" si="392"/>
        <v>8.3175832167140307</v>
      </c>
      <c r="AB835" s="5">
        <f t="shared" si="393"/>
        <v>-1.0179766067402993</v>
      </c>
      <c r="AC835" s="5">
        <f t="shared" si="394"/>
        <v>1.735762161141988</v>
      </c>
      <c r="AD835" s="5">
        <f t="shared" si="395"/>
        <v>-5.9285735985170476</v>
      </c>
      <c r="AE835">
        <f t="shared" si="383"/>
        <v>0</v>
      </c>
    </row>
    <row r="836" spans="1:31" x14ac:dyDescent="0.2">
      <c r="A836">
        <f t="shared" si="413"/>
        <v>8.039999999999873</v>
      </c>
      <c r="B836" s="5">
        <f t="shared" si="396"/>
        <v>57.427910054272324</v>
      </c>
      <c r="C836" s="5">
        <f t="shared" si="397"/>
        <v>525.42823608329002</v>
      </c>
      <c r="D836" s="5">
        <f t="shared" si="398"/>
        <v>-181.01322508527454</v>
      </c>
      <c r="E836" s="2">
        <f t="shared" si="405"/>
        <v>528.55727800002819</v>
      </c>
      <c r="F836" s="2">
        <f t="shared" si="406"/>
        <v>6.2375174814883643</v>
      </c>
      <c r="G836" s="3">
        <f t="shared" si="399"/>
        <v>5.8008310947332689</v>
      </c>
      <c r="H836" s="3">
        <f t="shared" si="400"/>
        <v>54.441755434867041</v>
      </c>
      <c r="I836" s="3">
        <f t="shared" si="401"/>
        <v>-85.91503784806666</v>
      </c>
      <c r="J836" s="2">
        <f t="shared" si="407"/>
        <v>101.87712257741786</v>
      </c>
      <c r="K836" s="2">
        <f t="shared" si="402"/>
        <v>69.44589132748321</v>
      </c>
      <c r="L836" s="6">
        <f t="shared" si="384"/>
        <v>2784.316473232685</v>
      </c>
      <c r="M836" s="2">
        <f t="shared" si="385"/>
        <v>35.28734419201146</v>
      </c>
      <c r="N836" s="2">
        <f t="shared" si="403"/>
        <v>101.87712257741786</v>
      </c>
      <c r="O836" s="2">
        <f t="shared" si="404"/>
        <v>69.44589132748321</v>
      </c>
      <c r="P836" s="5">
        <f t="shared" si="386"/>
        <v>0.38205665910360487</v>
      </c>
      <c r="Q836" s="4">
        <f t="shared" si="387"/>
        <v>0.34617828113062071</v>
      </c>
      <c r="R836" s="4">
        <f t="shared" si="388"/>
        <v>0.27880786347589176</v>
      </c>
      <c r="S836" s="4">
        <f t="shared" si="408"/>
        <v>0</v>
      </c>
      <c r="T836" s="4">
        <f t="shared" si="409"/>
        <v>0</v>
      </c>
      <c r="U836" s="5">
        <f t="shared" si="410"/>
        <v>-1.2120022313186867</v>
      </c>
      <c r="V836" s="5">
        <f t="shared" si="411"/>
        <v>-11.374840602387703</v>
      </c>
      <c r="W836" s="5">
        <f t="shared" si="412"/>
        <v>17.950741174006591</v>
      </c>
      <c r="X836" s="5">
        <f t="shared" si="389"/>
        <v>0.94023063986270516</v>
      </c>
      <c r="Y836" s="5">
        <f t="shared" si="390"/>
        <v>0.19482179384578643</v>
      </c>
      <c r="Z836" s="5">
        <f t="shared" si="391"/>
        <v>13.113952462313325</v>
      </c>
      <c r="AA836" s="5">
        <f t="shared" si="392"/>
        <v>8.3230682191161716</v>
      </c>
      <c r="AB836" s="5">
        <f t="shared" si="393"/>
        <v>-1.0171804374729003</v>
      </c>
      <c r="AC836" s="5">
        <f t="shared" si="394"/>
        <v>1.7391118599256217</v>
      </c>
      <c r="AD836" s="5">
        <f t="shared" si="395"/>
        <v>-5.9001906068772385</v>
      </c>
      <c r="AE836">
        <f t="shared" si="383"/>
        <v>0</v>
      </c>
    </row>
    <row r="837" spans="1:31" x14ac:dyDescent="0.2">
      <c r="A837">
        <f t="shared" si="413"/>
        <v>8.0499999999998728</v>
      </c>
      <c r="B837" s="5">
        <f t="shared" si="396"/>
        <v>57.485867506197778</v>
      </c>
      <c r="C837" s="5">
        <f t="shared" si="397"/>
        <v>525.97274059323172</v>
      </c>
      <c r="D837" s="5">
        <f t="shared" si="398"/>
        <v>-181.87267047328555</v>
      </c>
      <c r="E837" s="2">
        <f t="shared" si="405"/>
        <v>529.10485615811081</v>
      </c>
      <c r="F837" s="2">
        <f t="shared" si="406"/>
        <v>6.2373500424721797</v>
      </c>
      <c r="G837" s="3">
        <f t="shared" si="399"/>
        <v>5.7906592903585397</v>
      </c>
      <c r="H837" s="3">
        <f t="shared" si="400"/>
        <v>54.459146553466297</v>
      </c>
      <c r="I837" s="3">
        <f t="shared" si="401"/>
        <v>-85.974039754135433</v>
      </c>
      <c r="J837" s="2">
        <f t="shared" si="407"/>
        <v>101.9355967755847</v>
      </c>
      <c r="K837" s="2">
        <f t="shared" si="402"/>
        <v>69.485751039935039</v>
      </c>
      <c r="L837" s="6">
        <f t="shared" si="384"/>
        <v>2784.4481277817599</v>
      </c>
      <c r="M837" s="2">
        <f t="shared" si="385"/>
        <v>35.289012730567443</v>
      </c>
      <c r="N837" s="2">
        <f t="shared" si="403"/>
        <v>101.9355967755847</v>
      </c>
      <c r="O837" s="2">
        <f t="shared" si="404"/>
        <v>69.485751039935039</v>
      </c>
      <c r="P837" s="5">
        <f t="shared" si="386"/>
        <v>0.38206041876443403</v>
      </c>
      <c r="Q837" s="4">
        <f t="shared" si="387"/>
        <v>0.34599570800831886</v>
      </c>
      <c r="R837" s="4">
        <f t="shared" si="388"/>
        <v>0.27874619959991015</v>
      </c>
      <c r="S837" s="4">
        <f t="shared" si="408"/>
        <v>0</v>
      </c>
      <c r="T837" s="4">
        <f t="shared" si="409"/>
        <v>0</v>
      </c>
      <c r="U837" s="5">
        <f t="shared" si="410"/>
        <v>-1.2105833188534745</v>
      </c>
      <c r="V837" s="5">
        <f t="shared" si="411"/>
        <v>-11.385117146572954</v>
      </c>
      <c r="W837" s="5">
        <f t="shared" si="412"/>
        <v>17.973555887512351</v>
      </c>
      <c r="X837" s="5">
        <f t="shared" si="389"/>
        <v>0.9402750980419774</v>
      </c>
      <c r="Y837" s="5">
        <f t="shared" si="390"/>
        <v>0.19420974471442584</v>
      </c>
      <c r="Z837" s="5">
        <f t="shared" si="391"/>
        <v>13.127535943429233</v>
      </c>
      <c r="AA837" s="5">
        <f t="shared" si="392"/>
        <v>8.3285490403767586</v>
      </c>
      <c r="AB837" s="5">
        <f t="shared" si="393"/>
        <v>-1.0163735741390487</v>
      </c>
      <c r="AC837" s="5">
        <f t="shared" si="394"/>
        <v>1.7424187968562794</v>
      </c>
      <c r="AD837" s="5">
        <f t="shared" si="395"/>
        <v>-5.8718950721108882</v>
      </c>
      <c r="AE837">
        <f t="shared" ref="AE837:AE900" si="414">IF(($D837-height)*($D838-height)&lt;0,1,0)</f>
        <v>0</v>
      </c>
    </row>
    <row r="838" spans="1:31" x14ac:dyDescent="0.2">
      <c r="A838">
        <f t="shared" si="413"/>
        <v>8.0599999999998726</v>
      </c>
      <c r="B838" s="5">
        <f t="shared" si="396"/>
        <v>57.543723280422654</v>
      </c>
      <c r="C838" s="5">
        <f t="shared" si="397"/>
        <v>526.51741917970617</v>
      </c>
      <c r="D838" s="5">
        <f t="shared" si="398"/>
        <v>-182.7327044655805</v>
      </c>
      <c r="E838" s="2">
        <f t="shared" si="405"/>
        <v>529.65259632010896</v>
      </c>
      <c r="F838" s="2">
        <f t="shared" si="406"/>
        <v>6.2371699697958096</v>
      </c>
      <c r="G838" s="3">
        <f t="shared" si="399"/>
        <v>5.7804955546171488</v>
      </c>
      <c r="H838" s="3">
        <f t="shared" si="400"/>
        <v>54.476570741434863</v>
      </c>
      <c r="I838" s="3">
        <f t="shared" si="401"/>
        <v>-86.032758704856548</v>
      </c>
      <c r="J838" s="2">
        <f t="shared" si="407"/>
        <v>101.99385500593442</v>
      </c>
      <c r="K838" s="2">
        <f t="shared" si="402"/>
        <v>69.52546353506095</v>
      </c>
      <c r="L838" s="6">
        <f t="shared" si="384"/>
        <v>2784.5794127171703</v>
      </c>
      <c r="M838" s="2">
        <f t="shared" si="385"/>
        <v>35.290676584783576</v>
      </c>
      <c r="N838" s="2">
        <f t="shared" si="403"/>
        <v>101.99385500593442</v>
      </c>
      <c r="O838" s="2">
        <f t="shared" si="404"/>
        <v>69.52546353506095</v>
      </c>
      <c r="P838" s="5">
        <f t="shared" si="386"/>
        <v>0.38206416766251455</v>
      </c>
      <c r="Q838" s="4">
        <f t="shared" si="387"/>
        <v>0.34581403067341382</v>
      </c>
      <c r="R838" s="4">
        <f t="shared" si="388"/>
        <v>0.2786848007552124</v>
      </c>
      <c r="S838" s="4">
        <f t="shared" si="408"/>
        <v>0</v>
      </c>
      <c r="T838" s="4">
        <f t="shared" si="409"/>
        <v>0</v>
      </c>
      <c r="U838" s="5">
        <f t="shared" si="410"/>
        <v>-1.2091610319077166</v>
      </c>
      <c r="V838" s="5">
        <f t="shared" si="411"/>
        <v>-11.395380529251154</v>
      </c>
      <c r="W838" s="5">
        <f t="shared" si="412"/>
        <v>17.996287396214743</v>
      </c>
      <c r="X838" s="5">
        <f t="shared" si="389"/>
        <v>0.94031943140709995</v>
      </c>
      <c r="Y838" s="5">
        <f t="shared" si="390"/>
        <v>0.19360494464320918</v>
      </c>
      <c r="Z838" s="5">
        <f t="shared" si="391"/>
        <v>13.141063664592572</v>
      </c>
      <c r="AA838" s="5">
        <f t="shared" si="392"/>
        <v>8.3340256392738912</v>
      </c>
      <c r="AB838" s="5">
        <f t="shared" si="393"/>
        <v>-1.0155560872645075</v>
      </c>
      <c r="AC838" s="5">
        <f t="shared" si="394"/>
        <v>1.7456831353414177</v>
      </c>
      <c r="AD838" s="5">
        <f t="shared" si="395"/>
        <v>-5.8436869645113632</v>
      </c>
      <c r="AE838">
        <f t="shared" si="414"/>
        <v>0</v>
      </c>
    </row>
    <row r="839" spans="1:31" x14ac:dyDescent="0.2">
      <c r="A839">
        <f t="shared" si="413"/>
        <v>8.0699999999998724</v>
      </c>
      <c r="B839" s="5">
        <f t="shared" si="396"/>
        <v>57.601477458164467</v>
      </c>
      <c r="C839" s="5">
        <f t="shared" si="397"/>
        <v>527.0622721712773</v>
      </c>
      <c r="D839" s="5">
        <f t="shared" si="398"/>
        <v>-183.59332423697731</v>
      </c>
      <c r="E839" s="2">
        <f t="shared" si="405"/>
        <v>530.20049882258036</v>
      </c>
      <c r="F839" s="2">
        <f t="shared" si="406"/>
        <v>6.2369773076464661</v>
      </c>
      <c r="G839" s="3">
        <f t="shared" si="399"/>
        <v>5.7703399937445035</v>
      </c>
      <c r="H839" s="3">
        <f t="shared" si="400"/>
        <v>54.494027572788276</v>
      </c>
      <c r="I839" s="3">
        <f t="shared" si="401"/>
        <v>-86.091195574501654</v>
      </c>
      <c r="J839" s="2">
        <f t="shared" si="407"/>
        <v>102.05189768051503</v>
      </c>
      <c r="K839" s="2">
        <f t="shared" si="402"/>
        <v>69.565029093738943</v>
      </c>
      <c r="L839" s="6">
        <f t="shared" si="384"/>
        <v>2784.7103285715075</v>
      </c>
      <c r="M839" s="2">
        <f t="shared" si="385"/>
        <v>35.292335761409731</v>
      </c>
      <c r="N839" s="2">
        <f t="shared" si="403"/>
        <v>102.05189768051503</v>
      </c>
      <c r="O839" s="2">
        <f t="shared" si="404"/>
        <v>69.565029093738943</v>
      </c>
      <c r="P839" s="5">
        <f t="shared" si="386"/>
        <v>0.38206790581360128</v>
      </c>
      <c r="Q839" s="4">
        <f t="shared" si="387"/>
        <v>0.34563324510981397</v>
      </c>
      <c r="R839" s="4">
        <f t="shared" si="388"/>
        <v>0.27862366610292694</v>
      </c>
      <c r="S839" s="4">
        <f t="shared" si="408"/>
        <v>0</v>
      </c>
      <c r="T839" s="4">
        <f t="shared" si="409"/>
        <v>0</v>
      </c>
      <c r="U839" s="5">
        <f t="shared" si="410"/>
        <v>-1.207735414064204</v>
      </c>
      <c r="V839" s="5">
        <f t="shared" si="411"/>
        <v>-11.405630695244211</v>
      </c>
      <c r="W839" s="5">
        <f t="shared" si="412"/>
        <v>18.018935772791639</v>
      </c>
      <c r="X839" s="5">
        <f t="shared" si="389"/>
        <v>0.9403636401379234</v>
      </c>
      <c r="Y839" s="5">
        <f t="shared" si="390"/>
        <v>0.19300736676376345</v>
      </c>
      <c r="Z839" s="5">
        <f t="shared" si="391"/>
        <v>13.154535734278701</v>
      </c>
      <c r="AA839" s="5">
        <f t="shared" si="392"/>
        <v>8.3394979747636349</v>
      </c>
      <c r="AB839" s="5">
        <f t="shared" si="393"/>
        <v>-1.0147280473004405</v>
      </c>
      <c r="AC839" s="5">
        <f t="shared" si="394"/>
        <v>1.74890503903449</v>
      </c>
      <c r="AD839" s="5">
        <f t="shared" si="395"/>
        <v>-5.8155662524447251</v>
      </c>
      <c r="AE839">
        <f t="shared" si="414"/>
        <v>0</v>
      </c>
    </row>
    <row r="840" spans="1:31" x14ac:dyDescent="0.2">
      <c r="A840">
        <f t="shared" si="413"/>
        <v>8.0799999999998722</v>
      </c>
      <c r="B840" s="5">
        <f t="shared" si="396"/>
        <v>57.659130121699548</v>
      </c>
      <c r="C840" s="5">
        <f t="shared" si="397"/>
        <v>527.60729989225717</v>
      </c>
      <c r="D840" s="5">
        <f t="shared" si="398"/>
        <v>-184.45452697103497</v>
      </c>
      <c r="E840" s="2">
        <f t="shared" si="405"/>
        <v>530.74856399804719</v>
      </c>
      <c r="F840" s="2">
        <f t="shared" si="406"/>
        <v>6.2367721002159939</v>
      </c>
      <c r="G840" s="3">
        <f t="shared" si="399"/>
        <v>5.7601927132714987</v>
      </c>
      <c r="H840" s="3">
        <f t="shared" si="400"/>
        <v>54.511516623178622</v>
      </c>
      <c r="I840" s="3">
        <f t="shared" si="401"/>
        <v>-86.149351237026096</v>
      </c>
      <c r="J840" s="2">
        <f t="shared" si="407"/>
        <v>102.10972521368176</v>
      </c>
      <c r="K840" s="2">
        <f t="shared" si="402"/>
        <v>69.60444799841973</v>
      </c>
      <c r="L840" s="6">
        <f t="shared" si="384"/>
        <v>2784.8408758833348</v>
      </c>
      <c r="M840" s="2">
        <f t="shared" si="385"/>
        <v>35.293990267271433</v>
      </c>
      <c r="N840" s="2">
        <f t="shared" si="403"/>
        <v>102.10972521368176</v>
      </c>
      <c r="O840" s="2">
        <f t="shared" si="404"/>
        <v>69.60444799841973</v>
      </c>
      <c r="P840" s="5">
        <f t="shared" si="386"/>
        <v>0.38207163323362142</v>
      </c>
      <c r="Q840" s="4">
        <f t="shared" si="387"/>
        <v>0.34545334731772331</v>
      </c>
      <c r="R840" s="4">
        <f t="shared" si="388"/>
        <v>0.27856279480464902</v>
      </c>
      <c r="S840" s="4">
        <f t="shared" si="408"/>
        <v>0</v>
      </c>
      <c r="T840" s="4">
        <f t="shared" si="409"/>
        <v>0</v>
      </c>
      <c r="U840" s="5">
        <f t="shared" si="410"/>
        <v>-1.2063065087826623</v>
      </c>
      <c r="V840" s="5">
        <f t="shared" si="411"/>
        <v>-11.415867589750773</v>
      </c>
      <c r="W840" s="5">
        <f t="shared" si="412"/>
        <v>18.041501091654542</v>
      </c>
      <c r="X840" s="5">
        <f t="shared" si="389"/>
        <v>0.94040772441631337</v>
      </c>
      <c r="Y840" s="5">
        <f t="shared" si="390"/>
        <v>0.19241698416209632</v>
      </c>
      <c r="Z840" s="5">
        <f t="shared" si="391"/>
        <v>13.167952261577451</v>
      </c>
      <c r="AA840" s="5">
        <f t="shared" si="392"/>
        <v>8.3449660059807904</v>
      </c>
      <c r="AB840" s="5">
        <f t="shared" si="393"/>
        <v>-1.0138895246205659</v>
      </c>
      <c r="AC840" s="5">
        <f t="shared" si="394"/>
        <v>1.7520846718266778</v>
      </c>
      <c r="AD840" s="5">
        <f t="shared" si="395"/>
        <v>-5.7875329023646671</v>
      </c>
      <c r="AE840">
        <f t="shared" si="414"/>
        <v>0</v>
      </c>
    </row>
    <row r="841" spans="1:31" x14ac:dyDescent="0.2">
      <c r="A841">
        <f t="shared" si="413"/>
        <v>8.089999999999872</v>
      </c>
      <c r="B841" s="5">
        <f t="shared" si="396"/>
        <v>57.716681354356034</v>
      </c>
      <c r="C841" s="5">
        <f t="shared" si="397"/>
        <v>528.15250266272255</v>
      </c>
      <c r="D841" s="5">
        <f t="shared" si="398"/>
        <v>-185.31630986005035</v>
      </c>
      <c r="E841" s="2">
        <f t="shared" si="405"/>
        <v>531.29679217501155</v>
      </c>
      <c r="F841" s="2">
        <f t="shared" si="406"/>
        <v>6.2365543916998396</v>
      </c>
      <c r="G841" s="3">
        <f t="shared" si="399"/>
        <v>5.7500538180252931</v>
      </c>
      <c r="H841" s="3">
        <f t="shared" si="400"/>
        <v>54.529037469896892</v>
      </c>
      <c r="I841" s="3">
        <f t="shared" si="401"/>
        <v>-86.207226566049741</v>
      </c>
      <c r="J841" s="2">
        <f t="shared" si="407"/>
        <v>102.16733802205987</v>
      </c>
      <c r="K841" s="2">
        <f t="shared" si="402"/>
        <v>69.643720533101472</v>
      </c>
      <c r="L841" s="6">
        <f t="shared" si="384"/>
        <v>2784.9710551970643</v>
      </c>
      <c r="M841" s="2">
        <f t="shared" si="385"/>
        <v>35.295640109268348</v>
      </c>
      <c r="N841" s="2">
        <f t="shared" si="403"/>
        <v>102.16733802205987</v>
      </c>
      <c r="O841" s="2">
        <f t="shared" si="404"/>
        <v>69.643720533101472</v>
      </c>
      <c r="P841" s="5">
        <f t="shared" si="386"/>
        <v>0.38207534993867087</v>
      </c>
      <c r="Q841" s="4">
        <f t="shared" si="387"/>
        <v>0.34527433331360602</v>
      </c>
      <c r="R841" s="4">
        <f t="shared" si="388"/>
        <v>0.27850218602246762</v>
      </c>
      <c r="S841" s="4">
        <f t="shared" si="408"/>
        <v>0</v>
      </c>
      <c r="T841" s="4">
        <f t="shared" si="409"/>
        <v>0</v>
      </c>
      <c r="U841" s="5">
        <f t="shared" si="410"/>
        <v>-1.2048743593983859</v>
      </c>
      <c r="V841" s="5">
        <f t="shared" si="411"/>
        <v>-11.426091158346024</v>
      </c>
      <c r="W841" s="5">
        <f t="shared" si="412"/>
        <v>18.063983428932804</v>
      </c>
      <c r="X841" s="5">
        <f t="shared" si="389"/>
        <v>0.94045168442611149</v>
      </c>
      <c r="Y841" s="5">
        <f t="shared" si="390"/>
        <v>0.19183376988004805</v>
      </c>
      <c r="Z841" s="5">
        <f t="shared" si="391"/>
        <v>13.181313356184546</v>
      </c>
      <c r="AA841" s="5">
        <f t="shared" si="392"/>
        <v>8.3504296922395547</v>
      </c>
      <c r="AB841" s="5">
        <f t="shared" si="393"/>
        <v>-1.0130405895183379</v>
      </c>
      <c r="AC841" s="5">
        <f t="shared" si="394"/>
        <v>1.7552221978385223</v>
      </c>
      <c r="AD841" s="5">
        <f t="shared" si="395"/>
        <v>-5.7595868788276405</v>
      </c>
      <c r="AE841">
        <f t="shared" si="414"/>
        <v>0</v>
      </c>
    </row>
    <row r="842" spans="1:31" x14ac:dyDescent="0.2">
      <c r="A842">
        <f t="shared" si="413"/>
        <v>8.0999999999998717</v>
      </c>
      <c r="B842" s="5">
        <f t="shared" si="396"/>
        <v>57.774131240506804</v>
      </c>
      <c r="C842" s="5">
        <f t="shared" si="397"/>
        <v>528.6978807985314</v>
      </c>
      <c r="D842" s="5">
        <f t="shared" si="398"/>
        <v>-186.17867010505478</v>
      </c>
      <c r="E842" s="2">
        <f t="shared" si="405"/>
        <v>531.84518367796977</v>
      </c>
      <c r="F842" s="2">
        <f t="shared" si="406"/>
        <v>6.2363242262960101</v>
      </c>
      <c r="G842" s="3">
        <f t="shared" si="399"/>
        <v>5.7399234121301097</v>
      </c>
      <c r="H842" s="3">
        <f t="shared" si="400"/>
        <v>54.546589691875276</v>
      </c>
      <c r="I842" s="3">
        <f t="shared" si="401"/>
        <v>-86.264822434838024</v>
      </c>
      <c r="J842" s="2">
        <f t="shared" si="407"/>
        <v>102.22473652450783</v>
      </c>
      <c r="K842" s="2">
        <f t="shared" si="402"/>
        <v>69.682846983304586</v>
      </c>
      <c r="L842" s="6">
        <f t="shared" si="384"/>
        <v>2785.1008670628307</v>
      </c>
      <c r="M842" s="2">
        <f t="shared" si="385"/>
        <v>35.297285294372678</v>
      </c>
      <c r="N842" s="2">
        <f t="shared" si="403"/>
        <v>102.22473652450783</v>
      </c>
      <c r="O842" s="2">
        <f t="shared" si="404"/>
        <v>69.682846983304586</v>
      </c>
      <c r="P842" s="5">
        <f t="shared" si="386"/>
        <v>0.3820790559450104</v>
      </c>
      <c r="Q842" s="4">
        <f t="shared" si="387"/>
        <v>0.34509619913014872</v>
      </c>
      <c r="R842" s="4">
        <f t="shared" si="388"/>
        <v>0.27844183891899194</v>
      </c>
      <c r="S842" s="4">
        <f t="shared" si="408"/>
        <v>0</v>
      </c>
      <c r="T842" s="4">
        <f t="shared" si="409"/>
        <v>0</v>
      </c>
      <c r="U842" s="5">
        <f t="shared" si="410"/>
        <v>-1.2034390091208909</v>
      </c>
      <c r="V842" s="5">
        <f t="shared" si="411"/>
        <v>-11.436301346981493</v>
      </c>
      <c r="W842" s="5">
        <f t="shared" si="412"/>
        <v>18.086382862457931</v>
      </c>
      <c r="X842" s="5">
        <f t="shared" si="389"/>
        <v>0.94049552035309203</v>
      </c>
      <c r="Y842" s="5">
        <f t="shared" si="390"/>
        <v>0.19125769691673311</v>
      </c>
      <c r="Z842" s="5">
        <f t="shared" si="391"/>
        <v>13.194619128393205</v>
      </c>
      <c r="AA842" s="5">
        <f t="shared" si="392"/>
        <v>8.3558889930342328</v>
      </c>
      <c r="AB842" s="5">
        <f t="shared" si="393"/>
        <v>-1.0121813122041576</v>
      </c>
      <c r="AC842" s="5">
        <f t="shared" si="394"/>
        <v>1.7583177814117121</v>
      </c>
      <c r="AD842" s="5">
        <f t="shared" si="395"/>
        <v>-5.7317281445078336</v>
      </c>
      <c r="AE842">
        <f t="shared" si="414"/>
        <v>0</v>
      </c>
    </row>
    <row r="843" spans="1:31" x14ac:dyDescent="0.2">
      <c r="A843">
        <f t="shared" si="413"/>
        <v>8.1099999999998715</v>
      </c>
      <c r="B843" s="5">
        <f t="shared" si="396"/>
        <v>57.831479865562493</v>
      </c>
      <c r="C843" s="5">
        <f t="shared" si="397"/>
        <v>529.24343461133913</v>
      </c>
      <c r="D843" s="5">
        <f t="shared" si="398"/>
        <v>-187.04160491581038</v>
      </c>
      <c r="E843" s="2">
        <f t="shared" si="405"/>
        <v>532.39373882742814</v>
      </c>
      <c r="F843" s="2">
        <f t="shared" si="406"/>
        <v>6.2360816482040633</v>
      </c>
      <c r="G843" s="3">
        <f t="shared" si="399"/>
        <v>5.7298015990080682</v>
      </c>
      <c r="H843" s="3">
        <f t="shared" si="400"/>
        <v>54.564172869689394</v>
      </c>
      <c r="I843" s="3">
        <f t="shared" si="401"/>
        <v>-86.322139716283104</v>
      </c>
      <c r="J843" s="2">
        <f t="shared" si="407"/>
        <v>102.28192114208085</v>
      </c>
      <c r="K843" s="2">
        <f t="shared" si="402"/>
        <v>69.721827636046925</v>
      </c>
      <c r="L843" s="6">
        <f t="shared" si="384"/>
        <v>2785.2303120363727</v>
      </c>
      <c r="M843" s="2">
        <f t="shared" si="385"/>
        <v>35.298925829627642</v>
      </c>
      <c r="N843" s="2">
        <f t="shared" si="403"/>
        <v>102.28192114208085</v>
      </c>
      <c r="O843" s="2">
        <f t="shared" si="404"/>
        <v>69.721827636046925</v>
      </c>
      <c r="P843" s="5">
        <f t="shared" si="386"/>
        <v>0.3820827512690626</v>
      </c>
      <c r="Q843" s="4">
        <f t="shared" si="387"/>
        <v>0.3449189408162241</v>
      </c>
      <c r="R843" s="4">
        <f t="shared" si="388"/>
        <v>0.27838175265737791</v>
      </c>
      <c r="S843" s="4">
        <f t="shared" si="408"/>
        <v>0</v>
      </c>
      <c r="T843" s="4">
        <f t="shared" si="409"/>
        <v>0</v>
      </c>
      <c r="U843" s="5">
        <f t="shared" si="410"/>
        <v>-1.2020005010325974</v>
      </c>
      <c r="V843" s="5">
        <f t="shared" si="411"/>
        <v>-11.446498101984901</v>
      </c>
      <c r="W843" s="5">
        <f t="shared" si="412"/>
        <v>18.108699471747983</v>
      </c>
      <c r="X843" s="5">
        <f t="shared" si="389"/>
        <v>0.94053923238492132</v>
      </c>
      <c r="Y843" s="5">
        <f t="shared" si="390"/>
        <v>0.19068873822997456</v>
      </c>
      <c r="Z843" s="5">
        <f t="shared" si="391"/>
        <v>13.207869689085749</v>
      </c>
      <c r="AA843" s="5">
        <f t="shared" si="392"/>
        <v>8.3613438680399135</v>
      </c>
      <c r="AB843" s="5">
        <f t="shared" si="393"/>
        <v>-1.0113117628026229</v>
      </c>
      <c r="AC843" s="5">
        <f t="shared" si="394"/>
        <v>1.7613715871008484</v>
      </c>
      <c r="AD843" s="5">
        <f t="shared" si="395"/>
        <v>-5.7039566602121035</v>
      </c>
      <c r="AE843">
        <f t="shared" si="414"/>
        <v>0</v>
      </c>
    </row>
    <row r="844" spans="1:31" x14ac:dyDescent="0.2">
      <c r="A844">
        <f t="shared" si="413"/>
        <v>8.1199999999998713</v>
      </c>
      <c r="B844" s="5">
        <f t="shared" si="396"/>
        <v>57.888727315964431</v>
      </c>
      <c r="C844" s="5">
        <f t="shared" si="397"/>
        <v>529.78916440861531</v>
      </c>
      <c r="D844" s="5">
        <f t="shared" si="398"/>
        <v>-187.90511151080622</v>
      </c>
      <c r="E844" s="2">
        <f t="shared" si="405"/>
        <v>532.94245793991763</v>
      </c>
      <c r="F844" s="2">
        <f t="shared" si="406"/>
        <v>6.235826701624072</v>
      </c>
      <c r="G844" s="3">
        <f t="shared" si="399"/>
        <v>5.7196884813800422</v>
      </c>
      <c r="H844" s="3">
        <f t="shared" si="400"/>
        <v>54.581786585560401</v>
      </c>
      <c r="I844" s="3">
        <f t="shared" si="401"/>
        <v>-86.379179282885218</v>
      </c>
      <c r="J844" s="2">
        <f t="shared" si="407"/>
        <v>102.33889229799452</v>
      </c>
      <c r="K844" s="2">
        <f t="shared" si="402"/>
        <v>69.760662779819029</v>
      </c>
      <c r="L844" s="6">
        <f t="shared" si="384"/>
        <v>2785.3593906789092</v>
      </c>
      <c r="M844" s="2">
        <f t="shared" si="385"/>
        <v>35.3005617221459</v>
      </c>
      <c r="N844" s="2">
        <f t="shared" si="403"/>
        <v>102.33889229799452</v>
      </c>
      <c r="O844" s="2">
        <f t="shared" si="404"/>
        <v>69.760662779819029</v>
      </c>
      <c r="P844" s="5">
        <f t="shared" si="386"/>
        <v>0.38208643592740782</v>
      </c>
      <c r="Q844" s="4">
        <f t="shared" si="387"/>
        <v>0.3447425544368522</v>
      </c>
      <c r="R844" s="4">
        <f t="shared" si="388"/>
        <v>0.27832192640135406</v>
      </c>
      <c r="S844" s="4">
        <f t="shared" si="408"/>
        <v>0</v>
      </c>
      <c r="T844" s="4">
        <f t="shared" si="409"/>
        <v>0</v>
      </c>
      <c r="U844" s="5">
        <f t="shared" si="410"/>
        <v>-1.2005588780875249</v>
      </c>
      <c r="V844" s="5">
        <f t="shared" si="411"/>
        <v>-11.456681370059931</v>
      </c>
      <c r="W844" s="5">
        <f t="shared" si="412"/>
        <v>18.13093333799193</v>
      </c>
      <c r="X844" s="5">
        <f t="shared" si="389"/>
        <v>0.9405828207111161</v>
      </c>
      <c r="Y844" s="5">
        <f t="shared" si="390"/>
        <v>0.19012686673772383</v>
      </c>
      <c r="Z844" s="5">
        <f t="shared" si="391"/>
        <v>13.221065149725282</v>
      </c>
      <c r="AA844" s="5">
        <f t="shared" si="392"/>
        <v>8.3667942771131667</v>
      </c>
      <c r="AB844" s="5">
        <f t="shared" si="393"/>
        <v>-1.0104320113498011</v>
      </c>
      <c r="AC844" s="5">
        <f t="shared" si="394"/>
        <v>1.7643837796653514</v>
      </c>
      <c r="AD844" s="5">
        <f t="shared" si="395"/>
        <v>-5.6762723848949008</v>
      </c>
      <c r="AE844">
        <f t="shared" si="414"/>
        <v>0</v>
      </c>
    </row>
    <row r="845" spans="1:31" x14ac:dyDescent="0.2">
      <c r="A845">
        <f t="shared" si="413"/>
        <v>8.1299999999998711</v>
      </c>
      <c r="B845" s="5">
        <f t="shared" si="396"/>
        <v>57.945873679177659</v>
      </c>
      <c r="C845" s="5">
        <f t="shared" si="397"/>
        <v>530.33507049365994</v>
      </c>
      <c r="D845" s="5">
        <f t="shared" si="398"/>
        <v>-188.76918711725432</v>
      </c>
      <c r="E845" s="2">
        <f t="shared" si="405"/>
        <v>533.4913413280093</v>
      </c>
      <c r="F845" s="2">
        <f t="shared" si="406"/>
        <v>6.2355594307556244</v>
      </c>
      <c r="G845" s="3">
        <f t="shared" si="399"/>
        <v>5.7095841612665446</v>
      </c>
      <c r="H845" s="3">
        <f t="shared" si="400"/>
        <v>54.599430423357056</v>
      </c>
      <c r="I845" s="3">
        <f t="shared" si="401"/>
        <v>-86.435942006734166</v>
      </c>
      <c r="J845" s="2">
        <f t="shared" si="407"/>
        <v>102.39565041758907</v>
      </c>
      <c r="K845" s="2">
        <f t="shared" si="402"/>
        <v>69.799352704559681</v>
      </c>
      <c r="L845" s="6">
        <f t="shared" si="384"/>
        <v>2785.4881035570238</v>
      </c>
      <c r="M845" s="2">
        <f t="shared" si="385"/>
        <v>35.302192979108106</v>
      </c>
      <c r="N845" s="2">
        <f t="shared" si="403"/>
        <v>102.39565041758907</v>
      </c>
      <c r="O845" s="2">
        <f t="shared" si="404"/>
        <v>69.799352704559681</v>
      </c>
      <c r="P845" s="5">
        <f t="shared" si="386"/>
        <v>0.38209010993678105</v>
      </c>
      <c r="Q845" s="4">
        <f t="shared" si="387"/>
        <v>0.34456703607316225</v>
      </c>
      <c r="R845" s="4">
        <f t="shared" si="388"/>
        <v>0.27826235931524668</v>
      </c>
      <c r="S845" s="4">
        <f t="shared" si="408"/>
        <v>0</v>
      </c>
      <c r="T845" s="4">
        <f t="shared" si="409"/>
        <v>0</v>
      </c>
      <c r="U845" s="5">
        <f t="shared" si="410"/>
        <v>-1.1991141831100174</v>
      </c>
      <c r="V845" s="5">
        <f t="shared" si="411"/>
        <v>-11.466851098286071</v>
      </c>
      <c r="W845" s="5">
        <f t="shared" si="412"/>
        <v>18.153084544034147</v>
      </c>
      <c r="X845" s="5">
        <f t="shared" si="389"/>
        <v>0.94062628552300476</v>
      </c>
      <c r="Y845" s="5">
        <f t="shared" si="390"/>
        <v>0.18957205531947402</v>
      </c>
      <c r="Z845" s="5">
        <f t="shared" si="391"/>
        <v>13.234205622347377</v>
      </c>
      <c r="AA845" s="5">
        <f t="shared" si="392"/>
        <v>8.3722401802926729</v>
      </c>
      <c r="AB845" s="5">
        <f t="shared" si="393"/>
        <v>-1.0095421277905434</v>
      </c>
      <c r="AC845" s="5">
        <f t="shared" si="394"/>
        <v>1.7673545240613056</v>
      </c>
      <c r="AD845" s="5">
        <f t="shared" si="395"/>
        <v>-5.6486752756731775</v>
      </c>
      <c r="AE845">
        <f t="shared" si="414"/>
        <v>0</v>
      </c>
    </row>
    <row r="846" spans="1:31" x14ac:dyDescent="0.2">
      <c r="A846">
        <f t="shared" si="413"/>
        <v>8.1399999999998709</v>
      </c>
      <c r="B846" s="5">
        <f t="shared" si="396"/>
        <v>58.002919043683931</v>
      </c>
      <c r="C846" s="5">
        <f t="shared" si="397"/>
        <v>530.88115316561971</v>
      </c>
      <c r="D846" s="5">
        <f t="shared" si="398"/>
        <v>-189.63382897108542</v>
      </c>
      <c r="E846" s="2">
        <f t="shared" si="405"/>
        <v>534.04038930032846</v>
      </c>
      <c r="F846" s="2">
        <f t="shared" si="406"/>
        <v>6.2352798797968063</v>
      </c>
      <c r="G846" s="3">
        <f t="shared" si="399"/>
        <v>5.6994887399886389</v>
      </c>
      <c r="H846" s="3">
        <f t="shared" si="400"/>
        <v>54.617103968597668</v>
      </c>
      <c r="I846" s="3">
        <f t="shared" si="401"/>
        <v>-86.492428759490892</v>
      </c>
      <c r="J846" s="2">
        <f t="shared" si="407"/>
        <v>102.45219592829366</v>
      </c>
      <c r="K846" s="2">
        <f t="shared" si="402"/>
        <v>69.837897701631661</v>
      </c>
      <c r="L846" s="6">
        <f t="shared" si="384"/>
        <v>2785.6164512425466</v>
      </c>
      <c r="M846" s="2">
        <f t="shared" si="385"/>
        <v>35.30381960776144</v>
      </c>
      <c r="N846" s="2">
        <f t="shared" si="403"/>
        <v>102.45219592829366</v>
      </c>
      <c r="O846" s="2">
        <f t="shared" si="404"/>
        <v>69.837897701631661</v>
      </c>
      <c r="P846" s="5">
        <f t="shared" si="386"/>
        <v>0.38209377331406857</v>
      </c>
      <c r="Q846" s="4">
        <f t="shared" si="387"/>
        <v>0.34439238182235449</v>
      </c>
      <c r="R846" s="4">
        <f t="shared" si="388"/>
        <v>0.27820305056400552</v>
      </c>
      <c r="S846" s="4">
        <f t="shared" si="408"/>
        <v>0</v>
      </c>
      <c r="T846" s="4">
        <f t="shared" si="409"/>
        <v>0</v>
      </c>
      <c r="U846" s="5">
        <f t="shared" si="410"/>
        <v>-1.1976664587934833</v>
      </c>
      <c r="V846" s="5">
        <f t="shared" si="411"/>
        <v>-11.477007234118384</v>
      </c>
      <c r="W846" s="5">
        <f t="shared" si="412"/>
        <v>18.175153174358861</v>
      </c>
      <c r="X846" s="5">
        <f t="shared" si="389"/>
        <v>0.94066962701368817</v>
      </c>
      <c r="Y846" s="5">
        <f t="shared" si="390"/>
        <v>0.18902427681766198</v>
      </c>
      <c r="Z846" s="5">
        <f t="shared" si="391"/>
        <v>13.247291219551826</v>
      </c>
      <c r="AA846" s="5">
        <f t="shared" si="392"/>
        <v>8.3776815377998979</v>
      </c>
      <c r="AB846" s="5">
        <f t="shared" si="393"/>
        <v>-1.0086421819758213</v>
      </c>
      <c r="AC846" s="5">
        <f t="shared" si="394"/>
        <v>1.7702839854334425</v>
      </c>
      <c r="AD846" s="5">
        <f t="shared" si="395"/>
        <v>-5.6211652878412401</v>
      </c>
      <c r="AE846">
        <f t="shared" si="414"/>
        <v>0</v>
      </c>
    </row>
    <row r="847" spans="1:31" x14ac:dyDescent="0.2">
      <c r="A847">
        <f t="shared" si="413"/>
        <v>8.1499999999998707</v>
      </c>
      <c r="B847" s="5">
        <f t="shared" si="396"/>
        <v>58.059863498974721</v>
      </c>
      <c r="C847" s="5">
        <f t="shared" si="397"/>
        <v>531.42741271950501</v>
      </c>
      <c r="D847" s="5">
        <f t="shared" si="398"/>
        <v>-190.49903431694472</v>
      </c>
      <c r="E847" s="2">
        <f t="shared" si="405"/>
        <v>534.58960216157095</v>
      </c>
      <c r="F847" s="2">
        <f t="shared" si="406"/>
        <v>6.2349880929431984</v>
      </c>
      <c r="G847" s="3">
        <f t="shared" si="399"/>
        <v>5.6894023181688809</v>
      </c>
      <c r="H847" s="3">
        <f t="shared" si="400"/>
        <v>54.634806808452005</v>
      </c>
      <c r="I847" s="3">
        <f t="shared" si="401"/>
        <v>-86.548640412369309</v>
      </c>
      <c r="J847" s="2">
        <f t="shared" si="407"/>
        <v>102.5085292595912</v>
      </c>
      <c r="K847" s="2">
        <f t="shared" si="402"/>
        <v>69.876298063797677</v>
      </c>
      <c r="L847" s="6">
        <f t="shared" si="384"/>
        <v>2785.7444343124421</v>
      </c>
      <c r="M847" s="2">
        <f t="shared" si="385"/>
        <v>35.305441615418097</v>
      </c>
      <c r="N847" s="2">
        <f t="shared" si="403"/>
        <v>102.5085292595912</v>
      </c>
      <c r="O847" s="2">
        <f t="shared" si="404"/>
        <v>69.876298063797677</v>
      </c>
      <c r="P847" s="5">
        <f t="shared" si="386"/>
        <v>0.38209742607630437</v>
      </c>
      <c r="Q847" s="4">
        <f t="shared" si="387"/>
        <v>0.3442185877976594</v>
      </c>
      <c r="R847" s="4">
        <f t="shared" si="388"/>
        <v>0.27814399931322814</v>
      </c>
      <c r="S847" s="4">
        <f t="shared" si="408"/>
        <v>0</v>
      </c>
      <c r="T847" s="4">
        <f t="shared" si="409"/>
        <v>0</v>
      </c>
      <c r="U847" s="5">
        <f t="shared" si="410"/>
        <v>-1.1962157476991628</v>
      </c>
      <c r="V847" s="5">
        <f t="shared" si="411"/>
        <v>-11.487149725387335</v>
      </c>
      <c r="W847" s="5">
        <f t="shared" si="412"/>
        <v>18.197139315074743</v>
      </c>
      <c r="X847" s="5">
        <f t="shared" si="389"/>
        <v>0.94071284537799982</v>
      </c>
      <c r="Y847" s="5">
        <f t="shared" si="390"/>
        <v>0.18848350403906192</v>
      </c>
      <c r="Z847" s="5">
        <f t="shared" si="391"/>
        <v>13.2603220544945</v>
      </c>
      <c r="AA847" s="5">
        <f t="shared" si="392"/>
        <v>8.3831183100397411</v>
      </c>
      <c r="AB847" s="5">
        <f t="shared" si="393"/>
        <v>-1.0077322436601008</v>
      </c>
      <c r="AC847" s="5">
        <f t="shared" si="394"/>
        <v>1.7731723291071653</v>
      </c>
      <c r="AD847" s="5">
        <f t="shared" si="395"/>
        <v>-5.5937423748855153</v>
      </c>
      <c r="AE847">
        <f t="shared" si="414"/>
        <v>0</v>
      </c>
    </row>
    <row r="848" spans="1:31" x14ac:dyDescent="0.2">
      <c r="A848">
        <f t="shared" si="413"/>
        <v>8.1599999999998705</v>
      </c>
      <c r="B848" s="5">
        <f t="shared" si="396"/>
        <v>58.116707135544232</v>
      </c>
      <c r="C848" s="5">
        <f t="shared" si="397"/>
        <v>531.97384944620603</v>
      </c>
      <c r="D848" s="5">
        <f t="shared" si="398"/>
        <v>-191.36480040818714</v>
      </c>
      <c r="E848" s="2">
        <f t="shared" si="405"/>
        <v>535.13898021251759</v>
      </c>
      <c r="F848" s="2">
        <f t="shared" si="406"/>
        <v>6.234684114386881</v>
      </c>
      <c r="G848" s="3">
        <f t="shared" si="399"/>
        <v>5.67932499573228</v>
      </c>
      <c r="H848" s="3">
        <f t="shared" si="400"/>
        <v>54.652538531743076</v>
      </c>
      <c r="I848" s="3">
        <f t="shared" si="401"/>
        <v>-86.604577836118168</v>
      </c>
      <c r="J848" s="2">
        <f t="shared" si="407"/>
        <v>102.56465084298323</v>
      </c>
      <c r="K848" s="2">
        <f t="shared" si="402"/>
        <v>69.914554085196471</v>
      </c>
      <c r="L848" s="6">
        <f t="shared" si="384"/>
        <v>2785.8720533486935</v>
      </c>
      <c r="M848" s="2">
        <f t="shared" si="385"/>
        <v>35.307059009453923</v>
      </c>
      <c r="N848" s="2">
        <f t="shared" si="403"/>
        <v>102.56465084298323</v>
      </c>
      <c r="O848" s="2">
        <f t="shared" si="404"/>
        <v>69.914554085196471</v>
      </c>
      <c r="P848" s="5">
        <f t="shared" si="386"/>
        <v>0.38210106824066709</v>
      </c>
      <c r="Q848" s="4">
        <f t="shared" si="387"/>
        <v>0.3440456501282993</v>
      </c>
      <c r="R848" s="4">
        <f t="shared" si="388"/>
        <v>0.27808520472918441</v>
      </c>
      <c r="S848" s="4">
        <f t="shared" si="408"/>
        <v>0</v>
      </c>
      <c r="T848" s="4">
        <f t="shared" si="409"/>
        <v>0</v>
      </c>
      <c r="U848" s="5">
        <f t="shared" si="410"/>
        <v>-1.19476209225491</v>
      </c>
      <c r="V848" s="5">
        <f t="shared" si="411"/>
        <v>-11.497278520298558</v>
      </c>
      <c r="W848" s="5">
        <f t="shared" si="412"/>
        <v>18.219043053899455</v>
      </c>
      <c r="X848" s="5">
        <f t="shared" si="389"/>
        <v>0.94075594081246894</v>
      </c>
      <c r="Y848" s="5">
        <f t="shared" si="390"/>
        <v>0.18794970975616693</v>
      </c>
      <c r="Z848" s="5">
        <f t="shared" si="391"/>
        <v>13.27329824087913</v>
      </c>
      <c r="AA848" s="5">
        <f t="shared" si="392"/>
        <v>8.3885504576011449</v>
      </c>
      <c r="AB848" s="5">
        <f t="shared" si="393"/>
        <v>-1.0068123824987432</v>
      </c>
      <c r="AC848" s="5">
        <f t="shared" si="394"/>
        <v>1.7760197205805728</v>
      </c>
      <c r="AD848" s="5">
        <f t="shared" si="395"/>
        <v>-5.5664064884993998</v>
      </c>
      <c r="AE848">
        <f t="shared" si="414"/>
        <v>0</v>
      </c>
    </row>
    <row r="849" spans="1:31" x14ac:dyDescent="0.2">
      <c r="A849">
        <f t="shared" si="413"/>
        <v>8.1699999999998703</v>
      </c>
      <c r="B849" s="5">
        <f t="shared" si="396"/>
        <v>58.173450044882429</v>
      </c>
      <c r="C849" s="5">
        <f t="shared" si="397"/>
        <v>532.52046363250952</v>
      </c>
      <c r="D849" s="5">
        <f t="shared" si="398"/>
        <v>-192.23112450687273</v>
      </c>
      <c r="E849" s="2">
        <f t="shared" si="405"/>
        <v>535.68852375004951</v>
      </c>
      <c r="F849" s="2">
        <f t="shared" si="406"/>
        <v>6.2343679883154346</v>
      </c>
      <c r="G849" s="3">
        <f t="shared" si="399"/>
        <v>5.6692568719072929</v>
      </c>
      <c r="H849" s="3">
        <f t="shared" si="400"/>
        <v>54.670298728948879</v>
      </c>
      <c r="I849" s="3">
        <f t="shared" si="401"/>
        <v>-86.660241901003161</v>
      </c>
      <c r="J849" s="2">
        <f t="shared" si="407"/>
        <v>102.62056111195534</v>
      </c>
      <c r="K849" s="2">
        <f t="shared" si="402"/>
        <v>69.952666061319249</v>
      </c>
      <c r="L849" s="6">
        <f t="shared" si="384"/>
        <v>2785.9993089381933</v>
      </c>
      <c r="M849" s="2">
        <f t="shared" si="385"/>
        <v>35.308671797306957</v>
      </c>
      <c r="N849" s="2">
        <f t="shared" si="403"/>
        <v>102.62056111195534</v>
      </c>
      <c r="O849" s="2">
        <f t="shared" si="404"/>
        <v>69.952666061319249</v>
      </c>
      <c r="P849" s="5">
        <f t="shared" si="386"/>
        <v>0.3821046998244767</v>
      </c>
      <c r="Q849" s="4">
        <f t="shared" si="387"/>
        <v>0.3438735649594471</v>
      </c>
      <c r="R849" s="4">
        <f t="shared" si="388"/>
        <v>0.27802666597884074</v>
      </c>
      <c r="S849" s="4">
        <f t="shared" si="408"/>
        <v>0</v>
      </c>
      <c r="T849" s="4">
        <f t="shared" si="409"/>
        <v>0</v>
      </c>
      <c r="U849" s="5">
        <f t="shared" si="410"/>
        <v>-1.1933055347540027</v>
      </c>
      <c r="V849" s="5">
        <f t="shared" si="411"/>
        <v>-11.507393567432665</v>
      </c>
      <c r="W849" s="5">
        <f t="shared" si="412"/>
        <v>18.240864480144314</v>
      </c>
      <c r="X849" s="5">
        <f t="shared" si="389"/>
        <v>0.94079891351528189</v>
      </c>
      <c r="Y849" s="5">
        <f t="shared" si="390"/>
        <v>0.18742286670856334</v>
      </c>
      <c r="Z849" s="5">
        <f t="shared" si="391"/>
        <v>13.286219892949283</v>
      </c>
      <c r="AA849" s="5">
        <f t="shared" si="392"/>
        <v>8.3939779412577433</v>
      </c>
      <c r="AB849" s="5">
        <f t="shared" si="393"/>
        <v>-1.0058826680454394</v>
      </c>
      <c r="AC849" s="5">
        <f t="shared" si="394"/>
        <v>1.7788263255166186</v>
      </c>
      <c r="AD849" s="5">
        <f t="shared" si="395"/>
        <v>-5.5391575785979441</v>
      </c>
      <c r="AE849">
        <f t="shared" si="414"/>
        <v>0</v>
      </c>
    </row>
    <row r="850" spans="1:31" x14ac:dyDescent="0.2">
      <c r="A850">
        <f t="shared" si="413"/>
        <v>8.17999999999987</v>
      </c>
      <c r="B850" s="5">
        <f t="shared" si="396"/>
        <v>58.230092319468099</v>
      </c>
      <c r="C850" s="5">
        <f t="shared" si="397"/>
        <v>533.06725556111519</v>
      </c>
      <c r="D850" s="5">
        <f t="shared" si="398"/>
        <v>-193.09800388376169</v>
      </c>
      <c r="E850" s="2">
        <f t="shared" si="405"/>
        <v>536.23823306716304</v>
      </c>
      <c r="F850" s="2">
        <f t="shared" si="406"/>
        <v>6.2340397589109573</v>
      </c>
      <c r="G850" s="3">
        <f t="shared" si="399"/>
        <v>5.6591980452268382</v>
      </c>
      <c r="H850" s="3">
        <f t="shared" si="400"/>
        <v>54.688086992204042</v>
      </c>
      <c r="I850" s="3">
        <f t="shared" si="401"/>
        <v>-86.715633476789137</v>
      </c>
      <c r="J850" s="2">
        <f t="shared" si="407"/>
        <v>102.67626050194275</v>
      </c>
      <c r="K850" s="2">
        <f t="shared" si="402"/>
        <v>69.990634288986186</v>
      </c>
      <c r="L850" s="6">
        <f t="shared" si="384"/>
        <v>2786.1262016726337</v>
      </c>
      <c r="M850" s="2">
        <f t="shared" si="385"/>
        <v>35.310279986476083</v>
      </c>
      <c r="N850" s="2">
        <f t="shared" si="403"/>
        <v>102.67626050194275</v>
      </c>
      <c r="O850" s="2">
        <f t="shared" si="404"/>
        <v>69.990634288986186</v>
      </c>
      <c r="P850" s="5">
        <f t="shared" si="386"/>
        <v>0.38210832084519131</v>
      </c>
      <c r="Q850" s="4">
        <f t="shared" si="387"/>
        <v>0.34370232845218607</v>
      </c>
      <c r="R850" s="4">
        <f t="shared" si="388"/>
        <v>0.27796838222988351</v>
      </c>
      <c r="S850" s="4">
        <f t="shared" si="408"/>
        <v>0</v>
      </c>
      <c r="T850" s="4">
        <f t="shared" si="409"/>
        <v>0</v>
      </c>
      <c r="U850" s="5">
        <f t="shared" si="410"/>
        <v>-1.1918461173539685</v>
      </c>
      <c r="V850" s="5">
        <f t="shared" si="411"/>
        <v>-11.517494815745019</v>
      </c>
      <c r="W850" s="5">
        <f t="shared" si="412"/>
        <v>18.262603684698984</v>
      </c>
      <c r="X850" s="5">
        <f t="shared" si="389"/>
        <v>0.94084176368624628</v>
      </c>
      <c r="Y850" s="5">
        <f t="shared" si="390"/>
        <v>0.18690294760429096</v>
      </c>
      <c r="Z850" s="5">
        <f t="shared" si="391"/>
        <v>13.299087125480252</v>
      </c>
      <c r="AA850" s="5">
        <f t="shared" si="392"/>
        <v>8.3994007219684512</v>
      </c>
      <c r="AB850" s="5">
        <f t="shared" si="393"/>
        <v>-1.0049431697496776</v>
      </c>
      <c r="AC850" s="5">
        <f t="shared" si="394"/>
        <v>1.7815923097352329</v>
      </c>
      <c r="AD850" s="5">
        <f t="shared" si="395"/>
        <v>-5.5119955933325642</v>
      </c>
      <c r="AE850">
        <f t="shared" si="414"/>
        <v>0</v>
      </c>
    </row>
    <row r="851" spans="1:31" x14ac:dyDescent="0.2">
      <c r="A851">
        <f t="shared" si="413"/>
        <v>8.1899999999998698</v>
      </c>
      <c r="B851" s="5">
        <f t="shared" si="396"/>
        <v>58.286634052761876</v>
      </c>
      <c r="C851" s="5">
        <f t="shared" si="397"/>
        <v>533.61422551065266</v>
      </c>
      <c r="D851" s="5">
        <f t="shared" si="398"/>
        <v>-193.96543581830923</v>
      </c>
      <c r="E851" s="2">
        <f t="shared" si="405"/>
        <v>536.78810845298563</v>
      </c>
      <c r="F851" s="2">
        <f t="shared" si="406"/>
        <v>6.2336994703490731</v>
      </c>
      <c r="G851" s="3">
        <f t="shared" si="399"/>
        <v>5.6491486135293414</v>
      </c>
      <c r="H851" s="3">
        <f t="shared" si="400"/>
        <v>54.705902915301394</v>
      </c>
      <c r="I851" s="3">
        <f t="shared" si="401"/>
        <v>-86.770753432722458</v>
      </c>
      <c r="J851" s="2">
        <f t="shared" si="407"/>
        <v>102.73174945029622</v>
      </c>
      <c r="K851" s="2">
        <f t="shared" si="402"/>
        <v>70.028459066323251</v>
      </c>
      <c r="L851" s="6">
        <f t="shared" si="384"/>
        <v>2786.2527321483999</v>
      </c>
      <c r="M851" s="2">
        <f t="shared" si="385"/>
        <v>35.311883584519656</v>
      </c>
      <c r="N851" s="2">
        <f t="shared" si="403"/>
        <v>102.73174945029622</v>
      </c>
      <c r="O851" s="2">
        <f t="shared" si="404"/>
        <v>70.028459066323251</v>
      </c>
      <c r="P851" s="5">
        <f t="shared" si="386"/>
        <v>0.38211193132040411</v>
      </c>
      <c r="Q851" s="4">
        <f t="shared" si="387"/>
        <v>0.34353193678346861</v>
      </c>
      <c r="R851" s="4">
        <f t="shared" si="388"/>
        <v>0.27791035265074249</v>
      </c>
      <c r="S851" s="4">
        <f t="shared" si="408"/>
        <v>0</v>
      </c>
      <c r="T851" s="4">
        <f t="shared" si="409"/>
        <v>0</v>
      </c>
      <c r="U851" s="5">
        <f t="shared" si="410"/>
        <v>-1.1903838820754338</v>
      </c>
      <c r="V851" s="5">
        <f t="shared" si="411"/>
        <v>-11.527582214565513</v>
      </c>
      <c r="W851" s="5">
        <f t="shared" si="412"/>
        <v>18.284260760016192</v>
      </c>
      <c r="X851" s="5">
        <f t="shared" si="389"/>
        <v>0.94088449152675435</v>
      </c>
      <c r="Y851" s="5">
        <f t="shared" si="390"/>
        <v>0.18638992512119748</v>
      </c>
      <c r="Z851" s="5">
        <f t="shared" si="391"/>
        <v>13.31190005377108</v>
      </c>
      <c r="AA851" s="5">
        <f t="shared" si="392"/>
        <v>8.4048187608780651</v>
      </c>
      <c r="AB851" s="5">
        <f t="shared" si="393"/>
        <v>-1.0039939569542362</v>
      </c>
      <c r="AC851" s="5">
        <f t="shared" si="394"/>
        <v>1.784317839205567</v>
      </c>
      <c r="AD851" s="5">
        <f t="shared" si="395"/>
        <v>-5.4849204791057424</v>
      </c>
      <c r="AE851">
        <f t="shared" si="414"/>
        <v>0</v>
      </c>
    </row>
    <row r="852" spans="1:31" x14ac:dyDescent="0.2">
      <c r="A852">
        <f t="shared" si="413"/>
        <v>8.1999999999998696</v>
      </c>
      <c r="B852" s="5">
        <f t="shared" si="396"/>
        <v>58.343075339199324</v>
      </c>
      <c r="C852" s="5">
        <f t="shared" si="397"/>
        <v>534.1613737556977</v>
      </c>
      <c r="D852" s="5">
        <f t="shared" si="398"/>
        <v>-194.83341759866042</v>
      </c>
      <c r="E852" s="2">
        <f t="shared" si="405"/>
        <v>537.33815019279029</v>
      </c>
      <c r="F852" s="2">
        <f t="shared" si="406"/>
        <v>6.2333471667979659</v>
      </c>
      <c r="G852" s="3">
        <f t="shared" si="399"/>
        <v>5.6391086739597993</v>
      </c>
      <c r="H852" s="3">
        <f t="shared" si="400"/>
        <v>54.72374609369345</v>
      </c>
      <c r="I852" s="3">
        <f t="shared" si="401"/>
        <v>-86.825602637513512</v>
      </c>
      <c r="J852" s="2">
        <f t="shared" si="407"/>
        <v>102.78702839624829</v>
      </c>
      <c r="K852" s="2">
        <f t="shared" si="402"/>
        <v>70.066140692739111</v>
      </c>
      <c r="L852" s="6">
        <f t="shared" si="384"/>
        <v>2786.378900966462</v>
      </c>
      <c r="M852" s="2">
        <f t="shared" si="385"/>
        <v>35.313482599054119</v>
      </c>
      <c r="N852" s="2">
        <f t="shared" si="403"/>
        <v>102.78702839624829</v>
      </c>
      <c r="O852" s="2">
        <f t="shared" si="404"/>
        <v>70.066140692739111</v>
      </c>
      <c r="P852" s="5">
        <f t="shared" si="386"/>
        <v>0.38211553126784026</v>
      </c>
      <c r="Q852" s="4">
        <f t="shared" si="387"/>
        <v>0.34336238614607423</v>
      </c>
      <c r="R852" s="4">
        <f t="shared" si="388"/>
        <v>0.27785257641061373</v>
      </c>
      <c r="S852" s="4">
        <f t="shared" si="408"/>
        <v>0</v>
      </c>
      <c r="T852" s="4">
        <f t="shared" si="409"/>
        <v>0</v>
      </c>
      <c r="U852" s="5">
        <f t="shared" si="410"/>
        <v>-1.188918870800993</v>
      </c>
      <c r="V852" s="5">
        <f t="shared" si="411"/>
        <v>-11.537655713598346</v>
      </c>
      <c r="W852" s="5">
        <f t="shared" si="412"/>
        <v>18.305835800096553</v>
      </c>
      <c r="X852" s="5">
        <f t="shared" si="389"/>
        <v>0.94092709723974621</v>
      </c>
      <c r="Y852" s="5">
        <f t="shared" si="390"/>
        <v>0.18588377190828226</v>
      </c>
      <c r="Z852" s="5">
        <f t="shared" si="391"/>
        <v>13.324658793636633</v>
      </c>
      <c r="AA852" s="5">
        <f t="shared" si="392"/>
        <v>8.4102320193178794</v>
      </c>
      <c r="AB852" s="5">
        <f t="shared" si="393"/>
        <v>-1.0030350988927108</v>
      </c>
      <c r="AC852" s="5">
        <f t="shared" si="394"/>
        <v>1.7870030800382875</v>
      </c>
      <c r="AD852" s="5">
        <f t="shared" si="395"/>
        <v>-5.4579321805855656</v>
      </c>
      <c r="AE852">
        <f t="shared" si="414"/>
        <v>0</v>
      </c>
    </row>
    <row r="853" spans="1:31" x14ac:dyDescent="0.2">
      <c r="A853">
        <f t="shared" si="413"/>
        <v>8.2099999999998694</v>
      </c>
      <c r="B853" s="5">
        <f t="shared" si="396"/>
        <v>58.39941627418397</v>
      </c>
      <c r="C853" s="5">
        <f t="shared" si="397"/>
        <v>534.70870056678859</v>
      </c>
      <c r="D853" s="5">
        <f t="shared" si="398"/>
        <v>-195.70194652164457</v>
      </c>
      <c r="E853" s="2">
        <f t="shared" si="405"/>
        <v>537.88835856801086</v>
      </c>
      <c r="F853" s="2">
        <f t="shared" si="406"/>
        <v>6.232982892417394</v>
      </c>
      <c r="G853" s="3">
        <f t="shared" si="399"/>
        <v>5.6290783229708721</v>
      </c>
      <c r="H853" s="3">
        <f t="shared" si="400"/>
        <v>54.741616124493831</v>
      </c>
      <c r="I853" s="3">
        <f t="shared" si="401"/>
        <v>-86.880181959319373</v>
      </c>
      <c r="J853" s="2">
        <f t="shared" si="407"/>
        <v>102.84209778087973</v>
      </c>
      <c r="K853" s="2">
        <f t="shared" si="402"/>
        <v>70.103679468902328</v>
      </c>
      <c r="L853" s="6">
        <f t="shared" si="384"/>
        <v>2786.5047087322737</v>
      </c>
      <c r="M853" s="2">
        <f t="shared" si="385"/>
        <v>35.315077037752765</v>
      </c>
      <c r="N853" s="2">
        <f t="shared" si="403"/>
        <v>102.84209778087973</v>
      </c>
      <c r="O853" s="2">
        <f t="shared" si="404"/>
        <v>70.103679468902328</v>
      </c>
      <c r="P853" s="5">
        <f t="shared" si="386"/>
        <v>0.38211912070535364</v>
      </c>
      <c r="Q853" s="4">
        <f t="shared" si="387"/>
        <v>0.34319367274856832</v>
      </c>
      <c r="R853" s="4">
        <f t="shared" si="388"/>
        <v>0.27779505267948246</v>
      </c>
      <c r="S853" s="4">
        <f t="shared" si="408"/>
        <v>0</v>
      </c>
      <c r="T853" s="4">
        <f t="shared" si="409"/>
        <v>0</v>
      </c>
      <c r="U853" s="5">
        <f t="shared" si="410"/>
        <v>-1.1874511252740978</v>
      </c>
      <c r="V853" s="5">
        <f t="shared" si="411"/>
        <v>-11.547715262921784</v>
      </c>
      <c r="W853" s="5">
        <f t="shared" si="412"/>
        <v>18.327328900473358</v>
      </c>
      <c r="X853" s="5">
        <f t="shared" si="389"/>
        <v>0.94096958102967643</v>
      </c>
      <c r="Y853" s="5">
        <f t="shared" si="390"/>
        <v>0.18538446058702523</v>
      </c>
      <c r="Z853" s="5">
        <f t="shared" si="391"/>
        <v>13.337363461399633</v>
      </c>
      <c r="AA853" s="5">
        <f t="shared" si="392"/>
        <v>8.4156404588062284</v>
      </c>
      <c r="AB853" s="5">
        <f t="shared" si="393"/>
        <v>-1.0020666646870726</v>
      </c>
      <c r="AC853" s="5">
        <f t="shared" si="394"/>
        <v>1.789648198477849</v>
      </c>
      <c r="AD853" s="5">
        <f t="shared" si="395"/>
        <v>-5.4310306407204152</v>
      </c>
      <c r="AE853">
        <f t="shared" si="414"/>
        <v>0</v>
      </c>
    </row>
    <row r="854" spans="1:31" x14ac:dyDescent="0.2">
      <c r="A854">
        <f t="shared" si="413"/>
        <v>8.2199999999998692</v>
      </c>
      <c r="B854" s="5">
        <f t="shared" si="396"/>
        <v>58.455656954080439</v>
      </c>
      <c r="C854" s="5">
        <f t="shared" si="397"/>
        <v>535.25620621044345</v>
      </c>
      <c r="D854" s="5">
        <f t="shared" si="398"/>
        <v>-196.57101989276978</v>
      </c>
      <c r="E854" s="2">
        <f t="shared" si="405"/>
        <v>538.43873385625773</v>
      </c>
      <c r="F854" s="2">
        <f t="shared" si="406"/>
        <v>6.2326066913577343</v>
      </c>
      <c r="G854" s="3">
        <f t="shared" si="399"/>
        <v>5.6190576563240011</v>
      </c>
      <c r="H854" s="3">
        <f t="shared" si="400"/>
        <v>54.759512606478609</v>
      </c>
      <c r="I854" s="3">
        <f t="shared" si="401"/>
        <v>-86.934492265726576</v>
      </c>
      <c r="J854" s="2">
        <f t="shared" si="407"/>
        <v>102.89695804708639</v>
      </c>
      <c r="K854" s="2">
        <f t="shared" si="402"/>
        <v>70.14107569671873</v>
      </c>
      <c r="L854" s="6">
        <f t="shared" si="384"/>
        <v>2786.6301560556667</v>
      </c>
      <c r="M854" s="2">
        <f t="shared" si="385"/>
        <v>35.316666908344381</v>
      </c>
      <c r="N854" s="2">
        <f t="shared" si="403"/>
        <v>102.89695804708639</v>
      </c>
      <c r="O854" s="2">
        <f t="shared" si="404"/>
        <v>70.14107569671873</v>
      </c>
      <c r="P854" s="5">
        <f t="shared" si="386"/>
        <v>0.38212269965092427</v>
      </c>
      <c r="Q854" s="4">
        <f t="shared" si="387"/>
        <v>0.34302579281525963</v>
      </c>
      <c r="R854" s="4">
        <f t="shared" si="388"/>
        <v>0.27773778062814519</v>
      </c>
      <c r="S854" s="4">
        <f t="shared" si="408"/>
        <v>0</v>
      </c>
      <c r="T854" s="4">
        <f t="shared" si="409"/>
        <v>0</v>
      </c>
      <c r="U854" s="5">
        <f t="shared" si="410"/>
        <v>-1.185980687097969</v>
      </c>
      <c r="V854" s="5">
        <f t="shared" si="411"/>
        <v>-11.557760812987938</v>
      </c>
      <c r="W854" s="5">
        <f t="shared" si="412"/>
        <v>18.348740158197526</v>
      </c>
      <c r="X854" s="5">
        <f t="shared" si="389"/>
        <v>0.94101194310247849</v>
      </c>
      <c r="Y854" s="5">
        <f t="shared" si="390"/>
        <v>0.18489196375271483</v>
      </c>
      <c r="Z854" s="5">
        <f t="shared" si="391"/>
        <v>13.350014173882863</v>
      </c>
      <c r="AA854" s="5">
        <f t="shared" si="392"/>
        <v>8.4210440410490808</v>
      </c>
      <c r="AB854" s="5">
        <f t="shared" si="393"/>
        <v>-1.0010887233452541</v>
      </c>
      <c r="AC854" s="5">
        <f t="shared" si="394"/>
        <v>1.7922533608949252</v>
      </c>
      <c r="AD854" s="5">
        <f t="shared" si="395"/>
        <v>-5.4042158007533914</v>
      </c>
      <c r="AE854">
        <f t="shared" si="414"/>
        <v>0</v>
      </c>
    </row>
    <row r="855" spans="1:31" x14ac:dyDescent="0.2">
      <c r="A855">
        <f t="shared" si="413"/>
        <v>8.229999999999869</v>
      </c>
      <c r="B855" s="5">
        <f t="shared" si="396"/>
        <v>58.511797476207512</v>
      </c>
      <c r="C855" s="5">
        <f t="shared" si="397"/>
        <v>535.80389094917632</v>
      </c>
      <c r="D855" s="5">
        <f t="shared" si="398"/>
        <v>-197.44063502621708</v>
      </c>
      <c r="E855" s="2">
        <f t="shared" si="405"/>
        <v>538.98927633133258</v>
      </c>
      <c r="F855" s="2">
        <f t="shared" si="406"/>
        <v>6.2322186077590134</v>
      </c>
      <c r="G855" s="3">
        <f t="shared" si="399"/>
        <v>5.6090467690905488</v>
      </c>
      <c r="H855" s="3">
        <f t="shared" si="400"/>
        <v>54.777435140087555</v>
      </c>
      <c r="I855" s="3">
        <f t="shared" si="401"/>
        <v>-86.988534423734109</v>
      </c>
      <c r="J855" s="2">
        <f t="shared" si="407"/>
        <v>102.95160963954628</v>
      </c>
      <c r="K855" s="2">
        <f t="shared" si="402"/>
        <v>70.178329679308973</v>
      </c>
      <c r="L855" s="6">
        <f t="shared" si="384"/>
        <v>2786.7552435507519</v>
      </c>
      <c r="M855" s="2">
        <f t="shared" si="385"/>
        <v>35.318252218611953</v>
      </c>
      <c r="N855" s="2">
        <f t="shared" si="403"/>
        <v>102.95160963954628</v>
      </c>
      <c r="O855" s="2">
        <f t="shared" si="404"/>
        <v>70.178329679308973</v>
      </c>
      <c r="P855" s="5">
        <f t="shared" si="386"/>
        <v>0.3821262681226551</v>
      </c>
      <c r="Q855" s="4">
        <f t="shared" si="387"/>
        <v>0.34285874258615701</v>
      </c>
      <c r="R855" s="4">
        <f t="shared" si="388"/>
        <v>0.27768075942823156</v>
      </c>
      <c r="S855" s="4">
        <f t="shared" si="408"/>
        <v>0</v>
      </c>
      <c r="T855" s="4">
        <f t="shared" si="409"/>
        <v>0</v>
      </c>
      <c r="U855" s="5">
        <f t="shared" si="410"/>
        <v>-1.1845075977345245</v>
      </c>
      <c r="V855" s="5">
        <f t="shared" si="411"/>
        <v>-11.567792314622505</v>
      </c>
      <c r="W855" s="5">
        <f t="shared" si="412"/>
        <v>18.370069671822502</v>
      </c>
      <c r="X855" s="5">
        <f t="shared" si="389"/>
        <v>0.94105418366552995</v>
      </c>
      <c r="Y855" s="5">
        <f t="shared" si="390"/>
        <v>0.1844062539757573</v>
      </c>
      <c r="Z855" s="5">
        <f t="shared" si="391"/>
        <v>13.362611048401327</v>
      </c>
      <c r="AA855" s="5">
        <f t="shared" si="392"/>
        <v>8.4264427279405894</v>
      </c>
      <c r="AB855" s="5">
        <f t="shared" si="393"/>
        <v>-1.0001013437587671</v>
      </c>
      <c r="AC855" s="5">
        <f t="shared" si="394"/>
        <v>1.794818733778822</v>
      </c>
      <c r="AD855" s="5">
        <f t="shared" si="395"/>
        <v>-5.3774876002369076</v>
      </c>
      <c r="AE855">
        <f t="shared" si="414"/>
        <v>0</v>
      </c>
    </row>
    <row r="856" spans="1:31" x14ac:dyDescent="0.2">
      <c r="A856">
        <f t="shared" si="413"/>
        <v>8.2399999999998688</v>
      </c>
      <c r="B856" s="5">
        <f t="shared" si="396"/>
        <v>58.567837938831232</v>
      </c>
      <c r="C856" s="5">
        <f t="shared" si="397"/>
        <v>536.35175504151391</v>
      </c>
      <c r="D856" s="5">
        <f t="shared" si="398"/>
        <v>-198.31078924483441</v>
      </c>
      <c r="E856" s="2">
        <f t="shared" si="405"/>
        <v>539.5399862632438</v>
      </c>
      <c r="F856" s="2">
        <f t="shared" si="406"/>
        <v>6.2318186857499498</v>
      </c>
      <c r="G856" s="3">
        <f t="shared" si="399"/>
        <v>5.5990457556529609</v>
      </c>
      <c r="H856" s="3">
        <f t="shared" si="400"/>
        <v>54.795383327425341</v>
      </c>
      <c r="I856" s="3">
        <f t="shared" si="401"/>
        <v>-87.042309299736473</v>
      </c>
      <c r="J856" s="2">
        <f t="shared" si="407"/>
        <v>103.0060530046869</v>
      </c>
      <c r="K856" s="2">
        <f t="shared" si="402"/>
        <v>70.215441720986291</v>
      </c>
      <c r="L856" s="6">
        <f t="shared" si="384"/>
        <v>2786.8799718358191</v>
      </c>
      <c r="M856" s="2">
        <f t="shared" si="385"/>
        <v>35.31983297639146</v>
      </c>
      <c r="N856" s="2">
        <f t="shared" si="403"/>
        <v>103.0060530046869</v>
      </c>
      <c r="O856" s="2">
        <f t="shared" si="404"/>
        <v>70.215441720986291</v>
      </c>
      <c r="P856" s="5">
        <f t="shared" si="386"/>
        <v>0.38212982613876917</v>
      </c>
      <c r="Q856" s="4">
        <f t="shared" si="387"/>
        <v>0.34269251831692676</v>
      </c>
      <c r="R856" s="4">
        <f t="shared" si="388"/>
        <v>0.27762398825222612</v>
      </c>
      <c r="S856" s="4">
        <f t="shared" si="408"/>
        <v>0</v>
      </c>
      <c r="T856" s="4">
        <f t="shared" si="409"/>
        <v>0</v>
      </c>
      <c r="U856" s="5">
        <f t="shared" si="410"/>
        <v>-1.1830318985033328</v>
      </c>
      <c r="V856" s="5">
        <f t="shared" si="411"/>
        <v>-11.577809719024525</v>
      </c>
      <c r="W856" s="5">
        <f t="shared" si="412"/>
        <v>18.391317541389288</v>
      </c>
      <c r="X856" s="5">
        <f t="shared" si="389"/>
        <v>0.94109630292762025</v>
      </c>
      <c r="Y856" s="5">
        <f t="shared" si="390"/>
        <v>0.18392730380298131</v>
      </c>
      <c r="Z856" s="5">
        <f t="shared" si="391"/>
        <v>13.375154202754478</v>
      </c>
      <c r="AA856" s="5">
        <f t="shared" si="392"/>
        <v>8.4318364815636215</v>
      </c>
      <c r="AB856" s="5">
        <f t="shared" si="393"/>
        <v>-0.99910459470035151</v>
      </c>
      <c r="AC856" s="5">
        <f t="shared" si="394"/>
        <v>1.7973444837299528</v>
      </c>
      <c r="AD856" s="5">
        <f t="shared" si="395"/>
        <v>-5.35084597704709</v>
      </c>
      <c r="AE856">
        <f t="shared" si="414"/>
        <v>0</v>
      </c>
    </row>
    <row r="857" spans="1:31" x14ac:dyDescent="0.2">
      <c r="A857">
        <f t="shared" si="413"/>
        <v>8.2499999999998685</v>
      </c>
      <c r="B857" s="5">
        <f t="shared" si="396"/>
        <v>58.623778441158031</v>
      </c>
      <c r="C857" s="5">
        <f t="shared" si="397"/>
        <v>536.89979874201242</v>
      </c>
      <c r="D857" s="5">
        <f t="shared" si="398"/>
        <v>-199.18147988013061</v>
      </c>
      <c r="E857" s="2">
        <f t="shared" si="405"/>
        <v>540.090863918222</v>
      </c>
      <c r="F857" s="2">
        <f t="shared" si="406"/>
        <v>6.2314069694470087</v>
      </c>
      <c r="G857" s="3">
        <f t="shared" si="399"/>
        <v>5.5890547097059571</v>
      </c>
      <c r="H857" s="3">
        <f t="shared" si="400"/>
        <v>54.813356772262644</v>
      </c>
      <c r="I857" s="3">
        <f t="shared" si="401"/>
        <v>-87.095817759506943</v>
      </c>
      <c r="J857" s="2">
        <f t="shared" si="407"/>
        <v>103.060288590653</v>
      </c>
      <c r="K857" s="2">
        <f t="shared" si="402"/>
        <v>70.252412127234493</v>
      </c>
      <c r="L857" s="6">
        <f t="shared" si="384"/>
        <v>2787.0043415332379</v>
      </c>
      <c r="M857" s="2">
        <f t="shared" si="385"/>
        <v>35.321409189570545</v>
      </c>
      <c r="N857" s="2">
        <f t="shared" si="403"/>
        <v>103.060288590653</v>
      </c>
      <c r="O857" s="2">
        <f t="shared" si="404"/>
        <v>70.252412127234493</v>
      </c>
      <c r="P857" s="5">
        <f t="shared" si="386"/>
        <v>0.38213337371760669</v>
      </c>
      <c r="Q857" s="4">
        <f t="shared" si="387"/>
        <v>0.34252711627884902</v>
      </c>
      <c r="R857" s="4">
        <f t="shared" si="388"/>
        <v>0.27756746627348949</v>
      </c>
      <c r="S857" s="4">
        <f t="shared" si="408"/>
        <v>0</v>
      </c>
      <c r="T857" s="4">
        <f t="shared" si="409"/>
        <v>0</v>
      </c>
      <c r="U857" s="5">
        <f t="shared" si="410"/>
        <v>-1.1815536305805809</v>
      </c>
      <c r="V857" s="5">
        <f t="shared" si="411"/>
        <v>-11.587812977766131</v>
      </c>
      <c r="W857" s="5">
        <f t="shared" si="412"/>
        <v>18.412483868411467</v>
      </c>
      <c r="X857" s="5">
        <f t="shared" si="389"/>
        <v>0.9411383010989155</v>
      </c>
      <c r="Y857" s="5">
        <f t="shared" si="390"/>
        <v>0.18345508575892913</v>
      </c>
      <c r="Z857" s="5">
        <f t="shared" si="391"/>
        <v>13.387643755218567</v>
      </c>
      <c r="AA857" s="5">
        <f t="shared" si="392"/>
        <v>8.4372252641903405</v>
      </c>
      <c r="AB857" s="5">
        <f t="shared" si="393"/>
        <v>-0.99809854482165183</v>
      </c>
      <c r="AC857" s="5">
        <f t="shared" si="394"/>
        <v>1.7998307774524367</v>
      </c>
      <c r="AD857" s="5">
        <f t="shared" si="395"/>
        <v>-5.3242908673981901</v>
      </c>
      <c r="AE857">
        <f t="shared" si="414"/>
        <v>0</v>
      </c>
    </row>
    <row r="858" spans="1:31" x14ac:dyDescent="0.2">
      <c r="A858">
        <f t="shared" si="413"/>
        <v>8.2599999999998683</v>
      </c>
      <c r="B858" s="5">
        <f t="shared" si="396"/>
        <v>58.67961908332785</v>
      </c>
      <c r="C858" s="5">
        <f t="shared" si="397"/>
        <v>537.44802230127391</v>
      </c>
      <c r="D858" s="5">
        <f t="shared" si="398"/>
        <v>-200.05270427226904</v>
      </c>
      <c r="E858" s="2">
        <f t="shared" si="405"/>
        <v>540.64190955873471</v>
      </c>
      <c r="F858" s="2">
        <f t="shared" si="406"/>
        <v>6.2309835029534479</v>
      </c>
      <c r="G858" s="3">
        <f t="shared" si="399"/>
        <v>5.5790737242577402</v>
      </c>
      <c r="H858" s="3">
        <f t="shared" si="400"/>
        <v>54.83135508003717</v>
      </c>
      <c r="I858" s="3">
        <f t="shared" si="401"/>
        <v>-87.149060668180923</v>
      </c>
      <c r="J858" s="2">
        <f t="shared" si="407"/>
        <v>103.11431684727441</v>
      </c>
      <c r="K858" s="2">
        <f t="shared" si="402"/>
        <v>70.289241204686022</v>
      </c>
      <c r="L858" s="6">
        <f t="shared" si="384"/>
        <v>2787.1283532693651</v>
      </c>
      <c r="M858" s="2">
        <f t="shared" si="385"/>
        <v>35.322980866087441</v>
      </c>
      <c r="N858" s="2">
        <f t="shared" si="403"/>
        <v>103.11431684727441</v>
      </c>
      <c r="O858" s="2">
        <f t="shared" si="404"/>
        <v>70.289241204686022</v>
      </c>
      <c r="P858" s="5">
        <f t="shared" si="386"/>
        <v>0.38213691087762247</v>
      </c>
      <c r="Q858" s="4">
        <f t="shared" si="387"/>
        <v>0.34236253275877437</v>
      </c>
      <c r="R858" s="4">
        <f t="shared" si="388"/>
        <v>0.27751119266627944</v>
      </c>
      <c r="S858" s="4">
        <f t="shared" si="408"/>
        <v>0</v>
      </c>
      <c r="T858" s="4">
        <f t="shared" si="409"/>
        <v>0</v>
      </c>
      <c r="U858" s="5">
        <f t="shared" si="410"/>
        <v>-1.1800728349980663</v>
      </c>
      <c r="V858" s="5">
        <f t="shared" si="411"/>
        <v>-11.597802042792269</v>
      </c>
      <c r="W858" s="5">
        <f t="shared" si="412"/>
        <v>18.433568755860318</v>
      </c>
      <c r="X858" s="5">
        <f t="shared" si="389"/>
        <v>0.94118017839092982</v>
      </c>
      <c r="Y858" s="5">
        <f t="shared" si="390"/>
        <v>0.18298957234714033</v>
      </c>
      <c r="Z858" s="5">
        <f t="shared" si="391"/>
        <v>13.400079824538883</v>
      </c>
      <c r="AA858" s="5">
        <f t="shared" si="392"/>
        <v>8.4426090382826668</v>
      </c>
      <c r="AB858" s="5">
        <f t="shared" si="393"/>
        <v>-0.99708326265092595</v>
      </c>
      <c r="AC858" s="5">
        <f t="shared" si="394"/>
        <v>1.8022777817466142</v>
      </c>
      <c r="AD858" s="5">
        <f t="shared" si="395"/>
        <v>-5.2978222058570168</v>
      </c>
      <c r="AE858">
        <f t="shared" si="414"/>
        <v>0</v>
      </c>
    </row>
    <row r="859" spans="1:31" x14ac:dyDescent="0.2">
      <c r="A859">
        <f t="shared" si="413"/>
        <v>8.2699999999998681</v>
      </c>
      <c r="B859" s="5">
        <f t="shared" si="396"/>
        <v>58.735359966407295</v>
      </c>
      <c r="C859" s="5">
        <f t="shared" si="397"/>
        <v>537.99642596596334</v>
      </c>
      <c r="D859" s="5">
        <f t="shared" si="398"/>
        <v>-200.92445977006116</v>
      </c>
      <c r="E859" s="2">
        <f t="shared" si="405"/>
        <v>541.19312344350215</v>
      </c>
      <c r="F859" s="2">
        <f t="shared" si="406"/>
        <v>6.2305483303583875</v>
      </c>
      <c r="G859" s="3">
        <f t="shared" si="399"/>
        <v>5.5691028916312311</v>
      </c>
      <c r="H859" s="3">
        <f t="shared" si="400"/>
        <v>54.849377857854634</v>
      </c>
      <c r="I859" s="3">
        <f t="shared" si="401"/>
        <v>-87.202038890239493</v>
      </c>
      <c r="J859" s="2">
        <f t="shared" si="407"/>
        <v>103.16813822603434</v>
      </c>
      <c r="K859" s="2">
        <f t="shared" si="402"/>
        <v>70.325929261100441</v>
      </c>
      <c r="L859" s="6">
        <f t="shared" si="384"/>
        <v>2787.2520076744449</v>
      </c>
      <c r="M859" s="2">
        <f t="shared" si="385"/>
        <v>35.324548013929594</v>
      </c>
      <c r="N859" s="2">
        <f t="shared" si="403"/>
        <v>103.16813822603434</v>
      </c>
      <c r="O859" s="2">
        <f t="shared" si="404"/>
        <v>70.325929261100441</v>
      </c>
      <c r="P859" s="5">
        <f t="shared" si="386"/>
        <v>0.38214043763738281</v>
      </c>
      <c r="Q859" s="4">
        <f t="shared" si="387"/>
        <v>0.34219876405907895</v>
      </c>
      <c r="R859" s="4">
        <f t="shared" si="388"/>
        <v>0.27745516660577141</v>
      </c>
      <c r="S859" s="4">
        <f t="shared" si="408"/>
        <v>0</v>
      </c>
      <c r="T859" s="4">
        <f t="shared" si="409"/>
        <v>0</v>
      </c>
      <c r="U859" s="5">
        <f t="shared" si="410"/>
        <v>-1.178589552642207</v>
      </c>
      <c r="V859" s="5">
        <f t="shared" si="411"/>
        <v>-11.607776866420457</v>
      </c>
      <c r="W859" s="5">
        <f t="shared" si="412"/>
        <v>18.454572308149981</v>
      </c>
      <c r="X859" s="5">
        <f t="shared" si="389"/>
        <v>0.94122193501648854</v>
      </c>
      <c r="Y859" s="5">
        <f t="shared" si="390"/>
        <v>0.18253073605142595</v>
      </c>
      <c r="Z859" s="5">
        <f t="shared" si="391"/>
        <v>13.412462529922218</v>
      </c>
      <c r="AA859" s="5">
        <f t="shared" si="392"/>
        <v>8.447987766492842</v>
      </c>
      <c r="AB859" s="5">
        <f t="shared" si="393"/>
        <v>-0.9960588165907811</v>
      </c>
      <c r="AC859" s="5">
        <f t="shared" si="394"/>
        <v>1.8046856635017612</v>
      </c>
      <c r="AD859" s="5">
        <f t="shared" si="395"/>
        <v>-5.2714399253571784</v>
      </c>
      <c r="AE859">
        <f t="shared" si="414"/>
        <v>0</v>
      </c>
    </row>
    <row r="860" spans="1:31" x14ac:dyDescent="0.2">
      <c r="A860">
        <f t="shared" si="413"/>
        <v>8.2799999999998679</v>
      </c>
      <c r="B860" s="5">
        <f t="shared" si="396"/>
        <v>58.79100119238278</v>
      </c>
      <c r="C860" s="5">
        <f t="shared" si="397"/>
        <v>538.54500997882508</v>
      </c>
      <c r="D860" s="5">
        <f t="shared" si="398"/>
        <v>-201.79674373095983</v>
      </c>
      <c r="E860" s="2">
        <f t="shared" si="405"/>
        <v>541.7445058275124</v>
      </c>
      <c r="F860" s="2">
        <f t="shared" si="406"/>
        <v>6.2301014957358634</v>
      </c>
      <c r="G860" s="3">
        <f t="shared" si="399"/>
        <v>5.5591423034653236</v>
      </c>
      <c r="H860" s="3">
        <f t="shared" si="400"/>
        <v>54.867424714489651</v>
      </c>
      <c r="I860" s="3">
        <f t="shared" si="401"/>
        <v>-87.254753289493067</v>
      </c>
      <c r="J860" s="2">
        <f t="shared" si="407"/>
        <v>103.22175318003792</v>
      </c>
      <c r="K860" s="2">
        <f t="shared" si="402"/>
        <v>70.36247660534282</v>
      </c>
      <c r="L860" s="6">
        <f t="shared" si="384"/>
        <v>2787.3753053825194</v>
      </c>
      <c r="M860" s="2">
        <f t="shared" si="385"/>
        <v>35.326110641132622</v>
      </c>
      <c r="N860" s="2">
        <f t="shared" si="403"/>
        <v>103.22175318003792</v>
      </c>
      <c r="O860" s="2">
        <f t="shared" si="404"/>
        <v>70.36247660534282</v>
      </c>
      <c r="P860" s="5">
        <f t="shared" si="386"/>
        <v>0.38214395401556323</v>
      </c>
      <c r="Q860" s="4">
        <f t="shared" si="387"/>
        <v>0.34203580649762083</v>
      </c>
      <c r="R860" s="4">
        <f t="shared" si="388"/>
        <v>0.27739938726807883</v>
      </c>
      <c r="S860" s="4">
        <f t="shared" si="408"/>
        <v>0</v>
      </c>
      <c r="T860" s="4">
        <f t="shared" si="409"/>
        <v>0</v>
      </c>
      <c r="U860" s="5">
        <f t="shared" si="410"/>
        <v>-1.1771038242530711</v>
      </c>
      <c r="V860" s="5">
        <f t="shared" si="411"/>
        <v>-11.617737401340495</v>
      </c>
      <c r="W860" s="5">
        <f t="shared" si="412"/>
        <v>18.475494631122675</v>
      </c>
      <c r="X860" s="5">
        <f t="shared" si="389"/>
        <v>0.9412635711897005</v>
      </c>
      <c r="Y860" s="5">
        <f t="shared" si="390"/>
        <v>0.18207854933712866</v>
      </c>
      <c r="Z860" s="5">
        <f t="shared" si="391"/>
        <v>13.424791991029268</v>
      </c>
      <c r="AA860" s="5">
        <f t="shared" si="392"/>
        <v>8.4533614116639129</v>
      </c>
      <c r="AB860" s="5">
        <f t="shared" si="393"/>
        <v>-0.9950252749159425</v>
      </c>
      <c r="AC860" s="5">
        <f t="shared" si="394"/>
        <v>1.8070545896887733</v>
      </c>
      <c r="AD860" s="5">
        <f t="shared" si="395"/>
        <v>-5.2451439572134113</v>
      </c>
      <c r="AE860">
        <f t="shared" si="414"/>
        <v>0</v>
      </c>
    </row>
    <row r="861" spans="1:31" x14ac:dyDescent="0.2">
      <c r="A861">
        <f t="shared" si="413"/>
        <v>8.2899999999998677</v>
      </c>
      <c r="B861" s="5">
        <f t="shared" si="396"/>
        <v>58.84654286415369</v>
      </c>
      <c r="C861" s="5">
        <f t="shared" si="397"/>
        <v>539.09377457869937</v>
      </c>
      <c r="D861" s="5">
        <f t="shared" si="398"/>
        <v>-202.66955352105265</v>
      </c>
      <c r="E861" s="2">
        <f t="shared" si="405"/>
        <v>542.29605696203635</v>
      </c>
      <c r="F861" s="2">
        <f t="shared" si="406"/>
        <v>6.2296430431439074</v>
      </c>
      <c r="G861" s="3">
        <f t="shared" si="399"/>
        <v>5.5491920507161643</v>
      </c>
      <c r="H861" s="3">
        <f t="shared" si="400"/>
        <v>54.885495260386541</v>
      </c>
      <c r="I861" s="3">
        <f t="shared" si="401"/>
        <v>-87.307204729065205</v>
      </c>
      <c r="J861" s="2">
        <f t="shared" si="407"/>
        <v>103.27516216398089</v>
      </c>
      <c r="K861" s="2">
        <f t="shared" si="402"/>
        <v>70.398883547362573</v>
      </c>
      <c r="L861" s="6">
        <f t="shared" si="384"/>
        <v>2787.4982470313353</v>
      </c>
      <c r="M861" s="2">
        <f t="shared" si="385"/>
        <v>35.327668755779072</v>
      </c>
      <c r="N861" s="2">
        <f t="shared" si="403"/>
        <v>103.27516216398089</v>
      </c>
      <c r="O861" s="2">
        <f t="shared" si="404"/>
        <v>70.398883547362573</v>
      </c>
      <c r="P861" s="5">
        <f t="shared" si="386"/>
        <v>0.3821474600309453</v>
      </c>
      <c r="Q861" s="4">
        <f t="shared" si="387"/>
        <v>0.34187365640769485</v>
      </c>
      <c r="R861" s="4">
        <f t="shared" si="388"/>
        <v>0.27734385383027343</v>
      </c>
      <c r="S861" s="4">
        <f t="shared" si="408"/>
        <v>0</v>
      </c>
      <c r="T861" s="4">
        <f t="shared" si="409"/>
        <v>0</v>
      </c>
      <c r="U861" s="5">
        <f t="shared" si="410"/>
        <v>-1.175615690423425</v>
      </c>
      <c r="V861" s="5">
        <f t="shared" si="411"/>
        <v>-11.627683600614185</v>
      </c>
      <c r="W861" s="5">
        <f t="shared" si="412"/>
        <v>18.496335832033942</v>
      </c>
      <c r="X861" s="5">
        <f t="shared" si="389"/>
        <v>0.94130508712592509</v>
      </c>
      <c r="Y861" s="5">
        <f t="shared" si="390"/>
        <v>0.18163298465237887</v>
      </c>
      <c r="Z861" s="5">
        <f t="shared" si="391"/>
        <v>13.437068327967102</v>
      </c>
      <c r="AA861" s="5">
        <f t="shared" si="392"/>
        <v>8.4587299368302276</v>
      </c>
      <c r="AB861" s="5">
        <f t="shared" si="393"/>
        <v>-0.99398270577104608</v>
      </c>
      <c r="AC861" s="5">
        <f t="shared" si="394"/>
        <v>1.8093847273529171</v>
      </c>
      <c r="AD861" s="5">
        <f t="shared" si="395"/>
        <v>-5.2189342311358295</v>
      </c>
      <c r="AE861">
        <f t="shared" si="414"/>
        <v>0</v>
      </c>
    </row>
    <row r="862" spans="1:31" x14ac:dyDescent="0.2">
      <c r="A862">
        <f t="shared" si="413"/>
        <v>8.2999999999998675</v>
      </c>
      <c r="B862" s="5">
        <f t="shared" si="396"/>
        <v>58.90198508552556</v>
      </c>
      <c r="C862" s="5">
        <f t="shared" si="397"/>
        <v>539.64272000053961</v>
      </c>
      <c r="D862" s="5">
        <f t="shared" si="398"/>
        <v>-203.54288651505487</v>
      </c>
      <c r="E862" s="2">
        <f t="shared" si="405"/>
        <v>542.84777709464402</v>
      </c>
      <c r="F862" s="2">
        <f t="shared" si="406"/>
        <v>6.2291730166236157</v>
      </c>
      <c r="G862" s="3">
        <f t="shared" si="399"/>
        <v>5.5392522236584538</v>
      </c>
      <c r="H862" s="3">
        <f t="shared" si="400"/>
        <v>54.903589107660068</v>
      </c>
      <c r="I862" s="3">
        <f t="shared" si="401"/>
        <v>-87.35939407137657</v>
      </c>
      <c r="J862" s="2">
        <f t="shared" si="407"/>
        <v>103.32836563411878</v>
      </c>
      <c r="K862" s="2">
        <f t="shared" si="402"/>
        <v>70.435150398172311</v>
      </c>
      <c r="L862" s="6">
        <f t="shared" si="384"/>
        <v>2787.6208332622537</v>
      </c>
      <c r="M862" s="2">
        <f t="shared" si="385"/>
        <v>35.329222365997303</v>
      </c>
      <c r="N862" s="2">
        <f t="shared" si="403"/>
        <v>103.32836563411878</v>
      </c>
      <c r="O862" s="2">
        <f t="shared" si="404"/>
        <v>70.435150398172311</v>
      </c>
      <c r="P862" s="5">
        <f t="shared" si="386"/>
        <v>0.38215095570241442</v>
      </c>
      <c r="Q862" s="4">
        <f t="shared" si="387"/>
        <v>0.34171231013798736</v>
      </c>
      <c r="R862" s="4">
        <f t="shared" si="388"/>
        <v>0.27728856547040415</v>
      </c>
      <c r="S862" s="4">
        <f t="shared" si="408"/>
        <v>0</v>
      </c>
      <c r="T862" s="4">
        <f t="shared" si="409"/>
        <v>0</v>
      </c>
      <c r="U862" s="5">
        <f t="shared" si="410"/>
        <v>-1.174125191597803</v>
      </c>
      <c r="V862" s="5">
        <f t="shared" si="411"/>
        <v>-11.63761541767505</v>
      </c>
      <c r="W862" s="5">
        <f t="shared" si="412"/>
        <v>18.517096019538002</v>
      </c>
      <c r="X862" s="5">
        <f t="shared" si="389"/>
        <v>0.94134648304174229</v>
      </c>
      <c r="Y862" s="5">
        <f t="shared" si="390"/>
        <v>0.18119401442933444</v>
      </c>
      <c r="Z862" s="5">
        <f t="shared" si="391"/>
        <v>13.449291661281707</v>
      </c>
      <c r="AA862" s="5">
        <f t="shared" si="392"/>
        <v>8.4640933052179026</v>
      </c>
      <c r="AB862" s="5">
        <f t="shared" si="393"/>
        <v>-0.99293117716846857</v>
      </c>
      <c r="AC862" s="5">
        <f t="shared" si="394"/>
        <v>1.8116762436066569</v>
      </c>
      <c r="AD862" s="5">
        <f t="shared" si="395"/>
        <v>-5.1928106752440968</v>
      </c>
      <c r="AE862">
        <f t="shared" si="414"/>
        <v>0</v>
      </c>
    </row>
    <row r="863" spans="1:31" x14ac:dyDescent="0.2">
      <c r="A863">
        <f t="shared" si="413"/>
        <v>8.3099999999998673</v>
      </c>
      <c r="B863" s="5">
        <f t="shared" si="396"/>
        <v>58.957327961203291</v>
      </c>
      <c r="C863" s="5">
        <f t="shared" si="397"/>
        <v>540.19184647542841</v>
      </c>
      <c r="D863" s="5">
        <f t="shared" si="398"/>
        <v>-204.41674009630239</v>
      </c>
      <c r="E863" s="2">
        <f t="shared" si="405"/>
        <v>543.39966646921823</v>
      </c>
      <c r="F863" s="2">
        <f t="shared" si="406"/>
        <v>6.2286914601982382</v>
      </c>
      <c r="G863" s="3">
        <f t="shared" si="399"/>
        <v>5.5293229118867693</v>
      </c>
      <c r="H863" s="3">
        <f t="shared" si="400"/>
        <v>54.921705870096133</v>
      </c>
      <c r="I863" s="3">
        <f t="shared" si="401"/>
        <v>-87.411322178129012</v>
      </c>
      <c r="J863" s="2">
        <f t="shared" si="407"/>
        <v>103.38136404823616</v>
      </c>
      <c r="K863" s="2">
        <f t="shared" si="402"/>
        <v>70.471277469826973</v>
      </c>
      <c r="L863" s="6">
        <f t="shared" si="384"/>
        <v>2787.7430647201604</v>
      </c>
      <c r="M863" s="2">
        <f t="shared" si="385"/>
        <v>35.330771479960369</v>
      </c>
      <c r="N863" s="2">
        <f t="shared" si="403"/>
        <v>103.38136404823616</v>
      </c>
      <c r="O863" s="2">
        <f t="shared" si="404"/>
        <v>70.471277469826973</v>
      </c>
      <c r="P863" s="5">
        <f t="shared" si="386"/>
        <v>0.38215444104895702</v>
      </c>
      <c r="Q863" s="4">
        <f t="shared" si="387"/>
        <v>0.34155176405253168</v>
      </c>
      <c r="R863" s="4">
        <f t="shared" si="388"/>
        <v>0.27723352136751755</v>
      </c>
      <c r="S863" s="4">
        <f t="shared" si="408"/>
        <v>0</v>
      </c>
      <c r="T863" s="4">
        <f t="shared" si="409"/>
        <v>0</v>
      </c>
      <c r="U863" s="5">
        <f t="shared" si="410"/>
        <v>-1.1726323680715942</v>
      </c>
      <c r="V863" s="5">
        <f t="shared" si="411"/>
        <v>-11.647532806328035</v>
      </c>
      <c r="W863" s="5">
        <f t="shared" si="412"/>
        <v>18.537775303673119</v>
      </c>
      <c r="X863" s="5">
        <f t="shared" si="389"/>
        <v>0.9413877591549229</v>
      </c>
      <c r="Y863" s="5">
        <f t="shared" si="390"/>
        <v>0.18076161108541511</v>
      </c>
      <c r="Z863" s="5">
        <f t="shared" si="391"/>
        <v>13.461462111950558</v>
      </c>
      <c r="AA863" s="5">
        <f t="shared" si="392"/>
        <v>8.4694514802453238</v>
      </c>
      <c r="AB863" s="5">
        <f t="shared" si="393"/>
        <v>-0.9918707569861791</v>
      </c>
      <c r="AC863" s="5">
        <f t="shared" si="394"/>
        <v>1.8139293056225227</v>
      </c>
      <c r="AD863" s="5">
        <f t="shared" si="395"/>
        <v>-5.1667732160815589</v>
      </c>
      <c r="AE863">
        <f t="shared" si="414"/>
        <v>0</v>
      </c>
    </row>
    <row r="864" spans="1:31" x14ac:dyDescent="0.2">
      <c r="A864">
        <f t="shared" si="413"/>
        <v>8.3199999999998671</v>
      </c>
      <c r="B864" s="5">
        <f t="shared" si="396"/>
        <v>59.012571596784305</v>
      </c>
      <c r="C864" s="5">
        <f t="shared" si="397"/>
        <v>540.74115423059459</v>
      </c>
      <c r="D864" s="5">
        <f t="shared" si="398"/>
        <v>-205.2911116567445</v>
      </c>
      <c r="E864" s="2">
        <f t="shared" si="405"/>
        <v>543.95172532597155</v>
      </c>
      <c r="F864" s="2">
        <f t="shared" si="406"/>
        <v>6.228198417872254</v>
      </c>
      <c r="G864" s="3">
        <f t="shared" si="399"/>
        <v>5.5194042043169071</v>
      </c>
      <c r="H864" s="3">
        <f t="shared" si="400"/>
        <v>54.939845163152356</v>
      </c>
      <c r="I864" s="3">
        <f t="shared" si="401"/>
        <v>-87.462989910289821</v>
      </c>
      <c r="J864" s="2">
        <f t="shared" si="407"/>
        <v>103.43415786561636</v>
      </c>
      <c r="K864" s="2">
        <f t="shared" si="402"/>
        <v>70.507265075403097</v>
      </c>
      <c r="L864" s="6">
        <f t="shared" ref="L864:L927" si="415">SQRT(spin^2-flag*((30/PI())*(wx*G864+wy*H864+wz*I864)/J864)^2)</f>
        <v>2787.8649420533789</v>
      </c>
      <c r="M864" s="2">
        <f t="shared" ref="M864:M927" si="416">(L864*PI()/30)*(circ/(2*PI()))/12</f>
        <v>35.332316105884836</v>
      </c>
      <c r="N864" s="2">
        <f t="shared" si="403"/>
        <v>103.43415786561636</v>
      </c>
      <c r="O864" s="2">
        <f t="shared" si="404"/>
        <v>70.507265075403097</v>
      </c>
      <c r="P864" s="5">
        <f t="shared" ref="P864:P927" si="417">cd0+(cdspin*L864/1000)*EXP(-A864/(tau*146.7/N864))</f>
        <v>0.3821579160896581</v>
      </c>
      <c r="Q864" s="4">
        <f t="shared" ref="Q864:Q927" si="418">(M864/N864)*EXP(-A864/(tau*146.7/N864))</f>
        <v>0.34139201453066126</v>
      </c>
      <c r="R864" s="4">
        <f t="shared" ref="R864:R927" si="419">cl2_*Q864/(cl0+cl1_*Q864)</f>
        <v>0.27717872070167582</v>
      </c>
      <c r="S864" s="4">
        <f t="shared" si="408"/>
        <v>0</v>
      </c>
      <c r="T864" s="4">
        <f t="shared" si="409"/>
        <v>0</v>
      </c>
      <c r="U864" s="5">
        <f t="shared" si="410"/>
        <v>-1.1711372599901493</v>
      </c>
      <c r="V864" s="5">
        <f t="shared" si="411"/>
        <v>-11.657435720749213</v>
      </c>
      <c r="W864" s="5">
        <f t="shared" si="412"/>
        <v>18.558373795847043</v>
      </c>
      <c r="X864" s="5">
        <f t="shared" ref="X864:X927" si="420">M864/romega</f>
        <v>0.94142891568439724</v>
      </c>
      <c r="Y864" s="5">
        <f t="shared" ref="Y864:Y927" si="421">const*($R864/omega)*N864*(wy*I864-wz*(H864-T864))/X864</f>
        <v>0.18033574702452643</v>
      </c>
      <c r="Z864" s="5">
        <f t="shared" ref="Z864:Z927" si="422">const*($R864/omega)*N864*(wz*(G864-S864)-wx*I864)/X864</f>
        <v>13.473579801375237</v>
      </c>
      <c r="AA864" s="5">
        <f t="shared" ref="AA864:AA927" si="423">const*($R864/omega)*N864*(wx*(H864-T864)-wy*(G864-S864))/X864</f>
        <v>8.4748044255235797</v>
      </c>
      <c r="AB864" s="5">
        <f t="shared" ref="AB864:AB927" si="424">U864+Y864</f>
        <v>-0.99080151296562291</v>
      </c>
      <c r="AC864" s="5">
        <f t="shared" ref="AC864:AC927" si="425">V864+Z864</f>
        <v>1.8161440806260245</v>
      </c>
      <c r="AD864" s="5">
        <f t="shared" ref="AD864:AD927" si="426">W864+AA864-32.174</f>
        <v>-5.1408217786293768</v>
      </c>
      <c r="AE864">
        <f t="shared" si="414"/>
        <v>0</v>
      </c>
    </row>
    <row r="865" spans="1:31" x14ac:dyDescent="0.2">
      <c r="A865">
        <f t="shared" si="413"/>
        <v>8.3299999999998668</v>
      </c>
      <c r="B865" s="5">
        <f t="shared" ref="B865:B928" si="427">B864+G864*dt+0.5*AB864*dt*dt</f>
        <v>59.067716098751823</v>
      </c>
      <c r="C865" s="5">
        <f t="shared" ref="C865:C928" si="428">C864+H864*dt+0.5*AC864*dt*dt</f>
        <v>541.29064348943018</v>
      </c>
      <c r="D865" s="5">
        <f t="shared" ref="D865:D928" si="429">D864+I864*dt+0.5*AD864*dt*dt</f>
        <v>-206.16599859693633</v>
      </c>
      <c r="E865" s="2">
        <f t="shared" si="405"/>
        <v>544.50395390146082</v>
      </c>
      <c r="F865" s="2">
        <f t="shared" si="406"/>
        <v>6.2276939336304755</v>
      </c>
      <c r="G865" s="3">
        <f t="shared" ref="G865:G928" si="430">G864+AB864*dt</f>
        <v>5.5094961891872511</v>
      </c>
      <c r="H865" s="3">
        <f t="shared" ref="H865:H928" si="431">H864+AC864*dt</f>
        <v>54.958006603958616</v>
      </c>
      <c r="I865" s="3">
        <f t="shared" ref="I865:I928" si="432">I864+AD864*dt</f>
        <v>-87.51439812807611</v>
      </c>
      <c r="J865" s="2">
        <f t="shared" si="407"/>
        <v>103.48674754701125</v>
      </c>
      <c r="K865" s="2">
        <f t="shared" ref="K865:K928" si="433">J865/1.467</f>
        <v>70.543113528978353</v>
      </c>
      <c r="L865" s="6">
        <f t="shared" si="415"/>
        <v>2787.9864659135856</v>
      </c>
      <c r="M865" s="2">
        <f t="shared" si="416"/>
        <v>35.333856252029818</v>
      </c>
      <c r="N865" s="2">
        <f t="shared" ref="N865:N928" si="434">IF(D865&gt;=hwind,SQRT((G865-vxw)^2+(H865-vyw)^2+I865^2),J865)</f>
        <v>103.48674754701125</v>
      </c>
      <c r="O865" s="2">
        <f t="shared" ref="O865:O928" si="435">J865/1.467</f>
        <v>70.543113528978353</v>
      </c>
      <c r="P865" s="5">
        <f t="shared" si="417"/>
        <v>0.38216138084369866</v>
      </c>
      <c r="Q865" s="4">
        <f t="shared" si="418"/>
        <v>0.34123305796696518</v>
      </c>
      <c r="R865" s="4">
        <f t="shared" si="419"/>
        <v>0.27712416265397649</v>
      </c>
      <c r="S865" s="4">
        <f t="shared" si="408"/>
        <v>0</v>
      </c>
      <c r="T865" s="4">
        <f t="shared" si="409"/>
        <v>0</v>
      </c>
      <c r="U865" s="5">
        <f t="shared" si="410"/>
        <v>-1.1696399073479056</v>
      </c>
      <c r="V865" s="5">
        <f t="shared" si="411"/>
        <v>-11.667324115485474</v>
      </c>
      <c r="W865" s="5">
        <f t="shared" si="412"/>
        <v>18.57889160882252</v>
      </c>
      <c r="X865" s="5">
        <f t="shared" si="420"/>
        <v>0.94146995285022927</v>
      </c>
      <c r="Y865" s="5">
        <f t="shared" si="421"/>
        <v>0.17991639463827058</v>
      </c>
      <c r="Z865" s="5">
        <f t="shared" si="422"/>
        <v>13.485644851374113</v>
      </c>
      <c r="AA865" s="5">
        <f t="shared" si="423"/>
        <v>8.4801521048569182</v>
      </c>
      <c r="AB865" s="5">
        <f t="shared" si="424"/>
        <v>-0.98972351270963499</v>
      </c>
      <c r="AC865" s="5">
        <f t="shared" si="425"/>
        <v>1.8183207358886389</v>
      </c>
      <c r="AD865" s="5">
        <f t="shared" si="426"/>
        <v>-5.1149562863205631</v>
      </c>
      <c r="AE865">
        <f t="shared" si="414"/>
        <v>0</v>
      </c>
    </row>
    <row r="866" spans="1:31" x14ac:dyDescent="0.2">
      <c r="A866">
        <f t="shared" si="413"/>
        <v>8.3399999999998666</v>
      </c>
      <c r="B866" s="5">
        <f t="shared" si="427"/>
        <v>59.122761574468065</v>
      </c>
      <c r="C866" s="5">
        <f t="shared" si="428"/>
        <v>541.84031447150653</v>
      </c>
      <c r="D866" s="5">
        <f t="shared" si="429"/>
        <v>-207.04139832603141</v>
      </c>
      <c r="E866" s="2">
        <f t="shared" ref="E866:E929" si="436">SQRT(B866^2+C866^2)</f>
        <v>545.05635242860205</v>
      </c>
      <c r="F866" s="2">
        <f t="shared" ref="F866:F929" si="437">ATAN2(C866,B866)*180/PI()</f>
        <v>6.2271780514371411</v>
      </c>
      <c r="G866" s="3">
        <f t="shared" si="430"/>
        <v>5.4995989540601551</v>
      </c>
      <c r="H866" s="3">
        <f t="shared" si="431"/>
        <v>54.976189811317504</v>
      </c>
      <c r="I866" s="3">
        <f t="shared" si="432"/>
        <v>-87.565547690939312</v>
      </c>
      <c r="J866" s="2">
        <f t="shared" ref="J866:J929" si="438">SQRT(G866^2+H866^2+I866^2)</f>
        <v>103.5391335546115</v>
      </c>
      <c r="K866" s="2">
        <f t="shared" si="433"/>
        <v>70.578823145611111</v>
      </c>
      <c r="L866" s="6">
        <f t="shared" si="415"/>
        <v>2788.1076369557218</v>
      </c>
      <c r="M866" s="2">
        <f t="shared" si="416"/>
        <v>35.335391926695785</v>
      </c>
      <c r="N866" s="2">
        <f t="shared" si="434"/>
        <v>103.5391335546115</v>
      </c>
      <c r="O866" s="2">
        <f t="shared" si="435"/>
        <v>70.578823145611111</v>
      </c>
      <c r="P866" s="5">
        <f t="shared" si="417"/>
        <v>0.38216483533035323</v>
      </c>
      <c r="Q866" s="4">
        <f t="shared" si="418"/>
        <v>0.3410748907712407</v>
      </c>
      <c r="R866" s="4">
        <f t="shared" si="419"/>
        <v>0.27706984640656995</v>
      </c>
      <c r="S866" s="4">
        <f t="shared" ref="S866:S929" si="439">IF(D866&gt;=hwind,vxw,0)</f>
        <v>0</v>
      </c>
      <c r="T866" s="4">
        <f t="shared" ref="T866:T929" si="440">IF(D866&gt;=hwind,vyw,0)</f>
        <v>0</v>
      </c>
      <c r="U866" s="5">
        <f t="shared" ref="U866:U929" si="441">-const*$P866*$N866*(G866-S866)</f>
        <v>-1.1681403499875314</v>
      </c>
      <c r="V866" s="5">
        <f t="shared" ref="V866:V929" si="442">-const*$P866*$N866*(H866-T866)</f>
        <v>-11.677197945454214</v>
      </c>
      <c r="W866" s="5">
        <f t="shared" ref="W866:W929" si="443">-const*$P866*$N866*I866</f>
        <v>18.599328856702826</v>
      </c>
      <c r="X866" s="5">
        <f t="shared" si="420"/>
        <v>0.94151087087358476</v>
      </c>
      <c r="Y866" s="5">
        <f t="shared" si="421"/>
        <v>0.17950352630715002</v>
      </c>
      <c r="Z866" s="5">
        <f t="shared" si="422"/>
        <v>13.497657384175044</v>
      </c>
      <c r="AA866" s="5">
        <f t="shared" si="423"/>
        <v>8.4854944822431797</v>
      </c>
      <c r="AB866" s="5">
        <f t="shared" si="424"/>
        <v>-0.9886368236803813</v>
      </c>
      <c r="AC866" s="5">
        <f t="shared" si="425"/>
        <v>1.8204594387208299</v>
      </c>
      <c r="AD866" s="5">
        <f t="shared" si="426"/>
        <v>-5.0891766610539939</v>
      </c>
      <c r="AE866">
        <f t="shared" si="414"/>
        <v>0</v>
      </c>
    </row>
    <row r="867" spans="1:31" x14ac:dyDescent="0.2">
      <c r="A867">
        <f t="shared" si="413"/>
        <v>8.3499999999998664</v>
      </c>
      <c r="B867" s="5">
        <f t="shared" si="427"/>
        <v>59.177708132167481</v>
      </c>
      <c r="C867" s="5">
        <f t="shared" si="428"/>
        <v>542.39016739259159</v>
      </c>
      <c r="D867" s="5">
        <f t="shared" si="429"/>
        <v>-207.91730826177385</v>
      </c>
      <c r="E867" s="2">
        <f t="shared" si="436"/>
        <v>545.60892113668706</v>
      </c>
      <c r="F867" s="2">
        <f t="shared" si="437"/>
        <v>6.2266508152350122</v>
      </c>
      <c r="G867" s="3">
        <f t="shared" si="430"/>
        <v>5.4897125858233515</v>
      </c>
      <c r="H867" s="3">
        <f t="shared" si="431"/>
        <v>54.99439440570471</v>
      </c>
      <c r="I867" s="3">
        <f t="shared" si="432"/>
        <v>-87.616439457549845</v>
      </c>
      <c r="J867" s="2">
        <f t="shared" si="438"/>
        <v>103.59131635201693</v>
      </c>
      <c r="K867" s="2">
        <f t="shared" si="433"/>
        <v>70.614394241320326</v>
      </c>
      <c r="L867" s="6">
        <f t="shared" si="415"/>
        <v>2788.2284558379133</v>
      </c>
      <c r="M867" s="2">
        <f t="shared" si="416"/>
        <v>35.336923138223554</v>
      </c>
      <c r="N867" s="2">
        <f t="shared" si="434"/>
        <v>103.59131635201693</v>
      </c>
      <c r="O867" s="2">
        <f t="shared" si="435"/>
        <v>70.614394241320326</v>
      </c>
      <c r="P867" s="5">
        <f t="shared" si="417"/>
        <v>0.38216827956898747</v>
      </c>
      <c r="Q867" s="4">
        <f t="shared" si="418"/>
        <v>0.340917509368448</v>
      </c>
      <c r="R867" s="4">
        <f t="shared" si="419"/>
        <v>0.27701577114267867</v>
      </c>
      <c r="S867" s="4">
        <f t="shared" si="439"/>
        <v>0</v>
      </c>
      <c r="T867" s="4">
        <f t="shared" si="440"/>
        <v>0</v>
      </c>
      <c r="U867" s="5">
        <f t="shared" si="441"/>
        <v>-1.1666386275990877</v>
      </c>
      <c r="V867" s="5">
        <f t="shared" si="442"/>
        <v>-11.687057165943003</v>
      </c>
      <c r="W867" s="5">
        <f t="shared" si="443"/>
        <v>18.61968565491739</v>
      </c>
      <c r="X867" s="5">
        <f t="shared" si="420"/>
        <v>0.94155166997670481</v>
      </c>
      <c r="Y867" s="5">
        <f t="shared" si="421"/>
        <v>0.17909711440176229</v>
      </c>
      <c r="Z867" s="5">
        <f t="shared" si="422"/>
        <v>13.509617522408176</v>
      </c>
      <c r="AA867" s="5">
        <f t="shared" si="423"/>
        <v>8.4908315218742452</v>
      </c>
      <c r="AB867" s="5">
        <f t="shared" si="424"/>
        <v>-0.9875415131973253</v>
      </c>
      <c r="AC867" s="5">
        <f t="shared" si="425"/>
        <v>1.8225603564651731</v>
      </c>
      <c r="AD867" s="5">
        <f t="shared" si="426"/>
        <v>-5.0634828232083642</v>
      </c>
      <c r="AE867">
        <f t="shared" si="414"/>
        <v>0</v>
      </c>
    </row>
    <row r="868" spans="1:31" x14ac:dyDescent="0.2">
      <c r="A868">
        <f t="shared" si="413"/>
        <v>8.3599999999998662</v>
      </c>
      <c r="B868" s="5">
        <f t="shared" si="427"/>
        <v>59.232555880950052</v>
      </c>
      <c r="C868" s="5">
        <f t="shared" si="428"/>
        <v>542.94020246466653</v>
      </c>
      <c r="D868" s="5">
        <f t="shared" si="429"/>
        <v>-208.79372583049053</v>
      </c>
      <c r="E868" s="2">
        <f t="shared" si="436"/>
        <v>546.16166025139751</v>
      </c>
      <c r="F868" s="2">
        <f t="shared" si="437"/>
        <v>6.2261122689444948</v>
      </c>
      <c r="G868" s="3">
        <f t="shared" si="430"/>
        <v>5.4798371706913782</v>
      </c>
      <c r="H868" s="3">
        <f t="shared" si="431"/>
        <v>55.012620009269362</v>
      </c>
      <c r="I868" s="3">
        <f t="shared" si="432"/>
        <v>-87.667074285781922</v>
      </c>
      <c r="J868" s="2">
        <f t="shared" si="438"/>
        <v>103.64329640420726</v>
      </c>
      <c r="K868" s="2">
        <f t="shared" si="433"/>
        <v>70.649827133065614</v>
      </c>
      <c r="L868" s="6">
        <f t="shared" si="415"/>
        <v>2788.348923221386</v>
      </c>
      <c r="M868" s="2">
        <f t="shared" si="416"/>
        <v>35.338449894993254</v>
      </c>
      <c r="N868" s="2">
        <f t="shared" si="434"/>
        <v>103.64329640420726</v>
      </c>
      <c r="O868" s="2">
        <f t="shared" si="435"/>
        <v>70.649827133065614</v>
      </c>
      <c r="P868" s="5">
        <f t="shared" si="417"/>
        <v>0.38217171357905588</v>
      </c>
      <c r="Q868" s="4">
        <f t="shared" si="418"/>
        <v>0.34076091019866273</v>
      </c>
      <c r="R868" s="4">
        <f t="shared" si="419"/>
        <v>0.27696193604661412</v>
      </c>
      <c r="S868" s="4">
        <f t="shared" si="439"/>
        <v>0</v>
      </c>
      <c r="T868" s="4">
        <f t="shared" si="440"/>
        <v>0</v>
      </c>
      <c r="U868" s="5">
        <f t="shared" si="441"/>
        <v>-1.16513477971921</v>
      </c>
      <c r="V868" s="5">
        <f t="shared" si="442"/>
        <v>-11.69690173260927</v>
      </c>
      <c r="W868" s="5">
        <f t="shared" si="443"/>
        <v>18.639962120207464</v>
      </c>
      <c r="X868" s="5">
        <f t="shared" si="420"/>
        <v>0.94159235038287759</v>
      </c>
      <c r="Y868" s="5">
        <f t="shared" si="421"/>
        <v>0.17869713128398082</v>
      </c>
      <c r="Z868" s="5">
        <f t="shared" si="422"/>
        <v>13.521525389098711</v>
      </c>
      <c r="AA868" s="5">
        <f t="shared" si="423"/>
        <v>8.4961631881364212</v>
      </c>
      <c r="AB868" s="5">
        <f t="shared" si="424"/>
        <v>-0.98643764843522919</v>
      </c>
      <c r="AC868" s="5">
        <f t="shared" si="425"/>
        <v>1.8246236564894414</v>
      </c>
      <c r="AD868" s="5">
        <f t="shared" si="426"/>
        <v>-5.0378746916561141</v>
      </c>
      <c r="AE868">
        <f t="shared" si="414"/>
        <v>0</v>
      </c>
    </row>
    <row r="869" spans="1:31" x14ac:dyDescent="0.2">
      <c r="A869">
        <f t="shared" si="413"/>
        <v>8.369999999999866</v>
      </c>
      <c r="B869" s="5">
        <f t="shared" si="427"/>
        <v>59.287304930774546</v>
      </c>
      <c r="C869" s="5">
        <f t="shared" si="428"/>
        <v>543.49041989594207</v>
      </c>
      <c r="D869" s="5">
        <f t="shared" si="429"/>
        <v>-209.67064846708291</v>
      </c>
      <c r="E869" s="2">
        <f t="shared" si="436"/>
        <v>546.71456999482098</v>
      </c>
      <c r="F869" s="2">
        <f t="shared" si="437"/>
        <v>6.2255624564627468</v>
      </c>
      <c r="G869" s="3">
        <f t="shared" si="430"/>
        <v>5.4699727942070258</v>
      </c>
      <c r="H869" s="3">
        <f t="shared" si="431"/>
        <v>55.030866245834254</v>
      </c>
      <c r="I869" s="3">
        <f t="shared" si="432"/>
        <v>-87.717453032698486</v>
      </c>
      <c r="J869" s="2">
        <f t="shared" si="438"/>
        <v>103.69507417751304</v>
      </c>
      <c r="K869" s="2">
        <f t="shared" si="433"/>
        <v>70.685122138727351</v>
      </c>
      <c r="L869" s="6">
        <f t="shared" si="415"/>
        <v>2788.4690397703866</v>
      </c>
      <c r="M869" s="2">
        <f t="shared" si="416"/>
        <v>35.339972205423301</v>
      </c>
      <c r="N869" s="2">
        <f t="shared" si="434"/>
        <v>103.69507417751304</v>
      </c>
      <c r="O869" s="2">
        <f t="shared" si="435"/>
        <v>70.685122138727351</v>
      </c>
      <c r="P869" s="5">
        <f t="shared" si="417"/>
        <v>0.38217513738009934</v>
      </c>
      <c r="Q869" s="4">
        <f t="shared" si="418"/>
        <v>0.34060508971702991</v>
      </c>
      <c r="R869" s="4">
        <f t="shared" si="419"/>
        <v>0.27690834030379508</v>
      </c>
      <c r="S869" s="4">
        <f t="shared" si="439"/>
        <v>0</v>
      </c>
      <c r="T869" s="4">
        <f t="shared" si="440"/>
        <v>0</v>
      </c>
      <c r="U869" s="5">
        <f t="shared" si="441"/>
        <v>-1.1636288457303072</v>
      </c>
      <c r="V869" s="5">
        <f t="shared" si="442"/>
        <v>-11.706731601479962</v>
      </c>
      <c r="W869" s="5">
        <f t="shared" si="443"/>
        <v>18.66015837061186</v>
      </c>
      <c r="X869" s="5">
        <f t="shared" si="420"/>
        <v>0.94163291231641166</v>
      </c>
      <c r="Y869" s="5">
        <f t="shared" si="421"/>
        <v>0.1783035493081285</v>
      </c>
      <c r="Z869" s="5">
        <f t="shared" si="422"/>
        <v>13.533381107659807</v>
      </c>
      <c r="AA869" s="5">
        <f t="shared" si="423"/>
        <v>8.5014894456108685</v>
      </c>
      <c r="AB869" s="5">
        <f t="shared" si="424"/>
        <v>-0.9853252964221787</v>
      </c>
      <c r="AC869" s="5">
        <f t="shared" si="425"/>
        <v>1.8266495061798445</v>
      </c>
      <c r="AD869" s="5">
        <f t="shared" si="426"/>
        <v>-5.0123521837772707</v>
      </c>
      <c r="AE869">
        <f t="shared" si="414"/>
        <v>0</v>
      </c>
    </row>
    <row r="870" spans="1:31" x14ac:dyDescent="0.2">
      <c r="A870">
        <f t="shared" si="413"/>
        <v>8.3799999999998658</v>
      </c>
      <c r="B870" s="5">
        <f t="shared" si="427"/>
        <v>59.341955392451794</v>
      </c>
      <c r="C870" s="5">
        <f t="shared" si="428"/>
        <v>544.0408198908757</v>
      </c>
      <c r="D870" s="5">
        <f t="shared" si="429"/>
        <v>-210.54807361501909</v>
      </c>
      <c r="E870" s="2">
        <f t="shared" si="436"/>
        <v>547.2676505854663</v>
      </c>
      <c r="F870" s="2">
        <f t="shared" si="437"/>
        <v>6.2250014216627951</v>
      </c>
      <c r="G870" s="3">
        <f t="shared" si="430"/>
        <v>5.4601195412428041</v>
      </c>
      <c r="H870" s="3">
        <f t="shared" si="431"/>
        <v>55.049132740896056</v>
      </c>
      <c r="I870" s="3">
        <f t="shared" si="432"/>
        <v>-87.767576554536262</v>
      </c>
      <c r="J870" s="2">
        <f t="shared" si="438"/>
        <v>103.74665013958686</v>
      </c>
      <c r="K870" s="2">
        <f t="shared" si="433"/>
        <v>70.720279577087155</v>
      </c>
      <c r="L870" s="6">
        <f t="shared" si="415"/>
        <v>2788.5888061521023</v>
      </c>
      <c r="M870" s="2">
        <f t="shared" si="416"/>
        <v>35.341490077969354</v>
      </c>
      <c r="N870" s="2">
        <f t="shared" si="434"/>
        <v>103.74665013958686</v>
      </c>
      <c r="O870" s="2">
        <f t="shared" si="435"/>
        <v>70.720279577087155</v>
      </c>
      <c r="P870" s="5">
        <f t="shared" si="417"/>
        <v>0.38217855099174269</v>
      </c>
      <c r="Q870" s="4">
        <f t="shared" si="418"/>
        <v>0.3404500443937159</v>
      </c>
      <c r="R870" s="4">
        <f t="shared" si="419"/>
        <v>0.27685498310076412</v>
      </c>
      <c r="S870" s="4">
        <f t="shared" si="439"/>
        <v>0</v>
      </c>
      <c r="T870" s="4">
        <f t="shared" si="440"/>
        <v>0</v>
      </c>
      <c r="U870" s="5">
        <f t="shared" si="441"/>
        <v>-1.1621208648597792</v>
      </c>
      <c r="V870" s="5">
        <f t="shared" si="442"/>
        <v>-11.716546728951201</v>
      </c>
      <c r="W870" s="5">
        <f t="shared" si="443"/>
        <v>18.68027452545272</v>
      </c>
      <c r="X870" s="5">
        <f t="shared" si="420"/>
        <v>0.94167335600260804</v>
      </c>
      <c r="Y870" s="5">
        <f t="shared" si="421"/>
        <v>0.17791634082214261</v>
      </c>
      <c r="Z870" s="5">
        <f t="shared" si="422"/>
        <v>13.54518480188546</v>
      </c>
      <c r="AA870" s="5">
        <f t="shared" si="423"/>
        <v>8.5068102590739798</v>
      </c>
      <c r="AB870" s="5">
        <f t="shared" si="424"/>
        <v>-0.98420452403763659</v>
      </c>
      <c r="AC870" s="5">
        <f t="shared" si="425"/>
        <v>1.8286380729342593</v>
      </c>
      <c r="AD870" s="5">
        <f t="shared" si="426"/>
        <v>-4.9869152154732994</v>
      </c>
      <c r="AE870">
        <f t="shared" si="414"/>
        <v>0</v>
      </c>
    </row>
    <row r="871" spans="1:31" x14ac:dyDescent="0.2">
      <c r="A871">
        <f t="shared" si="413"/>
        <v>8.3899999999998656</v>
      </c>
      <c r="B871" s="5">
        <f t="shared" si="427"/>
        <v>59.396507377638024</v>
      </c>
      <c r="C871" s="5">
        <f t="shared" si="428"/>
        <v>544.59140265018834</v>
      </c>
      <c r="D871" s="5">
        <f t="shared" si="429"/>
        <v>-211.42599872632525</v>
      </c>
      <c r="E871" s="2">
        <f t="shared" si="436"/>
        <v>547.82090223827845</v>
      </c>
      <c r="F871" s="2">
        <f t="shared" si="437"/>
        <v>6.2244292083926682</v>
      </c>
      <c r="G871" s="3">
        <f t="shared" si="430"/>
        <v>5.4502774960024274</v>
      </c>
      <c r="H871" s="3">
        <f t="shared" si="431"/>
        <v>55.067419121625399</v>
      </c>
      <c r="I871" s="3">
        <f t="shared" si="432"/>
        <v>-87.817445706690989</v>
      </c>
      <c r="J871" s="2">
        <f t="shared" si="438"/>
        <v>103.7980247593749</v>
      </c>
      <c r="K871" s="2">
        <f t="shared" si="433"/>
        <v>70.755299767808381</v>
      </c>
      <c r="L871" s="6">
        <f t="shared" si="415"/>
        <v>2788.7082230365822</v>
      </c>
      <c r="M871" s="2">
        <f t="shared" si="416"/>
        <v>35.34300352112335</v>
      </c>
      <c r="N871" s="2">
        <f t="shared" si="434"/>
        <v>103.7980247593749</v>
      </c>
      <c r="O871" s="2">
        <f t="shared" si="435"/>
        <v>70.755299767808381</v>
      </c>
      <c r="P871" s="5">
        <f t="shared" si="417"/>
        <v>0.38218195443369268</v>
      </c>
      <c r="Q871" s="4">
        <f t="shared" si="418"/>
        <v>0.34029577071386191</v>
      </c>
      <c r="R871" s="4">
        <f t="shared" si="419"/>
        <v>0.2768018636252057</v>
      </c>
      <c r="S871" s="4">
        <f t="shared" si="439"/>
        <v>0</v>
      </c>
      <c r="T871" s="4">
        <f t="shared" si="440"/>
        <v>0</v>
      </c>
      <c r="U871" s="5">
        <f t="shared" si="441"/>
        <v>-1.1606108761792515</v>
      </c>
      <c r="V871" s="5">
        <f t="shared" si="442"/>
        <v>-11.726347071787933</v>
      </c>
      <c r="W871" s="5">
        <f t="shared" si="443"/>
        <v>18.700310705321396</v>
      </c>
      <c r="X871" s="5">
        <f t="shared" si="420"/>
        <v>0.94171368166773417</v>
      </c>
      <c r="Y871" s="5">
        <f t="shared" si="421"/>
        <v>0.17753547816872695</v>
      </c>
      <c r="Z871" s="5">
        <f t="shared" si="422"/>
        <v>13.55693659594349</v>
      </c>
      <c r="AA871" s="5">
        <f t="shared" si="423"/>
        <v>8.5121255934977853</v>
      </c>
      <c r="AB871" s="5">
        <f t="shared" si="424"/>
        <v>-0.98307539801052457</v>
      </c>
      <c r="AC871" s="5">
        <f t="shared" si="425"/>
        <v>1.8305895241555579</v>
      </c>
      <c r="AD871" s="5">
        <f t="shared" si="426"/>
        <v>-4.9615637011808182</v>
      </c>
      <c r="AE871">
        <f t="shared" si="414"/>
        <v>0</v>
      </c>
    </row>
    <row r="872" spans="1:31" x14ac:dyDescent="0.2">
      <c r="A872">
        <f t="shared" si="413"/>
        <v>8.3999999999998654</v>
      </c>
      <c r="B872" s="5">
        <f t="shared" si="427"/>
        <v>59.450960998828144</v>
      </c>
      <c r="C872" s="5">
        <f t="shared" si="428"/>
        <v>545.14216837088077</v>
      </c>
      <c r="D872" s="5">
        <f t="shared" si="429"/>
        <v>-212.3044212615772</v>
      </c>
      <c r="E872" s="2">
        <f t="shared" si="436"/>
        <v>548.37432516465424</v>
      </c>
      <c r="F872" s="2">
        <f t="shared" si="437"/>
        <v>6.2238458604745244</v>
      </c>
      <c r="G872" s="3">
        <f t="shared" si="430"/>
        <v>5.4404467420223224</v>
      </c>
      <c r="H872" s="3">
        <f t="shared" si="431"/>
        <v>55.085725016866952</v>
      </c>
      <c r="I872" s="3">
        <f t="shared" si="432"/>
        <v>-87.867061343702801</v>
      </c>
      <c r="J872" s="2">
        <f t="shared" si="438"/>
        <v>103.8491985070886</v>
      </c>
      <c r="K872" s="2">
        <f t="shared" si="433"/>
        <v>70.790183031416902</v>
      </c>
      <c r="L872" s="6">
        <f t="shared" si="415"/>
        <v>2788.8272910966621</v>
      </c>
      <c r="M872" s="2">
        <f t="shared" si="416"/>
        <v>35.344512543412556</v>
      </c>
      <c r="N872" s="2">
        <f t="shared" si="434"/>
        <v>103.8491985070886</v>
      </c>
      <c r="O872" s="2">
        <f t="shared" si="435"/>
        <v>70.790183031416902</v>
      </c>
      <c r="P872" s="5">
        <f t="shared" si="417"/>
        <v>0.38218534772573559</v>
      </c>
      <c r="Q872" s="4">
        <f t="shared" si="418"/>
        <v>0.34014226517753632</v>
      </c>
      <c r="R872" s="4">
        <f t="shared" si="419"/>
        <v>0.27674898106596196</v>
      </c>
      <c r="S872" s="4">
        <f t="shared" si="439"/>
        <v>0</v>
      </c>
      <c r="T872" s="4">
        <f t="shared" si="440"/>
        <v>0</v>
      </c>
      <c r="U872" s="5">
        <f t="shared" si="441"/>
        <v>-1.1590989186038294</v>
      </c>
      <c r="V872" s="5">
        <f t="shared" si="442"/>
        <v>-11.736132587123564</v>
      </c>
      <c r="W872" s="5">
        <f t="shared" si="443"/>
        <v>18.720267032064328</v>
      </c>
      <c r="X872" s="5">
        <f t="shared" si="420"/>
        <v>0.94175388953899897</v>
      </c>
      <c r="Y872" s="5">
        <f t="shared" si="421"/>
        <v>0.17716093368649327</v>
      </c>
      <c r="Z872" s="5">
        <f t="shared" si="422"/>
        <v>13.568636614368508</v>
      </c>
      <c r="AA872" s="5">
        <f t="shared" si="423"/>
        <v>8.5174354140503006</v>
      </c>
      <c r="AB872" s="5">
        <f t="shared" si="424"/>
        <v>-0.98193798491733619</v>
      </c>
      <c r="AC872" s="5">
        <f t="shared" si="425"/>
        <v>1.8325040272449442</v>
      </c>
      <c r="AD872" s="5">
        <f t="shared" si="426"/>
        <v>-4.9362975538853711</v>
      </c>
      <c r="AE872">
        <f t="shared" si="414"/>
        <v>0</v>
      </c>
    </row>
    <row r="873" spans="1:31" x14ac:dyDescent="0.2">
      <c r="A873">
        <f t="shared" si="413"/>
        <v>8.4099999999998651</v>
      </c>
      <c r="B873" s="5">
        <f t="shared" si="427"/>
        <v>59.505316369349117</v>
      </c>
      <c r="C873" s="5">
        <f t="shared" si="428"/>
        <v>545.69311724625072</v>
      </c>
      <c r="D873" s="5">
        <f t="shared" si="429"/>
        <v>-213.18333868989194</v>
      </c>
      <c r="E873" s="2">
        <f t="shared" si="436"/>
        <v>548.92791957245777</v>
      </c>
      <c r="F873" s="2">
        <f t="shared" si="437"/>
        <v>6.2232514217037833</v>
      </c>
      <c r="G873" s="3">
        <f t="shared" si="430"/>
        <v>5.4306273621731487</v>
      </c>
      <c r="H873" s="3">
        <f t="shared" si="431"/>
        <v>55.104050057139403</v>
      </c>
      <c r="I873" s="3">
        <f t="shared" si="432"/>
        <v>-87.916424319241656</v>
      </c>
      <c r="J873" s="2">
        <f t="shared" si="438"/>
        <v>103.9001718541767</v>
      </c>
      <c r="K873" s="2">
        <f t="shared" si="433"/>
        <v>70.824929689282001</v>
      </c>
      <c r="L873" s="6">
        <f t="shared" si="415"/>
        <v>2788.9460110078849</v>
      </c>
      <c r="M873" s="2">
        <f t="shared" si="416"/>
        <v>35.346017153398542</v>
      </c>
      <c r="N873" s="2">
        <f t="shared" si="434"/>
        <v>103.9001718541767</v>
      </c>
      <c r="O873" s="2">
        <f t="shared" si="435"/>
        <v>70.824929689282001</v>
      </c>
      <c r="P873" s="5">
        <f t="shared" si="417"/>
        <v>0.38218873088773508</v>
      </c>
      <c r="Q873" s="4">
        <f t="shared" si="418"/>
        <v>0.33998952429968676</v>
      </c>
      <c r="R873" s="4">
        <f t="shared" si="419"/>
        <v>0.27669633461304977</v>
      </c>
      <c r="S873" s="4">
        <f t="shared" si="439"/>
        <v>0</v>
      </c>
      <c r="T873" s="4">
        <f t="shared" si="440"/>
        <v>0</v>
      </c>
      <c r="U873" s="5">
        <f t="shared" si="441"/>
        <v>-1.1575850308913682</v>
      </c>
      <c r="V873" s="5">
        <f t="shared" si="442"/>
        <v>-11.745903232459614</v>
      </c>
      <c r="W873" s="5">
        <f t="shared" si="443"/>
        <v>18.740143628769047</v>
      </c>
      <c r="X873" s="5">
        <f t="shared" si="420"/>
        <v>0.94179397984452518</v>
      </c>
      <c r="Y873" s="5">
        <f t="shared" si="421"/>
        <v>0.17679267971110044</v>
      </c>
      <c r="Z873" s="5">
        <f t="shared" si="422"/>
        <v>13.580284982055007</v>
      </c>
      <c r="AA873" s="5">
        <f t="shared" si="423"/>
        <v>8.5227396860959104</v>
      </c>
      <c r="AB873" s="5">
        <f t="shared" si="424"/>
        <v>-0.98079235118026775</v>
      </c>
      <c r="AC873" s="5">
        <f t="shared" si="425"/>
        <v>1.8343817495953925</v>
      </c>
      <c r="AD873" s="5">
        <f t="shared" si="426"/>
        <v>-4.9111166851350418</v>
      </c>
      <c r="AE873">
        <f t="shared" si="414"/>
        <v>0</v>
      </c>
    </row>
    <row r="874" spans="1:31" x14ac:dyDescent="0.2">
      <c r="A874">
        <f t="shared" ref="A874:A937" si="444">A873+dt</f>
        <v>8.4199999999998649</v>
      </c>
      <c r="B874" s="5">
        <f t="shared" si="427"/>
        <v>59.559573603353293</v>
      </c>
      <c r="C874" s="5">
        <f t="shared" si="428"/>
        <v>546.24424946590955</v>
      </c>
      <c r="D874" s="5">
        <f t="shared" si="429"/>
        <v>-214.0627484889186</v>
      </c>
      <c r="E874" s="2">
        <f t="shared" si="436"/>
        <v>549.48168566603567</v>
      </c>
      <c r="F874" s="2">
        <f t="shared" si="437"/>
        <v>6.2226459358482824</v>
      </c>
      <c r="G874" s="3">
        <f t="shared" si="430"/>
        <v>5.4208194386613462</v>
      </c>
      <c r="H874" s="3">
        <f t="shared" si="431"/>
        <v>55.122393874635357</v>
      </c>
      <c r="I874" s="3">
        <f t="shared" si="432"/>
        <v>-87.965535486093003</v>
      </c>
      <c r="J874" s="2">
        <f t="shared" si="438"/>
        <v>103.95094527329751</v>
      </c>
      <c r="K874" s="2">
        <f t="shared" si="433"/>
        <v>70.859540063597478</v>
      </c>
      <c r="L874" s="6">
        <f t="shared" si="415"/>
        <v>2789.0643834484304</v>
      </c>
      <c r="M874" s="2">
        <f t="shared" si="416"/>
        <v>35.347517359676289</v>
      </c>
      <c r="N874" s="2">
        <f t="shared" si="434"/>
        <v>103.95094527329751</v>
      </c>
      <c r="O874" s="2">
        <f t="shared" si="435"/>
        <v>70.859540063597478</v>
      </c>
      <c r="P874" s="5">
        <f t="shared" si="417"/>
        <v>0.38219210393962999</v>
      </c>
      <c r="Q874" s="4">
        <f t="shared" si="418"/>
        <v>0.33983754461009241</v>
      </c>
      <c r="R874" s="4">
        <f t="shared" si="419"/>
        <v>0.27664392345767647</v>
      </c>
      <c r="S874" s="4">
        <f t="shared" si="439"/>
        <v>0</v>
      </c>
      <c r="T874" s="4">
        <f t="shared" si="440"/>
        <v>0</v>
      </c>
      <c r="U874" s="5">
        <f t="shared" si="441"/>
        <v>-1.1560692516417614</v>
      </c>
      <c r="V874" s="5">
        <f t="shared" si="442"/>
        <v>-11.755658965665322</v>
      </c>
      <c r="W874" s="5">
        <f t="shared" si="443"/>
        <v>18.759940619750179</v>
      </c>
      <c r="X874" s="5">
        <f t="shared" si="420"/>
        <v>0.94183395281332605</v>
      </c>
      <c r="Y874" s="5">
        <f t="shared" si="421"/>
        <v>0.17643068857637209</v>
      </c>
      <c r="Z874" s="5">
        <f t="shared" si="422"/>
        <v>13.591881824250422</v>
      </c>
      <c r="AA874" s="5">
        <f t="shared" si="423"/>
        <v>8.5280383751957007</v>
      </c>
      <c r="AB874" s="5">
        <f t="shared" si="424"/>
        <v>-0.97963856306538932</v>
      </c>
      <c r="AC874" s="5">
        <f t="shared" si="425"/>
        <v>1.8362228585850993</v>
      </c>
      <c r="AD874" s="5">
        <f t="shared" si="426"/>
        <v>-4.8860210050541184</v>
      </c>
      <c r="AE874">
        <f t="shared" si="414"/>
        <v>0</v>
      </c>
    </row>
    <row r="875" spans="1:31" x14ac:dyDescent="0.2">
      <c r="A875">
        <f t="shared" si="444"/>
        <v>8.4299999999998647</v>
      </c>
      <c r="B875" s="5">
        <f t="shared" si="427"/>
        <v>59.613732815811751</v>
      </c>
      <c r="C875" s="5">
        <f t="shared" si="428"/>
        <v>546.79556521579889</v>
      </c>
      <c r="D875" s="5">
        <f t="shared" si="429"/>
        <v>-214.9426481448298</v>
      </c>
      <c r="E875" s="2">
        <f t="shared" si="436"/>
        <v>550.03562364623258</v>
      </c>
      <c r="F875" s="2">
        <f t="shared" si="437"/>
        <v>6.2220294466474062</v>
      </c>
      <c r="G875" s="3">
        <f t="shared" si="430"/>
        <v>5.411023053030692</v>
      </c>
      <c r="H875" s="3">
        <f t="shared" si="431"/>
        <v>55.140756103221207</v>
      </c>
      <c r="I875" s="3">
        <f t="shared" si="432"/>
        <v>-88.014395696143538</v>
      </c>
      <c r="J875" s="2">
        <f t="shared" si="438"/>
        <v>104.00151923829135</v>
      </c>
      <c r="K875" s="2">
        <f t="shared" si="433"/>
        <v>70.894014477362887</v>
      </c>
      <c r="L875" s="6">
        <f t="shared" si="415"/>
        <v>2789.182409099039</v>
      </c>
      <c r="M875" s="2">
        <f t="shared" si="416"/>
        <v>35.349013170873235</v>
      </c>
      <c r="N875" s="2">
        <f t="shared" si="434"/>
        <v>104.00151923829135</v>
      </c>
      <c r="O875" s="2">
        <f t="shared" si="435"/>
        <v>70.894014477362887</v>
      </c>
      <c r="P875" s="5">
        <f t="shared" si="417"/>
        <v>0.38219546690143225</v>
      </c>
      <c r="Q875" s="4">
        <f t="shared" si="418"/>
        <v>0.33968632265331594</v>
      </c>
      <c r="R875" s="4">
        <f t="shared" si="419"/>
        <v>0.27659174679225607</v>
      </c>
      <c r="S875" s="4">
        <f t="shared" si="439"/>
        <v>0</v>
      </c>
      <c r="T875" s="4">
        <f t="shared" si="440"/>
        <v>0</v>
      </c>
      <c r="U875" s="5">
        <f t="shared" si="441"/>
        <v>-1.1545516192962466</v>
      </c>
      <c r="V875" s="5">
        <f t="shared" si="442"/>
        <v>-11.765399744977271</v>
      </c>
      <c r="W875" s="5">
        <f t="shared" si="443"/>
        <v>18.779658130535548</v>
      </c>
      <c r="X875" s="5">
        <f t="shared" si="420"/>
        <v>0.94187380867527948</v>
      </c>
      <c r="Y875" s="5">
        <f t="shared" si="421"/>
        <v>0.17607493261541446</v>
      </c>
      <c r="Z875" s="5">
        <f t="shared" si="422"/>
        <v>13.603427266548294</v>
      </c>
      <c r="AA875" s="5">
        <f t="shared" si="423"/>
        <v>8.5333314471078054</v>
      </c>
      <c r="AB875" s="5">
        <f t="shared" si="424"/>
        <v>-0.9784766866808321</v>
      </c>
      <c r="AC875" s="5">
        <f t="shared" si="425"/>
        <v>1.8380275215710231</v>
      </c>
      <c r="AD875" s="5">
        <f t="shared" si="426"/>
        <v>-4.8610104223566459</v>
      </c>
      <c r="AE875">
        <f t="shared" si="414"/>
        <v>0</v>
      </c>
    </row>
    <row r="876" spans="1:31" x14ac:dyDescent="0.2">
      <c r="A876">
        <f t="shared" si="444"/>
        <v>8.4399999999998645</v>
      </c>
      <c r="B876" s="5">
        <f t="shared" si="427"/>
        <v>59.667794122507722</v>
      </c>
      <c r="C876" s="5">
        <f t="shared" si="428"/>
        <v>547.34706467820718</v>
      </c>
      <c r="D876" s="5">
        <f t="shared" si="429"/>
        <v>-215.82303515231234</v>
      </c>
      <c r="E876" s="2">
        <f t="shared" si="436"/>
        <v>550.58973371040577</v>
      </c>
      <c r="F876" s="2">
        <f t="shared" si="437"/>
        <v>6.221401997811256</v>
      </c>
      <c r="G876" s="3">
        <f t="shared" si="430"/>
        <v>5.4012382861638839</v>
      </c>
      <c r="H876" s="3">
        <f t="shared" si="431"/>
        <v>55.159136378436919</v>
      </c>
      <c r="I876" s="3">
        <f t="shared" si="432"/>
        <v>-88.063005800367108</v>
      </c>
      <c r="J876" s="2">
        <f t="shared" si="438"/>
        <v>104.05189422415344</v>
      </c>
      <c r="K876" s="2">
        <f t="shared" si="433"/>
        <v>70.928353254364993</v>
      </c>
      <c r="L876" s="6">
        <f t="shared" si="415"/>
        <v>2789.30008864294</v>
      </c>
      <c r="M876" s="2">
        <f t="shared" si="416"/>
        <v>35.350504595648367</v>
      </c>
      <c r="N876" s="2">
        <f t="shared" si="434"/>
        <v>104.05189422415344</v>
      </c>
      <c r="O876" s="2">
        <f t="shared" si="435"/>
        <v>70.928353254364993</v>
      </c>
      <c r="P876" s="5">
        <f t="shared" si="417"/>
        <v>0.38219881979322456</v>
      </c>
      <c r="Q876" s="4">
        <f t="shared" si="418"/>
        <v>0.33953585498865524</v>
      </c>
      <c r="R876" s="4">
        <f t="shared" si="419"/>
        <v>0.27653980381042503</v>
      </c>
      <c r="S876" s="4">
        <f t="shared" si="439"/>
        <v>0</v>
      </c>
      <c r="T876" s="4">
        <f t="shared" si="440"/>
        <v>0</v>
      </c>
      <c r="U876" s="5">
        <f t="shared" si="441"/>
        <v>-1.1530321721367291</v>
      </c>
      <c r="V876" s="5">
        <f t="shared" si="442"/>
        <v>-11.775125528999007</v>
      </c>
      <c r="W876" s="5">
        <f t="shared" si="443"/>
        <v>18.799296287852343</v>
      </c>
      <c r="X876" s="5">
        <f t="shared" si="420"/>
        <v>0.94191354766110391</v>
      </c>
      <c r="Y876" s="5">
        <f t="shared" si="421"/>
        <v>0.17572538416171776</v>
      </c>
      <c r="Z876" s="5">
        <f t="shared" si="422"/>
        <v>13.614921434881476</v>
      </c>
      <c r="AA876" s="5">
        <f t="shared" si="423"/>
        <v>8.5386188677877488</v>
      </c>
      <c r="AB876" s="5">
        <f t="shared" si="424"/>
        <v>-0.97730678797501136</v>
      </c>
      <c r="AC876" s="5">
        <f t="shared" si="425"/>
        <v>1.8397959058824682</v>
      </c>
      <c r="AD876" s="5">
        <f t="shared" si="426"/>
        <v>-4.8360848443599096</v>
      </c>
      <c r="AE876">
        <f t="shared" si="414"/>
        <v>0</v>
      </c>
    </row>
    <row r="877" spans="1:31" x14ac:dyDescent="0.2">
      <c r="A877">
        <f t="shared" si="444"/>
        <v>8.4499999999998643</v>
      </c>
      <c r="B877" s="5">
        <f t="shared" si="427"/>
        <v>59.721757640029956</v>
      </c>
      <c r="C877" s="5">
        <f t="shared" si="428"/>
        <v>547.89874803178691</v>
      </c>
      <c r="D877" s="5">
        <f t="shared" si="429"/>
        <v>-216.70390701455824</v>
      </c>
      <c r="E877" s="2">
        <f t="shared" si="436"/>
        <v>551.14401605244154</v>
      </c>
      <c r="F877" s="2">
        <f t="shared" si="437"/>
        <v>6.2207636330198017</v>
      </c>
      <c r="G877" s="3">
        <f t="shared" si="430"/>
        <v>5.3914652182841341</v>
      </c>
      <c r="H877" s="3">
        <f t="shared" si="431"/>
        <v>55.177534337495743</v>
      </c>
      <c r="I877" s="3">
        <f t="shared" si="432"/>
        <v>-88.111366648810701</v>
      </c>
      <c r="J877" s="2">
        <f t="shared" si="438"/>
        <v>104.10207070700679</v>
      </c>
      <c r="K877" s="2">
        <f t="shared" si="433"/>
        <v>70.962556719159366</v>
      </c>
      <c r="L877" s="6">
        <f t="shared" si="415"/>
        <v>2789.4174227657813</v>
      </c>
      <c r="M877" s="2">
        <f t="shared" si="416"/>
        <v>35.351991642691324</v>
      </c>
      <c r="N877" s="2">
        <f t="shared" si="434"/>
        <v>104.10207070700679</v>
      </c>
      <c r="O877" s="2">
        <f t="shared" si="435"/>
        <v>70.962556719159366</v>
      </c>
      <c r="P877" s="5">
        <f t="shared" si="417"/>
        <v>0.38220216263515894</v>
      </c>
      <c r="Q877" s="4">
        <f t="shared" si="418"/>
        <v>0.33938613819009528</v>
      </c>
      <c r="R877" s="4">
        <f t="shared" si="419"/>
        <v>0.27648809370705735</v>
      </c>
      <c r="S877" s="4">
        <f t="shared" si="439"/>
        <v>0</v>
      </c>
      <c r="T877" s="4">
        <f t="shared" si="440"/>
        <v>0</v>
      </c>
      <c r="U877" s="5">
        <f t="shared" si="441"/>
        <v>-1.1515109482851216</v>
      </c>
      <c r="V877" s="5">
        <f t="shared" si="442"/>
        <v>-11.784836276700638</v>
      </c>
      <c r="W877" s="5">
        <f t="shared" si="443"/>
        <v>18.818855219613322</v>
      </c>
      <c r="X877" s="5">
        <f t="shared" si="420"/>
        <v>0.94195317000233469</v>
      </c>
      <c r="Y877" s="5">
        <f t="shared" si="421"/>
        <v>0.17538201555025343</v>
      </c>
      <c r="Z877" s="5">
        <f t="shared" si="422"/>
        <v>13.626364455515336</v>
      </c>
      <c r="AA877" s="5">
        <f t="shared" si="423"/>
        <v>8.5439006033887459</v>
      </c>
      <c r="AB877" s="5">
        <f t="shared" si="424"/>
        <v>-0.97612893273486812</v>
      </c>
      <c r="AC877" s="5">
        <f t="shared" si="425"/>
        <v>1.8415281788146984</v>
      </c>
      <c r="AD877" s="5">
        <f t="shared" si="426"/>
        <v>-4.8112441769979313</v>
      </c>
      <c r="AE877">
        <f t="shared" si="414"/>
        <v>0</v>
      </c>
    </row>
    <row r="878" spans="1:31" x14ac:dyDescent="0.2">
      <c r="A878">
        <f t="shared" si="444"/>
        <v>8.4599999999998641</v>
      </c>
      <c r="B878" s="5">
        <f t="shared" si="427"/>
        <v>59.775623485766161</v>
      </c>
      <c r="C878" s="5">
        <f t="shared" si="428"/>
        <v>548.4506154515708</v>
      </c>
      <c r="D878" s="5">
        <f t="shared" si="429"/>
        <v>-217.58526124325522</v>
      </c>
      <c r="E878" s="2">
        <f t="shared" si="436"/>
        <v>551.69847086277014</v>
      </c>
      <c r="F878" s="2">
        <f t="shared" si="437"/>
        <v>6.2201143959220531</v>
      </c>
      <c r="G878" s="3">
        <f t="shared" si="430"/>
        <v>5.3817039289567852</v>
      </c>
      <c r="H878" s="3">
        <f t="shared" si="431"/>
        <v>55.195949619283887</v>
      </c>
      <c r="I878" s="3">
        <f t="shared" si="432"/>
        <v>-88.159479090580675</v>
      </c>
      <c r="J878" s="2">
        <f t="shared" si="438"/>
        <v>104.15204916407552</v>
      </c>
      <c r="K878" s="2">
        <f t="shared" si="433"/>
        <v>70.996625197052154</v>
      </c>
      <c r="L878" s="6">
        <f t="shared" si="415"/>
        <v>2789.5344121555586</v>
      </c>
      <c r="M878" s="2">
        <f t="shared" si="416"/>
        <v>35.353474320721489</v>
      </c>
      <c r="N878" s="2">
        <f t="shared" si="434"/>
        <v>104.15204916407552</v>
      </c>
      <c r="O878" s="2">
        <f t="shared" si="435"/>
        <v>70.996625197052154</v>
      </c>
      <c r="P878" s="5">
        <f t="shared" si="417"/>
        <v>0.38220549544745375</v>
      </c>
      <c r="Q878" s="4">
        <f t="shared" si="418"/>
        <v>0.3392371688462591</v>
      </c>
      <c r="R878" s="4">
        <f t="shared" si="419"/>
        <v>0.27643661567827982</v>
      </c>
      <c r="S878" s="4">
        <f t="shared" si="439"/>
        <v>0</v>
      </c>
      <c r="T878" s="4">
        <f t="shared" si="440"/>
        <v>0</v>
      </c>
      <c r="U878" s="5">
        <f t="shared" si="441"/>
        <v>-1.1499879857027009</v>
      </c>
      <c r="V878" s="5">
        <f t="shared" si="442"/>
        <v>-11.79453194741842</v>
      </c>
      <c r="W878" s="5">
        <f t="shared" si="443"/>
        <v>18.83833505490308</v>
      </c>
      <c r="X878" s="5">
        <f t="shared" si="420"/>
        <v>0.94199267593129965</v>
      </c>
      <c r="Y878" s="5">
        <f t="shared" si="421"/>
        <v>0.1750447991185555</v>
      </c>
      <c r="Z878" s="5">
        <f t="shared" si="422"/>
        <v>13.637756455041083</v>
      </c>
      <c r="AA878" s="5">
        <f t="shared" si="423"/>
        <v>8.5491766202620241</v>
      </c>
      <c r="AB878" s="5">
        <f t="shared" si="424"/>
        <v>-0.97494318658414536</v>
      </c>
      <c r="AC878" s="5">
        <f t="shared" si="425"/>
        <v>1.8432245076226632</v>
      </c>
      <c r="AD878" s="5">
        <f t="shared" si="426"/>
        <v>-4.7864883248348953</v>
      </c>
      <c r="AE878">
        <f t="shared" si="414"/>
        <v>0</v>
      </c>
    </row>
    <row r="879" spans="1:31" x14ac:dyDescent="0.2">
      <c r="A879">
        <f t="shared" si="444"/>
        <v>8.4699999999998639</v>
      </c>
      <c r="B879" s="5">
        <f t="shared" si="427"/>
        <v>59.829391777896404</v>
      </c>
      <c r="C879" s="5">
        <f t="shared" si="428"/>
        <v>549.00266710898893</v>
      </c>
      <c r="D879" s="5">
        <f t="shared" si="429"/>
        <v>-218.46709535857727</v>
      </c>
      <c r="E879" s="2">
        <f t="shared" si="436"/>
        <v>552.25309832838093</v>
      </c>
      <c r="F879" s="2">
        <f t="shared" si="437"/>
        <v>6.2194543301352176</v>
      </c>
      <c r="G879" s="3">
        <f t="shared" si="430"/>
        <v>5.3719544970909441</v>
      </c>
      <c r="H879" s="3">
        <f t="shared" si="431"/>
        <v>55.214381864360114</v>
      </c>
      <c r="I879" s="3">
        <f t="shared" si="432"/>
        <v>-88.207343973829026</v>
      </c>
      <c r="J879" s="2">
        <f t="shared" si="438"/>
        <v>104.20183007365843</v>
      </c>
      <c r="K879" s="2">
        <f t="shared" si="433"/>
        <v>71.030559014082087</v>
      </c>
      <c r="L879" s="6">
        <f t="shared" si="415"/>
        <v>2789.6510575025472</v>
      </c>
      <c r="M879" s="2">
        <f t="shared" si="416"/>
        <v>35.354952638487148</v>
      </c>
      <c r="N879" s="2">
        <f t="shared" si="434"/>
        <v>104.20183007365843</v>
      </c>
      <c r="O879" s="2">
        <f t="shared" si="435"/>
        <v>71.030559014082087</v>
      </c>
      <c r="P879" s="5">
        <f t="shared" si="417"/>
        <v>0.38220881825039266</v>
      </c>
      <c r="Q879" s="4">
        <f t="shared" si="418"/>
        <v>0.33908894356035946</v>
      </c>
      <c r="R879" s="4">
        <f t="shared" si="419"/>
        <v>0.27638536892148696</v>
      </c>
      <c r="S879" s="4">
        <f t="shared" si="439"/>
        <v>0</v>
      </c>
      <c r="T879" s="4">
        <f t="shared" si="440"/>
        <v>0</v>
      </c>
      <c r="U879" s="5">
        <f t="shared" si="441"/>
        <v>-1.1484633221894831</v>
      </c>
      <c r="V879" s="5">
        <f t="shared" si="442"/>
        <v>-11.804212500854369</v>
      </c>
      <c r="W879" s="5">
        <f t="shared" si="443"/>
        <v>18.85773592396443</v>
      </c>
      <c r="X879" s="5">
        <f t="shared" si="420"/>
        <v>0.94203206568109676</v>
      </c>
      <c r="Y879" s="5">
        <f t="shared" si="421"/>
        <v>0.17471370720779844</v>
      </c>
      <c r="Z879" s="5">
        <f t="shared" si="422"/>
        <v>13.649097560369066</v>
      </c>
      <c r="AA879" s="5">
        <f t="shared" si="423"/>
        <v>8.5544468849571089</v>
      </c>
      <c r="AB879" s="5">
        <f t="shared" si="424"/>
        <v>-0.97374961498168466</v>
      </c>
      <c r="AC879" s="5">
        <f t="shared" si="425"/>
        <v>1.8448850595146968</v>
      </c>
      <c r="AD879" s="5">
        <f t="shared" si="426"/>
        <v>-4.7618171910784604</v>
      </c>
      <c r="AE879">
        <f t="shared" si="414"/>
        <v>0</v>
      </c>
    </row>
    <row r="880" spans="1:31" x14ac:dyDescent="0.2">
      <c r="A880">
        <f t="shared" si="444"/>
        <v>8.4799999999998636</v>
      </c>
      <c r="B880" s="5">
        <f t="shared" si="427"/>
        <v>59.883062635386565</v>
      </c>
      <c r="C880" s="5">
        <f t="shared" si="428"/>
        <v>549.55490317188548</v>
      </c>
      <c r="D880" s="5">
        <f t="shared" si="429"/>
        <v>-219.3494068891751</v>
      </c>
      <c r="E880" s="2">
        <f t="shared" si="436"/>
        <v>552.80789863283792</v>
      </c>
      <c r="F880" s="2">
        <f t="shared" si="437"/>
        <v>6.2187834792438901</v>
      </c>
      <c r="G880" s="3">
        <f t="shared" si="430"/>
        <v>5.3622170009411274</v>
      </c>
      <c r="H880" s="3">
        <f t="shared" si="431"/>
        <v>55.232830714955263</v>
      </c>
      <c r="I880" s="3">
        <f t="shared" si="432"/>
        <v>-88.25496214573981</v>
      </c>
      <c r="J880" s="2">
        <f t="shared" si="438"/>
        <v>104.25141391510263</v>
      </c>
      <c r="K880" s="2">
        <f t="shared" si="433"/>
        <v>71.064358497002473</v>
      </c>
      <c r="L880" s="6">
        <f t="shared" si="415"/>
        <v>2789.7673594992334</v>
      </c>
      <c r="M880" s="2">
        <f t="shared" si="416"/>
        <v>35.356426604764593</v>
      </c>
      <c r="N880" s="2">
        <f t="shared" si="434"/>
        <v>104.25141391510263</v>
      </c>
      <c r="O880" s="2">
        <f t="shared" si="435"/>
        <v>71.064358497002473</v>
      </c>
      <c r="P880" s="5">
        <f t="shared" si="417"/>
        <v>0.38221213106432195</v>
      </c>
      <c r="Q880" s="4">
        <f t="shared" si="418"/>
        <v>0.33894145895014977</v>
      </c>
      <c r="R880" s="4">
        <f t="shared" si="419"/>
        <v>0.27633435263535522</v>
      </c>
      <c r="S880" s="4">
        <f t="shared" si="439"/>
        <v>0</v>
      </c>
      <c r="T880" s="4">
        <f t="shared" si="440"/>
        <v>0</v>
      </c>
      <c r="U880" s="5">
        <f t="shared" si="441"/>
        <v>-1.146936995383613</v>
      </c>
      <c r="V880" s="5">
        <f t="shared" si="442"/>
        <v>-11.813877897075811</v>
      </c>
      <c r="W880" s="5">
        <f t="shared" si="443"/>
        <v>18.877057958184761</v>
      </c>
      <c r="X880" s="5">
        <f t="shared" si="420"/>
        <v>0.94207133948556998</v>
      </c>
      <c r="Y880" s="5">
        <f t="shared" si="421"/>
        <v>0.17438871216385882</v>
      </c>
      <c r="Z880" s="5">
        <f t="shared" si="422"/>
        <v>13.660387898722174</v>
      </c>
      <c r="AA880" s="5">
        <f t="shared" si="423"/>
        <v>8.5597113642221263</v>
      </c>
      <c r="AB880" s="5">
        <f t="shared" si="424"/>
        <v>-0.97254828321975428</v>
      </c>
      <c r="AC880" s="5">
        <f t="shared" si="425"/>
        <v>1.8465100016463634</v>
      </c>
      <c r="AD880" s="5">
        <f t="shared" si="426"/>
        <v>-4.7372306775931108</v>
      </c>
      <c r="AE880">
        <f t="shared" si="414"/>
        <v>0</v>
      </c>
    </row>
    <row r="881" spans="1:31" x14ac:dyDescent="0.2">
      <c r="A881">
        <f t="shared" si="444"/>
        <v>8.4899999999998634</v>
      </c>
      <c r="B881" s="5">
        <f t="shared" si="427"/>
        <v>59.936636177981818</v>
      </c>
      <c r="C881" s="5">
        <f t="shared" si="428"/>
        <v>550.1073238045351</v>
      </c>
      <c r="D881" s="5">
        <f t="shared" si="429"/>
        <v>-220.23219337216639</v>
      </c>
      <c r="E881" s="2">
        <f t="shared" si="436"/>
        <v>553.36287195629541</v>
      </c>
      <c r="F881" s="2">
        <f t="shared" si="437"/>
        <v>6.2181018867992286</v>
      </c>
      <c r="G881" s="3">
        <f t="shared" si="430"/>
        <v>5.3524915181089296</v>
      </c>
      <c r="H881" s="3">
        <f t="shared" si="431"/>
        <v>55.251295814971726</v>
      </c>
      <c r="I881" s="3">
        <f t="shared" si="432"/>
        <v>-88.302334452515737</v>
      </c>
      <c r="J881" s="2">
        <f t="shared" si="438"/>
        <v>104.30080116877764</v>
      </c>
      <c r="K881" s="2">
        <f t="shared" si="433"/>
        <v>71.098023973263551</v>
      </c>
      <c r="L881" s="6">
        <f t="shared" si="415"/>
        <v>2789.88331884025</v>
      </c>
      <c r="M881" s="2">
        <f t="shared" si="416"/>
        <v>35.357896228357333</v>
      </c>
      <c r="N881" s="2">
        <f t="shared" si="434"/>
        <v>104.30080116877764</v>
      </c>
      <c r="O881" s="2">
        <f t="shared" si="435"/>
        <v>71.098023973263551</v>
      </c>
      <c r="P881" s="5">
        <f t="shared" si="417"/>
        <v>0.38221543390964891</v>
      </c>
      <c r="Q881" s="4">
        <f t="shared" si="418"/>
        <v>0.33879471164787572</v>
      </c>
      <c r="R881" s="4">
        <f t="shared" si="419"/>
        <v>0.27628356601985832</v>
      </c>
      <c r="S881" s="4">
        <f t="shared" si="439"/>
        <v>0</v>
      </c>
      <c r="T881" s="4">
        <f t="shared" si="440"/>
        <v>0</v>
      </c>
      <c r="U881" s="5">
        <f t="shared" si="441"/>
        <v>-1.1454090427607713</v>
      </c>
      <c r="V881" s="5">
        <f t="shared" si="442"/>
        <v>-11.823528096514966</v>
      </c>
      <c r="W881" s="5">
        <f t="shared" si="443"/>
        <v>18.896301290082523</v>
      </c>
      <c r="X881" s="5">
        <f t="shared" si="420"/>
        <v>0.94211049757928889</v>
      </c>
      <c r="Y881" s="5">
        <f t="shared" si="421"/>
        <v>0.17406978633837425</v>
      </c>
      <c r="Z881" s="5">
        <f t="shared" si="422"/>
        <v>13.671627597629257</v>
      </c>
      <c r="AA881" s="5">
        <f t="shared" si="423"/>
        <v>8.5649700250040581</v>
      </c>
      <c r="AB881" s="5">
        <f t="shared" si="424"/>
        <v>-0.97133925642239705</v>
      </c>
      <c r="AC881" s="5">
        <f t="shared" si="425"/>
        <v>1.8480995011142909</v>
      </c>
      <c r="AD881" s="5">
        <f t="shared" si="426"/>
        <v>-4.7127286849134187</v>
      </c>
      <c r="AE881">
        <f t="shared" si="414"/>
        <v>0</v>
      </c>
    </row>
    <row r="882" spans="1:31" x14ac:dyDescent="0.2">
      <c r="A882">
        <f t="shared" si="444"/>
        <v>8.4999999999998632</v>
      </c>
      <c r="B882" s="5">
        <f t="shared" si="427"/>
        <v>59.990112526200086</v>
      </c>
      <c r="C882" s="5">
        <f t="shared" si="428"/>
        <v>550.65992916765981</v>
      </c>
      <c r="D882" s="5">
        <f t="shared" si="429"/>
        <v>-221.11545235312579</v>
      </c>
      <c r="E882" s="2">
        <f t="shared" si="436"/>
        <v>553.91801847551255</v>
      </c>
      <c r="F882" s="2">
        <f t="shared" si="437"/>
        <v>6.2174095963181442</v>
      </c>
      <c r="G882" s="3">
        <f t="shared" si="430"/>
        <v>5.3427781255447053</v>
      </c>
      <c r="H882" s="3">
        <f t="shared" si="431"/>
        <v>55.269776809982872</v>
      </c>
      <c r="I882" s="3">
        <f t="shared" si="432"/>
        <v>-88.34946173936487</v>
      </c>
      <c r="J882" s="2">
        <f t="shared" si="438"/>
        <v>104.34999231604962</v>
      </c>
      <c r="K882" s="2">
        <f t="shared" si="433"/>
        <v>71.131555770994964</v>
      </c>
      <c r="L882" s="6">
        <f t="shared" si="415"/>
        <v>2789.9989362223077</v>
      </c>
      <c r="M882" s="2">
        <f t="shared" si="416"/>
        <v>35.35936151809522</v>
      </c>
      <c r="N882" s="2">
        <f t="shared" si="434"/>
        <v>104.34999231604962</v>
      </c>
      <c r="O882" s="2">
        <f t="shared" si="435"/>
        <v>71.131555770994964</v>
      </c>
      <c r="P882" s="5">
        <f t="shared" si="417"/>
        <v>0.38221872680683999</v>
      </c>
      <c r="Q882" s="4">
        <f t="shared" si="418"/>
        <v>0.33864869830022554</v>
      </c>
      <c r="R882" s="4">
        <f t="shared" si="419"/>
        <v>0.27623300827628022</v>
      </c>
      <c r="S882" s="4">
        <f t="shared" si="439"/>
        <v>0</v>
      </c>
      <c r="T882" s="4">
        <f t="shared" si="440"/>
        <v>0</v>
      </c>
      <c r="U882" s="5">
        <f t="shared" si="441"/>
        <v>-1.1438795016335999</v>
      </c>
      <c r="V882" s="5">
        <f t="shared" si="442"/>
        <v>-11.833163059968529</v>
      </c>
      <c r="W882" s="5">
        <f t="shared" si="443"/>
        <v>18.915466053293787</v>
      </c>
      <c r="X882" s="5">
        <f t="shared" si="420"/>
        <v>0.9421495401975245</v>
      </c>
      <c r="Y882" s="5">
        <f t="shared" si="421"/>
        <v>0.17375690208978509</v>
      </c>
      <c r="Z882" s="5">
        <f t="shared" si="422"/>
        <v>13.682816784918582</v>
      </c>
      <c r="AA882" s="5">
        <f t="shared" si="423"/>
        <v>8.570222834449023</v>
      </c>
      <c r="AB882" s="5">
        <f t="shared" si="424"/>
        <v>-0.97012259954381475</v>
      </c>
      <c r="AC882" s="5">
        <f t="shared" si="425"/>
        <v>1.8496537249500538</v>
      </c>
      <c r="AD882" s="5">
        <f t="shared" si="426"/>
        <v>-4.688311112257189</v>
      </c>
      <c r="AE882">
        <f t="shared" si="414"/>
        <v>0</v>
      </c>
    </row>
    <row r="883" spans="1:31" x14ac:dyDescent="0.2">
      <c r="A883">
        <f t="shared" si="444"/>
        <v>8.509999999999863</v>
      </c>
      <c r="B883" s="5">
        <f t="shared" si="427"/>
        <v>60.043491801325551</v>
      </c>
      <c r="C883" s="5">
        <f t="shared" si="428"/>
        <v>551.21271941844589</v>
      </c>
      <c r="D883" s="5">
        <f t="shared" si="429"/>
        <v>-221.99918138607504</v>
      </c>
      <c r="E883" s="2">
        <f t="shared" si="436"/>
        <v>554.47333836386952</v>
      </c>
      <c r="F883" s="2">
        <f t="shared" si="437"/>
        <v>6.2167066512824904</v>
      </c>
      <c r="G883" s="3">
        <f t="shared" si="430"/>
        <v>5.3330768995492672</v>
      </c>
      <c r="H883" s="3">
        <f t="shared" si="431"/>
        <v>55.288273347232369</v>
      </c>
      <c r="I883" s="3">
        <f t="shared" si="432"/>
        <v>-88.396344850487438</v>
      </c>
      <c r="J883" s="2">
        <f t="shared" si="438"/>
        <v>104.39898783925584</v>
      </c>
      <c r="K883" s="2">
        <f t="shared" si="433"/>
        <v>71.164954218988299</v>
      </c>
      <c r="L883" s="6">
        <f t="shared" si="415"/>
        <v>2790.1142123441327</v>
      </c>
      <c r="M883" s="2">
        <f t="shared" si="416"/>
        <v>35.360822482833626</v>
      </c>
      <c r="N883" s="2">
        <f t="shared" si="434"/>
        <v>104.39898783925584</v>
      </c>
      <c r="O883" s="2">
        <f t="shared" si="435"/>
        <v>71.164954218988299</v>
      </c>
      <c r="P883" s="5">
        <f t="shared" si="417"/>
        <v>0.38222200977641874</v>
      </c>
      <c r="Q883" s="4">
        <f t="shared" si="418"/>
        <v>0.33850341556828084</v>
      </c>
      <c r="R883" s="4">
        <f t="shared" si="419"/>
        <v>0.27618267860722978</v>
      </c>
      <c r="S883" s="4">
        <f t="shared" si="439"/>
        <v>0</v>
      </c>
      <c r="T883" s="4">
        <f t="shared" si="440"/>
        <v>0</v>
      </c>
      <c r="U883" s="5">
        <f t="shared" si="441"/>
        <v>-1.1423484091511393</v>
      </c>
      <c r="V883" s="5">
        <f t="shared" si="442"/>
        <v>-11.842782748597187</v>
      </c>
      <c r="W883" s="5">
        <f t="shared" si="443"/>
        <v>18.934552382558792</v>
      </c>
      <c r="X883" s="5">
        <f t="shared" si="420"/>
        <v>0.94218846757622809</v>
      </c>
      <c r="Y883" s="5">
        <f t="shared" si="421"/>
        <v>0.17345003178437315</v>
      </c>
      <c r="Z883" s="5">
        <f t="shared" si="422"/>
        <v>13.693955588711399</v>
      </c>
      <c r="AA883" s="5">
        <f t="shared" si="423"/>
        <v>8.5754697599025373</v>
      </c>
      <c r="AB883" s="5">
        <f t="shared" si="424"/>
        <v>-0.96889837736676621</v>
      </c>
      <c r="AC883" s="5">
        <f t="shared" si="425"/>
        <v>1.8511728401142111</v>
      </c>
      <c r="AD883" s="5">
        <f t="shared" si="426"/>
        <v>-4.6639778575386686</v>
      </c>
      <c r="AE883">
        <f t="shared" si="414"/>
        <v>0</v>
      </c>
    </row>
    <row r="884" spans="1:31" x14ac:dyDescent="0.2">
      <c r="A884">
        <f t="shared" si="444"/>
        <v>8.5199999999998628</v>
      </c>
      <c r="B884" s="5">
        <f t="shared" si="427"/>
        <v>60.096774125402177</v>
      </c>
      <c r="C884" s="5">
        <f t="shared" si="428"/>
        <v>551.76569471056018</v>
      </c>
      <c r="D884" s="5">
        <f t="shared" si="429"/>
        <v>-222.88337803347281</v>
      </c>
      <c r="E884" s="2">
        <f t="shared" si="436"/>
        <v>555.02883179138246</v>
      </c>
      <c r="F884" s="2">
        <f t="shared" si="437"/>
        <v>6.2159930951382725</v>
      </c>
      <c r="G884" s="3">
        <f t="shared" si="430"/>
        <v>5.3233879157755997</v>
      </c>
      <c r="H884" s="3">
        <f t="shared" si="431"/>
        <v>55.306785075633513</v>
      </c>
      <c r="I884" s="3">
        <f t="shared" si="432"/>
        <v>-88.442984629062821</v>
      </c>
      <c r="J884" s="2">
        <f t="shared" si="438"/>
        <v>104.44778822167937</v>
      </c>
      <c r="K884" s="2">
        <f t="shared" si="433"/>
        <v>71.198219646679874</v>
      </c>
      <c r="L884" s="6">
        <f t="shared" si="415"/>
        <v>2790.2291479064033</v>
      </c>
      <c r="M884" s="2">
        <f t="shared" si="416"/>
        <v>35.362279131452681</v>
      </c>
      <c r="N884" s="2">
        <f t="shared" si="434"/>
        <v>104.44778822167937</v>
      </c>
      <c r="O884" s="2">
        <f t="shared" si="435"/>
        <v>71.198219646679874</v>
      </c>
      <c r="P884" s="5">
        <f t="shared" si="417"/>
        <v>0.38222528283896406</v>
      </c>
      <c r="Q884" s="4">
        <f t="shared" si="418"/>
        <v>0.33835886012746791</v>
      </c>
      <c r="R884" s="4">
        <f t="shared" si="419"/>
        <v>0.27613257621665394</v>
      </c>
      <c r="S884" s="4">
        <f t="shared" si="439"/>
        <v>0</v>
      </c>
      <c r="T884" s="4">
        <f t="shared" si="440"/>
        <v>0</v>
      </c>
      <c r="U884" s="5">
        <f t="shared" si="441"/>
        <v>-1.1408158022982866</v>
      </c>
      <c r="V884" s="5">
        <f t="shared" si="442"/>
        <v>-11.852387123925205</v>
      </c>
      <c r="W884" s="5">
        <f t="shared" si="443"/>
        <v>18.953560413708637</v>
      </c>
      <c r="X884" s="5">
        <f t="shared" si="420"/>
        <v>0.94222727995201072</v>
      </c>
      <c r="Y884" s="5">
        <f t="shared" si="421"/>
        <v>0.1731491477972866</v>
      </c>
      <c r="Z884" s="5">
        <f t="shared" si="422"/>
        <v>13.705044137415431</v>
      </c>
      <c r="AA884" s="5">
        <f t="shared" si="423"/>
        <v>8.5807107689097322</v>
      </c>
      <c r="AB884" s="5">
        <f t="shared" si="424"/>
        <v>-0.96766665450099998</v>
      </c>
      <c r="AC884" s="5">
        <f t="shared" si="425"/>
        <v>1.8526570134902265</v>
      </c>
      <c r="AD884" s="5">
        <f t="shared" si="426"/>
        <v>-4.6397288173816307</v>
      </c>
      <c r="AE884">
        <f t="shared" si="414"/>
        <v>0</v>
      </c>
    </row>
    <row r="885" spans="1:31" x14ac:dyDescent="0.2">
      <c r="A885">
        <f t="shared" si="444"/>
        <v>8.5299999999998626</v>
      </c>
      <c r="B885" s="5">
        <f t="shared" si="427"/>
        <v>60.149959621227211</v>
      </c>
      <c r="C885" s="5">
        <f t="shared" si="428"/>
        <v>552.3188551941671</v>
      </c>
      <c r="D885" s="5">
        <f t="shared" si="429"/>
        <v>-223.7680398662043</v>
      </c>
      <c r="E885" s="2">
        <f t="shared" si="436"/>
        <v>555.58449892471856</v>
      </c>
      <c r="F885" s="2">
        <f t="shared" si="437"/>
        <v>6.2152689712948375</v>
      </c>
      <c r="G885" s="3">
        <f t="shared" si="430"/>
        <v>5.3137112492305896</v>
      </c>
      <c r="H885" s="3">
        <f t="shared" si="431"/>
        <v>55.325311645768416</v>
      </c>
      <c r="I885" s="3">
        <f t="shared" si="432"/>
        <v>-88.489381917236642</v>
      </c>
      <c r="J885" s="2">
        <f t="shared" si="438"/>
        <v>104.49639394752417</v>
      </c>
      <c r="K885" s="2">
        <f t="shared" si="433"/>
        <v>71.231352384133714</v>
      </c>
      <c r="L885" s="6">
        <f t="shared" si="415"/>
        <v>2790.343743611686</v>
      </c>
      <c r="M885" s="2">
        <f t="shared" si="416"/>
        <v>35.363731472856436</v>
      </c>
      <c r="N885" s="2">
        <f t="shared" si="434"/>
        <v>104.49639394752417</v>
      </c>
      <c r="O885" s="2">
        <f t="shared" si="435"/>
        <v>71.231352384133714</v>
      </c>
      <c r="P885" s="5">
        <f t="shared" si="417"/>
        <v>0.38222854601510842</v>
      </c>
      <c r="Q885" s="4">
        <f t="shared" si="418"/>
        <v>0.33821502866750736</v>
      </c>
      <c r="R885" s="4">
        <f t="shared" si="419"/>
        <v>0.27608270030985138</v>
      </c>
      <c r="S885" s="4">
        <f t="shared" si="439"/>
        <v>0</v>
      </c>
      <c r="T885" s="4">
        <f t="shared" si="440"/>
        <v>0</v>
      </c>
      <c r="U885" s="5">
        <f t="shared" si="441"/>
        <v>-1.1392817178952668</v>
      </c>
      <c r="V885" s="5">
        <f t="shared" si="442"/>
        <v>-11.861976147839945</v>
      </c>
      <c r="W885" s="5">
        <f t="shared" si="443"/>
        <v>18.972490283652007</v>
      </c>
      <c r="X885" s="5">
        <f t="shared" si="420"/>
        <v>0.94226597756212049</v>
      </c>
      <c r="Y885" s="5">
        <f t="shared" si="421"/>
        <v>0.17285422251355698</v>
      </c>
      <c r="Z885" s="5">
        <f t="shared" si="422"/>
        <v>13.716082559718567</v>
      </c>
      <c r="AA885" s="5">
        <f t="shared" si="423"/>
        <v>8.5859458292156194</v>
      </c>
      <c r="AB885" s="5">
        <f t="shared" si="424"/>
        <v>-0.9664274953817098</v>
      </c>
      <c r="AC885" s="5">
        <f t="shared" si="425"/>
        <v>1.8541064118786217</v>
      </c>
      <c r="AD885" s="5">
        <f t="shared" si="426"/>
        <v>-4.6155638871323745</v>
      </c>
      <c r="AE885">
        <f t="shared" si="414"/>
        <v>0</v>
      </c>
    </row>
    <row r="886" spans="1:31" x14ac:dyDescent="0.2">
      <c r="A886">
        <f t="shared" si="444"/>
        <v>8.5399999999998624</v>
      </c>
      <c r="B886" s="5">
        <f t="shared" si="427"/>
        <v>60.203048412344749</v>
      </c>
      <c r="C886" s="5">
        <f t="shared" si="428"/>
        <v>552.87220101594539</v>
      </c>
      <c r="D886" s="5">
        <f t="shared" si="429"/>
        <v>-224.65316446357102</v>
      </c>
      <c r="E886" s="2">
        <f t="shared" si="436"/>
        <v>556.14033992721215</v>
      </c>
      <c r="F886" s="2">
        <f t="shared" si="437"/>
        <v>6.2145343231240968</v>
      </c>
      <c r="G886" s="3">
        <f t="shared" si="430"/>
        <v>5.3040469742767726</v>
      </c>
      <c r="H886" s="3">
        <f t="shared" si="431"/>
        <v>55.343852709887202</v>
      </c>
      <c r="I886" s="3">
        <f t="shared" si="432"/>
        <v>-88.535537556107968</v>
      </c>
      <c r="J886" s="2">
        <f t="shared" si="438"/>
        <v>104.5448055018901</v>
      </c>
      <c r="K886" s="2">
        <f t="shared" si="433"/>
        <v>71.2643527620246</v>
      </c>
      <c r="L886" s="6">
        <f t="shared" si="415"/>
        <v>2790.4580001643762</v>
      </c>
      <c r="M886" s="2">
        <f t="shared" si="416"/>
        <v>35.365179515972123</v>
      </c>
      <c r="N886" s="2">
        <f t="shared" si="434"/>
        <v>104.5448055018901</v>
      </c>
      <c r="O886" s="2">
        <f t="shared" si="435"/>
        <v>71.2643527620246</v>
      </c>
      <c r="P886" s="5">
        <f t="shared" si="417"/>
        <v>0.38223179932553597</v>
      </c>
      <c r="Q886" s="4">
        <f t="shared" si="418"/>
        <v>0.33807191789236551</v>
      </c>
      <c r="R886" s="4">
        <f t="shared" si="419"/>
        <v>0.27603305009348561</v>
      </c>
      <c r="S886" s="4">
        <f t="shared" si="439"/>
        <v>0</v>
      </c>
      <c r="T886" s="4">
        <f t="shared" si="440"/>
        <v>0</v>
      </c>
      <c r="U886" s="5">
        <f t="shared" si="441"/>
        <v>-1.1377461925971202</v>
      </c>
      <c r="V886" s="5">
        <f t="shared" si="442"/>
        <v>-11.871549782591398</v>
      </c>
      <c r="W886" s="5">
        <f t="shared" si="443"/>
        <v>18.991342130361929</v>
      </c>
      <c r="X886" s="5">
        <f t="shared" si="420"/>
        <v>0.94230456064442336</v>
      </c>
      <c r="Y886" s="5">
        <f t="shared" si="421"/>
        <v>0.17256522832910656</v>
      </c>
      <c r="Z886" s="5">
        <f t="shared" si="422"/>
        <v>13.727070984582452</v>
      </c>
      <c r="AA886" s="5">
        <f t="shared" si="423"/>
        <v>8.5911749087652911</v>
      </c>
      <c r="AB886" s="5">
        <f t="shared" si="424"/>
        <v>-0.96518096426801359</v>
      </c>
      <c r="AC886" s="5">
        <f t="shared" si="425"/>
        <v>1.8555212019910545</v>
      </c>
      <c r="AD886" s="5">
        <f t="shared" si="426"/>
        <v>-4.5914829608727814</v>
      </c>
      <c r="AE886">
        <f t="shared" si="414"/>
        <v>0</v>
      </c>
    </row>
    <row r="887" spans="1:31" x14ac:dyDescent="0.2">
      <c r="A887">
        <f t="shared" si="444"/>
        <v>8.5499999999998622</v>
      </c>
      <c r="B887" s="5">
        <f t="shared" si="427"/>
        <v>60.256040623039304</v>
      </c>
      <c r="C887" s="5">
        <f t="shared" si="428"/>
        <v>553.42573231910433</v>
      </c>
      <c r="D887" s="5">
        <f t="shared" si="429"/>
        <v>-225.53874941328016</v>
      </c>
      <c r="E887" s="2">
        <f t="shared" si="436"/>
        <v>556.69635495887906</v>
      </c>
      <c r="F887" s="2">
        <f t="shared" si="437"/>
        <v>6.2137891939597365</v>
      </c>
      <c r="G887" s="3">
        <f t="shared" si="430"/>
        <v>5.2943951646340928</v>
      </c>
      <c r="H887" s="3">
        <f t="shared" si="431"/>
        <v>55.362407921907113</v>
      </c>
      <c r="I887" s="3">
        <f t="shared" si="432"/>
        <v>-88.581452385716702</v>
      </c>
      <c r="J887" s="2">
        <f t="shared" si="438"/>
        <v>104.5930233707485</v>
      </c>
      <c r="K887" s="2">
        <f t="shared" si="433"/>
        <v>71.297221111621326</v>
      </c>
      <c r="L887" s="6">
        <f t="shared" si="415"/>
        <v>2790.5719182706353</v>
      </c>
      <c r="M887" s="2">
        <f t="shared" si="416"/>
        <v>35.366623269749368</v>
      </c>
      <c r="N887" s="2">
        <f t="shared" si="434"/>
        <v>104.5930233707485</v>
      </c>
      <c r="O887" s="2">
        <f t="shared" si="435"/>
        <v>71.297221111621326</v>
      </c>
      <c r="P887" s="5">
        <f t="shared" si="417"/>
        <v>0.38223504279098086</v>
      </c>
      <c r="Q887" s="4">
        <f t="shared" si="418"/>
        <v>0.33792952452020436</v>
      </c>
      <c r="R887" s="4">
        <f t="shared" si="419"/>
        <v>0.2759836247755979</v>
      </c>
      <c r="S887" s="4">
        <f t="shared" si="439"/>
        <v>0</v>
      </c>
      <c r="T887" s="4">
        <f t="shared" si="440"/>
        <v>0</v>
      </c>
      <c r="U887" s="5">
        <f t="shared" si="441"/>
        <v>-1.1362092628932057</v>
      </c>
      <c r="V887" s="5">
        <f t="shared" si="442"/>
        <v>-11.881107990791699</v>
      </c>
      <c r="W887" s="5">
        <f t="shared" si="443"/>
        <v>19.010116092862653</v>
      </c>
      <c r="X887" s="5">
        <f t="shared" si="420"/>
        <v>0.94234302943738202</v>
      </c>
      <c r="Y887" s="5">
        <f t="shared" si="421"/>
        <v>0.17228213765174491</v>
      </c>
      <c r="Z887" s="5">
        <f t="shared" si="422"/>
        <v>13.738009541236236</v>
      </c>
      <c r="AA887" s="5">
        <f t="shared" si="423"/>
        <v>8.5963979757041518</v>
      </c>
      <c r="AB887" s="5">
        <f t="shared" si="424"/>
        <v>-0.96392712524146074</v>
      </c>
      <c r="AC887" s="5">
        <f t="shared" si="425"/>
        <v>1.8569015504445368</v>
      </c>
      <c r="AD887" s="5">
        <f t="shared" si="426"/>
        <v>-4.5674859314331968</v>
      </c>
      <c r="AE887">
        <f t="shared" si="414"/>
        <v>0</v>
      </c>
    </row>
    <row r="888" spans="1:31" x14ac:dyDescent="0.2">
      <c r="A888">
        <f t="shared" si="444"/>
        <v>8.5599999999998619</v>
      </c>
      <c r="B888" s="5">
        <f t="shared" si="427"/>
        <v>60.308936378329385</v>
      </c>
      <c r="C888" s="5">
        <f t="shared" si="428"/>
        <v>553.97944924340095</v>
      </c>
      <c r="D888" s="5">
        <f t="shared" si="429"/>
        <v>-226.42479231143389</v>
      </c>
      <c r="E888" s="2">
        <f t="shared" si="436"/>
        <v>557.25254417643282</v>
      </c>
      <c r="F888" s="2">
        <f t="shared" si="437"/>
        <v>6.2130336270964426</v>
      </c>
      <c r="G888" s="3">
        <f t="shared" si="430"/>
        <v>5.2847558933816785</v>
      </c>
      <c r="H888" s="3">
        <f t="shared" si="431"/>
        <v>55.38097693741156</v>
      </c>
      <c r="I888" s="3">
        <f t="shared" si="432"/>
        <v>-88.627127245031033</v>
      </c>
      <c r="J888" s="2">
        <f t="shared" si="438"/>
        <v>104.64104804091779</v>
      </c>
      <c r="K888" s="2">
        <f t="shared" si="433"/>
        <v>71.329957764770143</v>
      </c>
      <c r="L888" s="6">
        <f t="shared" si="415"/>
        <v>2790.6854986383346</v>
      </c>
      <c r="M888" s="2">
        <f t="shared" si="416"/>
        <v>35.368062743159449</v>
      </c>
      <c r="N888" s="2">
        <f t="shared" si="434"/>
        <v>104.64104804091779</v>
      </c>
      <c r="O888" s="2">
        <f t="shared" si="435"/>
        <v>71.329957764770143</v>
      </c>
      <c r="P888" s="5">
        <f t="shared" si="417"/>
        <v>0.38223827643222558</v>
      </c>
      <c r="Q888" s="4">
        <f t="shared" si="418"/>
        <v>0.33778784528333183</v>
      </c>
      <c r="R888" s="4">
        <f t="shared" si="419"/>
        <v>0.27593442356561959</v>
      </c>
      <c r="S888" s="4">
        <f t="shared" si="439"/>
        <v>0</v>
      </c>
      <c r="T888" s="4">
        <f t="shared" si="440"/>
        <v>0</v>
      </c>
      <c r="U888" s="5">
        <f t="shared" si="441"/>
        <v>-1.1346709651067213</v>
      </c>
      <c r="V888" s="5">
        <f t="shared" si="442"/>
        <v>-11.890650735414665</v>
      </c>
      <c r="W888" s="5">
        <f t="shared" si="443"/>
        <v>19.028812311216559</v>
      </c>
      <c r="X888" s="5">
        <f t="shared" si="420"/>
        <v>0.94238138418003592</v>
      </c>
      <c r="Y888" s="5">
        <f t="shared" si="421"/>
        <v>0.17200492290215799</v>
      </c>
      <c r="Z888" s="5">
        <f t="shared" si="422"/>
        <v>13.748898359170276</v>
      </c>
      <c r="AA888" s="5">
        <f t="shared" si="423"/>
        <v>8.6016149983780927</v>
      </c>
      <c r="AB888" s="5">
        <f t="shared" si="424"/>
        <v>-0.96266604220456331</v>
      </c>
      <c r="AC888" s="5">
        <f t="shared" si="425"/>
        <v>1.8582476237556111</v>
      </c>
      <c r="AD888" s="5">
        <f t="shared" si="426"/>
        <v>-4.5435726904053482</v>
      </c>
      <c r="AE888">
        <f t="shared" si="414"/>
        <v>0</v>
      </c>
    </row>
    <row r="889" spans="1:31" x14ac:dyDescent="0.2">
      <c r="A889">
        <f t="shared" si="444"/>
        <v>8.5699999999998617</v>
      </c>
      <c r="B889" s="5">
        <f t="shared" si="427"/>
        <v>60.361735803961096</v>
      </c>
      <c r="C889" s="5">
        <f t="shared" si="428"/>
        <v>554.53335192515624</v>
      </c>
      <c r="D889" s="5">
        <f t="shared" si="429"/>
        <v>-227.31129076251872</v>
      </c>
      <c r="E889" s="2">
        <f t="shared" si="436"/>
        <v>557.80890773329929</v>
      </c>
      <c r="F889" s="2">
        <f t="shared" si="437"/>
        <v>6.2122676657891231</v>
      </c>
      <c r="G889" s="3">
        <f t="shared" si="430"/>
        <v>5.2751292329596327</v>
      </c>
      <c r="H889" s="3">
        <f t="shared" si="431"/>
        <v>55.399559413649115</v>
      </c>
      <c r="I889" s="3">
        <f t="shared" si="432"/>
        <v>-88.672562971935093</v>
      </c>
      <c r="J889" s="2">
        <f t="shared" si="438"/>
        <v>104.68888000003943</v>
      </c>
      <c r="K889" s="2">
        <f t="shared" si="433"/>
        <v>71.362563053878276</v>
      </c>
      <c r="L889" s="6">
        <f t="shared" si="415"/>
        <v>2790.7987419769929</v>
      </c>
      <c r="M889" s="2">
        <f t="shared" si="416"/>
        <v>35.369497945194524</v>
      </c>
      <c r="N889" s="2">
        <f t="shared" si="434"/>
        <v>104.68888000003943</v>
      </c>
      <c r="O889" s="2">
        <f t="shared" si="435"/>
        <v>71.362563053878276</v>
      </c>
      <c r="P889" s="5">
        <f t="shared" si="417"/>
        <v>0.38224150027009912</v>
      </c>
      <c r="Q889" s="4">
        <f t="shared" si="418"/>
        <v>0.3376468769281521</v>
      </c>
      <c r="R889" s="4">
        <f t="shared" si="419"/>
        <v>0.27588544567438533</v>
      </c>
      <c r="S889" s="4">
        <f t="shared" si="439"/>
        <v>0</v>
      </c>
      <c r="T889" s="4">
        <f t="shared" si="440"/>
        <v>0</v>
      </c>
      <c r="U889" s="5">
        <f t="shared" si="441"/>
        <v>-1.1331313353942369</v>
      </c>
      <c r="V889" s="5">
        <f t="shared" si="442"/>
        <v>-11.900177979795281</v>
      </c>
      <c r="W889" s="5">
        <f t="shared" si="443"/>
        <v>19.047430926511154</v>
      </c>
      <c r="X889" s="5">
        <f t="shared" si="420"/>
        <v>0.94241962511198107</v>
      </c>
      <c r="Y889" s="5">
        <f t="shared" si="421"/>
        <v>0.17173355651488417</v>
      </c>
      <c r="Z889" s="5">
        <f t="shared" si="422"/>
        <v>13.759737568130001</v>
      </c>
      <c r="AA889" s="5">
        <f t="shared" si="423"/>
        <v>8.6068259453337266</v>
      </c>
      <c r="AB889" s="5">
        <f t="shared" si="424"/>
        <v>-0.96139777887935274</v>
      </c>
      <c r="AC889" s="5">
        <f t="shared" si="425"/>
        <v>1.8595595883347205</v>
      </c>
      <c r="AD889" s="5">
        <f t="shared" si="426"/>
        <v>-4.5197431281551204</v>
      </c>
      <c r="AE889">
        <f t="shared" si="414"/>
        <v>0</v>
      </c>
    </row>
    <row r="890" spans="1:31" x14ac:dyDescent="0.2">
      <c r="A890">
        <f t="shared" si="444"/>
        <v>8.5799999999998615</v>
      </c>
      <c r="B890" s="5">
        <f t="shared" si="427"/>
        <v>60.414439026401752</v>
      </c>
      <c r="C890" s="5">
        <f t="shared" si="428"/>
        <v>555.08744049727215</v>
      </c>
      <c r="D890" s="5">
        <f t="shared" si="429"/>
        <v>-228.19824237939449</v>
      </c>
      <c r="E890" s="2">
        <f t="shared" si="436"/>
        <v>558.3654457796323</v>
      </c>
      <c r="F890" s="2">
        <f t="shared" si="437"/>
        <v>6.2114913532521525</v>
      </c>
      <c r="G890" s="3">
        <f t="shared" si="430"/>
        <v>5.2655152551708388</v>
      </c>
      <c r="H890" s="3">
        <f t="shared" si="431"/>
        <v>55.418155009532462</v>
      </c>
      <c r="I890" s="3">
        <f t="shared" si="432"/>
        <v>-88.717760403216644</v>
      </c>
      <c r="J890" s="2">
        <f t="shared" si="438"/>
        <v>104.73651973655397</v>
      </c>
      <c r="K890" s="2">
        <f t="shared" si="433"/>
        <v>71.395037311897724</v>
      </c>
      <c r="L890" s="6">
        <f t="shared" si="415"/>
        <v>2790.9116489977223</v>
      </c>
      <c r="M890" s="2">
        <f t="shared" si="416"/>
        <v>35.370928884866963</v>
      </c>
      <c r="N890" s="2">
        <f t="shared" si="434"/>
        <v>104.73651973655397</v>
      </c>
      <c r="O890" s="2">
        <f t="shared" si="435"/>
        <v>71.395037311897724</v>
      </c>
      <c r="P890" s="5">
        <f t="shared" si="417"/>
        <v>0.38224471432547535</v>
      </c>
      <c r="Q890" s="4">
        <f t="shared" si="418"/>
        <v>0.33750661621511557</v>
      </c>
      <c r="R890" s="4">
        <f t="shared" si="419"/>
        <v>0.27583669031414454</v>
      </c>
      <c r="S890" s="4">
        <f t="shared" si="439"/>
        <v>0</v>
      </c>
      <c r="T890" s="4">
        <f t="shared" si="440"/>
        <v>0</v>
      </c>
      <c r="U890" s="5">
        <f t="shared" si="441"/>
        <v>-1.1315904097452458</v>
      </c>
      <c r="V890" s="5">
        <f t="shared" si="442"/>
        <v>-11.909689687629202</v>
      </c>
      <c r="W890" s="5">
        <f t="shared" si="443"/>
        <v>19.065972080846105</v>
      </c>
      <c r="X890" s="5">
        <f t="shared" si="420"/>
        <v>0.94245775247335184</v>
      </c>
      <c r="Y890" s="5">
        <f t="shared" si="421"/>
        <v>0.17146801093928662</v>
      </c>
      <c r="Z890" s="5">
        <f t="shared" si="422"/>
        <v>13.77052729810968</v>
      </c>
      <c r="AA890" s="5">
        <f t="shared" si="423"/>
        <v>8.6120307853185309</v>
      </c>
      <c r="AB890" s="5">
        <f t="shared" si="424"/>
        <v>-0.96012239880595918</v>
      </c>
      <c r="AC890" s="5">
        <f t="shared" si="425"/>
        <v>1.8608376104804787</v>
      </c>
      <c r="AD890" s="5">
        <f t="shared" si="426"/>
        <v>-4.4959971338353633</v>
      </c>
      <c r="AE890">
        <f t="shared" si="414"/>
        <v>0</v>
      </c>
    </row>
    <row r="891" spans="1:31" x14ac:dyDescent="0.2">
      <c r="A891">
        <f t="shared" si="444"/>
        <v>8.5899999999998613</v>
      </c>
      <c r="B891" s="5">
        <f t="shared" si="427"/>
        <v>60.46704617283352</v>
      </c>
      <c r="C891" s="5">
        <f t="shared" si="428"/>
        <v>555.64171508924801</v>
      </c>
      <c r="D891" s="5">
        <f t="shared" si="429"/>
        <v>-229.08564478328333</v>
      </c>
      <c r="E891" s="2">
        <f t="shared" si="436"/>
        <v>558.92215846232887</v>
      </c>
      <c r="F891" s="2">
        <f t="shared" si="437"/>
        <v>6.210704732658594</v>
      </c>
      <c r="G891" s="3">
        <f t="shared" si="430"/>
        <v>5.2559140311827797</v>
      </c>
      <c r="H891" s="3">
        <f t="shared" si="431"/>
        <v>55.436763385637271</v>
      </c>
      <c r="I891" s="3">
        <f t="shared" si="432"/>
        <v>-88.762720374555002</v>
      </c>
      <c r="J891" s="2">
        <f t="shared" si="438"/>
        <v>104.78396773967742</v>
      </c>
      <c r="K891" s="2">
        <f t="shared" si="433"/>
        <v>71.427380872309072</v>
      </c>
      <c r="L891" s="6">
        <f t="shared" si="415"/>
        <v>2791.0242204131696</v>
      </c>
      <c r="M891" s="2">
        <f t="shared" si="416"/>
        <v>35.372355571208573</v>
      </c>
      <c r="N891" s="2">
        <f t="shared" si="434"/>
        <v>104.78396773967742</v>
      </c>
      <c r="O891" s="2">
        <f t="shared" si="435"/>
        <v>71.427380872309072</v>
      </c>
      <c r="P891" s="5">
        <f t="shared" si="417"/>
        <v>0.38224791861927143</v>
      </c>
      <c r="Q891" s="4">
        <f t="shared" si="418"/>
        <v>0.33736705991866933</v>
      </c>
      <c r="R891" s="4">
        <f t="shared" si="419"/>
        <v>0.27578815669857365</v>
      </c>
      <c r="S891" s="4">
        <f t="shared" si="439"/>
        <v>0</v>
      </c>
      <c r="T891" s="4">
        <f t="shared" si="440"/>
        <v>0</v>
      </c>
      <c r="U891" s="5">
        <f t="shared" si="441"/>
        <v>-1.1300482239817276</v>
      </c>
      <c r="V891" s="5">
        <f t="shared" si="442"/>
        <v>-11.91918582297224</v>
      </c>
      <c r="W891" s="5">
        <f t="shared" si="443"/>
        <v>19.084435917320342</v>
      </c>
      <c r="X891" s="5">
        <f t="shared" si="420"/>
        <v>0.94249576650480049</v>
      </c>
      <c r="Y891" s="5">
        <f t="shared" si="421"/>
        <v>0.17120825864050959</v>
      </c>
      <c r="Z891" s="5">
        <f t="shared" si="422"/>
        <v>13.781267679346335</v>
      </c>
      <c r="AA891" s="5">
        <f t="shared" si="423"/>
        <v>8.6172294872810333</v>
      </c>
      <c r="AB891" s="5">
        <f t="shared" si="424"/>
        <v>-0.95883996534121796</v>
      </c>
      <c r="AC891" s="5">
        <f t="shared" si="425"/>
        <v>1.8620818563740951</v>
      </c>
      <c r="AD891" s="5">
        <f t="shared" si="426"/>
        <v>-4.4723345953986247</v>
      </c>
      <c r="AE891">
        <f t="shared" si="414"/>
        <v>0</v>
      </c>
    </row>
    <row r="892" spans="1:31" x14ac:dyDescent="0.2">
      <c r="A892">
        <f t="shared" si="444"/>
        <v>8.5999999999998611</v>
      </c>
      <c r="B892" s="5">
        <f t="shared" si="427"/>
        <v>60.51955737114708</v>
      </c>
      <c r="C892" s="5">
        <f t="shared" si="428"/>
        <v>556.19617582719718</v>
      </c>
      <c r="D892" s="5">
        <f t="shared" si="429"/>
        <v>-229.97349560375866</v>
      </c>
      <c r="E892" s="2">
        <f t="shared" si="436"/>
        <v>559.47904592504449</v>
      </c>
      <c r="F892" s="2">
        <f t="shared" si="437"/>
        <v>6.2099078471394638</v>
      </c>
      <c r="G892" s="3">
        <f t="shared" si="430"/>
        <v>5.2463256315293672</v>
      </c>
      <c r="H892" s="3">
        <f t="shared" si="431"/>
        <v>55.45538420420101</v>
      </c>
      <c r="I892" s="3">
        <f t="shared" si="432"/>
        <v>-88.807443720508985</v>
      </c>
      <c r="J892" s="2">
        <f t="shared" si="438"/>
        <v>104.83122449937785</v>
      </c>
      <c r="K892" s="2">
        <f t="shared" si="433"/>
        <v>71.459594069105549</v>
      </c>
      <c r="L892" s="6">
        <f t="shared" si="415"/>
        <v>2791.1364569374628</v>
      </c>
      <c r="M892" s="2">
        <f t="shared" si="416"/>
        <v>35.37377801326992</v>
      </c>
      <c r="N892" s="2">
        <f t="shared" si="434"/>
        <v>104.83122449937785</v>
      </c>
      <c r="O892" s="2">
        <f t="shared" si="435"/>
        <v>71.459594069105549</v>
      </c>
      <c r="P892" s="5">
        <f t="shared" si="417"/>
        <v>0.38225111317244626</v>
      </c>
      <c r="Q892" s="4">
        <f t="shared" si="418"/>
        <v>0.337228204827207</v>
      </c>
      <c r="R892" s="4">
        <f t="shared" si="419"/>
        <v>0.27573984404278828</v>
      </c>
      <c r="S892" s="4">
        <f t="shared" si="439"/>
        <v>0</v>
      </c>
      <c r="T892" s="4">
        <f t="shared" si="440"/>
        <v>0</v>
      </c>
      <c r="U892" s="5">
        <f t="shared" si="441"/>
        <v>-1.1285048137577298</v>
      </c>
      <c r="V892" s="5">
        <f t="shared" si="442"/>
        <v>-11.928666350239855</v>
      </c>
      <c r="W892" s="5">
        <f t="shared" si="443"/>
        <v>19.102822580019271</v>
      </c>
      <c r="X892" s="5">
        <f t="shared" si="420"/>
        <v>0.94253366744747924</v>
      </c>
      <c r="Y892" s="5">
        <f t="shared" si="421"/>
        <v>0.1709542721004301</v>
      </c>
      <c r="Z892" s="5">
        <f t="shared" si="422"/>
        <v>13.791958842313697</v>
      </c>
      <c r="AA892" s="5">
        <f t="shared" si="423"/>
        <v>8.6224220203709816</v>
      </c>
      <c r="AB892" s="5">
        <f t="shared" si="424"/>
        <v>-0.95755054165729969</v>
      </c>
      <c r="AC892" s="5">
        <f t="shared" si="425"/>
        <v>1.8632924920738425</v>
      </c>
      <c r="AD892" s="5">
        <f t="shared" si="426"/>
        <v>-4.4487553996097446</v>
      </c>
      <c r="AE892">
        <f t="shared" si="414"/>
        <v>0</v>
      </c>
    </row>
    <row r="893" spans="1:31" x14ac:dyDescent="0.2">
      <c r="A893">
        <f t="shared" si="444"/>
        <v>8.6099999999998609</v>
      </c>
      <c r="B893" s="5">
        <f t="shared" si="427"/>
        <v>60.571972749935291</v>
      </c>
      <c r="C893" s="5">
        <f t="shared" si="428"/>
        <v>556.75082283386371</v>
      </c>
      <c r="D893" s="5">
        <f t="shared" si="429"/>
        <v>-230.86179247873375</v>
      </c>
      <c r="E893" s="2">
        <f t="shared" si="436"/>
        <v>560.03610830820821</v>
      </c>
      <c r="F893" s="2">
        <f t="shared" si="437"/>
        <v>6.209100739782965</v>
      </c>
      <c r="G893" s="3">
        <f t="shared" si="430"/>
        <v>5.2367501261127938</v>
      </c>
      <c r="H893" s="3">
        <f t="shared" si="431"/>
        <v>55.474017129121748</v>
      </c>
      <c r="I893" s="3">
        <f t="shared" si="432"/>
        <v>-88.851931274505077</v>
      </c>
      <c r="J893" s="2">
        <f t="shared" si="438"/>
        <v>104.87829050635222</v>
      </c>
      <c r="K893" s="2">
        <f t="shared" si="433"/>
        <v>71.491677236777235</v>
      </c>
      <c r="L893" s="6">
        <f t="shared" si="415"/>
        <v>2791.2483592861531</v>
      </c>
      <c r="M893" s="2">
        <f t="shared" si="416"/>
        <v>35.375196220119648</v>
      </c>
      <c r="N893" s="2">
        <f t="shared" si="434"/>
        <v>104.87829050635222</v>
      </c>
      <c r="O893" s="2">
        <f t="shared" si="435"/>
        <v>71.491677236777235</v>
      </c>
      <c r="P893" s="5">
        <f t="shared" si="417"/>
        <v>0.38225429800599858</v>
      </c>
      <c r="Q893" s="4">
        <f t="shared" si="418"/>
        <v>0.33709004774301848</v>
      </c>
      <c r="R893" s="4">
        <f t="shared" si="419"/>
        <v>0.27569175156335429</v>
      </c>
      <c r="S893" s="4">
        <f t="shared" si="439"/>
        <v>0</v>
      </c>
      <c r="T893" s="4">
        <f t="shared" si="440"/>
        <v>0</v>
      </c>
      <c r="U893" s="5">
        <f t="shared" si="441"/>
        <v>-1.1269602145589614</v>
      </c>
      <c r="V893" s="5">
        <f t="shared" si="442"/>
        <v>-11.938131234206612</v>
      </c>
      <c r="W893" s="5">
        <f t="shared" si="443"/>
        <v>19.121132214001992</v>
      </c>
      <c r="X893" s="5">
        <f t="shared" si="420"/>
        <v>0.94257145554302202</v>
      </c>
      <c r="Y893" s="5">
        <f t="shared" si="421"/>
        <v>0.17070602381859676</v>
      </c>
      <c r="Z893" s="5">
        <f t="shared" si="422"/>
        <v>13.80260091771614</v>
      </c>
      <c r="AA893" s="5">
        <f t="shared" si="423"/>
        <v>8.6276083539394843</v>
      </c>
      <c r="AB893" s="5">
        <f t="shared" si="424"/>
        <v>-0.95625419074036466</v>
      </c>
      <c r="AC893" s="5">
        <f t="shared" si="425"/>
        <v>1.8644696835095278</v>
      </c>
      <c r="AD893" s="5">
        <f t="shared" si="426"/>
        <v>-4.4252594320585246</v>
      </c>
      <c r="AE893">
        <f t="shared" si="414"/>
        <v>0</v>
      </c>
    </row>
    <row r="894" spans="1:31" x14ac:dyDescent="0.2">
      <c r="A894">
        <f t="shared" si="444"/>
        <v>8.6199999999998607</v>
      </c>
      <c r="B894" s="5">
        <f t="shared" si="427"/>
        <v>60.624292438486883</v>
      </c>
      <c r="C894" s="5">
        <f t="shared" si="428"/>
        <v>557.30565622863912</v>
      </c>
      <c r="D894" s="5">
        <f t="shared" si="429"/>
        <v>-231.75053305445039</v>
      </c>
      <c r="E894" s="2">
        <f t="shared" si="436"/>
        <v>560.59334574903869</v>
      </c>
      <c r="F894" s="2">
        <f t="shared" si="437"/>
        <v>6.2082834536337517</v>
      </c>
      <c r="G894" s="3">
        <f t="shared" si="430"/>
        <v>5.2271875842053905</v>
      </c>
      <c r="H894" s="3">
        <f t="shared" si="431"/>
        <v>55.492661825956844</v>
      </c>
      <c r="I894" s="3">
        <f t="shared" si="432"/>
        <v>-88.896183868825659</v>
      </c>
      <c r="J894" s="2">
        <f t="shared" si="438"/>
        <v>104.92516625200334</v>
      </c>
      <c r="K894" s="2">
        <f t="shared" si="433"/>
        <v>71.523630710295379</v>
      </c>
      <c r="L894" s="6">
        <f t="shared" si="415"/>
        <v>2791.3599281761653</v>
      </c>
      <c r="M894" s="2">
        <f t="shared" si="416"/>
        <v>35.376610200843764</v>
      </c>
      <c r="N894" s="2">
        <f t="shared" si="434"/>
        <v>104.92516625200334</v>
      </c>
      <c r="O894" s="2">
        <f t="shared" si="435"/>
        <v>71.523630710295379</v>
      </c>
      <c r="P894" s="5">
        <f t="shared" si="417"/>
        <v>0.38225747314096581</v>
      </c>
      <c r="Q894" s="4">
        <f t="shared" si="418"/>
        <v>0.33695258548224016</v>
      </c>
      <c r="R894" s="4">
        <f t="shared" si="419"/>
        <v>0.27564387847829924</v>
      </c>
      <c r="S894" s="4">
        <f t="shared" si="439"/>
        <v>0</v>
      </c>
      <c r="T894" s="4">
        <f t="shared" si="440"/>
        <v>0</v>
      </c>
      <c r="U894" s="5">
        <f t="shared" si="441"/>
        <v>-1.125414461702404</v>
      </c>
      <c r="V894" s="5">
        <f t="shared" si="442"/>
        <v>-11.947580440005661</v>
      </c>
      <c r="W894" s="5">
        <f t="shared" si="443"/>
        <v>19.139364965288632</v>
      </c>
      <c r="X894" s="5">
        <f t="shared" si="420"/>
        <v>0.94260913103352517</v>
      </c>
      <c r="Y894" s="5">
        <f t="shared" si="421"/>
        <v>0.17046348631316421</v>
      </c>
      <c r="Z894" s="5">
        <f t="shared" si="422"/>
        <v>13.813194036482727</v>
      </c>
      <c r="AA894" s="5">
        <f t="shared" si="423"/>
        <v>8.6327884575391547</v>
      </c>
      <c r="AB894" s="5">
        <f t="shared" si="424"/>
        <v>-0.95495097538923979</v>
      </c>
      <c r="AC894" s="5">
        <f t="shared" si="425"/>
        <v>1.8656135964770666</v>
      </c>
      <c r="AD894" s="5">
        <f t="shared" si="426"/>
        <v>-4.4018465771722148</v>
      </c>
      <c r="AE894">
        <f t="shared" si="414"/>
        <v>0</v>
      </c>
    </row>
    <row r="895" spans="1:31" x14ac:dyDescent="0.2">
      <c r="A895">
        <f t="shared" si="444"/>
        <v>8.6299999999998604</v>
      </c>
      <c r="B895" s="5">
        <f t="shared" si="427"/>
        <v>60.676516566780165</v>
      </c>
      <c r="C895" s="5">
        <f t="shared" si="428"/>
        <v>557.86067612757847</v>
      </c>
      <c r="D895" s="5">
        <f t="shared" si="429"/>
        <v>-232.63971498546749</v>
      </c>
      <c r="E895" s="2">
        <f t="shared" si="436"/>
        <v>561.15075838155803</v>
      </c>
      <c r="F895" s="2">
        <f t="shared" si="437"/>
        <v>6.2074560316921898</v>
      </c>
      <c r="G895" s="3">
        <f t="shared" si="430"/>
        <v>5.2176380744514983</v>
      </c>
      <c r="H895" s="3">
        <f t="shared" si="431"/>
        <v>55.511317961921613</v>
      </c>
      <c r="I895" s="3">
        <f t="shared" si="432"/>
        <v>-88.940202334597387</v>
      </c>
      <c r="J895" s="2">
        <f t="shared" si="438"/>
        <v>104.97185222841718</v>
      </c>
      <c r="K895" s="2">
        <f t="shared" si="433"/>
        <v>71.555454825096916</v>
      </c>
      <c r="L895" s="6">
        <f t="shared" si="415"/>
        <v>2791.471164325741</v>
      </c>
      <c r="M895" s="2">
        <f t="shared" si="416"/>
        <v>35.378019964544983</v>
      </c>
      <c r="N895" s="2">
        <f t="shared" si="434"/>
        <v>104.97185222841718</v>
      </c>
      <c r="O895" s="2">
        <f t="shared" si="435"/>
        <v>71.555454825096916</v>
      </c>
      <c r="P895" s="5">
        <f t="shared" si="417"/>
        <v>0.3822606385984223</v>
      </c>
      <c r="Q895" s="4">
        <f t="shared" si="418"/>
        <v>0.33681581487480455</v>
      </c>
      <c r="R895" s="4">
        <f t="shared" si="419"/>
        <v>0.27559622400712364</v>
      </c>
      <c r="S895" s="4">
        <f t="shared" si="439"/>
        <v>0</v>
      </c>
      <c r="T895" s="4">
        <f t="shared" si="440"/>
        <v>0</v>
      </c>
      <c r="U895" s="5">
        <f t="shared" si="441"/>
        <v>-1.1238675903359339</v>
      </c>
      <c r="V895" s="5">
        <f t="shared" si="442"/>
        <v>-11.957013933128186</v>
      </c>
      <c r="W895" s="5">
        <f t="shared" si="443"/>
        <v>19.1575209808477</v>
      </c>
      <c r="X895" s="5">
        <f t="shared" si="420"/>
        <v>0.94264669416153057</v>
      </c>
      <c r="Y895" s="5">
        <f t="shared" si="421"/>
        <v>0.17022663212181049</v>
      </c>
      <c r="Z895" s="5">
        <f t="shared" si="422"/>
        <v>13.823738329761278</v>
      </c>
      <c r="AA895" s="5">
        <f t="shared" si="423"/>
        <v>8.6379623009242348</v>
      </c>
      <c r="AB895" s="5">
        <f t="shared" si="424"/>
        <v>-0.95364095821412342</v>
      </c>
      <c r="AC895" s="5">
        <f t="shared" si="425"/>
        <v>1.8667243966330922</v>
      </c>
      <c r="AD895" s="5">
        <f t="shared" si="426"/>
        <v>-4.3785167182280631</v>
      </c>
      <c r="AE895">
        <f t="shared" si="414"/>
        <v>0</v>
      </c>
    </row>
    <row r="896" spans="1:31" x14ac:dyDescent="0.2">
      <c r="A896">
        <f t="shared" si="444"/>
        <v>8.6399999999998602</v>
      </c>
      <c r="B896" s="5">
        <f t="shared" si="427"/>
        <v>60.728645265476764</v>
      </c>
      <c r="C896" s="5">
        <f t="shared" si="428"/>
        <v>558.41588264341749</v>
      </c>
      <c r="D896" s="5">
        <f t="shared" si="429"/>
        <v>-233.5293359346494</v>
      </c>
      <c r="E896" s="2">
        <f t="shared" si="436"/>
        <v>561.70834633660832</v>
      </c>
      <c r="F896" s="2">
        <f t="shared" si="437"/>
        <v>6.2066185169136263</v>
      </c>
      <c r="G896" s="3">
        <f t="shared" si="430"/>
        <v>5.208101664869357</v>
      </c>
      <c r="H896" s="3">
        <f t="shared" si="431"/>
        <v>55.529985205887947</v>
      </c>
      <c r="I896" s="3">
        <f t="shared" si="432"/>
        <v>-88.983987501779666</v>
      </c>
      <c r="J896" s="2">
        <f t="shared" si="438"/>
        <v>105.01834892834027</v>
      </c>
      <c r="K896" s="2">
        <f t="shared" si="433"/>
        <v>71.587149917069027</v>
      </c>
      <c r="L896" s="6">
        <f t="shared" si="415"/>
        <v>2791.5820684543887</v>
      </c>
      <c r="M896" s="2">
        <f t="shared" si="416"/>
        <v>35.379425520342075</v>
      </c>
      <c r="N896" s="2">
        <f t="shared" si="434"/>
        <v>105.01834892834027</v>
      </c>
      <c r="O896" s="2">
        <f t="shared" si="435"/>
        <v>71.587149917069027</v>
      </c>
      <c r="P896" s="5">
        <f t="shared" si="417"/>
        <v>0.38226379439947777</v>
      </c>
      <c r="Q896" s="4">
        <f t="shared" si="418"/>
        <v>0.33667973276439039</v>
      </c>
      <c r="R896" s="4">
        <f t="shared" si="419"/>
        <v>0.2755487873708119</v>
      </c>
      <c r="S896" s="4">
        <f t="shared" si="439"/>
        <v>0</v>
      </c>
      <c r="T896" s="4">
        <f t="shared" si="440"/>
        <v>0</v>
      </c>
      <c r="U896" s="5">
        <f t="shared" si="441"/>
        <v>-1.122319635437961</v>
      </c>
      <c r="V896" s="5">
        <f t="shared" si="442"/>
        <v>-11.966431679422843</v>
      </c>
      <c r="W896" s="5">
        <f t="shared" si="443"/>
        <v>19.175600408583534</v>
      </c>
      <c r="X896" s="5">
        <f t="shared" si="420"/>
        <v>0.94268414517000743</v>
      </c>
      <c r="Y896" s="5">
        <f t="shared" si="421"/>
        <v>0.16999543380265503</v>
      </c>
      <c r="Z896" s="5">
        <f t="shared" si="422"/>
        <v>13.834233928912454</v>
      </c>
      <c r="AA896" s="5">
        <f t="shared" si="423"/>
        <v>8.6431298540507377</v>
      </c>
      <c r="AB896" s="5">
        <f t="shared" si="424"/>
        <v>-0.95232420163530596</v>
      </c>
      <c r="AC896" s="5">
        <f t="shared" si="425"/>
        <v>1.8678022494896105</v>
      </c>
      <c r="AD896" s="5">
        <f t="shared" si="426"/>
        <v>-4.3552697373657274</v>
      </c>
      <c r="AE896">
        <f t="shared" si="414"/>
        <v>0</v>
      </c>
    </row>
    <row r="897" spans="1:31" x14ac:dyDescent="0.2">
      <c r="A897">
        <f t="shared" si="444"/>
        <v>8.64999999999986</v>
      </c>
      <c r="B897" s="5">
        <f t="shared" si="427"/>
        <v>60.780678665915374</v>
      </c>
      <c r="C897" s="5">
        <f t="shared" si="428"/>
        <v>558.97127588558885</v>
      </c>
      <c r="D897" s="5">
        <f t="shared" si="429"/>
        <v>-234.41939357315405</v>
      </c>
      <c r="E897" s="2">
        <f t="shared" si="436"/>
        <v>562.26610974186622</v>
      </c>
      <c r="F897" s="2">
        <f t="shared" si="437"/>
        <v>6.2057709522076578</v>
      </c>
      <c r="G897" s="3">
        <f t="shared" si="430"/>
        <v>5.1985784228530036</v>
      </c>
      <c r="H897" s="3">
        <f t="shared" si="431"/>
        <v>55.548663228382843</v>
      </c>
      <c r="I897" s="3">
        <f t="shared" si="432"/>
        <v>-89.027540199153322</v>
      </c>
      <c r="J897" s="2">
        <f t="shared" si="438"/>
        <v>105.06465684515751</v>
      </c>
      <c r="K897" s="2">
        <f t="shared" si="433"/>
        <v>71.618716322534084</v>
      </c>
      <c r="L897" s="6">
        <f t="shared" si="415"/>
        <v>2791.692641282832</v>
      </c>
      <c r="M897" s="2">
        <f t="shared" si="416"/>
        <v>35.380826877369223</v>
      </c>
      <c r="N897" s="2">
        <f t="shared" si="434"/>
        <v>105.06465684515751</v>
      </c>
      <c r="O897" s="2">
        <f t="shared" si="435"/>
        <v>71.618716322534084</v>
      </c>
      <c r="P897" s="5">
        <f t="shared" si="417"/>
        <v>0.38226694056527594</v>
      </c>
      <c r="Q897" s="4">
        <f t="shared" si="418"/>
        <v>0.33654433600837214</v>
      </c>
      <c r="R897" s="4">
        <f t="shared" si="419"/>
        <v>0.27550156779184287</v>
      </c>
      <c r="S897" s="4">
        <f t="shared" si="439"/>
        <v>0</v>
      </c>
      <c r="T897" s="4">
        <f t="shared" si="440"/>
        <v>0</v>
      </c>
      <c r="U897" s="5">
        <f t="shared" si="441"/>
        <v>-1.1207706318170831</v>
      </c>
      <c r="V897" s="5">
        <f t="shared" si="442"/>
        <v>-11.975833645095213</v>
      </c>
      <c r="W897" s="5">
        <f t="shared" si="443"/>
        <v>19.193603397323844</v>
      </c>
      <c r="X897" s="5">
        <f t="shared" si="420"/>
        <v>0.94272148430233604</v>
      </c>
      <c r="Y897" s="5">
        <f t="shared" si="421"/>
        <v>0.16976986393515556</v>
      </c>
      <c r="Z897" s="5">
        <f t="shared" si="422"/>
        <v>13.844680965503944</v>
      </c>
      <c r="AA897" s="5">
        <f t="shared" si="423"/>
        <v>8.6482910870765259</v>
      </c>
      <c r="AB897" s="5">
        <f t="shared" si="424"/>
        <v>-0.95100076788192756</v>
      </c>
      <c r="AC897" s="5">
        <f t="shared" si="425"/>
        <v>1.8688473204087312</v>
      </c>
      <c r="AD897" s="5">
        <f t="shared" si="426"/>
        <v>-4.3321055155996291</v>
      </c>
      <c r="AE897">
        <f t="shared" si="414"/>
        <v>0</v>
      </c>
    </row>
    <row r="898" spans="1:31" x14ac:dyDescent="0.2">
      <c r="A898">
        <f t="shared" si="444"/>
        <v>8.6599999999998598</v>
      </c>
      <c r="B898" s="5">
        <f t="shared" si="427"/>
        <v>60.832616900105506</v>
      </c>
      <c r="C898" s="5">
        <f t="shared" si="428"/>
        <v>559.52685596023878</v>
      </c>
      <c r="D898" s="5">
        <f t="shared" si="429"/>
        <v>-235.30988558042137</v>
      </c>
      <c r="E898" s="2">
        <f t="shared" si="436"/>
        <v>562.82404872185839</v>
      </c>
      <c r="F898" s="2">
        <f t="shared" si="437"/>
        <v>6.204913380437417</v>
      </c>
      <c r="G898" s="3">
        <f t="shared" si="430"/>
        <v>5.1890684151741846</v>
      </c>
      <c r="H898" s="3">
        <f t="shared" si="431"/>
        <v>55.567351701586929</v>
      </c>
      <c r="I898" s="3">
        <f t="shared" si="432"/>
        <v>-89.070861254309321</v>
      </c>
      <c r="J898" s="2">
        <f t="shared" si="438"/>
        <v>105.11077647286997</v>
      </c>
      <c r="K898" s="2">
        <f t="shared" si="433"/>
        <v>71.650154378234475</v>
      </c>
      <c r="L898" s="6">
        <f t="shared" si="415"/>
        <v>2791.8028835329605</v>
      </c>
      <c r="M898" s="2">
        <f t="shared" si="416"/>
        <v>35.382224044775363</v>
      </c>
      <c r="N898" s="2">
        <f t="shared" si="434"/>
        <v>105.11077647286997</v>
      </c>
      <c r="O898" s="2">
        <f t="shared" si="435"/>
        <v>71.650154378234475</v>
      </c>
      <c r="P898" s="5">
        <f t="shared" si="417"/>
        <v>0.38227007711699307</v>
      </c>
      <c r="Q898" s="4">
        <f t="shared" si="418"/>
        <v>0.33640962147776998</v>
      </c>
      <c r="R898" s="4">
        <f t="shared" si="419"/>
        <v>0.27545456449420064</v>
      </c>
      <c r="S898" s="4">
        <f t="shared" si="439"/>
        <v>0</v>
      </c>
      <c r="T898" s="4">
        <f t="shared" si="440"/>
        <v>0</v>
      </c>
      <c r="U898" s="5">
        <f t="shared" si="441"/>
        <v>-1.1192206141117524</v>
      </c>
      <c r="V898" s="5">
        <f t="shared" si="442"/>
        <v>-11.985219796707232</v>
      </c>
      <c r="W898" s="5">
        <f t="shared" si="443"/>
        <v>19.211530096807255</v>
      </c>
      <c r="X898" s="5">
        <f t="shared" si="420"/>
        <v>0.94275871180228965</v>
      </c>
      <c r="Y898" s="5">
        <f t="shared" si="421"/>
        <v>0.16954989512100799</v>
      </c>
      <c r="Z898" s="5">
        <f t="shared" si="422"/>
        <v>13.855079571304664</v>
      </c>
      <c r="AA898" s="5">
        <f t="shared" si="423"/>
        <v>8.653445970361453</v>
      </c>
      <c r="AB898" s="5">
        <f t="shared" si="424"/>
        <v>-0.94967071899074451</v>
      </c>
      <c r="AC898" s="5">
        <f t="shared" si="425"/>
        <v>1.8698597745974315</v>
      </c>
      <c r="AD898" s="5">
        <f t="shared" si="426"/>
        <v>-4.3090239328312911</v>
      </c>
      <c r="AE898">
        <f t="shared" si="414"/>
        <v>0</v>
      </c>
    </row>
    <row r="899" spans="1:31" x14ac:dyDescent="0.2">
      <c r="A899">
        <f t="shared" si="444"/>
        <v>8.6699999999998596</v>
      </c>
      <c r="B899" s="5">
        <f t="shared" si="427"/>
        <v>60.884460100721299</v>
      </c>
      <c r="C899" s="5">
        <f t="shared" si="428"/>
        <v>560.08262297024339</v>
      </c>
      <c r="D899" s="5">
        <f t="shared" si="429"/>
        <v>-236.2008096441611</v>
      </c>
      <c r="E899" s="2">
        <f t="shared" si="436"/>
        <v>563.38216339797634</v>
      </c>
      <c r="F899" s="2">
        <f t="shared" si="437"/>
        <v>6.2040458444188475</v>
      </c>
      <c r="G899" s="3">
        <f t="shared" si="430"/>
        <v>5.1795717079842776</v>
      </c>
      <c r="H899" s="3">
        <f t="shared" si="431"/>
        <v>55.586050299332904</v>
      </c>
      <c r="I899" s="3">
        <f t="shared" si="432"/>
        <v>-89.113951493637629</v>
      </c>
      <c r="J899" s="2">
        <f t="shared" si="438"/>
        <v>105.15670830607299</v>
      </c>
      <c r="K899" s="2">
        <f t="shared" si="433"/>
        <v>71.681464421317642</v>
      </c>
      <c r="L899" s="6">
        <f t="shared" si="415"/>
        <v>2791.9127959277776</v>
      </c>
      <c r="M899" s="2">
        <f t="shared" si="416"/>
        <v>35.383617031723567</v>
      </c>
      <c r="N899" s="2">
        <f t="shared" si="434"/>
        <v>105.15670830607299</v>
      </c>
      <c r="O899" s="2">
        <f t="shared" si="435"/>
        <v>71.681464421317642</v>
      </c>
      <c r="P899" s="5">
        <f t="shared" si="417"/>
        <v>0.38227320407583643</v>
      </c>
      <c r="Q899" s="4">
        <f t="shared" si="418"/>
        <v>0.33627558605719948</v>
      </c>
      <c r="R899" s="4">
        <f t="shared" si="419"/>
        <v>0.27540777670338445</v>
      </c>
      <c r="S899" s="4">
        <f t="shared" si="439"/>
        <v>0</v>
      </c>
      <c r="T899" s="4">
        <f t="shared" si="440"/>
        <v>0</v>
      </c>
      <c r="U899" s="5">
        <f t="shared" si="441"/>
        <v>-1.1176696167899554</v>
      </c>
      <c r="V899" s="5">
        <f t="shared" si="442"/>
        <v>-11.9945901011766</v>
      </c>
      <c r="W899" s="5">
        <f t="shared" si="443"/>
        <v>19.229380657670966</v>
      </c>
      <c r="X899" s="5">
        <f t="shared" si="420"/>
        <v>0.94279582791401806</v>
      </c>
      <c r="Y899" s="5">
        <f t="shared" si="421"/>
        <v>0.16933549998502731</v>
      </c>
      <c r="Z899" s="5">
        <f t="shared" si="422"/>
        <v>13.865429878278961</v>
      </c>
      <c r="AA899" s="5">
        <f t="shared" si="423"/>
        <v>8.6585944744674084</v>
      </c>
      <c r="AB899" s="5">
        <f t="shared" si="424"/>
        <v>-0.94833411680492807</v>
      </c>
      <c r="AC899" s="5">
        <f t="shared" si="425"/>
        <v>1.8708397771023613</v>
      </c>
      <c r="AD899" s="5">
        <f t="shared" si="426"/>
        <v>-4.2860248678616273</v>
      </c>
      <c r="AE899">
        <f t="shared" si="414"/>
        <v>0</v>
      </c>
    </row>
    <row r="900" spans="1:31" x14ac:dyDescent="0.2">
      <c r="A900">
        <f t="shared" si="444"/>
        <v>8.6799999999998594</v>
      </c>
      <c r="B900" s="5">
        <f t="shared" si="427"/>
        <v>60.9362084010953</v>
      </c>
      <c r="C900" s="5">
        <f t="shared" si="428"/>
        <v>560.63857701522556</v>
      </c>
      <c r="D900" s="5">
        <f t="shared" si="429"/>
        <v>-237.09216346034088</v>
      </c>
      <c r="E900" s="2">
        <f t="shared" si="436"/>
        <v>563.94045388849236</v>
      </c>
      <c r="F900" s="2">
        <f t="shared" si="437"/>
        <v>6.2031683869200052</v>
      </c>
      <c r="G900" s="3">
        <f t="shared" si="430"/>
        <v>5.1700883668162279</v>
      </c>
      <c r="H900" s="3">
        <f t="shared" si="431"/>
        <v>55.604758697103925</v>
      </c>
      <c r="I900" s="3">
        <f t="shared" si="432"/>
        <v>-89.156811742316251</v>
      </c>
      <c r="J900" s="2">
        <f t="shared" si="438"/>
        <v>105.20245283993461</v>
      </c>
      <c r="K900" s="2">
        <f t="shared" si="433"/>
        <v>71.712646789321468</v>
      </c>
      <c r="L900" s="6">
        <f t="shared" si="415"/>
        <v>2792.0223791913536</v>
      </c>
      <c r="M900" s="2">
        <f t="shared" si="416"/>
        <v>35.385005847390417</v>
      </c>
      <c r="N900" s="2">
        <f t="shared" si="434"/>
        <v>105.20245283993461</v>
      </c>
      <c r="O900" s="2">
        <f t="shared" si="435"/>
        <v>71.712646789321468</v>
      </c>
      <c r="P900" s="5">
        <f t="shared" si="417"/>
        <v>0.38227632146304302</v>
      </c>
      <c r="Q900" s="4">
        <f t="shared" si="418"/>
        <v>0.33614222664482118</v>
      </c>
      <c r="R900" s="4">
        <f t="shared" si="419"/>
        <v>0.27536120364641908</v>
      </c>
      <c r="S900" s="4">
        <f t="shared" si="439"/>
        <v>0</v>
      </c>
      <c r="T900" s="4">
        <f t="shared" si="440"/>
        <v>0</v>
      </c>
      <c r="U900" s="5">
        <f t="shared" si="441"/>
        <v>-1.1161176741489081</v>
      </c>
      <c r="V900" s="5">
        <f t="shared" si="442"/>
        <v>-12.003944525776204</v>
      </c>
      <c r="W900" s="5">
        <f t="shared" si="443"/>
        <v>19.247155231438455</v>
      </c>
      <c r="X900" s="5">
        <f t="shared" si="420"/>
        <v>0.94283283288203124</v>
      </c>
      <c r="Y900" s="5">
        <f t="shared" si="421"/>
        <v>0.16912665117602493</v>
      </c>
      <c r="Z900" s="5">
        <f t="shared" si="422"/>
        <v>13.875732018580967</v>
      </c>
      <c r="AA900" s="5">
        <f t="shared" si="423"/>
        <v>8.6637365701584468</v>
      </c>
      <c r="AB900" s="5">
        <f t="shared" si="424"/>
        <v>-0.94699102297288307</v>
      </c>
      <c r="AC900" s="5">
        <f t="shared" si="425"/>
        <v>1.8717874928047635</v>
      </c>
      <c r="AD900" s="5">
        <f t="shared" si="426"/>
        <v>-4.2631081984030956</v>
      </c>
      <c r="AE900">
        <f t="shared" si="414"/>
        <v>0</v>
      </c>
    </row>
    <row r="901" spans="1:31" x14ac:dyDescent="0.2">
      <c r="A901">
        <f t="shared" si="444"/>
        <v>8.6899999999998592</v>
      </c>
      <c r="B901" s="5">
        <f t="shared" si="427"/>
        <v>60.987861935212315</v>
      </c>
      <c r="C901" s="5">
        <f t="shared" si="428"/>
        <v>561.19471819157127</v>
      </c>
      <c r="D901" s="5">
        <f t="shared" si="429"/>
        <v>-237.98394473317396</v>
      </c>
      <c r="E901" s="2">
        <f t="shared" si="436"/>
        <v>564.49892030857393</v>
      </c>
      <c r="F901" s="2">
        <f t="shared" si="437"/>
        <v>6.2022810506603454</v>
      </c>
      <c r="G901" s="3">
        <f t="shared" si="430"/>
        <v>5.1606184565864988</v>
      </c>
      <c r="H901" s="3">
        <f t="shared" si="431"/>
        <v>55.623476572031976</v>
      </c>
      <c r="I901" s="3">
        <f t="shared" si="432"/>
        <v>-89.199442824300277</v>
      </c>
      <c r="J901" s="2">
        <f t="shared" si="438"/>
        <v>105.24801057017403</v>
      </c>
      <c r="K901" s="2">
        <f t="shared" si="433"/>
        <v>71.743701820159529</v>
      </c>
      <c r="L901" s="6">
        <f t="shared" si="415"/>
        <v>2792.1316340487783</v>
      </c>
      <c r="M901" s="2">
        <f t="shared" si="416"/>
        <v>35.386390500965419</v>
      </c>
      <c r="N901" s="2">
        <f t="shared" si="434"/>
        <v>105.24801057017403</v>
      </c>
      <c r="O901" s="2">
        <f t="shared" si="435"/>
        <v>71.743701820159529</v>
      </c>
      <c r="P901" s="5">
        <f t="shared" si="417"/>
        <v>0.38227942929987796</v>
      </c>
      <c r="Q901" s="4">
        <f t="shared" si="418"/>
        <v>0.33600954015229045</v>
      </c>
      <c r="R901" s="4">
        <f t="shared" si="419"/>
        <v>0.27531484455186461</v>
      </c>
      <c r="S901" s="4">
        <f t="shared" si="439"/>
        <v>0</v>
      </c>
      <c r="T901" s="4">
        <f t="shared" si="440"/>
        <v>0</v>
      </c>
      <c r="U901" s="5">
        <f t="shared" si="441"/>
        <v>-1.1145648203147658</v>
      </c>
      <c r="V901" s="5">
        <f t="shared" si="442"/>
        <v>-12.013283038133526</v>
      </c>
      <c r="W901" s="5">
        <f t="shared" si="443"/>
        <v>19.264853970507261</v>
      </c>
      <c r="X901" s="5">
        <f t="shared" si="420"/>
        <v>0.94286972695118332</v>
      </c>
      <c r="Y901" s="5">
        <f t="shared" si="421"/>
        <v>0.16892332136767527</v>
      </c>
      <c r="Z901" s="5">
        <f t="shared" si="422"/>
        <v>13.885986124548857</v>
      </c>
      <c r="AA901" s="5">
        <f t="shared" si="423"/>
        <v>8.6688722284008097</v>
      </c>
      <c r="AB901" s="5">
        <f t="shared" si="424"/>
        <v>-0.94564149894709049</v>
      </c>
      <c r="AC901" s="5">
        <f t="shared" si="425"/>
        <v>1.8727030864153313</v>
      </c>
      <c r="AD901" s="5">
        <f t="shared" si="426"/>
        <v>-4.2402738010919307</v>
      </c>
      <c r="AE901">
        <f t="shared" ref="AE901:AE964" si="445">IF(($D901-height)*($D902-height)&lt;0,1,0)</f>
        <v>0</v>
      </c>
    </row>
    <row r="902" spans="1:31" x14ac:dyDescent="0.2">
      <c r="A902">
        <f t="shared" si="444"/>
        <v>8.699999999999859</v>
      </c>
      <c r="B902" s="5">
        <f t="shared" si="427"/>
        <v>61.039420837703233</v>
      </c>
      <c r="C902" s="5">
        <f t="shared" si="428"/>
        <v>561.75104659244596</v>
      </c>
      <c r="D902" s="5">
        <f t="shared" si="429"/>
        <v>-238.87615117510703</v>
      </c>
      <c r="E902" s="2">
        <f t="shared" si="436"/>
        <v>565.05756277029911</v>
      </c>
      <c r="F902" s="2">
        <f t="shared" si="437"/>
        <v>6.2013838783100264</v>
      </c>
      <c r="G902" s="3">
        <f t="shared" si="430"/>
        <v>5.1511620415970283</v>
      </c>
      <c r="H902" s="3">
        <f t="shared" si="431"/>
        <v>55.642203602896132</v>
      </c>
      <c r="I902" s="3">
        <f t="shared" si="432"/>
        <v>-89.241845562311198</v>
      </c>
      <c r="J902" s="2">
        <f t="shared" si="438"/>
        <v>105.29338199304047</v>
      </c>
      <c r="K902" s="2">
        <f t="shared" si="433"/>
        <v>71.774629852106656</v>
      </c>
      <c r="L902" s="6">
        <f t="shared" si="415"/>
        <v>2792.2405612261136</v>
      </c>
      <c r="M902" s="2">
        <f t="shared" si="416"/>
        <v>35.3877710016504</v>
      </c>
      <c r="N902" s="2">
        <f t="shared" si="434"/>
        <v>105.29338199304047</v>
      </c>
      <c r="O902" s="2">
        <f t="shared" si="435"/>
        <v>71.774629852106656</v>
      </c>
      <c r="P902" s="5">
        <f t="shared" si="417"/>
        <v>0.38228252760763343</v>
      </c>
      <c r="Q902" s="4">
        <f t="shared" si="418"/>
        <v>0.33587752350470729</v>
      </c>
      <c r="R902" s="4">
        <f t="shared" si="419"/>
        <v>0.2752686986498265</v>
      </c>
      <c r="S902" s="4">
        <f t="shared" si="439"/>
        <v>0</v>
      </c>
      <c r="T902" s="4">
        <f t="shared" si="440"/>
        <v>0</v>
      </c>
      <c r="U902" s="5">
        <f t="shared" si="441"/>
        <v>-1.1130110892423457</v>
      </c>
      <c r="V902" s="5">
        <f t="shared" si="442"/>
        <v>-12.022605606230037</v>
      </c>
      <c r="W902" s="5">
        <f t="shared" si="443"/>
        <v>19.282477028136846</v>
      </c>
      <c r="X902" s="5">
        <f t="shared" si="420"/>
        <v>0.94290651036665674</v>
      </c>
      <c r="Y902" s="5">
        <f t="shared" si="421"/>
        <v>0.16872548325937176</v>
      </c>
      <c r="Z902" s="5">
        <f t="shared" si="422"/>
        <v>13.896192328699311</v>
      </c>
      <c r="AA902" s="5">
        <f t="shared" si="423"/>
        <v>8.6740014203630373</v>
      </c>
      <c r="AB902" s="5">
        <f t="shared" si="424"/>
        <v>-0.94428560598297395</v>
      </c>
      <c r="AC902" s="5">
        <f t="shared" si="425"/>
        <v>1.8735867224692733</v>
      </c>
      <c r="AD902" s="5">
        <f t="shared" si="426"/>
        <v>-4.2175215515001163</v>
      </c>
      <c r="AE902">
        <f t="shared" si="445"/>
        <v>0</v>
      </c>
    </row>
    <row r="903" spans="1:31" x14ac:dyDescent="0.2">
      <c r="A903">
        <f t="shared" si="444"/>
        <v>8.7099999999998587</v>
      </c>
      <c r="B903" s="5">
        <f t="shared" si="427"/>
        <v>61.090885243838905</v>
      </c>
      <c r="C903" s="5">
        <f t="shared" si="428"/>
        <v>562.30756230781105</v>
      </c>
      <c r="D903" s="5">
        <f t="shared" si="429"/>
        <v>-239.7687805068077</v>
      </c>
      <c r="E903" s="2">
        <f t="shared" si="436"/>
        <v>565.61638138267244</v>
      </c>
      <c r="F903" s="2">
        <f t="shared" si="437"/>
        <v>6.2004769124892256</v>
      </c>
      <c r="G903" s="3">
        <f t="shared" si="430"/>
        <v>5.1417191855371982</v>
      </c>
      <c r="H903" s="3">
        <f t="shared" si="431"/>
        <v>55.660939470120823</v>
      </c>
      <c r="I903" s="3">
        <f t="shared" si="432"/>
        <v>-89.2840207778262</v>
      </c>
      <c r="J903" s="2">
        <f t="shared" si="438"/>
        <v>105.33856760529201</v>
      </c>
      <c r="K903" s="2">
        <f t="shared" si="433"/>
        <v>71.805431223784595</v>
      </c>
      <c r="L903" s="6">
        <f t="shared" si="415"/>
        <v>2792.3491614503459</v>
      </c>
      <c r="M903" s="2">
        <f t="shared" si="416"/>
        <v>35.389147358658903</v>
      </c>
      <c r="N903" s="2">
        <f t="shared" si="434"/>
        <v>105.33856760529201</v>
      </c>
      <c r="O903" s="2">
        <f t="shared" si="435"/>
        <v>71.805431223784595</v>
      </c>
      <c r="P903" s="5">
        <f t="shared" si="417"/>
        <v>0.38228561640762715</v>
      </c>
      <c r="Q903" s="4">
        <f t="shared" si="418"/>
        <v>0.33574617364056558</v>
      </c>
      <c r="R903" s="4">
        <f t="shared" si="419"/>
        <v>0.2752227651719642</v>
      </c>
      <c r="S903" s="4">
        <f t="shared" si="439"/>
        <v>0</v>
      </c>
      <c r="T903" s="4">
        <f t="shared" si="440"/>
        <v>0</v>
      </c>
      <c r="U903" s="5">
        <f t="shared" si="441"/>
        <v>-1.1114565147148614</v>
      </c>
      <c r="V903" s="5">
        <f t="shared" si="442"/>
        <v>-12.031912198400587</v>
      </c>
      <c r="W903" s="5">
        <f t="shared" si="443"/>
        <v>19.300024558436487</v>
      </c>
      <c r="X903" s="5">
        <f t="shared" si="420"/>
        <v>0.94294318337394634</v>
      </c>
      <c r="Y903" s="5">
        <f t="shared" si="421"/>
        <v>0.16853310957707687</v>
      </c>
      <c r="Z903" s="5">
        <f t="shared" si="422"/>
        <v>13.906350763721834</v>
      </c>
      <c r="AA903" s="5">
        <f t="shared" si="423"/>
        <v>8.6791241174159719</v>
      </c>
      <c r="AB903" s="5">
        <f t="shared" si="424"/>
        <v>-0.9429234051377845</v>
      </c>
      <c r="AC903" s="5">
        <f t="shared" si="425"/>
        <v>1.8744385653212472</v>
      </c>
      <c r="AD903" s="5">
        <f t="shared" si="426"/>
        <v>-4.1948513241475425</v>
      </c>
      <c r="AE903">
        <f t="shared" si="445"/>
        <v>0</v>
      </c>
    </row>
    <row r="904" spans="1:31" x14ac:dyDescent="0.2">
      <c r="A904">
        <f t="shared" si="444"/>
        <v>8.7199999999998585</v>
      </c>
      <c r="B904" s="5">
        <f t="shared" si="427"/>
        <v>61.142255289524016</v>
      </c>
      <c r="C904" s="5">
        <f t="shared" si="428"/>
        <v>562.86426542444053</v>
      </c>
      <c r="D904" s="5">
        <f t="shared" si="429"/>
        <v>-240.66183045715215</v>
      </c>
      <c r="E904" s="2">
        <f t="shared" si="436"/>
        <v>566.17537625163845</v>
      </c>
      <c r="F904" s="2">
        <f t="shared" si="437"/>
        <v>6.1995601957674422</v>
      </c>
      <c r="G904" s="3">
        <f t="shared" si="430"/>
        <v>5.13228995148582</v>
      </c>
      <c r="H904" s="3">
        <f t="shared" si="431"/>
        <v>55.679683855774037</v>
      </c>
      <c r="I904" s="3">
        <f t="shared" si="432"/>
        <v>-89.325969291067679</v>
      </c>
      <c r="J904" s="2">
        <f t="shared" si="438"/>
        <v>105.38356790417485</v>
      </c>
      <c r="K904" s="2">
        <f t="shared" si="433"/>
        <v>71.836106274147824</v>
      </c>
      <c r="L904" s="6">
        <f t="shared" si="415"/>
        <v>2792.457435449342</v>
      </c>
      <c r="M904" s="2">
        <f t="shared" si="416"/>
        <v>35.390519581215621</v>
      </c>
      <c r="N904" s="2">
        <f t="shared" si="434"/>
        <v>105.38356790417485</v>
      </c>
      <c r="O904" s="2">
        <f t="shared" si="435"/>
        <v>71.836106274147824</v>
      </c>
      <c r="P904" s="5">
        <f t="shared" si="417"/>
        <v>0.38228869572120094</v>
      </c>
      <c r="Q904" s="4">
        <f t="shared" si="418"/>
        <v>0.33561548751170334</v>
      </c>
      <c r="R904" s="4">
        <f t="shared" si="419"/>
        <v>0.27517704335150156</v>
      </c>
      <c r="S904" s="4">
        <f t="shared" si="439"/>
        <v>0</v>
      </c>
      <c r="T904" s="4">
        <f t="shared" si="440"/>
        <v>0</v>
      </c>
      <c r="U904" s="5">
        <f t="shared" si="441"/>
        <v>-1.1099011303436719</v>
      </c>
      <c r="V904" s="5">
        <f t="shared" si="442"/>
        <v>-12.041202783332778</v>
      </c>
      <c r="W904" s="5">
        <f t="shared" si="443"/>
        <v>19.317496716353254</v>
      </c>
      <c r="X904" s="5">
        <f t="shared" si="420"/>
        <v>0.94297974621884384</v>
      </c>
      <c r="Y904" s="5">
        <f t="shared" si="421"/>
        <v>0.16834617307415936</v>
      </c>
      <c r="Z904" s="5">
        <f t="shared" si="422"/>
        <v>13.916461562473316</v>
      </c>
      <c r="AA904" s="5">
        <f t="shared" si="423"/>
        <v>8.6842402911328431</v>
      </c>
      <c r="AB904" s="5">
        <f t="shared" si="424"/>
        <v>-0.94155495726951255</v>
      </c>
      <c r="AC904" s="5">
        <f t="shared" si="425"/>
        <v>1.8752587791405375</v>
      </c>
      <c r="AD904" s="5">
        <f t="shared" si="426"/>
        <v>-4.1722629925139003</v>
      </c>
      <c r="AE904">
        <f t="shared" si="445"/>
        <v>0</v>
      </c>
    </row>
    <row r="905" spans="1:31" x14ac:dyDescent="0.2">
      <c r="A905">
        <f t="shared" si="444"/>
        <v>8.7299999999998583</v>
      </c>
      <c r="B905" s="5">
        <f t="shared" si="427"/>
        <v>61.193531111291009</v>
      </c>
      <c r="C905" s="5">
        <f t="shared" si="428"/>
        <v>563.42115602593719</v>
      </c>
      <c r="D905" s="5">
        <f t="shared" si="429"/>
        <v>-241.55529876321245</v>
      </c>
      <c r="E905" s="2">
        <f t="shared" si="436"/>
        <v>566.73454748009851</v>
      </c>
      <c r="F905" s="2">
        <f t="shared" si="437"/>
        <v>6.198633770662819</v>
      </c>
      <c r="G905" s="3">
        <f t="shared" si="430"/>
        <v>5.1228744019131245</v>
      </c>
      <c r="H905" s="3">
        <f t="shared" si="431"/>
        <v>55.698436443565441</v>
      </c>
      <c r="I905" s="3">
        <f t="shared" si="432"/>
        <v>-89.367691920992812</v>
      </c>
      <c r="J905" s="2">
        <f t="shared" si="438"/>
        <v>105.42838338740265</v>
      </c>
      <c r="K905" s="2">
        <f t="shared" si="433"/>
        <v>71.866655342469414</v>
      </c>
      <c r="L905" s="6">
        <f t="shared" si="415"/>
        <v>2792.5653839518031</v>
      </c>
      <c r="M905" s="2">
        <f t="shared" si="416"/>
        <v>35.39188767855584</v>
      </c>
      <c r="N905" s="2">
        <f t="shared" si="434"/>
        <v>105.42838338740265</v>
      </c>
      <c r="O905" s="2">
        <f t="shared" si="435"/>
        <v>71.866655342469414</v>
      </c>
      <c r="P905" s="5">
        <f t="shared" si="417"/>
        <v>0.38229176556971961</v>
      </c>
      <c r="Q905" s="4">
        <f t="shared" si="418"/>
        <v>0.33548546208325203</v>
      </c>
      <c r="R905" s="4">
        <f t="shared" si="419"/>
        <v>0.27513153242323546</v>
      </c>
      <c r="S905" s="4">
        <f t="shared" si="439"/>
        <v>0</v>
      </c>
      <c r="T905" s="4">
        <f t="shared" si="440"/>
        <v>0</v>
      </c>
      <c r="U905" s="5">
        <f t="shared" si="441"/>
        <v>-1.1083449695680456</v>
      </c>
      <c r="V905" s="5">
        <f t="shared" si="442"/>
        <v>-12.050477330066338</v>
      </c>
      <c r="W905" s="5">
        <f t="shared" si="443"/>
        <v>19.334893657660079</v>
      </c>
      <c r="X905" s="5">
        <f t="shared" si="420"/>
        <v>0.9430161991474233</v>
      </c>
      <c r="Y905" s="5">
        <f t="shared" si="421"/>
        <v>0.16816464653222729</v>
      </c>
      <c r="Z905" s="5">
        <f t="shared" si="422"/>
        <v>13.92652485797249</v>
      </c>
      <c r="AA905" s="5">
        <f t="shared" si="423"/>
        <v>8.6893499132892771</v>
      </c>
      <c r="AB905" s="5">
        <f t="shared" si="424"/>
        <v>-0.94018032303581833</v>
      </c>
      <c r="AC905" s="5">
        <f t="shared" si="425"/>
        <v>1.8760475279061524</v>
      </c>
      <c r="AD905" s="5">
        <f t="shared" si="426"/>
        <v>-4.1497564290506439</v>
      </c>
      <c r="AE905">
        <f t="shared" si="445"/>
        <v>0</v>
      </c>
    </row>
    <row r="906" spans="1:31" x14ac:dyDescent="0.2">
      <c r="A906">
        <f t="shared" si="444"/>
        <v>8.7399999999998581</v>
      </c>
      <c r="B906" s="5">
        <f t="shared" si="427"/>
        <v>61.244712846293993</v>
      </c>
      <c r="C906" s="5">
        <f t="shared" si="428"/>
        <v>563.97823419274914</v>
      </c>
      <c r="D906" s="5">
        <f t="shared" si="429"/>
        <v>-242.44918317024383</v>
      </c>
      <c r="E906" s="2">
        <f t="shared" si="436"/>
        <v>567.29389516792469</v>
      </c>
      <c r="F906" s="2">
        <f t="shared" si="437"/>
        <v>6.1976976796414709</v>
      </c>
      <c r="G906" s="3">
        <f t="shared" si="430"/>
        <v>5.1134725986827663</v>
      </c>
      <c r="H906" s="3">
        <f t="shared" si="431"/>
        <v>55.7171969188445</v>
      </c>
      <c r="I906" s="3">
        <f t="shared" si="432"/>
        <v>-89.409189485283321</v>
      </c>
      <c r="J906" s="2">
        <f t="shared" si="438"/>
        <v>105.47301455313617</v>
      </c>
      <c r="K906" s="2">
        <f t="shared" si="433"/>
        <v>71.897078768327304</v>
      </c>
      <c r="L906" s="6">
        <f t="shared" si="415"/>
        <v>2792.6730076872232</v>
      </c>
      <c r="M906" s="2">
        <f t="shared" si="416"/>
        <v>35.393251659924879</v>
      </c>
      <c r="N906" s="2">
        <f t="shared" si="434"/>
        <v>105.47301455313617</v>
      </c>
      <c r="O906" s="2">
        <f t="shared" si="435"/>
        <v>71.897078768327304</v>
      </c>
      <c r="P906" s="5">
        <f t="shared" si="417"/>
        <v>0.38229482597456982</v>
      </c>
      <c r="Q906" s="4">
        <f t="shared" si="418"/>
        <v>0.33535609433358626</v>
      </c>
      <c r="R906" s="4">
        <f t="shared" si="419"/>
        <v>0.2750862316235444</v>
      </c>
      <c r="S906" s="4">
        <f t="shared" si="439"/>
        <v>0</v>
      </c>
      <c r="T906" s="4">
        <f t="shared" si="440"/>
        <v>0</v>
      </c>
      <c r="U906" s="5">
        <f t="shared" si="441"/>
        <v>-1.1067880656549356</v>
      </c>
      <c r="V906" s="5">
        <f t="shared" si="442"/>
        <v>-12.059735807992505</v>
      </c>
      <c r="W906" s="5">
        <f t="shared" si="443"/>
        <v>19.352215538943874</v>
      </c>
      <c r="X906" s="5">
        <f t="shared" si="420"/>
        <v>0.94305254240602598</v>
      </c>
      <c r="Y906" s="5">
        <f t="shared" si="421"/>
        <v>0.16798850276194621</v>
      </c>
      <c r="Z906" s="5">
        <f t="shared" si="422"/>
        <v>13.936540783394483</v>
      </c>
      <c r="AA906" s="5">
        <f t="shared" si="423"/>
        <v>8.6944529558633139</v>
      </c>
      <c r="AB906" s="5">
        <f t="shared" si="424"/>
        <v>-0.93879956289298938</v>
      </c>
      <c r="AC906" s="5">
        <f t="shared" si="425"/>
        <v>1.8768049754019778</v>
      </c>
      <c r="AD906" s="5">
        <f t="shared" si="426"/>
        <v>-4.1273315051928137</v>
      </c>
      <c r="AE906">
        <f t="shared" si="445"/>
        <v>0</v>
      </c>
    </row>
    <row r="907" spans="1:31" x14ac:dyDescent="0.2">
      <c r="A907">
        <f t="shared" si="444"/>
        <v>8.7499999999998579</v>
      </c>
      <c r="B907" s="5">
        <f t="shared" si="427"/>
        <v>61.295800632302672</v>
      </c>
      <c r="C907" s="5">
        <f t="shared" si="428"/>
        <v>564.53550000218627</v>
      </c>
      <c r="D907" s="5">
        <f t="shared" si="429"/>
        <v>-243.34348143167193</v>
      </c>
      <c r="E907" s="2">
        <f t="shared" si="436"/>
        <v>567.85341941197589</v>
      </c>
      <c r="F907" s="2">
        <f t="shared" si="437"/>
        <v>6.1967519651168104</v>
      </c>
      <c r="G907" s="3">
        <f t="shared" si="430"/>
        <v>5.1040846030538365</v>
      </c>
      <c r="H907" s="3">
        <f t="shared" si="431"/>
        <v>55.735964968598523</v>
      </c>
      <c r="I907" s="3">
        <f t="shared" si="432"/>
        <v>-89.450462800335245</v>
      </c>
      <c r="J907" s="2">
        <f t="shared" si="438"/>
        <v>105.51746189996295</v>
      </c>
      <c r="K907" s="2">
        <f t="shared" si="433"/>
        <v>71.927376891590285</v>
      </c>
      <c r="L907" s="6">
        <f t="shared" si="415"/>
        <v>2792.7803073858422</v>
      </c>
      <c r="M907" s="2">
        <f t="shared" si="416"/>
        <v>35.394611534577507</v>
      </c>
      <c r="N907" s="2">
        <f t="shared" si="434"/>
        <v>105.51746189996295</v>
      </c>
      <c r="O907" s="2">
        <f t="shared" si="435"/>
        <v>71.927376891590285</v>
      </c>
      <c r="P907" s="5">
        <f t="shared" si="417"/>
        <v>0.38229787695715833</v>
      </c>
      <c r="Q907" s="4">
        <f t="shared" si="418"/>
        <v>0.33522738125427376</v>
      </c>
      <c r="R907" s="4">
        <f t="shared" si="419"/>
        <v>0.27504114019039799</v>
      </c>
      <c r="S907" s="4">
        <f t="shared" si="439"/>
        <v>0</v>
      </c>
      <c r="T907" s="4">
        <f t="shared" si="440"/>
        <v>0</v>
      </c>
      <c r="U907" s="5">
        <f t="shared" si="441"/>
        <v>-1.1052304516987668</v>
      </c>
      <c r="V907" s="5">
        <f t="shared" si="442"/>
        <v>-12.068978186853348</v>
      </c>
      <c r="W907" s="5">
        <f t="shared" si="443"/>
        <v>19.369462517593671</v>
      </c>
      <c r="X907" s="5">
        <f t="shared" si="420"/>
        <v>0.9430887762412451</v>
      </c>
      <c r="Y907" s="5">
        <f t="shared" si="421"/>
        <v>0.16781771460385364</v>
      </c>
      <c r="Z907" s="5">
        <f t="shared" si="422"/>
        <v>13.946509472065426</v>
      </c>
      <c r="AA907" s="5">
        <f t="shared" si="423"/>
        <v>8.6995493910354469</v>
      </c>
      <c r="AB907" s="5">
        <f t="shared" si="424"/>
        <v>-0.93741273709491313</v>
      </c>
      <c r="AC907" s="5">
        <f t="shared" si="425"/>
        <v>1.8775312852120773</v>
      </c>
      <c r="AD907" s="5">
        <f t="shared" si="426"/>
        <v>-4.1049880913708812</v>
      </c>
      <c r="AE907">
        <f t="shared" si="445"/>
        <v>0</v>
      </c>
    </row>
    <row r="908" spans="1:31" x14ac:dyDescent="0.2">
      <c r="A908">
        <f t="shared" si="444"/>
        <v>8.7599999999998577</v>
      </c>
      <c r="B908" s="5">
        <f t="shared" si="427"/>
        <v>61.346794607696353</v>
      </c>
      <c r="C908" s="5">
        <f t="shared" si="428"/>
        <v>565.09295352843651</v>
      </c>
      <c r="D908" s="5">
        <f t="shared" si="429"/>
        <v>-244.23819130907984</v>
      </c>
      <c r="E908" s="2">
        <f t="shared" si="436"/>
        <v>568.41312030611198</v>
      </c>
      <c r="F908" s="2">
        <f t="shared" si="437"/>
        <v>6.1957966694488817</v>
      </c>
      <c r="G908" s="3">
        <f t="shared" si="430"/>
        <v>5.0947104756828869</v>
      </c>
      <c r="H908" s="3">
        <f t="shared" si="431"/>
        <v>55.754740281450644</v>
      </c>
      <c r="I908" s="3">
        <f t="shared" si="432"/>
        <v>-89.491512681248949</v>
      </c>
      <c r="J908" s="2">
        <f t="shared" si="438"/>
        <v>105.56172592687744</v>
      </c>
      <c r="K908" s="2">
        <f t="shared" si="433"/>
        <v>71.957550052404528</v>
      </c>
      <c r="L908" s="6">
        <f t="shared" si="415"/>
        <v>2792.8872837786071</v>
      </c>
      <c r="M908" s="2">
        <f t="shared" si="416"/>
        <v>35.395967311777476</v>
      </c>
      <c r="N908" s="2">
        <f t="shared" si="434"/>
        <v>105.56172592687744</v>
      </c>
      <c r="O908" s="2">
        <f t="shared" si="435"/>
        <v>71.957550052404528</v>
      </c>
      <c r="P908" s="5">
        <f t="shared" si="417"/>
        <v>0.38230091853891135</v>
      </c>
      <c r="Q908" s="4">
        <f t="shared" si="418"/>
        <v>0.33509931985002495</v>
      </c>
      <c r="R908" s="4">
        <f t="shared" si="419"/>
        <v>0.27499625736336503</v>
      </c>
      <c r="S908" s="4">
        <f t="shared" si="439"/>
        <v>0</v>
      </c>
      <c r="T908" s="4">
        <f t="shared" si="440"/>
        <v>0</v>
      </c>
      <c r="U908" s="5">
        <f t="shared" si="441"/>
        <v>-1.1036721606212385</v>
      </c>
      <c r="V908" s="5">
        <f t="shared" si="442"/>
        <v>-12.078204436741146</v>
      </c>
      <c r="W908" s="5">
        <f t="shared" si="443"/>
        <v>19.386634751788936</v>
      </c>
      <c r="X908" s="5">
        <f t="shared" si="420"/>
        <v>0.94312490089991308</v>
      </c>
      <c r="Y908" s="5">
        <f t="shared" si="421"/>
        <v>0.16765225492916205</v>
      </c>
      <c r="Z908" s="5">
        <f t="shared" si="422"/>
        <v>13.956431057457086</v>
      </c>
      <c r="AA908" s="5">
        <f t="shared" si="423"/>
        <v>8.7046391911885959</v>
      </c>
      <c r="AB908" s="5">
        <f t="shared" si="424"/>
        <v>-0.93601990569207649</v>
      </c>
      <c r="AC908" s="5">
        <f t="shared" si="425"/>
        <v>1.8782266207159406</v>
      </c>
      <c r="AD908" s="5">
        <f t="shared" si="426"/>
        <v>-4.0827260570224695</v>
      </c>
      <c r="AE908">
        <f t="shared" si="445"/>
        <v>0</v>
      </c>
    </row>
    <row r="909" spans="1:31" x14ac:dyDescent="0.2">
      <c r="A909">
        <f t="shared" si="444"/>
        <v>8.7699999999998575</v>
      </c>
      <c r="B909" s="5">
        <f t="shared" si="427"/>
        <v>61.397694911457897</v>
      </c>
      <c r="C909" s="5">
        <f t="shared" si="428"/>
        <v>565.65059484258211</v>
      </c>
      <c r="D909" s="5">
        <f t="shared" si="429"/>
        <v>-245.13331057219517</v>
      </c>
      <c r="E909" s="2">
        <f t="shared" si="436"/>
        <v>568.97299794120943</v>
      </c>
      <c r="F909" s="2">
        <f t="shared" si="437"/>
        <v>6.1948318349437139</v>
      </c>
      <c r="G909" s="3">
        <f t="shared" si="430"/>
        <v>5.0853502766259657</v>
      </c>
      <c r="H909" s="3">
        <f t="shared" si="431"/>
        <v>55.773522547657805</v>
      </c>
      <c r="I909" s="3">
        <f t="shared" si="432"/>
        <v>-89.532339941819174</v>
      </c>
      <c r="J909" s="2">
        <f t="shared" si="438"/>
        <v>105.60580713326111</v>
      </c>
      <c r="K909" s="2">
        <f t="shared" si="433"/>
        <v>71.987598591180031</v>
      </c>
      <c r="L909" s="6">
        <f t="shared" si="415"/>
        <v>2792.9939375971276</v>
      </c>
      <c r="M909" s="2">
        <f t="shared" si="416"/>
        <v>35.397319000796927</v>
      </c>
      <c r="N909" s="2">
        <f t="shared" si="434"/>
        <v>105.60580713326111</v>
      </c>
      <c r="O909" s="2">
        <f t="shared" si="435"/>
        <v>71.987598591180031</v>
      </c>
      <c r="P909" s="5">
        <f t="shared" si="417"/>
        <v>0.38230395074127288</v>
      </c>
      <c r="Q909" s="4">
        <f t="shared" si="418"/>
        <v>0.33497190713864256</v>
      </c>
      <c r="R909" s="4">
        <f t="shared" si="419"/>
        <v>0.274951582383622</v>
      </c>
      <c r="S909" s="4">
        <f t="shared" si="439"/>
        <v>0</v>
      </c>
      <c r="T909" s="4">
        <f t="shared" si="440"/>
        <v>0</v>
      </c>
      <c r="U909" s="5">
        <f t="shared" si="441"/>
        <v>-1.1021132251711385</v>
      </c>
      <c r="V909" s="5">
        <f t="shared" si="442"/>
        <v>-12.0874145280977</v>
      </c>
      <c r="W909" s="5">
        <f t="shared" si="443"/>
        <v>19.403732400487844</v>
      </c>
      <c r="X909" s="5">
        <f t="shared" si="420"/>
        <v>0.94316091662908608</v>
      </c>
      <c r="Y909" s="5">
        <f t="shared" si="421"/>
        <v>0.16749209664055245</v>
      </c>
      <c r="Z909" s="5">
        <f t="shared" si="422"/>
        <v>13.966305673181543</v>
      </c>
      <c r="AA909" s="5">
        <f t="shared" si="423"/>
        <v>8.7097223289081285</v>
      </c>
      <c r="AB909" s="5">
        <f t="shared" si="424"/>
        <v>-0.9346211285305861</v>
      </c>
      <c r="AC909" s="5">
        <f t="shared" si="425"/>
        <v>1.878891145083843</v>
      </c>
      <c r="AD909" s="5">
        <f t="shared" si="426"/>
        <v>-4.0605452706040275</v>
      </c>
      <c r="AE909">
        <f t="shared" si="445"/>
        <v>0</v>
      </c>
    </row>
    <row r="910" spans="1:31" x14ac:dyDescent="0.2">
      <c r="A910">
        <f t="shared" si="444"/>
        <v>8.7799999999998573</v>
      </c>
      <c r="B910" s="5">
        <f t="shared" si="427"/>
        <v>61.448501683167727</v>
      </c>
      <c r="C910" s="5">
        <f t="shared" si="428"/>
        <v>566.20842401261598</v>
      </c>
      <c r="D910" s="5">
        <f t="shared" si="429"/>
        <v>-246.0288369988769</v>
      </c>
      <c r="E910" s="2">
        <f t="shared" si="436"/>
        <v>569.53305240517568</v>
      </c>
      <c r="F910" s="2">
        <f t="shared" si="437"/>
        <v>6.193857503852656</v>
      </c>
      <c r="G910" s="3">
        <f t="shared" si="430"/>
        <v>5.0760040653406602</v>
      </c>
      <c r="H910" s="3">
        <f t="shared" si="431"/>
        <v>55.792311459108646</v>
      </c>
      <c r="I910" s="3">
        <f t="shared" si="432"/>
        <v>-89.57294539452522</v>
      </c>
      <c r="J910" s="2">
        <f t="shared" si="438"/>
        <v>105.64970601886282</v>
      </c>
      <c r="K910" s="2">
        <f t="shared" si="433"/>
        <v>72.017522848577244</v>
      </c>
      <c r="L910" s="6">
        <f t="shared" si="415"/>
        <v>2793.1002695736356</v>
      </c>
      <c r="M910" s="2">
        <f t="shared" si="416"/>
        <v>35.398666610915868</v>
      </c>
      <c r="N910" s="2">
        <f t="shared" si="434"/>
        <v>105.64970601886282</v>
      </c>
      <c r="O910" s="2">
        <f t="shared" si="435"/>
        <v>72.017522848577244</v>
      </c>
      <c r="P910" s="5">
        <f t="shared" si="417"/>
        <v>0.38230697358570376</v>
      </c>
      <c r="Q910" s="4">
        <f t="shared" si="418"/>
        <v>0.33484514015097139</v>
      </c>
      <c r="R910" s="4">
        <f t="shared" si="419"/>
        <v>0.27490711449396121</v>
      </c>
      <c r="S910" s="4">
        <f t="shared" si="439"/>
        <v>0</v>
      </c>
      <c r="T910" s="4">
        <f t="shared" si="440"/>
        <v>0</v>
      </c>
      <c r="U910" s="5">
        <f t="shared" si="441"/>
        <v>-1.1005536779241696</v>
      </c>
      <c r="V910" s="5">
        <f t="shared" si="442"/>
        <v>-12.096608431713692</v>
      </c>
      <c r="W910" s="5">
        <f t="shared" si="443"/>
        <v>19.42075562341569</v>
      </c>
      <c r="X910" s="5">
        <f t="shared" si="420"/>
        <v>0.94319682367602975</v>
      </c>
      <c r="Y910" s="5">
        <f t="shared" si="421"/>
        <v>0.16733721267296175</v>
      </c>
      <c r="Z910" s="5">
        <f t="shared" si="422"/>
        <v>13.97613345298592</v>
      </c>
      <c r="AA910" s="5">
        <f t="shared" si="423"/>
        <v>8.71479877698183</v>
      </c>
      <c r="AB910" s="5">
        <f t="shared" si="424"/>
        <v>-0.93321646525120783</v>
      </c>
      <c r="AC910" s="5">
        <f t="shared" si="425"/>
        <v>1.8795250212722276</v>
      </c>
      <c r="AD910" s="5">
        <f t="shared" si="426"/>
        <v>-4.0384455996024791</v>
      </c>
      <c r="AE910">
        <f t="shared" si="445"/>
        <v>0</v>
      </c>
    </row>
    <row r="911" spans="1:31" x14ac:dyDescent="0.2">
      <c r="A911">
        <f t="shared" si="444"/>
        <v>8.789999999999857</v>
      </c>
      <c r="B911" s="5">
        <f t="shared" si="427"/>
        <v>61.49921506299787</v>
      </c>
      <c r="C911" s="5">
        <f t="shared" si="428"/>
        <v>566.76644110345808</v>
      </c>
      <c r="D911" s="5">
        <f t="shared" si="429"/>
        <v>-246.92476837510213</v>
      </c>
      <c r="E911" s="2">
        <f t="shared" si="436"/>
        <v>570.09328378296516</v>
      </c>
      <c r="F911" s="2">
        <f t="shared" si="437"/>
        <v>6.1928737183717351</v>
      </c>
      <c r="G911" s="3">
        <f t="shared" si="430"/>
        <v>5.0666719006881484</v>
      </c>
      <c r="H911" s="3">
        <f t="shared" si="431"/>
        <v>55.811106709321365</v>
      </c>
      <c r="I911" s="3">
        <f t="shared" si="432"/>
        <v>-89.613329850521239</v>
      </c>
      <c r="J911" s="2">
        <f t="shared" si="438"/>
        <v>105.69342308377944</v>
      </c>
      <c r="K911" s="2">
        <f t="shared" si="433"/>
        <v>72.047323165493822</v>
      </c>
      <c r="L911" s="6">
        <f t="shared" si="415"/>
        <v>2793.2062804409461</v>
      </c>
      <c r="M911" s="2">
        <f t="shared" si="416"/>
        <v>35.400010151421711</v>
      </c>
      <c r="N911" s="2">
        <f t="shared" si="434"/>
        <v>105.69342308377944</v>
      </c>
      <c r="O911" s="2">
        <f t="shared" si="435"/>
        <v>72.047323165493822</v>
      </c>
      <c r="P911" s="5">
        <f t="shared" si="417"/>
        <v>0.38230998709368047</v>
      </c>
      <c r="Q911" s="4">
        <f t="shared" si="418"/>
        <v>0.33471901593084852</v>
      </c>
      <c r="R911" s="4">
        <f t="shared" si="419"/>
        <v>0.27486285293879925</v>
      </c>
      <c r="S911" s="4">
        <f t="shared" si="439"/>
        <v>0</v>
      </c>
      <c r="T911" s="4">
        <f t="shared" si="440"/>
        <v>0</v>
      </c>
      <c r="U911" s="5">
        <f t="shared" si="441"/>
        <v>-1.0989935512827869</v>
      </c>
      <c r="V911" s="5">
        <f t="shared" si="442"/>
        <v>-12.105786118727973</v>
      </c>
      <c r="W911" s="5">
        <f t="shared" si="443"/>
        <v>19.437704581053314</v>
      </c>
      <c r="X911" s="5">
        <f t="shared" si="420"/>
        <v>0.94323262228820681</v>
      </c>
      <c r="Y911" s="5">
        <f t="shared" si="421"/>
        <v>0.16718757599435918</v>
      </c>
      <c r="Z911" s="5">
        <f t="shared" si="422"/>
        <v>13.985914530747147</v>
      </c>
      <c r="AA911" s="5">
        <f t="shared" si="423"/>
        <v>8.7198685083998893</v>
      </c>
      <c r="AB911" s="5">
        <f t="shared" si="424"/>
        <v>-0.93180597528842768</v>
      </c>
      <c r="AC911" s="5">
        <f t="shared" si="425"/>
        <v>1.8801284120191735</v>
      </c>
      <c r="AD911" s="5">
        <f t="shared" si="426"/>
        <v>-4.016426910546798</v>
      </c>
      <c r="AE911">
        <f t="shared" si="445"/>
        <v>0</v>
      </c>
    </row>
    <row r="912" spans="1:31" x14ac:dyDescent="0.2">
      <c r="A912">
        <f t="shared" si="444"/>
        <v>8.7999999999998568</v>
      </c>
      <c r="B912" s="5">
        <f t="shared" si="427"/>
        <v>61.549835191705988</v>
      </c>
      <c r="C912" s="5">
        <f t="shared" si="428"/>
        <v>567.3246461769719</v>
      </c>
      <c r="D912" s="5">
        <f t="shared" si="429"/>
        <v>-247.82110249495287</v>
      </c>
      <c r="E912" s="2">
        <f t="shared" si="436"/>
        <v>570.65369215659382</v>
      </c>
      <c r="F912" s="2">
        <f t="shared" si="437"/>
        <v>6.1918805206410159</v>
      </c>
      <c r="G912" s="3">
        <f t="shared" si="430"/>
        <v>5.0573538409352645</v>
      </c>
      <c r="H912" s="3">
        <f t="shared" si="431"/>
        <v>55.829907993441559</v>
      </c>
      <c r="I912" s="3">
        <f t="shared" si="432"/>
        <v>-89.653494119626714</v>
      </c>
      <c r="J912" s="2">
        <f t="shared" si="438"/>
        <v>105.73695882843668</v>
      </c>
      <c r="K912" s="2">
        <f t="shared" si="433"/>
        <v>72.076999883051585</v>
      </c>
      <c r="L912" s="6">
        <f t="shared" si="415"/>
        <v>2793.3119709324151</v>
      </c>
      <c r="M912" s="2">
        <f t="shared" si="416"/>
        <v>35.401349631608731</v>
      </c>
      <c r="N912" s="2">
        <f t="shared" si="434"/>
        <v>105.73695882843668</v>
      </c>
      <c r="O912" s="2">
        <f t="shared" si="435"/>
        <v>72.076999883051585</v>
      </c>
      <c r="P912" s="5">
        <f t="shared" si="417"/>
        <v>0.38231299128669383</v>
      </c>
      <c r="Q912" s="4">
        <f t="shared" si="418"/>
        <v>0.33459353153505256</v>
      </c>
      <c r="R912" s="4">
        <f t="shared" si="419"/>
        <v>0.27481879696418426</v>
      </c>
      <c r="S912" s="4">
        <f t="shared" si="439"/>
        <v>0</v>
      </c>
      <c r="T912" s="4">
        <f t="shared" si="440"/>
        <v>0</v>
      </c>
      <c r="U912" s="5">
        <f t="shared" si="441"/>
        <v>-1.0974328774760529</v>
      </c>
      <c r="V912" s="5">
        <f t="shared" si="442"/>
        <v>-12.114947560626918</v>
      </c>
      <c r="W912" s="5">
        <f t="shared" si="443"/>
        <v>19.454579434625668</v>
      </c>
      <c r="X912" s="5">
        <f t="shared" si="420"/>
        <v>0.94326831271326328</v>
      </c>
      <c r="Y912" s="5">
        <f t="shared" si="421"/>
        <v>0.16704315960651331</v>
      </c>
      <c r="Z912" s="5">
        <f t="shared" si="422"/>
        <v>13.995649040466771</v>
      </c>
      <c r="AA912" s="5">
        <f t="shared" si="423"/>
        <v>8.724931496354861</v>
      </c>
      <c r="AB912" s="5">
        <f t="shared" si="424"/>
        <v>-0.93038971786953961</v>
      </c>
      <c r="AC912" s="5">
        <f t="shared" si="425"/>
        <v>1.8807014798398534</v>
      </c>
      <c r="AD912" s="5">
        <f t="shared" si="426"/>
        <v>-3.9944890690194725</v>
      </c>
      <c r="AE912">
        <f t="shared" si="445"/>
        <v>0</v>
      </c>
    </row>
    <row r="913" spans="1:31" x14ac:dyDescent="0.2">
      <c r="A913">
        <f t="shared" si="444"/>
        <v>8.8099999999998566</v>
      </c>
      <c r="B913" s="5">
        <f t="shared" si="427"/>
        <v>61.600362210629449</v>
      </c>
      <c r="C913" s="5">
        <f t="shared" si="428"/>
        <v>567.88303929198025</v>
      </c>
      <c r="D913" s="5">
        <f t="shared" si="429"/>
        <v>-248.71783716060258</v>
      </c>
      <c r="E913" s="2">
        <f t="shared" si="436"/>
        <v>571.2142776051536</v>
      </c>
      <c r="F913" s="2">
        <f t="shared" si="437"/>
        <v>6.1908779527439615</v>
      </c>
      <c r="G913" s="3">
        <f t="shared" si="430"/>
        <v>5.0480499437565696</v>
      </c>
      <c r="H913" s="3">
        <f t="shared" si="431"/>
        <v>55.848715008239957</v>
      </c>
      <c r="I913" s="3">
        <f t="shared" si="432"/>
        <v>-89.693439010316908</v>
      </c>
      <c r="J913" s="2">
        <f t="shared" si="438"/>
        <v>105.78031375356998</v>
      </c>
      <c r="K913" s="2">
        <f t="shared" si="433"/>
        <v>72.106553342583496</v>
      </c>
      <c r="L913" s="6">
        <f t="shared" si="415"/>
        <v>2793.4173417819029</v>
      </c>
      <c r="M913" s="2">
        <f t="shared" si="416"/>
        <v>35.402685060777586</v>
      </c>
      <c r="N913" s="2">
        <f t="shared" si="434"/>
        <v>105.78031375356998</v>
      </c>
      <c r="O913" s="2">
        <f t="shared" si="435"/>
        <v>72.106553342583496</v>
      </c>
      <c r="P913" s="5">
        <f t="shared" si="417"/>
        <v>0.38231598618624807</v>
      </c>
      <c r="Q913" s="4">
        <f t="shared" si="418"/>
        <v>0.33446868403325408</v>
      </c>
      <c r="R913" s="4">
        <f t="shared" si="419"/>
        <v>0.27477494581780415</v>
      </c>
      <c r="S913" s="4">
        <f t="shared" si="439"/>
        <v>0</v>
      </c>
      <c r="T913" s="4">
        <f t="shared" si="440"/>
        <v>0</v>
      </c>
      <c r="U913" s="5">
        <f t="shared" si="441"/>
        <v>-1.095871688559497</v>
      </c>
      <c r="V913" s="5">
        <f t="shared" si="442"/>
        <v>-12.12409272924369</v>
      </c>
      <c r="W913" s="5">
        <f t="shared" si="443"/>
        <v>19.471380346090367</v>
      </c>
      <c r="X913" s="5">
        <f t="shared" si="420"/>
        <v>0.94330389519901481</v>
      </c>
      <c r="Y913" s="5">
        <f t="shared" si="421"/>
        <v>0.16690393654575397</v>
      </c>
      <c r="Z913" s="5">
        <f t="shared" si="422"/>
        <v>14.005337116265798</v>
      </c>
      <c r="AA913" s="5">
        <f t="shared" si="423"/>
        <v>8.7299877142416147</v>
      </c>
      <c r="AB913" s="5">
        <f t="shared" si="424"/>
        <v>-0.92896775201374304</v>
      </c>
      <c r="AC913" s="5">
        <f t="shared" si="425"/>
        <v>1.8812443870221074</v>
      </c>
      <c r="AD913" s="5">
        <f t="shared" si="426"/>
        <v>-3.9726319396680196</v>
      </c>
      <c r="AE913">
        <f t="shared" si="445"/>
        <v>0</v>
      </c>
    </row>
    <row r="914" spans="1:31" x14ac:dyDescent="0.2">
      <c r="A914">
        <f t="shared" si="444"/>
        <v>8.8199999999998564</v>
      </c>
      <c r="B914" s="5">
        <f t="shared" si="427"/>
        <v>61.650796261679417</v>
      </c>
      <c r="C914" s="5">
        <f t="shared" si="428"/>
        <v>568.44162050428201</v>
      </c>
      <c r="D914" s="5">
        <f t="shared" si="429"/>
        <v>-249.61497018230273</v>
      </c>
      <c r="E914" s="2">
        <f t="shared" si="436"/>
        <v>571.77504020482854</v>
      </c>
      <c r="F914" s="2">
        <f t="shared" si="437"/>
        <v>6.1898660567068022</v>
      </c>
      <c r="G914" s="3">
        <f t="shared" si="430"/>
        <v>5.0387602662364319</v>
      </c>
      <c r="H914" s="3">
        <f t="shared" si="431"/>
        <v>55.867527452110181</v>
      </c>
      <c r="I914" s="3">
        <f t="shared" si="432"/>
        <v>-89.733165329713586</v>
      </c>
      <c r="J914" s="2">
        <f t="shared" si="438"/>
        <v>105.82348836020574</v>
      </c>
      <c r="K914" s="2">
        <f t="shared" si="433"/>
        <v>72.135983885620817</v>
      </c>
      <c r="L914" s="6">
        <f t="shared" si="415"/>
        <v>2793.5223937237338</v>
      </c>
      <c r="M914" s="2">
        <f t="shared" si="416"/>
        <v>35.40401644823482</v>
      </c>
      <c r="N914" s="2">
        <f t="shared" si="434"/>
        <v>105.82348836020574</v>
      </c>
      <c r="O914" s="2">
        <f t="shared" si="435"/>
        <v>72.135983885620817</v>
      </c>
      <c r="P914" s="5">
        <f t="shared" si="417"/>
        <v>0.3823189718138596</v>
      </c>
      <c r="Q914" s="4">
        <f t="shared" si="418"/>
        <v>0.33434447050796484</v>
      </c>
      <c r="R914" s="4">
        <f t="shared" si="419"/>
        <v>0.2747312987489936</v>
      </c>
      <c r="S914" s="4">
        <f t="shared" si="439"/>
        <v>0</v>
      </c>
      <c r="T914" s="4">
        <f t="shared" si="440"/>
        <v>0</v>
      </c>
      <c r="U914" s="5">
        <f t="shared" si="441"/>
        <v>-1.0943100164149937</v>
      </c>
      <c r="V914" s="5">
        <f t="shared" si="442"/>
        <v>-12.13322159675757</v>
      </c>
      <c r="W914" s="5">
        <f t="shared" si="443"/>
        <v>19.48810747812637</v>
      </c>
      <c r="X914" s="5">
        <f t="shared" si="420"/>
        <v>0.94333936999343426</v>
      </c>
      <c r="Y914" s="5">
        <f t="shared" si="421"/>
        <v>0.16676987988372116</v>
      </c>
      <c r="Z914" s="5">
        <f t="shared" si="422"/>
        <v>14.01497889237959</v>
      </c>
      <c r="AA914" s="5">
        <f t="shared" si="423"/>
        <v>8.735037135657306</v>
      </c>
      <c r="AB914" s="5">
        <f t="shared" si="424"/>
        <v>-0.92754013653127254</v>
      </c>
      <c r="AC914" s="5">
        <f t="shared" si="425"/>
        <v>1.8817572956220197</v>
      </c>
      <c r="AD914" s="5">
        <f t="shared" si="426"/>
        <v>-3.9508553862163254</v>
      </c>
      <c r="AE914">
        <f t="shared" si="445"/>
        <v>0</v>
      </c>
    </row>
    <row r="915" spans="1:31" x14ac:dyDescent="0.2">
      <c r="A915">
        <f t="shared" si="444"/>
        <v>8.8299999999998562</v>
      </c>
      <c r="B915" s="5">
        <f t="shared" si="427"/>
        <v>61.701137487334954</v>
      </c>
      <c r="C915" s="5">
        <f t="shared" si="428"/>
        <v>569.00038986666789</v>
      </c>
      <c r="D915" s="5">
        <f t="shared" si="429"/>
        <v>-250.51249937836917</v>
      </c>
      <c r="E915" s="2">
        <f t="shared" si="436"/>
        <v>572.33598002890847</v>
      </c>
      <c r="F915" s="2">
        <f t="shared" si="437"/>
        <v>6.1888448744979181</v>
      </c>
      <c r="G915" s="3">
        <f t="shared" si="430"/>
        <v>5.0294848648711188</v>
      </c>
      <c r="H915" s="3">
        <f t="shared" si="431"/>
        <v>55.886345025066404</v>
      </c>
      <c r="I915" s="3">
        <f t="shared" si="432"/>
        <v>-89.772673883575749</v>
      </c>
      <c r="J915" s="2">
        <f t="shared" si="438"/>
        <v>105.86648314964268</v>
      </c>
      <c r="K915" s="2">
        <f t="shared" si="433"/>
        <v>72.16529185388049</v>
      </c>
      <c r="L915" s="6">
        <f t="shared" si="415"/>
        <v>2793.6271274926594</v>
      </c>
      <c r="M915" s="2">
        <f t="shared" si="416"/>
        <v>35.405343803292382</v>
      </c>
      <c r="N915" s="2">
        <f t="shared" si="434"/>
        <v>105.86648314964268</v>
      </c>
      <c r="O915" s="2">
        <f t="shared" si="435"/>
        <v>72.16529185388049</v>
      </c>
      <c r="P915" s="5">
        <f t="shared" si="417"/>
        <v>0.38232194819105592</v>
      </c>
      <c r="Q915" s="4">
        <f t="shared" si="418"/>
        <v>0.33422088805448841</v>
      </c>
      <c r="R915" s="4">
        <f t="shared" si="419"/>
        <v>0.27468785500874204</v>
      </c>
      <c r="S915" s="4">
        <f t="shared" si="439"/>
        <v>0</v>
      </c>
      <c r="T915" s="4">
        <f t="shared" si="440"/>
        <v>0</v>
      </c>
      <c r="U915" s="5">
        <f t="shared" si="441"/>
        <v>-1.09274789275065</v>
      </c>
      <c r="V915" s="5">
        <f t="shared" si="442"/>
        <v>-12.14233413569324</v>
      </c>
      <c r="W915" s="5">
        <f t="shared" si="443"/>
        <v>19.504760994122709</v>
      </c>
      <c r="X915" s="5">
        <f t="shared" si="420"/>
        <v>0.94337473734463839</v>
      </c>
      <c r="Y915" s="5">
        <f t="shared" si="421"/>
        <v>0.16664096272810833</v>
      </c>
      <c r="Z915" s="5">
        <f t="shared" si="422"/>
        <v>14.024574503152829</v>
      </c>
      <c r="AA915" s="5">
        <f t="shared" si="423"/>
        <v>8.740079734401295</v>
      </c>
      <c r="AB915" s="5">
        <f t="shared" si="424"/>
        <v>-0.92610693002254163</v>
      </c>
      <c r="AC915" s="5">
        <f t="shared" si="425"/>
        <v>1.8822403674595893</v>
      </c>
      <c r="AD915" s="5">
        <f t="shared" si="426"/>
        <v>-3.9291592714759958</v>
      </c>
      <c r="AE915">
        <f t="shared" si="445"/>
        <v>0</v>
      </c>
    </row>
    <row r="916" spans="1:31" x14ac:dyDescent="0.2">
      <c r="A916">
        <f t="shared" si="444"/>
        <v>8.839999999999856</v>
      </c>
      <c r="B916" s="5">
        <f t="shared" si="427"/>
        <v>61.751386030637164</v>
      </c>
      <c r="C916" s="5">
        <f t="shared" si="428"/>
        <v>569.55934742893692</v>
      </c>
      <c r="D916" s="5">
        <f t="shared" si="429"/>
        <v>-251.4104225751685</v>
      </c>
      <c r="E916" s="2">
        <f t="shared" si="436"/>
        <v>572.89709714780474</v>
      </c>
      <c r="F916" s="2">
        <f t="shared" si="437"/>
        <v>6.1878144480272157</v>
      </c>
      <c r="G916" s="3">
        <f t="shared" si="430"/>
        <v>5.0202237955708933</v>
      </c>
      <c r="H916" s="3">
        <f t="shared" si="431"/>
        <v>55.905167428741002</v>
      </c>
      <c r="I916" s="3">
        <f t="shared" si="432"/>
        <v>-89.81196547629051</v>
      </c>
      <c r="J916" s="2">
        <f t="shared" si="438"/>
        <v>105.90929862343334</v>
      </c>
      <c r="K916" s="2">
        <f t="shared" si="433"/>
        <v>72.194477589252443</v>
      </c>
      <c r="L916" s="6">
        <f t="shared" si="415"/>
        <v>2793.7315438238224</v>
      </c>
      <c r="M916" s="2">
        <f t="shared" si="416"/>
        <v>35.406667135267192</v>
      </c>
      <c r="N916" s="2">
        <f t="shared" si="434"/>
        <v>105.90929862343334</v>
      </c>
      <c r="O916" s="2">
        <f t="shared" si="435"/>
        <v>72.194477589252443</v>
      </c>
      <c r="P916" s="5">
        <f t="shared" si="417"/>
        <v>0.38232491533937452</v>
      </c>
      <c r="Q916" s="4">
        <f t="shared" si="418"/>
        <v>0.33409793378086977</v>
      </c>
      <c r="R916" s="4">
        <f t="shared" si="419"/>
        <v>0.27464461384970024</v>
      </c>
      <c r="S916" s="4">
        <f t="shared" si="439"/>
        <v>0</v>
      </c>
      <c r="T916" s="4">
        <f t="shared" si="440"/>
        <v>0</v>
      </c>
      <c r="U916" s="5">
        <f t="shared" si="441"/>
        <v>-1.0911853491007035</v>
      </c>
      <c r="V916" s="5">
        <f t="shared" si="442"/>
        <v>-12.151430318920047</v>
      </c>
      <c r="W916" s="5">
        <f t="shared" si="443"/>
        <v>19.521341058167266</v>
      </c>
      <c r="X916" s="5">
        <f t="shared" si="420"/>
        <v>0.94340999750087606</v>
      </c>
      <c r="Y916" s="5">
        <f t="shared" si="421"/>
        <v>0.16651715822339599</v>
      </c>
      <c r="Z916" s="5">
        <f t="shared" si="422"/>
        <v>14.034124083034429</v>
      </c>
      <c r="AA916" s="5">
        <f t="shared" si="423"/>
        <v>8.745115484475086</v>
      </c>
      <c r="AB916" s="5">
        <f t="shared" si="424"/>
        <v>-0.92466819087730756</v>
      </c>
      <c r="AC916" s="5">
        <f t="shared" si="425"/>
        <v>1.8826937641143822</v>
      </c>
      <c r="AD916" s="5">
        <f t="shared" si="426"/>
        <v>-3.9075434573576473</v>
      </c>
      <c r="AE916">
        <f t="shared" si="445"/>
        <v>0</v>
      </c>
    </row>
    <row r="917" spans="1:31" x14ac:dyDescent="0.2">
      <c r="A917">
        <f t="shared" si="444"/>
        <v>8.8499999999998558</v>
      </c>
      <c r="B917" s="5">
        <f t="shared" si="427"/>
        <v>61.801542035183331</v>
      </c>
      <c r="C917" s="5">
        <f t="shared" si="428"/>
        <v>570.1184932379125</v>
      </c>
      <c r="D917" s="5">
        <f t="shared" si="429"/>
        <v>-252.30873760710426</v>
      </c>
      <c r="E917" s="2">
        <f t="shared" si="436"/>
        <v>573.45839162906509</v>
      </c>
      <c r="F917" s="2">
        <f t="shared" si="437"/>
        <v>6.1867748191455103</v>
      </c>
      <c r="G917" s="3">
        <f t="shared" si="430"/>
        <v>5.0109771136621202</v>
      </c>
      <c r="H917" s="3">
        <f t="shared" si="431"/>
        <v>55.923994366382146</v>
      </c>
      <c r="I917" s="3">
        <f t="shared" si="432"/>
        <v>-89.851040910864086</v>
      </c>
      <c r="J917" s="2">
        <f t="shared" si="438"/>
        <v>105.95193528336591</v>
      </c>
      <c r="K917" s="2">
        <f t="shared" si="433"/>
        <v>72.223541433787261</v>
      </c>
      <c r="L917" s="6">
        <f t="shared" si="415"/>
        <v>2793.8356434527177</v>
      </c>
      <c r="M917" s="2">
        <f t="shared" si="416"/>
        <v>35.407986453480618</v>
      </c>
      <c r="N917" s="2">
        <f t="shared" si="434"/>
        <v>105.95193528336591</v>
      </c>
      <c r="O917" s="2">
        <f t="shared" si="435"/>
        <v>72.223541433787261</v>
      </c>
      <c r="P917" s="5">
        <f t="shared" si="417"/>
        <v>0.38232787328036211</v>
      </c>
      <c r="Q917" s="4">
        <f t="shared" si="418"/>
        <v>0.33397560480784538</v>
      </c>
      <c r="R917" s="4">
        <f t="shared" si="419"/>
        <v>0.27460157452618789</v>
      </c>
      <c r="S917" s="4">
        <f t="shared" si="439"/>
        <v>0</v>
      </c>
      <c r="T917" s="4">
        <f t="shared" si="440"/>
        <v>0</v>
      </c>
      <c r="U917" s="5">
        <f t="shared" si="441"/>
        <v>-1.0896224168254338</v>
      </c>
      <c r="V917" s="5">
        <f t="shared" si="442"/>
        <v>-12.160510119651297</v>
      </c>
      <c r="W917" s="5">
        <f t="shared" si="443"/>
        <v>19.537847835035652</v>
      </c>
      <c r="X917" s="5">
        <f t="shared" si="420"/>
        <v>0.94344515071051527</v>
      </c>
      <c r="Y917" s="5">
        <f t="shared" si="421"/>
        <v>0.16639843955157566</v>
      </c>
      <c r="Z917" s="5">
        <f t="shared" si="422"/>
        <v>14.04362776657263</v>
      </c>
      <c r="AA917" s="5">
        <f t="shared" si="423"/>
        <v>8.7501443600822597</v>
      </c>
      <c r="AB917" s="5">
        <f t="shared" si="424"/>
        <v>-0.92322397727385819</v>
      </c>
      <c r="AC917" s="5">
        <f t="shared" si="425"/>
        <v>1.8831176469213329</v>
      </c>
      <c r="AD917" s="5">
        <f t="shared" si="426"/>
        <v>-3.8860078048820874</v>
      </c>
      <c r="AE917">
        <f t="shared" si="445"/>
        <v>0</v>
      </c>
    </row>
    <row r="918" spans="1:31" x14ac:dyDescent="0.2">
      <c r="A918">
        <f t="shared" si="444"/>
        <v>8.8599999999998555</v>
      </c>
      <c r="B918" s="5">
        <f t="shared" si="427"/>
        <v>61.851605645121083</v>
      </c>
      <c r="C918" s="5">
        <f t="shared" si="428"/>
        <v>570.67782733745867</v>
      </c>
      <c r="D918" s="5">
        <f t="shared" si="429"/>
        <v>-253.20744231660314</v>
      </c>
      <c r="E918" s="2">
        <f t="shared" si="436"/>
        <v>574.01986353738823</v>
      </c>
      <c r="F918" s="2">
        <f t="shared" si="437"/>
        <v>6.1857260296439271</v>
      </c>
      <c r="G918" s="3">
        <f t="shared" si="430"/>
        <v>5.0017448738893817</v>
      </c>
      <c r="H918" s="3">
        <f t="shared" si="431"/>
        <v>55.942825542851359</v>
      </c>
      <c r="I918" s="3">
        <f t="shared" si="432"/>
        <v>-89.889900988912913</v>
      </c>
      <c r="J918" s="2">
        <f t="shared" si="438"/>
        <v>105.99439363144613</v>
      </c>
      <c r="K918" s="2">
        <f t="shared" si="433"/>
        <v>72.252483729683789</v>
      </c>
      <c r="L918" s="6">
        <f t="shared" si="415"/>
        <v>2793.9394271151582</v>
      </c>
      <c r="M918" s="2">
        <f t="shared" si="416"/>
        <v>35.409301767258079</v>
      </c>
      <c r="N918" s="2">
        <f t="shared" si="434"/>
        <v>105.99439363144613</v>
      </c>
      <c r="O918" s="2">
        <f t="shared" si="435"/>
        <v>72.252483729683789</v>
      </c>
      <c r="P918" s="5">
        <f t="shared" si="417"/>
        <v>0.38233082203557306</v>
      </c>
      <c r="Q918" s="4">
        <f t="shared" si="418"/>
        <v>0.33385389826879325</v>
      </c>
      <c r="R918" s="4">
        <f t="shared" si="419"/>
        <v>0.27455873629419986</v>
      </c>
      <c r="S918" s="4">
        <f t="shared" si="439"/>
        <v>0</v>
      </c>
      <c r="T918" s="4">
        <f t="shared" si="440"/>
        <v>0</v>
      </c>
      <c r="U918" s="5">
        <f t="shared" si="441"/>
        <v>-1.0880591271110862</v>
      </c>
      <c r="V918" s="5">
        <f t="shared" si="442"/>
        <v>-12.16957351144352</v>
      </c>
      <c r="W918" s="5">
        <f t="shared" si="443"/>
        <v>19.554281490180145</v>
      </c>
      <c r="X918" s="5">
        <f t="shared" si="420"/>
        <v>0.94348019722203147</v>
      </c>
      <c r="Y918" s="5">
        <f t="shared" si="421"/>
        <v>0.16628477993286944</v>
      </c>
      <c r="Z918" s="5">
        <f t="shared" si="422"/>
        <v>14.053085688410004</v>
      </c>
      <c r="AA918" s="5">
        <f t="shared" si="423"/>
        <v>8.7551663356283651</v>
      </c>
      <c r="AB918" s="5">
        <f t="shared" si="424"/>
        <v>-0.92177434717821671</v>
      </c>
      <c r="AC918" s="5">
        <f t="shared" si="425"/>
        <v>1.8835121769664838</v>
      </c>
      <c r="AD918" s="5">
        <f t="shared" si="426"/>
        <v>-3.8645521741914877</v>
      </c>
      <c r="AE918">
        <f t="shared" si="445"/>
        <v>0</v>
      </c>
    </row>
    <row r="919" spans="1:31" x14ac:dyDescent="0.2">
      <c r="A919">
        <f t="shared" si="444"/>
        <v>8.8699999999998553</v>
      </c>
      <c r="B919" s="5">
        <f t="shared" si="427"/>
        <v>61.901577005142613</v>
      </c>
      <c r="C919" s="5">
        <f t="shared" si="428"/>
        <v>571.23734976849607</v>
      </c>
      <c r="D919" s="5">
        <f t="shared" si="429"/>
        <v>-254.10653455410099</v>
      </c>
      <c r="E919" s="2">
        <f t="shared" si="436"/>
        <v>574.58151293463902</v>
      </c>
      <c r="F919" s="2">
        <f t="shared" si="437"/>
        <v>6.184668121253293</v>
      </c>
      <c r="G919" s="3">
        <f t="shared" si="430"/>
        <v>4.9925271304175993</v>
      </c>
      <c r="H919" s="3">
        <f t="shared" si="431"/>
        <v>55.961660664621022</v>
      </c>
      <c r="I919" s="3">
        <f t="shared" si="432"/>
        <v>-89.928546510654826</v>
      </c>
      <c r="J919" s="2">
        <f t="shared" si="438"/>
        <v>106.03667416987933</v>
      </c>
      <c r="K919" s="2">
        <f t="shared" si="433"/>
        <v>72.281304819276983</v>
      </c>
      <c r="L919" s="6">
        <f t="shared" si="415"/>
        <v>2794.0428955472403</v>
      </c>
      <c r="M919" s="2">
        <f t="shared" si="416"/>
        <v>35.41061308592856</v>
      </c>
      <c r="N919" s="2">
        <f t="shared" si="434"/>
        <v>106.03667416987933</v>
      </c>
      <c r="O919" s="2">
        <f t="shared" si="435"/>
        <v>72.281304819276983</v>
      </c>
      <c r="P919" s="5">
        <f t="shared" si="417"/>
        <v>0.38233376162656879</v>
      </c>
      <c r="Q919" s="4">
        <f t="shared" si="418"/>
        <v>0.33373281130968319</v>
      </c>
      <c r="R919" s="4">
        <f t="shared" si="419"/>
        <v>0.27451609841141328</v>
      </c>
      <c r="S919" s="4">
        <f t="shared" si="439"/>
        <v>0</v>
      </c>
      <c r="T919" s="4">
        <f t="shared" si="440"/>
        <v>0</v>
      </c>
      <c r="U919" s="5">
        <f t="shared" si="441"/>
        <v>-1.0864955109698036</v>
      </c>
      <c r="V919" s="5">
        <f t="shared" si="442"/>
        <v>-12.178620468195712</v>
      </c>
      <c r="W919" s="5">
        <f t="shared" si="443"/>
        <v>19.570642189718651</v>
      </c>
      <c r="X919" s="5">
        <f t="shared" si="420"/>
        <v>0.94351513728399539</v>
      </c>
      <c r="Y919" s="5">
        <f t="shared" si="421"/>
        <v>0.16617615262643384</v>
      </c>
      <c r="Z919" s="5">
        <f t="shared" si="422"/>
        <v>14.062497983278574</v>
      </c>
      <c r="AA919" s="5">
        <f t="shared" si="423"/>
        <v>8.7601813857208359</v>
      </c>
      <c r="AB919" s="5">
        <f t="shared" si="424"/>
        <v>-0.92031935834336975</v>
      </c>
      <c r="AC919" s="5">
        <f t="shared" si="425"/>
        <v>1.8838775150828617</v>
      </c>
      <c r="AD919" s="5">
        <f t="shared" si="426"/>
        <v>-3.8431764245605109</v>
      </c>
      <c r="AE919">
        <f t="shared" si="445"/>
        <v>0</v>
      </c>
    </row>
    <row r="920" spans="1:31" x14ac:dyDescent="0.2">
      <c r="A920">
        <f t="shared" si="444"/>
        <v>8.8799999999998551</v>
      </c>
      <c r="B920" s="5">
        <f t="shared" si="427"/>
        <v>61.951456260478871</v>
      </c>
      <c r="C920" s="5">
        <f t="shared" si="428"/>
        <v>571.79706056901796</v>
      </c>
      <c r="D920" s="5">
        <f t="shared" si="429"/>
        <v>-255.00601217802875</v>
      </c>
      <c r="E920" s="2">
        <f t="shared" si="436"/>
        <v>575.14333987986265</v>
      </c>
      <c r="F920" s="2">
        <f t="shared" si="437"/>
        <v>6.183601135643543</v>
      </c>
      <c r="G920" s="3">
        <f t="shared" si="430"/>
        <v>4.9833239368341653</v>
      </c>
      <c r="H920" s="3">
        <f t="shared" si="431"/>
        <v>55.980499439771847</v>
      </c>
      <c r="I920" s="3">
        <f t="shared" si="432"/>
        <v>-89.966978274900427</v>
      </c>
      <c r="J920" s="2">
        <f t="shared" si="438"/>
        <v>106.07877740105288</v>
      </c>
      <c r="K920" s="2">
        <f t="shared" si="433"/>
        <v>72.310005045025818</v>
      </c>
      <c r="L920" s="6">
        <f t="shared" si="415"/>
        <v>2794.1460494853072</v>
      </c>
      <c r="M920" s="2">
        <f t="shared" si="416"/>
        <v>35.411920418824202</v>
      </c>
      <c r="N920" s="2">
        <f t="shared" si="434"/>
        <v>106.07877740105288</v>
      </c>
      <c r="O920" s="2">
        <f t="shared" si="435"/>
        <v>72.310005045025818</v>
      </c>
      <c r="P920" s="5">
        <f t="shared" si="417"/>
        <v>0.38233669207491672</v>
      </c>
      <c r="Q920" s="4">
        <f t="shared" si="418"/>
        <v>0.33361234108902704</v>
      </c>
      <c r="R920" s="4">
        <f t="shared" si="419"/>
        <v>0.27447366013719438</v>
      </c>
      <c r="S920" s="4">
        <f t="shared" si="439"/>
        <v>0</v>
      </c>
      <c r="T920" s="4">
        <f t="shared" si="440"/>
        <v>0</v>
      </c>
      <c r="U920" s="5">
        <f t="shared" si="441"/>
        <v>-1.0849315992395736</v>
      </c>
      <c r="V920" s="5">
        <f t="shared" si="442"/>
        <v>-12.187650964148602</v>
      </c>
      <c r="W920" s="5">
        <f t="shared" si="443"/>
        <v>19.586930100423832</v>
      </c>
      <c r="X920" s="5">
        <f t="shared" si="420"/>
        <v>0.94354997114506167</v>
      </c>
      <c r="Y920" s="5">
        <f t="shared" si="421"/>
        <v>0.16607253093106547</v>
      </c>
      <c r="Z920" s="5">
        <f t="shared" si="422"/>
        <v>14.071864785994974</v>
      </c>
      <c r="AA920" s="5">
        <f t="shared" si="423"/>
        <v>8.7651894851689036</v>
      </c>
      <c r="AB920" s="5">
        <f t="shared" si="424"/>
        <v>-0.91885906830850816</v>
      </c>
      <c r="AC920" s="5">
        <f t="shared" si="425"/>
        <v>1.8842138218463713</v>
      </c>
      <c r="AD920" s="5">
        <f t="shared" si="426"/>
        <v>-3.8218804144072642</v>
      </c>
      <c r="AE920">
        <f t="shared" si="445"/>
        <v>0</v>
      </c>
    </row>
    <row r="921" spans="1:31" x14ac:dyDescent="0.2">
      <c r="A921">
        <f t="shared" si="444"/>
        <v>8.8899999999998549</v>
      </c>
      <c r="B921" s="5">
        <f t="shared" si="427"/>
        <v>62.001243556893797</v>
      </c>
      <c r="C921" s="5">
        <f t="shared" si="428"/>
        <v>572.35695977410683</v>
      </c>
      <c r="D921" s="5">
        <f t="shared" si="429"/>
        <v>-255.90587305479849</v>
      </c>
      <c r="E921" s="2">
        <f t="shared" si="436"/>
        <v>575.70534442930079</v>
      </c>
      <c r="F921" s="2">
        <f t="shared" si="437"/>
        <v>6.1825251144231252</v>
      </c>
      <c r="G921" s="3">
        <f t="shared" si="430"/>
        <v>4.9741353461510807</v>
      </c>
      <c r="H921" s="3">
        <f t="shared" si="431"/>
        <v>55.999341577990315</v>
      </c>
      <c r="I921" s="3">
        <f t="shared" si="432"/>
        <v>-90.005197079044493</v>
      </c>
      <c r="J921" s="2">
        <f t="shared" si="438"/>
        <v>106.12070382751851</v>
      </c>
      <c r="K921" s="2">
        <f t="shared" si="433"/>
        <v>72.338584749501365</v>
      </c>
      <c r="L921" s="6">
        <f t="shared" si="415"/>
        <v>2794.2488896659165</v>
      </c>
      <c r="M921" s="2">
        <f t="shared" si="416"/>
        <v>35.413223775279846</v>
      </c>
      <c r="N921" s="2">
        <f t="shared" si="434"/>
        <v>106.12070382751851</v>
      </c>
      <c r="O921" s="2">
        <f t="shared" si="435"/>
        <v>72.338584749501365</v>
      </c>
      <c r="P921" s="5">
        <f t="shared" si="417"/>
        <v>0.38233961340218903</v>
      </c>
      <c r="Q921" s="4">
        <f t="shared" si="418"/>
        <v>0.33349248477782878</v>
      </c>
      <c r="R921" s="4">
        <f t="shared" si="419"/>
        <v>0.27443142073260413</v>
      </c>
      <c r="S921" s="4">
        <f t="shared" si="439"/>
        <v>0</v>
      </c>
      <c r="T921" s="4">
        <f t="shared" si="440"/>
        <v>0</v>
      </c>
      <c r="U921" s="5">
        <f t="shared" si="441"/>
        <v>-1.0833674225841841</v>
      </c>
      <c r="V921" s="5">
        <f t="shared" si="442"/>
        <v>-12.196664973883889</v>
      </c>
      <c r="W921" s="5">
        <f t="shared" si="443"/>
        <v>19.603145389712179</v>
      </c>
      <c r="X921" s="5">
        <f t="shared" si="420"/>
        <v>0.94358469905395703</v>
      </c>
      <c r="Y921" s="5">
        <f t="shared" si="421"/>
        <v>0.16597388818588638</v>
      </c>
      <c r="Z921" s="5">
        <f t="shared" si="422"/>
        <v>14.081186231455598</v>
      </c>
      <c r="AA921" s="5">
        <f t="shared" si="423"/>
        <v>8.7701906089834392</v>
      </c>
      <c r="AB921" s="5">
        <f t="shared" si="424"/>
        <v>-0.91739353439829774</v>
      </c>
      <c r="AC921" s="5">
        <f t="shared" si="425"/>
        <v>1.8845212575717092</v>
      </c>
      <c r="AD921" s="5">
        <f t="shared" si="426"/>
        <v>-3.8006640013043835</v>
      </c>
      <c r="AE921">
        <f t="shared" si="445"/>
        <v>0</v>
      </c>
    </row>
    <row r="922" spans="1:31" x14ac:dyDescent="0.2">
      <c r="A922">
        <f t="shared" si="444"/>
        <v>8.8999999999998547</v>
      </c>
      <c r="B922" s="5">
        <f t="shared" si="427"/>
        <v>62.050939040678593</v>
      </c>
      <c r="C922" s="5">
        <f t="shared" si="428"/>
        <v>572.91704741594958</v>
      </c>
      <c r="D922" s="5">
        <f t="shared" si="429"/>
        <v>-256.80611505878898</v>
      </c>
      <c r="E922" s="2">
        <f t="shared" si="436"/>
        <v>576.2675266364048</v>
      </c>
      <c r="F922" s="2">
        <f t="shared" si="437"/>
        <v>6.1814400991384213</v>
      </c>
      <c r="G922" s="3">
        <f t="shared" si="430"/>
        <v>4.9649614108070974</v>
      </c>
      <c r="H922" s="3">
        <f t="shared" si="431"/>
        <v>56.018186790566034</v>
      </c>
      <c r="I922" s="3">
        <f t="shared" si="432"/>
        <v>-90.04320371905753</v>
      </c>
      <c r="J922" s="2">
        <f t="shared" si="438"/>
        <v>106.16245395197517</v>
      </c>
      <c r="K922" s="2">
        <f t="shared" si="433"/>
        <v>72.367044275375022</v>
      </c>
      <c r="L922" s="6">
        <f t="shared" si="415"/>
        <v>2794.3514168258071</v>
      </c>
      <c r="M922" s="2">
        <f t="shared" si="416"/>
        <v>35.41452316463262</v>
      </c>
      <c r="N922" s="2">
        <f t="shared" si="434"/>
        <v>106.16245395197517</v>
      </c>
      <c r="O922" s="2">
        <f t="shared" si="435"/>
        <v>72.367044275375022</v>
      </c>
      <c r="P922" s="5">
        <f t="shared" si="417"/>
        <v>0.38234252562996196</v>
      </c>
      <c r="Q922" s="4">
        <f t="shared" si="418"/>
        <v>0.33337323955953463</v>
      </c>
      <c r="R922" s="4">
        <f t="shared" si="419"/>
        <v>0.27438937946040498</v>
      </c>
      <c r="S922" s="4">
        <f t="shared" si="439"/>
        <v>0</v>
      </c>
      <c r="T922" s="4">
        <f t="shared" si="440"/>
        <v>0</v>
      </c>
      <c r="U922" s="5">
        <f t="shared" si="441"/>
        <v>-1.0818030114931905</v>
      </c>
      <c r="V922" s="5">
        <f t="shared" si="442"/>
        <v>-12.205662472323475</v>
      </c>
      <c r="W922" s="5">
        <f t="shared" si="443"/>
        <v>19.61928822563328</v>
      </c>
      <c r="X922" s="5">
        <f t="shared" si="420"/>
        <v>0.94361932125946912</v>
      </c>
      <c r="Y922" s="5">
        <f t="shared" si="421"/>
        <v>0.16588019777103014</v>
      </c>
      <c r="Z922" s="5">
        <f t="shared" si="422"/>
        <v>14.090462454631862</v>
      </c>
      <c r="AA922" s="5">
        <f t="shared" si="423"/>
        <v>8.7751847323768892</v>
      </c>
      <c r="AB922" s="5">
        <f t="shared" si="424"/>
        <v>-0.91592281372216033</v>
      </c>
      <c r="AC922" s="5">
        <f t="shared" si="425"/>
        <v>1.8847999823083867</v>
      </c>
      <c r="AD922" s="5">
        <f t="shared" si="426"/>
        <v>-3.7795270419898301</v>
      </c>
      <c r="AE922">
        <f t="shared" si="445"/>
        <v>0</v>
      </c>
    </row>
    <row r="923" spans="1:31" x14ac:dyDescent="0.2">
      <c r="A923">
        <f t="shared" si="444"/>
        <v>8.9099999999998545</v>
      </c>
      <c r="B923" s="5">
        <f t="shared" si="427"/>
        <v>62.100542858645973</v>
      </c>
      <c r="C923" s="5">
        <f t="shared" si="428"/>
        <v>573.47732352385435</v>
      </c>
      <c r="D923" s="5">
        <f t="shared" si="429"/>
        <v>-257.70673607233164</v>
      </c>
      <c r="E923" s="2">
        <f t="shared" si="436"/>
        <v>576.82988655185159</v>
      </c>
      <c r="F923" s="2">
        <f t="shared" si="437"/>
        <v>6.1803461312731578</v>
      </c>
      <c r="G923" s="3">
        <f t="shared" si="430"/>
        <v>4.9558021826698759</v>
      </c>
      <c r="H923" s="3">
        <f t="shared" si="431"/>
        <v>56.037034790389114</v>
      </c>
      <c r="I923" s="3">
        <f t="shared" si="432"/>
        <v>-90.080998989477422</v>
      </c>
      <c r="J923" s="2">
        <f t="shared" si="438"/>
        <v>106.20402827725164</v>
      </c>
      <c r="K923" s="2">
        <f t="shared" si="433"/>
        <v>72.395383965406708</v>
      </c>
      <c r="L923" s="6">
        <f t="shared" si="415"/>
        <v>2794.4536317018637</v>
      </c>
      <c r="M923" s="2">
        <f t="shared" si="416"/>
        <v>35.415818596221534</v>
      </c>
      <c r="N923" s="2">
        <f t="shared" si="434"/>
        <v>106.20402827725164</v>
      </c>
      <c r="O923" s="2">
        <f t="shared" si="435"/>
        <v>72.395383965406708</v>
      </c>
      <c r="P923" s="5">
        <f t="shared" si="417"/>
        <v>0.38234542877981492</v>
      </c>
      <c r="Q923" s="4">
        <f t="shared" si="418"/>
        <v>0.33325460262998424</v>
      </c>
      <c r="R923" s="4">
        <f t="shared" si="419"/>
        <v>0.27434753558506703</v>
      </c>
      <c r="S923" s="4">
        <f t="shared" si="439"/>
        <v>0</v>
      </c>
      <c r="T923" s="4">
        <f t="shared" si="440"/>
        <v>0</v>
      </c>
      <c r="U923" s="5">
        <f t="shared" si="441"/>
        <v>-1.0802383962818942</v>
      </c>
      <c r="V923" s="5">
        <f t="shared" si="442"/>
        <v>-12.214643434728679</v>
      </c>
      <c r="W923" s="5">
        <f t="shared" si="443"/>
        <v>19.635358776859018</v>
      </c>
      <c r="X923" s="5">
        <f t="shared" si="420"/>
        <v>0.94365383801043556</v>
      </c>
      <c r="Y923" s="5">
        <f t="shared" si="421"/>
        <v>0.16579143310831743</v>
      </c>
      <c r="Z923" s="5">
        <f t="shared" si="422"/>
        <v>14.09969359056544</v>
      </c>
      <c r="AA923" s="5">
        <f t="shared" si="423"/>
        <v>8.7801718307630932</v>
      </c>
      <c r="AB923" s="5">
        <f t="shared" si="424"/>
        <v>-0.91444696317357677</v>
      </c>
      <c r="AC923" s="5">
        <f t="shared" si="425"/>
        <v>1.8850501558367618</v>
      </c>
      <c r="AD923" s="5">
        <f t="shared" si="426"/>
        <v>-3.75846939237789</v>
      </c>
      <c r="AE923">
        <f t="shared" si="445"/>
        <v>0</v>
      </c>
    </row>
    <row r="924" spans="1:31" x14ac:dyDescent="0.2">
      <c r="A924">
        <f t="shared" si="444"/>
        <v>8.9199999999998543</v>
      </c>
      <c r="B924" s="5">
        <f t="shared" si="427"/>
        <v>62.150055158124509</v>
      </c>
      <c r="C924" s="5">
        <f t="shared" si="428"/>
        <v>574.03778812426606</v>
      </c>
      <c r="D924" s="5">
        <f t="shared" si="429"/>
        <v>-258.60773398569603</v>
      </c>
      <c r="E924" s="2">
        <f t="shared" si="436"/>
        <v>577.39242422355846</v>
      </c>
      <c r="F924" s="2">
        <f t="shared" si="437"/>
        <v>6.1792432522478444</v>
      </c>
      <c r="G924" s="3">
        <f t="shared" si="430"/>
        <v>4.9466577130381397</v>
      </c>
      <c r="H924" s="3">
        <f t="shared" si="431"/>
        <v>56.055885291947483</v>
      </c>
      <c r="I924" s="3">
        <f t="shared" si="432"/>
        <v>-90.118583683401198</v>
      </c>
      <c r="J924" s="2">
        <f t="shared" si="438"/>
        <v>106.24542730628983</v>
      </c>
      <c r="K924" s="2">
        <f t="shared" si="433"/>
        <v>72.423604162433421</v>
      </c>
      <c r="L924" s="6">
        <f t="shared" si="415"/>
        <v>2794.5555350310883</v>
      </c>
      <c r="M924" s="2">
        <f t="shared" si="416"/>
        <v>35.417110079387058</v>
      </c>
      <c r="N924" s="2">
        <f t="shared" si="434"/>
        <v>106.24542730628983</v>
      </c>
      <c r="O924" s="2">
        <f t="shared" si="435"/>
        <v>72.423604162433421</v>
      </c>
      <c r="P924" s="5">
        <f t="shared" si="417"/>
        <v>0.3823483228733292</v>
      </c>
      <c r="Q924" s="4">
        <f t="shared" si="418"/>
        <v>0.33313657119736023</v>
      </c>
      <c r="R924" s="4">
        <f t="shared" si="419"/>
        <v>0.27430588837277353</v>
      </c>
      <c r="S924" s="4">
        <f t="shared" si="439"/>
        <v>0</v>
      </c>
      <c r="T924" s="4">
        <f t="shared" si="440"/>
        <v>0</v>
      </c>
      <c r="U924" s="5">
        <f t="shared" si="441"/>
        <v>-1.0786736070913325</v>
      </c>
      <c r="V924" s="5">
        <f t="shared" si="442"/>
        <v>-12.223607836699488</v>
      </c>
      <c r="W924" s="5">
        <f t="shared" si="443"/>
        <v>19.651357212672981</v>
      </c>
      <c r="X924" s="5">
        <f t="shared" si="420"/>
        <v>0.94368824955573305</v>
      </c>
      <c r="Y924" s="5">
        <f t="shared" si="421"/>
        <v>0.16570756766192038</v>
      </c>
      <c r="Z924" s="5">
        <f t="shared" si="422"/>
        <v>14.108879774363587</v>
      </c>
      <c r="AA924" s="5">
        <f t="shared" si="423"/>
        <v>8.7851518797571799</v>
      </c>
      <c r="AB924" s="5">
        <f t="shared" si="424"/>
        <v>-0.91296603942941212</v>
      </c>
      <c r="AC924" s="5">
        <f t="shared" si="425"/>
        <v>1.8852719376640987</v>
      </c>
      <c r="AD924" s="5">
        <f t="shared" si="426"/>
        <v>-3.737490907569839</v>
      </c>
      <c r="AE924">
        <f t="shared" si="445"/>
        <v>0</v>
      </c>
    </row>
    <row r="925" spans="1:31" x14ac:dyDescent="0.2">
      <c r="A925">
        <f t="shared" si="444"/>
        <v>8.9299999999998541</v>
      </c>
      <c r="B925" s="5">
        <f t="shared" si="427"/>
        <v>62.19947608695292</v>
      </c>
      <c r="C925" s="5">
        <f t="shared" si="428"/>
        <v>574.59844124078245</v>
      </c>
      <c r="D925" s="5">
        <f t="shared" si="429"/>
        <v>-259.50910669707542</v>
      </c>
      <c r="E925" s="2">
        <f t="shared" si="436"/>
        <v>577.95513969669685</v>
      </c>
      <c r="F925" s="2">
        <f t="shared" si="437"/>
        <v>6.1781315034191948</v>
      </c>
      <c r="G925" s="3">
        <f t="shared" si="430"/>
        <v>4.9375280526438452</v>
      </c>
      <c r="H925" s="3">
        <f t="shared" si="431"/>
        <v>56.074738011324122</v>
      </c>
      <c r="I925" s="3">
        <f t="shared" si="432"/>
        <v>-90.155958592476892</v>
      </c>
      <c r="J925" s="2">
        <f t="shared" si="438"/>
        <v>106.28665154212777</v>
      </c>
      <c r="K925" s="2">
        <f t="shared" si="433"/>
        <v>72.451705209357712</v>
      </c>
      <c r="L925" s="6">
        <f t="shared" si="415"/>
        <v>2794.6571275505662</v>
      </c>
      <c r="M925" s="2">
        <f t="shared" si="416"/>
        <v>35.418397623470717</v>
      </c>
      <c r="N925" s="2">
        <f t="shared" si="434"/>
        <v>106.28665154212777</v>
      </c>
      <c r="O925" s="2">
        <f t="shared" si="435"/>
        <v>72.451705209357712</v>
      </c>
      <c r="P925" s="5">
        <f t="shared" si="417"/>
        <v>0.38235120793208727</v>
      </c>
      <c r="Q925" s="4">
        <f t="shared" si="418"/>
        <v>0.33301914248213915</v>
      </c>
      <c r="R925" s="4">
        <f t="shared" si="419"/>
        <v>0.274264437091427</v>
      </c>
      <c r="S925" s="4">
        <f t="shared" si="439"/>
        <v>0</v>
      </c>
      <c r="T925" s="4">
        <f t="shared" si="440"/>
        <v>0</v>
      </c>
      <c r="U925" s="5">
        <f t="shared" si="441"/>
        <v>-1.0771086738882776</v>
      </c>
      <c r="V925" s="5">
        <f t="shared" si="442"/>
        <v>-12.232555654173739</v>
      </c>
      <c r="W925" s="5">
        <f t="shared" si="443"/>
        <v>19.667283702959821</v>
      </c>
      <c r="X925" s="5">
        <f t="shared" si="420"/>
        <v>0.94372255614426648</v>
      </c>
      <c r="Y925" s="5">
        <f t="shared" si="421"/>
        <v>0.16562857493902236</v>
      </c>
      <c r="Z925" s="5">
        <f t="shared" si="422"/>
        <v>14.118021141194474</v>
      </c>
      <c r="AA925" s="5">
        <f t="shared" si="423"/>
        <v>8.7901248551754101</v>
      </c>
      <c r="AB925" s="5">
        <f t="shared" si="424"/>
        <v>-0.91148009894925519</v>
      </c>
      <c r="AC925" s="5">
        <f t="shared" si="425"/>
        <v>1.8854654870207348</v>
      </c>
      <c r="AD925" s="5">
        <f t="shared" si="426"/>
        <v>-3.7165914418647681</v>
      </c>
      <c r="AE925">
        <f t="shared" si="445"/>
        <v>0</v>
      </c>
    </row>
    <row r="926" spans="1:31" x14ac:dyDescent="0.2">
      <c r="A926">
        <f t="shared" si="444"/>
        <v>8.9399999999998538</v>
      </c>
      <c r="B926" s="5">
        <f t="shared" si="427"/>
        <v>62.248805793474411</v>
      </c>
      <c r="C926" s="5">
        <f t="shared" si="428"/>
        <v>575.15928289417002</v>
      </c>
      <c r="D926" s="5">
        <f t="shared" si="429"/>
        <v>-260.41085211257229</v>
      </c>
      <c r="E926" s="2">
        <f t="shared" si="436"/>
        <v>578.51803301370785</v>
      </c>
      <c r="F926" s="2">
        <f t="shared" si="437"/>
        <v>6.1770109260795643</v>
      </c>
      <c r="G926" s="3">
        <f t="shared" si="430"/>
        <v>4.9284132516543524</v>
      </c>
      <c r="H926" s="3">
        <f t="shared" si="431"/>
        <v>56.093592666194333</v>
      </c>
      <c r="I926" s="3">
        <f t="shared" si="432"/>
        <v>-90.193124506895543</v>
      </c>
      <c r="J926" s="2">
        <f t="shared" si="438"/>
        <v>106.32770148788309</v>
      </c>
      <c r="K926" s="2">
        <f t="shared" si="433"/>
        <v>72.479687449136392</v>
      </c>
      <c r="L926" s="6">
        <f t="shared" si="415"/>
        <v>2794.7584099974347</v>
      </c>
      <c r="M926" s="2">
        <f t="shared" si="416"/>
        <v>35.419681237814707</v>
      </c>
      <c r="N926" s="2">
        <f t="shared" si="434"/>
        <v>106.32770148788309</v>
      </c>
      <c r="O926" s="2">
        <f t="shared" si="435"/>
        <v>72.479687449136392</v>
      </c>
      <c r="P926" s="5">
        <f t="shared" si="417"/>
        <v>0.38235408397767207</v>
      </c>
      <c r="Q926" s="4">
        <f t="shared" si="418"/>
        <v>0.33290231371704226</v>
      </c>
      <c r="R926" s="4">
        <f t="shared" si="419"/>
        <v>0.27422318101065485</v>
      </c>
      <c r="S926" s="4">
        <f t="shared" si="439"/>
        <v>0</v>
      </c>
      <c r="T926" s="4">
        <f t="shared" si="440"/>
        <v>0</v>
      </c>
      <c r="U926" s="5">
        <f t="shared" si="441"/>
        <v>-1.0755436264652469</v>
      </c>
      <c r="V926" s="5">
        <f t="shared" si="442"/>
        <v>-12.241486863426337</v>
      </c>
      <c r="W926" s="5">
        <f t="shared" si="443"/>
        <v>19.683138418194766</v>
      </c>
      <c r="X926" s="5">
        <f t="shared" si="420"/>
        <v>0.94375675802495829</v>
      </c>
      <c r="Y926" s="5">
        <f t="shared" si="421"/>
        <v>0.16555442849046892</v>
      </c>
      <c r="Z926" s="5">
        <f t="shared" si="422"/>
        <v>14.127117826282596</v>
      </c>
      <c r="AA926" s="5">
        <f t="shared" si="423"/>
        <v>8.7950907330350248</v>
      </c>
      <c r="AB926" s="5">
        <f t="shared" si="424"/>
        <v>-0.90998919797477806</v>
      </c>
      <c r="AC926" s="5">
        <f t="shared" si="425"/>
        <v>1.8856309628562595</v>
      </c>
      <c r="AD926" s="5">
        <f t="shared" si="426"/>
        <v>-3.6957708487702092</v>
      </c>
      <c r="AE926">
        <f t="shared" si="445"/>
        <v>0</v>
      </c>
    </row>
    <row r="927" spans="1:31" x14ac:dyDescent="0.2">
      <c r="A927">
        <f t="shared" si="444"/>
        <v>8.9499999999998536</v>
      </c>
      <c r="B927" s="5">
        <f t="shared" si="427"/>
        <v>62.29804442653105</v>
      </c>
      <c r="C927" s="5">
        <f t="shared" si="428"/>
        <v>575.72031310238015</v>
      </c>
      <c r="D927" s="5">
        <f t="shared" si="429"/>
        <v>-261.31296814618366</v>
      </c>
      <c r="E927" s="2">
        <f t="shared" si="436"/>
        <v>579.08110421431695</v>
      </c>
      <c r="F927" s="2">
        <f t="shared" si="437"/>
        <v>6.1758815614563964</v>
      </c>
      <c r="G927" s="3">
        <f t="shared" si="430"/>
        <v>4.9193133596746046</v>
      </c>
      <c r="H927" s="3">
        <f t="shared" si="431"/>
        <v>56.112448975822893</v>
      </c>
      <c r="I927" s="3">
        <f t="shared" si="432"/>
        <v>-90.230082215383248</v>
      </c>
      <c r="J927" s="2">
        <f t="shared" si="438"/>
        <v>106.36857764673654</v>
      </c>
      <c r="K927" s="2">
        <f t="shared" si="433"/>
        <v>72.507551224769287</v>
      </c>
      <c r="L927" s="6">
        <f t="shared" si="415"/>
        <v>2794.8593831088538</v>
      </c>
      <c r="M927" s="2">
        <f t="shared" si="416"/>
        <v>35.42096093176152</v>
      </c>
      <c r="N927" s="2">
        <f t="shared" si="434"/>
        <v>106.36857764673654</v>
      </c>
      <c r="O927" s="2">
        <f t="shared" si="435"/>
        <v>72.507551224769287</v>
      </c>
      <c r="P927" s="5">
        <f t="shared" si="417"/>
        <v>0.38235695103166573</v>
      </c>
      <c r="Q927" s="4">
        <f t="shared" si="418"/>
        <v>0.33278608214698596</v>
      </c>
      <c r="R927" s="4">
        <f t="shared" si="419"/>
        <v>0.27418211940181481</v>
      </c>
      <c r="S927" s="4">
        <f t="shared" si="439"/>
        <v>0</v>
      </c>
      <c r="T927" s="4">
        <f t="shared" si="440"/>
        <v>0</v>
      </c>
      <c r="U927" s="5">
        <f t="shared" si="441"/>
        <v>-1.073978494440524</v>
      </c>
      <c r="V927" s="5">
        <f t="shared" si="442"/>
        <v>-12.250401441068437</v>
      </c>
      <c r="W927" s="5">
        <f t="shared" si="443"/>
        <v>19.698921529433111</v>
      </c>
      <c r="X927" s="5">
        <f t="shared" si="420"/>
        <v>0.94379085544673913</v>
      </c>
      <c r="Y927" s="5">
        <f t="shared" si="421"/>
        <v>0.16548510191140628</v>
      </c>
      <c r="Z927" s="5">
        <f t="shared" si="422"/>
        <v>14.136169964904161</v>
      </c>
      <c r="AA927" s="5">
        <f t="shared" si="423"/>
        <v>8.800049489554068</v>
      </c>
      <c r="AB927" s="5">
        <f t="shared" si="424"/>
        <v>-0.90849339252911765</v>
      </c>
      <c r="AC927" s="5">
        <f t="shared" si="425"/>
        <v>1.8857685238357238</v>
      </c>
      <c r="AD927" s="5">
        <f t="shared" si="426"/>
        <v>-3.6750289810128223</v>
      </c>
      <c r="AE927">
        <f t="shared" si="445"/>
        <v>0</v>
      </c>
    </row>
    <row r="928" spans="1:31" x14ac:dyDescent="0.2">
      <c r="A928">
        <f t="shared" si="444"/>
        <v>8.9599999999998534</v>
      </c>
      <c r="B928" s="5">
        <f t="shared" si="427"/>
        <v>62.347192135458165</v>
      </c>
      <c r="C928" s="5">
        <f t="shared" si="428"/>
        <v>576.28153188056456</v>
      </c>
      <c r="D928" s="5">
        <f t="shared" si="429"/>
        <v>-262.21545271978658</v>
      </c>
      <c r="E928" s="2">
        <f t="shared" si="436"/>
        <v>579.6443533355482</v>
      </c>
      <c r="F928" s="2">
        <f t="shared" si="437"/>
        <v>6.174743450711671</v>
      </c>
      <c r="G928" s="3">
        <f t="shared" si="430"/>
        <v>4.9102284257493132</v>
      </c>
      <c r="H928" s="3">
        <f t="shared" si="431"/>
        <v>56.131306661061252</v>
      </c>
      <c r="I928" s="3">
        <f t="shared" si="432"/>
        <v>-90.266832505193378</v>
      </c>
      <c r="J928" s="2">
        <f t="shared" si="438"/>
        <v>106.4092805219158</v>
      </c>
      <c r="K928" s="2">
        <f t="shared" si="433"/>
        <v>72.535296879288211</v>
      </c>
      <c r="L928" s="6">
        <f t="shared" ref="L928:L991" si="446">SQRT(spin^2-flag*((30/PI())*(wx*G928+wy*H928+wz*I928)/J928)^2)</f>
        <v>2794.9600476219748</v>
      </c>
      <c r="M928" s="2">
        <f t="shared" ref="M928:M991" si="447">(L928*PI()/30)*(circ/(2*PI()))/12</f>
        <v>35.422236714653501</v>
      </c>
      <c r="N928" s="2">
        <f t="shared" si="434"/>
        <v>106.4092805219158</v>
      </c>
      <c r="O928" s="2">
        <f t="shared" si="435"/>
        <v>72.535296879288211</v>
      </c>
      <c r="P928" s="5">
        <f t="shared" ref="P928:P991" si="448">cd0+(cdspin*L928/1000)*EXP(-A928/(tau*146.7/N928))</f>
        <v>0.38235980911564899</v>
      </c>
      <c r="Q928" s="4">
        <f t="shared" ref="Q928:Q991" si="449">(M928/N928)*EXP(-A928/(tau*146.7/N928))</f>
        <v>0.33267044502903226</v>
      </c>
      <c r="R928" s="4">
        <f t="shared" ref="R928:R991" si="450">cl2_*Q928/(cl0+cl1_*Q928)</f>
        <v>0.27414125153800001</v>
      </c>
      <c r="S928" s="4">
        <f t="shared" si="439"/>
        <v>0</v>
      </c>
      <c r="T928" s="4">
        <f t="shared" si="440"/>
        <v>0</v>
      </c>
      <c r="U928" s="5">
        <f t="shared" si="441"/>
        <v>-1.0724133072581898</v>
      </c>
      <c r="V928" s="5">
        <f t="shared" si="442"/>
        <v>-12.259299364046655</v>
      </c>
      <c r="W928" s="5">
        <f t="shared" si="443"/>
        <v>19.71463320829989</v>
      </c>
      <c r="X928" s="5">
        <f t="shared" ref="X928:X991" si="451">M928/romega</f>
        <v>0.94382484865853555</v>
      </c>
      <c r="Y928" s="5">
        <f t="shared" ref="Y928:Y991" si="452">const*($R928/omega)*N928*(wy*I928-wz*(H928-T928))/X928</f>
        <v>0.16542056884191997</v>
      </c>
      <c r="Z928" s="5">
        <f t="shared" ref="Z928:Z991" si="453">const*($R928/omega)*N928*(wz*(G928-S928)-wx*I928)/X928</f>
        <v>14.1451776923826</v>
      </c>
      <c r="AA928" s="5">
        <f t="shared" ref="AA928:AA991" si="454">const*($R928/omega)*N928*(wx*(H928-T928)-wy*(G928-S928))/X928</f>
        <v>8.8050011011512339</v>
      </c>
      <c r="AB928" s="5">
        <f t="shared" ref="AB928:AB991" si="455">U928+Y928</f>
        <v>-0.90699273841626993</v>
      </c>
      <c r="AC928" s="5">
        <f t="shared" ref="AC928:AC991" si="456">V928+Z928</f>
        <v>1.885878328335945</v>
      </c>
      <c r="AD928" s="5">
        <f t="shared" ref="AD928:AD991" si="457">W928+AA928-32.174</f>
        <v>-3.6543656905488753</v>
      </c>
      <c r="AE928">
        <f t="shared" si="445"/>
        <v>0</v>
      </c>
    </row>
    <row r="929" spans="1:31" x14ac:dyDescent="0.2">
      <c r="A929">
        <f t="shared" si="444"/>
        <v>8.9699999999998532</v>
      </c>
      <c r="B929" s="5">
        <f t="shared" ref="B929:B992" si="458">B928+G928*dt+0.5*AB928*dt*dt</f>
        <v>62.396249070078738</v>
      </c>
      <c r="C929" s="5">
        <f t="shared" ref="C929:C992" si="459">C928+H928*dt+0.5*AC928*dt*dt</f>
        <v>576.84293924109159</v>
      </c>
      <c r="D929" s="5">
        <f t="shared" ref="D929:D992" si="460">D928+I928*dt+0.5*AD928*dt*dt</f>
        <v>-263.11830376312304</v>
      </c>
      <c r="E929" s="2">
        <f t="shared" si="436"/>
        <v>580.20778041173924</v>
      </c>
      <c r="F929" s="2">
        <f t="shared" si="437"/>
        <v>6.1735966349413491</v>
      </c>
      <c r="G929" s="3">
        <f t="shared" ref="G929:G992" si="461">G928+AB928*dt</f>
        <v>4.9011584983651506</v>
      </c>
      <c r="H929" s="3">
        <f t="shared" ref="H929:H992" si="462">H928+AC928*dt</f>
        <v>56.150165444344609</v>
      </c>
      <c r="I929" s="3">
        <f t="shared" ref="I929:I992" si="463">I928+AD928*dt</f>
        <v>-90.303376162098871</v>
      </c>
      <c r="J929" s="2">
        <f t="shared" si="438"/>
        <v>106.44981061667933</v>
      </c>
      <c r="K929" s="2">
        <f t="shared" ref="K929:K992" si="464">J929/1.467</f>
        <v>72.562924755745954</v>
      </c>
      <c r="L929" s="6">
        <f t="shared" si="446"/>
        <v>2795.0604042739119</v>
      </c>
      <c r="M929" s="2">
        <f t="shared" si="447"/>
        <v>35.423508595832566</v>
      </c>
      <c r="N929" s="2">
        <f t="shared" ref="N929:N992" si="465">IF(D929&gt;=hwind,SQRT((G929-vxw)^2+(H929-vyw)^2+I929^2),J929)</f>
        <v>106.44981061667933</v>
      </c>
      <c r="O929" s="2">
        <f t="shared" ref="O929:O992" si="466">J929/1.467</f>
        <v>72.562924755745954</v>
      </c>
      <c r="P929" s="5">
        <f t="shared" si="448"/>
        <v>0.38236265825120019</v>
      </c>
      <c r="Q929" s="4">
        <f t="shared" si="449"/>
        <v>0.33255539963234043</v>
      </c>
      <c r="R929" s="4">
        <f t="shared" si="450"/>
        <v>0.27410057669404486</v>
      </c>
      <c r="S929" s="4">
        <f t="shared" si="439"/>
        <v>0</v>
      </c>
      <c r="T929" s="4">
        <f t="shared" si="440"/>
        <v>0</v>
      </c>
      <c r="U929" s="5">
        <f t="shared" si="441"/>
        <v>-1.0708480941881646</v>
      </c>
      <c r="V929" s="5">
        <f t="shared" si="442"/>
        <v>-12.268180609642227</v>
      </c>
      <c r="W929" s="5">
        <f t="shared" si="443"/>
        <v>19.730273626979528</v>
      </c>
      <c r="X929" s="5">
        <f t="shared" si="451"/>
        <v>0.94385873790926278</v>
      </c>
      <c r="Y929" s="5">
        <f t="shared" si="452"/>
        <v>0.16536080296765776</v>
      </c>
      <c r="Z929" s="5">
        <f t="shared" si="453"/>
        <v>14.154141144084047</v>
      </c>
      <c r="AA929" s="5">
        <f t="shared" si="454"/>
        <v>8.8099455444456858</v>
      </c>
      <c r="AB929" s="5">
        <f t="shared" si="455"/>
        <v>-0.90548729122050686</v>
      </c>
      <c r="AC929" s="5">
        <f t="shared" si="456"/>
        <v>1.8859605344418195</v>
      </c>
      <c r="AD929" s="5">
        <f t="shared" si="457"/>
        <v>-3.6337808285747855</v>
      </c>
      <c r="AE929">
        <f t="shared" si="445"/>
        <v>0</v>
      </c>
    </row>
    <row r="930" spans="1:31" x14ac:dyDescent="0.2">
      <c r="A930">
        <f t="shared" si="444"/>
        <v>8.979999999999853</v>
      </c>
      <c r="B930" s="5">
        <f t="shared" si="458"/>
        <v>62.445215380697832</v>
      </c>
      <c r="C930" s="5">
        <f t="shared" si="459"/>
        <v>577.40453519356174</v>
      </c>
      <c r="D930" s="5">
        <f t="shared" si="460"/>
        <v>-264.02151921378544</v>
      </c>
      <c r="E930" s="2">
        <f t="shared" ref="E930:E993" si="467">SQRT(B930^2+C930^2)</f>
        <v>580.77138547455559</v>
      </c>
      <c r="F930" s="2">
        <f t="shared" ref="F930:F993" si="468">ATAN2(C930,B930)*180/PI()</f>
        <v>6.1724411551748437</v>
      </c>
      <c r="G930" s="3">
        <f t="shared" si="461"/>
        <v>4.892103625452946</v>
      </c>
      <c r="H930" s="3">
        <f t="shared" si="462"/>
        <v>56.169025049689026</v>
      </c>
      <c r="I930" s="3">
        <f t="shared" si="463"/>
        <v>-90.339713970384622</v>
      </c>
      <c r="J930" s="2">
        <f t="shared" ref="J930:J993" si="469">SQRT(G930^2+H930^2+I930^2)</f>
        <v>106.4901684343004</v>
      </c>
      <c r="K930" s="2">
        <f t="shared" si="464"/>
        <v>72.590435197205451</v>
      </c>
      <c r="L930" s="6">
        <f t="shared" si="446"/>
        <v>2795.1604538017123</v>
      </c>
      <c r="M930" s="2">
        <f t="shared" si="447"/>
        <v>35.424776584639758</v>
      </c>
      <c r="N930" s="2">
        <f t="shared" si="465"/>
        <v>106.4901684343004</v>
      </c>
      <c r="O930" s="2">
        <f t="shared" si="466"/>
        <v>72.590435197205451</v>
      </c>
      <c r="P930" s="5">
        <f t="shared" si="448"/>
        <v>0.38236549845989454</v>
      </c>
      <c r="Q930" s="4">
        <f t="shared" si="449"/>
        <v>0.33244094323811713</v>
      </c>
      <c r="R930" s="4">
        <f t="shared" si="450"/>
        <v>0.27406009414652938</v>
      </c>
      <c r="S930" s="4">
        <f t="shared" ref="S930:S993" si="470">IF(D930&gt;=hwind,vxw,0)</f>
        <v>0</v>
      </c>
      <c r="T930" s="4">
        <f t="shared" ref="T930:T993" si="471">IF(D930&gt;=hwind,vyw,0)</f>
        <v>0</v>
      </c>
      <c r="U930" s="5">
        <f t="shared" ref="U930:U993" si="472">-const*$P930*$N930*(G930-S930)</f>
        <v>-1.0692828843262576</v>
      </c>
      <c r="V930" s="5">
        <f t="shared" ref="V930:V993" si="473">-const*$P930*$N930*(H930-T930)</f>
        <v>-12.277045155470201</v>
      </c>
      <c r="W930" s="5">
        <f t="shared" ref="W930:W993" si="474">-const*$P930*$N930*I930</f>
        <v>19.745842958205568</v>
      </c>
      <c r="X930" s="5">
        <f t="shared" si="451"/>
        <v>0.94389252344781271</v>
      </c>
      <c r="Y930" s="5">
        <f t="shared" si="452"/>
        <v>0.16530577802044771</v>
      </c>
      <c r="Z930" s="5">
        <f t="shared" si="453"/>
        <v>14.163060455412879</v>
      </c>
      <c r="AA930" s="5">
        <f t="shared" si="454"/>
        <v>8.8148827962568497</v>
      </c>
      <c r="AB930" s="5">
        <f t="shared" si="455"/>
        <v>-0.90397710630580996</v>
      </c>
      <c r="AC930" s="5">
        <f t="shared" si="456"/>
        <v>1.8860152999426774</v>
      </c>
      <c r="AD930" s="5">
        <f t="shared" si="457"/>
        <v>-3.6132742455375819</v>
      </c>
      <c r="AE930">
        <f t="shared" si="445"/>
        <v>0</v>
      </c>
    </row>
    <row r="931" spans="1:31" x14ac:dyDescent="0.2">
      <c r="A931">
        <f t="shared" si="444"/>
        <v>8.9899999999998528</v>
      </c>
      <c r="B931" s="5">
        <f t="shared" si="458"/>
        <v>62.49409121809704</v>
      </c>
      <c r="C931" s="5">
        <f t="shared" si="459"/>
        <v>577.96631974482364</v>
      </c>
      <c r="D931" s="5">
        <f t="shared" si="460"/>
        <v>-264.92509701720155</v>
      </c>
      <c r="E931" s="2">
        <f t="shared" si="467"/>
        <v>581.3351685530057</v>
      </c>
      <c r="F931" s="2">
        <f t="shared" si="468"/>
        <v>6.1712770523744682</v>
      </c>
      <c r="G931" s="3">
        <f t="shared" si="461"/>
        <v>4.8830638543898877</v>
      </c>
      <c r="H931" s="3">
        <f t="shared" si="462"/>
        <v>56.187885202688456</v>
      </c>
      <c r="I931" s="3">
        <f t="shared" si="463"/>
        <v>-90.375846712840001</v>
      </c>
      <c r="J931" s="2">
        <f t="shared" si="469"/>
        <v>106.53035447805146</v>
      </c>
      <c r="K931" s="2">
        <f t="shared" si="464"/>
        <v>72.617828546729015</v>
      </c>
      <c r="L931" s="6">
        <f t="shared" si="446"/>
        <v>2795.2601969423295</v>
      </c>
      <c r="M931" s="2">
        <f t="shared" si="447"/>
        <v>35.426040690414936</v>
      </c>
      <c r="N931" s="2">
        <f t="shared" si="465"/>
        <v>106.53035447805146</v>
      </c>
      <c r="O931" s="2">
        <f t="shared" si="466"/>
        <v>72.617828546729015</v>
      </c>
      <c r="P931" s="5">
        <f t="shared" si="448"/>
        <v>0.38236832976330337</v>
      </c>
      <c r="Q931" s="4">
        <f t="shared" si="449"/>
        <v>0.33232707313956794</v>
      </c>
      <c r="R931" s="4">
        <f t="shared" si="450"/>
        <v>0.2740198031737846</v>
      </c>
      <c r="S931" s="4">
        <f t="shared" si="470"/>
        <v>0</v>
      </c>
      <c r="T931" s="4">
        <f t="shared" si="471"/>
        <v>0</v>
      </c>
      <c r="U931" s="5">
        <f t="shared" si="472"/>
        <v>-1.06771770659423</v>
      </c>
      <c r="V931" s="5">
        <f t="shared" si="473"/>
        <v>-12.285892979478591</v>
      </c>
      <c r="W931" s="5">
        <f t="shared" si="474"/>
        <v>19.761341375250527</v>
      </c>
      <c r="X931" s="5">
        <f t="shared" si="451"/>
        <v>0.94392620552304574</v>
      </c>
      <c r="Y931" s="5">
        <f t="shared" si="452"/>
        <v>0.16525546777891009</v>
      </c>
      <c r="Z931" s="5">
        <f t="shared" si="453"/>
        <v>14.171935761807326</v>
      </c>
      <c r="AA931" s="5">
        <f t="shared" si="454"/>
        <v>8.8198128336042494</v>
      </c>
      <c r="AB931" s="5">
        <f t="shared" si="455"/>
        <v>-0.90246223881531995</v>
      </c>
      <c r="AC931" s="5">
        <f t="shared" si="456"/>
        <v>1.8860427823287349</v>
      </c>
      <c r="AD931" s="5">
        <f t="shared" si="457"/>
        <v>-3.5928457911452227</v>
      </c>
      <c r="AE931">
        <f t="shared" si="445"/>
        <v>0</v>
      </c>
    </row>
    <row r="932" spans="1:31" x14ac:dyDescent="0.2">
      <c r="A932">
        <f t="shared" si="444"/>
        <v>8.9999999999998526</v>
      </c>
      <c r="B932" s="5">
        <f t="shared" si="458"/>
        <v>62.542876733528999</v>
      </c>
      <c r="C932" s="5">
        <f t="shared" si="459"/>
        <v>578.52829289898966</v>
      </c>
      <c r="D932" s="5">
        <f t="shared" si="460"/>
        <v>-265.82903512661949</v>
      </c>
      <c r="E932" s="2">
        <f t="shared" si="467"/>
        <v>581.89912967345515</v>
      </c>
      <c r="F932" s="2">
        <f t="shared" si="468"/>
        <v>6.1701043674349254</v>
      </c>
      <c r="G932" s="3">
        <f t="shared" si="461"/>
        <v>4.8740392320017341</v>
      </c>
      <c r="H932" s="3">
        <f t="shared" si="462"/>
        <v>56.20674563051174</v>
      </c>
      <c r="I932" s="3">
        <f t="shared" si="463"/>
        <v>-90.411775170751454</v>
      </c>
      <c r="J932" s="2">
        <f t="shared" si="469"/>
        <v>106.57036925118845</v>
      </c>
      <c r="K932" s="2">
        <f t="shared" si="464"/>
        <v>72.645105147367715</v>
      </c>
      <c r="L932" s="6">
        <f t="shared" si="446"/>
        <v>2795.359634432592</v>
      </c>
      <c r="M932" s="2">
        <f t="shared" si="447"/>
        <v>35.427300922496393</v>
      </c>
      <c r="N932" s="2">
        <f t="shared" si="465"/>
        <v>106.57036925118845</v>
      </c>
      <c r="O932" s="2">
        <f t="shared" si="466"/>
        <v>72.645105147367715</v>
      </c>
      <c r="P932" s="5">
        <f t="shared" si="448"/>
        <v>0.38237115218299289</v>
      </c>
      <c r="Q932" s="4">
        <f t="shared" si="449"/>
        <v>0.33221378664184842</v>
      </c>
      <c r="R932" s="4">
        <f t="shared" si="450"/>
        <v>0.27397970305589719</v>
      </c>
      <c r="S932" s="4">
        <f t="shared" si="470"/>
        <v>0</v>
      </c>
      <c r="T932" s="4">
        <f t="shared" si="471"/>
        <v>0</v>
      </c>
      <c r="U932" s="5">
        <f t="shared" si="472"/>
        <v>-1.0661525897398645</v>
      </c>
      <c r="V932" s="5">
        <f t="shared" si="473"/>
        <v>-12.29472405994753</v>
      </c>
      <c r="W932" s="5">
        <f t="shared" si="474"/>
        <v>19.776769051915736</v>
      </c>
      <c r="X932" s="5">
        <f t="shared" si="451"/>
        <v>0.94395978438378059</v>
      </c>
      <c r="Y932" s="5">
        <f t="shared" si="452"/>
        <v>0.16520984606905648</v>
      </c>
      <c r="Z932" s="5">
        <f t="shared" si="453"/>
        <v>14.180767198735069</v>
      </c>
      <c r="AA932" s="5">
        <f t="shared" si="454"/>
        <v>8.8247356337072649</v>
      </c>
      <c r="AB932" s="5">
        <f t="shared" si="455"/>
        <v>-0.90094274367080796</v>
      </c>
      <c r="AC932" s="5">
        <f t="shared" si="456"/>
        <v>1.8860431387875387</v>
      </c>
      <c r="AD932" s="5">
        <f t="shared" si="457"/>
        <v>-3.5724953143770009</v>
      </c>
      <c r="AE932">
        <f t="shared" si="445"/>
        <v>0</v>
      </c>
    </row>
    <row r="933" spans="1:31" x14ac:dyDescent="0.2">
      <c r="A933">
        <f t="shared" si="444"/>
        <v>9.0099999999998523</v>
      </c>
      <c r="B933" s="5">
        <f t="shared" si="458"/>
        <v>62.591572078711835</v>
      </c>
      <c r="C933" s="5">
        <f t="shared" si="459"/>
        <v>579.0904546574518</v>
      </c>
      <c r="D933" s="5">
        <f t="shared" si="460"/>
        <v>-266.73333150309276</v>
      </c>
      <c r="E933" s="2">
        <f t="shared" si="467"/>
        <v>582.46326885964129</v>
      </c>
      <c r="F933" s="2">
        <f t="shared" si="468"/>
        <v>6.1689231411827645</v>
      </c>
      <c r="G933" s="3">
        <f t="shared" si="461"/>
        <v>4.865029804565026</v>
      </c>
      <c r="H933" s="3">
        <f t="shared" si="462"/>
        <v>56.225606061899619</v>
      </c>
      <c r="I933" s="3">
        <f t="shared" si="463"/>
        <v>-90.447500123895225</v>
      </c>
      <c r="J933" s="2">
        <f t="shared" si="469"/>
        <v>106.61021325693545</v>
      </c>
      <c r="K933" s="2">
        <f t="shared" si="464"/>
        <v>72.672265342150951</v>
      </c>
      <c r="L933" s="6">
        <f t="shared" si="446"/>
        <v>2795.4587670091787</v>
      </c>
      <c r="M933" s="2">
        <f t="shared" si="447"/>
        <v>35.428557290220496</v>
      </c>
      <c r="N933" s="2">
        <f t="shared" si="465"/>
        <v>106.61021325693545</v>
      </c>
      <c r="O933" s="2">
        <f t="shared" si="466"/>
        <v>72.672265342150951</v>
      </c>
      <c r="P933" s="5">
        <f t="shared" si="448"/>
        <v>0.38237396574052401</v>
      </c>
      <c r="Q933" s="4">
        <f t="shared" si="449"/>
        <v>0.3321010810620148</v>
      </c>
      <c r="R933" s="4">
        <f t="shared" si="450"/>
        <v>0.27393979307471422</v>
      </c>
      <c r="S933" s="4">
        <f t="shared" si="470"/>
        <v>0</v>
      </c>
      <c r="T933" s="4">
        <f t="shared" si="471"/>
        <v>0</v>
      </c>
      <c r="U933" s="5">
        <f t="shared" si="472"/>
        <v>-1.0645875623370473</v>
      </c>
      <c r="V933" s="5">
        <f t="shared" si="473"/>
        <v>-12.303538375488442</v>
      </c>
      <c r="W933" s="5">
        <f t="shared" si="474"/>
        <v>19.792126162521317</v>
      </c>
      <c r="X933" s="5">
        <f t="shared" si="451"/>
        <v>0.94399326027878439</v>
      </c>
      <c r="Y933" s="5">
        <f t="shared" si="452"/>
        <v>0.16516888676488756</v>
      </c>
      <c r="Z933" s="5">
        <f t="shared" si="453"/>
        <v>14.189554901688938</v>
      </c>
      <c r="AA933" s="5">
        <f t="shared" si="454"/>
        <v>8.829651173984967</v>
      </c>
      <c r="AB933" s="5">
        <f t="shared" si="455"/>
        <v>-0.89941867557215982</v>
      </c>
      <c r="AC933" s="5">
        <f t="shared" si="456"/>
        <v>1.8860165262004962</v>
      </c>
      <c r="AD933" s="5">
        <f t="shared" si="457"/>
        <v>-3.5522226634937155</v>
      </c>
      <c r="AE933">
        <f t="shared" si="445"/>
        <v>0</v>
      </c>
    </row>
    <row r="934" spans="1:31" x14ac:dyDescent="0.2">
      <c r="A934">
        <f t="shared" si="444"/>
        <v>9.0199999999998521</v>
      </c>
      <c r="B934" s="5">
        <f t="shared" si="458"/>
        <v>62.640177405823707</v>
      </c>
      <c r="C934" s="5">
        <f t="shared" si="459"/>
        <v>579.65280501889708</v>
      </c>
      <c r="D934" s="5">
        <f t="shared" si="460"/>
        <v>-267.63798411546486</v>
      </c>
      <c r="E934" s="2">
        <f t="shared" si="467"/>
        <v>583.0275861326877</v>
      </c>
      <c r="F934" s="2">
        <f t="shared" si="468"/>
        <v>6.1677334143758742</v>
      </c>
      <c r="G934" s="3">
        <f t="shared" si="461"/>
        <v>4.8560356178093045</v>
      </c>
      <c r="H934" s="3">
        <f t="shared" si="462"/>
        <v>56.244466227161624</v>
      </c>
      <c r="I934" s="3">
        <f t="shared" si="463"/>
        <v>-90.483022350530163</v>
      </c>
      <c r="J934" s="2">
        <f t="shared" si="469"/>
        <v>106.64988699846943</v>
      </c>
      <c r="K934" s="2">
        <f t="shared" si="464"/>
        <v>72.699309474075946</v>
      </c>
      <c r="L934" s="6">
        <f t="shared" si="446"/>
        <v>2795.5575954085916</v>
      </c>
      <c r="M934" s="2">
        <f t="shared" si="447"/>
        <v>35.42980980292139</v>
      </c>
      <c r="N934" s="2">
        <f t="shared" si="465"/>
        <v>106.64988699846943</v>
      </c>
      <c r="O934" s="2">
        <f t="shared" si="466"/>
        <v>72.699309474075946</v>
      </c>
      <c r="P934" s="5">
        <f t="shared" si="448"/>
        <v>0.38237677045745111</v>
      </c>
      <c r="Q934" s="4">
        <f t="shared" si="449"/>
        <v>0.33198895372897602</v>
      </c>
      <c r="R934" s="4">
        <f t="shared" si="450"/>
        <v>0.27390007251384757</v>
      </c>
      <c r="S934" s="4">
        <f t="shared" si="470"/>
        <v>0</v>
      </c>
      <c r="T934" s="4">
        <f t="shared" si="471"/>
        <v>0</v>
      </c>
      <c r="U934" s="5">
        <f t="shared" si="472"/>
        <v>-1.0630226527858593</v>
      </c>
      <c r="V934" s="5">
        <f t="shared" si="473"/>
        <v>-12.312335905043174</v>
      </c>
      <c r="W934" s="5">
        <f t="shared" si="474"/>
        <v>19.807412881896195</v>
      </c>
      <c r="X934" s="5">
        <f t="shared" si="451"/>
        <v>0.94402663345676541</v>
      </c>
      <c r="Y934" s="5">
        <f t="shared" si="452"/>
        <v>0.1651325637889762</v>
      </c>
      <c r="Z934" s="5">
        <f t="shared" si="453"/>
        <v>14.198299006182561</v>
      </c>
      <c r="AA934" s="5">
        <f t="shared" si="454"/>
        <v>8.8345594320558547</v>
      </c>
      <c r="AB934" s="5">
        <f t="shared" si="455"/>
        <v>-0.89789008899688305</v>
      </c>
      <c r="AC934" s="5">
        <f t="shared" si="456"/>
        <v>1.8859631011393869</v>
      </c>
      <c r="AD934" s="5">
        <f t="shared" si="457"/>
        <v>-3.5320276860479503</v>
      </c>
      <c r="AE934">
        <f t="shared" si="445"/>
        <v>0</v>
      </c>
    </row>
    <row r="935" spans="1:31" x14ac:dyDescent="0.2">
      <c r="A935">
        <f t="shared" si="444"/>
        <v>9.0299999999998519</v>
      </c>
      <c r="B935" s="5">
        <f t="shared" si="458"/>
        <v>62.688692867497352</v>
      </c>
      <c r="C935" s="5">
        <f t="shared" si="459"/>
        <v>580.21534397932373</v>
      </c>
      <c r="D935" s="5">
        <f t="shared" si="460"/>
        <v>-268.54299094035446</v>
      </c>
      <c r="E935" s="2">
        <f t="shared" si="467"/>
        <v>583.59208151111886</v>
      </c>
      <c r="F935" s="2">
        <f t="shared" si="468"/>
        <v>6.1665352277029575</v>
      </c>
      <c r="G935" s="3">
        <f t="shared" si="461"/>
        <v>4.8470567169193357</v>
      </c>
      <c r="H935" s="3">
        <f t="shared" si="462"/>
        <v>56.263325858173019</v>
      </c>
      <c r="I935" s="3">
        <f t="shared" si="463"/>
        <v>-90.518342627390638</v>
      </c>
      <c r="J935" s="2">
        <f t="shared" si="469"/>
        <v>106.68939097890511</v>
      </c>
      <c r="K935" s="2">
        <f t="shared" si="464"/>
        <v>72.72623788609755</v>
      </c>
      <c r="L935" s="6">
        <f t="shared" si="446"/>
        <v>2795.6561203671276</v>
      </c>
      <c r="M935" s="2">
        <f t="shared" si="447"/>
        <v>35.431058469930612</v>
      </c>
      <c r="N935" s="2">
        <f t="shared" si="465"/>
        <v>106.68939097890511</v>
      </c>
      <c r="O935" s="2">
        <f t="shared" si="466"/>
        <v>72.72623788609755</v>
      </c>
      <c r="P935" s="5">
        <f t="shared" si="448"/>
        <v>0.38237956635532155</v>
      </c>
      <c r="Q935" s="4">
        <f t="shared" si="449"/>
        <v>0.33187740198344451</v>
      </c>
      <c r="R935" s="4">
        <f t="shared" si="450"/>
        <v>0.27386054065867821</v>
      </c>
      <c r="S935" s="4">
        <f t="shared" si="470"/>
        <v>0</v>
      </c>
      <c r="T935" s="4">
        <f t="shared" si="471"/>
        <v>0</v>
      </c>
      <c r="U935" s="5">
        <f t="shared" si="472"/>
        <v>-1.0614578893126732</v>
      </c>
      <c r="V935" s="5">
        <f t="shared" si="473"/>
        <v>-12.321116627883139</v>
      </c>
      <c r="W935" s="5">
        <f t="shared" si="474"/>
        <v>19.822629385368181</v>
      </c>
      <c r="X935" s="5">
        <f t="shared" si="451"/>
        <v>0.94405990416636232</v>
      </c>
      <c r="Y935" s="5">
        <f t="shared" si="452"/>
        <v>0.16510085111304831</v>
      </c>
      <c r="Z935" s="5">
        <f t="shared" si="453"/>
        <v>14.206999647746164</v>
      </c>
      <c r="AA935" s="5">
        <f t="shared" si="454"/>
        <v>8.8394603857376595</v>
      </c>
      <c r="AB935" s="5">
        <f t="shared" si="455"/>
        <v>-0.89635703819962487</v>
      </c>
      <c r="AC935" s="5">
        <f t="shared" si="456"/>
        <v>1.8858830198630248</v>
      </c>
      <c r="AD935" s="5">
        <f t="shared" si="457"/>
        <v>-3.511910228894159</v>
      </c>
      <c r="AE935">
        <f t="shared" si="445"/>
        <v>0</v>
      </c>
    </row>
    <row r="936" spans="1:31" x14ac:dyDescent="0.2">
      <c r="A936">
        <f t="shared" si="444"/>
        <v>9.0399999999998517</v>
      </c>
      <c r="B936" s="5">
        <f t="shared" si="458"/>
        <v>62.737118616814634</v>
      </c>
      <c r="C936" s="5">
        <f t="shared" si="459"/>
        <v>580.77807153205652</v>
      </c>
      <c r="D936" s="5">
        <f t="shared" si="460"/>
        <v>-269.44834996213979</v>
      </c>
      <c r="E936" s="2">
        <f t="shared" si="467"/>
        <v>584.15675501087446</v>
      </c>
      <c r="F936" s="2">
        <f t="shared" si="468"/>
        <v>6.1653286217830292</v>
      </c>
      <c r="G936" s="3">
        <f t="shared" si="461"/>
        <v>4.8380931465373394</v>
      </c>
      <c r="H936" s="3">
        <f t="shared" si="462"/>
        <v>56.28218468837165</v>
      </c>
      <c r="I936" s="3">
        <f t="shared" si="463"/>
        <v>-90.553461729679583</v>
      </c>
      <c r="J936" s="2">
        <f t="shared" si="469"/>
        <v>106.72872570128013</v>
      </c>
      <c r="K936" s="2">
        <f t="shared" si="464"/>
        <v>72.753050921118003</v>
      </c>
      <c r="L936" s="6">
        <f t="shared" si="446"/>
        <v>2795.754342620854</v>
      </c>
      <c r="M936" s="2">
        <f t="shared" si="447"/>
        <v>35.432303300576791</v>
      </c>
      <c r="N936" s="2">
        <f t="shared" si="465"/>
        <v>106.72872570128013</v>
      </c>
      <c r="O936" s="2">
        <f t="shared" si="466"/>
        <v>72.753050921118003</v>
      </c>
      <c r="P936" s="5">
        <f t="shared" si="448"/>
        <v>0.38238235345567456</v>
      </c>
      <c r="Q936" s="4">
        <f t="shared" si="449"/>
        <v>0.33176642317788796</v>
      </c>
      <c r="R936" s="4">
        <f t="shared" si="450"/>
        <v>0.27382119679636074</v>
      </c>
      <c r="S936" s="4">
        <f t="shared" si="470"/>
        <v>0</v>
      </c>
      <c r="T936" s="4">
        <f t="shared" si="471"/>
        <v>0</v>
      </c>
      <c r="U936" s="5">
        <f t="shared" si="472"/>
        <v>-1.059893299970265</v>
      </c>
      <c r="V936" s="5">
        <f t="shared" si="473"/>
        <v>-12.329880523608427</v>
      </c>
      <c r="W936" s="5">
        <f t="shared" si="474"/>
        <v>19.837775848754106</v>
      </c>
      <c r="X936" s="5">
        <f t="shared" si="451"/>
        <v>0.94409307265613607</v>
      </c>
      <c r="Y936" s="5">
        <f t="shared" si="452"/>
        <v>0.16507372275855317</v>
      </c>
      <c r="Z936" s="5">
        <f t="shared" si="453"/>
        <v>14.215656961922303</v>
      </c>
      <c r="AA936" s="5">
        <f t="shared" si="454"/>
        <v>8.8443540130471021</v>
      </c>
      <c r="AB936" s="5">
        <f t="shared" si="455"/>
        <v>-0.8948195772117119</v>
      </c>
      <c r="AC936" s="5">
        <f t="shared" si="456"/>
        <v>1.8857764383138758</v>
      </c>
      <c r="AD936" s="5">
        <f t="shared" si="457"/>
        <v>-3.4918701381987916</v>
      </c>
      <c r="AE936">
        <f t="shared" si="445"/>
        <v>0</v>
      </c>
    </row>
    <row r="937" spans="1:31" x14ac:dyDescent="0.2">
      <c r="A937">
        <f t="shared" si="444"/>
        <v>9.0499999999998515</v>
      </c>
      <c r="B937" s="5">
        <f t="shared" si="458"/>
        <v>62.78545480730115</v>
      </c>
      <c r="C937" s="5">
        <f t="shared" si="459"/>
        <v>581.34098766776219</v>
      </c>
      <c r="D937" s="5">
        <f t="shared" si="460"/>
        <v>-270.35405917294349</v>
      </c>
      <c r="E937" s="2">
        <f t="shared" si="467"/>
        <v>584.72160664532385</v>
      </c>
      <c r="F937" s="2">
        <f t="shared" si="468"/>
        <v>6.1641136371649177</v>
      </c>
      <c r="G937" s="3">
        <f t="shared" si="461"/>
        <v>4.8291449507652224</v>
      </c>
      <c r="H937" s="3">
        <f t="shared" si="462"/>
        <v>56.301042452754793</v>
      </c>
      <c r="I937" s="3">
        <f t="shared" si="463"/>
        <v>-90.588380431061566</v>
      </c>
      <c r="J937" s="2">
        <f t="shared" si="469"/>
        <v>106.7678916685402</v>
      </c>
      <c r="K937" s="2">
        <f t="shared" si="464"/>
        <v>72.77974892197696</v>
      </c>
      <c r="L937" s="6">
        <f t="shared" si="446"/>
        <v>2795.8522629055824</v>
      </c>
      <c r="M937" s="2">
        <f t="shared" si="447"/>
        <v>35.433544304185325</v>
      </c>
      <c r="N937" s="2">
        <f t="shared" si="465"/>
        <v>106.7678916685402</v>
      </c>
      <c r="O937" s="2">
        <f t="shared" si="466"/>
        <v>72.77974892197696</v>
      </c>
      <c r="P937" s="5">
        <f t="shared" si="448"/>
        <v>0.38238513178004097</v>
      </c>
      <c r="Q937" s="4">
        <f t="shared" si="449"/>
        <v>0.33165601467648115</v>
      </c>
      <c r="R937" s="4">
        <f t="shared" si="450"/>
        <v>0.27378204021582758</v>
      </c>
      <c r="S937" s="4">
        <f t="shared" si="470"/>
        <v>0</v>
      </c>
      <c r="T937" s="4">
        <f t="shared" si="471"/>
        <v>0</v>
      </c>
      <c r="U937" s="5">
        <f t="shared" si="472"/>
        <v>-1.0583289126379321</v>
      </c>
      <c r="V937" s="5">
        <f t="shared" si="473"/>
        <v>-12.338627572146956</v>
      </c>
      <c r="W937" s="5">
        <f t="shared" si="474"/>
        <v>19.852852448350067</v>
      </c>
      <c r="X937" s="5">
        <f t="shared" si="451"/>
        <v>0.9441261391745619</v>
      </c>
      <c r="Y937" s="5">
        <f t="shared" si="452"/>
        <v>0.16505115279722646</v>
      </c>
      <c r="Z937" s="5">
        <f t="shared" si="453"/>
        <v>14.224271084261707</v>
      </c>
      <c r="AA937" s="5">
        <f t="shared" si="454"/>
        <v>8.8492402921996405</v>
      </c>
      <c r="AB937" s="5">
        <f t="shared" si="455"/>
        <v>-0.89327775984070557</v>
      </c>
      <c r="AC937" s="5">
        <f t="shared" si="456"/>
        <v>1.8856435121147506</v>
      </c>
      <c r="AD937" s="5">
        <f t="shared" si="457"/>
        <v>-3.4719072594502904</v>
      </c>
      <c r="AE937">
        <f t="shared" si="445"/>
        <v>0</v>
      </c>
    </row>
    <row r="938" spans="1:31" x14ac:dyDescent="0.2">
      <c r="A938">
        <f t="shared" ref="A938:A956" si="475">A937+dt</f>
        <v>9.0599999999998513</v>
      </c>
      <c r="B938" s="5">
        <f t="shared" si="458"/>
        <v>62.833701592920811</v>
      </c>
      <c r="C938" s="5">
        <f t="shared" si="459"/>
        <v>581.90409237446534</v>
      </c>
      <c r="D938" s="5">
        <f t="shared" si="460"/>
        <v>-271.26011657261711</v>
      </c>
      <c r="E938" s="2">
        <f t="shared" si="467"/>
        <v>585.28663642528056</v>
      </c>
      <c r="F938" s="2">
        <f t="shared" si="468"/>
        <v>6.162890314326753</v>
      </c>
      <c r="G938" s="3">
        <f t="shared" si="461"/>
        <v>4.8202121731668157</v>
      </c>
      <c r="H938" s="3">
        <f t="shared" si="462"/>
        <v>56.319898887875937</v>
      </c>
      <c r="I938" s="3">
        <f t="shared" si="463"/>
        <v>-90.623099503656064</v>
      </c>
      <c r="J938" s="2">
        <f t="shared" si="469"/>
        <v>106.80688938352461</v>
      </c>
      <c r="K938" s="2">
        <f t="shared" si="464"/>
        <v>72.806332231441445</v>
      </c>
      <c r="L938" s="6">
        <f t="shared" si="446"/>
        <v>2795.9498819568439</v>
      </c>
      <c r="M938" s="2">
        <f t="shared" si="447"/>
        <v>35.434781490078052</v>
      </c>
      <c r="N938" s="2">
        <f t="shared" si="465"/>
        <v>106.80688938352461</v>
      </c>
      <c r="O938" s="2">
        <f t="shared" si="466"/>
        <v>72.806332231441445</v>
      </c>
      <c r="P938" s="5">
        <f t="shared" si="448"/>
        <v>0.38238790134994205</v>
      </c>
      <c r="Q938" s="4">
        <f t="shared" si="449"/>
        <v>0.33154617385505719</v>
      </c>
      <c r="R938" s="4">
        <f t="shared" si="450"/>
        <v>0.27374307020779265</v>
      </c>
      <c r="S938" s="4">
        <f t="shared" si="470"/>
        <v>0</v>
      </c>
      <c r="T938" s="4">
        <f t="shared" si="471"/>
        <v>0</v>
      </c>
      <c r="U938" s="5">
        <f t="shared" si="472"/>
        <v>-1.0567647550216202</v>
      </c>
      <c r="V938" s="5">
        <f t="shared" si="473"/>
        <v>-12.347357753753572</v>
      </c>
      <c r="W938" s="5">
        <f t="shared" si="474"/>
        <v>19.867859360921692</v>
      </c>
      <c r="X938" s="5">
        <f t="shared" si="451"/>
        <v>0.94415910397002001</v>
      </c>
      <c r="Y938" s="5">
        <f t="shared" si="452"/>
        <v>0.16503311535164442</v>
      </c>
      <c r="Z938" s="5">
        <f t="shared" si="453"/>
        <v>14.23284215031912</v>
      </c>
      <c r="AA938" s="5">
        <f t="shared" si="454"/>
        <v>8.8541192016092314</v>
      </c>
      <c r="AB938" s="5">
        <f t="shared" si="455"/>
        <v>-0.89173163966997571</v>
      </c>
      <c r="AC938" s="5">
        <f t="shared" si="456"/>
        <v>1.8854843965655483</v>
      </c>
      <c r="AD938" s="5">
        <f t="shared" si="457"/>
        <v>-3.4520214374690781</v>
      </c>
      <c r="AE938">
        <f t="shared" si="445"/>
        <v>0</v>
      </c>
    </row>
    <row r="939" spans="1:31" x14ac:dyDescent="0.2">
      <c r="A939">
        <f t="shared" si="475"/>
        <v>9.0699999999998511</v>
      </c>
      <c r="B939" s="5">
        <f t="shared" si="458"/>
        <v>62.881859128070495</v>
      </c>
      <c r="C939" s="5">
        <f t="shared" si="459"/>
        <v>582.46738563756389</v>
      </c>
      <c r="D939" s="5">
        <f t="shared" si="460"/>
        <v>-272.16652016872553</v>
      </c>
      <c r="E939" s="2">
        <f t="shared" si="467"/>
        <v>585.85184435901635</v>
      </c>
      <c r="F939" s="2">
        <f t="shared" si="468"/>
        <v>6.1616586936754851</v>
      </c>
      <c r="G939" s="3">
        <f t="shared" si="461"/>
        <v>4.8112948567701164</v>
      </c>
      <c r="H939" s="3">
        <f t="shared" si="462"/>
        <v>56.338753731841592</v>
      </c>
      <c r="I939" s="3">
        <f t="shared" si="463"/>
        <v>-90.657619718030759</v>
      </c>
      <c r="J939" s="2">
        <f t="shared" si="469"/>
        <v>106.84571934895173</v>
      </c>
      <c r="K939" s="2">
        <f t="shared" si="464"/>
        <v>72.832801192196129</v>
      </c>
      <c r="L939" s="6">
        <f t="shared" si="446"/>
        <v>2796.0472005098641</v>
      </c>
      <c r="M939" s="2">
        <f t="shared" si="447"/>
        <v>35.436014867572929</v>
      </c>
      <c r="N939" s="2">
        <f t="shared" si="465"/>
        <v>106.84571934895173</v>
      </c>
      <c r="O939" s="2">
        <f t="shared" si="466"/>
        <v>72.832801192196129</v>
      </c>
      <c r="P939" s="5">
        <f t="shared" si="448"/>
        <v>0.38239066218688927</v>
      </c>
      <c r="Q939" s="4">
        <f t="shared" si="449"/>
        <v>0.33143689810105931</v>
      </c>
      <c r="R939" s="4">
        <f t="shared" si="450"/>
        <v>0.27370428606475533</v>
      </c>
      <c r="S939" s="4">
        <f t="shared" si="470"/>
        <v>0</v>
      </c>
      <c r="T939" s="4">
        <f t="shared" si="471"/>
        <v>0</v>
      </c>
      <c r="U939" s="5">
        <f t="shared" si="472"/>
        <v>-1.0552008546540619</v>
      </c>
      <c r="V939" s="5">
        <f t="shared" si="473"/>
        <v>-12.356071049009172</v>
      </c>
      <c r="W939" s="5">
        <f t="shared" si="474"/>
        <v>19.882796763694525</v>
      </c>
      <c r="X939" s="5">
        <f t="shared" si="451"/>
        <v>0.94419196729078703</v>
      </c>
      <c r="Y939" s="5">
        <f t="shared" si="452"/>
        <v>0.1650195845957762</v>
      </c>
      <c r="Z939" s="5">
        <f t="shared" si="453"/>
        <v>14.241370295649213</v>
      </c>
      <c r="AA939" s="5">
        <f t="shared" si="454"/>
        <v>8.8589907198880802</v>
      </c>
      <c r="AB939" s="5">
        <f t="shared" si="455"/>
        <v>-0.89018127005828562</v>
      </c>
      <c r="AC939" s="5">
        <f t="shared" si="456"/>
        <v>1.8852992466400416</v>
      </c>
      <c r="AD939" s="5">
        <f t="shared" si="457"/>
        <v>-3.432212516417394</v>
      </c>
      <c r="AE939">
        <f t="shared" si="445"/>
        <v>0</v>
      </c>
    </row>
    <row r="940" spans="1:31" x14ac:dyDescent="0.2">
      <c r="A940">
        <f t="shared" si="475"/>
        <v>9.0799999999998509</v>
      </c>
      <c r="B940" s="5">
        <f t="shared" si="458"/>
        <v>62.929927567574694</v>
      </c>
      <c r="C940" s="5">
        <f t="shared" si="459"/>
        <v>583.03086743984454</v>
      </c>
      <c r="D940" s="5">
        <f t="shared" si="460"/>
        <v>-273.07326797653167</v>
      </c>
      <c r="E940" s="2">
        <f t="shared" si="467"/>
        <v>586.41723045227604</v>
      </c>
      <c r="F940" s="2">
        <f t="shared" si="468"/>
        <v>6.1604188155463948</v>
      </c>
      <c r="G940" s="3">
        <f t="shared" si="461"/>
        <v>4.8023930440695333</v>
      </c>
      <c r="H940" s="3">
        <f t="shared" si="462"/>
        <v>56.357606724307992</v>
      </c>
      <c r="I940" s="3">
        <f t="shared" si="463"/>
        <v>-90.69194184319494</v>
      </c>
      <c r="J940" s="2">
        <f t="shared" si="469"/>
        <v>106.88438206740472</v>
      </c>
      <c r="K940" s="2">
        <f t="shared" si="464"/>
        <v>72.85915614683347</v>
      </c>
      <c r="L940" s="6">
        <f t="shared" si="446"/>
        <v>2796.1442192995387</v>
      </c>
      <c r="M940" s="2">
        <f t="shared" si="447"/>
        <v>35.437244445983737</v>
      </c>
      <c r="N940" s="2">
        <f t="shared" si="465"/>
        <v>106.88438206740472</v>
      </c>
      <c r="O940" s="2">
        <f t="shared" si="466"/>
        <v>72.85915614683347</v>
      </c>
      <c r="P940" s="5">
        <f t="shared" si="448"/>
        <v>0.38239341431238294</v>
      </c>
      <c r="Q940" s="4">
        <f t="shared" si="449"/>
        <v>0.33132818481349335</v>
      </c>
      <c r="R940" s="4">
        <f t="shared" si="450"/>
        <v>0.27366568708100458</v>
      </c>
      <c r="S940" s="4">
        <f t="shared" si="470"/>
        <v>0</v>
      </c>
      <c r="T940" s="4">
        <f t="shared" si="471"/>
        <v>0</v>
      </c>
      <c r="U940" s="5">
        <f t="shared" si="472"/>
        <v>-1.0536372388949178</v>
      </c>
      <c r="V940" s="5">
        <f t="shared" si="473"/>
        <v>-12.364767438819772</v>
      </c>
      <c r="W940" s="5">
        <f t="shared" si="474"/>
        <v>19.897664834344376</v>
      </c>
      <c r="X940" s="5">
        <f t="shared" si="451"/>
        <v>0.94422472938502866</v>
      </c>
      <c r="Y940" s="5">
        <f t="shared" si="452"/>
        <v>0.16501053475551911</v>
      </c>
      <c r="Z940" s="5">
        <f t="shared" si="453"/>
        <v>14.2498556558025</v>
      </c>
      <c r="AA940" s="5">
        <f t="shared" si="454"/>
        <v>8.8638548258463654</v>
      </c>
      <c r="AB940" s="5">
        <f t="shared" si="455"/>
        <v>-0.8886267041393987</v>
      </c>
      <c r="AC940" s="5">
        <f t="shared" si="456"/>
        <v>1.8850882169827283</v>
      </c>
      <c r="AD940" s="5">
        <f t="shared" si="457"/>
        <v>-3.4124803398092567</v>
      </c>
      <c r="AE940">
        <f t="shared" si="445"/>
        <v>0</v>
      </c>
    </row>
    <row r="941" spans="1:31" x14ac:dyDescent="0.2">
      <c r="A941">
        <f t="shared" si="475"/>
        <v>9.0899999999998506</v>
      </c>
      <c r="B941" s="5">
        <f t="shared" si="458"/>
        <v>62.977907066680181</v>
      </c>
      <c r="C941" s="5">
        <f t="shared" si="459"/>
        <v>583.59453776149849</v>
      </c>
      <c r="D941" s="5">
        <f t="shared" si="460"/>
        <v>-273.98035801898061</v>
      </c>
      <c r="E941" s="2">
        <f t="shared" si="467"/>
        <v>586.98279470829164</v>
      </c>
      <c r="F941" s="2">
        <f t="shared" si="468"/>
        <v>6.1591707202026003</v>
      </c>
      <c r="G941" s="3">
        <f t="shared" si="461"/>
        <v>4.7935067770281394</v>
      </c>
      <c r="H941" s="3">
        <f t="shared" si="462"/>
        <v>56.376457606477821</v>
      </c>
      <c r="I941" s="3">
        <f t="shared" si="463"/>
        <v>-90.726066646593026</v>
      </c>
      <c r="J941" s="2">
        <f t="shared" si="469"/>
        <v>106.92287804131745</v>
      </c>
      <c r="K941" s="2">
        <f t="shared" si="464"/>
        <v>72.885397437844205</v>
      </c>
      <c r="L941" s="6">
        <f t="shared" si="446"/>
        <v>2796.2409390604103</v>
      </c>
      <c r="M941" s="2">
        <f t="shared" si="447"/>
        <v>35.438470234619786</v>
      </c>
      <c r="N941" s="2">
        <f t="shared" si="465"/>
        <v>106.92287804131745</v>
      </c>
      <c r="O941" s="2">
        <f t="shared" si="466"/>
        <v>72.885397437844205</v>
      </c>
      <c r="P941" s="5">
        <f t="shared" si="448"/>
        <v>0.3823961577479123</v>
      </c>
      <c r="Q941" s="4">
        <f t="shared" si="449"/>
        <v>0.33122003140287909</v>
      </c>
      <c r="R941" s="4">
        <f t="shared" si="450"/>
        <v>0.27362727255262204</v>
      </c>
      <c r="S941" s="4">
        <f t="shared" si="470"/>
        <v>0</v>
      </c>
      <c r="T941" s="4">
        <f t="shared" si="471"/>
        <v>0</v>
      </c>
      <c r="U941" s="5">
        <f t="shared" si="472"/>
        <v>-1.0520739349309371</v>
      </c>
      <c r="V941" s="5">
        <f t="shared" si="473"/>
        <v>-12.373446904415653</v>
      </c>
      <c r="W941" s="5">
        <f t="shared" si="474"/>
        <v>19.912463750987882</v>
      </c>
      <c r="X941" s="5">
        <f t="shared" si="451"/>
        <v>0.94425739050079127</v>
      </c>
      <c r="Y941" s="5">
        <f t="shared" si="452"/>
        <v>0.1650059401092358</v>
      </c>
      <c r="Z941" s="5">
        <f t="shared" si="453"/>
        <v>14.258298366321288</v>
      </c>
      <c r="AA941" s="5">
        <f t="shared" si="454"/>
        <v>8.8687114984919635</v>
      </c>
      <c r="AB941" s="5">
        <f t="shared" si="455"/>
        <v>-0.88706799482170129</v>
      </c>
      <c r="AC941" s="5">
        <f t="shared" si="456"/>
        <v>1.8848514619056349</v>
      </c>
      <c r="AD941" s="5">
        <f t="shared" si="457"/>
        <v>-3.3928247505201554</v>
      </c>
      <c r="AE941">
        <f t="shared" si="445"/>
        <v>0</v>
      </c>
    </row>
    <row r="942" spans="1:31" x14ac:dyDescent="0.2">
      <c r="A942">
        <f t="shared" si="475"/>
        <v>9.0999999999998504</v>
      </c>
      <c r="B942" s="5">
        <f t="shared" si="458"/>
        <v>63.02579778105072</v>
      </c>
      <c r="C942" s="5">
        <f t="shared" si="459"/>
        <v>584.15839658013635</v>
      </c>
      <c r="D942" s="5">
        <f t="shared" si="460"/>
        <v>-274.88778832668402</v>
      </c>
      <c r="E942" s="2">
        <f t="shared" si="467"/>
        <v>587.54853712779664</v>
      </c>
      <c r="F942" s="2">
        <f t="shared" si="468"/>
        <v>6.1579144478346031</v>
      </c>
      <c r="G942" s="3">
        <f t="shared" si="461"/>
        <v>4.7846360970799227</v>
      </c>
      <c r="H942" s="3">
        <f t="shared" si="462"/>
        <v>56.39530612109688</v>
      </c>
      <c r="I942" s="3">
        <f t="shared" si="463"/>
        <v>-90.759994894098227</v>
      </c>
      <c r="J942" s="2">
        <f t="shared" si="469"/>
        <v>106.96120777296058</v>
      </c>
      <c r="K942" s="2">
        <f t="shared" si="464"/>
        <v>72.911525407607755</v>
      </c>
      <c r="L942" s="6">
        <f t="shared" si="446"/>
        <v>2796.3373605266452</v>
      </c>
      <c r="M942" s="2">
        <f t="shared" si="447"/>
        <v>35.439692242785604</v>
      </c>
      <c r="N942" s="2">
        <f t="shared" si="465"/>
        <v>106.96120777296058</v>
      </c>
      <c r="O942" s="2">
        <f t="shared" si="466"/>
        <v>72.911525407607755</v>
      </c>
      <c r="P942" s="5">
        <f t="shared" si="448"/>
        <v>0.38239889251495418</v>
      </c>
      <c r="Q942" s="4">
        <f t="shared" si="449"/>
        <v>0.3311124352912026</v>
      </c>
      <c r="R942" s="4">
        <f t="shared" si="450"/>
        <v>0.273589041777486</v>
      </c>
      <c r="S942" s="4">
        <f t="shared" si="470"/>
        <v>0</v>
      </c>
      <c r="T942" s="4">
        <f t="shared" si="471"/>
        <v>0</v>
      </c>
      <c r="U942" s="5">
        <f t="shared" si="472"/>
        <v>-1.0505109697761152</v>
      </c>
      <c r="V942" s="5">
        <f t="shared" si="473"/>
        <v>-12.382109427350407</v>
      </c>
      <c r="W942" s="5">
        <f t="shared" si="474"/>
        <v>19.927193692173024</v>
      </c>
      <c r="X942" s="5">
        <f t="shared" si="451"/>
        <v>0.94428995088599377</v>
      </c>
      <c r="Y942" s="5">
        <f t="shared" si="452"/>
        <v>0.16500577498827665</v>
      </c>
      <c r="Z942" s="5">
        <f t="shared" si="453"/>
        <v>14.266698562735742</v>
      </c>
      <c r="AA942" s="5">
        <f t="shared" si="454"/>
        <v>8.8735607170301893</v>
      </c>
      <c r="AB942" s="5">
        <f t="shared" si="455"/>
        <v>-0.88550519478783862</v>
      </c>
      <c r="AC942" s="5">
        <f t="shared" si="456"/>
        <v>1.884589135385335</v>
      </c>
      <c r="AD942" s="5">
        <f t="shared" si="457"/>
        <v>-3.3732455907967847</v>
      </c>
      <c r="AE942">
        <f t="shared" si="445"/>
        <v>0</v>
      </c>
    </row>
    <row r="943" spans="1:31" x14ac:dyDescent="0.2">
      <c r="A943">
        <f t="shared" si="475"/>
        <v>9.1099999999998502</v>
      </c>
      <c r="B943" s="5">
        <f t="shared" si="458"/>
        <v>63.073599866761782</v>
      </c>
      <c r="C943" s="5">
        <f t="shared" si="459"/>
        <v>584.72244387080411</v>
      </c>
      <c r="D943" s="5">
        <f t="shared" si="460"/>
        <v>-275.79555693790451</v>
      </c>
      <c r="E943" s="2">
        <f t="shared" si="467"/>
        <v>588.11445770903981</v>
      </c>
      <c r="F943" s="2">
        <f t="shared" si="468"/>
        <v>6.1566500385597891</v>
      </c>
      <c r="G943" s="3">
        <f t="shared" si="461"/>
        <v>4.7757810451320442</v>
      </c>
      <c r="H943" s="3">
        <f t="shared" si="462"/>
        <v>56.414152012450735</v>
      </c>
      <c r="I943" s="3">
        <f t="shared" si="463"/>
        <v>-90.793727350006193</v>
      </c>
      <c r="J943" s="2">
        <f t="shared" si="469"/>
        <v>106.99937176442768</v>
      </c>
      <c r="K943" s="2">
        <f t="shared" si="464"/>
        <v>72.937540398382865</v>
      </c>
      <c r="L943" s="6">
        <f t="shared" si="446"/>
        <v>2796.4334844320092</v>
      </c>
      <c r="M943" s="2">
        <f t="shared" si="447"/>
        <v>35.440910479780669</v>
      </c>
      <c r="N943" s="2">
        <f t="shared" si="465"/>
        <v>106.99937176442768</v>
      </c>
      <c r="O943" s="2">
        <f t="shared" si="466"/>
        <v>72.937540398382865</v>
      </c>
      <c r="P943" s="5">
        <f t="shared" si="448"/>
        <v>0.38240161863497268</v>
      </c>
      <c r="Q943" s="4">
        <f t="shared" si="449"/>
        <v>0.33100539391186889</v>
      </c>
      <c r="R943" s="4">
        <f t="shared" si="450"/>
        <v>0.27355099405527467</v>
      </c>
      <c r="S943" s="4">
        <f t="shared" si="470"/>
        <v>0</v>
      </c>
      <c r="T943" s="4">
        <f t="shared" si="471"/>
        <v>0</v>
      </c>
      <c r="U943" s="5">
        <f t="shared" si="472"/>
        <v>-1.0489483702718678</v>
      </c>
      <c r="V943" s="5">
        <f t="shared" si="473"/>
        <v>-12.390754989500046</v>
      </c>
      <c r="W943" s="5">
        <f t="shared" si="474"/>
        <v>19.941854836869748</v>
      </c>
      <c r="X943" s="5">
        <f t="shared" si="451"/>
        <v>0.94432241078842061</v>
      </c>
      <c r="Y943" s="5">
        <f t="shared" si="452"/>
        <v>0.16501001377749946</v>
      </c>
      <c r="Z943" s="5">
        <f t="shared" si="453"/>
        <v>14.27505638055986</v>
      </c>
      <c r="AA943" s="5">
        <f t="shared" si="454"/>
        <v>8.8784024608634997</v>
      </c>
      <c r="AB943" s="5">
        <f t="shared" si="455"/>
        <v>-0.88393835649436836</v>
      </c>
      <c r="AC943" s="5">
        <f t="shared" si="456"/>
        <v>1.8843013910598145</v>
      </c>
      <c r="AD943" s="5">
        <f t="shared" si="457"/>
        <v>-3.3537427022667501</v>
      </c>
      <c r="AE943">
        <f t="shared" si="445"/>
        <v>0</v>
      </c>
    </row>
    <row r="944" spans="1:31" x14ac:dyDescent="0.2">
      <c r="A944">
        <f t="shared" si="475"/>
        <v>9.11999999999985</v>
      </c>
      <c r="B944" s="5">
        <f t="shared" si="458"/>
        <v>63.121313480295278</v>
      </c>
      <c r="C944" s="5">
        <f t="shared" si="459"/>
        <v>585.28667960599819</v>
      </c>
      <c r="D944" s="5">
        <f t="shared" si="460"/>
        <v>-276.70366189853968</v>
      </c>
      <c r="E944" s="2">
        <f t="shared" si="467"/>
        <v>588.68055644780054</v>
      </c>
      <c r="F944" s="2">
        <f t="shared" si="468"/>
        <v>6.1553775324219853</v>
      </c>
      <c r="G944" s="3">
        <f t="shared" si="461"/>
        <v>4.7669416615671008</v>
      </c>
      <c r="H944" s="3">
        <f t="shared" si="462"/>
        <v>56.432995026361333</v>
      </c>
      <c r="I944" s="3">
        <f t="shared" si="463"/>
        <v>-90.827264777028859</v>
      </c>
      <c r="J944" s="2">
        <f t="shared" si="469"/>
        <v>107.03737051762161</v>
      </c>
      <c r="K944" s="2">
        <f t="shared" si="464"/>
        <v>72.963442752298306</v>
      </c>
      <c r="L944" s="6">
        <f t="shared" si="446"/>
        <v>2796.529311509848</v>
      </c>
      <c r="M944" s="2">
        <f t="shared" si="447"/>
        <v>35.442124954899121</v>
      </c>
      <c r="N944" s="2">
        <f t="shared" si="465"/>
        <v>107.03737051762161</v>
      </c>
      <c r="O944" s="2">
        <f t="shared" si="466"/>
        <v>72.963442752298306</v>
      </c>
      <c r="P944" s="5">
        <f t="shared" si="448"/>
        <v>0.3824043361294186</v>
      </c>
      <c r="Q944" s="4">
        <f t="shared" si="449"/>
        <v>0.33089890470965383</v>
      </c>
      <c r="R944" s="4">
        <f t="shared" si="450"/>
        <v>0.27351312868746941</v>
      </c>
      <c r="S944" s="4">
        <f t="shared" si="470"/>
        <v>0</v>
      </c>
      <c r="T944" s="4">
        <f t="shared" si="471"/>
        <v>0</v>
      </c>
      <c r="U944" s="5">
        <f t="shared" si="472"/>
        <v>-1.0473861630872112</v>
      </c>
      <c r="V944" s="5">
        <f t="shared" si="473"/>
        <v>-12.39938357306206</v>
      </c>
      <c r="W944" s="5">
        <f t="shared" si="474"/>
        <v>19.956447364460654</v>
      </c>
      <c r="X944" s="5">
        <f t="shared" si="451"/>
        <v>0.94435477045571392</v>
      </c>
      <c r="Y944" s="5">
        <f t="shared" si="452"/>
        <v>0.16501863091577973</v>
      </c>
      <c r="Z944" s="5">
        <f t="shared" si="453"/>
        <v>14.283371955287594</v>
      </c>
      <c r="AA944" s="5">
        <f t="shared" si="454"/>
        <v>8.8832367095911842</v>
      </c>
      <c r="AB944" s="5">
        <f t="shared" si="455"/>
        <v>-0.88236753217143149</v>
      </c>
      <c r="AC944" s="5">
        <f t="shared" si="456"/>
        <v>1.8839883822255334</v>
      </c>
      <c r="AD944" s="5">
        <f t="shared" si="457"/>
        <v>-3.334315925948161</v>
      </c>
      <c r="AE944">
        <f t="shared" si="445"/>
        <v>0</v>
      </c>
    </row>
    <row r="945" spans="1:31" x14ac:dyDescent="0.2">
      <c r="A945">
        <f t="shared" si="475"/>
        <v>9.1299999999998498</v>
      </c>
      <c r="B945" s="5">
        <f t="shared" si="458"/>
        <v>63.16893877853434</v>
      </c>
      <c r="C945" s="5">
        <f t="shared" si="459"/>
        <v>585.85110375568092</v>
      </c>
      <c r="D945" s="5">
        <f t="shared" si="460"/>
        <v>-277.61210126210625</v>
      </c>
      <c r="E945" s="2">
        <f t="shared" si="467"/>
        <v>589.24683333740188</v>
      </c>
      <c r="F945" s="2">
        <f t="shared" si="468"/>
        <v>6.1540969693909835</v>
      </c>
      <c r="G945" s="3">
        <f t="shared" si="461"/>
        <v>4.7581179862453862</v>
      </c>
      <c r="H945" s="3">
        <f t="shared" si="462"/>
        <v>56.451834910183585</v>
      </c>
      <c r="I945" s="3">
        <f t="shared" si="463"/>
        <v>-90.860607936288346</v>
      </c>
      <c r="J945" s="2">
        <f t="shared" si="469"/>
        <v>107.07520453424107</v>
      </c>
      <c r="K945" s="2">
        <f t="shared" si="464"/>
        <v>72.989232811343598</v>
      </c>
      <c r="L945" s="6">
        <f t="shared" si="446"/>
        <v>2796.62484249306</v>
      </c>
      <c r="M945" s="2">
        <f t="shared" si="447"/>
        <v>35.443335677429403</v>
      </c>
      <c r="N945" s="2">
        <f t="shared" si="465"/>
        <v>107.07520453424107</v>
      </c>
      <c r="O945" s="2">
        <f t="shared" si="466"/>
        <v>72.989232811343598</v>
      </c>
      <c r="P945" s="5">
        <f t="shared" si="448"/>
        <v>0.3824070450197285</v>
      </c>
      <c r="Q945" s="4">
        <f t="shared" si="449"/>
        <v>0.33079296514065598</v>
      </c>
      <c r="R945" s="4">
        <f t="shared" si="450"/>
        <v>0.2734754449773576</v>
      </c>
      <c r="S945" s="4">
        <f t="shared" si="470"/>
        <v>0</v>
      </c>
      <c r="T945" s="4">
        <f t="shared" si="471"/>
        <v>0</v>
      </c>
      <c r="U945" s="5">
        <f t="shared" si="472"/>
        <v>-1.0458243747189491</v>
      </c>
      <c r="V945" s="5">
        <f t="shared" si="473"/>
        <v>-12.407995160554503</v>
      </c>
      <c r="W945" s="5">
        <f t="shared" si="474"/>
        <v>19.970971454731753</v>
      </c>
      <c r="X945" s="5">
        <f t="shared" si="451"/>
        <v>0.94438703013536418</v>
      </c>
      <c r="Y945" s="5">
        <f t="shared" si="452"/>
        <v>0.16503160089651417</v>
      </c>
      <c r="Z945" s="5">
        <f t="shared" si="453"/>
        <v>14.291645422388967</v>
      </c>
      <c r="AA945" s="5">
        <f t="shared" si="454"/>
        <v>8.8880634430091074</v>
      </c>
      <c r="AB945" s="5">
        <f t="shared" si="455"/>
        <v>-0.88079277382243493</v>
      </c>
      <c r="AC945" s="5">
        <f t="shared" si="456"/>
        <v>1.8836502618344646</v>
      </c>
      <c r="AD945" s="5">
        <f t="shared" si="457"/>
        <v>-3.3149651022591371</v>
      </c>
      <c r="AE945">
        <f t="shared" si="445"/>
        <v>0</v>
      </c>
    </row>
    <row r="946" spans="1:31" x14ac:dyDescent="0.2">
      <c r="A946">
        <f t="shared" si="475"/>
        <v>9.1399999999998496</v>
      </c>
      <c r="B946" s="5">
        <f t="shared" si="458"/>
        <v>63.216475918758107</v>
      </c>
      <c r="C946" s="5">
        <f t="shared" si="459"/>
        <v>586.41571628729582</v>
      </c>
      <c r="D946" s="5">
        <f t="shared" si="460"/>
        <v>-278.5208730897242</v>
      </c>
      <c r="E946" s="2">
        <f t="shared" si="467"/>
        <v>589.81328836872535</v>
      </c>
      <c r="F946" s="2">
        <f t="shared" si="468"/>
        <v>6.152808389362094</v>
      </c>
      <c r="G946" s="3">
        <f t="shared" si="461"/>
        <v>4.7493100585071621</v>
      </c>
      <c r="H946" s="3">
        <f t="shared" si="462"/>
        <v>56.470671412801927</v>
      </c>
      <c r="I946" s="3">
        <f t="shared" si="463"/>
        <v>-90.893757587310944</v>
      </c>
      <c r="J946" s="2">
        <f t="shared" si="469"/>
        <v>107.11287431576714</v>
      </c>
      <c r="K946" s="2">
        <f t="shared" si="464"/>
        <v>73.014910917360012</v>
      </c>
      <c r="L946" s="6">
        <f t="shared" si="446"/>
        <v>2796.7200781140814</v>
      </c>
      <c r="M946" s="2">
        <f t="shared" si="447"/>
        <v>35.444542656654157</v>
      </c>
      <c r="N946" s="2">
        <f t="shared" si="465"/>
        <v>107.11287431576714</v>
      </c>
      <c r="O946" s="2">
        <f t="shared" si="466"/>
        <v>73.014910917360012</v>
      </c>
      <c r="P946" s="5">
        <f t="shared" si="448"/>
        <v>0.3824097453273243</v>
      </c>
      <c r="Q946" s="4">
        <f t="shared" si="449"/>
        <v>0.33068757267225096</v>
      </c>
      <c r="R946" s="4">
        <f t="shared" si="450"/>
        <v>0.27343794223003653</v>
      </c>
      <c r="S946" s="4">
        <f t="shared" si="470"/>
        <v>0</v>
      </c>
      <c r="T946" s="4">
        <f t="shared" si="471"/>
        <v>0</v>
      </c>
      <c r="U946" s="5">
        <f t="shared" si="472"/>
        <v>-1.0442630314918708</v>
      </c>
      <c r="V946" s="5">
        <f t="shared" si="473"/>
        <v>-12.416589734815044</v>
      </c>
      <c r="W946" s="5">
        <f t="shared" si="474"/>
        <v>19.985427287863274</v>
      </c>
      <c r="X946" s="5">
        <f t="shared" si="451"/>
        <v>0.9444191900747072</v>
      </c>
      <c r="Y946" s="5">
        <f t="shared" si="452"/>
        <v>0.1650488982681183</v>
      </c>
      <c r="Z946" s="5">
        <f t="shared" si="453"/>
        <v>14.299876917306197</v>
      </c>
      <c r="AA946" s="5">
        <f t="shared" si="454"/>
        <v>8.8928826411093578</v>
      </c>
      <c r="AB946" s="5">
        <f t="shared" si="455"/>
        <v>-0.87921413322375253</v>
      </c>
      <c r="AC946" s="5">
        <f t="shared" si="456"/>
        <v>1.8832871824911521</v>
      </c>
      <c r="AD946" s="5">
        <f t="shared" si="457"/>
        <v>-3.2956900710273658</v>
      </c>
      <c r="AE946">
        <f t="shared" si="445"/>
        <v>0</v>
      </c>
    </row>
    <row r="947" spans="1:31" x14ac:dyDescent="0.2">
      <c r="A947">
        <f t="shared" si="475"/>
        <v>9.1499999999998494</v>
      </c>
      <c r="B947" s="5">
        <f t="shared" si="458"/>
        <v>63.263925058636516</v>
      </c>
      <c r="C947" s="5">
        <f t="shared" si="459"/>
        <v>586.98051716578289</v>
      </c>
      <c r="D947" s="5">
        <f t="shared" si="460"/>
        <v>-279.42997545010087</v>
      </c>
      <c r="E947" s="2">
        <f t="shared" si="467"/>
        <v>590.37992153022503</v>
      </c>
      <c r="F947" s="2">
        <f t="shared" si="468"/>
        <v>6.1515118321556876</v>
      </c>
      <c r="G947" s="3">
        <f t="shared" si="461"/>
        <v>4.740517917174925</v>
      </c>
      <c r="H947" s="3">
        <f t="shared" si="462"/>
        <v>56.48950428462684</v>
      </c>
      <c r="I947" s="3">
        <f t="shared" si="463"/>
        <v>-90.926714488021219</v>
      </c>
      <c r="J947" s="2">
        <f t="shared" si="469"/>
        <v>107.15038036345022</v>
      </c>
      <c r="K947" s="2">
        <f t="shared" si="464"/>
        <v>73.040477412031507</v>
      </c>
      <c r="L947" s="6">
        <f t="shared" si="446"/>
        <v>2796.8150191048585</v>
      </c>
      <c r="M947" s="2">
        <f t="shared" si="447"/>
        <v>35.445745901849769</v>
      </c>
      <c r="N947" s="2">
        <f t="shared" si="465"/>
        <v>107.15038036345022</v>
      </c>
      <c r="O947" s="2">
        <f t="shared" si="466"/>
        <v>73.040477412031507</v>
      </c>
      <c r="P947" s="5">
        <f t="shared" si="448"/>
        <v>0.38241243707361255</v>
      </c>
      <c r="Q947" s="4">
        <f t="shared" si="449"/>
        <v>0.3305827247830424</v>
      </c>
      <c r="R947" s="4">
        <f t="shared" si="450"/>
        <v>0.27340061975241575</v>
      </c>
      <c r="S947" s="4">
        <f t="shared" si="470"/>
        <v>0</v>
      </c>
      <c r="T947" s="4">
        <f t="shared" si="471"/>
        <v>0</v>
      </c>
      <c r="U947" s="5">
        <f t="shared" si="472"/>
        <v>-1.0427021595589541</v>
      </c>
      <c r="V947" s="5">
        <f t="shared" si="473"/>
        <v>-12.425167279000018</v>
      </c>
      <c r="W947" s="5">
        <f t="shared" si="474"/>
        <v>19.999815044420533</v>
      </c>
      <c r="X947" s="5">
        <f t="shared" si="451"/>
        <v>0.94445125052091206</v>
      </c>
      <c r="Y947" s="5">
        <f t="shared" si="452"/>
        <v>0.16507049763451234</v>
      </c>
      <c r="Z947" s="5">
        <f t="shared" si="453"/>
        <v>14.30806657544993</v>
      </c>
      <c r="AA947" s="5">
        <f t="shared" si="454"/>
        <v>8.8976942840799751</v>
      </c>
      <c r="AB947" s="5">
        <f t="shared" si="455"/>
        <v>-0.87763166192444175</v>
      </c>
      <c r="AC947" s="5">
        <f t="shared" si="456"/>
        <v>1.8828992964499118</v>
      </c>
      <c r="AD947" s="5">
        <f t="shared" si="457"/>
        <v>-3.2764906714994915</v>
      </c>
      <c r="AE947">
        <f t="shared" si="445"/>
        <v>0</v>
      </c>
    </row>
    <row r="948" spans="1:31" x14ac:dyDescent="0.2">
      <c r="A948">
        <f t="shared" si="475"/>
        <v>9.1599999999998492</v>
      </c>
      <c r="B948" s="5">
        <f t="shared" si="458"/>
        <v>63.311286356225168</v>
      </c>
      <c r="C948" s="5">
        <f t="shared" si="459"/>
        <v>587.54550635359396</v>
      </c>
      <c r="D948" s="5">
        <f t="shared" si="460"/>
        <v>-280.33940641951466</v>
      </c>
      <c r="E948" s="2">
        <f t="shared" si="467"/>
        <v>590.94673280794188</v>
      </c>
      <c r="F948" s="2">
        <f t="shared" si="468"/>
        <v>6.1502073375167523</v>
      </c>
      <c r="G948" s="3">
        <f t="shared" si="461"/>
        <v>4.7317416005556803</v>
      </c>
      <c r="H948" s="3">
        <f t="shared" si="462"/>
        <v>56.508333277591341</v>
      </c>
      <c r="I948" s="3">
        <f t="shared" si="463"/>
        <v>-90.959479394736221</v>
      </c>
      <c r="J948" s="2">
        <f t="shared" si="469"/>
        <v>107.18772317829692</v>
      </c>
      <c r="K948" s="2">
        <f t="shared" si="464"/>
        <v>73.065932636875885</v>
      </c>
      <c r="L948" s="6">
        <f t="shared" si="446"/>
        <v>2796.9096661968319</v>
      </c>
      <c r="M948" s="2">
        <f t="shared" si="447"/>
        <v>35.446945422286234</v>
      </c>
      <c r="N948" s="2">
        <f t="shared" si="465"/>
        <v>107.18772317829692</v>
      </c>
      <c r="O948" s="2">
        <f t="shared" si="466"/>
        <v>73.065932636875885</v>
      </c>
      <c r="P948" s="5">
        <f t="shared" si="448"/>
        <v>0.38241512027998403</v>
      </c>
      <c r="Q948" s="4">
        <f t="shared" si="449"/>
        <v>0.33047841896281543</v>
      </c>
      <c r="R948" s="4">
        <f t="shared" si="450"/>
        <v>0.2733634768532196</v>
      </c>
      <c r="S948" s="4">
        <f t="shared" si="470"/>
        <v>0</v>
      </c>
      <c r="T948" s="4">
        <f t="shared" si="471"/>
        <v>0</v>
      </c>
      <c r="U948" s="5">
        <f t="shared" si="472"/>
        <v>-1.0411417849015798</v>
      </c>
      <c r="V948" s="5">
        <f t="shared" si="473"/>
        <v>-12.433727776583492</v>
      </c>
      <c r="W948" s="5">
        <f t="shared" si="474"/>
        <v>20.014134905344935</v>
      </c>
      <c r="X948" s="5">
        <f t="shared" si="451"/>
        <v>0.94448321172097771</v>
      </c>
      <c r="Y948" s="5">
        <f t="shared" si="452"/>
        <v>0.16509637365560473</v>
      </c>
      <c r="Z948" s="5">
        <f t="shared" si="453"/>
        <v>14.316214532195417</v>
      </c>
      <c r="AA948" s="5">
        <f t="shared" si="454"/>
        <v>8.9024983523045851</v>
      </c>
      <c r="AB948" s="5">
        <f t="shared" si="455"/>
        <v>-0.87604541124597513</v>
      </c>
      <c r="AC948" s="5">
        <f t="shared" si="456"/>
        <v>1.8824867556119251</v>
      </c>
      <c r="AD948" s="5">
        <f t="shared" si="457"/>
        <v>-3.2573667423504773</v>
      </c>
      <c r="AE948">
        <f t="shared" si="445"/>
        <v>0</v>
      </c>
    </row>
    <row r="949" spans="1:31" x14ac:dyDescent="0.2">
      <c r="A949">
        <f t="shared" si="475"/>
        <v>9.1699999999998489</v>
      </c>
      <c r="B949" s="5">
        <f t="shared" si="458"/>
        <v>63.358559969960162</v>
      </c>
      <c r="C949" s="5">
        <f t="shared" si="459"/>
        <v>588.11068381070766</v>
      </c>
      <c r="D949" s="5">
        <f t="shared" si="460"/>
        <v>-281.24916408179911</v>
      </c>
      <c r="E949" s="2">
        <f t="shared" si="467"/>
        <v>591.51372218551717</v>
      </c>
      <c r="F949" s="2">
        <f t="shared" si="468"/>
        <v>6.1488949451144546</v>
      </c>
      <c r="G949" s="3">
        <f t="shared" si="461"/>
        <v>4.7229811464432201</v>
      </c>
      <c r="H949" s="3">
        <f t="shared" si="462"/>
        <v>56.52715814514746</v>
      </c>
      <c r="I949" s="3">
        <f t="shared" si="463"/>
        <v>-90.992053062159727</v>
      </c>
      <c r="J949" s="2">
        <f t="shared" si="469"/>
        <v>107.22490326105714</v>
      </c>
      <c r="K949" s="2">
        <f t="shared" si="464"/>
        <v>73.091276933235946</v>
      </c>
      <c r="L949" s="6">
        <f t="shared" si="446"/>
        <v>2797.0040201209131</v>
      </c>
      <c r="M949" s="2">
        <f t="shared" si="447"/>
        <v>35.448141227226849</v>
      </c>
      <c r="N949" s="2">
        <f t="shared" si="465"/>
        <v>107.22490326105714</v>
      </c>
      <c r="O949" s="2">
        <f t="shared" si="466"/>
        <v>73.091276933235946</v>
      </c>
      <c r="P949" s="5">
        <f t="shared" si="448"/>
        <v>0.38241779496781281</v>
      </c>
      <c r="Q949" s="4">
        <f t="shared" si="449"/>
        <v>0.33037465271249</v>
      </c>
      <c r="R949" s="4">
        <f t="shared" si="450"/>
        <v>0.27332651284299081</v>
      </c>
      <c r="S949" s="4">
        <f t="shared" si="470"/>
        <v>0</v>
      </c>
      <c r="T949" s="4">
        <f t="shared" si="471"/>
        <v>0</v>
      </c>
      <c r="U949" s="5">
        <f t="shared" si="472"/>
        <v>-1.0395819333297527</v>
      </c>
      <c r="V949" s="5">
        <f t="shared" si="473"/>
        <v>-12.442271211356303</v>
      </c>
      <c r="W949" s="5">
        <f t="shared" si="474"/>
        <v>20.028387051944936</v>
      </c>
      <c r="X949" s="5">
        <f t="shared" si="451"/>
        <v>0.94451507392172451</v>
      </c>
      <c r="Y949" s="5">
        <f t="shared" si="452"/>
        <v>0.16512650104776697</v>
      </c>
      <c r="Z949" s="5">
        <f t="shared" si="453"/>
        <v>14.324320922878821</v>
      </c>
      <c r="AA949" s="5">
        <f t="shared" si="454"/>
        <v>8.907294826362115</v>
      </c>
      <c r="AB949" s="5">
        <f t="shared" si="455"/>
        <v>-0.87445543228198575</v>
      </c>
      <c r="AC949" s="5">
        <f t="shared" si="456"/>
        <v>1.8820497115225177</v>
      </c>
      <c r="AD949" s="5">
        <f t="shared" si="457"/>
        <v>-3.2383181216929486</v>
      </c>
      <c r="AE949">
        <f t="shared" si="445"/>
        <v>0</v>
      </c>
    </row>
    <row r="950" spans="1:31" x14ac:dyDescent="0.2">
      <c r="A950">
        <f t="shared" si="475"/>
        <v>9.1799999999998487</v>
      </c>
      <c r="B950" s="5">
        <f t="shared" si="458"/>
        <v>63.40574605865298</v>
      </c>
      <c r="C950" s="5">
        <f t="shared" si="459"/>
        <v>588.67604949464476</v>
      </c>
      <c r="D950" s="5">
        <f t="shared" si="460"/>
        <v>-282.15924652832678</v>
      </c>
      <c r="E950" s="2">
        <f t="shared" si="467"/>
        <v>592.08088964420722</v>
      </c>
      <c r="F950" s="2">
        <f t="shared" si="468"/>
        <v>6.1475746945417065</v>
      </c>
      <c r="G950" s="3">
        <f t="shared" si="461"/>
        <v>4.7142365921204004</v>
      </c>
      <c r="H950" s="3">
        <f t="shared" si="462"/>
        <v>56.545978642262682</v>
      </c>
      <c r="I950" s="3">
        <f t="shared" si="463"/>
        <v>-91.024436243376655</v>
      </c>
      <c r="J950" s="2">
        <f t="shared" si="469"/>
        <v>107.26192111221137</v>
      </c>
      <c r="K950" s="2">
        <f t="shared" si="464"/>
        <v>73.116510642270867</v>
      </c>
      <c r="L950" s="6">
        <f t="shared" si="446"/>
        <v>2797.0980816074643</v>
      </c>
      <c r="M950" s="2">
        <f t="shared" si="447"/>
        <v>35.449333325927924</v>
      </c>
      <c r="N950" s="2">
        <f t="shared" si="465"/>
        <v>107.26192111221137</v>
      </c>
      <c r="O950" s="2">
        <f t="shared" si="466"/>
        <v>73.116510642270867</v>
      </c>
      <c r="P950" s="5">
        <f t="shared" si="448"/>
        <v>0.38242046115845607</v>
      </c>
      <c r="Q950" s="4">
        <f t="shared" si="449"/>
        <v>0.33027142354407296</v>
      </c>
      <c r="R950" s="4">
        <f t="shared" si="450"/>
        <v>0.27328972703409227</v>
      </c>
      <c r="S950" s="4">
        <f t="shared" si="470"/>
        <v>0</v>
      </c>
      <c r="T950" s="4">
        <f t="shared" si="471"/>
        <v>0</v>
      </c>
      <c r="U950" s="5">
        <f t="shared" si="472"/>
        <v>-1.038022630482327</v>
      </c>
      <c r="V950" s="5">
        <f t="shared" si="473"/>
        <v>-12.450797567425083</v>
      </c>
      <c r="W950" s="5">
        <f t="shared" si="474"/>
        <v>20.042571665887145</v>
      </c>
      <c r="X950" s="5">
        <f t="shared" si="451"/>
        <v>0.94454683736978651</v>
      </c>
      <c r="Y950" s="5">
        <f t="shared" si="452"/>
        <v>0.1651608545843006</v>
      </c>
      <c r="Z950" s="5">
        <f t="shared" si="453"/>
        <v>14.332385882793497</v>
      </c>
      <c r="AA950" s="5">
        <f t="shared" si="454"/>
        <v>8.9120836870264437</v>
      </c>
      <c r="AB950" s="5">
        <f t="shared" si="455"/>
        <v>-0.87286177589802638</v>
      </c>
      <c r="AC950" s="5">
        <f t="shared" si="456"/>
        <v>1.8815883153684148</v>
      </c>
      <c r="AD950" s="5">
        <f t="shared" si="457"/>
        <v>-3.2193446470864089</v>
      </c>
      <c r="AE950">
        <f t="shared" si="445"/>
        <v>0</v>
      </c>
    </row>
    <row r="951" spans="1:31" x14ac:dyDescent="0.2">
      <c r="A951">
        <f t="shared" si="475"/>
        <v>9.1899999999998485</v>
      </c>
      <c r="B951" s="5">
        <f t="shared" si="458"/>
        <v>63.452844781485389</v>
      </c>
      <c r="C951" s="5">
        <f t="shared" si="459"/>
        <v>589.24160336048317</v>
      </c>
      <c r="D951" s="5">
        <f t="shared" si="460"/>
        <v>-283.06965185799294</v>
      </c>
      <c r="E951" s="2">
        <f t="shared" si="467"/>
        <v>592.64823516289687</v>
      </c>
      <c r="F951" s="2">
        <f t="shared" si="468"/>
        <v>6.1462466253147294</v>
      </c>
      <c r="G951" s="3">
        <f t="shared" si="461"/>
        <v>4.7055079743614199</v>
      </c>
      <c r="H951" s="3">
        <f t="shared" si="462"/>
        <v>56.564794525416367</v>
      </c>
      <c r="I951" s="3">
        <f t="shared" si="463"/>
        <v>-91.056629689847526</v>
      </c>
      <c r="J951" s="2">
        <f t="shared" si="469"/>
        <v>107.29877723195811</v>
      </c>
      <c r="K951" s="2">
        <f t="shared" si="464"/>
        <v>73.141634104947585</v>
      </c>
      <c r="L951" s="6">
        <f t="shared" si="446"/>
        <v>2797.1918513862815</v>
      </c>
      <c r="M951" s="2">
        <f t="shared" si="447"/>
        <v>35.450521727638638</v>
      </c>
      <c r="N951" s="2">
        <f t="shared" si="465"/>
        <v>107.29877723195811</v>
      </c>
      <c r="O951" s="2">
        <f t="shared" si="466"/>
        <v>73.141634104947585</v>
      </c>
      <c r="P951" s="5">
        <f t="shared" si="448"/>
        <v>0.3824231188732532</v>
      </c>
      <c r="Q951" s="4">
        <f t="shared" si="449"/>
        <v>0.33016872898061239</v>
      </c>
      <c r="R951" s="4">
        <f t="shared" si="450"/>
        <v>0.27325311874071012</v>
      </c>
      <c r="S951" s="4">
        <f t="shared" si="470"/>
        <v>0</v>
      </c>
      <c r="T951" s="4">
        <f t="shared" si="471"/>
        <v>0</v>
      </c>
      <c r="U951" s="5">
        <f t="shared" si="472"/>
        <v>-1.0364639018272466</v>
      </c>
      <c r="V951" s="5">
        <f t="shared" si="473"/>
        <v>-12.459306829211313</v>
      </c>
      <c r="W951" s="5">
        <f t="shared" si="474"/>
        <v>20.056688929187477</v>
      </c>
      <c r="X951" s="5">
        <f t="shared" si="451"/>
        <v>0.94457850231160811</v>
      </c>
      <c r="Y951" s="5">
        <f t="shared" si="452"/>
        <v>0.16519940909589736</v>
      </c>
      <c r="Z951" s="5">
        <f t="shared" si="453"/>
        <v>14.340409547186326</v>
      </c>
      <c r="AA951" s="5">
        <f t="shared" si="454"/>
        <v>8.9168649152660482</v>
      </c>
      <c r="AB951" s="5">
        <f t="shared" si="455"/>
        <v>-0.8712644927313492</v>
      </c>
      <c r="AC951" s="5">
        <f t="shared" si="456"/>
        <v>1.8811027179750131</v>
      </c>
      <c r="AD951" s="5">
        <f t="shared" si="457"/>
        <v>-3.2004461555464729</v>
      </c>
      <c r="AE951">
        <f t="shared" si="445"/>
        <v>0</v>
      </c>
    </row>
    <row r="952" spans="1:31" x14ac:dyDescent="0.2">
      <c r="A952">
        <f t="shared" si="475"/>
        <v>9.1999999999998483</v>
      </c>
      <c r="B952" s="5">
        <f t="shared" si="458"/>
        <v>63.499856298004367</v>
      </c>
      <c r="C952" s="5">
        <f t="shared" si="459"/>
        <v>589.80734536087323</v>
      </c>
      <c r="D952" s="5">
        <f t="shared" si="460"/>
        <v>-283.98037817719921</v>
      </c>
      <c r="E952" s="2">
        <f t="shared" si="467"/>
        <v>593.21575871811399</v>
      </c>
      <c r="F952" s="2">
        <f t="shared" si="468"/>
        <v>6.1449107768726314</v>
      </c>
      <c r="G952" s="3">
        <f t="shared" si="461"/>
        <v>4.6967953294341065</v>
      </c>
      <c r="H952" s="3">
        <f t="shared" si="462"/>
        <v>56.583605552596119</v>
      </c>
      <c r="I952" s="3">
        <f t="shared" si="463"/>
        <v>-91.088634151402985</v>
      </c>
      <c r="J952" s="2">
        <f t="shared" si="469"/>
        <v>107.33547212020133</v>
      </c>
      <c r="K952" s="2">
        <f t="shared" si="464"/>
        <v>73.166647662032261</v>
      </c>
      <c r="L952" s="6">
        <f t="shared" si="446"/>
        <v>2797.2853301865716</v>
      </c>
      <c r="M952" s="2">
        <f t="shared" si="447"/>
        <v>35.451706441600642</v>
      </c>
      <c r="N952" s="2">
        <f t="shared" si="465"/>
        <v>107.33547212020133</v>
      </c>
      <c r="O952" s="2">
        <f t="shared" si="466"/>
        <v>73.166647662032261</v>
      </c>
      <c r="P952" s="5">
        <f t="shared" si="448"/>
        <v>0.38242576813352547</v>
      </c>
      <c r="Q952" s="4">
        <f t="shared" si="449"/>
        <v>0.33006656655614985</v>
      </c>
      <c r="R952" s="4">
        <f t="shared" si="450"/>
        <v>0.27321668727885584</v>
      </c>
      <c r="S952" s="4">
        <f t="shared" si="470"/>
        <v>0</v>
      </c>
      <c r="T952" s="4">
        <f t="shared" si="471"/>
        <v>0</v>
      </c>
      <c r="U952" s="5">
        <f t="shared" si="472"/>
        <v>-1.0349057726617861</v>
      </c>
      <c r="V952" s="5">
        <f t="shared" si="473"/>
        <v>-12.467798981450329</v>
      </c>
      <c r="W952" s="5">
        <f t="shared" si="474"/>
        <v>20.07073902420235</v>
      </c>
      <c r="X952" s="5">
        <f t="shared" si="451"/>
        <v>0.94461006899343292</v>
      </c>
      <c r="Y952" s="5">
        <f t="shared" si="452"/>
        <v>0.1652421394710937</v>
      </c>
      <c r="Z952" s="5">
        <f t="shared" si="453"/>
        <v>14.348392051254081</v>
      </c>
      <c r="AA952" s="5">
        <f t="shared" si="454"/>
        <v>8.9216384922436909</v>
      </c>
      <c r="AB952" s="5">
        <f t="shared" si="455"/>
        <v>-0.8696636331906924</v>
      </c>
      <c r="AC952" s="5">
        <f t="shared" si="456"/>
        <v>1.8805930698037514</v>
      </c>
      <c r="AD952" s="5">
        <f t="shared" si="457"/>
        <v>-3.1816224835539586</v>
      </c>
      <c r="AE952">
        <f t="shared" si="445"/>
        <v>0</v>
      </c>
    </row>
    <row r="953" spans="1:31" x14ac:dyDescent="0.2">
      <c r="A953">
        <f t="shared" si="475"/>
        <v>9.2099999999998481</v>
      </c>
      <c r="B953" s="5">
        <f t="shared" si="458"/>
        <v>63.546780768117053</v>
      </c>
      <c r="C953" s="5">
        <f t="shared" si="459"/>
        <v>590.37327544605273</v>
      </c>
      <c r="D953" s="5">
        <f t="shared" si="460"/>
        <v>-284.89142359983742</v>
      </c>
      <c r="E953" s="2">
        <f t="shared" si="467"/>
        <v>593.78346028404326</v>
      </c>
      <c r="F953" s="2">
        <f t="shared" si="468"/>
        <v>6.1435671885769896</v>
      </c>
      <c r="G953" s="3">
        <f t="shared" si="461"/>
        <v>4.6880986931021997</v>
      </c>
      <c r="H953" s="3">
        <f t="shared" si="462"/>
        <v>56.602411483294155</v>
      </c>
      <c r="I953" s="3">
        <f t="shared" si="463"/>
        <v>-91.120450376238523</v>
      </c>
      <c r="J953" s="2">
        <f t="shared" si="469"/>
        <v>107.37200627653823</v>
      </c>
      <c r="K953" s="2">
        <f t="shared" si="464"/>
        <v>73.191551654081948</v>
      </c>
      <c r="L953" s="6">
        <f t="shared" si="446"/>
        <v>2797.3785187369358</v>
      </c>
      <c r="M953" s="2">
        <f t="shared" si="447"/>
        <v>35.452887477047966</v>
      </c>
      <c r="N953" s="2">
        <f t="shared" si="465"/>
        <v>107.37200627653823</v>
      </c>
      <c r="O953" s="2">
        <f t="shared" si="466"/>
        <v>73.191551654081948</v>
      </c>
      <c r="P953" s="5">
        <f t="shared" si="448"/>
        <v>0.38242840896057528</v>
      </c>
      <c r="Q953" s="4">
        <f t="shared" si="449"/>
        <v>0.3299649338156746</v>
      </c>
      <c r="R953" s="4">
        <f t="shared" si="450"/>
        <v>0.2731804319663686</v>
      </c>
      <c r="S953" s="4">
        <f t="shared" si="470"/>
        <v>0</v>
      </c>
      <c r="T953" s="4">
        <f t="shared" si="471"/>
        <v>0</v>
      </c>
      <c r="U953" s="5">
        <f t="shared" si="472"/>
        <v>-1.0333482681128023</v>
      </c>
      <c r="V953" s="5">
        <f t="shared" si="473"/>
        <v>-12.476274009190346</v>
      </c>
      <c r="W953" s="5">
        <f t="shared" si="474"/>
        <v>20.084722133619973</v>
      </c>
      <c r="X953" s="5">
        <f t="shared" si="451"/>
        <v>0.94464153766130132</v>
      </c>
      <c r="Y953" s="5">
        <f t="shared" si="452"/>
        <v>0.16528902065671566</v>
      </c>
      <c r="Z953" s="5">
        <f t="shared" si="453"/>
        <v>14.356333530139835</v>
      </c>
      <c r="AA953" s="5">
        <f t="shared" si="454"/>
        <v>8.9264043993160236</v>
      </c>
      <c r="AB953" s="5">
        <f t="shared" si="455"/>
        <v>-0.86805924745608665</v>
      </c>
      <c r="AC953" s="5">
        <f t="shared" si="456"/>
        <v>1.880059520949489</v>
      </c>
      <c r="AD953" s="5">
        <f t="shared" si="457"/>
        <v>-3.1628734670640029</v>
      </c>
      <c r="AE953">
        <f t="shared" si="445"/>
        <v>0</v>
      </c>
    </row>
    <row r="954" spans="1:31" x14ac:dyDescent="0.2">
      <c r="A954">
        <f t="shared" si="475"/>
        <v>9.2199999999998479</v>
      </c>
      <c r="B954" s="5">
        <f t="shared" si="458"/>
        <v>63.593618352085699</v>
      </c>
      <c r="C954" s="5">
        <f t="shared" si="459"/>
        <v>590.9393935638617</v>
      </c>
      <c r="D954" s="5">
        <f t="shared" si="460"/>
        <v>-285.80278624727316</v>
      </c>
      <c r="E954" s="2">
        <f t="shared" si="467"/>
        <v>594.35133983253991</v>
      </c>
      <c r="F954" s="2">
        <f t="shared" si="468"/>
        <v>6.1422158997114318</v>
      </c>
      <c r="G954" s="3">
        <f t="shared" si="461"/>
        <v>4.6794181006276387</v>
      </c>
      <c r="H954" s="3">
        <f t="shared" si="462"/>
        <v>56.621212078503653</v>
      </c>
      <c r="I954" s="3">
        <f t="shared" si="463"/>
        <v>-91.152079110909156</v>
      </c>
      <c r="J954" s="2">
        <f t="shared" si="469"/>
        <v>107.408380200247</v>
      </c>
      <c r="K954" s="2">
        <f t="shared" si="464"/>
        <v>73.216346421436256</v>
      </c>
      <c r="L954" s="6">
        <f t="shared" si="446"/>
        <v>2797.4714177653509</v>
      </c>
      <c r="M954" s="2">
        <f t="shared" si="447"/>
        <v>35.454064843206702</v>
      </c>
      <c r="N954" s="2">
        <f t="shared" si="465"/>
        <v>107.408380200247</v>
      </c>
      <c r="O954" s="2">
        <f t="shared" si="466"/>
        <v>73.216346421436256</v>
      </c>
      <c r="P954" s="5">
        <f t="shared" si="448"/>
        <v>0.38243104137568595</v>
      </c>
      <c r="Q954" s="4">
        <f t="shared" si="449"/>
        <v>0.32986382831507699</v>
      </c>
      <c r="R954" s="4">
        <f t="shared" si="450"/>
        <v>0.27314435212291777</v>
      </c>
      <c r="S954" s="4">
        <f t="shared" si="470"/>
        <v>0</v>
      </c>
      <c r="T954" s="4">
        <f t="shared" si="471"/>
        <v>0</v>
      </c>
      <c r="U954" s="5">
        <f t="shared" si="472"/>
        <v>-1.0317914131369936</v>
      </c>
      <c r="V954" s="5">
        <f t="shared" si="473"/>
        <v>-12.48473189779148</v>
      </c>
      <c r="W954" s="5">
        <f t="shared" si="474"/>
        <v>20.098638440451673</v>
      </c>
      <c r="X954" s="5">
        <f t="shared" si="451"/>
        <v>0.94467290856104258</v>
      </c>
      <c r="Y954" s="5">
        <f t="shared" si="452"/>
        <v>0.16534002765831982</v>
      </c>
      <c r="Z954" s="5">
        <f t="shared" si="453"/>
        <v>14.364234118929406</v>
      </c>
      <c r="AA954" s="5">
        <f t="shared" si="454"/>
        <v>8.9311626180332642</v>
      </c>
      <c r="AB954" s="5">
        <f t="shared" si="455"/>
        <v>-0.86645138547867384</v>
      </c>
      <c r="AC954" s="5">
        <f t="shared" si="456"/>
        <v>1.8795022211379262</v>
      </c>
      <c r="AD954" s="5">
        <f t="shared" si="457"/>
        <v>-3.1441989415150644</v>
      </c>
      <c r="AE954">
        <f t="shared" si="445"/>
        <v>0</v>
      </c>
    </row>
    <row r="955" spans="1:31" x14ac:dyDescent="0.2">
      <c r="A955">
        <f t="shared" si="475"/>
        <v>9.2299999999998477</v>
      </c>
      <c r="B955" s="5">
        <f t="shared" si="458"/>
        <v>63.640369210522699</v>
      </c>
      <c r="C955" s="5">
        <f t="shared" si="459"/>
        <v>591.50569965975785</v>
      </c>
      <c r="D955" s="5">
        <f t="shared" si="460"/>
        <v>-286.71446424832931</v>
      </c>
      <c r="E955" s="2">
        <f t="shared" si="467"/>
        <v>594.91939733314405</v>
      </c>
      <c r="F955" s="2">
        <f t="shared" si="468"/>
        <v>6.1408569494812335</v>
      </c>
      <c r="G955" s="3">
        <f t="shared" si="461"/>
        <v>4.670753586772852</v>
      </c>
      <c r="H955" s="3">
        <f t="shared" si="462"/>
        <v>56.640007100715032</v>
      </c>
      <c r="I955" s="3">
        <f t="shared" si="463"/>
        <v>-91.183521100324313</v>
      </c>
      <c r="J955" s="2">
        <f t="shared" si="469"/>
        <v>107.44459439027489</v>
      </c>
      <c r="K955" s="2">
        <f t="shared" si="464"/>
        <v>73.241032304209185</v>
      </c>
      <c r="L955" s="6">
        <f t="shared" si="446"/>
        <v>2797.5640279991494</v>
      </c>
      <c r="M955" s="2">
        <f t="shared" si="447"/>
        <v>35.455238549294776</v>
      </c>
      <c r="N955" s="2">
        <f t="shared" si="465"/>
        <v>107.44459439027489</v>
      </c>
      <c r="O955" s="2">
        <f t="shared" si="466"/>
        <v>73.241032304209185</v>
      </c>
      <c r="P955" s="5">
        <f t="shared" si="448"/>
        <v>0.38243366540012069</v>
      </c>
      <c r="Q955" s="4">
        <f t="shared" si="449"/>
        <v>0.3297632476211016</v>
      </c>
      <c r="R955" s="4">
        <f t="shared" si="450"/>
        <v>0.27310844707000431</v>
      </c>
      <c r="S955" s="4">
        <f t="shared" si="470"/>
        <v>0</v>
      </c>
      <c r="T955" s="4">
        <f t="shared" si="471"/>
        <v>0</v>
      </c>
      <c r="U955" s="5">
        <f t="shared" si="472"/>
        <v>-1.0302352325211666</v>
      </c>
      <c r="V955" s="5">
        <f t="shared" si="473"/>
        <v>-12.493172632924743</v>
      </c>
      <c r="W955" s="5">
        <f t="shared" si="474"/>
        <v>20.112488128023319</v>
      </c>
      <c r="X955" s="5">
        <f t="shared" si="451"/>
        <v>0.944704181938268</v>
      </c>
      <c r="Y955" s="5">
        <f t="shared" si="452"/>
        <v>0.16539513554062488</v>
      </c>
      <c r="Z955" s="5">
        <f t="shared" si="453"/>
        <v>14.372093952647838</v>
      </c>
      <c r="AA955" s="5">
        <f t="shared" si="454"/>
        <v>8.9359131301388217</v>
      </c>
      <c r="AB955" s="5">
        <f t="shared" si="455"/>
        <v>-0.86484009698054165</v>
      </c>
      <c r="AC955" s="5">
        <f t="shared" si="456"/>
        <v>1.8789213197230943</v>
      </c>
      <c r="AD955" s="5">
        <f t="shared" si="457"/>
        <v>-3.1255987418378588</v>
      </c>
      <c r="AE955">
        <f t="shared" si="445"/>
        <v>0</v>
      </c>
    </row>
    <row r="956" spans="1:31" x14ac:dyDescent="0.2">
      <c r="A956">
        <f t="shared" si="475"/>
        <v>9.2399999999998474</v>
      </c>
      <c r="B956" s="5">
        <f t="shared" si="458"/>
        <v>63.687033504385582</v>
      </c>
      <c r="C956" s="5">
        <f t="shared" si="459"/>
        <v>592.07219367683092</v>
      </c>
      <c r="D956" s="5">
        <f t="shared" si="460"/>
        <v>-287.6264557392696</v>
      </c>
      <c r="E956" s="2">
        <f t="shared" si="467"/>
        <v>595.48763275309375</v>
      </c>
      <c r="F956" s="2">
        <f t="shared" si="468"/>
        <v>6.1394903770129057</v>
      </c>
      <c r="G956" s="3">
        <f t="shared" si="461"/>
        <v>4.6621051858030462</v>
      </c>
      <c r="H956" s="3">
        <f t="shared" si="462"/>
        <v>56.658796313912262</v>
      </c>
      <c r="I956" s="3">
        <f t="shared" si="463"/>
        <v>-91.214777087742689</v>
      </c>
      <c r="J956" s="2">
        <f t="shared" si="469"/>
        <v>107.48064934522623</v>
      </c>
      <c r="K956" s="2">
        <f t="shared" si="464"/>
        <v>73.265609642280992</v>
      </c>
      <c r="L956" s="6">
        <f t="shared" si="446"/>
        <v>2797.6563501650039</v>
      </c>
      <c r="M956" s="2">
        <f t="shared" si="447"/>
        <v>35.456408604521748</v>
      </c>
      <c r="N956" s="2">
        <f t="shared" si="465"/>
        <v>107.48064934522623</v>
      </c>
      <c r="O956" s="2">
        <f t="shared" si="466"/>
        <v>73.265609642280992</v>
      </c>
      <c r="P956" s="5">
        <f t="shared" si="448"/>
        <v>0.38243628105512262</v>
      </c>
      <c r="Q956" s="4">
        <f t="shared" si="449"/>
        <v>0.32966318931130184</v>
      </c>
      <c r="R956" s="4">
        <f t="shared" si="450"/>
        <v>0.27307271613096357</v>
      </c>
      <c r="S956" s="4">
        <f t="shared" si="470"/>
        <v>0</v>
      </c>
      <c r="T956" s="4">
        <f t="shared" si="471"/>
        <v>0</v>
      </c>
      <c r="U956" s="5">
        <f t="shared" si="472"/>
        <v>-1.0286797508825067</v>
      </c>
      <c r="V956" s="5">
        <f t="shared" si="473"/>
        <v>-12.501596200571051</v>
      </c>
      <c r="W956" s="5">
        <f t="shared" si="474"/>
        <v>20.126271379966774</v>
      </c>
      <c r="X956" s="5">
        <f t="shared" si="451"/>
        <v>0.94473535803836617</v>
      </c>
      <c r="Y956" s="5">
        <f t="shared" si="452"/>
        <v>0.16545431942793942</v>
      </c>
      <c r="Z956" s="5">
        <f t="shared" si="453"/>
        <v>14.379913166255886</v>
      </c>
      <c r="AA956" s="5">
        <f t="shared" si="454"/>
        <v>8.9406559175689146</v>
      </c>
      <c r="AB956" s="5">
        <f t="shared" si="455"/>
        <v>-0.86322543145456732</v>
      </c>
      <c r="AC956" s="5">
        <f t="shared" si="456"/>
        <v>1.8783169656848351</v>
      </c>
      <c r="AD956" s="5">
        <f t="shared" si="457"/>
        <v>-3.1070727024643112</v>
      </c>
      <c r="AE956">
        <f t="shared" si="445"/>
        <v>0</v>
      </c>
    </row>
    <row r="957" spans="1:31" x14ac:dyDescent="0.2">
      <c r="A957">
        <f t="shared" ref="A957:A1020" si="476">A956+dt</f>
        <v>9.2499999999998472</v>
      </c>
      <c r="B957" s="5">
        <f t="shared" si="458"/>
        <v>63.733611394972044</v>
      </c>
      <c r="C957" s="5">
        <f t="shared" si="459"/>
        <v>592.63887555581834</v>
      </c>
      <c r="D957" s="5">
        <f t="shared" si="460"/>
        <v>-288.53875886378216</v>
      </c>
      <c r="E957" s="2">
        <f t="shared" si="467"/>
        <v>596.05604605734015</v>
      </c>
      <c r="F957" s="2">
        <f t="shared" si="468"/>
        <v>6.1381162213537941</v>
      </c>
      <c r="G957" s="3">
        <f t="shared" si="461"/>
        <v>4.6534729314885004</v>
      </c>
      <c r="H957" s="3">
        <f t="shared" si="462"/>
        <v>56.677579483569112</v>
      </c>
      <c r="I957" s="3">
        <f t="shared" si="463"/>
        <v>-91.24584781476733</v>
      </c>
      <c r="J957" s="2">
        <f t="shared" si="469"/>
        <v>107.51654556335072</v>
      </c>
      <c r="K957" s="2">
        <f t="shared" si="464"/>
        <v>73.290078775290198</v>
      </c>
      <c r="L957" s="6">
        <f t="shared" si="446"/>
        <v>2797.7483849889072</v>
      </c>
      <c r="M957" s="2">
        <f t="shared" si="447"/>
        <v>35.457575018088576</v>
      </c>
      <c r="N957" s="2">
        <f t="shared" si="465"/>
        <v>107.51654556335072</v>
      </c>
      <c r="O957" s="2">
        <f t="shared" si="466"/>
        <v>73.290078775290198</v>
      </c>
      <c r="P957" s="5">
        <f t="shared" si="448"/>
        <v>0.38243888836191392</v>
      </c>
      <c r="Q957" s="4">
        <f t="shared" si="449"/>
        <v>0.32956365097399343</v>
      </c>
      <c r="R957" s="4">
        <f t="shared" si="450"/>
        <v>0.27303715863096661</v>
      </c>
      <c r="S957" s="4">
        <f t="shared" si="470"/>
        <v>0</v>
      </c>
      <c r="T957" s="4">
        <f t="shared" si="471"/>
        <v>0</v>
      </c>
      <c r="U957" s="5">
        <f t="shared" si="472"/>
        <v>-1.0271249926688613</v>
      </c>
      <c r="V957" s="5">
        <f t="shared" si="473"/>
        <v>-12.510002587020224</v>
      </c>
      <c r="W957" s="5">
        <f t="shared" si="474"/>
        <v>20.139988380211456</v>
      </c>
      <c r="X957" s="5">
        <f t="shared" si="451"/>
        <v>0.94476643710649655</v>
      </c>
      <c r="Y957" s="5">
        <f t="shared" si="452"/>
        <v>0.16551755450457925</v>
      </c>
      <c r="Z957" s="5">
        <f t="shared" si="453"/>
        <v>14.387691894646586</v>
      </c>
      <c r="AA957" s="5">
        <f t="shared" si="454"/>
        <v>8.9453909624521977</v>
      </c>
      <c r="AB957" s="5">
        <f t="shared" si="455"/>
        <v>-0.86160743816428198</v>
      </c>
      <c r="AC957" s="5">
        <f t="shared" si="456"/>
        <v>1.8776893076263619</v>
      </c>
      <c r="AD957" s="5">
        <f t="shared" si="457"/>
        <v>-3.0886206573363459</v>
      </c>
      <c r="AE957">
        <f t="shared" si="445"/>
        <v>0</v>
      </c>
    </row>
    <row r="958" spans="1:31" x14ac:dyDescent="0.2">
      <c r="A958">
        <f t="shared" si="476"/>
        <v>9.259999999999847</v>
      </c>
      <c r="B958" s="5">
        <f t="shared" si="458"/>
        <v>63.78010304391502</v>
      </c>
      <c r="C958" s="5">
        <f t="shared" si="459"/>
        <v>593.20574523511948</v>
      </c>
      <c r="D958" s="5">
        <f t="shared" si="460"/>
        <v>-289.45137177296272</v>
      </c>
      <c r="E958" s="2">
        <f t="shared" si="467"/>
        <v>596.6246372085601</v>
      </c>
      <c r="F958" s="2">
        <f t="shared" si="468"/>
        <v>6.1367345214716931</v>
      </c>
      <c r="G958" s="3">
        <f t="shared" si="461"/>
        <v>4.6448568571068574</v>
      </c>
      <c r="H958" s="3">
        <f t="shared" si="462"/>
        <v>56.696356376645376</v>
      </c>
      <c r="I958" s="3">
        <f t="shared" si="463"/>
        <v>-91.276734021340687</v>
      </c>
      <c r="J958" s="2">
        <f t="shared" si="469"/>
        <v>107.55228354253182</v>
      </c>
      <c r="K958" s="2">
        <f t="shared" si="464"/>
        <v>73.314440042625648</v>
      </c>
      <c r="L958" s="6">
        <f t="shared" si="446"/>
        <v>2797.8401331961568</v>
      </c>
      <c r="M958" s="2">
        <f t="shared" si="447"/>
        <v>35.458737799187404</v>
      </c>
      <c r="N958" s="2">
        <f t="shared" si="465"/>
        <v>107.55228354253182</v>
      </c>
      <c r="O958" s="2">
        <f t="shared" si="466"/>
        <v>73.314440042625648</v>
      </c>
      <c r="P958" s="5">
        <f t="shared" si="448"/>
        <v>0.38244148734169547</v>
      </c>
      <c r="Q958" s="4">
        <f t="shared" si="449"/>
        <v>0.32946463020820876</v>
      </c>
      <c r="R958" s="4">
        <f t="shared" si="450"/>
        <v>0.27300177389702235</v>
      </c>
      <c r="S958" s="4">
        <f t="shared" si="470"/>
        <v>0</v>
      </c>
      <c r="T958" s="4">
        <f t="shared" si="471"/>
        <v>0</v>
      </c>
      <c r="U958" s="5">
        <f t="shared" si="472"/>
        <v>-1.0255709821590244</v>
      </c>
      <c r="V958" s="5">
        <f t="shared" si="473"/>
        <v>-12.518391778869965</v>
      </c>
      <c r="W958" s="5">
        <f t="shared" si="474"/>
        <v>20.153639312975894</v>
      </c>
      <c r="X958" s="5">
        <f t="shared" si="451"/>
        <v>0.94479741938758355</v>
      </c>
      <c r="Y958" s="5">
        <f t="shared" si="452"/>
        <v>0.16558481601528011</v>
      </c>
      <c r="Z958" s="5">
        <f t="shared" si="453"/>
        <v>14.395430272641823</v>
      </c>
      <c r="AA958" s="5">
        <f t="shared" si="454"/>
        <v>8.950118247109387</v>
      </c>
      <c r="AB958" s="5">
        <f t="shared" si="455"/>
        <v>-0.85998616614374435</v>
      </c>
      <c r="AC958" s="5">
        <f t="shared" si="456"/>
        <v>1.8770384937718578</v>
      </c>
      <c r="AD958" s="5">
        <f t="shared" si="457"/>
        <v>-3.0702424399147183</v>
      </c>
      <c r="AE958">
        <f t="shared" si="445"/>
        <v>0</v>
      </c>
    </row>
    <row r="959" spans="1:31" x14ac:dyDescent="0.2">
      <c r="A959">
        <f t="shared" si="476"/>
        <v>9.2699999999998468</v>
      </c>
      <c r="B959" s="5">
        <f t="shared" si="458"/>
        <v>63.826508613177779</v>
      </c>
      <c r="C959" s="5">
        <f t="shared" si="459"/>
        <v>593.7728026508106</v>
      </c>
      <c r="D959" s="5">
        <f t="shared" si="460"/>
        <v>-290.36429262529811</v>
      </c>
      <c r="E959" s="2">
        <f t="shared" si="467"/>
        <v>597.19340616717011</v>
      </c>
      <c r="F959" s="2">
        <f t="shared" si="468"/>
        <v>6.1353453162544511</v>
      </c>
      <c r="G959" s="3">
        <f t="shared" si="461"/>
        <v>4.6362569954454198</v>
      </c>
      <c r="H959" s="3">
        <f t="shared" si="462"/>
        <v>56.715126761583093</v>
      </c>
      <c r="I959" s="3">
        <f t="shared" si="463"/>
        <v>-91.307436445739839</v>
      </c>
      <c r="J959" s="2">
        <f t="shared" si="469"/>
        <v>107.5878637802753</v>
      </c>
      <c r="K959" s="2">
        <f t="shared" si="464"/>
        <v>73.338693783418748</v>
      </c>
      <c r="L959" s="6">
        <f t="shared" si="446"/>
        <v>2797.9315955113379</v>
      </c>
      <c r="M959" s="2">
        <f t="shared" si="447"/>
        <v>35.459896957001327</v>
      </c>
      <c r="N959" s="2">
        <f t="shared" si="465"/>
        <v>107.5878637802753</v>
      </c>
      <c r="O959" s="2">
        <f t="shared" si="466"/>
        <v>73.338693783418748</v>
      </c>
      <c r="P959" s="5">
        <f t="shared" si="448"/>
        <v>0.38244407801564639</v>
      </c>
      <c r="Q959" s="4">
        <f t="shared" si="449"/>
        <v>0.32936612462365061</v>
      </c>
      <c r="R959" s="4">
        <f t="shared" si="450"/>
        <v>0.27296656125797902</v>
      </c>
      <c r="S959" s="4">
        <f t="shared" si="470"/>
        <v>0</v>
      </c>
      <c r="T959" s="4">
        <f t="shared" si="471"/>
        <v>0</v>
      </c>
      <c r="U959" s="5">
        <f t="shared" si="472"/>
        <v>-1.0240177434630335</v>
      </c>
      <c r="V959" s="5">
        <f t="shared" si="473"/>
        <v>-12.526763763024865</v>
      </c>
      <c r="W959" s="5">
        <f t="shared" si="474"/>
        <v>20.167224362759463</v>
      </c>
      <c r="X959" s="5">
        <f t="shared" si="451"/>
        <v>0.94482830512631066</v>
      </c>
      <c r="Y959" s="5">
        <f t="shared" si="452"/>
        <v>0.1656560792656033</v>
      </c>
      <c r="Z959" s="5">
        <f t="shared" si="453"/>
        <v>14.40312843498895</v>
      </c>
      <c r="AA959" s="5">
        <f t="shared" si="454"/>
        <v>8.9548377540528623</v>
      </c>
      <c r="AB959" s="5">
        <f t="shared" si="455"/>
        <v>-0.85836166419743021</v>
      </c>
      <c r="AC959" s="5">
        <f t="shared" si="456"/>
        <v>1.876364671964085</v>
      </c>
      <c r="AD959" s="5">
        <f t="shared" si="457"/>
        <v>-3.0519378831876764</v>
      </c>
      <c r="AE959">
        <f t="shared" si="445"/>
        <v>0</v>
      </c>
    </row>
    <row r="960" spans="1:31" x14ac:dyDescent="0.2">
      <c r="A960">
        <f t="shared" si="476"/>
        <v>9.2799999999998466</v>
      </c>
      <c r="B960" s="5">
        <f t="shared" si="458"/>
        <v>63.872828265049023</v>
      </c>
      <c r="C960" s="5">
        <f t="shared" si="459"/>
        <v>594.34004773666004</v>
      </c>
      <c r="D960" s="5">
        <f t="shared" si="460"/>
        <v>-291.27751958664965</v>
      </c>
      <c r="E960" s="2">
        <f t="shared" si="467"/>
        <v>597.7623528913407</v>
      </c>
      <c r="F960" s="2">
        <f t="shared" si="468"/>
        <v>6.1339486445095863</v>
      </c>
      <c r="G960" s="3">
        <f t="shared" si="461"/>
        <v>4.6276733788034452</v>
      </c>
      <c r="H960" s="3">
        <f t="shared" si="462"/>
        <v>56.733890408302734</v>
      </c>
      <c r="I960" s="3">
        <f t="shared" si="463"/>
        <v>-91.337955824571722</v>
      </c>
      <c r="J960" s="2">
        <f t="shared" si="469"/>
        <v>107.62328677369786</v>
      </c>
      <c r="K960" s="2">
        <f t="shared" si="464"/>
        <v>73.362840336535683</v>
      </c>
      <c r="L960" s="6">
        <f t="shared" si="446"/>
        <v>2798.0227726583057</v>
      </c>
      <c r="M960" s="2">
        <f t="shared" si="447"/>
        <v>35.46105250070422</v>
      </c>
      <c r="N960" s="2">
        <f t="shared" si="465"/>
        <v>107.62328677369786</v>
      </c>
      <c r="O960" s="2">
        <f t="shared" si="466"/>
        <v>73.362840336535683</v>
      </c>
      <c r="P960" s="5">
        <f t="shared" si="448"/>
        <v>0.38244666040492331</v>
      </c>
      <c r="Q960" s="4">
        <f t="shared" si="449"/>
        <v>0.32926813184064718</v>
      </c>
      <c r="R960" s="4">
        <f t="shared" si="450"/>
        <v>0.27293152004452587</v>
      </c>
      <c r="S960" s="4">
        <f t="shared" si="470"/>
        <v>0</v>
      </c>
      <c r="T960" s="4">
        <f t="shared" si="471"/>
        <v>0</v>
      </c>
      <c r="U960" s="5">
        <f t="shared" si="472"/>
        <v>-1.0224653005224671</v>
      </c>
      <c r="V960" s="5">
        <f t="shared" si="473"/>
        <v>-12.535118526695356</v>
      </c>
      <c r="W960" s="5">
        <f t="shared" si="474"/>
        <v>20.180743714334028</v>
      </c>
      <c r="X960" s="5">
        <f t="shared" si="451"/>
        <v>0.94485909456711548</v>
      </c>
      <c r="Y960" s="5">
        <f t="shared" si="452"/>
        <v>0.1657313196223365</v>
      </c>
      <c r="Z960" s="5">
        <f t="shared" si="453"/>
        <v>14.41078651635743</v>
      </c>
      <c r="AA960" s="5">
        <f t="shared" si="454"/>
        <v>8.9595494659862727</v>
      </c>
      <c r="AB960" s="5">
        <f t="shared" si="455"/>
        <v>-0.85673398090013064</v>
      </c>
      <c r="AC960" s="5">
        <f t="shared" si="456"/>
        <v>1.8756679896620732</v>
      </c>
      <c r="AD960" s="5">
        <f t="shared" si="457"/>
        <v>-3.0337068196797006</v>
      </c>
      <c r="AE960">
        <f t="shared" si="445"/>
        <v>0</v>
      </c>
    </row>
    <row r="961" spans="1:31" x14ac:dyDescent="0.2">
      <c r="A961">
        <f t="shared" si="476"/>
        <v>9.2899999999998464</v>
      </c>
      <c r="B961" s="5">
        <f t="shared" si="458"/>
        <v>63.919062162138012</v>
      </c>
      <c r="C961" s="5">
        <f t="shared" si="459"/>
        <v>594.90748042414259</v>
      </c>
      <c r="D961" s="5">
        <f t="shared" si="460"/>
        <v>-292.19105083023635</v>
      </c>
      <c r="E961" s="2">
        <f t="shared" si="467"/>
        <v>598.33147733700991</v>
      </c>
      <c r="F961" s="2">
        <f t="shared" si="468"/>
        <v>6.1325445449639036</v>
      </c>
      <c r="G961" s="3">
        <f t="shared" si="461"/>
        <v>4.6191060389944436</v>
      </c>
      <c r="H961" s="3">
        <f t="shared" si="462"/>
        <v>56.752647088199353</v>
      </c>
      <c r="I961" s="3">
        <f t="shared" si="463"/>
        <v>-91.368292892768523</v>
      </c>
      <c r="J961" s="2">
        <f t="shared" si="469"/>
        <v>107.65855301951589</v>
      </c>
      <c r="K961" s="2">
        <f t="shared" si="464"/>
        <v>73.386880040569793</v>
      </c>
      <c r="L961" s="6">
        <f t="shared" si="446"/>
        <v>2798.1136653601702</v>
      </c>
      <c r="M961" s="2">
        <f t="shared" si="447"/>
        <v>35.462204439460493</v>
      </c>
      <c r="N961" s="2">
        <f t="shared" si="465"/>
        <v>107.65855301951589</v>
      </c>
      <c r="O961" s="2">
        <f t="shared" si="466"/>
        <v>73.386880040569793</v>
      </c>
      <c r="P961" s="5">
        <f t="shared" si="448"/>
        <v>0.38244923453066026</v>
      </c>
      <c r="Q961" s="4">
        <f t="shared" si="449"/>
        <v>0.32917064949010622</v>
      </c>
      <c r="R961" s="4">
        <f t="shared" si="450"/>
        <v>0.27289664958919474</v>
      </c>
      <c r="S961" s="4">
        <f t="shared" si="470"/>
        <v>0</v>
      </c>
      <c r="T961" s="4">
        <f t="shared" si="471"/>
        <v>0</v>
      </c>
      <c r="U961" s="5">
        <f t="shared" si="472"/>
        <v>-1.0209136771107536</v>
      </c>
      <c r="V961" s="5">
        <f t="shared" si="473"/>
        <v>-12.543456057396696</v>
      </c>
      <c r="W961" s="5">
        <f t="shared" si="474"/>
        <v>20.19419755273578</v>
      </c>
      <c r="X961" s="5">
        <f t="shared" si="451"/>
        <v>0.94488978795418366</v>
      </c>
      <c r="Y961" s="5">
        <f t="shared" si="452"/>
        <v>0.16581051251388332</v>
      </c>
      <c r="Z961" s="5">
        <f t="shared" si="453"/>
        <v>14.418404651335509</v>
      </c>
      <c r="AA961" s="5">
        <f t="shared" si="454"/>
        <v>8.9642533658041295</v>
      </c>
      <c r="AB961" s="5">
        <f t="shared" si="455"/>
        <v>-0.8551031645968703</v>
      </c>
      <c r="AC961" s="5">
        <f t="shared" si="456"/>
        <v>1.8749485939388126</v>
      </c>
      <c r="AD961" s="5">
        <f t="shared" si="457"/>
        <v>-3.0155490814600903</v>
      </c>
      <c r="AE961">
        <f t="shared" si="445"/>
        <v>0</v>
      </c>
    </row>
    <row r="962" spans="1:31" x14ac:dyDescent="0.2">
      <c r="A962">
        <f t="shared" si="476"/>
        <v>9.2999999999998462</v>
      </c>
      <c r="B962" s="5">
        <f t="shared" si="458"/>
        <v>63.965210467369722</v>
      </c>
      <c r="C962" s="5">
        <f t="shared" si="459"/>
        <v>595.47510064245421</v>
      </c>
      <c r="D962" s="5">
        <f t="shared" si="460"/>
        <v>-293.1048845366181</v>
      </c>
      <c r="E962" s="2">
        <f t="shared" si="467"/>
        <v>598.90077945789642</v>
      </c>
      <c r="F962" s="2">
        <f t="shared" si="468"/>
        <v>6.1311330562631321</v>
      </c>
      <c r="G962" s="3">
        <f t="shared" si="461"/>
        <v>4.6105550073484753</v>
      </c>
      <c r="H962" s="3">
        <f t="shared" si="462"/>
        <v>56.771396574138741</v>
      </c>
      <c r="I962" s="3">
        <f t="shared" si="463"/>
        <v>-91.39844838358313</v>
      </c>
      <c r="J962" s="2">
        <f t="shared" si="469"/>
        <v>107.69366301403453</v>
      </c>
      <c r="K962" s="2">
        <f t="shared" si="464"/>
        <v>73.410813233834034</v>
      </c>
      <c r="L962" s="6">
        <f t="shared" si="446"/>
        <v>2798.2042743392799</v>
      </c>
      <c r="M962" s="2">
        <f t="shared" si="447"/>
        <v>35.463352782424899</v>
      </c>
      <c r="N962" s="2">
        <f t="shared" si="465"/>
        <v>107.69366301403453</v>
      </c>
      <c r="O962" s="2">
        <f t="shared" si="466"/>
        <v>73.410813233834034</v>
      </c>
      <c r="P962" s="5">
        <f t="shared" si="448"/>
        <v>0.38245180041396815</v>
      </c>
      <c r="Q962" s="4">
        <f t="shared" si="449"/>
        <v>0.32907367521346942</v>
      </c>
      <c r="R962" s="4">
        <f t="shared" si="450"/>
        <v>0.27286194922636142</v>
      </c>
      <c r="S962" s="4">
        <f t="shared" si="470"/>
        <v>0</v>
      </c>
      <c r="T962" s="4">
        <f t="shared" si="471"/>
        <v>0</v>
      </c>
      <c r="U962" s="5">
        <f t="shared" si="472"/>
        <v>-1.0193628968334878</v>
      </c>
      <c r="V962" s="5">
        <f t="shared" si="473"/>
        <v>-12.551776342947951</v>
      </c>
      <c r="W962" s="5">
        <f t="shared" si="474"/>
        <v>20.207586063257104</v>
      </c>
      <c r="X962" s="5">
        <f t="shared" si="451"/>
        <v>0.94492038553144342</v>
      </c>
      <c r="Y962" s="5">
        <f t="shared" si="452"/>
        <v>0.16589363343065289</v>
      </c>
      <c r="Z962" s="5">
        <f t="shared" si="453"/>
        <v>14.425982974426962</v>
      </c>
      <c r="AA962" s="5">
        <f t="shared" si="454"/>
        <v>8.9689494365914157</v>
      </c>
      <c r="AB962" s="5">
        <f t="shared" si="455"/>
        <v>-0.85346926340283491</v>
      </c>
      <c r="AC962" s="5">
        <f t="shared" si="456"/>
        <v>1.8742066314790105</v>
      </c>
      <c r="AD962" s="5">
        <f t="shared" si="457"/>
        <v>-2.9974645001514801</v>
      </c>
      <c r="AE962">
        <f t="shared" si="445"/>
        <v>0</v>
      </c>
    </row>
    <row r="963" spans="1:31" x14ac:dyDescent="0.2">
      <c r="A963">
        <f t="shared" si="476"/>
        <v>9.309999999999846</v>
      </c>
      <c r="B963" s="5">
        <f t="shared" si="458"/>
        <v>64.011273343980037</v>
      </c>
      <c r="C963" s="5">
        <f t="shared" si="459"/>
        <v>596.04290831852722</v>
      </c>
      <c r="D963" s="5">
        <f t="shared" si="460"/>
        <v>-294.01901889367889</v>
      </c>
      <c r="E963" s="2">
        <f t="shared" si="467"/>
        <v>599.47025920551391</v>
      </c>
      <c r="F963" s="2">
        <f t="shared" si="468"/>
        <v>6.129714216971534</v>
      </c>
      <c r="G963" s="3">
        <f t="shared" si="461"/>
        <v>4.6020203147144469</v>
      </c>
      <c r="H963" s="3">
        <f t="shared" si="462"/>
        <v>56.790138640453534</v>
      </c>
      <c r="I963" s="3">
        <f t="shared" si="463"/>
        <v>-91.428423028584646</v>
      </c>
      <c r="J963" s="2">
        <f t="shared" si="469"/>
        <v>107.72861725313662</v>
      </c>
      <c r="K963" s="2">
        <f t="shared" si="464"/>
        <v>73.434640254353525</v>
      </c>
      <c r="L963" s="6">
        <f t="shared" si="446"/>
        <v>2798.2946003172069</v>
      </c>
      <c r="M963" s="2">
        <f t="shared" si="447"/>
        <v>35.464497538742378</v>
      </c>
      <c r="N963" s="2">
        <f t="shared" si="465"/>
        <v>107.72861725313662</v>
      </c>
      <c r="O963" s="2">
        <f t="shared" si="466"/>
        <v>73.434640254353525</v>
      </c>
      <c r="P963" s="5">
        <f t="shared" si="448"/>
        <v>0.38245435807593398</v>
      </c>
      <c r="Q963" s="4">
        <f t="shared" si="449"/>
        <v>0.32897720666266778</v>
      </c>
      <c r="R963" s="4">
        <f t="shared" si="450"/>
        <v>0.27282741829224705</v>
      </c>
      <c r="S963" s="4">
        <f t="shared" si="470"/>
        <v>0</v>
      </c>
      <c r="T963" s="4">
        <f t="shared" si="471"/>
        <v>0</v>
      </c>
      <c r="U963" s="5">
        <f t="shared" si="472"/>
        <v>-1.0178129831287472</v>
      </c>
      <c r="V963" s="5">
        <f t="shared" si="473"/>
        <v>-12.560079371470943</v>
      </c>
      <c r="W963" s="5">
        <f t="shared" si="474"/>
        <v>20.220909431438468</v>
      </c>
      <c r="X963" s="5">
        <f t="shared" si="451"/>
        <v>0.9449508875425614</v>
      </c>
      <c r="Y963" s="5">
        <f t="shared" si="452"/>
        <v>0.1659806579254352</v>
      </c>
      <c r="Z963" s="5">
        <f t="shared" si="453"/>
        <v>14.433521620047808</v>
      </c>
      <c r="AA963" s="5">
        <f t="shared" si="454"/>
        <v>8.9736376616231528</v>
      </c>
      <c r="AB963" s="5">
        <f t="shared" si="455"/>
        <v>-0.85183232520331198</v>
      </c>
      <c r="AC963" s="5">
        <f t="shared" si="456"/>
        <v>1.8734422485768647</v>
      </c>
      <c r="AD963" s="5">
        <f t="shared" si="457"/>
        <v>-2.9794529069383771</v>
      </c>
      <c r="AE963">
        <f t="shared" si="445"/>
        <v>0</v>
      </c>
    </row>
    <row r="964" spans="1:31" x14ac:dyDescent="0.2">
      <c r="A964">
        <f t="shared" si="476"/>
        <v>9.3199999999998457</v>
      </c>
      <c r="B964" s="5">
        <f t="shared" si="458"/>
        <v>64.057250955510924</v>
      </c>
      <c r="C964" s="5">
        <f t="shared" si="459"/>
        <v>596.61090337704422</v>
      </c>
      <c r="D964" s="5">
        <f t="shared" si="460"/>
        <v>-294.93345209661004</v>
      </c>
      <c r="E964" s="2">
        <f t="shared" si="467"/>
        <v>600.03991652918398</v>
      </c>
      <c r="F964" s="2">
        <f t="shared" si="468"/>
        <v>6.1282880655715628</v>
      </c>
      <c r="G964" s="3">
        <f t="shared" si="461"/>
        <v>4.5935019914624142</v>
      </c>
      <c r="H964" s="3">
        <f t="shared" si="462"/>
        <v>56.808873062939305</v>
      </c>
      <c r="I964" s="3">
        <f t="shared" si="463"/>
        <v>-91.458217557654024</v>
      </c>
      <c r="J964" s="2">
        <f t="shared" si="469"/>
        <v>107.76341623227195</v>
      </c>
      <c r="K964" s="2">
        <f t="shared" si="464"/>
        <v>73.45836143985818</v>
      </c>
      <c r="L964" s="6">
        <f t="shared" si="446"/>
        <v>2798.3846440147308</v>
      </c>
      <c r="M964" s="2">
        <f t="shared" si="447"/>
        <v>35.465638717547797</v>
      </c>
      <c r="N964" s="2">
        <f t="shared" si="465"/>
        <v>107.76341623227195</v>
      </c>
      <c r="O964" s="2">
        <f t="shared" si="466"/>
        <v>73.45836143985818</v>
      </c>
      <c r="P964" s="5">
        <f t="shared" si="448"/>
        <v>0.38245690753762085</v>
      </c>
      <c r="Q964" s="4">
        <f t="shared" si="449"/>
        <v>0.32888124150007592</v>
      </c>
      <c r="R964" s="4">
        <f t="shared" si="450"/>
        <v>0.272793056124919</v>
      </c>
      <c r="S964" s="4">
        <f t="shared" si="470"/>
        <v>0</v>
      </c>
      <c r="T964" s="4">
        <f t="shared" si="471"/>
        <v>0</v>
      </c>
      <c r="U964" s="5">
        <f t="shared" si="472"/>
        <v>-1.0162639592674214</v>
      </c>
      <c r="V964" s="5">
        <f t="shared" si="473"/>
        <v>-12.568365131389202</v>
      </c>
      <c r="W964" s="5">
        <f t="shared" si="474"/>
        <v>20.234167843060398</v>
      </c>
      <c r="X964" s="5">
        <f t="shared" si="451"/>
        <v>0.94498129423093613</v>
      </c>
      <c r="Y964" s="5">
        <f t="shared" si="452"/>
        <v>0.16607156161377706</v>
      </c>
      <c r="Z964" s="5">
        <f t="shared" si="453"/>
        <v>14.441020722523087</v>
      </c>
      <c r="AA964" s="5">
        <f t="shared" si="454"/>
        <v>8.9783180243639915</v>
      </c>
      <c r="AB964" s="5">
        <f t="shared" si="455"/>
        <v>-0.85019239765364429</v>
      </c>
      <c r="AC964" s="5">
        <f t="shared" si="456"/>
        <v>1.8726555911338849</v>
      </c>
      <c r="AD964" s="5">
        <f t="shared" si="457"/>
        <v>-2.9615141325756085</v>
      </c>
      <c r="AE964">
        <f t="shared" si="445"/>
        <v>0</v>
      </c>
    </row>
    <row r="965" spans="1:31" x14ac:dyDescent="0.2">
      <c r="A965">
        <f t="shared" si="476"/>
        <v>9.3299999999998455</v>
      </c>
      <c r="B965" s="5">
        <f t="shared" si="458"/>
        <v>64.103143465805658</v>
      </c>
      <c r="C965" s="5">
        <f t="shared" si="459"/>
        <v>597.17908574045316</v>
      </c>
      <c r="D965" s="5">
        <f t="shared" si="460"/>
        <v>-295.84818234789321</v>
      </c>
      <c r="E965" s="2">
        <f t="shared" si="467"/>
        <v>600.60975137605044</v>
      </c>
      <c r="F965" s="2">
        <f t="shared" si="468"/>
        <v>6.1268546404634829</v>
      </c>
      <c r="G965" s="3">
        <f t="shared" si="461"/>
        <v>4.5850000674858782</v>
      </c>
      <c r="H965" s="3">
        <f t="shared" si="462"/>
        <v>56.827599618850641</v>
      </c>
      <c r="I965" s="3">
        <f t="shared" si="463"/>
        <v>-91.487832698979773</v>
      </c>
      <c r="J965" s="2">
        <f t="shared" si="469"/>
        <v>107.79806044644658</v>
      </c>
      <c r="K965" s="2">
        <f t="shared" si="464"/>
        <v>73.481977127775451</v>
      </c>
      <c r="L965" s="6">
        <f t="shared" si="446"/>
        <v>2798.4744061518231</v>
      </c>
      <c r="M965" s="2">
        <f t="shared" si="447"/>
        <v>35.46677632796581</v>
      </c>
      <c r="N965" s="2">
        <f t="shared" si="465"/>
        <v>107.79806044644658</v>
      </c>
      <c r="O965" s="2">
        <f t="shared" si="466"/>
        <v>73.481977127775451</v>
      </c>
      <c r="P965" s="5">
        <f t="shared" si="448"/>
        <v>0.38245944882006716</v>
      </c>
      <c r="Q965" s="4">
        <f t="shared" si="449"/>
        <v>0.32878577739846743</v>
      </c>
      <c r="R965" s="4">
        <f t="shared" si="450"/>
        <v>0.27275886206429273</v>
      </c>
      <c r="S965" s="4">
        <f t="shared" si="470"/>
        <v>0</v>
      </c>
      <c r="T965" s="4">
        <f t="shared" si="471"/>
        <v>0</v>
      </c>
      <c r="U965" s="5">
        <f t="shared" si="472"/>
        <v>-1.0147158483535461</v>
      </c>
      <c r="V965" s="5">
        <f t="shared" si="473"/>
        <v>-12.57663361142694</v>
      </c>
      <c r="W965" s="5">
        <f t="shared" si="474"/>
        <v>20.24736148413557</v>
      </c>
      <c r="X965" s="5">
        <f t="shared" si="451"/>
        <v>0.94501160583969368</v>
      </c>
      <c r="Y965" s="5">
        <f t="shared" si="452"/>
        <v>0.16616632017434863</v>
      </c>
      <c r="Z965" s="5">
        <f t="shared" si="453"/>
        <v>14.448480416083731</v>
      </c>
      <c r="AA965" s="5">
        <f t="shared" si="454"/>
        <v>8.9829905084677861</v>
      </c>
      <c r="AB965" s="5">
        <f t="shared" si="455"/>
        <v>-0.84854952817919749</v>
      </c>
      <c r="AC965" s="5">
        <f t="shared" si="456"/>
        <v>1.8718468046567907</v>
      </c>
      <c r="AD965" s="5">
        <f t="shared" si="457"/>
        <v>-2.9436480073966429</v>
      </c>
      <c r="AE965">
        <f t="shared" ref="AE965:AE1028" si="477">IF(($D965-height)*($D966-height)&lt;0,1,0)</f>
        <v>0</v>
      </c>
    </row>
    <row r="966" spans="1:31" x14ac:dyDescent="0.2">
      <c r="A966">
        <f t="shared" si="476"/>
        <v>9.3399999999998453</v>
      </c>
      <c r="B966" s="5">
        <f t="shared" si="458"/>
        <v>64.148951039004103</v>
      </c>
      <c r="C966" s="5">
        <f t="shared" si="459"/>
        <v>597.74745532898191</v>
      </c>
      <c r="D966" s="5">
        <f t="shared" si="460"/>
        <v>-296.76320785728342</v>
      </c>
      <c r="E966" s="2">
        <f t="shared" si="467"/>
        <v>601.17976369109249</v>
      </c>
      <c r="F966" s="2">
        <f t="shared" si="468"/>
        <v>6.1254139799650345</v>
      </c>
      <c r="G966" s="3">
        <f t="shared" si="461"/>
        <v>4.5765145722040863</v>
      </c>
      <c r="H966" s="3">
        <f t="shared" si="462"/>
        <v>56.846318086897206</v>
      </c>
      <c r="I966" s="3">
        <f t="shared" si="463"/>
        <v>-91.517269179053741</v>
      </c>
      <c r="J966" s="2">
        <f t="shared" si="469"/>
        <v>107.83255039021229</v>
      </c>
      <c r="K966" s="2">
        <f t="shared" si="464"/>
        <v>73.505487655223092</v>
      </c>
      <c r="L966" s="6">
        <f t="shared" si="446"/>
        <v>2798.5638874476344</v>
      </c>
      <c r="M966" s="2">
        <f t="shared" si="447"/>
        <v>35.467910379110641</v>
      </c>
      <c r="N966" s="2">
        <f t="shared" si="465"/>
        <v>107.83255039021229</v>
      </c>
      <c r="O966" s="2">
        <f t="shared" si="466"/>
        <v>73.505487655223092</v>
      </c>
      <c r="P966" s="5">
        <f t="shared" si="448"/>
        <v>0.38246198194428654</v>
      </c>
      <c r="Q966" s="4">
        <f t="shared" si="449"/>
        <v>0.32869081204096995</v>
      </c>
      <c r="R966" s="4">
        <f t="shared" si="450"/>
        <v>0.27272483545213216</v>
      </c>
      <c r="S966" s="4">
        <f t="shared" si="470"/>
        <v>0</v>
      </c>
      <c r="T966" s="4">
        <f t="shared" si="471"/>
        <v>0</v>
      </c>
      <c r="U966" s="5">
        <f t="shared" si="472"/>
        <v>-1.0131686733246403</v>
      </c>
      <c r="V966" s="5">
        <f t="shared" si="473"/>
        <v>-12.584884800607982</v>
      </c>
      <c r="W966" s="5">
        <f t="shared" si="474"/>
        <v>20.260490540900868</v>
      </c>
      <c r="X966" s="5">
        <f t="shared" si="451"/>
        <v>0.94504182261168257</v>
      </c>
      <c r="Y966" s="5">
        <f t="shared" si="452"/>
        <v>0.16626490934930088</v>
      </c>
      <c r="Z966" s="5">
        <f t="shared" si="453"/>
        <v>14.455900834863348</v>
      </c>
      <c r="AA966" s="5">
        <f t="shared" si="454"/>
        <v>8.9876550977771714</v>
      </c>
      <c r="AB966" s="5">
        <f t="shared" si="455"/>
        <v>-0.8469037639753394</v>
      </c>
      <c r="AC966" s="5">
        <f t="shared" si="456"/>
        <v>1.8710160342553657</v>
      </c>
      <c r="AD966" s="5">
        <f t="shared" si="457"/>
        <v>-2.9258543613219601</v>
      </c>
      <c r="AE966">
        <f t="shared" si="477"/>
        <v>0</v>
      </c>
    </row>
    <row r="967" spans="1:31" x14ac:dyDescent="0.2">
      <c r="A967">
        <f t="shared" si="476"/>
        <v>9.3499999999998451</v>
      </c>
      <c r="B967" s="5">
        <f t="shared" si="458"/>
        <v>64.194673839537941</v>
      </c>
      <c r="C967" s="5">
        <f t="shared" si="459"/>
        <v>598.31601206065261</v>
      </c>
      <c r="D967" s="5">
        <f t="shared" si="460"/>
        <v>-297.67852684179201</v>
      </c>
      <c r="E967" s="2">
        <f t="shared" si="467"/>
        <v>601.74995341713793</v>
      </c>
      <c r="F967" s="2">
        <f t="shared" si="468"/>
        <v>6.1239661223110637</v>
      </c>
      <c r="G967" s="3">
        <f t="shared" si="461"/>
        <v>4.5680455345643329</v>
      </c>
      <c r="H967" s="3">
        <f t="shared" si="462"/>
        <v>56.865028247239756</v>
      </c>
      <c r="I967" s="3">
        <f t="shared" si="463"/>
        <v>-91.546527722666966</v>
      </c>
      <c r="J967" s="2">
        <f t="shared" si="469"/>
        <v>107.86688655765614</v>
      </c>
      <c r="K967" s="2">
        <f t="shared" si="464"/>
        <v>73.52889335900214</v>
      </c>
      <c r="L967" s="6">
        <f t="shared" si="446"/>
        <v>2798.6530886204791</v>
      </c>
      <c r="M967" s="2">
        <f t="shared" si="447"/>
        <v>35.469040880085934</v>
      </c>
      <c r="N967" s="2">
        <f t="shared" si="465"/>
        <v>107.86688655765614</v>
      </c>
      <c r="O967" s="2">
        <f t="shared" si="466"/>
        <v>73.52889335900214</v>
      </c>
      <c r="P967" s="5">
        <f t="shared" si="448"/>
        <v>0.3824645069312671</v>
      </c>
      <c r="Q967" s="4">
        <f t="shared" si="449"/>
        <v>0.3285963431210206</v>
      </c>
      <c r="R967" s="4">
        <f t="shared" si="450"/>
        <v>0.27269097563205091</v>
      </c>
      <c r="S967" s="4">
        <f t="shared" si="470"/>
        <v>0</v>
      </c>
      <c r="T967" s="4">
        <f t="shared" si="471"/>
        <v>0</v>
      </c>
      <c r="U967" s="5">
        <f t="shared" si="472"/>
        <v>-1.0116224569520538</v>
      </c>
      <c r="V967" s="5">
        <f t="shared" si="473"/>
        <v>-12.593118688254719</v>
      </c>
      <c r="W967" s="5">
        <f t="shared" si="474"/>
        <v>20.273555199809579</v>
      </c>
      <c r="X967" s="5">
        <f t="shared" si="451"/>
        <v>0.9450719447894691</v>
      </c>
      <c r="Y967" s="5">
        <f t="shared" si="452"/>
        <v>0.16636730494462312</v>
      </c>
      <c r="Z967" s="5">
        <f t="shared" si="453"/>
        <v>14.463282112895126</v>
      </c>
      <c r="AA967" s="5">
        <f t="shared" si="454"/>
        <v>8.9923117763231133</v>
      </c>
      <c r="AB967" s="5">
        <f t="shared" si="455"/>
        <v>-0.84525515200743062</v>
      </c>
      <c r="AC967" s="5">
        <f t="shared" si="456"/>
        <v>1.8701634246404062</v>
      </c>
      <c r="AD967" s="5">
        <f t="shared" si="457"/>
        <v>-2.9081330238673075</v>
      </c>
      <c r="AE967">
        <f t="shared" si="477"/>
        <v>0</v>
      </c>
    </row>
    <row r="968" spans="1:31" x14ac:dyDescent="0.2">
      <c r="A968">
        <f t="shared" si="476"/>
        <v>9.3599999999998449</v>
      </c>
      <c r="B968" s="5">
        <f t="shared" si="458"/>
        <v>64.240312032125985</v>
      </c>
      <c r="C968" s="5">
        <f t="shared" si="459"/>
        <v>598.88475585129618</v>
      </c>
      <c r="D968" s="5">
        <f t="shared" si="460"/>
        <v>-298.59413752566985</v>
      </c>
      <c r="E968" s="2">
        <f t="shared" si="467"/>
        <v>602.32032049487714</v>
      </c>
      <c r="F968" s="2">
        <f t="shared" si="468"/>
        <v>6.1225111056531922</v>
      </c>
      <c r="G968" s="3">
        <f t="shared" si="461"/>
        <v>4.5595929830442588</v>
      </c>
      <c r="H968" s="3">
        <f t="shared" si="462"/>
        <v>56.883729881486161</v>
      </c>
      <c r="I968" s="3">
        <f t="shared" si="463"/>
        <v>-91.575609052905634</v>
      </c>
      <c r="J968" s="2">
        <f t="shared" si="469"/>
        <v>107.90106944239024</v>
      </c>
      <c r="K968" s="2">
        <f t="shared" si="464"/>
        <v>73.552194575589795</v>
      </c>
      <c r="L968" s="6">
        <f t="shared" si="446"/>
        <v>2798.7420103878203</v>
      </c>
      <c r="M968" s="2">
        <f t="shared" si="447"/>
        <v>35.470167839984533</v>
      </c>
      <c r="N968" s="2">
        <f t="shared" si="465"/>
        <v>107.90106944239024</v>
      </c>
      <c r="O968" s="2">
        <f t="shared" si="466"/>
        <v>73.552194575589795</v>
      </c>
      <c r="P968" s="5">
        <f t="shared" si="448"/>
        <v>0.38246702380197123</v>
      </c>
      <c r="Q968" s="4">
        <f t="shared" si="449"/>
        <v>0.32850236834232122</v>
      </c>
      <c r="R968" s="4">
        <f t="shared" si="450"/>
        <v>0.27265728194951344</v>
      </c>
      <c r="S968" s="4">
        <f t="shared" si="470"/>
        <v>0</v>
      </c>
      <c r="T968" s="4">
        <f t="shared" si="471"/>
        <v>0</v>
      </c>
      <c r="U968" s="5">
        <f t="shared" si="472"/>
        <v>-1.0100772218413163</v>
      </c>
      <c r="V968" s="5">
        <f t="shared" si="473"/>
        <v>-12.601335263987027</v>
      </c>
      <c r="W968" s="5">
        <f t="shared" si="474"/>
        <v>20.286555647523588</v>
      </c>
      <c r="X968" s="5">
        <f t="shared" si="451"/>
        <v>0.94510197261533191</v>
      </c>
      <c r="Y968" s="5">
        <f t="shared" si="452"/>
        <v>0.16647348283048982</v>
      </c>
      <c r="Z968" s="5">
        <f t="shared" si="453"/>
        <v>14.470624384108767</v>
      </c>
      <c r="AA968" s="5">
        <f t="shared" si="454"/>
        <v>8.9969605283244931</v>
      </c>
      <c r="AB968" s="5">
        <f t="shared" si="455"/>
        <v>-0.84360373901082653</v>
      </c>
      <c r="AC968" s="5">
        <f t="shared" si="456"/>
        <v>1.8692891201217403</v>
      </c>
      <c r="AD968" s="5">
        <f t="shared" si="457"/>
        <v>-2.890483824151918</v>
      </c>
      <c r="AE968">
        <f t="shared" si="477"/>
        <v>0</v>
      </c>
    </row>
    <row r="969" spans="1:31" x14ac:dyDescent="0.2">
      <c r="A969">
        <f t="shared" si="476"/>
        <v>9.3699999999998447</v>
      </c>
      <c r="B969" s="5">
        <f t="shared" si="458"/>
        <v>64.285865781769473</v>
      </c>
      <c r="C969" s="5">
        <f t="shared" si="459"/>
        <v>599.453686614567</v>
      </c>
      <c r="D969" s="5">
        <f t="shared" si="460"/>
        <v>-299.51003814039012</v>
      </c>
      <c r="E969" s="2">
        <f t="shared" si="467"/>
        <v>602.89086486287647</v>
      </c>
      <c r="F969" s="2">
        <f t="shared" si="468"/>
        <v>6.1210489680594664</v>
      </c>
      <c r="G969" s="3">
        <f t="shared" si="461"/>
        <v>4.5511569456541503</v>
      </c>
      <c r="H969" s="3">
        <f t="shared" si="462"/>
        <v>56.90242277268738</v>
      </c>
      <c r="I969" s="3">
        <f t="shared" si="463"/>
        <v>-91.60451389114715</v>
      </c>
      <c r="J969" s="2">
        <f t="shared" si="469"/>
        <v>107.93509953754153</v>
      </c>
      <c r="K969" s="2">
        <f t="shared" si="464"/>
        <v>73.575391641132597</v>
      </c>
      <c r="L969" s="6">
        <f t="shared" si="446"/>
        <v>2798.8306534662579</v>
      </c>
      <c r="M969" s="2">
        <f t="shared" si="447"/>
        <v>35.47129126788834</v>
      </c>
      <c r="N969" s="2">
        <f t="shared" si="465"/>
        <v>107.93509953754153</v>
      </c>
      <c r="O969" s="2">
        <f t="shared" si="466"/>
        <v>73.575391641132597</v>
      </c>
      <c r="P969" s="5">
        <f t="shared" si="448"/>
        <v>0.38246953257733518</v>
      </c>
      <c r="Q969" s="4">
        <f t="shared" si="449"/>
        <v>0.32840888541879415</v>
      </c>
      <c r="R969" s="4">
        <f t="shared" si="450"/>
        <v>0.27262375375183545</v>
      </c>
      <c r="S969" s="4">
        <f t="shared" si="470"/>
        <v>0</v>
      </c>
      <c r="T969" s="4">
        <f t="shared" si="471"/>
        <v>0</v>
      </c>
      <c r="U969" s="5">
        <f t="shared" si="472"/>
        <v>-1.0085329904324989</v>
      </c>
      <c r="V969" s="5">
        <f t="shared" si="473"/>
        <v>-12.609534517721229</v>
      </c>
      <c r="W969" s="5">
        <f t="shared" si="474"/>
        <v>20.299492070905742</v>
      </c>
      <c r="X969" s="5">
        <f t="shared" si="451"/>
        <v>0.9451319063312581</v>
      </c>
      <c r="Y969" s="5">
        <f t="shared" si="452"/>
        <v>0.1665834189415997</v>
      </c>
      <c r="Z969" s="5">
        <f t="shared" si="453"/>
        <v>14.477927782327404</v>
      </c>
      <c r="AA969" s="5">
        <f t="shared" si="454"/>
        <v>9.0016013381876245</v>
      </c>
      <c r="AB969" s="5">
        <f t="shared" si="455"/>
        <v>-0.84194957149089922</v>
      </c>
      <c r="AC969" s="5">
        <f t="shared" si="456"/>
        <v>1.8683932646061745</v>
      </c>
      <c r="AD969" s="5">
        <f t="shared" si="457"/>
        <v>-2.8729065909066307</v>
      </c>
      <c r="AE969">
        <f t="shared" si="477"/>
        <v>0</v>
      </c>
    </row>
    <row r="970" spans="1:31" x14ac:dyDescent="0.2">
      <c r="A970">
        <f t="shared" si="476"/>
        <v>9.3799999999998445</v>
      </c>
      <c r="B970" s="5">
        <f t="shared" si="458"/>
        <v>64.33133525374744</v>
      </c>
      <c r="C970" s="5">
        <f t="shared" si="459"/>
        <v>600.02280426195716</v>
      </c>
      <c r="D970" s="5">
        <f t="shared" si="460"/>
        <v>-300.42622692463118</v>
      </c>
      <c r="E970" s="2">
        <f t="shared" si="467"/>
        <v>603.46158645759135</v>
      </c>
      <c r="F970" s="2">
        <f t="shared" si="468"/>
        <v>6.1195797475140239</v>
      </c>
      <c r="G970" s="3">
        <f t="shared" si="461"/>
        <v>4.5427374499392412</v>
      </c>
      <c r="H970" s="3">
        <f t="shared" si="462"/>
        <v>56.921106705333443</v>
      </c>
      <c r="I970" s="3">
        <f t="shared" si="463"/>
        <v>-91.633242957056211</v>
      </c>
      <c r="J970" s="2">
        <f t="shared" si="469"/>
        <v>107.96897733574181</v>
      </c>
      <c r="K970" s="2">
        <f t="shared" si="464"/>
        <v>73.59848489143954</v>
      </c>
      <c r="L970" s="6">
        <f t="shared" si="446"/>
        <v>2798.9190185715133</v>
      </c>
      <c r="M970" s="2">
        <f t="shared" si="447"/>
        <v>35.472411172868142</v>
      </c>
      <c r="N970" s="2">
        <f t="shared" si="465"/>
        <v>107.96897733574181</v>
      </c>
      <c r="O970" s="2">
        <f t="shared" si="466"/>
        <v>73.59848489143954</v>
      </c>
      <c r="P970" s="5">
        <f t="shared" si="448"/>
        <v>0.38247203327826867</v>
      </c>
      <c r="Q970" s="4">
        <f t="shared" si="449"/>
        <v>0.3283158920745381</v>
      </c>
      <c r="R970" s="4">
        <f t="shared" si="450"/>
        <v>0.27259039038818472</v>
      </c>
      <c r="S970" s="4">
        <f t="shared" si="470"/>
        <v>0</v>
      </c>
      <c r="T970" s="4">
        <f t="shared" si="471"/>
        <v>0</v>
      </c>
      <c r="U970" s="5">
        <f t="shared" si="472"/>
        <v>-1.0069897850005731</v>
      </c>
      <c r="V970" s="5">
        <f t="shared" si="473"/>
        <v>-12.617716439669003</v>
      </c>
      <c r="W970" s="5">
        <f t="shared" si="474"/>
        <v>20.312364657012147</v>
      </c>
      <c r="X970" s="5">
        <f t="shared" si="451"/>
        <v>0.94516174617893878</v>
      </c>
      <c r="Y970" s="5">
        <f t="shared" si="452"/>
        <v>0.16669708927751289</v>
      </c>
      <c r="Z970" s="5">
        <f t="shared" si="453"/>
        <v>14.485192441264587</v>
      </c>
      <c r="AA970" s="5">
        <f t="shared" si="454"/>
        <v>9.0062341905058361</v>
      </c>
      <c r="AB970" s="5">
        <f t="shared" si="455"/>
        <v>-0.8402926957230602</v>
      </c>
      <c r="AC970" s="5">
        <f t="shared" si="456"/>
        <v>1.867476001595584</v>
      </c>
      <c r="AD970" s="5">
        <f t="shared" si="457"/>
        <v>-2.8554011524820169</v>
      </c>
      <c r="AE970">
        <f t="shared" si="477"/>
        <v>0</v>
      </c>
    </row>
    <row r="971" spans="1:31" x14ac:dyDescent="0.2">
      <c r="A971">
        <f t="shared" si="476"/>
        <v>9.3899999999998442</v>
      </c>
      <c r="B971" s="5">
        <f t="shared" si="458"/>
        <v>64.376720613612051</v>
      </c>
      <c r="C971" s="5">
        <f t="shared" si="459"/>
        <v>600.59210870281049</v>
      </c>
      <c r="D971" s="5">
        <f t="shared" si="460"/>
        <v>-301.34270212425935</v>
      </c>
      <c r="E971" s="2">
        <f t="shared" si="467"/>
        <v>604.03248521337957</v>
      </c>
      <c r="F971" s="2">
        <f t="shared" si="468"/>
        <v>6.1181034819167692</v>
      </c>
      <c r="G971" s="3">
        <f t="shared" si="461"/>
        <v>4.5343345229820109</v>
      </c>
      <c r="H971" s="3">
        <f t="shared" si="462"/>
        <v>56.939781465349398</v>
      </c>
      <c r="I971" s="3">
        <f t="shared" si="463"/>
        <v>-91.661796968581029</v>
      </c>
      <c r="J971" s="2">
        <f t="shared" si="469"/>
        <v>108.00270332911775</v>
      </c>
      <c r="K971" s="2">
        <f t="shared" si="464"/>
        <v>73.621474661975284</v>
      </c>
      <c r="L971" s="6">
        <f t="shared" si="446"/>
        <v>2799.0071064184181</v>
      </c>
      <c r="M971" s="2">
        <f t="shared" si="447"/>
        <v>35.473527563983424</v>
      </c>
      <c r="N971" s="2">
        <f t="shared" si="465"/>
        <v>108.00270332911775</v>
      </c>
      <c r="O971" s="2">
        <f t="shared" si="466"/>
        <v>73.621474661975284</v>
      </c>
      <c r="P971" s="5">
        <f t="shared" si="448"/>
        <v>0.38247452592565434</v>
      </c>
      <c r="Q971" s="4">
        <f t="shared" si="449"/>
        <v>0.32822338604378365</v>
      </c>
      <c r="R971" s="4">
        <f t="shared" si="450"/>
        <v>0.27255719120958194</v>
      </c>
      <c r="S971" s="4">
        <f t="shared" si="470"/>
        <v>0</v>
      </c>
      <c r="T971" s="4">
        <f t="shared" si="471"/>
        <v>0</v>
      </c>
      <c r="U971" s="5">
        <f t="shared" si="472"/>
        <v>-1.0054476276557827</v>
      </c>
      <c r="V971" s="5">
        <f t="shared" si="473"/>
        <v>-12.625881020336308</v>
      </c>
      <c r="W971" s="5">
        <f t="shared" si="474"/>
        <v>20.325173593084596</v>
      </c>
      <c r="X971" s="5">
        <f t="shared" si="451"/>
        <v>0.94519149239976363</v>
      </c>
      <c r="Y971" s="5">
        <f t="shared" si="452"/>
        <v>0.16681446990298041</v>
      </c>
      <c r="Z971" s="5">
        <f t="shared" si="453"/>
        <v>14.492418494521289</v>
      </c>
      <c r="AA971" s="5">
        <f t="shared" si="454"/>
        <v>9.0108590700589914</v>
      </c>
      <c r="AB971" s="5">
        <f t="shared" si="455"/>
        <v>-0.83863315775280223</v>
      </c>
      <c r="AC971" s="5">
        <f t="shared" si="456"/>
        <v>1.8665374741849803</v>
      </c>
      <c r="AD971" s="5">
        <f t="shared" si="457"/>
        <v>-2.837967336856412</v>
      </c>
      <c r="AE971">
        <f t="shared" si="477"/>
        <v>0</v>
      </c>
    </row>
    <row r="972" spans="1:31" x14ac:dyDescent="0.2">
      <c r="A972">
        <f t="shared" si="476"/>
        <v>9.399999999999844</v>
      </c>
      <c r="B972" s="5">
        <f t="shared" si="458"/>
        <v>64.422022027183985</v>
      </c>
      <c r="C972" s="5">
        <f t="shared" si="459"/>
        <v>601.16159984433773</v>
      </c>
      <c r="D972" s="5">
        <f t="shared" si="460"/>
        <v>-302.25946199231203</v>
      </c>
      <c r="E972" s="2">
        <f t="shared" si="467"/>
        <v>604.60356106251527</v>
      </c>
      <c r="F972" s="2">
        <f t="shared" si="468"/>
        <v>6.1166202090830346</v>
      </c>
      <c r="G972" s="3">
        <f t="shared" si="461"/>
        <v>4.525948191404483</v>
      </c>
      <c r="H972" s="3">
        <f t="shared" si="462"/>
        <v>56.958446840091248</v>
      </c>
      <c r="I972" s="3">
        <f t="shared" si="463"/>
        <v>-91.690176641949591</v>
      </c>
      <c r="J972" s="2">
        <f t="shared" si="469"/>
        <v>108.0362780092812</v>
      </c>
      <c r="K972" s="2">
        <f t="shared" si="464"/>
        <v>73.644361287853584</v>
      </c>
      <c r="L972" s="6">
        <f t="shared" si="446"/>
        <v>2799.094917720899</v>
      </c>
      <c r="M972" s="2">
        <f t="shared" si="447"/>
        <v>35.47464045028223</v>
      </c>
      <c r="N972" s="2">
        <f t="shared" si="465"/>
        <v>108.0362780092812</v>
      </c>
      <c r="O972" s="2">
        <f t="shared" si="466"/>
        <v>73.644361287853584</v>
      </c>
      <c r="P972" s="5">
        <f t="shared" si="448"/>
        <v>0.38247701054034772</v>
      </c>
      <c r="Q972" s="4">
        <f t="shared" si="449"/>
        <v>0.32813136507084956</v>
      </c>
      <c r="R972" s="4">
        <f t="shared" si="450"/>
        <v>0.27252415556890097</v>
      </c>
      <c r="S972" s="4">
        <f t="shared" si="470"/>
        <v>0</v>
      </c>
      <c r="T972" s="4">
        <f t="shared" si="471"/>
        <v>0</v>
      </c>
      <c r="U972" s="5">
        <f t="shared" si="472"/>
        <v>-1.0039065403440168</v>
      </c>
      <c r="V972" s="5">
        <f t="shared" si="473"/>
        <v>-12.634028250522311</v>
      </c>
      <c r="W972" s="5">
        <f t="shared" si="474"/>
        <v>20.337919066543076</v>
      </c>
      <c r="X972" s="5">
        <f t="shared" si="451"/>
        <v>0.94522114523481771</v>
      </c>
      <c r="Y972" s="5">
        <f t="shared" si="452"/>
        <v>0.16693553694826704</v>
      </c>
      <c r="Z972" s="5">
        <f t="shared" si="453"/>
        <v>14.499606075582969</v>
      </c>
      <c r="AA972" s="5">
        <f t="shared" si="454"/>
        <v>9.0154759618130491</v>
      </c>
      <c r="AB972" s="5">
        <f t="shared" si="455"/>
        <v>-0.83697100339574981</v>
      </c>
      <c r="AC972" s="5">
        <f t="shared" si="456"/>
        <v>1.8655778250606581</v>
      </c>
      <c r="AD972" s="5">
        <f t="shared" si="457"/>
        <v>-2.8206049716438741</v>
      </c>
      <c r="AE972">
        <f t="shared" si="477"/>
        <v>0</v>
      </c>
    </row>
    <row r="973" spans="1:31" x14ac:dyDescent="0.2">
      <c r="A973">
        <f t="shared" si="476"/>
        <v>9.4099999999998438</v>
      </c>
      <c r="B973" s="5">
        <f t="shared" si="458"/>
        <v>64.467239660547861</v>
      </c>
      <c r="C973" s="5">
        <f t="shared" si="459"/>
        <v>601.73127759162981</v>
      </c>
      <c r="D973" s="5">
        <f t="shared" si="460"/>
        <v>-303.17650478898008</v>
      </c>
      <c r="E973" s="2">
        <f t="shared" si="467"/>
        <v>605.17481393520131</v>
      </c>
      <c r="F973" s="2">
        <f t="shared" si="468"/>
        <v>6.1151299667432726</v>
      </c>
      <c r="G973" s="3">
        <f t="shared" si="461"/>
        <v>4.5175784813705251</v>
      </c>
      <c r="H973" s="3">
        <f t="shared" si="462"/>
        <v>56.977102618341853</v>
      </c>
      <c r="I973" s="3">
        <f t="shared" si="463"/>
        <v>-91.718382691666037</v>
      </c>
      <c r="J973" s="2">
        <f t="shared" si="469"/>
        <v>108.06970186731942</v>
      </c>
      <c r="K973" s="2">
        <f t="shared" si="464"/>
        <v>73.667145103830549</v>
      </c>
      <c r="L973" s="6">
        <f t="shared" si="446"/>
        <v>2799.182453191966</v>
      </c>
      <c r="M973" s="2">
        <f t="shared" si="447"/>
        <v>35.475749840800958</v>
      </c>
      <c r="N973" s="2">
        <f t="shared" si="465"/>
        <v>108.06970186731942</v>
      </c>
      <c r="O973" s="2">
        <f t="shared" si="466"/>
        <v>73.667145103830549</v>
      </c>
      <c r="P973" s="5">
        <f t="shared" si="448"/>
        <v>0.38247948714317653</v>
      </c>
      <c r="Q973" s="4">
        <f t="shared" si="449"/>
        <v>0.32803982691009897</v>
      </c>
      <c r="R973" s="4">
        <f t="shared" si="450"/>
        <v>0.27249128282086971</v>
      </c>
      <c r="S973" s="4">
        <f t="shared" si="470"/>
        <v>0</v>
      </c>
      <c r="T973" s="4">
        <f t="shared" si="471"/>
        <v>0</v>
      </c>
      <c r="U973" s="5">
        <f t="shared" si="472"/>
        <v>-1.0023665448471903</v>
      </c>
      <c r="V973" s="5">
        <f t="shared" si="473"/>
        <v>-12.642158121318287</v>
      </c>
      <c r="W973" s="5">
        <f t="shared" si="474"/>
        <v>20.35060126497827</v>
      </c>
      <c r="X973" s="5">
        <f t="shared" si="451"/>
        <v>0.94525070492487562</v>
      </c>
      <c r="Y973" s="5">
        <f t="shared" si="452"/>
        <v>0.16706026660946591</v>
      </c>
      <c r="Z973" s="5">
        <f t="shared" si="453"/>
        <v>14.506755317816626</v>
      </c>
      <c r="AA973" s="5">
        <f t="shared" si="454"/>
        <v>9.0200848509195772</v>
      </c>
      <c r="AB973" s="5">
        <f t="shared" si="455"/>
        <v>-0.83530627823772441</v>
      </c>
      <c r="AC973" s="5">
        <f t="shared" si="456"/>
        <v>1.8645971964983392</v>
      </c>
      <c r="AD973" s="5">
        <f t="shared" si="457"/>
        <v>-2.8033138841021525</v>
      </c>
      <c r="AE973">
        <f t="shared" si="477"/>
        <v>0</v>
      </c>
    </row>
    <row r="974" spans="1:31" x14ac:dyDescent="0.2">
      <c r="A974">
        <f t="shared" si="476"/>
        <v>9.4199999999998436</v>
      </c>
      <c r="B974" s="5">
        <f t="shared" si="458"/>
        <v>64.512373680047659</v>
      </c>
      <c r="C974" s="5">
        <f t="shared" si="459"/>
        <v>602.30114184767297</v>
      </c>
      <c r="D974" s="5">
        <f t="shared" si="460"/>
        <v>-304.09382878159096</v>
      </c>
      <c r="E974" s="2">
        <f t="shared" si="467"/>
        <v>605.74624375958354</v>
      </c>
      <c r="F974" s="2">
        <f t="shared" si="468"/>
        <v>6.1136327925427256</v>
      </c>
      <c r="G974" s="3">
        <f t="shared" si="461"/>
        <v>4.509225418588148</v>
      </c>
      <c r="H974" s="3">
        <f t="shared" si="462"/>
        <v>56.995748590306839</v>
      </c>
      <c r="I974" s="3">
        <f t="shared" si="463"/>
        <v>-91.746415830507061</v>
      </c>
      <c r="J974" s="2">
        <f t="shared" si="469"/>
        <v>108.10297539378563</v>
      </c>
      <c r="K974" s="2">
        <f t="shared" si="464"/>
        <v>73.689826444298305</v>
      </c>
      <c r="L974" s="6">
        <f t="shared" si="446"/>
        <v>2799.2697135437015</v>
      </c>
      <c r="M974" s="2">
        <f t="shared" si="447"/>
        <v>35.476855744564268</v>
      </c>
      <c r="N974" s="2">
        <f t="shared" si="465"/>
        <v>108.10297539378563</v>
      </c>
      <c r="O974" s="2">
        <f t="shared" si="466"/>
        <v>73.689826444298305</v>
      </c>
      <c r="P974" s="5">
        <f t="shared" si="448"/>
        <v>0.38248195575494048</v>
      </c>
      <c r="Q974" s="4">
        <f t="shared" si="449"/>
        <v>0.32794876932589573</v>
      </c>
      <c r="R974" s="4">
        <f t="shared" si="450"/>
        <v>0.27245857232207016</v>
      </c>
      <c r="S974" s="4">
        <f t="shared" si="470"/>
        <v>0</v>
      </c>
      <c r="T974" s="4">
        <f t="shared" si="471"/>
        <v>0</v>
      </c>
      <c r="U974" s="5">
        <f t="shared" si="472"/>
        <v>-1.0008276627836306</v>
      </c>
      <c r="V974" s="5">
        <f t="shared" si="473"/>
        <v>-12.650270624106549</v>
      </c>
      <c r="W974" s="5">
        <f t="shared" si="474"/>
        <v>20.363220376144184</v>
      </c>
      <c r="X974" s="5">
        <f t="shared" si="451"/>
        <v>0.94528017171039913</v>
      </c>
      <c r="Y974" s="5">
        <f t="shared" si="452"/>
        <v>0.16718863514881385</v>
      </c>
      <c r="Z974" s="5">
        <f t="shared" si="453"/>
        <v>14.513866354467901</v>
      </c>
      <c r="AA974" s="5">
        <f t="shared" si="454"/>
        <v>9.0246857227152972</v>
      </c>
      <c r="AB974" s="5">
        <f t="shared" si="455"/>
        <v>-0.83363902763481668</v>
      </c>
      <c r="AC974" s="5">
        <f t="shared" si="456"/>
        <v>1.863595730361352</v>
      </c>
      <c r="AD974" s="5">
        <f t="shared" si="457"/>
        <v>-2.7860939011405179</v>
      </c>
      <c r="AE974">
        <f t="shared" si="477"/>
        <v>0</v>
      </c>
    </row>
    <row r="975" spans="1:31" x14ac:dyDescent="0.2">
      <c r="A975">
        <f t="shared" si="476"/>
        <v>9.4299999999998434</v>
      </c>
      <c r="B975" s="5">
        <f t="shared" si="458"/>
        <v>64.557424252282146</v>
      </c>
      <c r="C975" s="5">
        <f t="shared" si="459"/>
        <v>602.87119251336253</v>
      </c>
      <c r="D975" s="5">
        <f t="shared" si="460"/>
        <v>-305.01143224459105</v>
      </c>
      <c r="E975" s="2">
        <f t="shared" si="467"/>
        <v>606.3178504617631</v>
      </c>
      <c r="F975" s="2">
        <f t="shared" si="468"/>
        <v>6.1121287240411215</v>
      </c>
      <c r="G975" s="3">
        <f t="shared" si="461"/>
        <v>4.5008890283117999</v>
      </c>
      <c r="H975" s="3">
        <f t="shared" si="462"/>
        <v>57.014384547610454</v>
      </c>
      <c r="I975" s="3">
        <f t="shared" si="463"/>
        <v>-91.774276769518465</v>
      </c>
      <c r="J975" s="2">
        <f t="shared" si="469"/>
        <v>108.13609907868951</v>
      </c>
      <c r="K975" s="2">
        <f t="shared" si="464"/>
        <v>73.712405643278458</v>
      </c>
      <c r="L975" s="6">
        <f t="shared" si="446"/>
        <v>2799.3566994872449</v>
      </c>
      <c r="M975" s="2">
        <f t="shared" si="447"/>
        <v>35.477958170584877</v>
      </c>
      <c r="N975" s="2">
        <f t="shared" si="465"/>
        <v>108.13609907868951</v>
      </c>
      <c r="O975" s="2">
        <f t="shared" si="466"/>
        <v>73.712405643278458</v>
      </c>
      <c r="P975" s="5">
        <f t="shared" si="448"/>
        <v>0.38248441639641101</v>
      </c>
      <c r="Q975" s="4">
        <f t="shared" si="449"/>
        <v>0.32785819009256051</v>
      </c>
      <c r="R975" s="4">
        <f t="shared" si="450"/>
        <v>0.2724260234309388</v>
      </c>
      <c r="S975" s="4">
        <f t="shared" si="470"/>
        <v>0</v>
      </c>
      <c r="T975" s="4">
        <f t="shared" si="471"/>
        <v>0</v>
      </c>
      <c r="U975" s="5">
        <f t="shared" si="472"/>
        <v>-0.99928991560846758</v>
      </c>
      <c r="V975" s="5">
        <f t="shared" si="473"/>
        <v>-12.658365750559335</v>
      </c>
      <c r="W975" s="5">
        <f t="shared" si="474"/>
        <v>20.375776587950813</v>
      </c>
      <c r="X975" s="5">
        <f t="shared" si="451"/>
        <v>0.94530954583153215</v>
      </c>
      <c r="Y975" s="5">
        <f t="shared" si="452"/>
        <v>0.16732061889499297</v>
      </c>
      <c r="Z975" s="5">
        <f t="shared" si="453"/>
        <v>14.520939318658222</v>
      </c>
      <c r="AA975" s="5">
        <f t="shared" si="454"/>
        <v>9.0292785627215917</v>
      </c>
      <c r="AB975" s="5">
        <f t="shared" si="455"/>
        <v>-0.83196929671347464</v>
      </c>
      <c r="AC975" s="5">
        <f t="shared" si="456"/>
        <v>1.8625735680988864</v>
      </c>
      <c r="AD975" s="5">
        <f t="shared" si="457"/>
        <v>-2.7689448493275961</v>
      </c>
      <c r="AE975">
        <f t="shared" si="477"/>
        <v>0</v>
      </c>
    </row>
    <row r="976" spans="1:31" x14ac:dyDescent="0.2">
      <c r="A976">
        <f t="shared" si="476"/>
        <v>9.4399999999998432</v>
      </c>
      <c r="B976" s="5">
        <f t="shared" si="458"/>
        <v>64.602391544100428</v>
      </c>
      <c r="C976" s="5">
        <f t="shared" si="459"/>
        <v>603.44142948751698</v>
      </c>
      <c r="D976" s="5">
        <f t="shared" si="460"/>
        <v>-305.92931345952871</v>
      </c>
      <c r="E976" s="2">
        <f t="shared" si="467"/>
        <v>606.88963396581028</v>
      </c>
      <c r="F976" s="2">
        <f t="shared" si="468"/>
        <v>6.1106177987123651</v>
      </c>
      <c r="G976" s="3">
        <f t="shared" si="461"/>
        <v>4.4925693353446654</v>
      </c>
      <c r="H976" s="3">
        <f t="shared" si="462"/>
        <v>57.033010283291446</v>
      </c>
      <c r="I976" s="3">
        <f t="shared" si="463"/>
        <v>-91.801966218011742</v>
      </c>
      <c r="J976" s="2">
        <f t="shared" si="469"/>
        <v>108.16907341148797</v>
      </c>
      <c r="K976" s="2">
        <f t="shared" si="464"/>
        <v>73.734883034415788</v>
      </c>
      <c r="L976" s="6">
        <f t="shared" si="446"/>
        <v>2799.4434117327837</v>
      </c>
      <c r="M976" s="2">
        <f t="shared" si="447"/>
        <v>35.479057127863406</v>
      </c>
      <c r="N976" s="2">
        <f t="shared" si="465"/>
        <v>108.16907341148797</v>
      </c>
      <c r="O976" s="2">
        <f t="shared" si="466"/>
        <v>73.734883034415788</v>
      </c>
      <c r="P976" s="5">
        <f t="shared" si="448"/>
        <v>0.38248686908833074</v>
      </c>
      <c r="Q976" s="4">
        <f t="shared" si="449"/>
        <v>0.3277680869943278</v>
      </c>
      <c r="R976" s="4">
        <f t="shared" si="450"/>
        <v>0.27239363550776696</v>
      </c>
      <c r="S976" s="4">
        <f t="shared" si="470"/>
        <v>0</v>
      </c>
      <c r="T976" s="4">
        <f t="shared" si="471"/>
        <v>0</v>
      </c>
      <c r="U976" s="5">
        <f t="shared" si="472"/>
        <v>-0.99775332461402977</v>
      </c>
      <c r="V976" s="5">
        <f t="shared" si="473"/>
        <v>-12.666443492637717</v>
      </c>
      <c r="W976" s="5">
        <f t="shared" si="474"/>
        <v>20.388270088456839</v>
      </c>
      <c r="X976" s="5">
        <f t="shared" si="451"/>
        <v>0.94533882752809595</v>
      </c>
      <c r="Y976" s="5">
        <f t="shared" si="452"/>
        <v>0.16745619424343156</v>
      </c>
      <c r="Z976" s="5">
        <f t="shared" si="453"/>
        <v>14.527974343381976</v>
      </c>
      <c r="AA976" s="5">
        <f t="shared" si="454"/>
        <v>9.0338633566440372</v>
      </c>
      <c r="AB976" s="5">
        <f t="shared" si="455"/>
        <v>-0.83029713037059816</v>
      </c>
      <c r="AC976" s="5">
        <f t="shared" si="456"/>
        <v>1.8615308507442592</v>
      </c>
      <c r="AD976" s="5">
        <f t="shared" si="457"/>
        <v>-2.7518665548991237</v>
      </c>
      <c r="AE976">
        <f t="shared" si="477"/>
        <v>0</v>
      </c>
    </row>
    <row r="977" spans="1:31" x14ac:dyDescent="0.2">
      <c r="A977">
        <f t="shared" si="476"/>
        <v>9.449999999999843</v>
      </c>
      <c r="B977" s="5">
        <f t="shared" si="458"/>
        <v>64.647275722597357</v>
      </c>
      <c r="C977" s="5">
        <f t="shared" si="459"/>
        <v>604.01185266689242</v>
      </c>
      <c r="D977" s="5">
        <f t="shared" si="460"/>
        <v>-306.84747071503659</v>
      </c>
      <c r="E977" s="2">
        <f t="shared" si="467"/>
        <v>607.46159419377727</v>
      </c>
      <c r="F977" s="2">
        <f t="shared" si="468"/>
        <v>6.1091000539442328</v>
      </c>
      <c r="G977" s="3">
        <f t="shared" si="461"/>
        <v>4.484266364040959</v>
      </c>
      <c r="H977" s="3">
        <f t="shared" si="462"/>
        <v>57.051625591798889</v>
      </c>
      <c r="I977" s="3">
        <f t="shared" si="463"/>
        <v>-91.829484883560738</v>
      </c>
      <c r="J977" s="2">
        <f t="shared" si="469"/>
        <v>108.20189888107593</v>
      </c>
      <c r="K977" s="2">
        <f t="shared" si="464"/>
        <v>73.757258950972002</v>
      </c>
      <c r="L977" s="6">
        <f t="shared" si="446"/>
        <v>2799.5298509895401</v>
      </c>
      <c r="M977" s="2">
        <f t="shared" si="447"/>
        <v>35.480152625388271</v>
      </c>
      <c r="N977" s="2">
        <f t="shared" si="465"/>
        <v>108.20189888107593</v>
      </c>
      <c r="O977" s="2">
        <f t="shared" si="466"/>
        <v>73.757258950972002</v>
      </c>
      <c r="P977" s="5">
        <f t="shared" si="448"/>
        <v>0.38248931385141316</v>
      </c>
      <c r="Q977" s="4">
        <f t="shared" si="449"/>
        <v>0.32767845782530264</v>
      </c>
      <c r="R977" s="4">
        <f t="shared" si="450"/>
        <v>0.27236140791470093</v>
      </c>
      <c r="S977" s="4">
        <f t="shared" si="470"/>
        <v>0</v>
      </c>
      <c r="T977" s="4">
        <f t="shared" si="471"/>
        <v>0</v>
      </c>
      <c r="U977" s="5">
        <f t="shared" si="472"/>
        <v>-0.99621791093024625</v>
      </c>
      <c r="V977" s="5">
        <f t="shared" si="473"/>
        <v>-12.6745038425905</v>
      </c>
      <c r="W977" s="5">
        <f t="shared" si="474"/>
        <v>20.400701065862446</v>
      </c>
      <c r="X977" s="5">
        <f t="shared" si="451"/>
        <v>0.94536801703958673</v>
      </c>
      <c r="Y977" s="5">
        <f t="shared" si="452"/>
        <v>0.16759533765659584</v>
      </c>
      <c r="Z977" s="5">
        <f t="shared" si="453"/>
        <v>14.534971561503696</v>
      </c>
      <c r="AA977" s="5">
        <f t="shared" si="454"/>
        <v>9.0384400903719122</v>
      </c>
      <c r="AB977" s="5">
        <f t="shared" si="455"/>
        <v>-0.82862257327365041</v>
      </c>
      <c r="AC977" s="5">
        <f t="shared" si="456"/>
        <v>1.8604677189131955</v>
      </c>
      <c r="AD977" s="5">
        <f t="shared" si="457"/>
        <v>-2.7348588437656431</v>
      </c>
      <c r="AE977">
        <f t="shared" si="477"/>
        <v>0</v>
      </c>
    </row>
    <row r="978" spans="1:31" x14ac:dyDescent="0.2">
      <c r="A978">
        <f t="shared" si="476"/>
        <v>9.4599999999998428</v>
      </c>
      <c r="B978" s="5">
        <f t="shared" si="458"/>
        <v>64.692076955109101</v>
      </c>
      <c r="C978" s="5">
        <f t="shared" si="459"/>
        <v>604.5824619461963</v>
      </c>
      <c r="D978" s="5">
        <f t="shared" si="460"/>
        <v>-307.76590230681438</v>
      </c>
      <c r="E978" s="2">
        <f t="shared" si="467"/>
        <v>608.03373106571121</v>
      </c>
      <c r="F978" s="2">
        <f t="shared" si="468"/>
        <v>6.1075755270380743</v>
      </c>
      <c r="G978" s="3">
        <f t="shared" si="461"/>
        <v>4.4759801383082225</v>
      </c>
      <c r="H978" s="3">
        <f t="shared" si="462"/>
        <v>57.07023026898802</v>
      </c>
      <c r="I978" s="3">
        <f t="shared" si="463"/>
        <v>-91.856833471998399</v>
      </c>
      <c r="J978" s="2">
        <f t="shared" si="469"/>
        <v>108.23457597577722</v>
      </c>
      <c r="K978" s="2">
        <f t="shared" si="464"/>
        <v>73.779533725819505</v>
      </c>
      <c r="L978" s="6">
        <f t="shared" si="446"/>
        <v>2799.61601796576</v>
      </c>
      <c r="M978" s="2">
        <f t="shared" si="447"/>
        <v>35.481244672135496</v>
      </c>
      <c r="N978" s="2">
        <f t="shared" si="465"/>
        <v>108.23457597577722</v>
      </c>
      <c r="O978" s="2">
        <f t="shared" si="466"/>
        <v>73.779533725819505</v>
      </c>
      <c r="P978" s="5">
        <f t="shared" si="448"/>
        <v>0.38249175070634267</v>
      </c>
      <c r="Q978" s="4">
        <f t="shared" si="449"/>
        <v>0.3275893003894173</v>
      </c>
      <c r="R978" s="4">
        <f t="shared" si="450"/>
        <v>0.27232934001574199</v>
      </c>
      <c r="S978" s="4">
        <f t="shared" si="470"/>
        <v>0</v>
      </c>
      <c r="T978" s="4">
        <f t="shared" si="471"/>
        <v>0</v>
      </c>
      <c r="U978" s="5">
        <f t="shared" si="472"/>
        <v>-0.99468369552505376</v>
      </c>
      <c r="V978" s="5">
        <f t="shared" si="473"/>
        <v>-12.682546792953115</v>
      </c>
      <c r="W978" s="5">
        <f t="shared" si="474"/>
        <v>20.413069708502146</v>
      </c>
      <c r="X978" s="5">
        <f t="shared" si="451"/>
        <v>0.94539711460517051</v>
      </c>
      <c r="Y978" s="5">
        <f t="shared" si="452"/>
        <v>0.16773802566427951</v>
      </c>
      <c r="Z978" s="5">
        <f t="shared" si="453"/>
        <v>14.541931105755291</v>
      </c>
      <c r="AA978" s="5">
        <f t="shared" si="454"/>
        <v>9.0430087499777052</v>
      </c>
      <c r="AB978" s="5">
        <f t="shared" si="455"/>
        <v>-0.82694566986077422</v>
      </c>
      <c r="AC978" s="5">
        <f t="shared" si="456"/>
        <v>1.8593843128021756</v>
      </c>
      <c r="AD978" s="5">
        <f t="shared" si="457"/>
        <v>-2.7179215415201483</v>
      </c>
      <c r="AE978">
        <f t="shared" si="477"/>
        <v>0</v>
      </c>
    </row>
    <row r="979" spans="1:31" x14ac:dyDescent="0.2">
      <c r="A979">
        <f t="shared" si="476"/>
        <v>9.4699999999998425</v>
      </c>
      <c r="B979" s="5">
        <f t="shared" si="458"/>
        <v>64.736795409208682</v>
      </c>
      <c r="C979" s="5">
        <f t="shared" si="459"/>
        <v>605.15325721810177</v>
      </c>
      <c r="D979" s="5">
        <f t="shared" si="460"/>
        <v>-308.68460653761144</v>
      </c>
      <c r="E979" s="2">
        <f t="shared" si="467"/>
        <v>608.60604449966797</v>
      </c>
      <c r="F979" s="2">
        <f t="shared" si="468"/>
        <v>6.1060442552085208</v>
      </c>
      <c r="G979" s="3">
        <f t="shared" si="461"/>
        <v>4.4677106816096144</v>
      </c>
      <c r="H979" s="3">
        <f t="shared" si="462"/>
        <v>57.088824112116043</v>
      </c>
      <c r="I979" s="3">
        <f t="shared" si="463"/>
        <v>-91.884012687413602</v>
      </c>
      <c r="J979" s="2">
        <f t="shared" si="469"/>
        <v>108.26710518333569</v>
      </c>
      <c r="K979" s="2">
        <f t="shared" si="464"/>
        <v>73.801707691435368</v>
      </c>
      <c r="L979" s="6">
        <f t="shared" si="446"/>
        <v>2799.7019133687027</v>
      </c>
      <c r="M979" s="2">
        <f t="shared" si="447"/>
        <v>35.482333277068626</v>
      </c>
      <c r="N979" s="2">
        <f t="shared" si="465"/>
        <v>108.26710518333569</v>
      </c>
      <c r="O979" s="2">
        <f t="shared" si="466"/>
        <v>73.801707691435368</v>
      </c>
      <c r="P979" s="5">
        <f t="shared" si="448"/>
        <v>0.38249417967377364</v>
      </c>
      <c r="Q979" s="4">
        <f t="shared" si="449"/>
        <v>0.32750061250038887</v>
      </c>
      <c r="R979" s="4">
        <f t="shared" si="450"/>
        <v>0.27229743117674676</v>
      </c>
      <c r="S979" s="4">
        <f t="shared" si="470"/>
        <v>0</v>
      </c>
      <c r="T979" s="4">
        <f t="shared" si="471"/>
        <v>0</v>
      </c>
      <c r="U979" s="5">
        <f t="shared" si="472"/>
        <v>-0.99315069920480659</v>
      </c>
      <c r="V979" s="5">
        <f t="shared" si="473"/>
        <v>-12.690572336546499</v>
      </c>
      <c r="W979" s="5">
        <f t="shared" si="474"/>
        <v>20.425376204837679</v>
      </c>
      <c r="X979" s="5">
        <f t="shared" si="451"/>
        <v>0.94542612046368069</v>
      </c>
      <c r="Y979" s="5">
        <f t="shared" si="452"/>
        <v>0.1678842348638844</v>
      </c>
      <c r="Z979" s="5">
        <f t="shared" si="453"/>
        <v>14.548853108733319</v>
      </c>
      <c r="AA979" s="5">
        <f t="shared" si="454"/>
        <v>9.0475693217166224</v>
      </c>
      <c r="AB979" s="5">
        <f t="shared" si="455"/>
        <v>-0.82526646434092221</v>
      </c>
      <c r="AC979" s="5">
        <f t="shared" si="456"/>
        <v>1.85828077218682</v>
      </c>
      <c r="AD979" s="5">
        <f t="shared" si="457"/>
        <v>-2.7010544734456978</v>
      </c>
      <c r="AE979">
        <f t="shared" si="477"/>
        <v>0</v>
      </c>
    </row>
    <row r="980" spans="1:31" x14ac:dyDescent="0.2">
      <c r="A980">
        <f t="shared" si="476"/>
        <v>9.4799999999998423</v>
      </c>
      <c r="B980" s="5">
        <f t="shared" si="458"/>
        <v>64.781431252701566</v>
      </c>
      <c r="C980" s="5">
        <f t="shared" si="459"/>
        <v>605.72423837326153</v>
      </c>
      <c r="D980" s="5">
        <f t="shared" si="460"/>
        <v>-309.60358171720929</v>
      </c>
      <c r="E980" s="2">
        <f t="shared" si="467"/>
        <v>609.17853441172417</v>
      </c>
      <c r="F980" s="2">
        <f t="shared" si="468"/>
        <v>6.1045062755831907</v>
      </c>
      <c r="G980" s="3">
        <f t="shared" si="461"/>
        <v>4.459458016966205</v>
      </c>
      <c r="H980" s="3">
        <f t="shared" si="462"/>
        <v>57.107406919837914</v>
      </c>
      <c r="I980" s="3">
        <f t="shared" si="463"/>
        <v>-91.911023232148054</v>
      </c>
      <c r="J980" s="2">
        <f t="shared" si="469"/>
        <v>108.29948699090635</v>
      </c>
      <c r="K980" s="2">
        <f t="shared" si="464"/>
        <v>73.823781179895249</v>
      </c>
      <c r="L980" s="6">
        <f t="shared" si="446"/>
        <v>2799.7875379046277</v>
      </c>
      <c r="M980" s="2">
        <f t="shared" si="447"/>
        <v>35.483418449138505</v>
      </c>
      <c r="N980" s="2">
        <f t="shared" si="465"/>
        <v>108.29948699090635</v>
      </c>
      <c r="O980" s="2">
        <f t="shared" si="466"/>
        <v>73.823781179895249</v>
      </c>
      <c r="P980" s="5">
        <f t="shared" si="448"/>
        <v>0.38249660077433062</v>
      </c>
      <c r="Q980" s="4">
        <f t="shared" si="449"/>
        <v>0.32741239198167543</v>
      </c>
      <c r="R980" s="4">
        <f t="shared" si="450"/>
        <v>0.27226568076542645</v>
      </c>
      <c r="S980" s="4">
        <f t="shared" si="470"/>
        <v>0</v>
      </c>
      <c r="T980" s="4">
        <f t="shared" si="471"/>
        <v>0</v>
      </c>
      <c r="U980" s="5">
        <f t="shared" si="472"/>
        <v>-0.99161894261469508</v>
      </c>
      <c r="V980" s="5">
        <f t="shared" si="473"/>
        <v>-12.698580466475986</v>
      </c>
      <c r="W980" s="5">
        <f t="shared" si="474"/>
        <v>20.437620743450989</v>
      </c>
      <c r="X980" s="5">
        <f t="shared" si="451"/>
        <v>0.94545503485361249</v>
      </c>
      <c r="Y980" s="5">
        <f t="shared" si="452"/>
        <v>0.1680339419206954</v>
      </c>
      <c r="Z980" s="5">
        <f t="shared" si="453"/>
        <v>14.555737702896254</v>
      </c>
      <c r="AA980" s="5">
        <f t="shared" si="454"/>
        <v>9.0521217920260924</v>
      </c>
      <c r="AB980" s="5">
        <f t="shared" si="455"/>
        <v>-0.82358500069399965</v>
      </c>
      <c r="AC980" s="5">
        <f t="shared" si="456"/>
        <v>1.8571572364202673</v>
      </c>
      <c r="AD980" s="5">
        <f t="shared" si="457"/>
        <v>-2.6842574645229185</v>
      </c>
      <c r="AE980">
        <f t="shared" si="477"/>
        <v>0</v>
      </c>
    </row>
    <row r="981" spans="1:31" x14ac:dyDescent="0.2">
      <c r="A981">
        <f t="shared" si="476"/>
        <v>9.4899999999998421</v>
      </c>
      <c r="B981" s="5">
        <f t="shared" si="458"/>
        <v>64.825984653621191</v>
      </c>
      <c r="C981" s="5">
        <f t="shared" si="459"/>
        <v>606.2954053003217</v>
      </c>
      <c r="D981" s="5">
        <f t="shared" si="460"/>
        <v>-310.52282616240399</v>
      </c>
      <c r="E981" s="2">
        <f t="shared" si="467"/>
        <v>609.7512007159911</v>
      </c>
      <c r="F981" s="2">
        <f t="shared" si="468"/>
        <v>6.1029616252024121</v>
      </c>
      <c r="G981" s="3">
        <f t="shared" si="461"/>
        <v>4.4512221669592646</v>
      </c>
      <c r="H981" s="3">
        <f t="shared" si="462"/>
        <v>57.125978492202115</v>
      </c>
      <c r="I981" s="3">
        <f t="shared" si="463"/>
        <v>-91.937865806793283</v>
      </c>
      <c r="J981" s="2">
        <f t="shared" si="469"/>
        <v>108.33172188504666</v>
      </c>
      <c r="K981" s="2">
        <f t="shared" si="464"/>
        <v>73.845754522867523</v>
      </c>
      <c r="L981" s="6">
        <f t="shared" si="446"/>
        <v>2799.8728922787873</v>
      </c>
      <c r="M981" s="2">
        <f t="shared" si="447"/>
        <v>35.484500197283232</v>
      </c>
      <c r="N981" s="2">
        <f t="shared" si="465"/>
        <v>108.33172188504666</v>
      </c>
      <c r="O981" s="2">
        <f t="shared" si="466"/>
        <v>73.845754522867523</v>
      </c>
      <c r="P981" s="5">
        <f t="shared" si="448"/>
        <v>0.38249901402860786</v>
      </c>
      <c r="Q981" s="4">
        <f t="shared" si="449"/>
        <v>0.32732463666643458</v>
      </c>
      <c r="R981" s="4">
        <f t="shared" si="450"/>
        <v>0.27223408815134759</v>
      </c>
      <c r="S981" s="4">
        <f t="shared" si="470"/>
        <v>0</v>
      </c>
      <c r="T981" s="4">
        <f t="shared" si="471"/>
        <v>0</v>
      </c>
      <c r="U981" s="5">
        <f t="shared" si="472"/>
        <v>-0.99008844623916559</v>
      </c>
      <c r="V981" s="5">
        <f t="shared" si="473"/>
        <v>-12.706571176130195</v>
      </c>
      <c r="W981" s="5">
        <f t="shared" si="474"/>
        <v>20.449803513037253</v>
      </c>
      <c r="X981" s="5">
        <f t="shared" si="451"/>
        <v>0.94548385801312118</v>
      </c>
      <c r="Y981" s="5">
        <f t="shared" si="452"/>
        <v>0.16818712356815302</v>
      </c>
      <c r="Z981" s="5">
        <f t="shared" si="453"/>
        <v>14.562585020561841</v>
      </c>
      <c r="AA981" s="5">
        <f t="shared" si="454"/>
        <v>9.0566661475252506</v>
      </c>
      <c r="AB981" s="5">
        <f t="shared" si="455"/>
        <v>-0.82190132267101257</v>
      </c>
      <c r="AC981" s="5">
        <f t="shared" si="456"/>
        <v>1.8560138444316454</v>
      </c>
      <c r="AD981" s="5">
        <f t="shared" si="457"/>
        <v>-2.6675303394374978</v>
      </c>
      <c r="AE981">
        <f t="shared" si="477"/>
        <v>0</v>
      </c>
    </row>
    <row r="982" spans="1:31" x14ac:dyDescent="0.2">
      <c r="A982">
        <f t="shared" si="476"/>
        <v>9.4999999999998419</v>
      </c>
      <c r="B982" s="5">
        <f t="shared" si="458"/>
        <v>64.870455780224646</v>
      </c>
      <c r="C982" s="5">
        <f t="shared" si="459"/>
        <v>606.86675788593595</v>
      </c>
      <c r="D982" s="5">
        <f t="shared" si="460"/>
        <v>-311.44233819698894</v>
      </c>
      <c r="E982" s="2">
        <f t="shared" si="467"/>
        <v>610.32404332462716</v>
      </c>
      <c r="F982" s="2">
        <f t="shared" si="468"/>
        <v>6.1014103410189353</v>
      </c>
      <c r="G982" s="3">
        <f t="shared" si="461"/>
        <v>4.4430031537325547</v>
      </c>
      <c r="H982" s="3">
        <f t="shared" si="462"/>
        <v>57.14453863064643</v>
      </c>
      <c r="I982" s="3">
        <f t="shared" si="463"/>
        <v>-91.964541110187653</v>
      </c>
      <c r="J982" s="2">
        <f t="shared" si="469"/>
        <v>108.3638103517079</v>
      </c>
      <c r="K982" s="2">
        <f t="shared" si="464"/>
        <v>73.867628051607284</v>
      </c>
      <c r="L982" s="6">
        <f t="shared" si="446"/>
        <v>2799.9579771954127</v>
      </c>
      <c r="M982" s="2">
        <f t="shared" si="447"/>
        <v>35.485578530427979</v>
      </c>
      <c r="N982" s="2">
        <f t="shared" si="465"/>
        <v>108.3638103517079</v>
      </c>
      <c r="O982" s="2">
        <f t="shared" si="466"/>
        <v>73.867628051607284</v>
      </c>
      <c r="P982" s="5">
        <f t="shared" si="448"/>
        <v>0.38250141945716887</v>
      </c>
      <c r="Q982" s="4">
        <f t="shared" si="449"/>
        <v>0.32723734439748048</v>
      </c>
      <c r="R982" s="4">
        <f t="shared" si="450"/>
        <v>0.27220265270593125</v>
      </c>
      <c r="S982" s="4">
        <f t="shared" si="470"/>
        <v>0</v>
      </c>
      <c r="T982" s="4">
        <f t="shared" si="471"/>
        <v>0</v>
      </c>
      <c r="U982" s="5">
        <f t="shared" si="472"/>
        <v>-0.98855923040234728</v>
      </c>
      <c r="V982" s="5">
        <f t="shared" si="473"/>
        <v>-12.714544459179892</v>
      </c>
      <c r="W982" s="5">
        <f t="shared" si="474"/>
        <v>20.461924702397944</v>
      </c>
      <c r="X982" s="5">
        <f t="shared" si="451"/>
        <v>0.9455125901800181</v>
      </c>
      <c r="Y982" s="5">
        <f t="shared" si="452"/>
        <v>0.1683437566081161</v>
      </c>
      <c r="Z982" s="5">
        <f t="shared" si="453"/>
        <v>14.569395193904379</v>
      </c>
      <c r="AA982" s="5">
        <f t="shared" si="454"/>
        <v>9.0612023750144264</v>
      </c>
      <c r="AB982" s="5">
        <f t="shared" si="455"/>
        <v>-0.82021547379423121</v>
      </c>
      <c r="AC982" s="5">
        <f t="shared" si="456"/>
        <v>1.8548507347244865</v>
      </c>
      <c r="AD982" s="5">
        <f t="shared" si="457"/>
        <v>-2.6508729225876309</v>
      </c>
      <c r="AE982">
        <f t="shared" si="477"/>
        <v>0</v>
      </c>
    </row>
    <row r="983" spans="1:31" x14ac:dyDescent="0.2">
      <c r="A983">
        <f t="shared" si="476"/>
        <v>9.5099999999998417</v>
      </c>
      <c r="B983" s="5">
        <f t="shared" si="458"/>
        <v>64.914844800988291</v>
      </c>
      <c r="C983" s="5">
        <f t="shared" si="459"/>
        <v>607.4382960147791</v>
      </c>
      <c r="D983" s="5">
        <f t="shared" si="460"/>
        <v>-312.36211615173698</v>
      </c>
      <c r="E983" s="2">
        <f t="shared" si="467"/>
        <v>610.89706214785053</v>
      </c>
      <c r="F983" s="2">
        <f t="shared" si="468"/>
        <v>6.099852459897666</v>
      </c>
      <c r="G983" s="3">
        <f t="shared" si="461"/>
        <v>4.4348009989946124</v>
      </c>
      <c r="H983" s="3">
        <f t="shared" si="462"/>
        <v>57.163087137993678</v>
      </c>
      <c r="I983" s="3">
        <f t="shared" si="463"/>
        <v>-91.991049839413535</v>
      </c>
      <c r="J983" s="2">
        <f t="shared" si="469"/>
        <v>108.39575287622668</v>
      </c>
      <c r="K983" s="2">
        <f t="shared" si="464"/>
        <v>73.889402096950704</v>
      </c>
      <c r="L983" s="6">
        <f t="shared" si="446"/>
        <v>2800.0427933577071</v>
      </c>
      <c r="M983" s="2">
        <f t="shared" si="447"/>
        <v>35.486653457484827</v>
      </c>
      <c r="N983" s="2">
        <f t="shared" si="465"/>
        <v>108.39575287622668</v>
      </c>
      <c r="O983" s="2">
        <f t="shared" si="466"/>
        <v>73.889402096950704</v>
      </c>
      <c r="P983" s="5">
        <f t="shared" si="448"/>
        <v>0.38250381708054637</v>
      </c>
      <c r="Q983" s="4">
        <f t="shared" si="449"/>
        <v>0.3271505130272408</v>
      </c>
      <c r="R983" s="4">
        <f t="shared" si="450"/>
        <v>0.27217137380245288</v>
      </c>
      <c r="S983" s="4">
        <f t="shared" si="470"/>
        <v>0</v>
      </c>
      <c r="T983" s="4">
        <f t="shared" si="471"/>
        <v>0</v>
      </c>
      <c r="U983" s="5">
        <f t="shared" si="472"/>
        <v>-0.98703131526848276</v>
      </c>
      <c r="V983" s="5">
        <f t="shared" si="473"/>
        <v>-12.722500309576874</v>
      </c>
      <c r="W983" s="5">
        <f t="shared" si="474"/>
        <v>20.473984500433993</v>
      </c>
      <c r="X983" s="5">
        <f t="shared" si="451"/>
        <v>0.94554123159176517</v>
      </c>
      <c r="Y983" s="5">
        <f t="shared" si="452"/>
        <v>0.16850381791112207</v>
      </c>
      <c r="Z983" s="5">
        <f t="shared" si="453"/>
        <v>14.576168354952207</v>
      </c>
      <c r="AA983" s="5">
        <f t="shared" si="454"/>
        <v>9.0657304614746685</v>
      </c>
      <c r="AB983" s="5">
        <f t="shared" si="455"/>
        <v>-0.81852749735736063</v>
      </c>
      <c r="AC983" s="5">
        <f t="shared" si="456"/>
        <v>1.8536680453753327</v>
      </c>
      <c r="AD983" s="5">
        <f t="shared" si="457"/>
        <v>-2.6342850380913383</v>
      </c>
      <c r="AE983">
        <f t="shared" si="477"/>
        <v>0</v>
      </c>
    </row>
    <row r="984" spans="1:31" x14ac:dyDescent="0.2">
      <c r="A984">
        <f t="shared" si="476"/>
        <v>9.5199999999998415</v>
      </c>
      <c r="B984" s="5">
        <f t="shared" si="458"/>
        <v>64.959151884603372</v>
      </c>
      <c r="C984" s="5">
        <f t="shared" si="459"/>
        <v>608.01001956956134</v>
      </c>
      <c r="D984" s="5">
        <f t="shared" si="460"/>
        <v>-313.28215836438301</v>
      </c>
      <c r="E984" s="2">
        <f t="shared" si="467"/>
        <v>611.47025709395336</v>
      </c>
      <c r="F984" s="2">
        <f t="shared" si="468"/>
        <v>6.0982880186153787</v>
      </c>
      <c r="G984" s="3">
        <f t="shared" si="461"/>
        <v>4.4266157240210386</v>
      </c>
      <c r="H984" s="3">
        <f t="shared" si="462"/>
        <v>57.181623818447434</v>
      </c>
      <c r="I984" s="3">
        <f t="shared" si="463"/>
        <v>-92.017392689794448</v>
      </c>
      <c r="J984" s="2">
        <f t="shared" si="469"/>
        <v>108.42754994331663</v>
      </c>
      <c r="K984" s="2">
        <f t="shared" si="464"/>
        <v>73.911076989309223</v>
      </c>
      <c r="L984" s="6">
        <f t="shared" si="446"/>
        <v>2800.1273414678321</v>
      </c>
      <c r="M984" s="2">
        <f t="shared" si="447"/>
        <v>35.487724987352735</v>
      </c>
      <c r="N984" s="2">
        <f t="shared" si="465"/>
        <v>108.42754994331663</v>
      </c>
      <c r="O984" s="2">
        <f t="shared" si="466"/>
        <v>73.911076989309223</v>
      </c>
      <c r="P984" s="5">
        <f t="shared" si="448"/>
        <v>0.38250620691924186</v>
      </c>
      <c r="Q984" s="4">
        <f t="shared" si="449"/>
        <v>0.32706414041771592</v>
      </c>
      <c r="R984" s="4">
        <f t="shared" si="450"/>
        <v>0.27214025081604243</v>
      </c>
      <c r="S984" s="4">
        <f t="shared" si="470"/>
        <v>0</v>
      </c>
      <c r="T984" s="4">
        <f t="shared" si="471"/>
        <v>0</v>
      </c>
      <c r="U984" s="5">
        <f t="shared" si="472"/>
        <v>-0.98550472084236329</v>
      </c>
      <c r="V984" s="5">
        <f t="shared" si="473"/>
        <v>-12.730438721552837</v>
      </c>
      <c r="W984" s="5">
        <f t="shared" si="474"/>
        <v>20.485983096138977</v>
      </c>
      <c r="X984" s="5">
        <f t="shared" si="451"/>
        <v>0.94556978248547519</v>
      </c>
      <c r="Y984" s="5">
        <f t="shared" si="452"/>
        <v>0.16866728441664025</v>
      </c>
      <c r="Z984" s="5">
        <f t="shared" si="453"/>
        <v>14.582904635585024</v>
      </c>
      <c r="AA984" s="5">
        <f t="shared" si="454"/>
        <v>9.0702503940671821</v>
      </c>
      <c r="AB984" s="5">
        <f t="shared" si="455"/>
        <v>-0.81683743642572304</v>
      </c>
      <c r="AC984" s="5">
        <f t="shared" si="456"/>
        <v>1.8524659140321873</v>
      </c>
      <c r="AD984" s="5">
        <f t="shared" si="457"/>
        <v>-2.6177665097938387</v>
      </c>
      <c r="AE984">
        <f t="shared" si="477"/>
        <v>0</v>
      </c>
    </row>
    <row r="985" spans="1:31" x14ac:dyDescent="0.2">
      <c r="A985">
        <f t="shared" si="476"/>
        <v>9.5299999999998413</v>
      </c>
      <c r="B985" s="5">
        <f t="shared" si="458"/>
        <v>65.003377199971766</v>
      </c>
      <c r="C985" s="5">
        <f t="shared" si="459"/>
        <v>608.58192843104155</v>
      </c>
      <c r="D985" s="5">
        <f t="shared" si="460"/>
        <v>-314.20246317960641</v>
      </c>
      <c r="E985" s="2">
        <f t="shared" si="467"/>
        <v>612.04362806931272</v>
      </c>
      <c r="F985" s="2">
        <f t="shared" si="468"/>
        <v>6.0967170538604645</v>
      </c>
      <c r="G985" s="3">
        <f t="shared" si="461"/>
        <v>4.4184473496567813</v>
      </c>
      <c r="H985" s="3">
        <f t="shared" si="462"/>
        <v>57.200148477587753</v>
      </c>
      <c r="I985" s="3">
        <f t="shared" si="463"/>
        <v>-92.043570354892381</v>
      </c>
      <c r="J985" s="2">
        <f t="shared" si="469"/>
        <v>108.45920203706</v>
      </c>
      <c r="K985" s="2">
        <f t="shared" si="464"/>
        <v>73.932653058663931</v>
      </c>
      <c r="L985" s="6">
        <f t="shared" si="446"/>
        <v>2800.2116222269015</v>
      </c>
      <c r="M985" s="2">
        <f t="shared" si="447"/>
        <v>35.48879312891733</v>
      </c>
      <c r="N985" s="2">
        <f t="shared" si="465"/>
        <v>108.45920203706</v>
      </c>
      <c r="O985" s="2">
        <f t="shared" si="466"/>
        <v>73.932653058663931</v>
      </c>
      <c r="P985" s="5">
        <f t="shared" si="448"/>
        <v>0.38250858899372525</v>
      </c>
      <c r="Q985" s="4">
        <f t="shared" si="449"/>
        <v>0.32697822444043573</v>
      </c>
      <c r="R985" s="4">
        <f t="shared" si="450"/>
        <v>0.27210928312368304</v>
      </c>
      <c r="S985" s="4">
        <f t="shared" si="470"/>
        <v>0</v>
      </c>
      <c r="T985" s="4">
        <f t="shared" si="471"/>
        <v>0</v>
      </c>
      <c r="U985" s="5">
        <f t="shared" si="472"/>
        <v>-0.98397946696976868</v>
      </c>
      <c r="V985" s="5">
        <f t="shared" si="473"/>
        <v>-12.738359689618223</v>
      </c>
      <c r="W985" s="5">
        <f t="shared" si="474"/>
        <v>20.497920678592372</v>
      </c>
      <c r="X985" s="5">
        <f t="shared" si="451"/>
        <v>0.94559824309790552</v>
      </c>
      <c r="Y985" s="5">
        <f t="shared" si="452"/>
        <v>0.16883413313331849</v>
      </c>
      <c r="Z985" s="5">
        <f t="shared" si="453"/>
        <v>14.589604167531323</v>
      </c>
      <c r="AA985" s="5">
        <f t="shared" si="454"/>
        <v>9.0747621601328117</v>
      </c>
      <c r="AB985" s="5">
        <f t="shared" si="455"/>
        <v>-0.81514533383645016</v>
      </c>
      <c r="AC985" s="5">
        <f t="shared" si="456"/>
        <v>1.8512444779131005</v>
      </c>
      <c r="AD985" s="5">
        <f t="shared" si="457"/>
        <v>-2.6013171612748138</v>
      </c>
      <c r="AE985">
        <f t="shared" si="477"/>
        <v>0</v>
      </c>
    </row>
    <row r="986" spans="1:31" x14ac:dyDescent="0.2">
      <c r="A986">
        <f t="shared" si="476"/>
        <v>9.5399999999998411</v>
      </c>
      <c r="B986" s="5">
        <f t="shared" si="458"/>
        <v>65.047520916201648</v>
      </c>
      <c r="C986" s="5">
        <f t="shared" si="459"/>
        <v>609.15402247804138</v>
      </c>
      <c r="D986" s="5">
        <f t="shared" si="460"/>
        <v>-315.12302894901342</v>
      </c>
      <c r="E986" s="2">
        <f t="shared" si="467"/>
        <v>612.61717497840516</v>
      </c>
      <c r="F986" s="2">
        <f t="shared" si="468"/>
        <v>6.095139602232666</v>
      </c>
      <c r="G986" s="3">
        <f t="shared" si="461"/>
        <v>4.4102958963184165</v>
      </c>
      <c r="H986" s="3">
        <f t="shared" si="462"/>
        <v>57.218660922366887</v>
      </c>
      <c r="I986" s="3">
        <f t="shared" si="463"/>
        <v>-92.069583526505127</v>
      </c>
      <c r="J986" s="2">
        <f t="shared" si="469"/>
        <v>108.4907096408996</v>
      </c>
      <c r="K986" s="2">
        <f t="shared" si="464"/>
        <v>73.954130634560045</v>
      </c>
      <c r="L986" s="6">
        <f t="shared" si="446"/>
        <v>2800.2956363349685</v>
      </c>
      <c r="M986" s="2">
        <f t="shared" si="447"/>
        <v>35.489857891050818</v>
      </c>
      <c r="N986" s="2">
        <f t="shared" si="465"/>
        <v>108.4907096408996</v>
      </c>
      <c r="O986" s="2">
        <f t="shared" si="466"/>
        <v>73.954130634560045</v>
      </c>
      <c r="P986" s="5">
        <f t="shared" si="448"/>
        <v>0.3825109633244349</v>
      </c>
      <c r="Q986" s="4">
        <f t="shared" si="449"/>
        <v>0.32689276297641817</v>
      </c>
      <c r="R986" s="4">
        <f t="shared" si="450"/>
        <v>0.27207847010421166</v>
      </c>
      <c r="S986" s="4">
        <f t="shared" si="470"/>
        <v>0</v>
      </c>
      <c r="T986" s="4">
        <f t="shared" si="471"/>
        <v>0</v>
      </c>
      <c r="U986" s="5">
        <f t="shared" si="472"/>
        <v>-0.982455573337912</v>
      </c>
      <c r="V986" s="5">
        <f t="shared" si="473"/>
        <v>-12.746263208561125</v>
      </c>
      <c r="W986" s="5">
        <f t="shared" si="474"/>
        <v>20.509797436952905</v>
      </c>
      <c r="X986" s="5">
        <f t="shared" si="451"/>
        <v>0.94562661366545586</v>
      </c>
      <c r="Y986" s="5">
        <f t="shared" si="452"/>
        <v>0.1690043411392298</v>
      </c>
      <c r="Z986" s="5">
        <f t="shared" si="453"/>
        <v>14.59626708236595</v>
      </c>
      <c r="AA986" s="5">
        <f t="shared" si="454"/>
        <v>9.0792657471915454</v>
      </c>
      <c r="AB986" s="5">
        <f t="shared" si="455"/>
        <v>-0.81345123219868221</v>
      </c>
      <c r="AC986" s="5">
        <f t="shared" si="456"/>
        <v>1.850003873804825</v>
      </c>
      <c r="AD986" s="5">
        <f t="shared" si="457"/>
        <v>-2.5849368158555492</v>
      </c>
      <c r="AE986">
        <f t="shared" si="477"/>
        <v>0</v>
      </c>
    </row>
    <row r="987" spans="1:31" x14ac:dyDescent="0.2">
      <c r="A987">
        <f t="shared" si="476"/>
        <v>9.5499999999998408</v>
      </c>
      <c r="B987" s="5">
        <f t="shared" si="458"/>
        <v>65.091583202603218</v>
      </c>
      <c r="C987" s="5">
        <f t="shared" si="459"/>
        <v>609.72630158745869</v>
      </c>
      <c r="D987" s="5">
        <f t="shared" si="460"/>
        <v>-316.04385403111928</v>
      </c>
      <c r="E987" s="2">
        <f t="shared" si="467"/>
        <v>613.19089772381813</v>
      </c>
      <c r="F987" s="2">
        <f t="shared" si="468"/>
        <v>6.0935557002428125</v>
      </c>
      <c r="G987" s="3">
        <f t="shared" si="461"/>
        <v>4.4021613839964298</v>
      </c>
      <c r="H987" s="3">
        <f t="shared" si="462"/>
        <v>57.237160961104934</v>
      </c>
      <c r="I987" s="3">
        <f t="shared" si="463"/>
        <v>-92.095432894663688</v>
      </c>
      <c r="J987" s="2">
        <f t="shared" si="469"/>
        <v>108.52207323763072</v>
      </c>
      <c r="K987" s="2">
        <f t="shared" si="464"/>
        <v>73.975510046101377</v>
      </c>
      <c r="L987" s="6">
        <f t="shared" si="446"/>
        <v>2800.3793844910192</v>
      </c>
      <c r="M987" s="2">
        <f t="shared" si="447"/>
        <v>35.490919282611877</v>
      </c>
      <c r="N987" s="2">
        <f t="shared" si="465"/>
        <v>108.52207323763072</v>
      </c>
      <c r="O987" s="2">
        <f t="shared" si="466"/>
        <v>73.975510046101377</v>
      </c>
      <c r="P987" s="5">
        <f t="shared" si="448"/>
        <v>0.38251332993177711</v>
      </c>
      <c r="Q987" s="4">
        <f t="shared" si="449"/>
        <v>0.32680775391612754</v>
      </c>
      <c r="R987" s="4">
        <f t="shared" si="450"/>
        <v>0.27204781113831761</v>
      </c>
      <c r="S987" s="4">
        <f t="shared" si="470"/>
        <v>0</v>
      </c>
      <c r="T987" s="4">
        <f t="shared" si="471"/>
        <v>0</v>
      </c>
      <c r="U987" s="5">
        <f t="shared" si="472"/>
        <v>-0.98093305947588849</v>
      </c>
      <c r="V987" s="5">
        <f t="shared" si="473"/>
        <v>-12.754149273446101</v>
      </c>
      <c r="W987" s="5">
        <f t="shared" si="474"/>
        <v>20.521613560451897</v>
      </c>
      <c r="X987" s="5">
        <f t="shared" si="451"/>
        <v>0.9456548944241655</v>
      </c>
      <c r="Y987" s="5">
        <f t="shared" si="452"/>
        <v>0.16917788558210256</v>
      </c>
      <c r="Z987" s="5">
        <f t="shared" si="453"/>
        <v>14.602893511507501</v>
      </c>
      <c r="AA987" s="5">
        <f t="shared" si="454"/>
        <v>9.0837611429419649</v>
      </c>
      <c r="AB987" s="5">
        <f t="shared" si="455"/>
        <v>-0.81175517389378593</v>
      </c>
      <c r="AC987" s="5">
        <f t="shared" si="456"/>
        <v>1.8487442380613999</v>
      </c>
      <c r="AD987" s="5">
        <f t="shared" si="457"/>
        <v>-2.568625296606136</v>
      </c>
      <c r="AE987">
        <f t="shared" si="477"/>
        <v>0</v>
      </c>
    </row>
    <row r="988" spans="1:31" x14ac:dyDescent="0.2">
      <c r="A988">
        <f t="shared" si="476"/>
        <v>9.5599999999998406</v>
      </c>
      <c r="B988" s="5">
        <f t="shared" si="458"/>
        <v>65.135564228684487</v>
      </c>
      <c r="C988" s="5">
        <f t="shared" si="459"/>
        <v>610.29876563428172</v>
      </c>
      <c r="D988" s="5">
        <f t="shared" si="460"/>
        <v>-316.96493679133079</v>
      </c>
      <c r="E988" s="2">
        <f t="shared" si="467"/>
        <v>613.76479620626412</v>
      </c>
      <c r="F988" s="2">
        <f t="shared" si="468"/>
        <v>6.0919653843125685</v>
      </c>
      <c r="G988" s="3">
        <f t="shared" si="461"/>
        <v>4.3940438322574922</v>
      </c>
      <c r="H988" s="3">
        <f t="shared" si="462"/>
        <v>57.255648403485544</v>
      </c>
      <c r="I988" s="3">
        <f t="shared" si="463"/>
        <v>-92.121119147629756</v>
      </c>
      <c r="J988" s="2">
        <f t="shared" si="469"/>
        <v>108.55329330939323</v>
      </c>
      <c r="K988" s="2">
        <f t="shared" si="464"/>
        <v>73.996791621944936</v>
      </c>
      <c r="L988" s="6">
        <f t="shared" si="446"/>
        <v>2800.4628673929615</v>
      </c>
      <c r="M988" s="2">
        <f t="shared" si="447"/>
        <v>35.49197731244552</v>
      </c>
      <c r="N988" s="2">
        <f t="shared" si="465"/>
        <v>108.55329330939323</v>
      </c>
      <c r="O988" s="2">
        <f t="shared" si="466"/>
        <v>73.996791621944936</v>
      </c>
      <c r="P988" s="5">
        <f t="shared" si="448"/>
        <v>0.3825156888361258</v>
      </c>
      <c r="Q988" s="4">
        <f t="shared" si="449"/>
        <v>0.32672319515943277</v>
      </c>
      <c r="R988" s="4">
        <f t="shared" si="450"/>
        <v>0.27201730560854254</v>
      </c>
      <c r="S988" s="4">
        <f t="shared" si="470"/>
        <v>0</v>
      </c>
      <c r="T988" s="4">
        <f t="shared" si="471"/>
        <v>0</v>
      </c>
      <c r="U988" s="5">
        <f t="shared" si="472"/>
        <v>-0.97941194475512716</v>
      </c>
      <c r="V988" s="5">
        <f t="shared" si="473"/>
        <v>-12.762017879613053</v>
      </c>
      <c r="W988" s="5">
        <f t="shared" si="474"/>
        <v>20.533369238386712</v>
      </c>
      <c r="X988" s="5">
        <f t="shared" si="451"/>
        <v>0.94568308560970971</v>
      </c>
      <c r="Y988" s="5">
        <f t="shared" si="452"/>
        <v>0.16935474367955991</v>
      </c>
      <c r="Z988" s="5">
        <f t="shared" si="453"/>
        <v>14.609483586215918</v>
      </c>
      <c r="AA988" s="5">
        <f t="shared" si="454"/>
        <v>9.0882483352607188</v>
      </c>
      <c r="AB988" s="5">
        <f t="shared" si="455"/>
        <v>-0.81005720107556722</v>
      </c>
      <c r="AC988" s="5">
        <f t="shared" si="456"/>
        <v>1.8474657066028648</v>
      </c>
      <c r="AD988" s="5">
        <f t="shared" si="457"/>
        <v>-2.552382426352569</v>
      </c>
      <c r="AE988">
        <f t="shared" si="477"/>
        <v>0</v>
      </c>
    </row>
    <row r="989" spans="1:31" x14ac:dyDescent="0.2">
      <c r="A989">
        <f t="shared" si="476"/>
        <v>9.5699999999998404</v>
      </c>
      <c r="B989" s="5">
        <f t="shared" si="458"/>
        <v>65.179464164147006</v>
      </c>
      <c r="C989" s="5">
        <f t="shared" si="459"/>
        <v>610.87141449160197</v>
      </c>
      <c r="D989" s="5">
        <f t="shared" si="460"/>
        <v>-317.88627560192839</v>
      </c>
      <c r="E989" s="2">
        <f t="shared" si="467"/>
        <v>614.33887032459199</v>
      </c>
      <c r="F989" s="2">
        <f t="shared" si="468"/>
        <v>6.0903686907741932</v>
      </c>
      <c r="G989" s="3">
        <f t="shared" si="461"/>
        <v>4.3859432602467363</v>
      </c>
      <c r="H989" s="3">
        <f t="shared" si="462"/>
        <v>57.274123060551574</v>
      </c>
      <c r="I989" s="3">
        <f t="shared" si="463"/>
        <v>-92.146642971893286</v>
      </c>
      <c r="J989" s="2">
        <f t="shared" si="469"/>
        <v>108.5843703376636</v>
      </c>
      <c r="K989" s="2">
        <f t="shared" si="464"/>
        <v>74.017975690295572</v>
      </c>
      <c r="L989" s="6">
        <f t="shared" si="446"/>
        <v>2800.5460857376165</v>
      </c>
      <c r="M989" s="2">
        <f t="shared" si="447"/>
        <v>35.493031989382985</v>
      </c>
      <c r="N989" s="2">
        <f t="shared" si="465"/>
        <v>108.5843703376636</v>
      </c>
      <c r="O989" s="2">
        <f t="shared" si="466"/>
        <v>74.017975690295572</v>
      </c>
      <c r="P989" s="5">
        <f t="shared" si="448"/>
        <v>0.38251804005782236</v>
      </c>
      <c r="Q989" s="4">
        <f t="shared" si="449"/>
        <v>0.32663908461556601</v>
      </c>
      <c r="R989" s="4">
        <f t="shared" si="450"/>
        <v>0.2719869528992796</v>
      </c>
      <c r="S989" s="4">
        <f t="shared" si="470"/>
        <v>0</v>
      </c>
      <c r="T989" s="4">
        <f t="shared" si="471"/>
        <v>0</v>
      </c>
      <c r="U989" s="5">
        <f t="shared" si="472"/>
        <v>-0.97789224838984867</v>
      </c>
      <c r="V989" s="5">
        <f t="shared" si="473"/>
        <v>-12.769869022676064</v>
      </c>
      <c r="W989" s="5">
        <f t="shared" si="474"/>
        <v>20.545064660114221</v>
      </c>
      <c r="X989" s="5">
        <f t="shared" si="451"/>
        <v>0.94571118745739668</v>
      </c>
      <c r="Y989" s="5">
        <f t="shared" si="452"/>
        <v>0.16953489271934225</v>
      </c>
      <c r="Z989" s="5">
        <f t="shared" si="453"/>
        <v>14.616037437589998</v>
      </c>
      <c r="AA989" s="5">
        <f t="shared" si="454"/>
        <v>9.0927273122019674</v>
      </c>
      <c r="AB989" s="5">
        <f t="shared" si="455"/>
        <v>-0.80835735567050637</v>
      </c>
      <c r="AC989" s="5">
        <f t="shared" si="456"/>
        <v>1.8461684149139348</v>
      </c>
      <c r="AD989" s="5">
        <f t="shared" si="457"/>
        <v>-2.5362080276838128</v>
      </c>
      <c r="AE989">
        <f t="shared" si="477"/>
        <v>0</v>
      </c>
    </row>
    <row r="990" spans="1:31" x14ac:dyDescent="0.2">
      <c r="A990">
        <f t="shared" si="476"/>
        <v>9.5799999999998402</v>
      </c>
      <c r="B990" s="5">
        <f t="shared" si="458"/>
        <v>65.223283178881701</v>
      </c>
      <c r="C990" s="5">
        <f t="shared" si="459"/>
        <v>611.44424803062827</v>
      </c>
      <c r="D990" s="5">
        <f t="shared" si="460"/>
        <v>-318.80786884204872</v>
      </c>
      <c r="E990" s="2">
        <f t="shared" si="467"/>
        <v>614.91311997580033</v>
      </c>
      <c r="F990" s="2">
        <f t="shared" si="468"/>
        <v>6.0887656558702838</v>
      </c>
      <c r="G990" s="3">
        <f t="shared" si="461"/>
        <v>4.377859686690031</v>
      </c>
      <c r="H990" s="3">
        <f t="shared" si="462"/>
        <v>57.292584744700711</v>
      </c>
      <c r="I990" s="3">
        <f t="shared" si="463"/>
        <v>-92.172005052170121</v>
      </c>
      <c r="J990" s="2">
        <f t="shared" si="469"/>
        <v>108.61530480324738</v>
      </c>
      <c r="K990" s="2">
        <f t="shared" si="464"/>
        <v>74.03906257890074</v>
      </c>
      <c r="L990" s="6">
        <f t="shared" si="446"/>
        <v>2800.6290402207114</v>
      </c>
      <c r="M990" s="2">
        <f t="shared" si="447"/>
        <v>35.494083322241657</v>
      </c>
      <c r="N990" s="2">
        <f t="shared" si="465"/>
        <v>108.61530480324738</v>
      </c>
      <c r="O990" s="2">
        <f t="shared" si="466"/>
        <v>74.03906257890074</v>
      </c>
      <c r="P990" s="5">
        <f t="shared" si="448"/>
        <v>0.38252038361717561</v>
      </c>
      <c r="Q990" s="4">
        <f t="shared" si="449"/>
        <v>0.32655542020308159</v>
      </c>
      <c r="R990" s="4">
        <f t="shared" si="450"/>
        <v>0.27195675239677269</v>
      </c>
      <c r="S990" s="4">
        <f t="shared" si="470"/>
        <v>0</v>
      </c>
      <c r="T990" s="4">
        <f t="shared" si="471"/>
        <v>0</v>
      </c>
      <c r="U990" s="5">
        <f t="shared" si="472"/>
        <v>-0.97637398943752773</v>
      </c>
      <c r="V990" s="5">
        <f t="shared" si="473"/>
        <v>-12.777702698522273</v>
      </c>
      <c r="W990" s="5">
        <f t="shared" si="474"/>
        <v>20.556700015044417</v>
      </c>
      <c r="X990" s="5">
        <f t="shared" si="451"/>
        <v>0.9457392002021654</v>
      </c>
      <c r="Y990" s="5">
        <f t="shared" si="452"/>
        <v>0.16971831005952728</v>
      </c>
      <c r="Z990" s="5">
        <f t="shared" si="453"/>
        <v>14.622555196564997</v>
      </c>
      <c r="AA990" s="5">
        <f t="shared" si="454"/>
        <v>9.097198061996858</v>
      </c>
      <c r="AB990" s="5">
        <f t="shared" si="455"/>
        <v>-0.80665567937800042</v>
      </c>
      <c r="AC990" s="5">
        <f t="shared" si="456"/>
        <v>1.8448524980427248</v>
      </c>
      <c r="AD990" s="5">
        <f t="shared" si="457"/>
        <v>-2.5201019229587232</v>
      </c>
      <c r="AE990">
        <f t="shared" si="477"/>
        <v>0</v>
      </c>
    </row>
    <row r="991" spans="1:31" x14ac:dyDescent="0.2">
      <c r="A991">
        <f t="shared" si="476"/>
        <v>9.58999999999984</v>
      </c>
      <c r="B991" s="5">
        <f t="shared" si="458"/>
        <v>65.267021442964634</v>
      </c>
      <c r="C991" s="5">
        <f t="shared" si="459"/>
        <v>612.01726612070013</v>
      </c>
      <c r="D991" s="5">
        <f t="shared" si="460"/>
        <v>-319.72971489766655</v>
      </c>
      <c r="E991" s="2">
        <f t="shared" si="467"/>
        <v>615.48754505505008</v>
      </c>
      <c r="F991" s="2">
        <f t="shared" si="468"/>
        <v>6.0871563157535409</v>
      </c>
      <c r="G991" s="3">
        <f t="shared" si="461"/>
        <v>4.3697931298962507</v>
      </c>
      <c r="H991" s="3">
        <f t="shared" si="462"/>
        <v>57.31103326968114</v>
      </c>
      <c r="I991" s="3">
        <f t="shared" si="463"/>
        <v>-92.197206071399705</v>
      </c>
      <c r="J991" s="2">
        <f t="shared" si="469"/>
        <v>108.64609718627139</v>
      </c>
      <c r="K991" s="2">
        <f t="shared" si="464"/>
        <v>74.060052615045251</v>
      </c>
      <c r="L991" s="6">
        <f t="shared" si="446"/>
        <v>2800.7117315368682</v>
      </c>
      <c r="M991" s="2">
        <f t="shared" si="447"/>
        <v>35.495131319824893</v>
      </c>
      <c r="N991" s="2">
        <f t="shared" si="465"/>
        <v>108.64609718627139</v>
      </c>
      <c r="O991" s="2">
        <f t="shared" si="466"/>
        <v>74.060052615045251</v>
      </c>
      <c r="P991" s="5">
        <f t="shared" si="448"/>
        <v>0.38252271953446115</v>
      </c>
      <c r="Q991" s="4">
        <f t="shared" si="449"/>
        <v>0.32647219984981429</v>
      </c>
      <c r="R991" s="4">
        <f t="shared" si="450"/>
        <v>0.27192670348911585</v>
      </c>
      <c r="S991" s="4">
        <f t="shared" si="470"/>
        <v>0</v>
      </c>
      <c r="T991" s="4">
        <f t="shared" si="471"/>
        <v>0</v>
      </c>
      <c r="U991" s="5">
        <f t="shared" si="472"/>
        <v>-0.9748571867993564</v>
      </c>
      <c r="V991" s="5">
        <f t="shared" si="473"/>
        <v>-12.785518903310685</v>
      </c>
      <c r="W991" s="5">
        <f t="shared" si="474"/>
        <v>20.568275492633951</v>
      </c>
      <c r="X991" s="5">
        <f t="shared" si="451"/>
        <v>0.94576712407858121</v>
      </c>
      <c r="Y991" s="5">
        <f t="shared" si="452"/>
        <v>0.16990497312874922</v>
      </c>
      <c r="Z991" s="5">
        <f t="shared" si="453"/>
        <v>14.629036993910258</v>
      </c>
      <c r="AA991" s="5">
        <f t="shared" si="454"/>
        <v>9.1016605730529871</v>
      </c>
      <c r="AB991" s="5">
        <f t="shared" si="455"/>
        <v>-0.80495221367060721</v>
      </c>
      <c r="AC991" s="5">
        <f t="shared" si="456"/>
        <v>1.8435180905995736</v>
      </c>
      <c r="AD991" s="5">
        <f t="shared" si="457"/>
        <v>-2.5040639343130593</v>
      </c>
      <c r="AE991">
        <f t="shared" si="477"/>
        <v>0</v>
      </c>
    </row>
    <row r="992" spans="1:31" x14ac:dyDescent="0.2">
      <c r="A992">
        <f t="shared" si="476"/>
        <v>9.5999999999998398</v>
      </c>
      <c r="B992" s="5">
        <f t="shared" si="458"/>
        <v>65.310679126652914</v>
      </c>
      <c r="C992" s="5">
        <f t="shared" si="459"/>
        <v>612.59046862930154</v>
      </c>
      <c r="D992" s="5">
        <f t="shared" si="460"/>
        <v>-320.65181216157725</v>
      </c>
      <c r="E992" s="2">
        <f t="shared" si="467"/>
        <v>616.06214545567707</v>
      </c>
      <c r="F992" s="2">
        <f t="shared" si="468"/>
        <v>6.0855407064865288</v>
      </c>
      <c r="G992" s="3">
        <f t="shared" si="461"/>
        <v>4.3617436077595446</v>
      </c>
      <c r="H992" s="3">
        <f t="shared" si="462"/>
        <v>57.329468450587136</v>
      </c>
      <c r="I992" s="3">
        <f t="shared" si="463"/>
        <v>-92.222246710742837</v>
      </c>
      <c r="J992" s="2">
        <f t="shared" si="469"/>
        <v>108.67674796617635</v>
      </c>
      <c r="K992" s="2">
        <f t="shared" si="464"/>
        <v>74.080946125546248</v>
      </c>
      <c r="L992" s="6">
        <f t="shared" ref="L992:L1055" si="478">SQRT(spin^2-flag*((30/PI())*(wx*G992+wy*H992+wz*I992)/J992)^2)</f>
        <v>2800.7941603795975</v>
      </c>
      <c r="M992" s="2">
        <f t="shared" ref="M992:M1055" si="479">(L992*PI()/30)*(circ/(2*PI()))/12</f>
        <v>35.496175990921984</v>
      </c>
      <c r="N992" s="2">
        <f t="shared" si="465"/>
        <v>108.67674796617635</v>
      </c>
      <c r="O992" s="2">
        <f t="shared" si="466"/>
        <v>74.080946125546248</v>
      </c>
      <c r="P992" s="5">
        <f t="shared" ref="P992:P1055" si="480">cd0+(cdspin*L992/1000)*EXP(-A992/(tau*146.7/N992))</f>
        <v>0.38252504782992136</v>
      </c>
      <c r="Q992" s="4">
        <f t="shared" ref="Q992:Q1055" si="481">(M992/N992)*EXP(-A992/(tau*146.7/N992))</f>
        <v>0.32638942149283895</v>
      </c>
      <c r="R992" s="4">
        <f t="shared" ref="R992:R1055" si="482">cl2_*Q992/(cl0+cl1_*Q992)</f>
        <v>0.2718968055662519</v>
      </c>
      <c r="S992" s="4">
        <f t="shared" si="470"/>
        <v>0</v>
      </c>
      <c r="T992" s="4">
        <f t="shared" si="471"/>
        <v>0</v>
      </c>
      <c r="U992" s="5">
        <f t="shared" si="472"/>
        <v>-0.97334185922071459</v>
      </c>
      <c r="V992" s="5">
        <f t="shared" si="473"/>
        <v>-12.793317633471043</v>
      </c>
      <c r="W992" s="5">
        <f t="shared" si="474"/>
        <v>20.579791282379841</v>
      </c>
      <c r="X992" s="5">
        <f t="shared" ref="X992:X1055" si="483">M992/romega</f>
        <v>0.94579495932083468</v>
      </c>
      <c r="Y992" s="5">
        <f t="shared" ref="Y992:Y1055" si="484">const*($R992/omega)*N992*(wy*I992-wz*(H992-T992))/X992</f>
        <v>0.17009485942640665</v>
      </c>
      <c r="Z992" s="5">
        <f t="shared" ref="Z992:Z1055" si="485">const*($R992/omega)*N992*(wz*(G992-S992)-wx*I992)/X992</f>
        <v>14.635482960226801</v>
      </c>
      <c r="AA992" s="5">
        <f t="shared" ref="AA992:AA1055" si="486">const*($R992/omega)*N992*(wx*(H992-T992)-wy*(G992-S992))/X992</f>
        <v>9.106114833953816</v>
      </c>
      <c r="AB992" s="5">
        <f t="shared" ref="AB992:AB1055" si="487">U992+Y992</f>
        <v>-0.80324699979430791</v>
      </c>
      <c r="AC992" s="5">
        <f t="shared" ref="AC992:AC1055" si="488">V992+Z992</f>
        <v>1.8421653267557581</v>
      </c>
      <c r="AD992" s="5">
        <f t="shared" ref="AD992:AD1055" si="489">W992+AA992-32.174</f>
        <v>-2.4880938836663447</v>
      </c>
      <c r="AE992">
        <f t="shared" si="477"/>
        <v>0</v>
      </c>
    </row>
    <row r="993" spans="1:31" x14ac:dyDescent="0.2">
      <c r="A993">
        <f t="shared" si="476"/>
        <v>9.6099999999998396</v>
      </c>
      <c r="B993" s="5">
        <f t="shared" ref="B993:B1056" si="490">B992+G992*dt+0.5*AB992*dt*dt</f>
        <v>65.354256400380521</v>
      </c>
      <c r="C993" s="5">
        <f t="shared" ref="C993:C1056" si="491">C992+H992*dt+0.5*AC992*dt*dt</f>
        <v>613.16385542207377</v>
      </c>
      <c r="D993" s="5">
        <f t="shared" ref="D993:D1056" si="492">D992+I992*dt+0.5*AD992*dt*dt</f>
        <v>-321.57415903337886</v>
      </c>
      <c r="E993" s="2">
        <f t="shared" si="467"/>
        <v>616.63692106920462</v>
      </c>
      <c r="F993" s="2">
        <f t="shared" si="468"/>
        <v>6.083918864041447</v>
      </c>
      <c r="G993" s="3">
        <f t="shared" ref="G993:G1056" si="493">G992+AB992*dt</f>
        <v>4.3537111377616018</v>
      </c>
      <c r="H993" s="3">
        <f t="shared" ref="H993:H1056" si="494">H992+AC992*dt</f>
        <v>57.347890103854695</v>
      </c>
      <c r="I993" s="3">
        <f t="shared" ref="I993:I1056" si="495">I992+AD992*dt</f>
        <v>-92.247127649579497</v>
      </c>
      <c r="J993" s="2">
        <f t="shared" si="469"/>
        <v>108.70725762170932</v>
      </c>
      <c r="K993" s="2">
        <f t="shared" ref="K993:K1056" si="496">J993/1.467</f>
        <v>74.101743436747995</v>
      </c>
      <c r="L993" s="6">
        <f t="shared" si="478"/>
        <v>2800.8763274412895</v>
      </c>
      <c r="M993" s="2">
        <f t="shared" si="479"/>
        <v>35.497217344308005</v>
      </c>
      <c r="N993" s="2">
        <f t="shared" ref="N993:N1056" si="497">IF(D993&gt;=hwind,SQRT((G993-vxw)^2+(H993-vyw)^2+I993^2),J993)</f>
        <v>108.70725762170932</v>
      </c>
      <c r="O993" s="2">
        <f t="shared" ref="O993:O1056" si="498">J993/1.467</f>
        <v>74.101743436747995</v>
      </c>
      <c r="P993" s="5">
        <f t="shared" si="480"/>
        <v>0.38252736852376523</v>
      </c>
      <c r="Q993" s="4">
        <f t="shared" si="481"/>
        <v>0.32630708307842926</v>
      </c>
      <c r="R993" s="4">
        <f t="shared" si="482"/>
        <v>0.27186705801997224</v>
      </c>
      <c r="S993" s="4">
        <f t="shared" si="470"/>
        <v>0</v>
      </c>
      <c r="T993" s="4">
        <f t="shared" si="471"/>
        <v>0</v>
      </c>
      <c r="U993" s="5">
        <f t="shared" si="472"/>
        <v>-0.97182802529164281</v>
      </c>
      <c r="V993" s="5">
        <f t="shared" si="473"/>
        <v>-12.801098885702649</v>
      </c>
      <c r="W993" s="5">
        <f t="shared" si="474"/>
        <v>20.591247573813167</v>
      </c>
      <c r="X993" s="5">
        <f t="shared" si="483"/>
        <v>0.94582270616273734</v>
      </c>
      <c r="Y993" s="5">
        <f t="shared" si="484"/>
        <v>0.17028794652287013</v>
      </c>
      <c r="Z993" s="5">
        <f t="shared" si="485"/>
        <v>14.641893225945052</v>
      </c>
      <c r="AA993" s="5">
        <f t="shared" si="486"/>
        <v>9.1105608334581643</v>
      </c>
      <c r="AB993" s="5">
        <f t="shared" si="487"/>
        <v>-0.80154007876877265</v>
      </c>
      <c r="AC993" s="5">
        <f t="shared" si="488"/>
        <v>1.8407943402424038</v>
      </c>
      <c r="AD993" s="5">
        <f t="shared" si="489"/>
        <v>-2.4721915927286702</v>
      </c>
      <c r="AE993">
        <f t="shared" si="477"/>
        <v>0</v>
      </c>
    </row>
    <row r="994" spans="1:31" x14ac:dyDescent="0.2">
      <c r="A994">
        <f t="shared" si="476"/>
        <v>9.6199999999998393</v>
      </c>
      <c r="B994" s="5">
        <f t="shared" si="490"/>
        <v>65.397753434754193</v>
      </c>
      <c r="C994" s="5">
        <f t="shared" si="491"/>
        <v>613.73742636282941</v>
      </c>
      <c r="D994" s="5">
        <f t="shared" si="492"/>
        <v>-322.49675391945431</v>
      </c>
      <c r="E994" s="2">
        <f t="shared" ref="E994:E1057" si="499">SQRT(B994^2+C994^2)</f>
        <v>617.2118717853557</v>
      </c>
      <c r="F994" s="2">
        <f t="shared" ref="F994:F1057" si="500">ATAN2(C994,B994)*180/PI()</f>
        <v>6.0822908242999016</v>
      </c>
      <c r="G994" s="3">
        <f t="shared" si="493"/>
        <v>4.345695736973914</v>
      </c>
      <c r="H994" s="3">
        <f t="shared" si="494"/>
        <v>57.366298047257118</v>
      </c>
      <c r="I994" s="3">
        <f t="shared" si="495"/>
        <v>-92.271849565506784</v>
      </c>
      <c r="J994" s="2">
        <f t="shared" ref="J994:J1057" si="501">SQRT(G994^2+H994^2+I994^2)</f>
        <v>108.73762663091652</v>
      </c>
      <c r="K994" s="2">
        <f t="shared" si="496"/>
        <v>74.122444874517058</v>
      </c>
      <c r="L994" s="6">
        <f t="shared" si="478"/>
        <v>2800.9582334132065</v>
      </c>
      <c r="M994" s="2">
        <f t="shared" si="479"/>
        <v>35.498255388743765</v>
      </c>
      <c r="N994" s="2">
        <f t="shared" si="497"/>
        <v>108.73762663091652</v>
      </c>
      <c r="O994" s="2">
        <f t="shared" si="498"/>
        <v>74.122444874517058</v>
      </c>
      <c r="P994" s="5">
        <f t="shared" si="480"/>
        <v>0.38252968163616796</v>
      </c>
      <c r="Q994" s="4">
        <f t="shared" si="481"/>
        <v>0.32622518256201744</v>
      </c>
      <c r="R994" s="4">
        <f t="shared" si="482"/>
        <v>0.27183746024391553</v>
      </c>
      <c r="S994" s="4">
        <f t="shared" ref="S994:S1057" si="502">IF(D994&gt;=hwind,vxw,0)</f>
        <v>0</v>
      </c>
      <c r="T994" s="4">
        <f t="shared" ref="T994:T1057" si="503">IF(D994&gt;=hwind,vyw,0)</f>
        <v>0</v>
      </c>
      <c r="U994" s="5">
        <f t="shared" ref="U994:U1057" si="504">-const*$P994*$N994*(G994-S994)</f>
        <v>-0.97031570344731866</v>
      </c>
      <c r="V994" s="5">
        <f t="shared" ref="V994:V1057" si="505">-const*$P994*$N994*(H994-T994)</f>
        <v>-12.808862656973208</v>
      </c>
      <c r="W994" s="5">
        <f t="shared" ref="W994:W1057" si="506">-const*$P994*$N994*I994</f>
        <v>20.602644556492869</v>
      </c>
      <c r="X994" s="5">
        <f t="shared" si="483"/>
        <v>0.94585036483772089</v>
      </c>
      <c r="Y994" s="5">
        <f t="shared" si="484"/>
        <v>0.17048421205968128</v>
      </c>
      <c r="Z994" s="5">
        <f t="shared" si="485"/>
        <v>14.648267921322498</v>
      </c>
      <c r="AA994" s="5">
        <f t="shared" si="486"/>
        <v>9.1149985604996129</v>
      </c>
      <c r="AB994" s="5">
        <f t="shared" si="487"/>
        <v>-0.79983149138763743</v>
      </c>
      <c r="AC994" s="5">
        <f t="shared" si="488"/>
        <v>1.8394052643492902</v>
      </c>
      <c r="AD994" s="5">
        <f t="shared" si="489"/>
        <v>-2.4563568830075155</v>
      </c>
      <c r="AE994">
        <f t="shared" si="477"/>
        <v>0</v>
      </c>
    </row>
    <row r="995" spans="1:31" x14ac:dyDescent="0.2">
      <c r="A995">
        <f t="shared" si="476"/>
        <v>9.6299999999998391</v>
      </c>
      <c r="B995" s="5">
        <f t="shared" si="490"/>
        <v>65.441170400549368</v>
      </c>
      <c r="C995" s="5">
        <f t="shared" si="491"/>
        <v>614.31118131356527</v>
      </c>
      <c r="D995" s="5">
        <f t="shared" si="492"/>
        <v>-323.41959523295355</v>
      </c>
      <c r="E995" s="2">
        <f t="shared" si="499"/>
        <v>617.78699749206578</v>
      </c>
      <c r="F995" s="2">
        <f t="shared" si="500"/>
        <v>6.0806566230526826</v>
      </c>
      <c r="G995" s="3">
        <f t="shared" si="493"/>
        <v>4.3376974220600379</v>
      </c>
      <c r="H995" s="3">
        <f t="shared" si="494"/>
        <v>57.384692099900612</v>
      </c>
      <c r="I995" s="3">
        <f t="shared" si="495"/>
        <v>-92.296413134336859</v>
      </c>
      <c r="J995" s="2">
        <f t="shared" si="501"/>
        <v>108.767855471136</v>
      </c>
      <c r="K995" s="2">
        <f t="shared" si="496"/>
        <v>74.143050764237216</v>
      </c>
      <c r="L995" s="6">
        <f t="shared" si="478"/>
        <v>2801.0398789854758</v>
      </c>
      <c r="M995" s="2">
        <f t="shared" si="479"/>
        <v>35.499290132975638</v>
      </c>
      <c r="N995" s="2">
        <f t="shared" si="497"/>
        <v>108.767855471136</v>
      </c>
      <c r="O995" s="2">
        <f t="shared" si="498"/>
        <v>74.143050764237216</v>
      </c>
      <c r="P995" s="5">
        <f t="shared" si="480"/>
        <v>0.38253198718727088</v>
      </c>
      <c r="Q995" s="4">
        <f t="shared" si="481"/>
        <v>0.32614371790815322</v>
      </c>
      <c r="R995" s="4">
        <f t="shared" si="482"/>
        <v>0.27180801163356672</v>
      </c>
      <c r="S995" s="4">
        <f t="shared" si="502"/>
        <v>0</v>
      </c>
      <c r="T995" s="4">
        <f t="shared" si="503"/>
        <v>0</v>
      </c>
      <c r="U995" s="5">
        <f t="shared" si="504"/>
        <v>-0.96880491196853802</v>
      </c>
      <c r="V995" s="5">
        <f t="shared" si="505"/>
        <v>-12.816608944517657</v>
      </c>
      <c r="W995" s="5">
        <f t="shared" si="506"/>
        <v>20.613982419999559</v>
      </c>
      <c r="X995" s="5">
        <f t="shared" si="483"/>
        <v>0.94587793557883237</v>
      </c>
      <c r="Y995" s="5">
        <f t="shared" si="484"/>
        <v>0.17068363374974971</v>
      </c>
      <c r="Z995" s="5">
        <f t="shared" si="485"/>
        <v>14.654607176441422</v>
      </c>
      <c r="AA995" s="5">
        <f t="shared" si="486"/>
        <v>9.1194280041859681</v>
      </c>
      <c r="AB995" s="5">
        <f t="shared" si="487"/>
        <v>-0.79812127821878831</v>
      </c>
      <c r="AC995" s="5">
        <f t="shared" si="488"/>
        <v>1.8379982319237644</v>
      </c>
      <c r="AD995" s="5">
        <f t="shared" si="489"/>
        <v>-2.4405895758144709</v>
      </c>
      <c r="AE995">
        <f t="shared" si="477"/>
        <v>0</v>
      </c>
    </row>
    <row r="996" spans="1:31" x14ac:dyDescent="0.2">
      <c r="A996">
        <f t="shared" si="476"/>
        <v>9.6399999999998389</v>
      </c>
      <c r="B996" s="5">
        <f t="shared" si="490"/>
        <v>65.48450746870607</v>
      </c>
      <c r="C996" s="5">
        <f t="shared" si="491"/>
        <v>614.88512013447587</v>
      </c>
      <c r="D996" s="5">
        <f t="shared" si="492"/>
        <v>-324.34268139377571</v>
      </c>
      <c r="E996" s="2">
        <f t="shared" si="499"/>
        <v>618.36229807549546</v>
      </c>
      <c r="F996" s="2">
        <f t="shared" si="500"/>
        <v>6.0790162959995415</v>
      </c>
      <c r="G996" s="3">
        <f t="shared" si="493"/>
        <v>4.3297162092778505</v>
      </c>
      <c r="H996" s="3">
        <f t="shared" si="494"/>
        <v>57.40307208221985</v>
      </c>
      <c r="I996" s="3">
        <f t="shared" si="495"/>
        <v>-92.320819030095009</v>
      </c>
      <c r="J996" s="2">
        <f t="shared" si="501"/>
        <v>108.79794461899068</v>
      </c>
      <c r="K996" s="2">
        <f t="shared" si="496"/>
        <v>74.163561430804819</v>
      </c>
      <c r="L996" s="6">
        <f t="shared" si="478"/>
        <v>2801.1212648470787</v>
      </c>
      <c r="M996" s="2">
        <f t="shared" si="479"/>
        <v>35.500321585735549</v>
      </c>
      <c r="N996" s="2">
        <f t="shared" si="497"/>
        <v>108.79794461899068</v>
      </c>
      <c r="O996" s="2">
        <f t="shared" si="498"/>
        <v>74.163561430804819</v>
      </c>
      <c r="P996" s="5">
        <f t="shared" si="480"/>
        <v>0.38253428519718102</v>
      </c>
      <c r="Q996" s="4">
        <f t="shared" si="481"/>
        <v>0.32606268709046415</v>
      </c>
      <c r="R996" s="4">
        <f t="shared" si="482"/>
        <v>0.27177871158625583</v>
      </c>
      <c r="S996" s="4">
        <f t="shared" si="502"/>
        <v>0</v>
      </c>
      <c r="T996" s="4">
        <f t="shared" si="503"/>
        <v>0</v>
      </c>
      <c r="U996" s="5">
        <f t="shared" si="504"/>
        <v>-0.96729566898219943</v>
      </c>
      <c r="V996" s="5">
        <f t="shared" si="505"/>
        <v>-12.824337745837008</v>
      </c>
      <c r="W996" s="5">
        <f t="shared" si="506"/>
        <v>20.625261353929439</v>
      </c>
      <c r="X996" s="5">
        <f t="shared" si="483"/>
        <v>0.94590541861873367</v>
      </c>
      <c r="Y996" s="5">
        <f t="shared" si="484"/>
        <v>0.17088618937754124</v>
      </c>
      <c r="Z996" s="5">
        <f t="shared" si="485"/>
        <v>14.660911121206652</v>
      </c>
      <c r="AA996" s="5">
        <f t="shared" si="486"/>
        <v>9.1238491537986839</v>
      </c>
      <c r="AB996" s="5">
        <f t="shared" si="487"/>
        <v>-0.79640947960465813</v>
      </c>
      <c r="AC996" s="5">
        <f t="shared" si="488"/>
        <v>1.8365733753696443</v>
      </c>
      <c r="AD996" s="5">
        <f t="shared" si="489"/>
        <v>-2.4248894922718769</v>
      </c>
      <c r="AE996">
        <f t="shared" si="477"/>
        <v>0</v>
      </c>
    </row>
    <row r="997" spans="1:31" x14ac:dyDescent="0.2">
      <c r="A997">
        <f t="shared" si="476"/>
        <v>9.6499999999998387</v>
      </c>
      <c r="B997" s="5">
        <f t="shared" si="490"/>
        <v>65.527764810324868</v>
      </c>
      <c r="C997" s="5">
        <f t="shared" si="491"/>
        <v>615.45924268396686</v>
      </c>
      <c r="D997" s="5">
        <f t="shared" si="492"/>
        <v>-325.26601082855126</v>
      </c>
      <c r="E997" s="2">
        <f t="shared" si="499"/>
        <v>618.93777342004205</v>
      </c>
      <c r="F997" s="2">
        <f t="shared" si="500"/>
        <v>6.0773698787489732</v>
      </c>
      <c r="G997" s="3">
        <f t="shared" si="493"/>
        <v>4.3217521144818036</v>
      </c>
      <c r="H997" s="3">
        <f t="shared" si="494"/>
        <v>57.421437815973547</v>
      </c>
      <c r="I997" s="3">
        <f t="shared" si="495"/>
        <v>-92.34506792501773</v>
      </c>
      <c r="J997" s="2">
        <f t="shared" si="501"/>
        <v>108.82789455038116</v>
      </c>
      <c r="K997" s="2">
        <f t="shared" si="496"/>
        <v>74.183977198623822</v>
      </c>
      <c r="L997" s="6">
        <f t="shared" si="478"/>
        <v>2801.2023916858484</v>
      </c>
      <c r="M997" s="2">
        <f t="shared" si="479"/>
        <v>35.501349755740783</v>
      </c>
      <c r="N997" s="2">
        <f t="shared" si="497"/>
        <v>108.82789455038116</v>
      </c>
      <c r="O997" s="2">
        <f t="shared" si="498"/>
        <v>74.183977198623822</v>
      </c>
      <c r="P997" s="5">
        <f t="shared" si="480"/>
        <v>0.38253657568597133</v>
      </c>
      <c r="Q997" s="4">
        <f t="shared" si="481"/>
        <v>0.32598208809161427</v>
      </c>
      <c r="R997" s="4">
        <f t="shared" si="482"/>
        <v>0.27174955950115698</v>
      </c>
      <c r="S997" s="4">
        <f t="shared" si="502"/>
        <v>0</v>
      </c>
      <c r="T997" s="4">
        <f t="shared" si="503"/>
        <v>0</v>
      </c>
      <c r="U997" s="5">
        <f t="shared" si="504"/>
        <v>-0.96578799246179048</v>
      </c>
      <c r="V997" s="5">
        <f t="shared" si="505"/>
        <v>-12.832049058697146</v>
      </c>
      <c r="W997" s="5">
        <f t="shared" si="506"/>
        <v>20.636481547888199</v>
      </c>
      <c r="X997" s="5">
        <f t="shared" si="483"/>
        <v>0.94593281418969666</v>
      </c>
      <c r="Y997" s="5">
        <f t="shared" si="484"/>
        <v>0.17109185679926531</v>
      </c>
      <c r="Z997" s="5">
        <f t="shared" si="485"/>
        <v>14.667179885343346</v>
      </c>
      <c r="AA997" s="5">
        <f t="shared" si="486"/>
        <v>9.1282619987923095</v>
      </c>
      <c r="AB997" s="5">
        <f t="shared" si="487"/>
        <v>-0.79469613566252517</v>
      </c>
      <c r="AC997" s="5">
        <f t="shared" si="488"/>
        <v>1.8351308266461999</v>
      </c>
      <c r="AD997" s="5">
        <f t="shared" si="489"/>
        <v>-2.4092564533194931</v>
      </c>
      <c r="AE997">
        <f t="shared" si="477"/>
        <v>0</v>
      </c>
    </row>
    <row r="998" spans="1:31" x14ac:dyDescent="0.2">
      <c r="A998">
        <f t="shared" si="476"/>
        <v>9.6599999999998385</v>
      </c>
      <c r="B998" s="5">
        <f t="shared" si="490"/>
        <v>65.570942596662903</v>
      </c>
      <c r="C998" s="5">
        <f t="shared" si="491"/>
        <v>616.0335488186679</v>
      </c>
      <c r="D998" s="5">
        <f t="shared" si="492"/>
        <v>-326.18958197062409</v>
      </c>
      <c r="E998" s="2">
        <f t="shared" si="499"/>
        <v>619.51342340835276</v>
      </c>
      <c r="F998" s="2">
        <f t="shared" si="500"/>
        <v>6.0757174068180184</v>
      </c>
      <c r="G998" s="3">
        <f t="shared" si="493"/>
        <v>4.3138051531251786</v>
      </c>
      <c r="H998" s="3">
        <f t="shared" si="494"/>
        <v>57.439789124240008</v>
      </c>
      <c r="I998" s="3">
        <f t="shared" si="495"/>
        <v>-92.369160489550922</v>
      </c>
      <c r="J998" s="2">
        <f t="shared" si="501"/>
        <v>108.85770574047896</v>
      </c>
      <c r="K998" s="2">
        <f t="shared" si="496"/>
        <v>74.204298391601199</v>
      </c>
      <c r="L998" s="6">
        <f t="shared" si="478"/>
        <v>2801.2832601884597</v>
      </c>
      <c r="M998" s="2">
        <f t="shared" si="479"/>
        <v>35.502374651694019</v>
      </c>
      <c r="N998" s="2">
        <f t="shared" si="497"/>
        <v>108.85770574047896</v>
      </c>
      <c r="O998" s="2">
        <f t="shared" si="498"/>
        <v>74.204298391601199</v>
      </c>
      <c r="P998" s="5">
        <f t="shared" si="480"/>
        <v>0.38253885867367993</v>
      </c>
      <c r="Q998" s="4">
        <f t="shared" si="481"/>
        <v>0.32590191890326559</v>
      </c>
      <c r="R998" s="4">
        <f t="shared" si="482"/>
        <v>0.27172055477928719</v>
      </c>
      <c r="S998" s="4">
        <f t="shared" si="502"/>
        <v>0</v>
      </c>
      <c r="T998" s="4">
        <f t="shared" si="503"/>
        <v>0</v>
      </c>
      <c r="U998" s="5">
        <f t="shared" si="504"/>
        <v>-0.96428190022788207</v>
      </c>
      <c r="V998" s="5">
        <f t="shared" si="505"/>
        <v>-12.839742881127698</v>
      </c>
      <c r="W998" s="5">
        <f t="shared" si="506"/>
        <v>20.647643191485084</v>
      </c>
      <c r="X998" s="5">
        <f t="shared" si="483"/>
        <v>0.94596012252360417</v>
      </c>
      <c r="Y998" s="5">
        <f t="shared" si="484"/>
        <v>0.17130061394305476</v>
      </c>
      <c r="Z998" s="5">
        <f t="shared" si="485"/>
        <v>14.673413598394776</v>
      </c>
      <c r="AA998" s="5">
        <f t="shared" si="486"/>
        <v>9.1326665287938908</v>
      </c>
      <c r="AB998" s="5">
        <f t="shared" si="487"/>
        <v>-0.79298128628482734</v>
      </c>
      <c r="AC998" s="5">
        <f t="shared" si="488"/>
        <v>1.8336707172670774</v>
      </c>
      <c r="AD998" s="5">
        <f t="shared" si="489"/>
        <v>-2.3936902797210244</v>
      </c>
      <c r="AE998">
        <f t="shared" si="477"/>
        <v>0</v>
      </c>
    </row>
    <row r="999" spans="1:31" x14ac:dyDescent="0.2">
      <c r="A999">
        <f t="shared" si="476"/>
        <v>9.6699999999998383</v>
      </c>
      <c r="B999" s="5">
        <f t="shared" si="490"/>
        <v>65.614040999129841</v>
      </c>
      <c r="C999" s="5">
        <f t="shared" si="491"/>
        <v>616.60803839344612</v>
      </c>
      <c r="D999" s="5">
        <f t="shared" si="492"/>
        <v>-327.1133932600336</v>
      </c>
      <c r="E999" s="2">
        <f t="shared" si="499"/>
        <v>620.08924792133678</v>
      </c>
      <c r="F999" s="2">
        <f t="shared" si="500"/>
        <v>6.0740589156320395</v>
      </c>
      <c r="G999" s="3">
        <f t="shared" si="493"/>
        <v>4.3058753402623307</v>
      </c>
      <c r="H999" s="3">
        <f t="shared" si="494"/>
        <v>57.45812583141268</v>
      </c>
      <c r="I999" s="3">
        <f t="shared" si="495"/>
        <v>-92.393097392348125</v>
      </c>
      <c r="J999" s="2">
        <f t="shared" si="501"/>
        <v>108.8873786637196</v>
      </c>
      <c r="K999" s="2">
        <f t="shared" si="496"/>
        <v>74.224525333142196</v>
      </c>
      <c r="L999" s="6">
        <f t="shared" si="478"/>
        <v>2801.3638710404202</v>
      </c>
      <c r="M999" s="2">
        <f t="shared" si="479"/>
        <v>35.503396282283099</v>
      </c>
      <c r="N999" s="2">
        <f t="shared" si="497"/>
        <v>108.8873786637196</v>
      </c>
      <c r="O999" s="2">
        <f t="shared" si="498"/>
        <v>74.224525333142196</v>
      </c>
      <c r="P999" s="5">
        <f t="shared" si="480"/>
        <v>0.38254113418031033</v>
      </c>
      <c r="Q999" s="4">
        <f t="shared" si="481"/>
        <v>0.32582217752603676</v>
      </c>
      <c r="R999" s="4">
        <f t="shared" si="482"/>
        <v>0.27169169682350519</v>
      </c>
      <c r="S999" s="4">
        <f t="shared" si="502"/>
        <v>0</v>
      </c>
      <c r="T999" s="4">
        <f t="shared" si="503"/>
        <v>0</v>
      </c>
      <c r="U999" s="5">
        <f t="shared" si="504"/>
        <v>-0.96277740994861916</v>
      </c>
      <c r="V999" s="5">
        <f t="shared" si="505"/>
        <v>-12.847419211420803</v>
      </c>
      <c r="W999" s="5">
        <f t="shared" si="506"/>
        <v>20.658746474326872</v>
      </c>
      <c r="X999" s="5">
        <f t="shared" si="483"/>
        <v>0.9459873438519435</v>
      </c>
      <c r="Y999" s="5">
        <f t="shared" si="484"/>
        <v>0.17151243880914113</v>
      </c>
      <c r="Z999" s="5">
        <f t="shared" si="485"/>
        <v>14.679612389720209</v>
      </c>
      <c r="AA999" s="5">
        <f t="shared" si="486"/>
        <v>9.137062733602443</v>
      </c>
      <c r="AB999" s="5">
        <f t="shared" si="487"/>
        <v>-0.79126497113947802</v>
      </c>
      <c r="AC999" s="5">
        <f t="shared" si="488"/>
        <v>1.8321931782994056</v>
      </c>
      <c r="AD999" s="5">
        <f t="shared" si="489"/>
        <v>-2.3781907920706828</v>
      </c>
      <c r="AE999">
        <f t="shared" si="477"/>
        <v>0</v>
      </c>
    </row>
    <row r="1000" spans="1:31" x14ac:dyDescent="0.2">
      <c r="A1000">
        <f t="shared" si="476"/>
        <v>9.6799999999998381</v>
      </c>
      <c r="B1000" s="5">
        <f t="shared" si="490"/>
        <v>65.657060189283897</v>
      </c>
      <c r="C1000" s="5">
        <f t="shared" si="491"/>
        <v>617.18271126141917</v>
      </c>
      <c r="D1000" s="5">
        <f t="shared" si="492"/>
        <v>-328.03744314349666</v>
      </c>
      <c r="E1000" s="2">
        <f t="shared" si="499"/>
        <v>620.66524683817727</v>
      </c>
      <c r="F1000" s="2">
        <f t="shared" si="500"/>
        <v>6.0723944405245289</v>
      </c>
      <c r="G1000" s="3">
        <f t="shared" si="493"/>
        <v>4.2979626905509356</v>
      </c>
      <c r="H1000" s="3">
        <f t="shared" si="494"/>
        <v>57.476447763195672</v>
      </c>
      <c r="I1000" s="3">
        <f t="shared" si="495"/>
        <v>-92.416879300268832</v>
      </c>
      <c r="J1000" s="2">
        <f t="shared" si="501"/>
        <v>108.91691379379598</v>
      </c>
      <c r="K1000" s="2">
        <f t="shared" si="496"/>
        <v>74.244658346145854</v>
      </c>
      <c r="L1000" s="6">
        <f t="shared" si="478"/>
        <v>2801.4442249260687</v>
      </c>
      <c r="M1000" s="2">
        <f t="shared" si="479"/>
        <v>35.504414656181076</v>
      </c>
      <c r="N1000" s="2">
        <f t="shared" si="497"/>
        <v>108.91691379379598</v>
      </c>
      <c r="O1000" s="2">
        <f t="shared" si="498"/>
        <v>74.244658346145854</v>
      </c>
      <c r="P1000" s="5">
        <f t="shared" si="480"/>
        <v>0.38254340222583105</v>
      </c>
      <c r="Q1000" s="4">
        <f t="shared" si="481"/>
        <v>0.32574286196946406</v>
      </c>
      <c r="R1000" s="4">
        <f t="shared" si="482"/>
        <v>0.27166298503850983</v>
      </c>
      <c r="S1000" s="4">
        <f t="shared" si="502"/>
        <v>0</v>
      </c>
      <c r="T1000" s="4">
        <f t="shared" si="503"/>
        <v>0</v>
      </c>
      <c r="U1000" s="5">
        <f t="shared" si="504"/>
        <v>-0.96127453914022287</v>
      </c>
      <c r="V1000" s="5">
        <f t="shared" si="505"/>
        <v>-12.855078048129984</v>
      </c>
      <c r="W1000" s="5">
        <f t="shared" si="506"/>
        <v>20.669791586012071</v>
      </c>
      <c r="X1000" s="5">
        <f t="shared" si="483"/>
        <v>0.94601447840580799</v>
      </c>
      <c r="Y1000" s="5">
        <f t="shared" si="484"/>
        <v>0.17172730947002457</v>
      </c>
      <c r="Z1000" s="5">
        <f t="shared" si="485"/>
        <v>14.685776388492693</v>
      </c>
      <c r="AA1000" s="5">
        <f t="shared" si="486"/>
        <v>9.1414506031883089</v>
      </c>
      <c r="AB1000" s="5">
        <f t="shared" si="487"/>
        <v>-0.7895472296701983</v>
      </c>
      <c r="AC1000" s="5">
        <f t="shared" si="488"/>
        <v>1.8306983403627086</v>
      </c>
      <c r="AD1000" s="5">
        <f t="shared" si="489"/>
        <v>-2.3627578107996214</v>
      </c>
      <c r="AE1000">
        <f t="shared" si="477"/>
        <v>0</v>
      </c>
    </row>
    <row r="1001" spans="1:31" x14ac:dyDescent="0.2">
      <c r="A1001">
        <f t="shared" si="476"/>
        <v>9.6899999999998379</v>
      </c>
      <c r="B1001" s="5">
        <f t="shared" si="490"/>
        <v>65.70000033882792</v>
      </c>
      <c r="C1001" s="5">
        <f t="shared" si="491"/>
        <v>617.75756727396811</v>
      </c>
      <c r="D1001" s="5">
        <f t="shared" si="492"/>
        <v>-328.96173007438989</v>
      </c>
      <c r="E1001" s="2">
        <f t="shared" si="499"/>
        <v>621.24142003634404</v>
      </c>
      <c r="F1001" s="2">
        <f t="shared" si="500"/>
        <v>6.0707240167369125</v>
      </c>
      <c r="G1001" s="3">
        <f t="shared" si="493"/>
        <v>4.2900672182542339</v>
      </c>
      <c r="H1001" s="3">
        <f t="shared" si="494"/>
        <v>57.494754746599298</v>
      </c>
      <c r="I1001" s="3">
        <f t="shared" si="495"/>
        <v>-92.440506878376823</v>
      </c>
      <c r="J1001" s="2">
        <f t="shared" si="501"/>
        <v>108.94631160365171</v>
      </c>
      <c r="K1001" s="2">
        <f t="shared" si="496"/>
        <v>74.264697753000476</v>
      </c>
      <c r="L1001" s="6">
        <f t="shared" si="478"/>
        <v>2801.5243225285631</v>
      </c>
      <c r="M1001" s="2">
        <f t="shared" si="479"/>
        <v>35.505429782046029</v>
      </c>
      <c r="N1001" s="2">
        <f t="shared" si="497"/>
        <v>108.94631160365171</v>
      </c>
      <c r="O1001" s="2">
        <f t="shared" si="498"/>
        <v>74.264697753000476</v>
      </c>
      <c r="P1001" s="5">
        <f t="shared" si="480"/>
        <v>0.38254566283017549</v>
      </c>
      <c r="Q1001" s="4">
        <f t="shared" si="481"/>
        <v>0.32566397025196142</v>
      </c>
      <c r="R1001" s="4">
        <f t="shared" si="482"/>
        <v>0.27163441883083905</v>
      </c>
      <c r="S1001" s="4">
        <f t="shared" si="502"/>
        <v>0</v>
      </c>
      <c r="T1001" s="4">
        <f t="shared" si="503"/>
        <v>0</v>
      </c>
      <c r="U1001" s="5">
        <f t="shared" si="504"/>
        <v>-0.95977330516748904</v>
      </c>
      <c r="V1001" s="5">
        <f t="shared" si="505"/>
        <v>-12.862719390068925</v>
      </c>
      <c r="W1001" s="5">
        <f t="shared" si="506"/>
        <v>20.680778716124998</v>
      </c>
      <c r="X1001" s="5">
        <f t="shared" si="483"/>
        <v>0.94604152641589212</v>
      </c>
      <c r="Y1001" s="5">
        <f t="shared" si="484"/>
        <v>0.17194520407064198</v>
      </c>
      <c r="Z1001" s="5">
        <f t="shared" si="485"/>
        <v>14.691905723697005</v>
      </c>
      <c r="AA1001" s="5">
        <f t="shared" si="486"/>
        <v>9.1458301276926388</v>
      </c>
      <c r="AB1001" s="5">
        <f t="shared" si="487"/>
        <v>-0.78782810109684709</v>
      </c>
      <c r="AC1001" s="5">
        <f t="shared" si="488"/>
        <v>1.8291863336280798</v>
      </c>
      <c r="AD1001" s="5">
        <f t="shared" si="489"/>
        <v>-2.3473911561823613</v>
      </c>
      <c r="AE1001">
        <f t="shared" si="477"/>
        <v>0</v>
      </c>
    </row>
    <row r="1002" spans="1:31" x14ac:dyDescent="0.2">
      <c r="A1002">
        <f t="shared" si="476"/>
        <v>9.6999999999998376</v>
      </c>
      <c r="B1002" s="5">
        <f t="shared" si="490"/>
        <v>65.742861619605407</v>
      </c>
      <c r="C1002" s="5">
        <f t="shared" si="491"/>
        <v>618.33260628075072</v>
      </c>
      <c r="D1002" s="5">
        <f t="shared" si="492"/>
        <v>-329.88625251273146</v>
      </c>
      <c r="E1002" s="2">
        <f t="shared" si="499"/>
        <v>621.81776739160523</v>
      </c>
      <c r="F1002" s="2">
        <f t="shared" si="500"/>
        <v>6.0690476794183423</v>
      </c>
      <c r="G1002" s="3">
        <f t="shared" si="493"/>
        <v>4.2821889372432658</v>
      </c>
      <c r="H1002" s="3">
        <f t="shared" si="494"/>
        <v>57.513046609935579</v>
      </c>
      <c r="I1002" s="3">
        <f t="shared" si="495"/>
        <v>-92.463980789938645</v>
      </c>
      <c r="J1002" s="2">
        <f t="shared" si="501"/>
        <v>108.97557256547456</v>
      </c>
      <c r="K1002" s="2">
        <f t="shared" si="496"/>
        <v>74.284643875579107</v>
      </c>
      <c r="L1002" s="6">
        <f t="shared" si="478"/>
        <v>2801.6041645298774</v>
      </c>
      <c r="M1002" s="2">
        <f t="shared" si="479"/>
        <v>35.506441668521013</v>
      </c>
      <c r="N1002" s="2">
        <f t="shared" si="497"/>
        <v>108.97557256547456</v>
      </c>
      <c r="O1002" s="2">
        <f t="shared" si="498"/>
        <v>74.284643875579107</v>
      </c>
      <c r="P1002" s="5">
        <f t="shared" si="480"/>
        <v>0.38254791601324167</v>
      </c>
      <c r="Q1002" s="4">
        <f t="shared" si="481"/>
        <v>0.32558550040078138</v>
      </c>
      <c r="R1002" s="4">
        <f t="shared" si="482"/>
        <v>0.27160599760886839</v>
      </c>
      <c r="S1002" s="4">
        <f t="shared" si="502"/>
        <v>0</v>
      </c>
      <c r="T1002" s="4">
        <f t="shared" si="503"/>
        <v>0</v>
      </c>
      <c r="U1002" s="5">
        <f t="shared" si="504"/>
        <v>-0.95827372524429411</v>
      </c>
      <c r="V1002" s="5">
        <f t="shared" si="505"/>
        <v>-12.870343236310307</v>
      </c>
      <c r="W1002" s="5">
        <f t="shared" si="506"/>
        <v>20.691708054230062</v>
      </c>
      <c r="X1002" s="5">
        <f t="shared" si="483"/>
        <v>0.94606848811248978</v>
      </c>
      <c r="Y1002" s="5">
        <f t="shared" si="484"/>
        <v>0.17216610082852671</v>
      </c>
      <c r="Z1002" s="5">
        <f t="shared" si="485"/>
        <v>14.698000524127554</v>
      </c>
      <c r="AA1002" s="5">
        <f t="shared" si="486"/>
        <v>9.1502012974267846</v>
      </c>
      <c r="AB1002" s="5">
        <f t="shared" si="487"/>
        <v>-0.78610762441576743</v>
      </c>
      <c r="AC1002" s="5">
        <f t="shared" si="488"/>
        <v>1.8276572878172477</v>
      </c>
      <c r="AD1002" s="5">
        <f t="shared" si="489"/>
        <v>-2.3320906483431543</v>
      </c>
      <c r="AE1002">
        <f t="shared" si="477"/>
        <v>0</v>
      </c>
    </row>
    <row r="1003" spans="1:31" x14ac:dyDescent="0.2">
      <c r="A1003">
        <f t="shared" si="476"/>
        <v>9.7099999999998374</v>
      </c>
      <c r="B1003" s="5">
        <f t="shared" si="490"/>
        <v>65.785644203596618</v>
      </c>
      <c r="C1003" s="5">
        <f t="shared" si="491"/>
        <v>618.90782812971452</v>
      </c>
      <c r="D1003" s="5">
        <f t="shared" si="492"/>
        <v>-330.81100892516326</v>
      </c>
      <c r="E1003" s="2">
        <f t="shared" si="499"/>
        <v>622.39428877804016</v>
      </c>
      <c r="F1003" s="2">
        <f t="shared" si="500"/>
        <v>6.0673654636255154</v>
      </c>
      <c r="G1003" s="3">
        <f t="shared" si="493"/>
        <v>4.274327860999108</v>
      </c>
      <c r="H1003" s="3">
        <f t="shared" si="494"/>
        <v>57.53132318281375</v>
      </c>
      <c r="I1003" s="3">
        <f t="shared" si="495"/>
        <v>-92.48730169642208</v>
      </c>
      <c r="J1003" s="2">
        <f t="shared" si="501"/>
        <v>109.00469715069013</v>
      </c>
      <c r="K1003" s="2">
        <f t="shared" si="496"/>
        <v>74.304497035235258</v>
      </c>
      <c r="L1003" s="6">
        <f t="shared" si="478"/>
        <v>2801.6837516107939</v>
      </c>
      <c r="M1003" s="2">
        <f t="shared" si="479"/>
        <v>35.507450324234021</v>
      </c>
      <c r="N1003" s="2">
        <f t="shared" si="497"/>
        <v>109.00469715069013</v>
      </c>
      <c r="O1003" s="2">
        <f t="shared" si="498"/>
        <v>74.304497035235258</v>
      </c>
      <c r="P1003" s="5">
        <f t="shared" si="480"/>
        <v>0.38255016179489221</v>
      </c>
      <c r="Q1003" s="4">
        <f t="shared" si="481"/>
        <v>0.32550745045197538</v>
      </c>
      <c r="R1003" s="4">
        <f t="shared" si="482"/>
        <v>0.2715777207828094</v>
      </c>
      <c r="S1003" s="4">
        <f t="shared" si="502"/>
        <v>0</v>
      </c>
      <c r="T1003" s="4">
        <f t="shared" si="503"/>
        <v>0</v>
      </c>
      <c r="U1003" s="5">
        <f t="shared" si="504"/>
        <v>-0.95677581643410281</v>
      </c>
      <c r="V1003" s="5">
        <f t="shared" si="505"/>
        <v>-12.877949586184618</v>
      </c>
      <c r="W1003" s="5">
        <f t="shared" si="506"/>
        <v>20.702579789866025</v>
      </c>
      <c r="X1003" s="5">
        <f t="shared" si="483"/>
        <v>0.94609536372549374</v>
      </c>
      <c r="Y1003" s="5">
        <f t="shared" si="484"/>
        <v>0.1723899780339633</v>
      </c>
      <c r="Z1003" s="5">
        <f t="shared" si="485"/>
        <v>14.704060918386279</v>
      </c>
      <c r="AA1003" s="5">
        <f t="shared" si="486"/>
        <v>9.1545641028716904</v>
      </c>
      <c r="AB1003" s="5">
        <f t="shared" si="487"/>
        <v>-0.78438583840013953</v>
      </c>
      <c r="AC1003" s="5">
        <f t="shared" si="488"/>
        <v>1.8261113322016609</v>
      </c>
      <c r="AD1003" s="5">
        <f t="shared" si="489"/>
        <v>-2.3168561072622822</v>
      </c>
      <c r="AE1003">
        <f t="shared" si="477"/>
        <v>0</v>
      </c>
    </row>
    <row r="1004" spans="1:31" x14ac:dyDescent="0.2">
      <c r="A1004">
        <f t="shared" si="476"/>
        <v>9.7199999999998372</v>
      </c>
      <c r="B1004" s="5">
        <f t="shared" si="490"/>
        <v>65.828348262914687</v>
      </c>
      <c r="C1004" s="5">
        <f t="shared" si="491"/>
        <v>619.48323266710918</v>
      </c>
      <c r="D1004" s="5">
        <f t="shared" si="492"/>
        <v>-331.73599778493286</v>
      </c>
      <c r="E1004" s="2">
        <f t="shared" si="499"/>
        <v>622.9709840680506</v>
      </c>
      <c r="F1004" s="2">
        <f t="shared" si="500"/>
        <v>6.065677404322491</v>
      </c>
      <c r="G1004" s="3">
        <f t="shared" si="493"/>
        <v>4.2664840026151065</v>
      </c>
      <c r="H1004" s="3">
        <f t="shared" si="494"/>
        <v>57.54958429613577</v>
      </c>
      <c r="I1004" s="3">
        <f t="shared" si="495"/>
        <v>-92.510470257494703</v>
      </c>
      <c r="J1004" s="2">
        <f t="shared" si="501"/>
        <v>109.03368582995542</v>
      </c>
      <c r="K1004" s="2">
        <f t="shared" si="496"/>
        <v>74.324257552798514</v>
      </c>
      <c r="L1004" s="6">
        <f t="shared" si="478"/>
        <v>2801.7630844508981</v>
      </c>
      <c r="M1004" s="2">
        <f t="shared" si="479"/>
        <v>35.50845575779784</v>
      </c>
      <c r="N1004" s="2">
        <f t="shared" si="497"/>
        <v>109.03368582995542</v>
      </c>
      <c r="O1004" s="2">
        <f t="shared" si="498"/>
        <v>74.324257552798514</v>
      </c>
      <c r="P1004" s="5">
        <f t="shared" si="480"/>
        <v>0.38255240019495396</v>
      </c>
      <c r="Q1004" s="4">
        <f t="shared" si="481"/>
        <v>0.32542981845035501</v>
      </c>
      <c r="R1004" s="4">
        <f t="shared" si="482"/>
        <v>0.27154958776470839</v>
      </c>
      <c r="S1004" s="4">
        <f t="shared" si="502"/>
        <v>0</v>
      </c>
      <c r="T1004" s="4">
        <f t="shared" si="503"/>
        <v>0</v>
      </c>
      <c r="U1004" s="5">
        <f t="shared" si="504"/>
        <v>-0.95527959565047837</v>
      </c>
      <c r="V1004" s="5">
        <f t="shared" si="505"/>
        <v>-12.885538439278957</v>
      </c>
      <c r="W1004" s="5">
        <f t="shared" si="506"/>
        <v>20.713394112540307</v>
      </c>
      <c r="X1004" s="5">
        <f t="shared" si="483"/>
        <v>0.94612215348439155</v>
      </c>
      <c r="Y1004" s="5">
        <f t="shared" si="484"/>
        <v>0.17261681405014428</v>
      </c>
      <c r="Z1004" s="5">
        <f t="shared" si="485"/>
        <v>14.710087034880653</v>
      </c>
      <c r="AA1004" s="5">
        <f t="shared" si="486"/>
        <v>9.1589185346773441</v>
      </c>
      <c r="AB1004" s="5">
        <f t="shared" si="487"/>
        <v>-0.78266278160033409</v>
      </c>
      <c r="AC1004" s="5">
        <f t="shared" si="488"/>
        <v>1.824548595601696</v>
      </c>
      <c r="AD1004" s="5">
        <f t="shared" si="489"/>
        <v>-2.3016873527823485</v>
      </c>
      <c r="AE1004">
        <f t="shared" si="477"/>
        <v>0</v>
      </c>
    </row>
    <row r="1005" spans="1:31" x14ac:dyDescent="0.2">
      <c r="A1005">
        <f t="shared" si="476"/>
        <v>9.729999999999837</v>
      </c>
      <c r="B1005" s="5">
        <f t="shared" si="490"/>
        <v>65.870973969801753</v>
      </c>
      <c r="C1005" s="5">
        <f t="shared" si="491"/>
        <v>620.05881973750036</v>
      </c>
      <c r="D1005" s="5">
        <f t="shared" si="492"/>
        <v>-332.66121757187545</v>
      </c>
      <c r="E1005" s="2">
        <f t="shared" si="499"/>
        <v>623.54785313237369</v>
      </c>
      <c r="F1005" s="2">
        <f t="shared" si="500"/>
        <v>6.0639835363804959</v>
      </c>
      <c r="G1005" s="3">
        <f t="shared" si="493"/>
        <v>4.2586573747991032</v>
      </c>
      <c r="H1005" s="3">
        <f t="shared" si="494"/>
        <v>57.567829782091785</v>
      </c>
      <c r="I1005" s="3">
        <f t="shared" si="495"/>
        <v>-92.533487131022525</v>
      </c>
      <c r="J1005" s="2">
        <f t="shared" si="501"/>
        <v>109.06253907315259</v>
      </c>
      <c r="K1005" s="2">
        <f t="shared" si="496"/>
        <v>74.343925748570271</v>
      </c>
      <c r="L1005" s="6">
        <f t="shared" si="478"/>
        <v>2801.842163728571</v>
      </c>
      <c r="M1005" s="2">
        <f t="shared" si="479"/>
        <v>35.509457977810008</v>
      </c>
      <c r="N1005" s="2">
        <f t="shared" si="497"/>
        <v>109.06253907315259</v>
      </c>
      <c r="O1005" s="2">
        <f t="shared" si="498"/>
        <v>74.343925748570271</v>
      </c>
      <c r="P1005" s="5">
        <f t="shared" si="480"/>
        <v>0.38255463123321798</v>
      </c>
      <c r="Q1005" s="4">
        <f t="shared" si="481"/>
        <v>0.32535260244945252</v>
      </c>
      <c r="R1005" s="4">
        <f t="shared" si="482"/>
        <v>0.27152159796844444</v>
      </c>
      <c r="S1005" s="4">
        <f t="shared" si="502"/>
        <v>0</v>
      </c>
      <c r="T1005" s="4">
        <f t="shared" si="503"/>
        <v>0</v>
      </c>
      <c r="U1005" s="5">
        <f t="shared" si="504"/>
        <v>-0.95378507965759696</v>
      </c>
      <c r="V1005" s="5">
        <f t="shared" si="505"/>
        <v>-12.893109795435841</v>
      </c>
      <c r="W1005" s="5">
        <f t="shared" si="506"/>
        <v>20.724151211723381</v>
      </c>
      <c r="X1005" s="5">
        <f t="shared" si="483"/>
        <v>0.9461488576182645</v>
      </c>
      <c r="Y1005" s="5">
        <f t="shared" si="484"/>
        <v>0.17284658731331057</v>
      </c>
      <c r="Z1005" s="5">
        <f t="shared" si="485"/>
        <v>14.716079001821651</v>
      </c>
      <c r="AA1005" s="5">
        <f t="shared" si="486"/>
        <v>9.1632645836621354</v>
      </c>
      <c r="AB1005" s="5">
        <f t="shared" si="487"/>
        <v>-0.78093849234428636</v>
      </c>
      <c r="AC1005" s="5">
        <f t="shared" si="488"/>
        <v>1.8229692063858103</v>
      </c>
      <c r="AD1005" s="5">
        <f t="shared" si="489"/>
        <v>-2.2865842046144849</v>
      </c>
      <c r="AE1005">
        <f t="shared" si="477"/>
        <v>0</v>
      </c>
    </row>
    <row r="1006" spans="1:31" x14ac:dyDescent="0.2">
      <c r="A1006">
        <f t="shared" si="476"/>
        <v>9.7399999999998368</v>
      </c>
      <c r="B1006" s="5">
        <f t="shared" si="490"/>
        <v>65.913521496625137</v>
      </c>
      <c r="C1006" s="5">
        <f t="shared" si="491"/>
        <v>620.6345891837816</v>
      </c>
      <c r="D1006" s="5">
        <f t="shared" si="492"/>
        <v>-333.58666677239592</v>
      </c>
      <c r="E1006" s="2">
        <f t="shared" si="499"/>
        <v>624.12489584009336</v>
      </c>
      <c r="F1006" s="2">
        <f t="shared" si="500"/>
        <v>6.0622838945777602</v>
      </c>
      <c r="G1006" s="3">
        <f t="shared" si="493"/>
        <v>4.2508479898756599</v>
      </c>
      <c r="H1006" s="3">
        <f t="shared" si="494"/>
        <v>57.58605947415564</v>
      </c>
      <c r="I1006" s="3">
        <f t="shared" si="495"/>
        <v>-92.55635297306867</v>
      </c>
      <c r="J1006" s="2">
        <f t="shared" si="501"/>
        <v>109.09125734938294</v>
      </c>
      <c r="K1006" s="2">
        <f t="shared" si="496"/>
        <v>74.363501942319658</v>
      </c>
      <c r="L1006" s="6">
        <f t="shared" si="478"/>
        <v>2801.9209901209842</v>
      </c>
      <c r="M1006" s="2">
        <f t="shared" si="479"/>
        <v>35.510456992852752</v>
      </c>
      <c r="N1006" s="2">
        <f t="shared" si="497"/>
        <v>109.09125734938294</v>
      </c>
      <c r="O1006" s="2">
        <f t="shared" si="498"/>
        <v>74.363501942319658</v>
      </c>
      <c r="P1006" s="5">
        <f t="shared" si="480"/>
        <v>0.38255685492943925</v>
      </c>
      <c r="Q1006" s="4">
        <f t="shared" si="481"/>
        <v>0.32527580051148242</v>
      </c>
      <c r="R1006" s="4">
        <f t="shared" si="482"/>
        <v>0.27149375080972821</v>
      </c>
      <c r="S1006" s="4">
        <f t="shared" si="502"/>
        <v>0</v>
      </c>
      <c r="T1006" s="4">
        <f t="shared" si="503"/>
        <v>0</v>
      </c>
      <c r="U1006" s="5">
        <f t="shared" si="504"/>
        <v>-0.95229228507076435</v>
      </c>
      <c r="V1006" s="5">
        <f t="shared" si="505"/>
        <v>-12.900663654752021</v>
      </c>
      <c r="W1006" s="5">
        <f t="shared" si="506"/>
        <v>20.734851276843226</v>
      </c>
      <c r="X1006" s="5">
        <f t="shared" si="483"/>
        <v>0.94617547635578592</v>
      </c>
      <c r="Y1006" s="5">
        <f t="shared" si="484"/>
        <v>0.17307927633289868</v>
      </c>
      <c r="Z1006" s="5">
        <f t="shared" si="485"/>
        <v>14.722036947221776</v>
      </c>
      <c r="AA1006" s="5">
        <f t="shared" si="486"/>
        <v>9.1676022408123039</v>
      </c>
      <c r="AB1006" s="5">
        <f t="shared" si="487"/>
        <v>-0.7792130087378657</v>
      </c>
      <c r="AC1006" s="5">
        <f t="shared" si="488"/>
        <v>1.8213732924697545</v>
      </c>
      <c r="AD1006" s="5">
        <f t="shared" si="489"/>
        <v>-2.2715464823444691</v>
      </c>
      <c r="AE1006">
        <f t="shared" si="477"/>
        <v>0</v>
      </c>
    </row>
    <row r="1007" spans="1:31" x14ac:dyDescent="0.2">
      <c r="A1007">
        <f t="shared" si="476"/>
        <v>9.7499999999998366</v>
      </c>
      <c r="B1007" s="5">
        <f t="shared" si="490"/>
        <v>65.955991015873451</v>
      </c>
      <c r="C1007" s="5">
        <f t="shared" si="491"/>
        <v>621.21054084718776</v>
      </c>
      <c r="D1007" s="5">
        <f t="shared" si="492"/>
        <v>-334.51234387945073</v>
      </c>
      <c r="E1007" s="2">
        <f t="shared" si="499"/>
        <v>624.70211205865269</v>
      </c>
      <c r="F1007" s="2">
        <f t="shared" si="500"/>
        <v>6.0605785135993262</v>
      </c>
      <c r="G1007" s="3">
        <f t="shared" si="493"/>
        <v>4.2430558597882815</v>
      </c>
      <c r="H1007" s="3">
        <f t="shared" si="494"/>
        <v>57.60427320708034</v>
      </c>
      <c r="I1007" s="3">
        <f t="shared" si="495"/>
        <v>-92.579068437892118</v>
      </c>
      <c r="J1007" s="2">
        <f t="shared" si="501"/>
        <v>109.11984112696074</v>
      </c>
      <c r="K1007" s="2">
        <f t="shared" si="496"/>
        <v>74.382986453279301</v>
      </c>
      <c r="L1007" s="6">
        <f t="shared" si="478"/>
        <v>2801.9995643040952</v>
      </c>
      <c r="M1007" s="2">
        <f t="shared" si="479"/>
        <v>35.511452811492866</v>
      </c>
      <c r="N1007" s="2">
        <f t="shared" si="497"/>
        <v>109.11984112696074</v>
      </c>
      <c r="O1007" s="2">
        <f t="shared" si="498"/>
        <v>74.382986453279301</v>
      </c>
      <c r="P1007" s="5">
        <f t="shared" si="480"/>
        <v>0.38255907130333666</v>
      </c>
      <c r="Q1007" s="4">
        <f t="shared" si="481"/>
        <v>0.32519941070730235</v>
      </c>
      <c r="R1007" s="4">
        <f t="shared" si="482"/>
        <v>0.27146604570610011</v>
      </c>
      <c r="S1007" s="4">
        <f t="shared" si="502"/>
        <v>0</v>
      </c>
      <c r="T1007" s="4">
        <f t="shared" si="503"/>
        <v>0</v>
      </c>
      <c r="U1007" s="5">
        <f t="shared" si="504"/>
        <v>-0.95080122835693504</v>
      </c>
      <c r="V1007" s="5">
        <f t="shared" si="505"/>
        <v>-12.908200017577277</v>
      </c>
      <c r="W1007" s="5">
        <f t="shared" si="506"/>
        <v>20.745494497279793</v>
      </c>
      <c r="X1007" s="5">
        <f t="shared" si="483"/>
        <v>0.94620200992521764</v>
      </c>
      <c r="Y1007" s="5">
        <f t="shared" si="484"/>
        <v>0.17331485969167754</v>
      </c>
      <c r="Z1007" s="5">
        <f t="shared" si="485"/>
        <v>14.727960998893124</v>
      </c>
      <c r="AA1007" s="5">
        <f t="shared" si="486"/>
        <v>9.1719314972813315</v>
      </c>
      <c r="AB1007" s="5">
        <f t="shared" si="487"/>
        <v>-0.77748636866525755</v>
      </c>
      <c r="AC1007" s="5">
        <f t="shared" si="488"/>
        <v>1.8197609813158468</v>
      </c>
      <c r="AD1007" s="5">
        <f t="shared" si="489"/>
        <v>-2.2565740054388748</v>
      </c>
      <c r="AE1007">
        <f t="shared" si="477"/>
        <v>0</v>
      </c>
    </row>
    <row r="1008" spans="1:31" x14ac:dyDescent="0.2">
      <c r="A1008">
        <f t="shared" si="476"/>
        <v>9.7599999999998364</v>
      </c>
      <c r="B1008" s="5">
        <f t="shared" si="490"/>
        <v>65.998382700152902</v>
      </c>
      <c r="C1008" s="5">
        <f t="shared" si="491"/>
        <v>621.78667456730761</v>
      </c>
      <c r="D1008" s="5">
        <f t="shared" si="492"/>
        <v>-335.43824739252989</v>
      </c>
      <c r="E1008" s="2">
        <f t="shared" si="499"/>
        <v>625.27950165386574</v>
      </c>
      <c r="F1008" s="2">
        <f t="shared" si="500"/>
        <v>6.0588674280368933</v>
      </c>
      <c r="G1008" s="3">
        <f t="shared" si="493"/>
        <v>4.2352809961016291</v>
      </c>
      <c r="H1008" s="3">
        <f t="shared" si="494"/>
        <v>57.622470816893497</v>
      </c>
      <c r="I1008" s="3">
        <f t="shared" si="495"/>
        <v>-92.601634177946508</v>
      </c>
      <c r="J1008" s="2">
        <f t="shared" si="501"/>
        <v>109.14829087340723</v>
      </c>
      <c r="K1008" s="2">
        <f t="shared" si="496"/>
        <v>74.402379600141259</v>
      </c>
      <c r="L1008" s="6">
        <f t="shared" si="478"/>
        <v>2802.0778869526403</v>
      </c>
      <c r="M1008" s="2">
        <f t="shared" si="479"/>
        <v>35.512445442281724</v>
      </c>
      <c r="N1008" s="2">
        <f t="shared" si="497"/>
        <v>109.14829087340723</v>
      </c>
      <c r="O1008" s="2">
        <f t="shared" si="498"/>
        <v>74.402379600141259</v>
      </c>
      <c r="P1008" s="5">
        <f t="shared" si="480"/>
        <v>0.38256128037459275</v>
      </c>
      <c r="Q1008" s="4">
        <f t="shared" si="481"/>
        <v>0.32512343111637543</v>
      </c>
      <c r="R1008" s="4">
        <f t="shared" si="482"/>
        <v>0.27143848207692878</v>
      </c>
      <c r="S1008" s="4">
        <f t="shared" si="502"/>
        <v>0</v>
      </c>
      <c r="T1008" s="4">
        <f t="shared" si="503"/>
        <v>0</v>
      </c>
      <c r="U1008" s="5">
        <f t="shared" si="504"/>
        <v>-0.94931192583523505</v>
      </c>
      <c r="V1008" s="5">
        <f t="shared" si="505"/>
        <v>-12.915718884513225</v>
      </c>
      <c r="W1008" s="5">
        <f t="shared" si="506"/>
        <v>20.756081062359552</v>
      </c>
      <c r="X1008" s="5">
        <f t="shared" si="483"/>
        <v>0.94622845855441107</v>
      </c>
      <c r="Y1008" s="5">
        <f t="shared" si="484"/>
        <v>0.1735533160458804</v>
      </c>
      <c r="Z1008" s="5">
        <f t="shared" si="485"/>
        <v>14.733851284445388</v>
      </c>
      <c r="AA1008" s="5">
        <f t="shared" si="486"/>
        <v>9.1762523443893063</v>
      </c>
      <c r="AB1008" s="5">
        <f t="shared" si="487"/>
        <v>-0.77575860978935463</v>
      </c>
      <c r="AC1008" s="5">
        <f t="shared" si="488"/>
        <v>1.8181323999321624</v>
      </c>
      <c r="AD1008" s="5">
        <f t="shared" si="489"/>
        <v>-2.2416665932511393</v>
      </c>
      <c r="AE1008">
        <f t="shared" si="477"/>
        <v>0</v>
      </c>
    </row>
    <row r="1009" spans="1:31" x14ac:dyDescent="0.2">
      <c r="A1009">
        <f t="shared" si="476"/>
        <v>9.7699999999998361</v>
      </c>
      <c r="B1009" s="5">
        <f t="shared" si="490"/>
        <v>66.040696722183426</v>
      </c>
      <c r="C1009" s="5">
        <f t="shared" si="491"/>
        <v>622.36299018209661</v>
      </c>
      <c r="D1009" s="5">
        <f t="shared" si="492"/>
        <v>-336.36437581763903</v>
      </c>
      <c r="E1009" s="2">
        <f t="shared" si="499"/>
        <v>625.8570644899296</v>
      </c>
      <c r="F1009" s="2">
        <f t="shared" si="500"/>
        <v>6.0571506723886417</v>
      </c>
      <c r="G1009" s="3">
        <f t="shared" si="493"/>
        <v>4.2275234100037355</v>
      </c>
      <c r="H1009" s="3">
        <f t="shared" si="494"/>
        <v>57.640652140892819</v>
      </c>
      <c r="I1009" s="3">
        <f t="shared" si="495"/>
        <v>-92.624050843879019</v>
      </c>
      <c r="J1009" s="2">
        <f t="shared" si="501"/>
        <v>109.17660705544492</v>
      </c>
      <c r="K1009" s="2">
        <f t="shared" si="496"/>
        <v>74.421681701053103</v>
      </c>
      <c r="L1009" s="6">
        <f t="shared" si="478"/>
        <v>2802.1559587401293</v>
      </c>
      <c r="M1009" s="2">
        <f t="shared" si="479"/>
        <v>35.513434893755111</v>
      </c>
      <c r="N1009" s="2">
        <f t="shared" si="497"/>
        <v>109.17660705544492</v>
      </c>
      <c r="O1009" s="2">
        <f t="shared" si="498"/>
        <v>74.421681701053103</v>
      </c>
      <c r="P1009" s="5">
        <f t="shared" si="480"/>
        <v>0.38256348216285352</v>
      </c>
      <c r="Q1009" s="4">
        <f t="shared" si="481"/>
        <v>0.3250478598267304</v>
      </c>
      <c r="R1009" s="4">
        <f t="shared" si="482"/>
        <v>0.27141105934340876</v>
      </c>
      <c r="S1009" s="4">
        <f t="shared" si="502"/>
        <v>0</v>
      </c>
      <c r="T1009" s="4">
        <f t="shared" si="503"/>
        <v>0</v>
      </c>
      <c r="U1009" s="5">
        <f t="shared" si="504"/>
        <v>-0.94782439367748716</v>
      </c>
      <c r="V1009" s="5">
        <f t="shared" si="505"/>
        <v>-12.923220256412113</v>
      </c>
      <c r="W1009" s="5">
        <f t="shared" si="506"/>
        <v>20.766611161350092</v>
      </c>
      <c r="X1009" s="5">
        <f t="shared" si="483"/>
        <v>0.94625482247080195</v>
      </c>
      <c r="Y1009" s="5">
        <f t="shared" si="484"/>
        <v>0.17379462412533525</v>
      </c>
      <c r="Z1009" s="5">
        <f t="shared" si="485"/>
        <v>14.739707931284004</v>
      </c>
      <c r="AA1009" s="5">
        <f t="shared" si="486"/>
        <v>9.1805647736223683</v>
      </c>
      <c r="AB1009" s="5">
        <f t="shared" si="487"/>
        <v>-0.77402976955215186</v>
      </c>
      <c r="AC1009" s="5">
        <f t="shared" si="488"/>
        <v>1.8164876748718903</v>
      </c>
      <c r="AD1009" s="5">
        <f t="shared" si="489"/>
        <v>-2.2268240650275395</v>
      </c>
      <c r="AE1009">
        <f t="shared" si="477"/>
        <v>0</v>
      </c>
    </row>
    <row r="1010" spans="1:31" x14ac:dyDescent="0.2">
      <c r="A1010">
        <f t="shared" si="476"/>
        <v>9.7799999999998359</v>
      </c>
      <c r="B1010" s="5">
        <f t="shared" si="490"/>
        <v>66.08293325479498</v>
      </c>
      <c r="C1010" s="5">
        <f t="shared" si="491"/>
        <v>622.93948752788924</v>
      </c>
      <c r="D1010" s="5">
        <f t="shared" si="492"/>
        <v>-337.29072766728109</v>
      </c>
      <c r="E1010" s="2">
        <f t="shared" si="499"/>
        <v>626.43480042943577</v>
      </c>
      <c r="F1010" s="2">
        <f t="shared" si="500"/>
        <v>6.0554282810590747</v>
      </c>
      <c r="G1010" s="3">
        <f t="shared" si="493"/>
        <v>4.2197831123082139</v>
      </c>
      <c r="H1010" s="3">
        <f t="shared" si="494"/>
        <v>57.658817017641539</v>
      </c>
      <c r="I1010" s="3">
        <f t="shared" si="495"/>
        <v>-92.646319084529296</v>
      </c>
      <c r="J1010" s="2">
        <f t="shared" si="501"/>
        <v>109.20479013899165</v>
      </c>
      <c r="K1010" s="2">
        <f t="shared" si="496"/>
        <v>74.440893073613935</v>
      </c>
      <c r="L1010" s="6">
        <f t="shared" si="478"/>
        <v>2802.2337803388414</v>
      </c>
      <c r="M1010" s="2">
        <f t="shared" si="479"/>
        <v>35.514421174433231</v>
      </c>
      <c r="N1010" s="2">
        <f t="shared" si="497"/>
        <v>109.20479013899165</v>
      </c>
      <c r="O1010" s="2">
        <f t="shared" si="498"/>
        <v>74.440893073613935</v>
      </c>
      <c r="P1010" s="5">
        <f t="shared" si="480"/>
        <v>0.38256567668772845</v>
      </c>
      <c r="Q1010" s="4">
        <f t="shared" si="481"/>
        <v>0.32497269493492476</v>
      </c>
      <c r="R1010" s="4">
        <f t="shared" si="482"/>
        <v>0.27138377692855942</v>
      </c>
      <c r="S1010" s="4">
        <f t="shared" si="502"/>
        <v>0</v>
      </c>
      <c r="T1010" s="4">
        <f t="shared" si="503"/>
        <v>0</v>
      </c>
      <c r="U1010" s="5">
        <f t="shared" si="504"/>
        <v>-0.94633864790873867</v>
      </c>
      <c r="V1010" s="5">
        <f t="shared" si="505"/>
        <v>-12.930704134375626</v>
      </c>
      <c r="W1010" s="5">
        <f t="shared" si="506"/>
        <v>20.77708498345477</v>
      </c>
      <c r="X1010" s="5">
        <f t="shared" si="483"/>
        <v>0.94628110190141101</v>
      </c>
      <c r="Y1010" s="5">
        <f t="shared" si="484"/>
        <v>0.17403876273358984</v>
      </c>
      <c r="Z1010" s="5">
        <f t="shared" si="485"/>
        <v>14.745531066608262</v>
      </c>
      <c r="AA1010" s="5">
        <f t="shared" si="486"/>
        <v>9.1848687766320669</v>
      </c>
      <c r="AB1010" s="5">
        <f t="shared" si="487"/>
        <v>-0.7722998851751488</v>
      </c>
      <c r="AC1010" s="5">
        <f t="shared" si="488"/>
        <v>1.814826932232636</v>
      </c>
      <c r="AD1010" s="5">
        <f t="shared" si="489"/>
        <v>-2.212046239913164</v>
      </c>
      <c r="AE1010">
        <f t="shared" si="477"/>
        <v>0</v>
      </c>
    </row>
    <row r="1011" spans="1:31" x14ac:dyDescent="0.2">
      <c r="A1011">
        <f t="shared" si="476"/>
        <v>9.7899999999998357</v>
      </c>
      <c r="B1011" s="5">
        <f t="shared" si="490"/>
        <v>66.125092470923803</v>
      </c>
      <c r="C1011" s="5">
        <f t="shared" si="491"/>
        <v>623.51616643941225</v>
      </c>
      <c r="D1011" s="5">
        <f t="shared" si="492"/>
        <v>-338.21730146043842</v>
      </c>
      <c r="E1011" s="2">
        <f t="shared" si="499"/>
        <v>627.01270933338265</v>
      </c>
      <c r="F1011" s="2">
        <f t="shared" si="500"/>
        <v>6.0537002883588578</v>
      </c>
      <c r="G1011" s="3">
        <f t="shared" si="493"/>
        <v>4.2120601134564621</v>
      </c>
      <c r="H1011" s="3">
        <f t="shared" si="494"/>
        <v>57.676965286963863</v>
      </c>
      <c r="I1011" s="3">
        <f t="shared" si="495"/>
        <v>-92.668439546928425</v>
      </c>
      <c r="J1011" s="2">
        <f t="shared" si="501"/>
        <v>109.23284058915493</v>
      </c>
      <c r="K1011" s="2">
        <f t="shared" si="496"/>
        <v>74.46001403487044</v>
      </c>
      <c r="L1011" s="6">
        <f t="shared" si="478"/>
        <v>2802.3113524198193</v>
      </c>
      <c r="M1011" s="2">
        <f t="shared" si="479"/>
        <v>35.515404292820627</v>
      </c>
      <c r="N1011" s="2">
        <f t="shared" si="497"/>
        <v>109.23284058915493</v>
      </c>
      <c r="O1011" s="2">
        <f t="shared" si="498"/>
        <v>74.46001403487044</v>
      </c>
      <c r="P1011" s="5">
        <f t="shared" si="480"/>
        <v>0.38256786396879011</v>
      </c>
      <c r="Q1011" s="4">
        <f t="shared" si="481"/>
        <v>0.32489793454600624</v>
      </c>
      <c r="R1011" s="4">
        <f t="shared" si="482"/>
        <v>0.27135663425722278</v>
      </c>
      <c r="S1011" s="4">
        <f t="shared" si="502"/>
        <v>0</v>
      </c>
      <c r="T1011" s="4">
        <f t="shared" si="503"/>
        <v>0</v>
      </c>
      <c r="U1011" s="5">
        <f t="shared" si="504"/>
        <v>-0.94485470440779129</v>
      </c>
      <c r="V1011" s="5">
        <f t="shared" si="505"/>
        <v>-12.938170519753665</v>
      </c>
      <c r="W1011" s="5">
        <f t="shared" si="506"/>
        <v>20.787502717807396</v>
      </c>
      <c r="X1011" s="5">
        <f t="shared" si="483"/>
        <v>0.94630729707284167</v>
      </c>
      <c r="Y1011" s="5">
        <f t="shared" si="484"/>
        <v>0.17428571074802879</v>
      </c>
      <c r="Z1011" s="5">
        <f t="shared" si="485"/>
        <v>14.751320817409418</v>
      </c>
      <c r="AA1011" s="5">
        <f t="shared" si="486"/>
        <v>9.1891643452347598</v>
      </c>
      <c r="AB1011" s="5">
        <f t="shared" si="487"/>
        <v>-0.7705689936597625</v>
      </c>
      <c r="AC1011" s="5">
        <f t="shared" si="488"/>
        <v>1.8131502976557528</v>
      </c>
      <c r="AD1011" s="5">
        <f t="shared" si="489"/>
        <v>-2.1973329369578423</v>
      </c>
      <c r="AE1011">
        <f t="shared" si="477"/>
        <v>0</v>
      </c>
    </row>
    <row r="1012" spans="1:31" x14ac:dyDescent="0.2">
      <c r="A1012">
        <f t="shared" si="476"/>
        <v>9.7999999999998355</v>
      </c>
      <c r="B1012" s="5">
        <f t="shared" si="490"/>
        <v>66.167174543608695</v>
      </c>
      <c r="C1012" s="5">
        <f t="shared" si="491"/>
        <v>624.09302674979676</v>
      </c>
      <c r="D1012" s="5">
        <f t="shared" si="492"/>
        <v>-339.14409572255454</v>
      </c>
      <c r="E1012" s="2">
        <f t="shared" si="499"/>
        <v>627.59079106118736</v>
      </c>
      <c r="F1012" s="2">
        <f t="shared" si="500"/>
        <v>6.0519667285046639</v>
      </c>
      <c r="G1012" s="3">
        <f t="shared" si="493"/>
        <v>4.2043544235198649</v>
      </c>
      <c r="H1012" s="3">
        <f t="shared" si="494"/>
        <v>57.695096789940422</v>
      </c>
      <c r="I1012" s="3">
        <f t="shared" si="495"/>
        <v>-92.690412876297998</v>
      </c>
      <c r="J1012" s="2">
        <f t="shared" si="501"/>
        <v>109.26075887022638</v>
      </c>
      <c r="K1012" s="2">
        <f t="shared" si="496"/>
        <v>74.479044901313145</v>
      </c>
      <c r="L1012" s="6">
        <f t="shared" si="478"/>
        <v>2802.388675652865</v>
      </c>
      <c r="M1012" s="2">
        <f t="shared" si="479"/>
        <v>35.516384257406102</v>
      </c>
      <c r="N1012" s="2">
        <f t="shared" si="497"/>
        <v>109.26075887022638</v>
      </c>
      <c r="O1012" s="2">
        <f t="shared" si="498"/>
        <v>74.479044901313145</v>
      </c>
      <c r="P1012" s="5">
        <f t="shared" si="480"/>
        <v>0.38257004402557432</v>
      </c>
      <c r="Q1012" s="4">
        <f t="shared" si="481"/>
        <v>0.32482357677347451</v>
      </c>
      <c r="R1012" s="4">
        <f t="shared" si="482"/>
        <v>0.27132963075606131</v>
      </c>
      <c r="S1012" s="4">
        <f t="shared" si="502"/>
        <v>0</v>
      </c>
      <c r="T1012" s="4">
        <f t="shared" si="503"/>
        <v>0</v>
      </c>
      <c r="U1012" s="5">
        <f t="shared" si="504"/>
        <v>-0.94337257890773507</v>
      </c>
      <c r="V1012" s="5">
        <f t="shared" si="505"/>
        <v>-12.94561941414317</v>
      </c>
      <c r="W1012" s="5">
        <f t="shared" si="506"/>
        <v>20.797864553466997</v>
      </c>
      <c r="X1012" s="5">
        <f t="shared" si="483"/>
        <v>0.94633340821127798</v>
      </c>
      <c r="Y1012" s="5">
        <f t="shared" si="484"/>
        <v>0.17453544711999183</v>
      </c>
      <c r="Z1012" s="5">
        <f t="shared" si="485"/>
        <v>14.757077310468871</v>
      </c>
      <c r="AA1012" s="5">
        <f t="shared" si="486"/>
        <v>9.1934514714110041</v>
      </c>
      <c r="AB1012" s="5">
        <f t="shared" si="487"/>
        <v>-0.76883713178774327</v>
      </c>
      <c r="AC1012" s="5">
        <f t="shared" si="488"/>
        <v>1.8114578963257006</v>
      </c>
      <c r="AD1012" s="5">
        <f t="shared" si="489"/>
        <v>-2.1826839751219964</v>
      </c>
      <c r="AE1012">
        <f t="shared" si="477"/>
        <v>0</v>
      </c>
    </row>
    <row r="1013" spans="1:31" x14ac:dyDescent="0.2">
      <c r="A1013">
        <f t="shared" si="476"/>
        <v>9.8099999999998353</v>
      </c>
      <c r="B1013" s="5">
        <f t="shared" si="490"/>
        <v>66.209179645987305</v>
      </c>
      <c r="C1013" s="5">
        <f t="shared" si="491"/>
        <v>624.67006829059096</v>
      </c>
      <c r="D1013" s="5">
        <f t="shared" si="492"/>
        <v>-340.07110898551628</v>
      </c>
      <c r="E1013" s="2">
        <f t="shared" si="499"/>
        <v>628.16904547069669</v>
      </c>
      <c r="F1013" s="2">
        <f t="shared" si="500"/>
        <v>6.050227635619013</v>
      </c>
      <c r="G1013" s="3">
        <f t="shared" si="493"/>
        <v>4.1966660522019872</v>
      </c>
      <c r="H1013" s="3">
        <f t="shared" si="494"/>
        <v>57.713211368903679</v>
      </c>
      <c r="I1013" s="3">
        <f t="shared" si="495"/>
        <v>-92.712239716049211</v>
      </c>
      <c r="J1013" s="2">
        <f t="shared" si="501"/>
        <v>109.28854544567619</v>
      </c>
      <c r="K1013" s="2">
        <f t="shared" si="496"/>
        <v>74.497985988872657</v>
      </c>
      <c r="L1013" s="6">
        <f t="shared" si="478"/>
        <v>2802.4657507065331</v>
      </c>
      <c r="M1013" s="2">
        <f t="shared" si="479"/>
        <v>35.51736107666266</v>
      </c>
      <c r="N1013" s="2">
        <f t="shared" si="497"/>
        <v>109.28854544567619</v>
      </c>
      <c r="O1013" s="2">
        <f t="shared" si="498"/>
        <v>74.497985988872657</v>
      </c>
      <c r="P1013" s="5">
        <f t="shared" si="480"/>
        <v>0.3825722168775797</v>
      </c>
      <c r="Q1013" s="4">
        <f t="shared" si="481"/>
        <v>0.32474961973924377</v>
      </c>
      <c r="R1013" s="4">
        <f t="shared" si="482"/>
        <v>0.27130276585355678</v>
      </c>
      <c r="S1013" s="4">
        <f t="shared" si="502"/>
        <v>0</v>
      </c>
      <c r="T1013" s="4">
        <f t="shared" si="503"/>
        <v>0</v>
      </c>
      <c r="U1013" s="5">
        <f t="shared" si="504"/>
        <v>-0.94189228699648231</v>
      </c>
      <c r="V1013" s="5">
        <f t="shared" si="505"/>
        <v>-12.953050819386885</v>
      </c>
      <c r="W1013" s="5">
        <f t="shared" si="506"/>
        <v>20.808170679412616</v>
      </c>
      <c r="X1013" s="5">
        <f t="shared" si="483"/>
        <v>0.9463594355424827</v>
      </c>
      <c r="Y1013" s="5">
        <f t="shared" si="484"/>
        <v>0.17478795087488566</v>
      </c>
      <c r="Z1013" s="5">
        <f t="shared" si="485"/>
        <v>14.762800672356404</v>
      </c>
      <c r="AA1013" s="5">
        <f t="shared" si="486"/>
        <v>9.1977301473049486</v>
      </c>
      <c r="AB1013" s="5">
        <f t="shared" si="487"/>
        <v>-0.76710433612159667</v>
      </c>
      <c r="AC1013" s="5">
        <f t="shared" si="488"/>
        <v>1.8097498529695191</v>
      </c>
      <c r="AD1013" s="5">
        <f t="shared" si="489"/>
        <v>-2.1680991732824353</v>
      </c>
      <c r="AE1013">
        <f t="shared" si="477"/>
        <v>0</v>
      </c>
    </row>
    <row r="1014" spans="1:31" x14ac:dyDescent="0.2">
      <c r="A1014">
        <f t="shared" si="476"/>
        <v>9.8199999999998351</v>
      </c>
      <c r="B1014" s="5">
        <f t="shared" si="490"/>
        <v>66.251107951292525</v>
      </c>
      <c r="C1014" s="5">
        <f t="shared" si="491"/>
        <v>625.24729089177265</v>
      </c>
      <c r="D1014" s="5">
        <f t="shared" si="492"/>
        <v>-340.99833978763542</v>
      </c>
      <c r="E1014" s="2">
        <f t="shared" si="499"/>
        <v>628.74747241819966</v>
      </c>
      <c r="F1014" s="2">
        <f t="shared" si="500"/>
        <v>6.048483043730144</v>
      </c>
      <c r="G1014" s="3">
        <f t="shared" si="493"/>
        <v>4.188995008840771</v>
      </c>
      <c r="H1014" s="3">
        <f t="shared" si="494"/>
        <v>57.731308867433377</v>
      </c>
      <c r="I1014" s="3">
        <f t="shared" si="495"/>
        <v>-92.733920707782033</v>
      </c>
      <c r="J1014" s="2">
        <f t="shared" si="501"/>
        <v>109.31620077814765</v>
      </c>
      <c r="K1014" s="2">
        <f t="shared" si="496"/>
        <v>74.516837612915907</v>
      </c>
      <c r="L1014" s="6">
        <f t="shared" si="478"/>
        <v>2802.5425782481284</v>
      </c>
      <c r="M1014" s="2">
        <f t="shared" si="479"/>
        <v>35.518334759047455</v>
      </c>
      <c r="N1014" s="2">
        <f t="shared" si="497"/>
        <v>109.31620077814765</v>
      </c>
      <c r="O1014" s="2">
        <f t="shared" si="498"/>
        <v>74.516837612915907</v>
      </c>
      <c r="P1014" s="5">
        <f t="shared" si="480"/>
        <v>0.38257438254426784</v>
      </c>
      <c r="Q1014" s="4">
        <f t="shared" si="481"/>
        <v>0.32467606157360529</v>
      </c>
      <c r="R1014" s="4">
        <f t="shared" si="482"/>
        <v>0.27127603898000735</v>
      </c>
      <c r="S1014" s="4">
        <f t="shared" si="502"/>
        <v>0</v>
      </c>
      <c r="T1014" s="4">
        <f t="shared" si="503"/>
        <v>0</v>
      </c>
      <c r="U1014" s="5">
        <f t="shared" si="504"/>
        <v>-0.94041384411730722</v>
      </c>
      <c r="V1014" s="5">
        <f t="shared" si="505"/>
        <v>-12.960464737572163</v>
      </c>
      <c r="W1014" s="5">
        <f t="shared" si="506"/>
        <v>20.818421284538168</v>
      </c>
      <c r="X1014" s="5">
        <f t="shared" si="483"/>
        <v>0.94638537929179689</v>
      </c>
      <c r="Y1014" s="5">
        <f t="shared" si="484"/>
        <v>0.17504320111228838</v>
      </c>
      <c r="Z1014" s="5">
        <f t="shared" si="485"/>
        <v>14.768491029428311</v>
      </c>
      <c r="AA1014" s="5">
        <f t="shared" si="486"/>
        <v>9.2020003652237001</v>
      </c>
      <c r="AB1014" s="5">
        <f t="shared" si="487"/>
        <v>-0.76537064300501889</v>
      </c>
      <c r="AC1014" s="5">
        <f t="shared" si="488"/>
        <v>1.808026291856148</v>
      </c>
      <c r="AD1014" s="5">
        <f t="shared" si="489"/>
        <v>-2.1535783502381314</v>
      </c>
      <c r="AE1014">
        <f t="shared" si="477"/>
        <v>0</v>
      </c>
    </row>
    <row r="1015" spans="1:31" x14ac:dyDescent="0.2">
      <c r="A1015">
        <f t="shared" si="476"/>
        <v>9.8299999999998349</v>
      </c>
      <c r="B1015" s="5">
        <f t="shared" si="490"/>
        <v>66.292959632848778</v>
      </c>
      <c r="C1015" s="5">
        <f t="shared" si="491"/>
        <v>625.82469438176156</v>
      </c>
      <c r="D1015" s="5">
        <f t="shared" si="492"/>
        <v>-341.92578667363074</v>
      </c>
      <c r="E1015" s="2">
        <f t="shared" si="499"/>
        <v>629.32607175843896</v>
      </c>
      <c r="F1015" s="2">
        <f t="shared" si="500"/>
        <v>6.046732986771854</v>
      </c>
      <c r="G1015" s="3">
        <f t="shared" si="493"/>
        <v>4.1813413024107211</v>
      </c>
      <c r="H1015" s="3">
        <f t="shared" si="494"/>
        <v>57.749389130351936</v>
      </c>
      <c r="I1015" s="3">
        <f t="shared" si="495"/>
        <v>-92.75545649128442</v>
      </c>
      <c r="J1015" s="2">
        <f t="shared" si="501"/>
        <v>109.34372532945186</v>
      </c>
      <c r="K1015" s="2">
        <f t="shared" si="496"/>
        <v>74.535600088242575</v>
      </c>
      <c r="L1015" s="6">
        <f t="shared" si="478"/>
        <v>2802.6191589436999</v>
      </c>
      <c r="M1015" s="2">
        <f t="shared" si="479"/>
        <v>35.519305313001752</v>
      </c>
      <c r="N1015" s="2">
        <f t="shared" si="497"/>
        <v>109.34372532945186</v>
      </c>
      <c r="O1015" s="2">
        <f t="shared" si="498"/>
        <v>74.535600088242575</v>
      </c>
      <c r="P1015" s="5">
        <f t="shared" si="480"/>
        <v>0.38257654104506295</v>
      </c>
      <c r="Q1015" s="4">
        <f t="shared" si="481"/>
        <v>0.32460290041518947</v>
      </c>
      <c r="R1015" s="4">
        <f t="shared" si="482"/>
        <v>0.27124944956752628</v>
      </c>
      <c r="S1015" s="4">
        <f t="shared" si="502"/>
        <v>0</v>
      </c>
      <c r="T1015" s="4">
        <f t="shared" si="503"/>
        <v>0</v>
      </c>
      <c r="U1015" s="5">
        <f t="shared" si="504"/>
        <v>-0.93893726556938517</v>
      </c>
      <c r="V1015" s="5">
        <f t="shared" si="505"/>
        <v>-12.967861171029766</v>
      </c>
      <c r="W1015" s="5">
        <f t="shared" si="506"/>
        <v>20.828616557647347</v>
      </c>
      <c r="X1015" s="5">
        <f t="shared" si="483"/>
        <v>0.94641123968413765</v>
      </c>
      <c r="Y1015" s="5">
        <f t="shared" si="484"/>
        <v>0.17530117700605391</v>
      </c>
      <c r="Z1015" s="5">
        <f t="shared" si="485"/>
        <v>14.774148507825707</v>
      </c>
      <c r="AA1015" s="5">
        <f t="shared" si="486"/>
        <v>9.2062621176367081</v>
      </c>
      <c r="AB1015" s="5">
        <f t="shared" si="487"/>
        <v>-0.76363608856333132</v>
      </c>
      <c r="AC1015" s="5">
        <f t="shared" si="488"/>
        <v>1.8062873367959416</v>
      </c>
      <c r="AD1015" s="5">
        <f t="shared" si="489"/>
        <v>-2.1391213247159442</v>
      </c>
      <c r="AE1015">
        <f t="shared" si="477"/>
        <v>0</v>
      </c>
    </row>
    <row r="1016" spans="1:31" x14ac:dyDescent="0.2">
      <c r="A1016">
        <f t="shared" si="476"/>
        <v>9.8399999999998347</v>
      </c>
      <c r="B1016" s="5">
        <f t="shared" si="490"/>
        <v>66.334734864068452</v>
      </c>
      <c r="C1016" s="5">
        <f t="shared" si="491"/>
        <v>626.40227858743197</v>
      </c>
      <c r="D1016" s="5">
        <f t="shared" si="492"/>
        <v>-342.85344819460983</v>
      </c>
      <c r="E1016" s="2">
        <f t="shared" si="499"/>
        <v>629.90484334462212</v>
      </c>
      <c r="F1016" s="2">
        <f t="shared" si="500"/>
        <v>6.0449774985833677</v>
      </c>
      <c r="G1016" s="3">
        <f t="shared" si="493"/>
        <v>4.173704941525088</v>
      </c>
      <c r="H1016" s="3">
        <f t="shared" si="494"/>
        <v>57.767452003719896</v>
      </c>
      <c r="I1016" s="3">
        <f t="shared" si="495"/>
        <v>-92.776847704531576</v>
      </c>
      <c r="J1016" s="2">
        <f t="shared" si="501"/>
        <v>109.37111956056242</v>
      </c>
      <c r="K1016" s="2">
        <f t="shared" si="496"/>
        <v>74.554273729081402</v>
      </c>
      <c r="L1016" s="6">
        <f t="shared" si="478"/>
        <v>2802.6954934580372</v>
      </c>
      <c r="M1016" s="2">
        <f t="shared" si="479"/>
        <v>35.520272746950816</v>
      </c>
      <c r="N1016" s="2">
        <f t="shared" si="497"/>
        <v>109.37111956056242</v>
      </c>
      <c r="O1016" s="2">
        <f t="shared" si="498"/>
        <v>74.554273729081402</v>
      </c>
      <c r="P1016" s="5">
        <f t="shared" si="480"/>
        <v>0.38257869239935177</v>
      </c>
      <c r="Q1016" s="4">
        <f t="shared" si="481"/>
        <v>0.32453013441092882</v>
      </c>
      <c r="R1016" s="4">
        <f t="shared" si="482"/>
        <v>0.27122299705003949</v>
      </c>
      <c r="S1016" s="4">
        <f t="shared" si="502"/>
        <v>0</v>
      </c>
      <c r="T1016" s="4">
        <f t="shared" si="503"/>
        <v>0</v>
      </c>
      <c r="U1016" s="5">
        <f t="shared" si="504"/>
        <v>-0.93746256650833415</v>
      </c>
      <c r="V1016" s="5">
        <f t="shared" si="505"/>
        <v>-12.975240122332625</v>
      </c>
      <c r="W1016" s="5">
        <f t="shared" si="506"/>
        <v>20.838756687448559</v>
      </c>
      <c r="X1016" s="5">
        <f t="shared" si="483"/>
        <v>0.94643701694399618</v>
      </c>
      <c r="Y1016" s="5">
        <f t="shared" si="484"/>
        <v>0.17556185780441069</v>
      </c>
      <c r="Z1016" s="5">
        <f t="shared" si="485"/>
        <v>14.779773233472755</v>
      </c>
      <c r="AA1016" s="5">
        <f t="shared" si="486"/>
        <v>9.2105153971751577</v>
      </c>
      <c r="AB1016" s="5">
        <f t="shared" si="487"/>
        <v>-0.76190070870392346</v>
      </c>
      <c r="AC1016" s="5">
        <f t="shared" si="488"/>
        <v>1.8045331111401293</v>
      </c>
      <c r="AD1016" s="5">
        <f t="shared" si="489"/>
        <v>-2.1247279153762832</v>
      </c>
      <c r="AE1016">
        <f t="shared" si="477"/>
        <v>0</v>
      </c>
    </row>
    <row r="1017" spans="1:31" x14ac:dyDescent="0.2">
      <c r="A1017">
        <f t="shared" si="476"/>
        <v>9.8499999999998344</v>
      </c>
      <c r="B1017" s="5">
        <f t="shared" si="490"/>
        <v>66.376433818448263</v>
      </c>
      <c r="C1017" s="5">
        <f t="shared" si="491"/>
        <v>626.98004333412473</v>
      </c>
      <c r="D1017" s="5">
        <f t="shared" si="492"/>
        <v>-343.78132290805092</v>
      </c>
      <c r="E1017" s="2">
        <f t="shared" si="499"/>
        <v>630.48378702843399</v>
      </c>
      <c r="F1017" s="2">
        <f t="shared" si="500"/>
        <v>6.0432166129091955</v>
      </c>
      <c r="G1017" s="3">
        <f t="shared" si="493"/>
        <v>4.1660859344380485</v>
      </c>
      <c r="H1017" s="3">
        <f t="shared" si="494"/>
        <v>57.785497334831298</v>
      </c>
      <c r="I1017" s="3">
        <f t="shared" si="495"/>
        <v>-92.798094983685345</v>
      </c>
      <c r="J1017" s="2">
        <f t="shared" si="501"/>
        <v>109.39838393161027</v>
      </c>
      <c r="K1017" s="2">
        <f t="shared" si="496"/>
        <v>74.572858849086757</v>
      </c>
      <c r="L1017" s="6">
        <f t="shared" si="478"/>
        <v>2802.7715824546663</v>
      </c>
      <c r="M1017" s="2">
        <f t="shared" si="479"/>
        <v>35.521237069303929</v>
      </c>
      <c r="N1017" s="2">
        <f t="shared" si="497"/>
        <v>109.39838393161027</v>
      </c>
      <c r="O1017" s="2">
        <f t="shared" si="498"/>
        <v>74.572858849086757</v>
      </c>
      <c r="P1017" s="5">
        <f t="shared" si="480"/>
        <v>0.38258083662648362</v>
      </c>
      <c r="Q1017" s="4">
        <f t="shared" si="481"/>
        <v>0.32445776171602098</v>
      </c>
      <c r="R1017" s="4">
        <f t="shared" si="482"/>
        <v>0.27119668086328358</v>
      </c>
      <c r="S1017" s="4">
        <f t="shared" si="502"/>
        <v>0</v>
      </c>
      <c r="T1017" s="4">
        <f t="shared" si="503"/>
        <v>0</v>
      </c>
      <c r="U1017" s="5">
        <f t="shared" si="504"/>
        <v>-0.93598976194676076</v>
      </c>
      <c r="V1017" s="5">
        <f t="shared" si="505"/>
        <v>-12.98260159429465</v>
      </c>
      <c r="W1017" s="5">
        <f t="shared" si="506"/>
        <v>20.848841862549957</v>
      </c>
      <c r="X1017" s="5">
        <f t="shared" si="483"/>
        <v>0.94646271129543746</v>
      </c>
      <c r="Y1017" s="5">
        <f t="shared" si="484"/>
        <v>0.17582522283005592</v>
      </c>
      <c r="Z1017" s="5">
        <f t="shared" si="485"/>
        <v>14.785365332074965</v>
      </c>
      <c r="AA1017" s="5">
        <f t="shared" si="486"/>
        <v>9.2147601966313246</v>
      </c>
      <c r="AB1017" s="5">
        <f t="shared" si="487"/>
        <v>-0.7601645391167049</v>
      </c>
      <c r="AC1017" s="5">
        <f t="shared" si="488"/>
        <v>1.8027637377803156</v>
      </c>
      <c r="AD1017" s="5">
        <f t="shared" si="489"/>
        <v>-2.1103979408187179</v>
      </c>
      <c r="AE1017">
        <f t="shared" si="477"/>
        <v>0</v>
      </c>
    </row>
    <row r="1018" spans="1:31" x14ac:dyDescent="0.2">
      <c r="A1018">
        <f t="shared" si="476"/>
        <v>9.8599999999998342</v>
      </c>
      <c r="B1018" s="5">
        <f t="shared" si="490"/>
        <v>66.418056669565686</v>
      </c>
      <c r="C1018" s="5">
        <f t="shared" si="491"/>
        <v>627.55798844565993</v>
      </c>
      <c r="D1018" s="5">
        <f t="shared" si="492"/>
        <v>-344.70940937778482</v>
      </c>
      <c r="E1018" s="2">
        <f t="shared" si="499"/>
        <v>631.0629026600476</v>
      </c>
      <c r="F1018" s="2">
        <f t="shared" si="500"/>
        <v>6.0414503633990035</v>
      </c>
      <c r="G1018" s="3">
        <f t="shared" si="493"/>
        <v>4.1584842890468812</v>
      </c>
      <c r="H1018" s="3">
        <f t="shared" si="494"/>
        <v>57.803524972209104</v>
      </c>
      <c r="I1018" s="3">
        <f t="shared" si="495"/>
        <v>-92.819198963093527</v>
      </c>
      <c r="J1018" s="2">
        <f t="shared" si="501"/>
        <v>109.4255189018786</v>
      </c>
      <c r="K1018" s="2">
        <f t="shared" si="496"/>
        <v>74.591355761335109</v>
      </c>
      <c r="L1018" s="6">
        <f t="shared" si="478"/>
        <v>2802.8474265958439</v>
      </c>
      <c r="M1018" s="2">
        <f t="shared" si="479"/>
        <v>35.522198288454277</v>
      </c>
      <c r="N1018" s="2">
        <f t="shared" si="497"/>
        <v>109.4255189018786</v>
      </c>
      <c r="O1018" s="2">
        <f t="shared" si="498"/>
        <v>74.591355761335109</v>
      </c>
      <c r="P1018" s="5">
        <f t="shared" si="480"/>
        <v>0.38258297374577011</v>
      </c>
      <c r="Q1018" s="4">
        <f t="shared" si="481"/>
        <v>0.32438578049389122</v>
      </c>
      <c r="R1018" s="4">
        <f t="shared" si="482"/>
        <v>0.27117050044480356</v>
      </c>
      <c r="S1018" s="4">
        <f t="shared" si="502"/>
        <v>0</v>
      </c>
      <c r="T1018" s="4">
        <f t="shared" si="503"/>
        <v>0</v>
      </c>
      <c r="U1018" s="5">
        <f t="shared" si="504"/>
        <v>-0.93451886675480744</v>
      </c>
      <c r="V1018" s="5">
        <f t="shared" si="505"/>
        <v>-12.989945589969519</v>
      </c>
      <c r="W1018" s="5">
        <f t="shared" si="506"/>
        <v>20.858872271454498</v>
      </c>
      <c r="X1018" s="5">
        <f t="shared" si="483"/>
        <v>0.94648832296209795</v>
      </c>
      <c r="Y1018" s="5">
        <f t="shared" si="484"/>
        <v>0.17609125148024693</v>
      </c>
      <c r="Z1018" s="5">
        <f t="shared" si="485"/>
        <v>14.790924929117496</v>
      </c>
      <c r="AA1018" s="5">
        <f t="shared" si="486"/>
        <v>9.2189965089579502</v>
      </c>
      <c r="AB1018" s="5">
        <f t="shared" si="487"/>
        <v>-0.75842761527456048</v>
      </c>
      <c r="AC1018" s="5">
        <f t="shared" si="488"/>
        <v>1.8009793391479771</v>
      </c>
      <c r="AD1018" s="5">
        <f t="shared" si="489"/>
        <v>-2.0961312195875514</v>
      </c>
      <c r="AE1018">
        <f t="shared" si="477"/>
        <v>0</v>
      </c>
    </row>
    <row r="1019" spans="1:31" x14ac:dyDescent="0.2">
      <c r="A1019">
        <f t="shared" si="476"/>
        <v>9.869999999999834</v>
      </c>
      <c r="B1019" s="5">
        <f t="shared" si="490"/>
        <v>66.459603591075393</v>
      </c>
      <c r="C1019" s="5">
        <f t="shared" si="491"/>
        <v>628.13611374434902</v>
      </c>
      <c r="D1019" s="5">
        <f t="shared" si="492"/>
        <v>-345.63770617397671</v>
      </c>
      <c r="E1019" s="2">
        <f t="shared" si="499"/>
        <v>631.64219008813575</v>
      </c>
      <c r="F1019" s="2">
        <f t="shared" si="500"/>
        <v>6.0396787836074841</v>
      </c>
      <c r="G1019" s="3">
        <f t="shared" si="493"/>
        <v>4.1509000128941356</v>
      </c>
      <c r="H1019" s="3">
        <f t="shared" si="494"/>
        <v>57.821534765600582</v>
      </c>
      <c r="I1019" s="3">
        <f t="shared" si="495"/>
        <v>-92.840160275289406</v>
      </c>
      <c r="J1019" s="2">
        <f t="shared" si="501"/>
        <v>109.45252492979787</v>
      </c>
      <c r="K1019" s="2">
        <f t="shared" si="496"/>
        <v>74.609764778321662</v>
      </c>
      <c r="L1019" s="6">
        <f t="shared" si="478"/>
        <v>2802.9230265425563</v>
      </c>
      <c r="M1019" s="2">
        <f t="shared" si="479"/>
        <v>35.523156412778924</v>
      </c>
      <c r="N1019" s="2">
        <f t="shared" si="497"/>
        <v>109.45252492979787</v>
      </c>
      <c r="O1019" s="2">
        <f t="shared" si="498"/>
        <v>74.609764778321662</v>
      </c>
      <c r="P1019" s="5">
        <f t="shared" si="480"/>
        <v>0.38258510377648497</v>
      </c>
      <c r="Q1019" s="4">
        <f t="shared" si="481"/>
        <v>0.32431418891615577</v>
      </c>
      <c r="R1019" s="4">
        <f t="shared" si="482"/>
        <v>0.27114445523395087</v>
      </c>
      <c r="S1019" s="4">
        <f t="shared" si="502"/>
        <v>0</v>
      </c>
      <c r="T1019" s="4">
        <f t="shared" si="503"/>
        <v>0</v>
      </c>
      <c r="U1019" s="5">
        <f t="shared" si="504"/>
        <v>-0.93304989566070007</v>
      </c>
      <c r="V1019" s="5">
        <f t="shared" si="505"/>
        <v>-12.997272112649444</v>
      </c>
      <c r="W1019" s="5">
        <f t="shared" si="506"/>
        <v>20.868848102555035</v>
      </c>
      <c r="X1019" s="5">
        <f t="shared" si="483"/>
        <v>0.94651385216718431</v>
      </c>
      <c r="Y1019" s="5">
        <f t="shared" si="484"/>
        <v>0.17635992322688473</v>
      </c>
      <c r="Z1019" s="5">
        <f t="shared" si="485"/>
        <v>14.796452149863528</v>
      </c>
      <c r="AA1019" s="5">
        <f t="shared" si="486"/>
        <v>9.2232243272676389</v>
      </c>
      <c r="AB1019" s="5">
        <f t="shared" si="487"/>
        <v>-0.75668997243381531</v>
      </c>
      <c r="AC1019" s="5">
        <f t="shared" si="488"/>
        <v>1.799180037214084</v>
      </c>
      <c r="AD1019" s="5">
        <f t="shared" si="489"/>
        <v>-2.0819275701773279</v>
      </c>
      <c r="AE1019">
        <f t="shared" si="477"/>
        <v>0</v>
      </c>
    </row>
    <row r="1020" spans="1:31" x14ac:dyDescent="0.2">
      <c r="A1020">
        <f t="shared" si="476"/>
        <v>9.8799999999998338</v>
      </c>
      <c r="B1020" s="5">
        <f t="shared" si="490"/>
        <v>66.501074756705705</v>
      </c>
      <c r="C1020" s="5">
        <f t="shared" si="491"/>
        <v>628.71441905100698</v>
      </c>
      <c r="D1020" s="5">
        <f t="shared" si="492"/>
        <v>-346.5662118731081</v>
      </c>
      <c r="E1020" s="2">
        <f t="shared" si="499"/>
        <v>632.22164915988299</v>
      </c>
      <c r="F1020" s="2">
        <f t="shared" si="500"/>
        <v>6.0379019069942315</v>
      </c>
      <c r="G1020" s="3">
        <f t="shared" si="493"/>
        <v>4.1433331131697972</v>
      </c>
      <c r="H1020" s="3">
        <f t="shared" si="494"/>
        <v>57.839526565972726</v>
      </c>
      <c r="I1020" s="3">
        <f t="shared" si="495"/>
        <v>-92.860979550991175</v>
      </c>
      <c r="J1020" s="2">
        <f t="shared" si="501"/>
        <v>109.47940247294079</v>
      </c>
      <c r="K1020" s="2">
        <f t="shared" si="496"/>
        <v>74.628086211956912</v>
      </c>
      <c r="L1020" s="6">
        <f t="shared" si="478"/>
        <v>2802.9983829545117</v>
      </c>
      <c r="M1020" s="2">
        <f t="shared" si="479"/>
        <v>35.524111450638777</v>
      </c>
      <c r="N1020" s="2">
        <f t="shared" si="497"/>
        <v>109.47940247294079</v>
      </c>
      <c r="O1020" s="2">
        <f t="shared" si="498"/>
        <v>74.628086211956912</v>
      </c>
      <c r="P1020" s="5">
        <f t="shared" si="480"/>
        <v>0.38258722673786427</v>
      </c>
      <c r="Q1020" s="4">
        <f t="shared" si="481"/>
        <v>0.32424298516258548</v>
      </c>
      <c r="R1020" s="4">
        <f t="shared" si="482"/>
        <v>0.27111854467188085</v>
      </c>
      <c r="S1020" s="4">
        <f t="shared" si="502"/>
        <v>0</v>
      </c>
      <c r="T1020" s="4">
        <f t="shared" si="503"/>
        <v>0</v>
      </c>
      <c r="U1020" s="5">
        <f t="shared" si="504"/>
        <v>-0.93158286325129891</v>
      </c>
      <c r="V1020" s="5">
        <f t="shared" si="505"/>
        <v>-13.004581165863961</v>
      </c>
      <c r="W1020" s="5">
        <f t="shared" si="506"/>
        <v>20.878769544129462</v>
      </c>
      <c r="X1020" s="5">
        <f t="shared" si="483"/>
        <v>0.94653929913347279</v>
      </c>
      <c r="Y1020" s="5">
        <f t="shared" si="484"/>
        <v>0.17663121761659817</v>
      </c>
      <c r="Z1020" s="5">
        <f t="shared" si="485"/>
        <v>14.801947119352551</v>
      </c>
      <c r="AA1020" s="5">
        <f t="shared" si="486"/>
        <v>9.2274436448321939</v>
      </c>
      <c r="AB1020" s="5">
        <f t="shared" si="487"/>
        <v>-0.75495164563470074</v>
      </c>
      <c r="AC1020" s="5">
        <f t="shared" si="488"/>
        <v>1.7973659534885904</v>
      </c>
      <c r="AD1020" s="5">
        <f t="shared" si="489"/>
        <v>-2.0677868110383457</v>
      </c>
      <c r="AE1020">
        <f t="shared" si="477"/>
        <v>0</v>
      </c>
    </row>
    <row r="1021" spans="1:31" x14ac:dyDescent="0.2">
      <c r="A1021">
        <f t="shared" ref="A1021:A1084" si="507">A1020+dt</f>
        <v>9.8899999999998336</v>
      </c>
      <c r="B1021" s="5">
        <f t="shared" si="490"/>
        <v>66.542470340255122</v>
      </c>
      <c r="C1021" s="5">
        <f t="shared" si="491"/>
        <v>629.29290418496441</v>
      </c>
      <c r="D1021" s="5">
        <f t="shared" si="492"/>
        <v>-347.49492505795854</v>
      </c>
      <c r="E1021" s="2">
        <f t="shared" si="499"/>
        <v>632.80127972099626</v>
      </c>
      <c r="F1021" s="2">
        <f t="shared" si="500"/>
        <v>6.0361197669236208</v>
      </c>
      <c r="G1021" s="3">
        <f t="shared" si="493"/>
        <v>4.1357835967134502</v>
      </c>
      <c r="H1021" s="3">
        <f t="shared" si="494"/>
        <v>57.857500225507614</v>
      </c>
      <c r="I1021" s="3">
        <f t="shared" si="495"/>
        <v>-92.881657419101558</v>
      </c>
      <c r="J1021" s="2">
        <f t="shared" si="501"/>
        <v>109.50615198801755</v>
      </c>
      <c r="K1021" s="2">
        <f t="shared" si="496"/>
        <v>74.646320373563427</v>
      </c>
      <c r="L1021" s="6">
        <f t="shared" si="478"/>
        <v>2803.0734964901408</v>
      </c>
      <c r="M1021" s="2">
        <f t="shared" si="479"/>
        <v>35.525063410378515</v>
      </c>
      <c r="N1021" s="2">
        <f t="shared" si="497"/>
        <v>109.50615198801755</v>
      </c>
      <c r="O1021" s="2">
        <f t="shared" si="498"/>
        <v>74.646320373563427</v>
      </c>
      <c r="P1021" s="5">
        <f t="shared" si="480"/>
        <v>0.38258934264910588</v>
      </c>
      <c r="Q1021" s="4">
        <f t="shared" si="481"/>
        <v>0.3241721674210688</v>
      </c>
      <c r="R1021" s="4">
        <f t="shared" si="482"/>
        <v>0.27109276820155082</v>
      </c>
      <c r="S1021" s="4">
        <f t="shared" si="502"/>
        <v>0</v>
      </c>
      <c r="T1021" s="4">
        <f t="shared" si="503"/>
        <v>0</v>
      </c>
      <c r="U1021" s="5">
        <f t="shared" si="504"/>
        <v>-0.93011778397265277</v>
      </c>
      <c r="V1021" s="5">
        <f t="shared" si="505"/>
        <v>-13.011872753378723</v>
      </c>
      <c r="W1021" s="5">
        <f t="shared" si="506"/>
        <v>20.888636784335958</v>
      </c>
      <c r="X1021" s="5">
        <f t="shared" si="483"/>
        <v>0.94656466408330708</v>
      </c>
      <c r="Y1021" s="5">
        <f t="shared" si="484"/>
        <v>0.1769051142708235</v>
      </c>
      <c r="Z1021" s="5">
        <f t="shared" si="485"/>
        <v>14.807409962398802</v>
      </c>
      <c r="AA1021" s="5">
        <f t="shared" si="486"/>
        <v>9.2316544550819941</v>
      </c>
      <c r="AB1021" s="5">
        <f t="shared" si="487"/>
        <v>-0.75321266970182932</v>
      </c>
      <c r="AC1021" s="5">
        <f t="shared" si="488"/>
        <v>1.795537209020079</v>
      </c>
      <c r="AD1021" s="5">
        <f t="shared" si="489"/>
        <v>-2.0537087605820474</v>
      </c>
      <c r="AE1021">
        <f t="shared" si="477"/>
        <v>0</v>
      </c>
    </row>
    <row r="1022" spans="1:31" x14ac:dyDescent="0.2">
      <c r="A1022">
        <f t="shared" si="507"/>
        <v>9.8999999999998334</v>
      </c>
      <c r="B1022" s="5">
        <f t="shared" si="490"/>
        <v>66.583790515588774</v>
      </c>
      <c r="C1022" s="5">
        <f t="shared" si="491"/>
        <v>629.87156896407998</v>
      </c>
      <c r="D1022" s="5">
        <f t="shared" si="492"/>
        <v>-348.42384431758757</v>
      </c>
      <c r="E1022" s="2">
        <f t="shared" si="499"/>
        <v>633.38108161571699</v>
      </c>
      <c r="F1022" s="2">
        <f t="shared" si="500"/>
        <v>6.0343323966646851</v>
      </c>
      <c r="G1022" s="3">
        <f t="shared" si="493"/>
        <v>4.1282514700164317</v>
      </c>
      <c r="H1022" s="3">
        <f t="shared" si="494"/>
        <v>57.875455597597814</v>
      </c>
      <c r="I1022" s="3">
        <f t="shared" si="495"/>
        <v>-92.902194506707374</v>
      </c>
      <c r="J1022" s="2">
        <f t="shared" si="501"/>
        <v>109.53277393087103</v>
      </c>
      <c r="K1022" s="2">
        <f t="shared" si="496"/>
        <v>74.664467573872543</v>
      </c>
      <c r="L1022" s="6">
        <f t="shared" si="478"/>
        <v>2803.1483678065892</v>
      </c>
      <c r="M1022" s="2">
        <f t="shared" si="479"/>
        <v>35.526012300326563</v>
      </c>
      <c r="N1022" s="2">
        <f t="shared" si="497"/>
        <v>109.53277393087103</v>
      </c>
      <c r="O1022" s="2">
        <f t="shared" si="498"/>
        <v>74.664467573872543</v>
      </c>
      <c r="P1022" s="5">
        <f t="shared" si="480"/>
        <v>0.38259145152936974</v>
      </c>
      <c r="Q1022" s="4">
        <f t="shared" si="481"/>
        <v>0.32410173388757568</v>
      </c>
      <c r="R1022" s="4">
        <f t="shared" si="482"/>
        <v>0.27106712526771759</v>
      </c>
      <c r="S1022" s="4">
        <f t="shared" si="502"/>
        <v>0</v>
      </c>
      <c r="T1022" s="4">
        <f t="shared" si="503"/>
        <v>0</v>
      </c>
      <c r="U1022" s="5">
        <f t="shared" si="504"/>
        <v>-0.92865467213055308</v>
      </c>
      <c r="V1022" s="5">
        <f t="shared" si="505"/>
        <v>-13.019146879194269</v>
      </c>
      <c r="W1022" s="5">
        <f t="shared" si="506"/>
        <v>20.898450011208212</v>
      </c>
      <c r="X1022" s="5">
        <f t="shared" si="483"/>
        <v>0.94658994723859813</v>
      </c>
      <c r="Y1022" s="5">
        <f t="shared" si="484"/>
        <v>0.17718159288587507</v>
      </c>
      <c r="Z1022" s="5">
        <f t="shared" si="485"/>
        <v>14.812840803589655</v>
      </c>
      <c r="AA1022" s="5">
        <f t="shared" si="486"/>
        <v>9.2358567516053753</v>
      </c>
      <c r="AB1022" s="5">
        <f t="shared" si="487"/>
        <v>-0.75147307924467799</v>
      </c>
      <c r="AC1022" s="5">
        <f t="shared" si="488"/>
        <v>1.7936939243953862</v>
      </c>
      <c r="AD1022" s="5">
        <f t="shared" si="489"/>
        <v>-2.0396932371864125</v>
      </c>
      <c r="AE1022">
        <f t="shared" si="477"/>
        <v>0</v>
      </c>
    </row>
    <row r="1023" spans="1:31" x14ac:dyDescent="0.2">
      <c r="A1023">
        <f t="shared" si="507"/>
        <v>9.9099999999998332</v>
      </c>
      <c r="B1023" s="5">
        <f t="shared" si="490"/>
        <v>66.62503545663499</v>
      </c>
      <c r="C1023" s="5">
        <f t="shared" si="491"/>
        <v>630.45041320475218</v>
      </c>
      <c r="D1023" s="5">
        <f t="shared" si="492"/>
        <v>-349.35296824731648</v>
      </c>
      <c r="E1023" s="2">
        <f t="shared" si="499"/>
        <v>633.9610546868322</v>
      </c>
      <c r="F1023" s="2">
        <f t="shared" si="500"/>
        <v>6.0325398293910055</v>
      </c>
      <c r="G1023" s="3">
        <f t="shared" si="493"/>
        <v>4.1207367392239851</v>
      </c>
      <c r="H1023" s="3">
        <f t="shared" si="494"/>
        <v>57.893392536841766</v>
      </c>
      <c r="I1023" s="3">
        <f t="shared" si="495"/>
        <v>-92.922591439079241</v>
      </c>
      <c r="J1023" s="2">
        <f t="shared" si="501"/>
        <v>109.55926875647206</v>
      </c>
      <c r="K1023" s="2">
        <f t="shared" si="496"/>
        <v>74.682528123021171</v>
      </c>
      <c r="L1023" s="6">
        <f t="shared" si="478"/>
        <v>2803.2229975597161</v>
      </c>
      <c r="M1023" s="2">
        <f t="shared" si="479"/>
        <v>35.526958128795009</v>
      </c>
      <c r="N1023" s="2">
        <f t="shared" si="497"/>
        <v>109.55926875647206</v>
      </c>
      <c r="O1023" s="2">
        <f t="shared" si="498"/>
        <v>74.682528123021171</v>
      </c>
      <c r="P1023" s="5">
        <f t="shared" si="480"/>
        <v>0.38259355339777745</v>
      </c>
      <c r="Q1023" s="4">
        <f t="shared" si="481"/>
        <v>0.32403168276612104</v>
      </c>
      <c r="R1023" s="4">
        <f t="shared" si="482"/>
        <v>0.27104161531693494</v>
      </c>
      <c r="S1023" s="4">
        <f t="shared" si="502"/>
        <v>0</v>
      </c>
      <c r="T1023" s="4">
        <f t="shared" si="503"/>
        <v>0</v>
      </c>
      <c r="U1023" s="5">
        <f t="shared" si="504"/>
        <v>-0.92719354189109049</v>
      </c>
      <c r="V1023" s="5">
        <f t="shared" si="505"/>
        <v>-13.026403547544808</v>
      </c>
      <c r="W1023" s="5">
        <f t="shared" si="506"/>
        <v>20.908209412650731</v>
      </c>
      <c r="X1023" s="5">
        <f t="shared" si="483"/>
        <v>0.9466151488208211</v>
      </c>
      <c r="Y1023" s="5">
        <f t="shared" si="484"/>
        <v>0.17746063323301828</v>
      </c>
      <c r="Z1023" s="5">
        <f t="shared" si="485"/>
        <v>14.818239767284025</v>
      </c>
      <c r="AA1023" s="5">
        <f t="shared" si="486"/>
        <v>9.2400505281479699</v>
      </c>
      <c r="AB1023" s="5">
        <f t="shared" si="487"/>
        <v>-0.74973290865807218</v>
      </c>
      <c r="AC1023" s="5">
        <f t="shared" si="488"/>
        <v>1.791836219739217</v>
      </c>
      <c r="AD1023" s="5">
        <f t="shared" si="489"/>
        <v>-2.0257400592012971</v>
      </c>
      <c r="AE1023">
        <f t="shared" si="477"/>
        <v>0</v>
      </c>
    </row>
    <row r="1024" spans="1:31" x14ac:dyDescent="0.2">
      <c r="A1024">
        <f t="shared" si="507"/>
        <v>9.919999999999833</v>
      </c>
      <c r="B1024" s="5">
        <f t="shared" si="490"/>
        <v>66.666205337381797</v>
      </c>
      <c r="C1024" s="5">
        <f t="shared" si="491"/>
        <v>631.02943672193157</v>
      </c>
      <c r="D1024" s="5">
        <f t="shared" si="492"/>
        <v>-350.28229544871022</v>
      </c>
      <c r="E1024" s="2">
        <f t="shared" si="499"/>
        <v>634.54119877568564</v>
      </c>
      <c r="F1024" s="2">
        <f t="shared" si="500"/>
        <v>6.0307420981806024</v>
      </c>
      <c r="G1024" s="3">
        <f t="shared" si="493"/>
        <v>4.1132394101374041</v>
      </c>
      <c r="H1024" s="3">
        <f t="shared" si="494"/>
        <v>57.911310899039158</v>
      </c>
      <c r="I1024" s="3">
        <f t="shared" si="495"/>
        <v>-92.942848839671257</v>
      </c>
      <c r="J1024" s="2">
        <f t="shared" si="501"/>
        <v>109.58563691891497</v>
      </c>
      <c r="K1024" s="2">
        <f t="shared" si="496"/>
        <v>74.700502330548716</v>
      </c>
      <c r="L1024" s="6">
        <f t="shared" si="478"/>
        <v>2803.297386404091</v>
      </c>
      <c r="M1024" s="2">
        <f t="shared" si="479"/>
        <v>35.527900904079623</v>
      </c>
      <c r="N1024" s="2">
        <f t="shared" si="497"/>
        <v>109.58563691891497</v>
      </c>
      <c r="O1024" s="2">
        <f t="shared" si="498"/>
        <v>74.700502330548716</v>
      </c>
      <c r="P1024" s="5">
        <f t="shared" si="480"/>
        <v>0.38259564827341264</v>
      </c>
      <c r="Q1024" s="4">
        <f t="shared" si="481"/>
        <v>0.32396201226872878</v>
      </c>
      <c r="R1024" s="4">
        <f t="shared" si="482"/>
        <v>0.27101623779755152</v>
      </c>
      <c r="S1024" s="4">
        <f t="shared" si="502"/>
        <v>0</v>
      </c>
      <c r="T1024" s="4">
        <f t="shared" si="503"/>
        <v>0</v>
      </c>
      <c r="U1024" s="5">
        <f t="shared" si="504"/>
        <v>-0.92573440728121426</v>
      </c>
      <c r="V1024" s="5">
        <f t="shared" si="505"/>
        <v>-13.033642762897008</v>
      </c>
      <c r="W1024" s="5">
        <f t="shared" si="506"/>
        <v>20.917915176434224</v>
      </c>
      <c r="X1024" s="5">
        <f t="shared" si="483"/>
        <v>0.94664026905101684</v>
      </c>
      <c r="Y1024" s="5">
        <f t="shared" si="484"/>
        <v>0.17774221515853589</v>
      </c>
      <c r="Z1024" s="5">
        <f t="shared" si="485"/>
        <v>14.823606977610854</v>
      </c>
      <c r="AA1024" s="5">
        <f t="shared" si="486"/>
        <v>9.244235778612083</v>
      </c>
      <c r="AB1024" s="5">
        <f t="shared" si="487"/>
        <v>-0.74799219212267842</v>
      </c>
      <c r="AC1024" s="5">
        <f t="shared" si="488"/>
        <v>1.7899642147138461</v>
      </c>
      <c r="AD1024" s="5">
        <f t="shared" si="489"/>
        <v>-2.0118490449536921</v>
      </c>
      <c r="AE1024">
        <f t="shared" si="477"/>
        <v>0</v>
      </c>
    </row>
    <row r="1025" spans="1:31" x14ac:dyDescent="0.2">
      <c r="A1025">
        <f t="shared" si="507"/>
        <v>9.9299999999998327</v>
      </c>
      <c r="B1025" s="5">
        <f t="shared" si="490"/>
        <v>66.707300331873554</v>
      </c>
      <c r="C1025" s="5">
        <f t="shared" si="491"/>
        <v>631.60863932913276</v>
      </c>
      <c r="D1025" s="5">
        <f t="shared" si="492"/>
        <v>-351.21182452955918</v>
      </c>
      <c r="E1025" s="2">
        <f t="shared" si="499"/>
        <v>635.12151372218943</v>
      </c>
      <c r="F1025" s="2">
        <f t="shared" si="500"/>
        <v>6.0289392360158187</v>
      </c>
      <c r="G1025" s="3">
        <f t="shared" si="493"/>
        <v>4.1057594882161776</v>
      </c>
      <c r="H1025" s="3">
        <f t="shared" si="494"/>
        <v>57.929210541186293</v>
      </c>
      <c r="I1025" s="3">
        <f t="shared" si="495"/>
        <v>-92.96296733012079</v>
      </c>
      <c r="J1025" s="2">
        <f t="shared" si="501"/>
        <v>109.6118788714128</v>
      </c>
      <c r="K1025" s="2">
        <f t="shared" si="496"/>
        <v>74.718390505393856</v>
      </c>
      <c r="L1025" s="6">
        <f t="shared" si="478"/>
        <v>2803.3715349929894</v>
      </c>
      <c r="M1025" s="2">
        <f t="shared" si="479"/>
        <v>35.528840634459762</v>
      </c>
      <c r="N1025" s="2">
        <f t="shared" si="497"/>
        <v>109.6118788714128</v>
      </c>
      <c r="O1025" s="2">
        <f t="shared" si="498"/>
        <v>74.718390505393856</v>
      </c>
      <c r="P1025" s="5">
        <f t="shared" si="480"/>
        <v>0.38259773617532017</v>
      </c>
      <c r="Q1025" s="4">
        <f t="shared" si="481"/>
        <v>0.32389272061539615</v>
      </c>
      <c r="R1025" s="4">
        <f t="shared" si="482"/>
        <v>0.27099099215970834</v>
      </c>
      <c r="S1025" s="4">
        <f t="shared" si="502"/>
        <v>0</v>
      </c>
      <c r="T1025" s="4">
        <f t="shared" si="503"/>
        <v>0</v>
      </c>
      <c r="U1025" s="5">
        <f t="shared" si="504"/>
        <v>-0.92427728218929062</v>
      </c>
      <c r="V1025" s="5">
        <f t="shared" si="505"/>
        <v>-13.040864529948747</v>
      </c>
      <c r="W1025" s="5">
        <f t="shared" si="506"/>
        <v>20.927567490190935</v>
      </c>
      <c r="X1025" s="5">
        <f t="shared" si="483"/>
        <v>0.94666530814978855</v>
      </c>
      <c r="Y1025" s="5">
        <f t="shared" si="484"/>
        <v>0.1780263185837887</v>
      </c>
      <c r="Z1025" s="5">
        <f t="shared" si="485"/>
        <v>14.828942558467533</v>
      </c>
      <c r="AA1025" s="5">
        <f t="shared" si="486"/>
        <v>9.2484124970560337</v>
      </c>
      <c r="AB1025" s="5">
        <f t="shared" si="487"/>
        <v>-0.74625096360550192</v>
      </c>
      <c r="AC1025" s="5">
        <f t="shared" si="488"/>
        <v>1.7880780285187861</v>
      </c>
      <c r="AD1025" s="5">
        <f t="shared" si="489"/>
        <v>-1.998020012753031</v>
      </c>
      <c r="AE1025">
        <f t="shared" si="477"/>
        <v>0</v>
      </c>
    </row>
    <row r="1026" spans="1:31" x14ac:dyDescent="0.2">
      <c r="A1026">
        <f t="shared" si="507"/>
        <v>9.9399999999998325</v>
      </c>
      <c r="B1026" s="5">
        <f t="shared" si="490"/>
        <v>66.748320614207529</v>
      </c>
      <c r="C1026" s="5">
        <f t="shared" si="491"/>
        <v>632.18802083844594</v>
      </c>
      <c r="D1026" s="5">
        <f t="shared" si="492"/>
        <v>-352.14155410386104</v>
      </c>
      <c r="E1026" s="2">
        <f t="shared" si="499"/>
        <v>635.70199936483482</v>
      </c>
      <c r="F1026" s="2">
        <f t="shared" si="500"/>
        <v>6.0271312757832316</v>
      </c>
      <c r="G1026" s="3">
        <f t="shared" si="493"/>
        <v>4.0982969785801222</v>
      </c>
      <c r="H1026" s="3">
        <f t="shared" si="494"/>
        <v>57.947091321471483</v>
      </c>
      <c r="I1026" s="3">
        <f t="shared" si="495"/>
        <v>-92.982947530248325</v>
      </c>
      <c r="J1026" s="2">
        <f t="shared" si="501"/>
        <v>109.63799506629309</v>
      </c>
      <c r="K1026" s="2">
        <f t="shared" si="496"/>
        <v>74.736192955891667</v>
      </c>
      <c r="L1026" s="6">
        <f t="shared" si="478"/>
        <v>2803.4454439783894</v>
      </c>
      <c r="M1026" s="2">
        <f t="shared" si="479"/>
        <v>35.529777328198328</v>
      </c>
      <c r="N1026" s="2">
        <f t="shared" si="497"/>
        <v>109.63799506629309</v>
      </c>
      <c r="O1026" s="2">
        <f t="shared" si="498"/>
        <v>74.736192955891667</v>
      </c>
      <c r="P1026" s="5">
        <f t="shared" si="480"/>
        <v>0.38259981712250674</v>
      </c>
      <c r="Q1026" s="4">
        <f t="shared" si="481"/>
        <v>0.32382380603405708</v>
      </c>
      <c r="R1026" s="4">
        <f t="shared" si="482"/>
        <v>0.27096587785533638</v>
      </c>
      <c r="S1026" s="4">
        <f t="shared" si="502"/>
        <v>0</v>
      </c>
      <c r="T1026" s="4">
        <f t="shared" si="503"/>
        <v>0</v>
      </c>
      <c r="U1026" s="5">
        <f t="shared" si="504"/>
        <v>-0.92282218036566732</v>
      </c>
      <c r="V1026" s="5">
        <f t="shared" si="505"/>
        <v>-13.048068853627932</v>
      </c>
      <c r="W1026" s="5">
        <f t="shared" si="506"/>
        <v>20.937166541410186</v>
      </c>
      <c r="X1026" s="5">
        <f t="shared" si="483"/>
        <v>0.94669026633730124</v>
      </c>
      <c r="Y1026" s="5">
        <f t="shared" si="484"/>
        <v>0.17831292350527711</v>
      </c>
      <c r="Z1026" s="5">
        <f t="shared" si="485"/>
        <v>14.834246633518475</v>
      </c>
      <c r="AA1026" s="5">
        <f t="shared" si="486"/>
        <v>9.2525806776935564</v>
      </c>
      <c r="AB1026" s="5">
        <f t="shared" si="487"/>
        <v>-0.74450925686039016</v>
      </c>
      <c r="AC1026" s="5">
        <f t="shared" si="488"/>
        <v>1.7861777798905436</v>
      </c>
      <c r="AD1026" s="5">
        <f t="shared" si="489"/>
        <v>-1.9842527808962558</v>
      </c>
      <c r="AE1026">
        <f t="shared" si="477"/>
        <v>0</v>
      </c>
    </row>
    <row r="1027" spans="1:31" x14ac:dyDescent="0.2">
      <c r="A1027">
        <f t="shared" si="507"/>
        <v>9.9499999999998323</v>
      </c>
      <c r="B1027" s="5">
        <f t="shared" si="490"/>
        <v>66.789266358530483</v>
      </c>
      <c r="C1027" s="5">
        <f t="shared" si="491"/>
        <v>632.76758106054956</v>
      </c>
      <c r="D1027" s="5">
        <f t="shared" si="492"/>
        <v>-353.07148279180257</v>
      </c>
      <c r="E1027" s="2">
        <f t="shared" si="499"/>
        <v>636.28265554070367</v>
      </c>
      <c r="F1027" s="2">
        <f t="shared" si="500"/>
        <v>6.0253182502735347</v>
      </c>
      <c r="G1027" s="3">
        <f t="shared" si="493"/>
        <v>4.0908518860115182</v>
      </c>
      <c r="H1027" s="3">
        <f t="shared" si="494"/>
        <v>57.964953099270389</v>
      </c>
      <c r="I1027" s="3">
        <f t="shared" si="495"/>
        <v>-93.002790058057286</v>
      </c>
      <c r="J1027" s="2">
        <f t="shared" si="501"/>
        <v>109.66398595499335</v>
      </c>
      <c r="K1027" s="2">
        <f t="shared" si="496"/>
        <v>74.75390998977052</v>
      </c>
      <c r="L1027" s="6">
        <f t="shared" si="478"/>
        <v>2803.51911401097</v>
      </c>
      <c r="M1027" s="2">
        <f t="shared" si="479"/>
        <v>35.530710993541803</v>
      </c>
      <c r="N1027" s="2">
        <f t="shared" si="497"/>
        <v>109.66398595499335</v>
      </c>
      <c r="O1027" s="2">
        <f t="shared" si="498"/>
        <v>74.75390998977052</v>
      </c>
      <c r="P1027" s="5">
        <f t="shared" si="480"/>
        <v>0.38260189113394039</v>
      </c>
      <c r="Q1027" s="4">
        <f t="shared" si="481"/>
        <v>0.32375526676054789</v>
      </c>
      <c r="R1027" s="4">
        <f t="shared" si="482"/>
        <v>0.27094089433815377</v>
      </c>
      <c r="S1027" s="4">
        <f t="shared" si="502"/>
        <v>0</v>
      </c>
      <c r="T1027" s="4">
        <f t="shared" si="503"/>
        <v>0</v>
      </c>
      <c r="U1027" s="5">
        <f t="shared" si="504"/>
        <v>-0.92136911542323507</v>
      </c>
      <c r="V1027" s="5">
        <f t="shared" si="505"/>
        <v>-13.055255739091232</v>
      </c>
      <c r="W1027" s="5">
        <f t="shared" si="506"/>
        <v>20.946712517433784</v>
      </c>
      <c r="X1027" s="5">
        <f t="shared" si="483"/>
        <v>0.94671514383328215</v>
      </c>
      <c r="Y1027" s="5">
        <f t="shared" si="484"/>
        <v>0.17860200999469347</v>
      </c>
      <c r="Z1027" s="5">
        <f t="shared" si="485"/>
        <v>14.839519326193519</v>
      </c>
      <c r="AA1027" s="5">
        <f t="shared" si="486"/>
        <v>9.2567403148930811</v>
      </c>
      <c r="AB1027" s="5">
        <f t="shared" si="487"/>
        <v>-0.74276710542854163</v>
      </c>
      <c r="AC1027" s="5">
        <f t="shared" si="488"/>
        <v>1.7842635871022878</v>
      </c>
      <c r="AD1027" s="5">
        <f t="shared" si="489"/>
        <v>-1.9705471676731321</v>
      </c>
      <c r="AE1027">
        <f t="shared" si="477"/>
        <v>0</v>
      </c>
    </row>
    <row r="1028" spans="1:31" x14ac:dyDescent="0.2">
      <c r="A1028">
        <f t="shared" si="507"/>
        <v>9.9599999999998321</v>
      </c>
      <c r="B1028" s="5">
        <f t="shared" si="490"/>
        <v>66.830137739035337</v>
      </c>
      <c r="C1028" s="5">
        <f t="shared" si="491"/>
        <v>633.34731980472156</v>
      </c>
      <c r="D1028" s="5">
        <f t="shared" si="492"/>
        <v>-354.00160921974151</v>
      </c>
      <c r="E1028" s="2">
        <f t="shared" si="499"/>
        <v>636.86348208548009</v>
      </c>
      <c r="F1028" s="2">
        <f t="shared" si="500"/>
        <v>6.0235001921814542</v>
      </c>
      <c r="G1028" s="3">
        <f t="shared" si="493"/>
        <v>4.0834242149572324</v>
      </c>
      <c r="H1028" s="3">
        <f t="shared" si="494"/>
        <v>57.982795735141408</v>
      </c>
      <c r="I1028" s="3">
        <f t="shared" si="495"/>
        <v>-93.022495529734016</v>
      </c>
      <c r="J1028" s="2">
        <f t="shared" si="501"/>
        <v>109.68985198805684</v>
      </c>
      <c r="K1028" s="2">
        <f t="shared" si="496"/>
        <v>74.771541914149168</v>
      </c>
      <c r="L1028" s="6">
        <f t="shared" si="478"/>
        <v>2803.5925457401081</v>
      </c>
      <c r="M1028" s="2">
        <f t="shared" si="479"/>
        <v>35.531641638720117</v>
      </c>
      <c r="N1028" s="2">
        <f t="shared" si="497"/>
        <v>109.68985198805684</v>
      </c>
      <c r="O1028" s="2">
        <f t="shared" si="498"/>
        <v>74.771541914149168</v>
      </c>
      <c r="P1028" s="5">
        <f t="shared" si="480"/>
        <v>0.38260395822855064</v>
      </c>
      <c r="Q1028" s="4">
        <f t="shared" si="481"/>
        <v>0.3236871010385704</v>
      </c>
      <c r="R1028" s="4">
        <f t="shared" si="482"/>
        <v>0.27091604106366379</v>
      </c>
      <c r="S1028" s="4">
        <f t="shared" si="502"/>
        <v>0</v>
      </c>
      <c r="T1028" s="4">
        <f t="shared" si="503"/>
        <v>0</v>
      </c>
      <c r="U1028" s="5">
        <f t="shared" si="504"/>
        <v>-0.91991810083799419</v>
      </c>
      <c r="V1028" s="5">
        <f t="shared" si="505"/>
        <v>-13.062425191722893</v>
      </c>
      <c r="W1028" s="5">
        <f t="shared" si="506"/>
        <v>20.95620560545164</v>
      </c>
      <c r="X1028" s="5">
        <f t="shared" si="483"/>
        <v>0.94673994085701763</v>
      </c>
      <c r="Y1028" s="5">
        <f t="shared" si="484"/>
        <v>0.17889355819897532</v>
      </c>
      <c r="Z1028" s="5">
        <f t="shared" si="485"/>
        <v>14.844760759686581</v>
      </c>
      <c r="AA1028" s="5">
        <f t="shared" si="486"/>
        <v>9.2608914031771548</v>
      </c>
      <c r="AB1028" s="5">
        <f t="shared" si="487"/>
        <v>-0.74102454263901885</v>
      </c>
      <c r="AC1028" s="5">
        <f t="shared" si="488"/>
        <v>1.7823355679636883</v>
      </c>
      <c r="AD1028" s="5">
        <f t="shared" si="489"/>
        <v>-1.956902991371205</v>
      </c>
      <c r="AE1028">
        <f t="shared" si="477"/>
        <v>0</v>
      </c>
    </row>
    <row r="1029" spans="1:31" x14ac:dyDescent="0.2">
      <c r="A1029">
        <f t="shared" si="507"/>
        <v>9.9699999999998319</v>
      </c>
      <c r="B1029" s="5">
        <f t="shared" si="490"/>
        <v>66.87093492995777</v>
      </c>
      <c r="C1029" s="5">
        <f t="shared" si="491"/>
        <v>633.92723687885143</v>
      </c>
      <c r="D1029" s="5">
        <f t="shared" si="492"/>
        <v>-354.93193202018841</v>
      </c>
      <c r="E1029" s="2">
        <f t="shared" si="499"/>
        <v>637.44447883346049</v>
      </c>
      <c r="F1029" s="2">
        <f t="shared" si="500"/>
        <v>6.0216771341056461</v>
      </c>
      <c r="G1029" s="3">
        <f t="shared" si="493"/>
        <v>4.0760139695308419</v>
      </c>
      <c r="H1029" s="3">
        <f t="shared" si="494"/>
        <v>58.000619090821047</v>
      </c>
      <c r="I1029" s="3">
        <f t="shared" si="495"/>
        <v>-93.042064559647727</v>
      </c>
      <c r="J1029" s="2">
        <f t="shared" si="501"/>
        <v>109.7155936151283</v>
      </c>
      <c r="K1029" s="2">
        <f t="shared" si="496"/>
        <v>74.789089035533948</v>
      </c>
      <c r="L1029" s="6">
        <f t="shared" si="478"/>
        <v>2803.6657398138736</v>
      </c>
      <c r="M1029" s="2">
        <f t="shared" si="479"/>
        <v>35.532569271946663</v>
      </c>
      <c r="N1029" s="2">
        <f t="shared" si="497"/>
        <v>109.7155936151283</v>
      </c>
      <c r="O1029" s="2">
        <f t="shared" si="498"/>
        <v>74.789089035533948</v>
      </c>
      <c r="P1029" s="5">
        <f t="shared" si="480"/>
        <v>0.38260601842522823</v>
      </c>
      <c r="Q1029" s="4">
        <f t="shared" si="481"/>
        <v>0.32361930711965758</v>
      </c>
      <c r="R1029" s="4">
        <f t="shared" si="482"/>
        <v>0.27089131748915185</v>
      </c>
      <c r="S1029" s="4">
        <f t="shared" si="502"/>
        <v>0</v>
      </c>
      <c r="T1029" s="4">
        <f t="shared" si="503"/>
        <v>0</v>
      </c>
      <c r="U1029" s="5">
        <f t="shared" si="504"/>
        <v>-0.91846914994962026</v>
      </c>
      <c r="V1029" s="5">
        <f t="shared" si="505"/>
        <v>-13.069577217133489</v>
      </c>
      <c r="W1029" s="5">
        <f t="shared" si="506"/>
        <v>20.965645992497308</v>
      </c>
      <c r="X1029" s="5">
        <f t="shared" si="483"/>
        <v>0.9467646576273534</v>
      </c>
      <c r="Y1029" s="5">
        <f t="shared" si="484"/>
        <v>0.17918754834035022</v>
      </c>
      <c r="Z1029" s="5">
        <f t="shared" si="485"/>
        <v>14.849971056954141</v>
      </c>
      <c r="AA1029" s="5">
        <f t="shared" si="486"/>
        <v>9.2650339372217747</v>
      </c>
      <c r="AB1029" s="5">
        <f t="shared" si="487"/>
        <v>-0.73928160160927003</v>
      </c>
      <c r="AC1029" s="5">
        <f t="shared" si="488"/>
        <v>1.7803938398206522</v>
      </c>
      <c r="AD1029" s="5">
        <f t="shared" si="489"/>
        <v>-1.9433200702809188</v>
      </c>
      <c r="AE1029">
        <f t="shared" ref="AE1029:AE1092" si="508">IF(($D1029-height)*($D1030-height)&lt;0,1,0)</f>
        <v>0</v>
      </c>
    </row>
    <row r="1030" spans="1:31" x14ac:dyDescent="0.2">
      <c r="A1030">
        <f t="shared" si="507"/>
        <v>9.9799999999998317</v>
      </c>
      <c r="B1030" s="5">
        <f t="shared" si="490"/>
        <v>66.911658105572997</v>
      </c>
      <c r="C1030" s="5">
        <f t="shared" si="491"/>
        <v>634.50733208945167</v>
      </c>
      <c r="D1030" s="5">
        <f t="shared" si="492"/>
        <v>-355.86244983178841</v>
      </c>
      <c r="E1030" s="2">
        <f t="shared" si="499"/>
        <v>638.02564561756515</v>
      </c>
      <c r="F1030" s="2">
        <f t="shared" si="500"/>
        <v>6.0198491085486143</v>
      </c>
      <c r="G1030" s="3">
        <f t="shared" si="493"/>
        <v>4.0686211535147496</v>
      </c>
      <c r="H1030" s="3">
        <f t="shared" si="494"/>
        <v>58.018423029219257</v>
      </c>
      <c r="I1030" s="3">
        <f t="shared" si="495"/>
        <v>-93.061497760350534</v>
      </c>
      <c r="J1030" s="2">
        <f t="shared" si="501"/>
        <v>109.7412112849498</v>
      </c>
      <c r="K1030" s="2">
        <f t="shared" si="496"/>
        <v>74.80655165981581</v>
      </c>
      <c r="L1030" s="6">
        <f t="shared" si="478"/>
        <v>2803.7386968790288</v>
      </c>
      <c r="M1030" s="2">
        <f t="shared" si="479"/>
        <v>35.533493901418247</v>
      </c>
      <c r="N1030" s="2">
        <f t="shared" si="497"/>
        <v>109.7412112849498</v>
      </c>
      <c r="O1030" s="2">
        <f t="shared" si="498"/>
        <v>74.80655165981581</v>
      </c>
      <c r="P1030" s="5">
        <f t="shared" si="480"/>
        <v>0.38260807174282513</v>
      </c>
      <c r="Q1030" s="4">
        <f t="shared" si="481"/>
        <v>0.32355188326313766</v>
      </c>
      <c r="R1030" s="4">
        <f t="shared" si="482"/>
        <v>0.27086672307368309</v>
      </c>
      <c r="S1030" s="4">
        <f t="shared" si="502"/>
        <v>0</v>
      </c>
      <c r="T1030" s="4">
        <f t="shared" si="503"/>
        <v>0</v>
      </c>
      <c r="U1030" s="5">
        <f t="shared" si="504"/>
        <v>-0.91702227596203301</v>
      </c>
      <c r="V1030" s="5">
        <f t="shared" si="505"/>
        <v>-13.0767118211587</v>
      </c>
      <c r="W1030" s="5">
        <f t="shared" si="506"/>
        <v>20.975033865443653</v>
      </c>
      <c r="X1030" s="5">
        <f t="shared" si="483"/>
        <v>0.94678929436269321</v>
      </c>
      <c r="Y1030" s="5">
        <f t="shared" si="484"/>
        <v>0.17948396071638412</v>
      </c>
      <c r="Z1030" s="5">
        <f t="shared" si="485"/>
        <v>14.855150340713843</v>
      </c>
      <c r="AA1030" s="5">
        <f t="shared" si="486"/>
        <v>9.2691679118557158</v>
      </c>
      <c r="AB1030" s="5">
        <f t="shared" si="487"/>
        <v>-0.73753831524564895</v>
      </c>
      <c r="AC1030" s="5">
        <f t="shared" si="488"/>
        <v>1.7784385195551433</v>
      </c>
      <c r="AD1030" s="5">
        <f t="shared" si="489"/>
        <v>-1.9297982227006329</v>
      </c>
      <c r="AE1030">
        <f t="shared" si="508"/>
        <v>0</v>
      </c>
    </row>
    <row r="1031" spans="1:31" x14ac:dyDescent="0.2">
      <c r="A1031">
        <f t="shared" si="507"/>
        <v>9.9899999999998315</v>
      </c>
      <c r="B1031" s="5">
        <f t="shared" si="490"/>
        <v>66.952307440192385</v>
      </c>
      <c r="C1031" s="5">
        <f t="shared" si="491"/>
        <v>635.08760524166985</v>
      </c>
      <c r="D1031" s="5">
        <f t="shared" si="492"/>
        <v>-356.79316129930305</v>
      </c>
      <c r="E1031" s="2">
        <f t="shared" si="499"/>
        <v>638.60698226934937</v>
      </c>
      <c r="F1031" s="2">
        <f t="shared" si="500"/>
        <v>6.0180161479166241</v>
      </c>
      <c r="G1031" s="3">
        <f t="shared" si="493"/>
        <v>4.0612457703622935</v>
      </c>
      <c r="H1031" s="3">
        <f t="shared" si="494"/>
        <v>58.036207414414811</v>
      </c>
      <c r="I1031" s="3">
        <f t="shared" si="495"/>
        <v>-93.080795742577536</v>
      </c>
      <c r="J1031" s="2">
        <f t="shared" si="501"/>
        <v>109.76670544535671</v>
      </c>
      <c r="K1031" s="2">
        <f t="shared" si="496"/>
        <v>74.823930092267688</v>
      </c>
      <c r="L1031" s="6">
        <f t="shared" si="478"/>
        <v>2803.8114175810256</v>
      </c>
      <c r="M1031" s="2">
        <f t="shared" si="479"/>
        <v>35.534415535315084</v>
      </c>
      <c r="N1031" s="2">
        <f t="shared" si="497"/>
        <v>109.76670544535671</v>
      </c>
      <c r="O1031" s="2">
        <f t="shared" si="498"/>
        <v>74.823930092267688</v>
      </c>
      <c r="P1031" s="5">
        <f t="shared" si="480"/>
        <v>0.3826101182001545</v>
      </c>
      <c r="Q1031" s="4">
        <f t="shared" si="481"/>
        <v>0.32348482773609949</v>
      </c>
      <c r="R1031" s="4">
        <f t="shared" si="482"/>
        <v>0.2708422572780998</v>
      </c>
      <c r="S1031" s="4">
        <f t="shared" si="502"/>
        <v>0</v>
      </c>
      <c r="T1031" s="4">
        <f t="shared" si="503"/>
        <v>0</v>
      </c>
      <c r="U1031" s="5">
        <f t="shared" si="504"/>
        <v>-0.91557749194396543</v>
      </c>
      <c r="V1031" s="5">
        <f t="shared" si="505"/>
        <v>-13.0838290098581</v>
      </c>
      <c r="W1031" s="5">
        <f t="shared" si="506"/>
        <v>20.984369410998532</v>
      </c>
      <c r="X1031" s="5">
        <f t="shared" si="483"/>
        <v>0.94681385128099871</v>
      </c>
      <c r="Y1031" s="5">
        <f t="shared" si="484"/>
        <v>0.17978277570001655</v>
      </c>
      <c r="Z1031" s="5">
        <f t="shared" si="485"/>
        <v>14.860298733443106</v>
      </c>
      <c r="AA1031" s="5">
        <f t="shared" si="486"/>
        <v>9.2732933220598994</v>
      </c>
      <c r="AB1031" s="5">
        <f t="shared" si="487"/>
        <v>-0.73579471624394888</v>
      </c>
      <c r="AC1031" s="5">
        <f t="shared" si="488"/>
        <v>1.7764697235850058</v>
      </c>
      <c r="AD1031" s="5">
        <f t="shared" si="489"/>
        <v>-1.9163372669415679</v>
      </c>
      <c r="AE1031">
        <f t="shared" si="508"/>
        <v>0</v>
      </c>
    </row>
    <row r="1032" spans="1:31" x14ac:dyDescent="0.2">
      <c r="A1032">
        <f t="shared" si="507"/>
        <v>9.9999999999998312</v>
      </c>
      <c r="B1032" s="5">
        <f t="shared" si="490"/>
        <v>66.992883108160186</v>
      </c>
      <c r="C1032" s="5">
        <f t="shared" si="491"/>
        <v>635.66805613930023</v>
      </c>
      <c r="D1032" s="5">
        <f t="shared" si="492"/>
        <v>-357.72406507359216</v>
      </c>
      <c r="E1032" s="2">
        <f t="shared" si="499"/>
        <v>639.18848861901461</v>
      </c>
      <c r="F1032" s="2">
        <f t="shared" si="500"/>
        <v>6.016178284519607</v>
      </c>
      <c r="G1032" s="3">
        <f t="shared" si="493"/>
        <v>4.0538878231998536</v>
      </c>
      <c r="H1032" s="3">
        <f t="shared" si="494"/>
        <v>58.053972111650658</v>
      </c>
      <c r="I1032" s="3">
        <f t="shared" si="495"/>
        <v>-93.099959115246946</v>
      </c>
      <c r="J1032" s="2">
        <f t="shared" si="501"/>
        <v>109.79207654327362</v>
      </c>
      <c r="K1032" s="2">
        <f t="shared" si="496"/>
        <v>74.841224637541657</v>
      </c>
      <c r="L1032" s="6">
        <f t="shared" si="478"/>
        <v>2803.8839025640013</v>
      </c>
      <c r="M1032" s="2">
        <f t="shared" si="479"/>
        <v>35.535334181800714</v>
      </c>
      <c r="N1032" s="2">
        <f t="shared" si="497"/>
        <v>109.79207654327362</v>
      </c>
      <c r="O1032" s="2">
        <f t="shared" si="498"/>
        <v>74.841224637541657</v>
      </c>
      <c r="P1032" s="5">
        <f t="shared" si="480"/>
        <v>0.38261215781599056</v>
      </c>
      <c r="Q1032" s="4">
        <f t="shared" si="481"/>
        <v>0.32341813881335757</v>
      </c>
      <c r="R1032" s="4">
        <f t="shared" si="482"/>
        <v>0.27081791956501855</v>
      </c>
      <c r="S1032" s="4">
        <f t="shared" si="502"/>
        <v>0</v>
      </c>
      <c r="T1032" s="4">
        <f t="shared" si="503"/>
        <v>0</v>
      </c>
      <c r="U1032" s="5">
        <f t="shared" si="504"/>
        <v>-0.91413481082953507</v>
      </c>
      <c r="V1032" s="5">
        <f t="shared" si="505"/>
        <v>-13.090928789513921</v>
      </c>
      <c r="W1032" s="5">
        <f t="shared" si="506"/>
        <v>20.993652815700536</v>
      </c>
      <c r="X1032" s="5">
        <f t="shared" si="483"/>
        <v>0.94683832859978734</v>
      </c>
      <c r="Y1032" s="5">
        <f t="shared" si="484"/>
        <v>0.18008397373960019</v>
      </c>
      <c r="Z1032" s="5">
        <f t="shared" si="485"/>
        <v>14.86541635737775</v>
      </c>
      <c r="AA1032" s="5">
        <f t="shared" si="486"/>
        <v>9.2774101629667385</v>
      </c>
      <c r="AB1032" s="5">
        <f t="shared" si="487"/>
        <v>-0.7340508370899349</v>
      </c>
      <c r="AC1032" s="5">
        <f t="shared" si="488"/>
        <v>1.7744875678638294</v>
      </c>
      <c r="AD1032" s="5">
        <f t="shared" si="489"/>
        <v>-1.9029370213327255</v>
      </c>
      <c r="AE1032">
        <f t="shared" si="508"/>
        <v>0</v>
      </c>
    </row>
    <row r="1033" spans="1:31" x14ac:dyDescent="0.2">
      <c r="A1033">
        <f t="shared" si="507"/>
        <v>10.009999999999831</v>
      </c>
      <c r="B1033" s="5">
        <f t="shared" si="490"/>
        <v>67.033385283850336</v>
      </c>
      <c r="C1033" s="5">
        <f t="shared" si="491"/>
        <v>636.24868458479511</v>
      </c>
      <c r="D1033" s="5">
        <f t="shared" si="492"/>
        <v>-358.65515981159569</v>
      </c>
      <c r="E1033" s="2">
        <f t="shared" si="499"/>
        <v>639.77016449541884</v>
      </c>
      <c r="F1033" s="2">
        <f t="shared" si="500"/>
        <v>6.0143355505710971</v>
      </c>
      <c r="G1033" s="3">
        <f t="shared" si="493"/>
        <v>4.0465473148289544</v>
      </c>
      <c r="H1033" s="3">
        <f t="shared" si="494"/>
        <v>58.071716987329296</v>
      </c>
      <c r="I1033" s="3">
        <f t="shared" si="495"/>
        <v>-93.118988485460278</v>
      </c>
      <c r="J1033" s="2">
        <f t="shared" si="501"/>
        <v>109.81732502471048</v>
      </c>
      <c r="K1033" s="2">
        <f t="shared" si="496"/>
        <v>74.858435599666308</v>
      </c>
      <c r="L1033" s="6">
        <f t="shared" si="478"/>
        <v>2803.9561524707779</v>
      </c>
      <c r="M1033" s="2">
        <f t="shared" si="479"/>
        <v>35.536249849022006</v>
      </c>
      <c r="N1033" s="2">
        <f t="shared" si="497"/>
        <v>109.81732502471048</v>
      </c>
      <c r="O1033" s="2">
        <f t="shared" si="498"/>
        <v>74.858435599666308</v>
      </c>
      <c r="P1033" s="5">
        <f t="shared" si="480"/>
        <v>0.38261419060906865</v>
      </c>
      <c r="Q1033" s="4">
        <f t="shared" si="481"/>
        <v>0.32335181477741709</v>
      </c>
      <c r="R1033" s="4">
        <f t="shared" si="482"/>
        <v>0.27079370939882774</v>
      </c>
      <c r="S1033" s="4">
        <f t="shared" si="502"/>
        <v>0</v>
      </c>
      <c r="T1033" s="4">
        <f t="shared" si="503"/>
        <v>0</v>
      </c>
      <c r="U1033" s="5">
        <f t="shared" si="504"/>
        <v>-0.91269424541881616</v>
      </c>
      <c r="V1033" s="5">
        <f t="shared" si="505"/>
        <v>-13.098011166629821</v>
      </c>
      <c r="W1033" s="5">
        <f t="shared" si="506"/>
        <v>21.002884265914744</v>
      </c>
      <c r="X1033" s="5">
        <f t="shared" si="483"/>
        <v>0.94686272653613224</v>
      </c>
      <c r="Y1033" s="5">
        <f t="shared" si="484"/>
        <v>0.18038753535893423</v>
      </c>
      <c r="Z1033" s="5">
        <f t="shared" si="485"/>
        <v>14.870503334510628</v>
      </c>
      <c r="AA1033" s="5">
        <f t="shared" si="486"/>
        <v>9.2815184298594886</v>
      </c>
      <c r="AB1033" s="5">
        <f t="shared" si="487"/>
        <v>-0.7323067100598819</v>
      </c>
      <c r="AC1033" s="5">
        <f t="shared" si="488"/>
        <v>1.7724921678808077</v>
      </c>
      <c r="AD1033" s="5">
        <f t="shared" si="489"/>
        <v>-1.8895973042257665</v>
      </c>
      <c r="AE1033">
        <f t="shared" si="508"/>
        <v>0</v>
      </c>
    </row>
    <row r="1034" spans="1:31" x14ac:dyDescent="0.2">
      <c r="A1034">
        <f t="shared" si="507"/>
        <v>10.019999999999831</v>
      </c>
      <c r="B1034" s="5">
        <f t="shared" si="490"/>
        <v>67.073814141663121</v>
      </c>
      <c r="C1034" s="5">
        <f t="shared" si="491"/>
        <v>636.82949037927676</v>
      </c>
      <c r="D1034" s="5">
        <f t="shared" si="492"/>
        <v>-359.58644417631547</v>
      </c>
      <c r="E1034" s="2">
        <f t="shared" si="499"/>
        <v>640.35200972608789</v>
      </c>
      <c r="F1034" s="2">
        <f t="shared" si="500"/>
        <v>6.0124879781881413</v>
      </c>
      <c r="G1034" s="3">
        <f t="shared" si="493"/>
        <v>4.039224247728356</v>
      </c>
      <c r="H1034" s="3">
        <f t="shared" si="494"/>
        <v>58.089441909008102</v>
      </c>
      <c r="I1034" s="3">
        <f t="shared" si="495"/>
        <v>-93.13788445850254</v>
      </c>
      <c r="J1034" s="2">
        <f t="shared" si="501"/>
        <v>109.84245133475869</v>
      </c>
      <c r="K1034" s="2">
        <f t="shared" si="496"/>
        <v>74.875563282044098</v>
      </c>
      <c r="L1034" s="6">
        <f t="shared" si="478"/>
        <v>2804.0281679428595</v>
      </c>
      <c r="M1034" s="2">
        <f t="shared" si="479"/>
        <v>35.537162545109155</v>
      </c>
      <c r="N1034" s="2">
        <f t="shared" si="497"/>
        <v>109.84245133475869</v>
      </c>
      <c r="O1034" s="2">
        <f t="shared" si="498"/>
        <v>74.875563282044098</v>
      </c>
      <c r="P1034" s="5">
        <f t="shared" si="480"/>
        <v>0.38261621659808492</v>
      </c>
      <c r="Q1034" s="4">
        <f t="shared" si="481"/>
        <v>0.32328585391843989</v>
      </c>
      <c r="R1034" s="4">
        <f t="shared" si="482"/>
        <v>0.2707696262456849</v>
      </c>
      <c r="S1034" s="4">
        <f t="shared" si="502"/>
        <v>0</v>
      </c>
      <c r="T1034" s="4">
        <f t="shared" si="503"/>
        <v>0</v>
      </c>
      <c r="U1034" s="5">
        <f t="shared" si="504"/>
        <v>-0.91125580837841336</v>
      </c>
      <c r="V1034" s="5">
        <f t="shared" si="505"/>
        <v>-13.105076147929674</v>
      </c>
      <c r="W1034" s="5">
        <f t="shared" si="506"/>
        <v>21.01206394782858</v>
      </c>
      <c r="X1034" s="5">
        <f t="shared" si="483"/>
        <v>0.94688704530666223</v>
      </c>
      <c r="Y1034" s="5">
        <f t="shared" si="484"/>
        <v>0.18069344115729175</v>
      </c>
      <c r="Z1034" s="5">
        <f t="shared" si="485"/>
        <v>14.875559786590292</v>
      </c>
      <c r="AA1034" s="5">
        <f t="shared" si="486"/>
        <v>9.2856181181715716</v>
      </c>
      <c r="AB1034" s="5">
        <f t="shared" si="487"/>
        <v>-0.73056236722112167</v>
      </c>
      <c r="AC1034" s="5">
        <f t="shared" si="488"/>
        <v>1.7704836386606182</v>
      </c>
      <c r="AD1034" s="5">
        <f t="shared" si="489"/>
        <v>-1.8763179339998501</v>
      </c>
      <c r="AE1034">
        <f t="shared" si="508"/>
        <v>0</v>
      </c>
    </row>
    <row r="1035" spans="1:31" x14ac:dyDescent="0.2">
      <c r="A1035">
        <f t="shared" si="507"/>
        <v>10.029999999999831</v>
      </c>
      <c r="B1035" s="5">
        <f t="shared" si="490"/>
        <v>67.114169856022045</v>
      </c>
      <c r="C1035" s="5">
        <f t="shared" si="491"/>
        <v>637.4104733225488</v>
      </c>
      <c r="D1035" s="5">
        <f t="shared" si="492"/>
        <v>-360.51791683679721</v>
      </c>
      <c r="E1035" s="2">
        <f t="shared" si="499"/>
        <v>640.9340241372264</v>
      </c>
      <c r="F1035" s="2">
        <f t="shared" si="500"/>
        <v>6.0106355993912333</v>
      </c>
      <c r="G1035" s="3">
        <f t="shared" si="493"/>
        <v>4.0319186240561447</v>
      </c>
      <c r="H1035" s="3">
        <f t="shared" si="494"/>
        <v>58.107146745394708</v>
      </c>
      <c r="I1035" s="3">
        <f t="shared" si="495"/>
        <v>-93.156647637842539</v>
      </c>
      <c r="J1035" s="2">
        <f t="shared" si="501"/>
        <v>109.86745591758735</v>
      </c>
      <c r="K1035" s="2">
        <f t="shared" si="496"/>
        <v>74.89260798744877</v>
      </c>
      <c r="L1035" s="6">
        <f t="shared" si="478"/>
        <v>2804.0999496204295</v>
      </c>
      <c r="M1035" s="2">
        <f t="shared" si="479"/>
        <v>35.538072278175584</v>
      </c>
      <c r="N1035" s="2">
        <f t="shared" si="497"/>
        <v>109.86745591758735</v>
      </c>
      <c r="O1035" s="2">
        <f t="shared" si="498"/>
        <v>74.89260798744877</v>
      </c>
      <c r="P1035" s="5">
        <f t="shared" si="480"/>
        <v>0.38261823580169663</v>
      </c>
      <c r="Q1035" s="4">
        <f t="shared" si="481"/>
        <v>0.32322025453420916</v>
      </c>
      <c r="R1035" s="4">
        <f t="shared" si="482"/>
        <v>0.27074566957351348</v>
      </c>
      <c r="S1035" s="4">
        <f t="shared" si="502"/>
        <v>0</v>
      </c>
      <c r="T1035" s="4">
        <f t="shared" si="503"/>
        <v>0</v>
      </c>
      <c r="U1035" s="5">
        <f t="shared" si="504"/>
        <v>-0.90981951224203661</v>
      </c>
      <c r="V1035" s="5">
        <f t="shared" si="505"/>
        <v>-13.112123740356344</v>
      </c>
      <c r="W1035" s="5">
        <f t="shared" si="506"/>
        <v>21.02119204744767</v>
      </c>
      <c r="X1035" s="5">
        <f t="shared" si="483"/>
        <v>0.94691128512755951</v>
      </c>
      <c r="Y1035" s="5">
        <f t="shared" si="484"/>
        <v>0.18100167180944798</v>
      </c>
      <c r="Z1035" s="5">
        <f t="shared" si="485"/>
        <v>14.880585835119692</v>
      </c>
      <c r="AA1035" s="5">
        <f t="shared" si="486"/>
        <v>9.2897092234859411</v>
      </c>
      <c r="AB1035" s="5">
        <f t="shared" si="487"/>
        <v>-0.72881784043258868</v>
      </c>
      <c r="AC1035" s="5">
        <f t="shared" si="488"/>
        <v>1.7684620947633487</v>
      </c>
      <c r="AD1035" s="5">
        <f t="shared" si="489"/>
        <v>-1.8630987290663867</v>
      </c>
      <c r="AE1035">
        <f t="shared" si="508"/>
        <v>0</v>
      </c>
    </row>
    <row r="1036" spans="1:31" x14ac:dyDescent="0.2">
      <c r="A1036">
        <f t="shared" si="507"/>
        <v>10.03999999999983</v>
      </c>
      <c r="B1036" s="5">
        <f t="shared" si="490"/>
        <v>67.154452601370593</v>
      </c>
      <c r="C1036" s="5">
        <f t="shared" si="491"/>
        <v>637.99163321310755</v>
      </c>
      <c r="D1036" s="5">
        <f t="shared" si="492"/>
        <v>-361.44957646811207</v>
      </c>
      <c r="E1036" s="2">
        <f t="shared" si="499"/>
        <v>641.51620755372824</v>
      </c>
      <c r="F1036" s="2">
        <f t="shared" si="500"/>
        <v>6.0087784461042428</v>
      </c>
      <c r="G1036" s="3">
        <f t="shared" si="493"/>
        <v>4.0246304456518187</v>
      </c>
      <c r="H1036" s="3">
        <f t="shared" si="494"/>
        <v>58.124831366342342</v>
      </c>
      <c r="I1036" s="3">
        <f t="shared" si="495"/>
        <v>-93.175278625133203</v>
      </c>
      <c r="J1036" s="2">
        <f t="shared" si="501"/>
        <v>109.8923392164395</v>
      </c>
      <c r="K1036" s="2">
        <f t="shared" si="496"/>
        <v>74.909570018022833</v>
      </c>
      <c r="L1036" s="6">
        <f t="shared" si="478"/>
        <v>2804.1714981423488</v>
      </c>
      <c r="M1036" s="2">
        <f t="shared" si="479"/>
        <v>35.538979056317963</v>
      </c>
      <c r="N1036" s="2">
        <f t="shared" si="497"/>
        <v>109.8923392164395</v>
      </c>
      <c r="O1036" s="2">
        <f t="shared" si="498"/>
        <v>74.909570018022833</v>
      </c>
      <c r="P1036" s="5">
        <f t="shared" si="480"/>
        <v>0.38262024823852159</v>
      </c>
      <c r="Q1036" s="4">
        <f t="shared" si="481"/>
        <v>0.32315501493009574</v>
      </c>
      <c r="R1036" s="4">
        <f t="shared" si="482"/>
        <v>0.27072183885200068</v>
      </c>
      <c r="S1036" s="4">
        <f t="shared" si="502"/>
        <v>0</v>
      </c>
      <c r="T1036" s="4">
        <f t="shared" si="503"/>
        <v>0</v>
      </c>
      <c r="U1036" s="5">
        <f t="shared" si="504"/>
        <v>-0.90838536941107584</v>
      </c>
      <c r="V1036" s="5">
        <f t="shared" si="505"/>
        <v>-13.119153951070423</v>
      </c>
      <c r="W1036" s="5">
        <f t="shared" si="506"/>
        <v>21.030268750591738</v>
      </c>
      <c r="X1036" s="5">
        <f t="shared" si="483"/>
        <v>0.9469354462145595</v>
      </c>
      <c r="Y1036" s="5">
        <f t="shared" si="484"/>
        <v>0.18131220806570295</v>
      </c>
      <c r="Z1036" s="5">
        <f t="shared" si="485"/>
        <v>14.885581601354893</v>
      </c>
      <c r="AA1036" s="5">
        <f t="shared" si="486"/>
        <v>9.2937917415344149</v>
      </c>
      <c r="AB1036" s="5">
        <f t="shared" si="487"/>
        <v>-0.72707316134537292</v>
      </c>
      <c r="AC1036" s="5">
        <f t="shared" si="488"/>
        <v>1.76642765028447</v>
      </c>
      <c r="AD1036" s="5">
        <f t="shared" si="489"/>
        <v>-1.8499395078738488</v>
      </c>
      <c r="AE1036">
        <f t="shared" si="508"/>
        <v>0</v>
      </c>
    </row>
    <row r="1037" spans="1:31" x14ac:dyDescent="0.2">
      <c r="A1037">
        <f t="shared" si="507"/>
        <v>10.04999999999983</v>
      </c>
      <c r="B1037" s="5">
        <f t="shared" si="490"/>
        <v>67.194662552169049</v>
      </c>
      <c r="C1037" s="5">
        <f t="shared" si="491"/>
        <v>638.57296984815343</v>
      </c>
      <c r="D1037" s="5">
        <f t="shared" si="492"/>
        <v>-362.38142175133879</v>
      </c>
      <c r="E1037" s="2">
        <f t="shared" si="499"/>
        <v>642.09855979918734</v>
      </c>
      <c r="F1037" s="2">
        <f t="shared" si="500"/>
        <v>6.0069165501543482</v>
      </c>
      <c r="G1037" s="3">
        <f t="shared" si="493"/>
        <v>4.0173597140383652</v>
      </c>
      <c r="H1037" s="3">
        <f t="shared" si="494"/>
        <v>58.142495642845184</v>
      </c>
      <c r="I1037" s="3">
        <f t="shared" si="495"/>
        <v>-93.193778020211937</v>
      </c>
      <c r="J1037" s="2">
        <f t="shared" si="501"/>
        <v>109.91710167362851</v>
      </c>
      <c r="K1037" s="2">
        <f t="shared" si="496"/>
        <v>74.926449675275052</v>
      </c>
      <c r="L1037" s="6">
        <f t="shared" si="478"/>
        <v>2804.2428141461533</v>
      </c>
      <c r="M1037" s="2">
        <f t="shared" si="479"/>
        <v>35.53988288761618</v>
      </c>
      <c r="N1037" s="2">
        <f t="shared" si="497"/>
        <v>109.91710167362851</v>
      </c>
      <c r="O1037" s="2">
        <f t="shared" si="498"/>
        <v>74.926449675275052</v>
      </c>
      <c r="P1037" s="5">
        <f t="shared" si="480"/>
        <v>0.38262225392713867</v>
      </c>
      <c r="Q1037" s="4">
        <f t="shared" si="481"/>
        <v>0.32309013341902376</v>
      </c>
      <c r="R1037" s="4">
        <f t="shared" si="482"/>
        <v>0.2706981335525942</v>
      </c>
      <c r="S1037" s="4">
        <f t="shared" si="502"/>
        <v>0</v>
      </c>
      <c r="T1037" s="4">
        <f t="shared" si="503"/>
        <v>0</v>
      </c>
      <c r="U1037" s="5">
        <f t="shared" si="504"/>
        <v>-0.90695339215518034</v>
      </c>
      <c r="V1037" s="5">
        <f t="shared" si="505"/>
        <v>-13.126166787449058</v>
      </c>
      <c r="W1037" s="5">
        <f t="shared" si="506"/>
        <v>21.039294242890627</v>
      </c>
      <c r="X1037" s="5">
        <f t="shared" si="483"/>
        <v>0.94695952878295075</v>
      </c>
      <c r="Y1037" s="5">
        <f t="shared" si="484"/>
        <v>0.18162503075189676</v>
      </c>
      <c r="Z1037" s="5">
        <f t="shared" si="485"/>
        <v>14.890547206303767</v>
      </c>
      <c r="AA1037" s="5">
        <f t="shared" si="486"/>
        <v>9.2978656681970033</v>
      </c>
      <c r="AB1037" s="5">
        <f t="shared" si="487"/>
        <v>-0.72532836140328361</v>
      </c>
      <c r="AC1037" s="5">
        <f t="shared" si="488"/>
        <v>1.7643804188547083</v>
      </c>
      <c r="AD1037" s="5">
        <f t="shared" si="489"/>
        <v>-1.8368400889123677</v>
      </c>
      <c r="AE1037">
        <f t="shared" si="508"/>
        <v>0</v>
      </c>
    </row>
    <row r="1038" spans="1:31" x14ac:dyDescent="0.2">
      <c r="A1038">
        <f t="shared" si="507"/>
        <v>10.05999999999983</v>
      </c>
      <c r="B1038" s="5">
        <f t="shared" si="490"/>
        <v>67.234799882891366</v>
      </c>
      <c r="C1038" s="5">
        <f t="shared" si="491"/>
        <v>639.15448302360289</v>
      </c>
      <c r="D1038" s="5">
        <f t="shared" si="492"/>
        <v>-363.31345137354538</v>
      </c>
      <c r="E1038" s="2">
        <f t="shared" si="499"/>
        <v>642.68108069590903</v>
      </c>
      <c r="F1038" s="2">
        <f t="shared" si="500"/>
        <v>6.0050499432719686</v>
      </c>
      <c r="G1038" s="3">
        <f t="shared" si="493"/>
        <v>4.0101064304243321</v>
      </c>
      <c r="H1038" s="3">
        <f t="shared" si="494"/>
        <v>58.160139447033728</v>
      </c>
      <c r="I1038" s="3">
        <f t="shared" si="495"/>
        <v>-93.212146421101068</v>
      </c>
      <c r="J1038" s="2">
        <f t="shared" si="501"/>
        <v>109.94174373053451</v>
      </c>
      <c r="K1038" s="2">
        <f t="shared" si="496"/>
        <v>74.943247260078053</v>
      </c>
      <c r="L1038" s="6">
        <f t="shared" si="478"/>
        <v>2804.3138982680534</v>
      </c>
      <c r="M1038" s="2">
        <f t="shared" si="479"/>
        <v>35.540783780133317</v>
      </c>
      <c r="N1038" s="2">
        <f t="shared" si="497"/>
        <v>109.94174373053451</v>
      </c>
      <c r="O1038" s="2">
        <f t="shared" si="498"/>
        <v>74.943247260078053</v>
      </c>
      <c r="P1038" s="5">
        <f t="shared" si="480"/>
        <v>0.38262425288608737</v>
      </c>
      <c r="Q1038" s="4">
        <f t="shared" si="481"/>
        <v>0.32302560832143667</v>
      </c>
      <c r="R1038" s="4">
        <f t="shared" si="482"/>
        <v>0.27067455314849947</v>
      </c>
      <c r="S1038" s="4">
        <f t="shared" si="502"/>
        <v>0</v>
      </c>
      <c r="T1038" s="4">
        <f t="shared" si="503"/>
        <v>0</v>
      </c>
      <c r="U1038" s="5">
        <f t="shared" si="504"/>
        <v>-0.90552359261283444</v>
      </c>
      <c r="V1038" s="5">
        <f t="shared" si="505"/>
        <v>-13.133162257084681</v>
      </c>
      <c r="W1038" s="5">
        <f t="shared" si="506"/>
        <v>21.048268709780238</v>
      </c>
      <c r="X1038" s="5">
        <f t="shared" si="483"/>
        <v>0.94698353304757399</v>
      </c>
      <c r="Y1038" s="5">
        <f t="shared" si="484"/>
        <v>0.18194012076943131</v>
      </c>
      <c r="Z1038" s="5">
        <f t="shared" si="485"/>
        <v>14.895482770724776</v>
      </c>
      <c r="AA1038" s="5">
        <f t="shared" si="486"/>
        <v>9.3019309995012645</v>
      </c>
      <c r="AB1038" s="5">
        <f t="shared" si="487"/>
        <v>-0.7235834718434031</v>
      </c>
      <c r="AC1038" s="5">
        <f t="shared" si="488"/>
        <v>1.7623205136400948</v>
      </c>
      <c r="AD1038" s="5">
        <f t="shared" si="489"/>
        <v>-1.8238002907184949</v>
      </c>
      <c r="AE1038">
        <f t="shared" si="508"/>
        <v>0</v>
      </c>
    </row>
    <row r="1039" spans="1:31" x14ac:dyDescent="0.2">
      <c r="A1039">
        <f t="shared" si="507"/>
        <v>10.06999999999983</v>
      </c>
      <c r="B1039" s="5">
        <f t="shared" si="490"/>
        <v>67.274864768022013</v>
      </c>
      <c r="C1039" s="5">
        <f t="shared" si="491"/>
        <v>639.73617253409896</v>
      </c>
      <c r="D1039" s="5">
        <f t="shared" si="492"/>
        <v>-364.24566402777094</v>
      </c>
      <c r="E1039" s="2">
        <f t="shared" si="499"/>
        <v>643.26377006491987</v>
      </c>
      <c r="F1039" s="2">
        <f t="shared" si="500"/>
        <v>6.0031786570907126</v>
      </c>
      <c r="G1039" s="3">
        <f t="shared" si="493"/>
        <v>4.0028705957058985</v>
      </c>
      <c r="H1039" s="3">
        <f t="shared" si="494"/>
        <v>58.177762652170131</v>
      </c>
      <c r="I1039" s="3">
        <f t="shared" si="495"/>
        <v>-93.23038442400825</v>
      </c>
      <c r="J1039" s="2">
        <f t="shared" si="501"/>
        <v>109.96626582760082</v>
      </c>
      <c r="K1039" s="2">
        <f t="shared" si="496"/>
        <v>74.959963072665857</v>
      </c>
      <c r="L1039" s="6">
        <f t="shared" si="478"/>
        <v>2804.3847511429299</v>
      </c>
      <c r="M1039" s="2">
        <f t="shared" si="479"/>
        <v>35.541681741915603</v>
      </c>
      <c r="N1039" s="2">
        <f t="shared" si="497"/>
        <v>109.96626582760082</v>
      </c>
      <c r="O1039" s="2">
        <f t="shared" si="498"/>
        <v>74.959963072665857</v>
      </c>
      <c r="P1039" s="5">
        <f t="shared" si="480"/>
        <v>0.38262624513386789</v>
      </c>
      <c r="Q1039" s="4">
        <f t="shared" si="481"/>
        <v>0.32296143796526333</v>
      </c>
      <c r="R1039" s="4">
        <f t="shared" si="482"/>
        <v>0.27065109711467705</v>
      </c>
      <c r="S1039" s="4">
        <f t="shared" si="502"/>
        <v>0</v>
      </c>
      <c r="T1039" s="4">
        <f t="shared" si="503"/>
        <v>0</v>
      </c>
      <c r="U1039" s="5">
        <f t="shared" si="504"/>
        <v>-0.90409598279193804</v>
      </c>
      <c r="V1039" s="5">
        <f t="shared" si="505"/>
        <v>-13.140140367783799</v>
      </c>
      <c r="W1039" s="5">
        <f t="shared" si="506"/>
        <v>21.057192336498623</v>
      </c>
      <c r="X1039" s="5">
        <f t="shared" si="483"/>
        <v>0.94700745922282081</v>
      </c>
      <c r="Y1039" s="5">
        <f t="shared" si="484"/>
        <v>0.18225745909528018</v>
      </c>
      <c r="Z1039" s="5">
        <f t="shared" si="485"/>
        <v>14.900388415125732</v>
      </c>
      <c r="AA1039" s="5">
        <f t="shared" si="486"/>
        <v>9.3059877316216504</v>
      </c>
      <c r="AB1039" s="5">
        <f t="shared" si="487"/>
        <v>-0.7218385236966578</v>
      </c>
      <c r="AC1039" s="5">
        <f t="shared" si="488"/>
        <v>1.7602480473419337</v>
      </c>
      <c r="AD1039" s="5">
        <f t="shared" si="489"/>
        <v>-1.8108199318797276</v>
      </c>
      <c r="AE1039">
        <f t="shared" si="508"/>
        <v>0</v>
      </c>
    </row>
    <row r="1040" spans="1:31" x14ac:dyDescent="0.2">
      <c r="A1040">
        <f t="shared" si="507"/>
        <v>10.07999999999983</v>
      </c>
      <c r="B1040" s="5">
        <f t="shared" si="490"/>
        <v>67.314857382052878</v>
      </c>
      <c r="C1040" s="5">
        <f t="shared" si="491"/>
        <v>640.31803817302296</v>
      </c>
      <c r="D1040" s="5">
        <f t="shared" si="492"/>
        <v>-365.17805841300765</v>
      </c>
      <c r="E1040" s="2">
        <f t="shared" si="499"/>
        <v>643.84662772597869</v>
      </c>
      <c r="F1040" s="2">
        <f t="shared" si="500"/>
        <v>6.0013027231473153</v>
      </c>
      <c r="G1040" s="3">
        <f t="shared" si="493"/>
        <v>3.9956522104689318</v>
      </c>
      <c r="H1040" s="3">
        <f t="shared" si="494"/>
        <v>58.195365132643552</v>
      </c>
      <c r="I1040" s="3">
        <f t="shared" si="495"/>
        <v>-93.248492623327053</v>
      </c>
      <c r="J1040" s="2">
        <f t="shared" si="501"/>
        <v>109.99066840433059</v>
      </c>
      <c r="K1040" s="2">
        <f t="shared" si="496"/>
        <v>74.976597412631619</v>
      </c>
      <c r="L1040" s="6">
        <f t="shared" si="478"/>
        <v>2804.4553734043338</v>
      </c>
      <c r="M1040" s="2">
        <f t="shared" si="479"/>
        <v>35.542576780992427</v>
      </c>
      <c r="N1040" s="2">
        <f t="shared" si="497"/>
        <v>109.99066840433059</v>
      </c>
      <c r="O1040" s="2">
        <f t="shared" si="498"/>
        <v>74.976597412631619</v>
      </c>
      <c r="P1040" s="5">
        <f t="shared" si="480"/>
        <v>0.38262823068894097</v>
      </c>
      <c r="Q1040" s="4">
        <f t="shared" si="481"/>
        <v>0.32289762068588423</v>
      </c>
      <c r="R1040" s="4">
        <f t="shared" si="482"/>
        <v>0.27062776492783935</v>
      </c>
      <c r="S1040" s="4">
        <f t="shared" si="502"/>
        <v>0</v>
      </c>
      <c r="T1040" s="4">
        <f t="shared" si="503"/>
        <v>0</v>
      </c>
      <c r="U1040" s="5">
        <f t="shared" si="504"/>
        <v>-0.90267057457038635</v>
      </c>
      <c r="V1040" s="5">
        <f t="shared" si="505"/>
        <v>-13.147101127565778</v>
      </c>
      <c r="W1040" s="5">
        <f t="shared" si="506"/>
        <v>21.066065308082084</v>
      </c>
      <c r="X1040" s="5">
        <f t="shared" si="483"/>
        <v>0.94703130752263398</v>
      </c>
      <c r="Y1040" s="5">
        <f t="shared" si="484"/>
        <v>0.18257702678199458</v>
      </c>
      <c r="Z1040" s="5">
        <f t="shared" si="485"/>
        <v>14.905264259762582</v>
      </c>
      <c r="AA1040" s="5">
        <f t="shared" si="486"/>
        <v>9.3100358608788074</v>
      </c>
      <c r="AB1040" s="5">
        <f t="shared" si="487"/>
        <v>-0.72009354778839174</v>
      </c>
      <c r="AC1040" s="5">
        <f t="shared" si="488"/>
        <v>1.7581631321968043</v>
      </c>
      <c r="AD1040" s="5">
        <f t="shared" si="489"/>
        <v>-1.797898831039106</v>
      </c>
      <c r="AE1040">
        <f t="shared" si="508"/>
        <v>0</v>
      </c>
    </row>
    <row r="1041" spans="1:31" x14ac:dyDescent="0.2">
      <c r="A1041">
        <f t="shared" si="507"/>
        <v>10.089999999999829</v>
      </c>
      <c r="B1041" s="5">
        <f t="shared" si="490"/>
        <v>67.354777899480183</v>
      </c>
      <c r="C1041" s="5">
        <f t="shared" si="491"/>
        <v>640.90007973250601</v>
      </c>
      <c r="D1041" s="5">
        <f t="shared" si="492"/>
        <v>-366.11063323418244</v>
      </c>
      <c r="E1041" s="2">
        <f t="shared" si="499"/>
        <v>644.42965349758765</v>
      </c>
      <c r="F1041" s="2">
        <f t="shared" si="500"/>
        <v>5.9994221728815846</v>
      </c>
      <c r="G1041" s="3">
        <f t="shared" si="493"/>
        <v>3.9884512749910481</v>
      </c>
      <c r="H1041" s="3">
        <f t="shared" si="494"/>
        <v>58.212946763965519</v>
      </c>
      <c r="I1041" s="3">
        <f t="shared" si="495"/>
        <v>-93.266471611637442</v>
      </c>
      <c r="J1041" s="2">
        <f t="shared" si="501"/>
        <v>110.01495189928337</v>
      </c>
      <c r="K1041" s="2">
        <f t="shared" si="496"/>
        <v>74.993150578925267</v>
      </c>
      <c r="L1041" s="6">
        <f t="shared" si="478"/>
        <v>2804.5257656844856</v>
      </c>
      <c r="M1041" s="2">
        <f t="shared" si="479"/>
        <v>35.543468905376294</v>
      </c>
      <c r="N1041" s="2">
        <f t="shared" si="497"/>
        <v>110.01495189928337</v>
      </c>
      <c r="O1041" s="2">
        <f t="shared" si="498"/>
        <v>74.993150578925267</v>
      </c>
      <c r="P1041" s="5">
        <f t="shared" si="480"/>
        <v>0.38263020956972826</v>
      </c>
      <c r="Q1041" s="4">
        <f t="shared" si="481"/>
        <v>0.32283415482609817</v>
      </c>
      <c r="R1041" s="4">
        <f t="shared" si="482"/>
        <v>0.2706045560664479</v>
      </c>
      <c r="S1041" s="4">
        <f t="shared" si="502"/>
        <v>0</v>
      </c>
      <c r="T1041" s="4">
        <f t="shared" si="503"/>
        <v>0</v>
      </c>
      <c r="U1041" s="5">
        <f t="shared" si="504"/>
        <v>-0.90124737969665103</v>
      </c>
      <c r="V1041" s="5">
        <f t="shared" si="505"/>
        <v>-13.154044544661591</v>
      </c>
      <c r="W1041" s="5">
        <f t="shared" si="506"/>
        <v>21.074887809361289</v>
      </c>
      <c r="X1041" s="5">
        <f t="shared" si="483"/>
        <v>0.94705507816050682</v>
      </c>
      <c r="Y1041" s="5">
        <f t="shared" si="484"/>
        <v>0.18289880495771532</v>
      </c>
      <c r="Z1041" s="5">
        <f t="shared" si="485"/>
        <v>14.910110424638226</v>
      </c>
      <c r="AA1041" s="5">
        <f t="shared" si="486"/>
        <v>9.3140753837389543</v>
      </c>
      <c r="AB1041" s="5">
        <f t="shared" si="487"/>
        <v>-0.71834857473893576</v>
      </c>
      <c r="AC1041" s="5">
        <f t="shared" si="488"/>
        <v>1.7560658799766351</v>
      </c>
      <c r="AD1041" s="5">
        <f t="shared" si="489"/>
        <v>-1.785036806899754</v>
      </c>
      <c r="AE1041">
        <f t="shared" si="508"/>
        <v>0</v>
      </c>
    </row>
    <row r="1042" spans="1:31" x14ac:dyDescent="0.2">
      <c r="A1042">
        <f t="shared" si="507"/>
        <v>10.099999999999829</v>
      </c>
      <c r="B1042" s="5">
        <f t="shared" si="490"/>
        <v>67.394626494801358</v>
      </c>
      <c r="C1042" s="5">
        <f t="shared" si="491"/>
        <v>641.48229700343973</v>
      </c>
      <c r="D1042" s="5">
        <f t="shared" si="492"/>
        <v>-367.04338720213917</v>
      </c>
      <c r="E1042" s="2">
        <f t="shared" si="499"/>
        <v>645.01284719700197</v>
      </c>
      <c r="F1042" s="2">
        <f t="shared" si="500"/>
        <v>5.997537037636353</v>
      </c>
      <c r="G1042" s="3">
        <f t="shared" si="493"/>
        <v>3.9812677892436588</v>
      </c>
      <c r="H1042" s="3">
        <f t="shared" si="494"/>
        <v>58.230507422765285</v>
      </c>
      <c r="I1042" s="3">
        <f t="shared" si="495"/>
        <v>-93.284321979706434</v>
      </c>
      <c r="J1042" s="2">
        <f t="shared" si="501"/>
        <v>110.0391167500718</v>
      </c>
      <c r="K1042" s="2">
        <f t="shared" si="496"/>
        <v>75.009622869851256</v>
      </c>
      <c r="L1042" s="6">
        <f t="shared" si="478"/>
        <v>2804.5959286142706</v>
      </c>
      <c r="M1042" s="2">
        <f t="shared" si="479"/>
        <v>35.544358123062807</v>
      </c>
      <c r="N1042" s="2">
        <f t="shared" si="497"/>
        <v>110.0391167500718</v>
      </c>
      <c r="O1042" s="2">
        <f t="shared" si="498"/>
        <v>75.009622869851256</v>
      </c>
      <c r="P1042" s="5">
        <f t="shared" si="480"/>
        <v>0.38263218179461161</v>
      </c>
      <c r="Q1042" s="4">
        <f t="shared" si="481"/>
        <v>0.32277103873608848</v>
      </c>
      <c r="R1042" s="4">
        <f t="shared" si="482"/>
        <v>0.27058147001071031</v>
      </c>
      <c r="S1042" s="4">
        <f t="shared" si="502"/>
        <v>0</v>
      </c>
      <c r="T1042" s="4">
        <f t="shared" si="503"/>
        <v>0</v>
      </c>
      <c r="U1042" s="5">
        <f t="shared" si="504"/>
        <v>-0.8998264097903611</v>
      </c>
      <c r="V1042" s="5">
        <f t="shared" si="505"/>
        <v>-13.16097062751261</v>
      </c>
      <c r="W1042" s="5">
        <f t="shared" si="506"/>
        <v>21.083660024957464</v>
      </c>
      <c r="X1042" s="5">
        <f t="shared" si="483"/>
        <v>0.94707877134948182</v>
      </c>
      <c r="Y1042" s="5">
        <f t="shared" si="484"/>
        <v>0.18322277482617155</v>
      </c>
      <c r="Z1042" s="5">
        <f t="shared" si="485"/>
        <v>14.91492702950131</v>
      </c>
      <c r="AA1042" s="5">
        <f t="shared" si="486"/>
        <v>9.3181062968131734</v>
      </c>
      <c r="AB1042" s="5">
        <f t="shared" si="487"/>
        <v>-0.71660363496418955</v>
      </c>
      <c r="AC1042" s="5">
        <f t="shared" si="488"/>
        <v>1.7539564019887006</v>
      </c>
      <c r="AD1042" s="5">
        <f t="shared" si="489"/>
        <v>-1.7722336782293624</v>
      </c>
      <c r="AE1042">
        <f t="shared" si="508"/>
        <v>0</v>
      </c>
    </row>
    <row r="1043" spans="1:31" x14ac:dyDescent="0.2">
      <c r="A1043">
        <f t="shared" si="507"/>
        <v>10.109999999999829</v>
      </c>
      <c r="B1043" s="5">
        <f t="shared" si="490"/>
        <v>67.434403342512056</v>
      </c>
      <c r="C1043" s="5">
        <f t="shared" si="491"/>
        <v>642.06468977548741</v>
      </c>
      <c r="D1043" s="5">
        <f t="shared" si="492"/>
        <v>-367.97631903362014</v>
      </c>
      <c r="E1043" s="2">
        <f t="shared" si="499"/>
        <v>645.596208640241</v>
      </c>
      <c r="F1043" s="2">
        <f t="shared" si="500"/>
        <v>5.9956473486574255</v>
      </c>
      <c r="G1043" s="3">
        <f t="shared" si="493"/>
        <v>3.974101752894017</v>
      </c>
      <c r="H1043" s="3">
        <f t="shared" si="494"/>
        <v>58.24804698678517</v>
      </c>
      <c r="I1043" s="3">
        <f t="shared" si="495"/>
        <v>-93.302044316488733</v>
      </c>
      <c r="J1043" s="2">
        <f t="shared" si="501"/>
        <v>110.06316339335842</v>
      </c>
      <c r="K1043" s="2">
        <f t="shared" si="496"/>
        <v>75.026014583066399</v>
      </c>
      <c r="L1043" s="6">
        <f t="shared" si="478"/>
        <v>2804.6658628232403</v>
      </c>
      <c r="M1043" s="2">
        <f t="shared" si="479"/>
        <v>35.545244442030651</v>
      </c>
      <c r="N1043" s="2">
        <f t="shared" si="497"/>
        <v>110.06316339335842</v>
      </c>
      <c r="O1043" s="2">
        <f t="shared" si="498"/>
        <v>75.026014583066399</v>
      </c>
      <c r="P1043" s="5">
        <f t="shared" si="480"/>
        <v>0.38263414738193358</v>
      </c>
      <c r="Q1043" s="4">
        <f t="shared" si="481"/>
        <v>0.32270827077338987</v>
      </c>
      <c r="R1043" s="4">
        <f t="shared" si="482"/>
        <v>0.27055850624257738</v>
      </c>
      <c r="S1043" s="4">
        <f t="shared" si="502"/>
        <v>0</v>
      </c>
      <c r="T1043" s="4">
        <f t="shared" si="503"/>
        <v>0</v>
      </c>
      <c r="U1043" s="5">
        <f t="shared" si="504"/>
        <v>-0.89840767634288721</v>
      </c>
      <c r="V1043" s="5">
        <f t="shared" si="505"/>
        <v>-13.16787938476938</v>
      </c>
      <c r="W1043" s="5">
        <f t="shared" si="506"/>
        <v>21.092382139278648</v>
      </c>
      <c r="X1043" s="5">
        <f t="shared" si="483"/>
        <v>0.94710238730215091</v>
      </c>
      <c r="Y1043" s="5">
        <f t="shared" si="484"/>
        <v>0.18354891766667972</v>
      </c>
      <c r="Z1043" s="5">
        <f t="shared" si="485"/>
        <v>14.919714193845147</v>
      </c>
      <c r="AA1043" s="5">
        <f t="shared" si="486"/>
        <v>9.3221285968567873</v>
      </c>
      <c r="AB1043" s="5">
        <f t="shared" si="487"/>
        <v>-0.71485875867620752</v>
      </c>
      <c r="AC1043" s="5">
        <f t="shared" si="488"/>
        <v>1.7518348090757669</v>
      </c>
      <c r="AD1043" s="5">
        <f t="shared" si="489"/>
        <v>-1.7594892638645661</v>
      </c>
      <c r="AE1043">
        <f t="shared" si="508"/>
        <v>0</v>
      </c>
    </row>
    <row r="1044" spans="1:31" x14ac:dyDescent="0.2">
      <c r="A1044">
        <f t="shared" si="507"/>
        <v>10.119999999999829</v>
      </c>
      <c r="B1044" s="5">
        <f t="shared" si="490"/>
        <v>67.474108617103056</v>
      </c>
      <c r="C1044" s="5">
        <f t="shared" si="491"/>
        <v>642.64725783709571</v>
      </c>
      <c r="D1044" s="5">
        <f t="shared" si="492"/>
        <v>-368.90942745124823</v>
      </c>
      <c r="E1044" s="2">
        <f t="shared" si="499"/>
        <v>646.17973764209853</v>
      </c>
      <c r="F1044" s="2">
        <f t="shared" si="500"/>
        <v>5.99375313709354</v>
      </c>
      <c r="G1044" s="3">
        <f t="shared" si="493"/>
        <v>3.9669531653072547</v>
      </c>
      <c r="H1044" s="3">
        <f t="shared" si="494"/>
        <v>58.26556533487593</v>
      </c>
      <c r="I1044" s="3">
        <f t="shared" si="495"/>
        <v>-93.319639209127374</v>
      </c>
      <c r="J1044" s="2">
        <f t="shared" si="501"/>
        <v>110.08709226485246</v>
      </c>
      <c r="K1044" s="2">
        <f t="shared" si="496"/>
        <v>75.042326015577672</v>
      </c>
      <c r="L1044" s="6">
        <f t="shared" si="478"/>
        <v>2804.7355689396095</v>
      </c>
      <c r="M1044" s="2">
        <f t="shared" si="479"/>
        <v>35.54612787024157</v>
      </c>
      <c r="N1044" s="2">
        <f t="shared" si="497"/>
        <v>110.08709226485246</v>
      </c>
      <c r="O1044" s="2">
        <f t="shared" si="498"/>
        <v>75.042326015577672</v>
      </c>
      <c r="P1044" s="5">
        <f t="shared" si="480"/>
        <v>0.38263610634999712</v>
      </c>
      <c r="Q1044" s="4">
        <f t="shared" si="481"/>
        <v>0.32264584930285539</v>
      </c>
      <c r="R1044" s="4">
        <f t="shared" si="482"/>
        <v>0.27053566424573994</v>
      </c>
      <c r="S1044" s="4">
        <f t="shared" si="502"/>
        <v>0</v>
      </c>
      <c r="T1044" s="4">
        <f t="shared" si="503"/>
        <v>0</v>
      </c>
      <c r="U1044" s="5">
        <f t="shared" si="504"/>
        <v>-0.89699119071792388</v>
      </c>
      <c r="V1044" s="5">
        <f t="shared" si="505"/>
        <v>-13.174770825290381</v>
      </c>
      <c r="W1044" s="5">
        <f t="shared" si="506"/>
        <v>21.101054336515926</v>
      </c>
      <c r="X1044" s="5">
        <f t="shared" si="483"/>
        <v>0.94712592623065472</v>
      </c>
      <c r="Y1044" s="5">
        <f t="shared" si="484"/>
        <v>0.18387721483414385</v>
      </c>
      <c r="Z1044" s="5">
        <f t="shared" si="485"/>
        <v>14.924472036906515</v>
      </c>
      <c r="AA1044" s="5">
        <f t="shared" si="486"/>
        <v>9.3261422807686571</v>
      </c>
      <c r="AB1044" s="5">
        <f t="shared" si="487"/>
        <v>-0.71311397588378</v>
      </c>
      <c r="AC1044" s="5">
        <f t="shared" si="488"/>
        <v>1.7497012116161343</v>
      </c>
      <c r="AD1044" s="5">
        <f t="shared" si="489"/>
        <v>-1.7468033827154166</v>
      </c>
      <c r="AE1044">
        <f t="shared" si="508"/>
        <v>0</v>
      </c>
    </row>
    <row r="1045" spans="1:31" x14ac:dyDescent="0.2">
      <c r="A1045">
        <f t="shared" si="507"/>
        <v>10.129999999999828</v>
      </c>
      <c r="B1045" s="5">
        <f t="shared" si="490"/>
        <v>67.513742493057336</v>
      </c>
      <c r="C1045" s="5">
        <f t="shared" si="491"/>
        <v>643.23000097550505</v>
      </c>
      <c r="D1045" s="5">
        <f t="shared" si="492"/>
        <v>-369.84271118350864</v>
      </c>
      <c r="E1045" s="2">
        <f t="shared" si="499"/>
        <v>646.76343401615338</v>
      </c>
      <c r="F1045" s="2">
        <f t="shared" si="500"/>
        <v>5.991854433996326</v>
      </c>
      <c r="G1045" s="3">
        <f t="shared" si="493"/>
        <v>3.9598220255484171</v>
      </c>
      <c r="H1045" s="3">
        <f t="shared" si="494"/>
        <v>58.283062346992089</v>
      </c>
      <c r="I1045" s="3">
        <f t="shared" si="495"/>
        <v>-93.337107242954531</v>
      </c>
      <c r="J1045" s="2">
        <f t="shared" si="501"/>
        <v>110.11090379930673</v>
      </c>
      <c r="K1045" s="2">
        <f t="shared" si="496"/>
        <v>75.058557463740101</v>
      </c>
      <c r="L1045" s="6">
        <f t="shared" si="478"/>
        <v>2804.8050475902555</v>
      </c>
      <c r="M1045" s="2">
        <f t="shared" si="479"/>
        <v>35.547008415640391</v>
      </c>
      <c r="N1045" s="2">
        <f t="shared" si="497"/>
        <v>110.11090379930673</v>
      </c>
      <c r="O1045" s="2">
        <f t="shared" si="498"/>
        <v>75.058557463740101</v>
      </c>
      <c r="P1045" s="5">
        <f t="shared" si="480"/>
        <v>0.38263805871706574</v>
      </c>
      <c r="Q1045" s="4">
        <f t="shared" si="481"/>
        <v>0.32258377269662342</v>
      </c>
      <c r="R1045" s="4">
        <f t="shared" si="482"/>
        <v>0.2705129435056261</v>
      </c>
      <c r="S1045" s="4">
        <f t="shared" si="502"/>
        <v>0</v>
      </c>
      <c r="T1045" s="4">
        <f t="shared" si="503"/>
        <v>0</v>
      </c>
      <c r="U1045" s="5">
        <f t="shared" si="504"/>
        <v>-0.89557696415207411</v>
      </c>
      <c r="V1045" s="5">
        <f t="shared" si="505"/>
        <v>-13.181644958140813</v>
      </c>
      <c r="W1045" s="5">
        <f t="shared" si="506"/>
        <v>21.109676800639768</v>
      </c>
      <c r="X1045" s="5">
        <f t="shared" si="483"/>
        <v>0.94714938834668294</v>
      </c>
      <c r="Y1045" s="5">
        <f t="shared" si="484"/>
        <v>0.18420764775904447</v>
      </c>
      <c r="Z1045" s="5">
        <f t="shared" si="485"/>
        <v>14.929200677664566</v>
      </c>
      <c r="AA1045" s="5">
        <f t="shared" si="486"/>
        <v>9.3301473455905342</v>
      </c>
      <c r="AB1045" s="5">
        <f t="shared" si="487"/>
        <v>-0.71136931639302969</v>
      </c>
      <c r="AC1045" s="5">
        <f t="shared" si="488"/>
        <v>1.7475557195237528</v>
      </c>
      <c r="AD1045" s="5">
        <f t="shared" si="489"/>
        <v>-1.734175853769699</v>
      </c>
      <c r="AE1045">
        <f t="shared" si="508"/>
        <v>0</v>
      </c>
    </row>
    <row r="1046" spans="1:31" x14ac:dyDescent="0.2">
      <c r="A1046">
        <f t="shared" si="507"/>
        <v>10.139999999999828</v>
      </c>
      <c r="B1046" s="5">
        <f t="shared" si="490"/>
        <v>67.553305144847002</v>
      </c>
      <c r="C1046" s="5">
        <f t="shared" si="491"/>
        <v>643.81291897676101</v>
      </c>
      <c r="D1046" s="5">
        <f t="shared" si="492"/>
        <v>-370.77616896473091</v>
      </c>
      <c r="E1046" s="2">
        <f t="shared" si="499"/>
        <v>647.34729757477953</v>
      </c>
      <c r="F1046" s="2">
        <f t="shared" si="500"/>
        <v>5.9899512703202591</v>
      </c>
      <c r="G1046" s="3">
        <f t="shared" si="493"/>
        <v>3.9527083323844869</v>
      </c>
      <c r="H1046" s="3">
        <f t="shared" si="494"/>
        <v>58.30053790418733</v>
      </c>
      <c r="I1046" s="3">
        <f t="shared" si="495"/>
        <v>-93.354449001492227</v>
      </c>
      <c r="J1046" s="2">
        <f t="shared" si="501"/>
        <v>110.13459843051456</v>
      </c>
      <c r="K1046" s="2">
        <f t="shared" si="496"/>
        <v>75.074709223254629</v>
      </c>
      <c r="L1046" s="6">
        <f t="shared" si="478"/>
        <v>2804.8742994007171</v>
      </c>
      <c r="M1046" s="2">
        <f t="shared" si="479"/>
        <v>35.547886086154925</v>
      </c>
      <c r="N1046" s="2">
        <f t="shared" si="497"/>
        <v>110.13459843051456</v>
      </c>
      <c r="O1046" s="2">
        <f t="shared" si="498"/>
        <v>75.074709223254629</v>
      </c>
      <c r="P1046" s="5">
        <f t="shared" si="480"/>
        <v>0.38264000450136326</v>
      </c>
      <c r="Q1046" s="4">
        <f t="shared" si="481"/>
        <v>0.32252203933408469</v>
      </c>
      <c r="R1046" s="4">
        <f t="shared" si="482"/>
        <v>0.27049034350939788</v>
      </c>
      <c r="S1046" s="4">
        <f t="shared" si="502"/>
        <v>0</v>
      </c>
      <c r="T1046" s="4">
        <f t="shared" si="503"/>
        <v>0</v>
      </c>
      <c r="U1046" s="5">
        <f t="shared" si="504"/>
        <v>-0.89416500775543439</v>
      </c>
      <c r="V1046" s="5">
        <f t="shared" si="505"/>
        <v>-13.188501792591373</v>
      </c>
      <c r="W1046" s="5">
        <f t="shared" si="506"/>
        <v>21.118249715396381</v>
      </c>
      <c r="X1046" s="5">
        <f t="shared" si="483"/>
        <v>0.94717277386147203</v>
      </c>
      <c r="Y1046" s="5">
        <f t="shared" si="484"/>
        <v>0.18454019794743087</v>
      </c>
      <c r="Z1046" s="5">
        <f t="shared" si="485"/>
        <v>14.933900234839761</v>
      </c>
      <c r="AA1046" s="5">
        <f t="shared" si="486"/>
        <v>9.3341437885063776</v>
      </c>
      <c r="AB1046" s="5">
        <f t="shared" si="487"/>
        <v>-0.70962480980800358</v>
      </c>
      <c r="AC1046" s="5">
        <f t="shared" si="488"/>
        <v>1.7453984422483888</v>
      </c>
      <c r="AD1046" s="5">
        <f t="shared" si="489"/>
        <v>-1.721606496097241</v>
      </c>
      <c r="AE1046">
        <f t="shared" si="508"/>
        <v>0</v>
      </c>
    </row>
    <row r="1047" spans="1:31" x14ac:dyDescent="0.2">
      <c r="A1047">
        <f t="shared" si="507"/>
        <v>10.149999999999828</v>
      </c>
      <c r="B1047" s="5">
        <f t="shared" si="490"/>
        <v>67.592796746930361</v>
      </c>
      <c r="C1047" s="5">
        <f t="shared" si="491"/>
        <v>644.39601162572501</v>
      </c>
      <c r="D1047" s="5">
        <f t="shared" si="492"/>
        <v>-371.70979953507066</v>
      </c>
      <c r="E1047" s="2">
        <f t="shared" si="499"/>
        <v>647.93132812915701</v>
      </c>
      <c r="F1047" s="2">
        <f t="shared" si="500"/>
        <v>5.9880436769226346</v>
      </c>
      <c r="G1047" s="3">
        <f t="shared" si="493"/>
        <v>3.9456120842864069</v>
      </c>
      <c r="H1047" s="3">
        <f t="shared" si="494"/>
        <v>58.317991888609811</v>
      </c>
      <c r="I1047" s="3">
        <f t="shared" si="495"/>
        <v>-93.371665066453204</v>
      </c>
      <c r="J1047" s="2">
        <f t="shared" si="501"/>
        <v>110.15817659130684</v>
      </c>
      <c r="K1047" s="2">
        <f t="shared" si="496"/>
        <v>75.090781589166212</v>
      </c>
      <c r="L1047" s="6">
        <f t="shared" si="478"/>
        <v>2804.9433249951926</v>
      </c>
      <c r="M1047" s="2">
        <f t="shared" si="479"/>
        <v>35.548760889696013</v>
      </c>
      <c r="N1047" s="2">
        <f t="shared" si="497"/>
        <v>110.15817659130684</v>
      </c>
      <c r="O1047" s="2">
        <f t="shared" si="498"/>
        <v>75.090781589166212</v>
      </c>
      <c r="P1047" s="5">
        <f t="shared" si="480"/>
        <v>0.38264194372107402</v>
      </c>
      <c r="Q1047" s="4">
        <f t="shared" si="481"/>
        <v>0.3224606476018495</v>
      </c>
      <c r="R1047" s="4">
        <f t="shared" si="482"/>
        <v>0.270467863745948</v>
      </c>
      <c r="S1047" s="4">
        <f t="shared" si="502"/>
        <v>0</v>
      </c>
      <c r="T1047" s="4">
        <f t="shared" si="503"/>
        <v>0</v>
      </c>
      <c r="U1047" s="5">
        <f t="shared" si="504"/>
        <v>-0.89275533251217931</v>
      </c>
      <c r="V1047" s="5">
        <f t="shared" si="505"/>
        <v>-13.195341338117005</v>
      </c>
      <c r="W1047" s="5">
        <f t="shared" si="506"/>
        <v>21.126773264304106</v>
      </c>
      <c r="X1047" s="5">
        <f t="shared" si="483"/>
        <v>0.94719608298580615</v>
      </c>
      <c r="Y1047" s="5">
        <f t="shared" si="484"/>
        <v>0.18487484698090684</v>
      </c>
      <c r="Z1047" s="5">
        <f t="shared" si="485"/>
        <v>14.93857082689275</v>
      </c>
      <c r="AA1047" s="5">
        <f t="shared" si="486"/>
        <v>9.3381316068416904</v>
      </c>
      <c r="AB1047" s="5">
        <f t="shared" si="487"/>
        <v>-0.70788048553127247</v>
      </c>
      <c r="AC1047" s="5">
        <f t="shared" si="488"/>
        <v>1.7432294887757447</v>
      </c>
      <c r="AD1047" s="5">
        <f t="shared" si="489"/>
        <v>-1.7090951288542016</v>
      </c>
      <c r="AE1047">
        <f t="shared" si="508"/>
        <v>0</v>
      </c>
    </row>
    <row r="1048" spans="1:31" x14ac:dyDescent="0.2">
      <c r="A1048">
        <f t="shared" si="507"/>
        <v>10.159999999999828</v>
      </c>
      <c r="B1048" s="5">
        <f t="shared" si="490"/>
        <v>67.632217473748938</v>
      </c>
      <c r="C1048" s="5">
        <f t="shared" si="491"/>
        <v>644.97927870608555</v>
      </c>
      <c r="D1048" s="5">
        <f t="shared" si="492"/>
        <v>-372.64360164049162</v>
      </c>
      <c r="E1048" s="2">
        <f t="shared" si="499"/>
        <v>648.51552548928146</v>
      </c>
      <c r="F1048" s="2">
        <f t="shared" si="500"/>
        <v>5.9861316845635306</v>
      </c>
      <c r="G1048" s="3">
        <f t="shared" si="493"/>
        <v>3.9385332794310943</v>
      </c>
      <c r="H1048" s="3">
        <f t="shared" si="494"/>
        <v>58.335424183497565</v>
      </c>
      <c r="I1048" s="3">
        <f t="shared" si="495"/>
        <v>-93.388756017741741</v>
      </c>
      <c r="J1048" s="2">
        <f t="shared" si="501"/>
        <v>110.18163871354916</v>
      </c>
      <c r="K1048" s="2">
        <f t="shared" si="496"/>
        <v>75.10677485586173</v>
      </c>
      <c r="L1048" s="6">
        <f t="shared" si="478"/>
        <v>2805.0121249965391</v>
      </c>
      <c r="M1048" s="2">
        <f t="shared" si="479"/>
        <v>35.549632834157528</v>
      </c>
      <c r="N1048" s="2">
        <f t="shared" si="497"/>
        <v>110.18163871354916</v>
      </c>
      <c r="O1048" s="2">
        <f t="shared" si="498"/>
        <v>75.10677485586173</v>
      </c>
      <c r="P1048" s="5">
        <f t="shared" si="480"/>
        <v>0.38264387639434255</v>
      </c>
      <c r="Q1048" s="4">
        <f t="shared" si="481"/>
        <v>0.3223995958937157</v>
      </c>
      <c r="R1048" s="4">
        <f t="shared" si="482"/>
        <v>0.27044550370589743</v>
      </c>
      <c r="S1048" s="4">
        <f t="shared" si="502"/>
        <v>0</v>
      </c>
      <c r="T1048" s="4">
        <f t="shared" si="503"/>
        <v>0</v>
      </c>
      <c r="U1048" s="5">
        <f t="shared" si="504"/>
        <v>-0.89134794928114935</v>
      </c>
      <c r="V1048" s="5">
        <f t="shared" si="505"/>
        <v>-13.202163604395722</v>
      </c>
      <c r="W1048" s="5">
        <f t="shared" si="506"/>
        <v>21.135247630649868</v>
      </c>
      <c r="X1048" s="5">
        <f t="shared" si="483"/>
        <v>0.94721931593001729</v>
      </c>
      <c r="Y1048" s="5">
        <f t="shared" si="484"/>
        <v>0.18521157651661804</v>
      </c>
      <c r="Z1048" s="5">
        <f t="shared" si="485"/>
        <v>14.943212572023358</v>
      </c>
      <c r="AA1048" s="5">
        <f t="shared" si="486"/>
        <v>9.3421107980628584</v>
      </c>
      <c r="AB1048" s="5">
        <f t="shared" si="487"/>
        <v>-0.70613637276453134</v>
      </c>
      <c r="AC1048" s="5">
        <f t="shared" si="488"/>
        <v>1.7410489676276359</v>
      </c>
      <c r="AD1048" s="5">
        <f t="shared" si="489"/>
        <v>-1.6966415712872731</v>
      </c>
      <c r="AE1048">
        <f t="shared" si="508"/>
        <v>0</v>
      </c>
    </row>
    <row r="1049" spans="1:31" x14ac:dyDescent="0.2">
      <c r="A1049">
        <f t="shared" si="507"/>
        <v>10.169999999999828</v>
      </c>
      <c r="B1049" s="5">
        <f t="shared" si="490"/>
        <v>67.671567499724617</v>
      </c>
      <c r="C1049" s="5">
        <f t="shared" si="491"/>
        <v>645.56272000036893</v>
      </c>
      <c r="D1049" s="5">
        <f t="shared" si="492"/>
        <v>-373.57757403274763</v>
      </c>
      <c r="E1049" s="2">
        <f t="shared" si="499"/>
        <v>649.09988946397493</v>
      </c>
      <c r="F1049" s="2">
        <f t="shared" si="500"/>
        <v>5.9842153239057785</v>
      </c>
      <c r="G1049" s="3">
        <f t="shared" si="493"/>
        <v>3.9314719157034492</v>
      </c>
      <c r="H1049" s="3">
        <f t="shared" si="494"/>
        <v>58.352834673173845</v>
      </c>
      <c r="I1049" s="3">
        <f t="shared" si="495"/>
        <v>-93.405722433454613</v>
      </c>
      <c r="J1049" s="2">
        <f t="shared" si="501"/>
        <v>110.2049852281388</v>
      </c>
      <c r="K1049" s="2">
        <f t="shared" si="496"/>
        <v>75.122689317068023</v>
      </c>
      <c r="L1049" s="6">
        <f t="shared" si="478"/>
        <v>2805.0807000262721</v>
      </c>
      <c r="M1049" s="2">
        <f t="shared" si="479"/>
        <v>35.550501927416299</v>
      </c>
      <c r="N1049" s="2">
        <f t="shared" si="497"/>
        <v>110.2049852281388</v>
      </c>
      <c r="O1049" s="2">
        <f t="shared" si="498"/>
        <v>75.122689317068023</v>
      </c>
      <c r="P1049" s="5">
        <f t="shared" si="480"/>
        <v>0.38264580253927388</v>
      </c>
      <c r="Q1049" s="4">
        <f t="shared" si="481"/>
        <v>0.32233888261063542</v>
      </c>
      <c r="R1049" s="4">
        <f t="shared" si="482"/>
        <v>0.27042326288159163</v>
      </c>
      <c r="S1049" s="4">
        <f t="shared" si="502"/>
        <v>0</v>
      </c>
      <c r="T1049" s="4">
        <f t="shared" si="503"/>
        <v>0</v>
      </c>
      <c r="U1049" s="5">
        <f t="shared" si="504"/>
        <v>-0.88994286879643592</v>
      </c>
      <c r="V1049" s="5">
        <f t="shared" si="505"/>
        <v>-13.208968601307337</v>
      </c>
      <c r="W1049" s="5">
        <f t="shared" si="506"/>
        <v>21.143672997485652</v>
      </c>
      <c r="X1049" s="5">
        <f t="shared" si="483"/>
        <v>0.94724247290398367</v>
      </c>
      <c r="Y1049" s="5">
        <f t="shared" si="484"/>
        <v>0.18555036828722715</v>
      </c>
      <c r="Z1049" s="5">
        <f t="shared" si="485"/>
        <v>14.947825588169515</v>
      </c>
      <c r="AA1049" s="5">
        <f t="shared" si="486"/>
        <v>9.3460813597764485</v>
      </c>
      <c r="AB1049" s="5">
        <f t="shared" si="487"/>
        <v>-0.70439250050920876</v>
      </c>
      <c r="AC1049" s="5">
        <f t="shared" si="488"/>
        <v>1.7388569868621779</v>
      </c>
      <c r="AD1049" s="5">
        <f t="shared" si="489"/>
        <v>-1.6842456427378991</v>
      </c>
      <c r="AE1049">
        <f t="shared" si="508"/>
        <v>0</v>
      </c>
    </row>
    <row r="1050" spans="1:31" x14ac:dyDescent="0.2">
      <c r="A1050">
        <f t="shared" si="507"/>
        <v>10.179999999999827</v>
      </c>
      <c r="B1050" s="5">
        <f t="shared" si="490"/>
        <v>67.710846999256631</v>
      </c>
      <c r="C1050" s="5">
        <f t="shared" si="491"/>
        <v>646.14633528995</v>
      </c>
      <c r="D1050" s="5">
        <f t="shared" si="492"/>
        <v>-374.51171546936433</v>
      </c>
      <c r="E1050" s="2">
        <f t="shared" si="499"/>
        <v>649.68441986089613</v>
      </c>
      <c r="F1050" s="2">
        <f t="shared" si="500"/>
        <v>5.9822946255149381</v>
      </c>
      <c r="G1050" s="3">
        <f t="shared" si="493"/>
        <v>3.9244279906983572</v>
      </c>
      <c r="H1050" s="3">
        <f t="shared" si="494"/>
        <v>58.370223243042467</v>
      </c>
      <c r="I1050" s="3">
        <f t="shared" si="495"/>
        <v>-93.422564889881997</v>
      </c>
      <c r="J1050" s="2">
        <f t="shared" si="501"/>
        <v>110.2282165650021</v>
      </c>
      <c r="K1050" s="2">
        <f t="shared" si="496"/>
        <v>75.138525265850092</v>
      </c>
      <c r="L1050" s="6">
        <f t="shared" si="478"/>
        <v>2805.1490507045637</v>
      </c>
      <c r="M1050" s="2">
        <f t="shared" si="479"/>
        <v>35.551368177332144</v>
      </c>
      <c r="N1050" s="2">
        <f t="shared" si="497"/>
        <v>110.2282165650021</v>
      </c>
      <c r="O1050" s="2">
        <f t="shared" si="498"/>
        <v>75.138525265850092</v>
      </c>
      <c r="P1050" s="5">
        <f t="shared" si="480"/>
        <v>0.38264772217393317</v>
      </c>
      <c r="Q1050" s="4">
        <f t="shared" si="481"/>
        <v>0.32227850616068326</v>
      </c>
      <c r="R1050" s="4">
        <f t="shared" si="482"/>
        <v>0.27040114076709726</v>
      </c>
      <c r="S1050" s="4">
        <f t="shared" si="502"/>
        <v>0</v>
      </c>
      <c r="T1050" s="4">
        <f t="shared" si="503"/>
        <v>0</v>
      </c>
      <c r="U1050" s="5">
        <f t="shared" si="504"/>
        <v>-0.88854010166796948</v>
      </c>
      <c r="V1050" s="5">
        <f t="shared" si="505"/>
        <v>-13.215756338932266</v>
      </c>
      <c r="W1050" s="5">
        <f t="shared" si="506"/>
        <v>21.152049547625037</v>
      </c>
      <c r="X1050" s="5">
        <f t="shared" si="483"/>
        <v>0.94726555411712976</v>
      </c>
      <c r="Y1050" s="5">
        <f t="shared" si="484"/>
        <v>0.18589120410089632</v>
      </c>
      <c r="Z1050" s="5">
        <f t="shared" si="485"/>
        <v>14.952409993006247</v>
      </c>
      <c r="AA1050" s="5">
        <f t="shared" si="486"/>
        <v>9.3500432897285588</v>
      </c>
      <c r="AB1050" s="5">
        <f t="shared" si="487"/>
        <v>-0.70264889756707316</v>
      </c>
      <c r="AC1050" s="5">
        <f t="shared" si="488"/>
        <v>1.7366536540739812</v>
      </c>
      <c r="AD1050" s="5">
        <f t="shared" si="489"/>
        <v>-1.6719071626464057</v>
      </c>
      <c r="AE1050">
        <f t="shared" si="508"/>
        <v>0</v>
      </c>
    </row>
    <row r="1051" spans="1:31" x14ac:dyDescent="0.2">
      <c r="A1051">
        <f t="shared" si="507"/>
        <v>10.189999999999827</v>
      </c>
      <c r="B1051" s="5">
        <f t="shared" si="490"/>
        <v>67.750056146718734</v>
      </c>
      <c r="C1051" s="5">
        <f t="shared" si="491"/>
        <v>646.73012435506303</v>
      </c>
      <c r="D1051" s="5">
        <f t="shared" si="492"/>
        <v>-375.44602471362128</v>
      </c>
      <c r="E1051" s="2">
        <f t="shared" si="499"/>
        <v>650.26911648655039</v>
      </c>
      <c r="F1051" s="2">
        <f t="shared" si="500"/>
        <v>5.9803696198592755</v>
      </c>
      <c r="G1051" s="3">
        <f t="shared" si="493"/>
        <v>3.9174015017226864</v>
      </c>
      <c r="H1051" s="3">
        <f t="shared" si="494"/>
        <v>58.387589779583209</v>
      </c>
      <c r="I1051" s="3">
        <f t="shared" si="495"/>
        <v>-93.439283961508465</v>
      </c>
      <c r="J1051" s="2">
        <f t="shared" si="501"/>
        <v>110.25133315309164</v>
      </c>
      <c r="K1051" s="2">
        <f t="shared" si="496"/>
        <v>75.154282994609162</v>
      </c>
      <c r="L1051" s="6">
        <f t="shared" si="478"/>
        <v>2805.2171776502414</v>
      </c>
      <c r="M1051" s="2">
        <f t="shared" si="479"/>
        <v>35.552231591747848</v>
      </c>
      <c r="N1051" s="2">
        <f t="shared" si="497"/>
        <v>110.25133315309164</v>
      </c>
      <c r="O1051" s="2">
        <f t="shared" si="498"/>
        <v>75.154282994609162</v>
      </c>
      <c r="P1051" s="5">
        <f t="shared" si="480"/>
        <v>0.38264963531634599</v>
      </c>
      <c r="Q1051" s="4">
        <f t="shared" si="481"/>
        <v>0.32221846495902434</v>
      </c>
      <c r="R1051" s="4">
        <f t="shared" si="482"/>
        <v>0.27037913685819981</v>
      </c>
      <c r="S1051" s="4">
        <f t="shared" si="502"/>
        <v>0</v>
      </c>
      <c r="T1051" s="4">
        <f t="shared" si="503"/>
        <v>0</v>
      </c>
      <c r="U1051" s="5">
        <f t="shared" si="504"/>
        <v>-0.88713965838210684</v>
      </c>
      <c r="V1051" s="5">
        <f t="shared" si="505"/>
        <v>-13.222526827550297</v>
      </c>
      <c r="W1051" s="5">
        <f t="shared" si="506"/>
        <v>21.160377463639762</v>
      </c>
      <c r="X1051" s="5">
        <f t="shared" si="483"/>
        <v>0.94728855977842652</v>
      </c>
      <c r="Y1051" s="5">
        <f t="shared" si="484"/>
        <v>0.18623406584126259</v>
      </c>
      <c r="Z1051" s="5">
        <f t="shared" si="485"/>
        <v>14.95696590394471</v>
      </c>
      <c r="AA1051" s="5">
        <f t="shared" si="486"/>
        <v>9.3539965858041558</v>
      </c>
      <c r="AB1051" s="5">
        <f t="shared" si="487"/>
        <v>-0.70090559254084428</v>
      </c>
      <c r="AC1051" s="5">
        <f t="shared" si="488"/>
        <v>1.7344390763944126</v>
      </c>
      <c r="AD1051" s="5">
        <f t="shared" si="489"/>
        <v>-1.6596259505560838</v>
      </c>
      <c r="AE1051">
        <f t="shared" si="508"/>
        <v>0</v>
      </c>
    </row>
    <row r="1052" spans="1:31" x14ac:dyDescent="0.2">
      <c r="A1052">
        <f t="shared" si="507"/>
        <v>10.199999999999827</v>
      </c>
      <c r="B1052" s="5">
        <f t="shared" si="490"/>
        <v>67.789195116456327</v>
      </c>
      <c r="C1052" s="5">
        <f t="shared" si="491"/>
        <v>647.31408697481265</v>
      </c>
      <c r="D1052" s="5">
        <f t="shared" si="492"/>
        <v>-376.38050053453389</v>
      </c>
      <c r="E1052" s="2">
        <f t="shared" si="499"/>
        <v>650.85397914630005</v>
      </c>
      <c r="F1052" s="2">
        <f t="shared" si="500"/>
        <v>5.978440337309733</v>
      </c>
      <c r="G1052" s="3">
        <f t="shared" si="493"/>
        <v>3.9103924457972781</v>
      </c>
      <c r="H1052" s="3">
        <f t="shared" si="494"/>
        <v>58.404934170347154</v>
      </c>
      <c r="I1052" s="3">
        <f t="shared" si="495"/>
        <v>-93.455880221014027</v>
      </c>
      <c r="J1052" s="2">
        <f t="shared" si="501"/>
        <v>110.27433542038354</v>
      </c>
      <c r="K1052" s="2">
        <f t="shared" si="496"/>
        <v>75.169962795080792</v>
      </c>
      <c r="L1052" s="6">
        <f t="shared" si="478"/>
        <v>2805.2850814807894</v>
      </c>
      <c r="M1052" s="2">
        <f t="shared" si="479"/>
        <v>35.553092178489166</v>
      </c>
      <c r="N1052" s="2">
        <f t="shared" si="497"/>
        <v>110.27433542038354</v>
      </c>
      <c r="O1052" s="2">
        <f t="shared" si="498"/>
        <v>75.169962795080792</v>
      </c>
      <c r="P1052" s="5">
        <f t="shared" si="480"/>
        <v>0.3826515419844983</v>
      </c>
      <c r="Q1052" s="4">
        <f t="shared" si="481"/>
        <v>0.32215875742788219</v>
      </c>
      <c r="R1052" s="4">
        <f t="shared" si="482"/>
        <v>0.27035725065239968</v>
      </c>
      <c r="S1052" s="4">
        <f t="shared" si="502"/>
        <v>0</v>
      </c>
      <c r="T1052" s="4">
        <f t="shared" si="503"/>
        <v>0</v>
      </c>
      <c r="U1052" s="5">
        <f t="shared" si="504"/>
        <v>-0.88574154930221927</v>
      </c>
      <c r="V1052" s="5">
        <f t="shared" si="505"/>
        <v>-13.229280077639368</v>
      </c>
      <c r="W1052" s="5">
        <f t="shared" si="506"/>
        <v>21.168656927856325</v>
      </c>
      <c r="X1052" s="5">
        <f t="shared" si="483"/>
        <v>0.94731149009639104</v>
      </c>
      <c r="Y1052" s="5">
        <f t="shared" si="484"/>
        <v>0.18657893546740709</v>
      </c>
      <c r="Z1052" s="5">
        <f t="shared" si="485"/>
        <v>14.961493438131146</v>
      </c>
      <c r="AA1052" s="5">
        <f t="shared" si="486"/>
        <v>9.3579412460263711</v>
      </c>
      <c r="AB1052" s="5">
        <f t="shared" si="487"/>
        <v>-0.69916261383481215</v>
      </c>
      <c r="AC1052" s="5">
        <f t="shared" si="488"/>
        <v>1.7322133604917784</v>
      </c>
      <c r="AD1052" s="5">
        <f t="shared" si="489"/>
        <v>-1.6474018261173029</v>
      </c>
      <c r="AE1052">
        <f t="shared" si="508"/>
        <v>0</v>
      </c>
    </row>
    <row r="1053" spans="1:31" x14ac:dyDescent="0.2">
      <c r="A1053">
        <f t="shared" si="507"/>
        <v>10.209999999999827</v>
      </c>
      <c r="B1053" s="5">
        <f t="shared" si="490"/>
        <v>67.828264082783605</v>
      </c>
      <c r="C1053" s="5">
        <f t="shared" si="491"/>
        <v>647.89822292718418</v>
      </c>
      <c r="D1053" s="5">
        <f t="shared" si="492"/>
        <v>-377.31514170683533</v>
      </c>
      <c r="E1053" s="2">
        <f t="shared" si="499"/>
        <v>651.43900764437421</v>
      </c>
      <c r="F1053" s="2">
        <f t="shared" si="500"/>
        <v>5.9765068081399271</v>
      </c>
      <c r="G1053" s="3">
        <f t="shared" si="493"/>
        <v>3.90340081965893</v>
      </c>
      <c r="H1053" s="3">
        <f t="shared" si="494"/>
        <v>58.422256303952075</v>
      </c>
      <c r="I1053" s="3">
        <f t="shared" si="495"/>
        <v>-93.472354239275205</v>
      </c>
      <c r="J1053" s="2">
        <f t="shared" si="501"/>
        <v>110.29722379387493</v>
      </c>
      <c r="K1053" s="2">
        <f t="shared" si="496"/>
        <v>75.185564958333288</v>
      </c>
      <c r="L1053" s="6">
        <f t="shared" si="478"/>
        <v>2805.3527628123452</v>
      </c>
      <c r="M1053" s="2">
        <f t="shared" si="479"/>
        <v>35.553949945364792</v>
      </c>
      <c r="N1053" s="2">
        <f t="shared" si="497"/>
        <v>110.29722379387493</v>
      </c>
      <c r="O1053" s="2">
        <f t="shared" si="498"/>
        <v>75.185564958333288</v>
      </c>
      <c r="P1053" s="5">
        <f t="shared" si="480"/>
        <v>0.38265344219633601</v>
      </c>
      <c r="Q1053" s="4">
        <f t="shared" si="481"/>
        <v>0.32209938199650651</v>
      </c>
      <c r="R1053" s="4">
        <f t="shared" si="482"/>
        <v>0.27033548164890908</v>
      </c>
      <c r="S1053" s="4">
        <f t="shared" si="502"/>
        <v>0</v>
      </c>
      <c r="T1053" s="4">
        <f t="shared" si="503"/>
        <v>0</v>
      </c>
      <c r="U1053" s="5">
        <f t="shared" si="504"/>
        <v>-0.88434578466928082</v>
      </c>
      <c r="V1053" s="5">
        <f t="shared" si="505"/>
        <v>-13.23601609987435</v>
      </c>
      <c r="W1053" s="5">
        <f t="shared" si="506"/>
        <v>21.176888122352654</v>
      </c>
      <c r="X1053" s="5">
        <f t="shared" si="483"/>
        <v>0.94733434527908589</v>
      </c>
      <c r="Y1053" s="5">
        <f t="shared" si="484"/>
        <v>0.18692579501382497</v>
      </c>
      <c r="Z1053" s="5">
        <f t="shared" si="485"/>
        <v>14.965992712445962</v>
      </c>
      <c r="AA1053" s="5">
        <f t="shared" si="486"/>
        <v>9.3618772685558351</v>
      </c>
      <c r="AB1053" s="5">
        <f t="shared" si="487"/>
        <v>-0.69741998965545582</v>
      </c>
      <c r="AC1053" s="5">
        <f t="shared" si="488"/>
        <v>1.7299766125716118</v>
      </c>
      <c r="AD1053" s="5">
        <f t="shared" si="489"/>
        <v>-1.635234609091512</v>
      </c>
      <c r="AE1053">
        <f t="shared" si="508"/>
        <v>0</v>
      </c>
    </row>
    <row r="1054" spans="1:31" x14ac:dyDescent="0.2">
      <c r="A1054">
        <f t="shared" si="507"/>
        <v>10.219999999999827</v>
      </c>
      <c r="B1054" s="5">
        <f t="shared" si="490"/>
        <v>67.867263219980714</v>
      </c>
      <c r="C1054" s="5">
        <f t="shared" si="491"/>
        <v>648.48253198905434</v>
      </c>
      <c r="D1054" s="5">
        <f t="shared" si="492"/>
        <v>-378.24994701095852</v>
      </c>
      <c r="E1054" s="2">
        <f t="shared" si="499"/>
        <v>652.02420178387933</v>
      </c>
      <c r="F1054" s="2">
        <f t="shared" si="500"/>
        <v>5.9745690625261236</v>
      </c>
      <c r="G1054" s="3">
        <f t="shared" si="493"/>
        <v>3.8964266197623756</v>
      </c>
      <c r="H1054" s="3">
        <f t="shared" si="494"/>
        <v>58.439556070077792</v>
      </c>
      <c r="I1054" s="3">
        <f t="shared" si="495"/>
        <v>-93.488706585366117</v>
      </c>
      <c r="J1054" s="2">
        <f t="shared" si="501"/>
        <v>110.31999869958138</v>
      </c>
      <c r="K1054" s="2">
        <f t="shared" si="496"/>
        <v>75.201089774765762</v>
      </c>
      <c r="L1054" s="6">
        <f t="shared" si="478"/>
        <v>2805.4202222597009</v>
      </c>
      <c r="M1054" s="2">
        <f t="shared" si="479"/>
        <v>35.554804900166353</v>
      </c>
      <c r="N1054" s="2">
        <f t="shared" si="497"/>
        <v>110.31999869958138</v>
      </c>
      <c r="O1054" s="2">
        <f t="shared" si="498"/>
        <v>75.201089774765762</v>
      </c>
      <c r="P1054" s="5">
        <f t="shared" si="480"/>
        <v>0.38265533596976553</v>
      </c>
      <c r="Q1054" s="4">
        <f t="shared" si="481"/>
        <v>0.32204033710114188</v>
      </c>
      <c r="R1054" s="4">
        <f t="shared" si="482"/>
        <v>0.270313829348649</v>
      </c>
      <c r="S1054" s="4">
        <f t="shared" si="502"/>
        <v>0</v>
      </c>
      <c r="T1054" s="4">
        <f t="shared" si="503"/>
        <v>0</v>
      </c>
      <c r="U1054" s="5">
        <f t="shared" si="504"/>
        <v>-0.88295237460245735</v>
      </c>
      <c r="V1054" s="5">
        <f t="shared" si="505"/>
        <v>-13.242734905125824</v>
      </c>
      <c r="W1054" s="5">
        <f t="shared" si="506"/>
        <v>21.185071228954772</v>
      </c>
      <c r="X1054" s="5">
        <f t="shared" si="483"/>
        <v>0.94735712553411866</v>
      </c>
      <c r="Y1054" s="5">
        <f t="shared" si="484"/>
        <v>0.18727462659039498</v>
      </c>
      <c r="Z1054" s="5">
        <f t="shared" si="485"/>
        <v>14.970463843502788</v>
      </c>
      <c r="AA1054" s="5">
        <f t="shared" si="486"/>
        <v>9.3658046516900324</v>
      </c>
      <c r="AB1054" s="5">
        <f t="shared" si="487"/>
        <v>-0.69567774801206239</v>
      </c>
      <c r="AC1054" s="5">
        <f t="shared" si="488"/>
        <v>1.7277289383769645</v>
      </c>
      <c r="AD1054" s="5">
        <f t="shared" si="489"/>
        <v>-1.6231241193551966</v>
      </c>
      <c r="AE1054">
        <f t="shared" si="508"/>
        <v>0</v>
      </c>
    </row>
    <row r="1055" spans="1:31" x14ac:dyDescent="0.2">
      <c r="A1055">
        <f t="shared" si="507"/>
        <v>10.229999999999826</v>
      </c>
      <c r="B1055" s="5">
        <f t="shared" si="490"/>
        <v>67.906192702290937</v>
      </c>
      <c r="C1055" s="5">
        <f t="shared" si="491"/>
        <v>649.06701393620199</v>
      </c>
      <c r="D1055" s="5">
        <f t="shared" si="492"/>
        <v>-379.18491523301816</v>
      </c>
      <c r="E1055" s="2">
        <f t="shared" si="499"/>
        <v>652.60956136680875</v>
      </c>
      <c r="F1055" s="2">
        <f t="shared" si="500"/>
        <v>5.9726271305472274</v>
      </c>
      <c r="G1055" s="3">
        <f t="shared" si="493"/>
        <v>3.8894698422822551</v>
      </c>
      <c r="H1055" s="3">
        <f t="shared" si="494"/>
        <v>58.456833359461562</v>
      </c>
      <c r="I1055" s="3">
        <f t="shared" si="495"/>
        <v>-93.504937826559669</v>
      </c>
      <c r="J1055" s="2">
        <f t="shared" si="501"/>
        <v>110.34266056253433</v>
      </c>
      <c r="K1055" s="2">
        <f t="shared" si="496"/>
        <v>75.216537534106564</v>
      </c>
      <c r="L1055" s="6">
        <f t="shared" si="478"/>
        <v>2805.4874604363013</v>
      </c>
      <c r="M1055" s="2">
        <f t="shared" si="479"/>
        <v>35.555657050668394</v>
      </c>
      <c r="N1055" s="2">
        <f t="shared" si="497"/>
        <v>110.34266056253433</v>
      </c>
      <c r="O1055" s="2">
        <f t="shared" si="498"/>
        <v>75.216537534106564</v>
      </c>
      <c r="P1055" s="5">
        <f t="shared" si="480"/>
        <v>0.38265722332265334</v>
      </c>
      <c r="Q1055" s="4">
        <f t="shared" si="481"/>
        <v>0.32198162118499574</v>
      </c>
      <c r="R1055" s="4">
        <f t="shared" si="482"/>
        <v>0.27029229325424559</v>
      </c>
      <c r="S1055" s="4">
        <f t="shared" si="502"/>
        <v>0</v>
      </c>
      <c r="T1055" s="4">
        <f t="shared" si="503"/>
        <v>0</v>
      </c>
      <c r="U1055" s="5">
        <f t="shared" si="504"/>
        <v>-0.88156132909969565</v>
      </c>
      <c r="V1055" s="5">
        <f t="shared" si="505"/>
        <v>-13.249436504458862</v>
      </c>
      <c r="W1055" s="5">
        <f t="shared" si="506"/>
        <v>21.193206429233562</v>
      </c>
      <c r="X1055" s="5">
        <f t="shared" si="483"/>
        <v>0.94737983106864221</v>
      </c>
      <c r="Y1055" s="5">
        <f t="shared" si="484"/>
        <v>0.18762541238233868</v>
      </c>
      <c r="Z1055" s="5">
        <f t="shared" si="485"/>
        <v>14.974906947647529</v>
      </c>
      <c r="AA1055" s="5">
        <f t="shared" si="486"/>
        <v>9.3697233938625768</v>
      </c>
      <c r="AB1055" s="5">
        <f t="shared" si="487"/>
        <v>-0.69393591671735699</v>
      </c>
      <c r="AC1055" s="5">
        <f t="shared" si="488"/>
        <v>1.7254704431886676</v>
      </c>
      <c r="AD1055" s="5">
        <f t="shared" si="489"/>
        <v>-1.6110701769038585</v>
      </c>
      <c r="AE1055">
        <f t="shared" si="508"/>
        <v>0</v>
      </c>
    </row>
    <row r="1056" spans="1:31" x14ac:dyDescent="0.2">
      <c r="A1056">
        <f t="shared" si="507"/>
        <v>10.239999999999826</v>
      </c>
      <c r="B1056" s="5">
        <f t="shared" si="490"/>
        <v>67.945052703917924</v>
      </c>
      <c r="C1056" s="5">
        <f t="shared" si="491"/>
        <v>649.65166854331869</v>
      </c>
      <c r="D1056" s="5">
        <f t="shared" si="492"/>
        <v>-380.1200451647926</v>
      </c>
      <c r="E1056" s="2">
        <f t="shared" si="499"/>
        <v>653.19508619405292</v>
      </c>
      <c r="F1056" s="2">
        <f t="shared" si="500"/>
        <v>5.9706810421847738</v>
      </c>
      <c r="G1056" s="3">
        <f t="shared" si="493"/>
        <v>3.8825304831150818</v>
      </c>
      <c r="H1056" s="3">
        <f t="shared" si="494"/>
        <v>58.474088063893447</v>
      </c>
      <c r="I1056" s="3">
        <f t="shared" si="495"/>
        <v>-93.521048528328706</v>
      </c>
      <c r="J1056" s="2">
        <f t="shared" si="501"/>
        <v>110.36520980677876</v>
      </c>
      <c r="K1056" s="2">
        <f t="shared" si="496"/>
        <v>75.231908525411555</v>
      </c>
      <c r="L1056" s="6">
        <f t="shared" ref="L1056:L1119" si="509">SQRT(spin^2-flag*((30/PI())*(wx*G1056+wy*H1056+wz*I1056)/J1056)^2)</f>
        <v>2805.5544779542447</v>
      </c>
      <c r="M1056" s="2">
        <f t="shared" ref="M1056:M1119" si="510">(L1056*PI()/30)*(circ/(2*PI()))/12</f>
        <v>35.556506404628443</v>
      </c>
      <c r="N1056" s="2">
        <f t="shared" si="497"/>
        <v>110.36520980677876</v>
      </c>
      <c r="O1056" s="2">
        <f t="shared" si="498"/>
        <v>75.231908525411555</v>
      </c>
      <c r="P1056" s="5">
        <f t="shared" ref="P1056:P1119" si="511">cd0+(cdspin*L1056/1000)*EXP(-A1056/(tau*146.7/N1056))</f>
        <v>0.38265910427282629</v>
      </c>
      <c r="Q1056" s="4">
        <f t="shared" ref="Q1056:Q1119" si="512">(M1056/N1056)*EXP(-A1056/(tau*146.7/N1056))</f>
        <v>0.32192323269820788</v>
      </c>
      <c r="R1056" s="4">
        <f t="shared" ref="R1056:R1119" si="513">cl2_*Q1056/(cl0+cl1_*Q1056)</f>
        <v>0.27027087287002738</v>
      </c>
      <c r="S1056" s="4">
        <f t="shared" si="502"/>
        <v>0</v>
      </c>
      <c r="T1056" s="4">
        <f t="shared" si="503"/>
        <v>0</v>
      </c>
      <c r="U1056" s="5">
        <f t="shared" si="504"/>
        <v>-0.88017265803831279</v>
      </c>
      <c r="V1056" s="5">
        <f t="shared" si="505"/>
        <v>-13.256120909131813</v>
      </c>
      <c r="W1056" s="5">
        <f t="shared" si="506"/>
        <v>21.201293904501519</v>
      </c>
      <c r="X1056" s="5">
        <f t="shared" ref="X1056:X1119" si="514">M1056/romega</f>
        <v>0.94740246208935552</v>
      </c>
      <c r="Y1056" s="5">
        <f t="shared" ref="Y1056:Y1119" si="515">const*($R1056/omega)*N1056*(wy*I1056-wz*(H1056-T1056))/X1056</f>
        <v>0.18797813465018429</v>
      </c>
      <c r="Z1056" s="5">
        <f t="shared" ref="Z1056:Z1119" si="516">const*($R1056/omega)*N1056*(wz*(G1056-S1056)-wx*I1056)/X1056</f>
        <v>14.979322140957452</v>
      </c>
      <c r="AA1056" s="5">
        <f t="shared" ref="AA1056:AA1119" si="517">const*($R1056/omega)*N1056*(wx*(H1056-T1056)-wy*(G1056-S1056))/X1056</f>
        <v>9.3736334936425632</v>
      </c>
      <c r="AB1056" s="5">
        <f t="shared" ref="AB1056:AB1119" si="518">U1056+Y1056</f>
        <v>-0.69219452338812848</v>
      </c>
      <c r="AC1056" s="5">
        <f t="shared" ref="AC1056:AC1119" si="519">V1056+Z1056</f>
        <v>1.7232012318256391</v>
      </c>
      <c r="AD1056" s="5">
        <f t="shared" ref="AD1056:AD1119" si="520">W1056+AA1056-32.174</f>
        <v>-1.5990726018559158</v>
      </c>
      <c r="AE1056">
        <f t="shared" si="508"/>
        <v>0</v>
      </c>
    </row>
    <row r="1057" spans="1:31" x14ac:dyDescent="0.2">
      <c r="A1057">
        <f t="shared" si="507"/>
        <v>10.249999999999826</v>
      </c>
      <c r="B1057" s="5">
        <f t="shared" ref="B1057:B1120" si="521">B1056+G1056*dt+0.5*AB1056*dt*dt</f>
        <v>67.983843399022902</v>
      </c>
      <c r="C1057" s="5">
        <f t="shared" ref="C1057:C1120" si="522">C1056+H1056*dt+0.5*AC1056*dt*dt</f>
        <v>650.23649558401928</v>
      </c>
      <c r="D1057" s="5">
        <f t="shared" ref="D1057:D1120" si="523">D1056+I1056*dt+0.5*AD1056*dt*dt</f>
        <v>-381.055335603706</v>
      </c>
      <c r="E1057" s="2">
        <f t="shared" si="499"/>
        <v>653.78077606540955</v>
      </c>
      <c r="F1057" s="2">
        <f t="shared" si="500"/>
        <v>5.9687308273229185</v>
      </c>
      <c r="G1057" s="3">
        <f t="shared" ref="G1057:G1120" si="524">G1056+AB1056*dt</f>
        <v>3.8756085378812006</v>
      </c>
      <c r="H1057" s="3">
        <f t="shared" ref="H1057:H1120" si="525">H1056+AC1056*dt</f>
        <v>58.4913200762117</v>
      </c>
      <c r="I1057" s="3">
        <f t="shared" ref="I1057:I1120" si="526">I1056+AD1056*dt</f>
        <v>-93.537039254347263</v>
      </c>
      <c r="J1057" s="2">
        <f t="shared" si="501"/>
        <v>110.38764685537076</v>
      </c>
      <c r="K1057" s="2">
        <f t="shared" ref="K1057:K1120" si="527">J1057/1.467</f>
        <v>75.247203037062548</v>
      </c>
      <c r="L1057" s="6">
        <f t="shared" si="509"/>
        <v>2805.6212754242815</v>
      </c>
      <c r="M1057" s="2">
        <f t="shared" si="510"/>
        <v>35.557352969786898</v>
      </c>
      <c r="N1057" s="2">
        <f t="shared" ref="N1057:N1120" si="528">IF(D1057&gt;=hwind,SQRT((G1057-vxw)^2+(H1057-vyw)^2+I1057^2),J1057)</f>
        <v>110.38764685537076</v>
      </c>
      <c r="O1057" s="2">
        <f t="shared" ref="O1057:O1120" si="529">J1057/1.467</f>
        <v>75.247203037062548</v>
      </c>
      <c r="P1057" s="5">
        <f t="shared" si="511"/>
        <v>0.38266097883807138</v>
      </c>
      <c r="Q1057" s="4">
        <f t="shared" si="512"/>
        <v>0.32186517009781807</v>
      </c>
      <c r="R1057" s="4">
        <f t="shared" si="513"/>
        <v>0.27024956770202141</v>
      </c>
      <c r="S1057" s="4">
        <f t="shared" si="502"/>
        <v>0</v>
      </c>
      <c r="T1057" s="4">
        <f t="shared" si="503"/>
        <v>0</v>
      </c>
      <c r="U1057" s="5">
        <f t="shared" si="504"/>
        <v>-0.87878637117558522</v>
      </c>
      <c r="V1057" s="5">
        <f t="shared" si="505"/>
        <v>-13.262788130595078</v>
      </c>
      <c r="W1057" s="5">
        <f t="shared" si="506"/>
        <v>21.209333835809542</v>
      </c>
      <c r="X1057" s="5">
        <f t="shared" si="514"/>
        <v>0.94742501880250141</v>
      </c>
      <c r="Y1057" s="5">
        <f t="shared" si="515"/>
        <v>0.18833277572972482</v>
      </c>
      <c r="Z1057" s="5">
        <f t="shared" si="516"/>
        <v>14.983709539240326</v>
      </c>
      <c r="AA1057" s="5">
        <f t="shared" si="517"/>
        <v>9.3775349497339029</v>
      </c>
      <c r="AB1057" s="5">
        <f t="shared" si="518"/>
        <v>-0.69045359544586038</v>
      </c>
      <c r="AC1057" s="5">
        <f t="shared" si="519"/>
        <v>1.720921408645248</v>
      </c>
      <c r="AD1057" s="5">
        <f t="shared" si="520"/>
        <v>-1.587131214456555</v>
      </c>
      <c r="AE1057">
        <f t="shared" si="508"/>
        <v>0</v>
      </c>
    </row>
    <row r="1058" spans="1:31" x14ac:dyDescent="0.2">
      <c r="A1058">
        <f t="shared" si="507"/>
        <v>10.259999999999826</v>
      </c>
      <c r="B1058" s="5">
        <f t="shared" si="521"/>
        <v>68.02256496172194</v>
      </c>
      <c r="C1058" s="5">
        <f t="shared" si="522"/>
        <v>650.82149483085186</v>
      </c>
      <c r="D1058" s="5">
        <f t="shared" si="523"/>
        <v>-381.99078535281018</v>
      </c>
      <c r="E1058" s="2">
        <f t="shared" ref="E1058:E1121" si="530">SQRT(B1058^2+C1058^2)</f>
        <v>654.36663077959304</v>
      </c>
      <c r="F1058" s="2">
        <f t="shared" ref="F1058:F1121" si="531">ATAN2(C1058,B1058)*180/PI()</f>
        <v>5.9667765157484451</v>
      </c>
      <c r="G1058" s="3">
        <f t="shared" si="524"/>
        <v>3.868704001926742</v>
      </c>
      <c r="H1058" s="3">
        <f t="shared" si="525"/>
        <v>58.508529290298149</v>
      </c>
      <c r="I1058" s="3">
        <f t="shared" si="526"/>
        <v>-93.552910566491832</v>
      </c>
      <c r="J1058" s="2">
        <f t="shared" ref="J1058:J1121" si="532">SQRT(G1058^2+H1058^2+I1058^2)</f>
        <v>110.40997213037517</v>
      </c>
      <c r="K1058" s="2">
        <f t="shared" si="527"/>
        <v>75.262421356765614</v>
      </c>
      <c r="L1058" s="6">
        <f t="shared" si="509"/>
        <v>2805.6878534558132</v>
      </c>
      <c r="M1058" s="2">
        <f t="shared" si="510"/>
        <v>35.55819675386708</v>
      </c>
      <c r="N1058" s="2">
        <f t="shared" si="528"/>
        <v>110.40997213037517</v>
      </c>
      <c r="O1058" s="2">
        <f t="shared" si="529"/>
        <v>75.262421356765614</v>
      </c>
      <c r="P1058" s="5">
        <f t="shared" si="511"/>
        <v>0.38266284703613562</v>
      </c>
      <c r="Q1058" s="4">
        <f t="shared" si="512"/>
        <v>0.32180743184773558</v>
      </c>
      <c r="R1058" s="4">
        <f t="shared" si="513"/>
        <v>0.27022837725795035</v>
      </c>
      <c r="S1058" s="4">
        <f t="shared" ref="S1058:S1121" si="533">IF(D1058&gt;=hwind,vxw,0)</f>
        <v>0</v>
      </c>
      <c r="T1058" s="4">
        <f t="shared" ref="T1058:T1121" si="534">IF(D1058&gt;=hwind,vyw,0)</f>
        <v>0</v>
      </c>
      <c r="U1058" s="5">
        <f t="shared" ref="U1058:U1121" si="535">-const*$P1058*$N1058*(G1058-S1058)</f>
        <v>-0.87740247814933892</v>
      </c>
      <c r="V1058" s="5">
        <f t="shared" ref="V1058:V1121" si="536">-const*$P1058*$N1058*(H1058-T1058)</f>
        <v>-13.2694381804899</v>
      </c>
      <c r="W1058" s="5">
        <f t="shared" ref="W1058:W1121" si="537">-const*$P1058*$N1058*I1058</f>
        <v>21.217326403943826</v>
      </c>
      <c r="X1058" s="5">
        <f t="shared" si="514"/>
        <v>0.94744750141386758</v>
      </c>
      <c r="Y1058" s="5">
        <f t="shared" si="515"/>
        <v>0.18868931803197098</v>
      </c>
      <c r="Z1058" s="5">
        <f t="shared" si="516"/>
        <v>14.988069258033509</v>
      </c>
      <c r="AA1058" s="5">
        <f t="shared" si="517"/>
        <v>9.3814277609746171</v>
      </c>
      <c r="AB1058" s="5">
        <f t="shared" si="518"/>
        <v>-0.68871316011736794</v>
      </c>
      <c r="AC1058" s="5">
        <f t="shared" si="519"/>
        <v>1.7186310775436091</v>
      </c>
      <c r="AD1058" s="5">
        <f t="shared" si="520"/>
        <v>-1.5752458350815566</v>
      </c>
      <c r="AE1058">
        <f t="shared" si="508"/>
        <v>0</v>
      </c>
    </row>
    <row r="1059" spans="1:31" x14ac:dyDescent="0.2">
      <c r="A1059">
        <f t="shared" si="507"/>
        <v>10.269999999999825</v>
      </c>
      <c r="B1059" s="5">
        <f t="shared" si="521"/>
        <v>68.061217566083201</v>
      </c>
      <c r="C1059" s="5">
        <f t="shared" si="522"/>
        <v>651.40666605530862</v>
      </c>
      <c r="D1059" s="5">
        <f t="shared" si="523"/>
        <v>-382.92639322076684</v>
      </c>
      <c r="E1059" s="2">
        <f t="shared" si="530"/>
        <v>654.95265013424455</v>
      </c>
      <c r="F1059" s="2">
        <f t="shared" si="531"/>
        <v>5.964818137150754</v>
      </c>
      <c r="G1059" s="3">
        <f t="shared" si="524"/>
        <v>3.8618168703255682</v>
      </c>
      <c r="H1059" s="3">
        <f t="shared" si="525"/>
        <v>58.525715601073586</v>
      </c>
      <c r="I1059" s="3">
        <f t="shared" si="526"/>
        <v>-93.56866302484265</v>
      </c>
      <c r="J1059" s="2">
        <f t="shared" si="532"/>
        <v>110.43218605286339</v>
      </c>
      <c r="K1059" s="2">
        <f t="shared" si="527"/>
        <v>75.27756377154968</v>
      </c>
      <c r="L1059" s="6">
        <f t="shared" si="509"/>
        <v>2805.7542126568942</v>
      </c>
      <c r="M1059" s="2">
        <f t="shared" si="510"/>
        <v>35.559037764575223</v>
      </c>
      <c r="N1059" s="2">
        <f t="shared" si="528"/>
        <v>110.43218605286339</v>
      </c>
      <c r="O1059" s="2">
        <f t="shared" si="529"/>
        <v>75.27756377154968</v>
      </c>
      <c r="P1059" s="5">
        <f t="shared" si="511"/>
        <v>0.38266470888472659</v>
      </c>
      <c r="Q1059" s="4">
        <f t="shared" si="512"/>
        <v>0.32175001641870771</v>
      </c>
      <c r="R1059" s="4">
        <f t="shared" si="513"/>
        <v>0.27020730104722862</v>
      </c>
      <c r="S1059" s="4">
        <f t="shared" si="533"/>
        <v>0</v>
      </c>
      <c r="T1059" s="4">
        <f t="shared" si="534"/>
        <v>0</v>
      </c>
      <c r="U1059" s="5">
        <f t="shared" si="535"/>
        <v>-0.87602098847853982</v>
      </c>
      <c r="V1059" s="5">
        <f t="shared" si="536"/>
        <v>-13.276071070647147</v>
      </c>
      <c r="W1059" s="5">
        <f t="shared" si="537"/>
        <v>21.225271789422727</v>
      </c>
      <c r="X1059" s="5">
        <f t="shared" si="514"/>
        <v>0.94746991012878667</v>
      </c>
      <c r="Y1059" s="5">
        <f t="shared" si="515"/>
        <v>0.1890477440431079</v>
      </c>
      <c r="Z1059" s="5">
        <f t="shared" si="516"/>
        <v>14.992401412603112</v>
      </c>
      <c r="AA1059" s="5">
        <f t="shared" si="517"/>
        <v>9.3853119263361702</v>
      </c>
      <c r="AB1059" s="5">
        <f t="shared" si="518"/>
        <v>-0.68697324443543195</v>
      </c>
      <c r="AC1059" s="5">
        <f t="shared" si="519"/>
        <v>1.716330341955965</v>
      </c>
      <c r="AD1059" s="5">
        <f t="shared" si="520"/>
        <v>-1.5634162842411001</v>
      </c>
      <c r="AE1059">
        <f t="shared" si="508"/>
        <v>0</v>
      </c>
    </row>
    <row r="1060" spans="1:31" x14ac:dyDescent="0.2">
      <c r="A1060">
        <f t="shared" si="507"/>
        <v>10.279999999999825</v>
      </c>
      <c r="B1060" s="5">
        <f t="shared" si="521"/>
        <v>68.099801386124227</v>
      </c>
      <c r="C1060" s="5">
        <f t="shared" si="522"/>
        <v>651.99200902783639</v>
      </c>
      <c r="D1060" s="5">
        <f t="shared" si="523"/>
        <v>-383.86215802182949</v>
      </c>
      <c r="E1060" s="2">
        <f t="shared" si="530"/>
        <v>655.53883392594207</v>
      </c>
      <c r="F1060" s="2">
        <f t="shared" si="531"/>
        <v>5.9628557211218665</v>
      </c>
      <c r="G1060" s="3">
        <f t="shared" si="524"/>
        <v>3.8549471378812137</v>
      </c>
      <c r="H1060" s="3">
        <f t="shared" si="525"/>
        <v>58.542878904493143</v>
      </c>
      <c r="I1060" s="3">
        <f t="shared" si="526"/>
        <v>-93.584297187685067</v>
      </c>
      <c r="J1060" s="2">
        <f t="shared" si="532"/>
        <v>110.45428904291116</v>
      </c>
      <c r="K1060" s="2">
        <f t="shared" si="527"/>
        <v>75.292630567764931</v>
      </c>
      <c r="L1060" s="6">
        <f t="shared" si="509"/>
        <v>2805.8203536342298</v>
      </c>
      <c r="M1060" s="2">
        <f t="shared" si="510"/>
        <v>35.55987600960048</v>
      </c>
      <c r="N1060" s="2">
        <f t="shared" si="528"/>
        <v>110.45428904291116</v>
      </c>
      <c r="O1060" s="2">
        <f t="shared" si="529"/>
        <v>75.292630567764931</v>
      </c>
      <c r="P1060" s="5">
        <f t="shared" si="511"/>
        <v>0.38266656440151181</v>
      </c>
      <c r="Q1060" s="4">
        <f t="shared" si="512"/>
        <v>0.32169292228828944</v>
      </c>
      <c r="R1060" s="4">
        <f t="shared" si="513"/>
        <v>0.27018633858095958</v>
      </c>
      <c r="S1060" s="4">
        <f t="shared" si="533"/>
        <v>0</v>
      </c>
      <c r="T1060" s="4">
        <f t="shared" si="534"/>
        <v>0</v>
      </c>
      <c r="U1060" s="5">
        <f t="shared" si="535"/>
        <v>-0.87464191156388282</v>
      </c>
      <c r="V1060" s="5">
        <f t="shared" si="536"/>
        <v>-13.282686813086098</v>
      </c>
      <c r="W1060" s="5">
        <f t="shared" si="537"/>
        <v>21.233170172493704</v>
      </c>
      <c r="X1060" s="5">
        <f t="shared" si="514"/>
        <v>0.94749224515213581</v>
      </c>
      <c r="Y1060" s="5">
        <f t="shared" si="515"/>
        <v>0.18940803632444148</v>
      </c>
      <c r="Z1060" s="5">
        <f t="shared" si="516"/>
        <v>14.99670611794315</v>
      </c>
      <c r="AA1060" s="5">
        <f t="shared" si="517"/>
        <v>9.3891874449228148</v>
      </c>
      <c r="AB1060" s="5">
        <f t="shared" si="518"/>
        <v>-0.68523387523944135</v>
      </c>
      <c r="AC1060" s="5">
        <f t="shared" si="519"/>
        <v>1.714019304857052</v>
      </c>
      <c r="AD1060" s="5">
        <f t="shared" si="520"/>
        <v>-1.5516423825834806</v>
      </c>
      <c r="AE1060">
        <f t="shared" si="508"/>
        <v>0</v>
      </c>
    </row>
    <row r="1061" spans="1:31" x14ac:dyDescent="0.2">
      <c r="A1061">
        <f t="shared" si="507"/>
        <v>10.289999999999825</v>
      </c>
      <c r="B1061" s="5">
        <f t="shared" si="521"/>
        <v>68.138316595809286</v>
      </c>
      <c r="C1061" s="5">
        <f t="shared" si="522"/>
        <v>652.57752351784654</v>
      </c>
      <c r="D1061" s="5">
        <f t="shared" si="523"/>
        <v>-384.79807857582546</v>
      </c>
      <c r="E1061" s="2">
        <f t="shared" si="530"/>
        <v>656.12518195021016</v>
      </c>
      <c r="F1061" s="2">
        <f t="shared" si="531"/>
        <v>5.9608892971564309</v>
      </c>
      <c r="G1061" s="3">
        <f t="shared" si="524"/>
        <v>3.8480947991288192</v>
      </c>
      <c r="H1061" s="3">
        <f t="shared" si="525"/>
        <v>58.560019097541712</v>
      </c>
      <c r="I1061" s="3">
        <f t="shared" si="526"/>
        <v>-93.599813611510896</v>
      </c>
      <c r="J1061" s="2">
        <f t="shared" si="532"/>
        <v>110.47628151959638</v>
      </c>
      <c r="K1061" s="2">
        <f t="shared" si="527"/>
        <v>75.30762203108138</v>
      </c>
      <c r="L1061" s="6">
        <f t="shared" si="509"/>
        <v>2805.886276993177</v>
      </c>
      <c r="M1061" s="2">
        <f t="shared" si="510"/>
        <v>35.560711496614914</v>
      </c>
      <c r="N1061" s="2">
        <f t="shared" si="528"/>
        <v>110.47628151959638</v>
      </c>
      <c r="O1061" s="2">
        <f t="shared" si="529"/>
        <v>75.30762203108138</v>
      </c>
      <c r="P1061" s="5">
        <f t="shared" si="511"/>
        <v>0.38266841360411896</v>
      </c>
      <c r="Q1061" s="4">
        <f t="shared" si="512"/>
        <v>0.32163614794081241</v>
      </c>
      <c r="R1061" s="4">
        <f t="shared" si="513"/>
        <v>0.27016548937193202</v>
      </c>
      <c r="S1061" s="4">
        <f t="shared" si="533"/>
        <v>0</v>
      </c>
      <c r="T1061" s="4">
        <f t="shared" si="534"/>
        <v>0</v>
      </c>
      <c r="U1061" s="5">
        <f t="shared" si="535"/>
        <v>-0.8732652566883824</v>
      </c>
      <c r="V1061" s="5">
        <f t="shared" si="536"/>
        <v>-13.289285420013226</v>
      </c>
      <c r="W1061" s="5">
        <f t="shared" si="537"/>
        <v>21.241021733130271</v>
      </c>
      <c r="X1061" s="5">
        <f t="shared" si="514"/>
        <v>0.94751450668833714</v>
      </c>
      <c r="Y1061" s="5">
        <f t="shared" si="515"/>
        <v>0.18977017751234809</v>
      </c>
      <c r="Z1061" s="5">
        <f t="shared" si="516"/>
        <v>15.000983488774727</v>
      </c>
      <c r="AA1061" s="5">
        <f t="shared" si="517"/>
        <v>9.3930543159708648</v>
      </c>
      <c r="AB1061" s="5">
        <f t="shared" si="518"/>
        <v>-0.68349507917603436</v>
      </c>
      <c r="AC1061" s="5">
        <f t="shared" si="519"/>
        <v>1.7116980687615015</v>
      </c>
      <c r="AD1061" s="5">
        <f t="shared" si="520"/>
        <v>-1.5399239508988636</v>
      </c>
      <c r="AE1061">
        <f t="shared" si="508"/>
        <v>0</v>
      </c>
    </row>
    <row r="1062" spans="1:31" x14ac:dyDescent="0.2">
      <c r="A1062">
        <f t="shared" si="507"/>
        <v>10.299999999999825</v>
      </c>
      <c r="B1062" s="5">
        <f t="shared" si="521"/>
        <v>68.176763369046611</v>
      </c>
      <c r="C1062" s="5">
        <f t="shared" si="522"/>
        <v>653.16320929372546</v>
      </c>
      <c r="D1062" s="5">
        <f t="shared" si="523"/>
        <v>-385.73415370813814</v>
      </c>
      <c r="E1062" s="2">
        <f t="shared" si="530"/>
        <v>656.71169400152905</v>
      </c>
      <c r="F1062" s="2">
        <f t="shared" si="531"/>
        <v>5.9589188946517284</v>
      </c>
      <c r="G1062" s="3">
        <f t="shared" si="524"/>
        <v>3.8412598483370588</v>
      </c>
      <c r="H1062" s="3">
        <f t="shared" si="525"/>
        <v>58.57713607822933</v>
      </c>
      <c r="I1062" s="3">
        <f t="shared" si="526"/>
        <v>-93.615212851019891</v>
      </c>
      <c r="J1062" s="2">
        <f t="shared" si="532"/>
        <v>110.49816390099701</v>
      </c>
      <c r="K1062" s="2">
        <f t="shared" si="527"/>
        <v>75.3225384464874</v>
      </c>
      <c r="L1062" s="6">
        <f t="shared" si="509"/>
        <v>2805.9519833377421</v>
      </c>
      <c r="M1062" s="2">
        <f t="shared" si="510"/>
        <v>35.561544233273466</v>
      </c>
      <c r="N1062" s="2">
        <f t="shared" si="528"/>
        <v>110.49816390099701</v>
      </c>
      <c r="O1062" s="2">
        <f t="shared" si="529"/>
        <v>75.3225384464874</v>
      </c>
      <c r="P1062" s="5">
        <f t="shared" si="511"/>
        <v>0.38267025651013609</v>
      </c>
      <c r="Q1062" s="4">
        <f t="shared" si="512"/>
        <v>0.32157969186735408</v>
      </c>
      <c r="R1062" s="4">
        <f t="shared" si="513"/>
        <v>0.27014475293461615</v>
      </c>
      <c r="S1062" s="4">
        <f t="shared" si="533"/>
        <v>0</v>
      </c>
      <c r="T1062" s="4">
        <f t="shared" si="534"/>
        <v>0</v>
      </c>
      <c r="U1062" s="5">
        <f t="shared" si="535"/>
        <v>-0.87189103301796289</v>
      </c>
      <c r="V1062" s="5">
        <f t="shared" si="536"/>
        <v>-13.295866903820995</v>
      </c>
      <c r="W1062" s="5">
        <f t="shared" si="537"/>
        <v>21.248826651029027</v>
      </c>
      <c r="X1062" s="5">
        <f t="shared" si="514"/>
        <v>0.94753669494135628</v>
      </c>
      <c r="Y1062" s="5">
        <f t="shared" si="515"/>
        <v>0.19013415031821798</v>
      </c>
      <c r="Z1062" s="5">
        <f t="shared" si="516"/>
        <v>15.005233639545217</v>
      </c>
      <c r="AA1062" s="5">
        <f t="shared" si="517"/>
        <v>9.3969125388480688</v>
      </c>
      <c r="AB1062" s="5">
        <f t="shared" si="518"/>
        <v>-0.68175688269974488</v>
      </c>
      <c r="AC1062" s="5">
        <f t="shared" si="519"/>
        <v>1.7093667357242222</v>
      </c>
      <c r="AD1062" s="5">
        <f t="shared" si="520"/>
        <v>-1.5282608101229016</v>
      </c>
      <c r="AE1062">
        <f t="shared" si="508"/>
        <v>0</v>
      </c>
    </row>
    <row r="1063" spans="1:31" x14ac:dyDescent="0.2">
      <c r="A1063">
        <f t="shared" si="507"/>
        <v>10.309999999999825</v>
      </c>
      <c r="B1063" s="5">
        <f t="shared" si="521"/>
        <v>68.215141879685845</v>
      </c>
      <c r="C1063" s="5">
        <f t="shared" si="522"/>
        <v>653.74906612284451</v>
      </c>
      <c r="D1063" s="5">
        <f t="shared" si="523"/>
        <v>-386.67038224968883</v>
      </c>
      <c r="E1063" s="2">
        <f t="shared" si="530"/>
        <v>657.29836987334522</v>
      </c>
      <c r="F1063" s="2">
        <f t="shared" si="531"/>
        <v>5.9569445429076895</v>
      </c>
      <c r="G1063" s="3">
        <f t="shared" si="524"/>
        <v>3.8344422795100614</v>
      </c>
      <c r="H1063" s="3">
        <f t="shared" si="525"/>
        <v>58.594229745586574</v>
      </c>
      <c r="I1063" s="3">
        <f t="shared" si="526"/>
        <v>-93.630495459121121</v>
      </c>
      <c r="J1063" s="2">
        <f t="shared" si="532"/>
        <v>110.5199366041891</v>
      </c>
      <c r="K1063" s="2">
        <f t="shared" si="527"/>
        <v>75.337380098288406</v>
      </c>
      <c r="L1063" s="6">
        <f t="shared" si="509"/>
        <v>2806.017473270585</v>
      </c>
      <c r="M1063" s="2">
        <f t="shared" si="510"/>
        <v>35.562374227214015</v>
      </c>
      <c r="N1063" s="2">
        <f t="shared" si="528"/>
        <v>110.5199366041891</v>
      </c>
      <c r="O1063" s="2">
        <f t="shared" si="529"/>
        <v>75.337380098288406</v>
      </c>
      <c r="P1063" s="5">
        <f t="shared" si="511"/>
        <v>0.38267209313711137</v>
      </c>
      <c r="Q1063" s="4">
        <f t="shared" si="512"/>
        <v>0.32152355256570786</v>
      </c>
      <c r="R1063" s="4">
        <f t="shared" si="513"/>
        <v>0.27012412878516107</v>
      </c>
      <c r="S1063" s="4">
        <f t="shared" si="533"/>
        <v>0</v>
      </c>
      <c r="T1063" s="4">
        <f t="shared" si="534"/>
        <v>0</v>
      </c>
      <c r="U1063" s="5">
        <f t="shared" si="535"/>
        <v>-0.87051924960204863</v>
      </c>
      <c r="V1063" s="5">
        <f t="shared" si="536"/>
        <v>-13.302431277086647</v>
      </c>
      <c r="W1063" s="5">
        <f t="shared" si="537"/>
        <v>21.256585105606693</v>
      </c>
      <c r="X1063" s="5">
        <f t="shared" si="514"/>
        <v>0.94755881011470455</v>
      </c>
      <c r="Y1063" s="5">
        <f t="shared" si="515"/>
        <v>0.19049993752840044</v>
      </c>
      <c r="Z1063" s="5">
        <f t="shared" si="516"/>
        <v>15.009456684427493</v>
      </c>
      <c r="AA1063" s="5">
        <f t="shared" si="517"/>
        <v>9.4007621130529007</v>
      </c>
      <c r="AB1063" s="5">
        <f t="shared" si="518"/>
        <v>-0.68001931207364819</v>
      </c>
      <c r="AC1063" s="5">
        <f t="shared" si="519"/>
        <v>1.7070254073408453</v>
      </c>
      <c r="AD1063" s="5">
        <f t="shared" si="520"/>
        <v>-1.5166527813404045</v>
      </c>
      <c r="AE1063">
        <f t="shared" si="508"/>
        <v>0</v>
      </c>
    </row>
    <row r="1064" spans="1:31" x14ac:dyDescent="0.2">
      <c r="A1064">
        <f t="shared" si="507"/>
        <v>10.319999999999824</v>
      </c>
      <c r="B1064" s="5">
        <f t="shared" si="521"/>
        <v>68.253452301515352</v>
      </c>
      <c r="C1064" s="5">
        <f t="shared" si="522"/>
        <v>654.33509377157077</v>
      </c>
      <c r="D1064" s="5">
        <f t="shared" si="523"/>
        <v>-387.60676303691912</v>
      </c>
      <c r="E1064" s="2">
        <f t="shared" si="530"/>
        <v>657.8852093580806</v>
      </c>
      <c r="F1064" s="2">
        <f t="shared" si="531"/>
        <v>5.9549662711268976</v>
      </c>
      <c r="G1064" s="3">
        <f t="shared" si="524"/>
        <v>3.827642086389325</v>
      </c>
      <c r="H1064" s="3">
        <f t="shared" si="525"/>
        <v>58.611299999659984</v>
      </c>
      <c r="I1064" s="3">
        <f t="shared" si="526"/>
        <v>-93.645661986934527</v>
      </c>
      <c r="J1064" s="2">
        <f t="shared" si="532"/>
        <v>110.54160004524466</v>
      </c>
      <c r="K1064" s="2">
        <f t="shared" si="527"/>
        <v>75.352147270105419</v>
      </c>
      <c r="L1064" s="6">
        <f t="shared" si="509"/>
        <v>2806.0827473930144</v>
      </c>
      <c r="M1064" s="2">
        <f t="shared" si="510"/>
        <v>35.563201486057302</v>
      </c>
      <c r="N1064" s="2">
        <f t="shared" si="528"/>
        <v>110.54160004524466</v>
      </c>
      <c r="O1064" s="2">
        <f t="shared" si="529"/>
        <v>75.352147270105419</v>
      </c>
      <c r="P1064" s="5">
        <f t="shared" si="511"/>
        <v>0.38267392350255308</v>
      </c>
      <c r="Q1064" s="4">
        <f t="shared" si="512"/>
        <v>0.3214677285403521</v>
      </c>
      <c r="R1064" s="4">
        <f t="shared" si="513"/>
        <v>0.27010361644139075</v>
      </c>
      <c r="S1064" s="4">
        <f t="shared" si="533"/>
        <v>0</v>
      </c>
      <c r="T1064" s="4">
        <f t="shared" si="534"/>
        <v>0</v>
      </c>
      <c r="U1064" s="5">
        <f t="shared" si="535"/>
        <v>-0.86914991537415287</v>
      </c>
      <c r="V1064" s="5">
        <f t="shared" si="536"/>
        <v>-13.308978552570979</v>
      </c>
      <c r="W1064" s="5">
        <f t="shared" si="537"/>
        <v>21.264297275997176</v>
      </c>
      <c r="X1064" s="5">
        <f t="shared" si="514"/>
        <v>0.9475808524114363</v>
      </c>
      <c r="Y1064" s="5">
        <f t="shared" si="515"/>
        <v>0.19086752200414009</v>
      </c>
      <c r="Z1064" s="5">
        <f t="shared" si="516"/>
        <v>15.013652737319134</v>
      </c>
      <c r="AA1064" s="5">
        <f t="shared" si="517"/>
        <v>9.4046030382138941</v>
      </c>
      <c r="AB1064" s="5">
        <f t="shared" si="518"/>
        <v>-0.67828239337001284</v>
      </c>
      <c r="AC1064" s="5">
        <f t="shared" si="519"/>
        <v>1.7046741847481552</v>
      </c>
      <c r="AD1064" s="5">
        <f t="shared" si="520"/>
        <v>-1.5050996857889274</v>
      </c>
      <c r="AE1064">
        <f t="shared" si="508"/>
        <v>0</v>
      </c>
    </row>
    <row r="1065" spans="1:31" x14ac:dyDescent="0.2">
      <c r="A1065">
        <f t="shared" si="507"/>
        <v>10.329999999999824</v>
      </c>
      <c r="B1065" s="5">
        <f t="shared" si="521"/>
        <v>68.291694808259578</v>
      </c>
      <c r="C1065" s="5">
        <f t="shared" si="522"/>
        <v>654.92129200527654</v>
      </c>
      <c r="D1065" s="5">
        <f t="shared" si="523"/>
        <v>-388.5432949117727</v>
      </c>
      <c r="E1065" s="2">
        <f t="shared" si="530"/>
        <v>658.47221224714201</v>
      </c>
      <c r="F1065" s="2">
        <f t="shared" si="531"/>
        <v>5.9529841084146113</v>
      </c>
      <c r="G1065" s="3">
        <f t="shared" si="524"/>
        <v>3.8208592624556248</v>
      </c>
      <c r="H1065" s="3">
        <f t="shared" si="525"/>
        <v>58.628346741507464</v>
      </c>
      <c r="I1065" s="3">
        <f t="shared" si="526"/>
        <v>-93.660712983792422</v>
      </c>
      <c r="J1065" s="2">
        <f t="shared" si="532"/>
        <v>110.56315463922989</v>
      </c>
      <c r="K1065" s="2">
        <f t="shared" si="527"/>
        <v>75.366840244873814</v>
      </c>
      <c r="L1065" s="6">
        <f t="shared" si="509"/>
        <v>2806.1478063049908</v>
      </c>
      <c r="M1065" s="2">
        <f t="shared" si="510"/>
        <v>35.564026017407002</v>
      </c>
      <c r="N1065" s="2">
        <f t="shared" si="528"/>
        <v>110.56315463922989</v>
      </c>
      <c r="O1065" s="2">
        <f t="shared" si="529"/>
        <v>75.366840244873814</v>
      </c>
      <c r="P1065" s="5">
        <f t="shared" si="511"/>
        <v>0.38267574762392986</v>
      </c>
      <c r="Q1065" s="4">
        <f t="shared" si="512"/>
        <v>0.3214122183024205</v>
      </c>
      <c r="R1065" s="4">
        <f t="shared" si="513"/>
        <v>0.27008321542280062</v>
      </c>
      <c r="S1065" s="4">
        <f t="shared" si="533"/>
        <v>0</v>
      </c>
      <c r="T1065" s="4">
        <f t="shared" si="534"/>
        <v>0</v>
      </c>
      <c r="U1065" s="5">
        <f t="shared" si="535"/>
        <v>-0.8677830391524699</v>
      </c>
      <c r="V1065" s="5">
        <f t="shared" si="536"/>
        <v>-13.315508743217164</v>
      </c>
      <c r="W1065" s="5">
        <f t="shared" si="537"/>
        <v>21.271963341048743</v>
      </c>
      <c r="X1065" s="5">
        <f t="shared" si="514"/>
        <v>0.94760282203415136</v>
      </c>
      <c r="Y1065" s="5">
        <f t="shared" si="515"/>
        <v>0.19123688668151473</v>
      </c>
      <c r="Z1065" s="5">
        <f t="shared" si="516"/>
        <v>15.017821911841668</v>
      </c>
      <c r="AA1065" s="5">
        <f t="shared" si="517"/>
        <v>9.4084353140889494</v>
      </c>
      <c r="AB1065" s="5">
        <f t="shared" si="518"/>
        <v>-0.67654615247095518</v>
      </c>
      <c r="AC1065" s="5">
        <f t="shared" si="519"/>
        <v>1.7023131686245048</v>
      </c>
      <c r="AD1065" s="5">
        <f t="shared" si="520"/>
        <v>-1.4936013448623058</v>
      </c>
      <c r="AE1065">
        <f t="shared" si="508"/>
        <v>0</v>
      </c>
    </row>
    <row r="1066" spans="1:31" x14ac:dyDescent="0.2">
      <c r="A1066">
        <f t="shared" si="507"/>
        <v>10.339999999999824</v>
      </c>
      <c r="B1066" s="5">
        <f t="shared" si="521"/>
        <v>68.329869573576516</v>
      </c>
      <c r="C1066" s="5">
        <f t="shared" si="522"/>
        <v>655.50766058835006</v>
      </c>
      <c r="D1066" s="5">
        <f t="shared" si="523"/>
        <v>-389.47997672167787</v>
      </c>
      <c r="E1066" s="2">
        <f t="shared" si="530"/>
        <v>659.05937833093128</v>
      </c>
      <c r="F1066" s="2">
        <f t="shared" si="531"/>
        <v>5.9509980837787753</v>
      </c>
      <c r="G1066" s="3">
        <f t="shared" si="524"/>
        <v>3.8140938009309151</v>
      </c>
      <c r="H1066" s="3">
        <f t="shared" si="525"/>
        <v>58.645369873193708</v>
      </c>
      <c r="I1066" s="3">
        <f t="shared" si="526"/>
        <v>-93.675648997241041</v>
      </c>
      <c r="J1066" s="2">
        <f t="shared" si="532"/>
        <v>110.58460080020319</v>
      </c>
      <c r="K1066" s="2">
        <f t="shared" si="527"/>
        <v>75.381459304841982</v>
      </c>
      <c r="L1066" s="6">
        <f t="shared" si="509"/>
        <v>2806.2126506051268</v>
      </c>
      <c r="M1066" s="2">
        <f t="shared" si="510"/>
        <v>35.564847828849693</v>
      </c>
      <c r="N1066" s="2">
        <f t="shared" si="528"/>
        <v>110.58460080020319</v>
      </c>
      <c r="O1066" s="2">
        <f t="shared" si="529"/>
        <v>75.381459304841982</v>
      </c>
      <c r="P1066" s="5">
        <f t="shared" si="511"/>
        <v>0.38267756551867044</v>
      </c>
      <c r="Q1066" s="4">
        <f t="shared" si="512"/>
        <v>0.32135702036967184</v>
      </c>
      <c r="R1066" s="4">
        <f t="shared" si="513"/>
        <v>0.27006292525055431</v>
      </c>
      <c r="S1066" s="4">
        <f t="shared" si="533"/>
        <v>0</v>
      </c>
      <c r="T1066" s="4">
        <f t="shared" si="534"/>
        <v>0</v>
      </c>
      <c r="U1066" s="5">
        <f t="shared" si="535"/>
        <v>-0.86641862964046268</v>
      </c>
      <c r="V1066" s="5">
        <f t="shared" si="536"/>
        <v>-13.322021862149509</v>
      </c>
      <c r="W1066" s="5">
        <f t="shared" si="537"/>
        <v>21.279583479321111</v>
      </c>
      <c r="X1066" s="5">
        <f t="shared" si="514"/>
        <v>0.94762471918499402</v>
      </c>
      <c r="Y1066" s="5">
        <f t="shared" si="515"/>
        <v>0.19160801457137547</v>
      </c>
      <c r="Z1066" s="5">
        <f t="shared" si="516"/>
        <v>15.021964321339842</v>
      </c>
      <c r="AA1066" s="5">
        <f t="shared" si="517"/>
        <v>9.4122589405646657</v>
      </c>
      <c r="AB1066" s="5">
        <f t="shared" si="518"/>
        <v>-0.67481061506908724</v>
      </c>
      <c r="AC1066" s="5">
        <f t="shared" si="519"/>
        <v>1.6999424591903338</v>
      </c>
      <c r="AD1066" s="5">
        <f t="shared" si="520"/>
        <v>-1.4821575801142224</v>
      </c>
      <c r="AE1066">
        <f t="shared" si="508"/>
        <v>0</v>
      </c>
    </row>
    <row r="1067" spans="1:31" x14ac:dyDescent="0.2">
      <c r="A1067">
        <f t="shared" si="507"/>
        <v>10.349999999999824</v>
      </c>
      <c r="B1067" s="5">
        <f t="shared" si="521"/>
        <v>68.367976771055069</v>
      </c>
      <c r="C1067" s="5">
        <f t="shared" si="522"/>
        <v>656.09419928420493</v>
      </c>
      <c r="D1067" s="5">
        <f t="shared" si="523"/>
        <v>-390.41680731952931</v>
      </c>
      <c r="E1067" s="2">
        <f t="shared" si="530"/>
        <v>659.64670739885412</v>
      </c>
      <c r="F1067" s="2">
        <f t="shared" si="531"/>
        <v>5.9490082261300516</v>
      </c>
      <c r="G1067" s="3">
        <f t="shared" si="524"/>
        <v>3.8073456947802242</v>
      </c>
      <c r="H1067" s="3">
        <f t="shared" si="525"/>
        <v>58.662369297785609</v>
      </c>
      <c r="I1067" s="3">
        <f t="shared" si="526"/>
        <v>-93.690470573042177</v>
      </c>
      <c r="J1067" s="2">
        <f t="shared" si="532"/>
        <v>110.60593894121338</v>
      </c>
      <c r="K1067" s="2">
        <f t="shared" si="527"/>
        <v>75.39600473157013</v>
      </c>
      <c r="L1067" s="6">
        <f t="shared" si="509"/>
        <v>2806.2772808906848</v>
      </c>
      <c r="M1067" s="2">
        <f t="shared" si="510"/>
        <v>35.565666927954858</v>
      </c>
      <c r="N1067" s="2">
        <f t="shared" si="528"/>
        <v>110.60593894121338</v>
      </c>
      <c r="O1067" s="2">
        <f t="shared" si="529"/>
        <v>75.39600473157013</v>
      </c>
      <c r="P1067" s="5">
        <f t="shared" si="511"/>
        <v>0.38267937720416378</v>
      </c>
      <c r="Q1067" s="4">
        <f t="shared" si="512"/>
        <v>0.32130213326645979</v>
      </c>
      <c r="R1067" s="4">
        <f t="shared" si="513"/>
        <v>0.27004274544747991</v>
      </c>
      <c r="S1067" s="4">
        <f t="shared" si="533"/>
        <v>0</v>
      </c>
      <c r="T1067" s="4">
        <f t="shared" si="534"/>
        <v>0</v>
      </c>
      <c r="U1067" s="5">
        <f t="shared" si="535"/>
        <v>-0.86505669542745445</v>
      </c>
      <c r="V1067" s="5">
        <f t="shared" si="536"/>
        <v>-13.328517922672285</v>
      </c>
      <c r="W1067" s="5">
        <f t="shared" si="537"/>
        <v>21.287157869082712</v>
      </c>
      <c r="X1067" s="5">
        <f t="shared" si="514"/>
        <v>0.94764654406565285</v>
      </c>
      <c r="Y1067" s="5">
        <f t="shared" si="515"/>
        <v>0.19198088875927069</v>
      </c>
      <c r="Z1067" s="5">
        <f t="shared" si="516"/>
        <v>15.026080078880902</v>
      </c>
      <c r="AA1067" s="5">
        <f t="shared" si="517"/>
        <v>9.4160739176556714</v>
      </c>
      <c r="AB1067" s="5">
        <f t="shared" si="518"/>
        <v>-0.67307580666818378</v>
      </c>
      <c r="AC1067" s="5">
        <f t="shared" si="519"/>
        <v>1.6975621562086172</v>
      </c>
      <c r="AD1067" s="5">
        <f t="shared" si="520"/>
        <v>-1.4707682132616142</v>
      </c>
      <c r="AE1067">
        <f t="shared" si="508"/>
        <v>0</v>
      </c>
    </row>
    <row r="1068" spans="1:31" x14ac:dyDescent="0.2">
      <c r="A1068">
        <f t="shared" si="507"/>
        <v>10.359999999999824</v>
      </c>
      <c r="B1068" s="5">
        <f t="shared" si="521"/>
        <v>68.406016574212529</v>
      </c>
      <c r="C1068" s="5">
        <f t="shared" si="522"/>
        <v>656.68090785529057</v>
      </c>
      <c r="D1068" s="5">
        <f t="shared" si="523"/>
        <v>-391.35378556367039</v>
      </c>
      <c r="E1068" s="2">
        <f t="shared" si="530"/>
        <v>660.23419923933056</v>
      </c>
      <c r="F1068" s="2">
        <f t="shared" si="531"/>
        <v>5.9470145642818295</v>
      </c>
      <c r="G1068" s="3">
        <f t="shared" si="524"/>
        <v>3.8006149367135422</v>
      </c>
      <c r="H1068" s="3">
        <f t="shared" si="525"/>
        <v>58.679344919347699</v>
      </c>
      <c r="I1068" s="3">
        <f t="shared" si="526"/>
        <v>-93.705178255174786</v>
      </c>
      <c r="J1068" s="2">
        <f t="shared" si="532"/>
        <v>110.6271694742979</v>
      </c>
      <c r="K1068" s="2">
        <f t="shared" si="527"/>
        <v>75.410476805929036</v>
      </c>
      <c r="L1068" s="6">
        <f t="shared" si="509"/>
        <v>2806.3416977575789</v>
      </c>
      <c r="M1068" s="2">
        <f t="shared" si="510"/>
        <v>35.56648332227487</v>
      </c>
      <c r="N1068" s="2">
        <f t="shared" si="528"/>
        <v>110.6271694742979</v>
      </c>
      <c r="O1068" s="2">
        <f t="shared" si="529"/>
        <v>75.410476805929036</v>
      </c>
      <c r="P1068" s="5">
        <f t="shared" si="511"/>
        <v>0.38268118269775925</v>
      </c>
      <c r="Q1068" s="4">
        <f t="shared" si="512"/>
        <v>0.32124755552370349</v>
      </c>
      <c r="R1068" s="4">
        <f t="shared" si="513"/>
        <v>0.27002267553806658</v>
      </c>
      <c r="S1068" s="4">
        <f t="shared" si="533"/>
        <v>0</v>
      </c>
      <c r="T1068" s="4">
        <f t="shared" si="534"/>
        <v>0</v>
      </c>
      <c r="U1068" s="5">
        <f t="shared" si="535"/>
        <v>-0.86369724498921752</v>
      </c>
      <c r="V1068" s="5">
        <f t="shared" si="536"/>
        <v>-13.334996938268507</v>
      </c>
      <c r="W1068" s="5">
        <f t="shared" si="537"/>
        <v>21.294686688307888</v>
      </c>
      <c r="X1068" s="5">
        <f t="shared" si="514"/>
        <v>0.94766829687736087</v>
      </c>
      <c r="Y1068" s="5">
        <f t="shared" si="515"/>
        <v>0.19235549240538355</v>
      </c>
      <c r="Z1068" s="5">
        <f t="shared" si="516"/>
        <v>15.030169297253881</v>
      </c>
      <c r="AA1068" s="5">
        <f t="shared" si="517"/>
        <v>9.4198802455039274</v>
      </c>
      <c r="AB1068" s="5">
        <f t="shared" si="518"/>
        <v>-0.67134175258383399</v>
      </c>
      <c r="AC1068" s="5">
        <f t="shared" si="519"/>
        <v>1.6951723589853742</v>
      </c>
      <c r="AD1068" s="5">
        <f t="shared" si="520"/>
        <v>-1.4594330661881827</v>
      </c>
      <c r="AE1068">
        <f t="shared" si="508"/>
        <v>0</v>
      </c>
    </row>
    <row r="1069" spans="1:31" x14ac:dyDescent="0.2">
      <c r="A1069">
        <f t="shared" si="507"/>
        <v>10.369999999999823</v>
      </c>
      <c r="B1069" s="5">
        <f t="shared" si="521"/>
        <v>68.443989156492037</v>
      </c>
      <c r="C1069" s="5">
        <f t="shared" si="522"/>
        <v>657.26778606310199</v>
      </c>
      <c r="D1069" s="5">
        <f t="shared" si="523"/>
        <v>-392.29091031787544</v>
      </c>
      <c r="E1069" s="2">
        <f t="shared" si="530"/>
        <v>660.82185363980329</v>
      </c>
      <c r="F1069" s="2">
        <f t="shared" si="531"/>
        <v>5.9450171269502663</v>
      </c>
      <c r="G1069" s="3">
        <f t="shared" si="524"/>
        <v>3.7939015191877039</v>
      </c>
      <c r="H1069" s="3">
        <f t="shared" si="525"/>
        <v>58.696296642937554</v>
      </c>
      <c r="I1069" s="3">
        <f t="shared" si="526"/>
        <v>-93.719772585836665</v>
      </c>
      <c r="J1069" s="2">
        <f t="shared" si="532"/>
        <v>110.64829281048108</v>
      </c>
      <c r="K1069" s="2">
        <f t="shared" si="527"/>
        <v>75.424875808098889</v>
      </c>
      <c r="L1069" s="6">
        <f t="shared" si="509"/>
        <v>2806.4059018003763</v>
      </c>
      <c r="M1069" s="2">
        <f t="shared" si="510"/>
        <v>35.567297019345048</v>
      </c>
      <c r="N1069" s="2">
        <f t="shared" si="528"/>
        <v>110.64829281048108</v>
      </c>
      <c r="O1069" s="2">
        <f t="shared" si="529"/>
        <v>75.424875808098889</v>
      </c>
      <c r="P1069" s="5">
        <f t="shared" si="511"/>
        <v>0.3826829820167662</v>
      </c>
      <c r="Q1069" s="4">
        <f t="shared" si="512"/>
        <v>0.32119328567885791</v>
      </c>
      <c r="R1069" s="4">
        <f t="shared" si="513"/>
        <v>0.27000271504846091</v>
      </c>
      <c r="S1069" s="4">
        <f t="shared" si="533"/>
        <v>0</v>
      </c>
      <c r="T1069" s="4">
        <f t="shared" si="534"/>
        <v>0</v>
      </c>
      <c r="U1069" s="5">
        <f t="shared" si="535"/>
        <v>-0.86234028668856155</v>
      </c>
      <c r="V1069" s="5">
        <f t="shared" si="536"/>
        <v>-13.341458922598717</v>
      </c>
      <c r="W1069" s="5">
        <f t="shared" si="537"/>
        <v>21.302170114674155</v>
      </c>
      <c r="X1069" s="5">
        <f t="shared" si="514"/>
        <v>0.94768997782089648</v>
      </c>
      <c r="Y1069" s="5">
        <f t="shared" si="515"/>
        <v>0.19273180874445403</v>
      </c>
      <c r="Z1069" s="5">
        <f t="shared" si="516"/>
        <v>15.034232088968876</v>
      </c>
      <c r="AA1069" s="5">
        <f t="shared" si="517"/>
        <v>9.4236779243780404</v>
      </c>
      <c r="AB1069" s="5">
        <f t="shared" si="518"/>
        <v>-0.66960847794410749</v>
      </c>
      <c r="AC1069" s="5">
        <f t="shared" si="519"/>
        <v>1.6927731663701593</v>
      </c>
      <c r="AD1069" s="5">
        <f t="shared" si="520"/>
        <v>-1.4481519609478042</v>
      </c>
      <c r="AE1069">
        <f t="shared" si="508"/>
        <v>0</v>
      </c>
    </row>
    <row r="1070" spans="1:31" x14ac:dyDescent="0.2">
      <c r="A1070">
        <f t="shared" si="507"/>
        <v>10.379999999999823</v>
      </c>
      <c r="B1070" s="5">
        <f t="shared" si="521"/>
        <v>68.481894691260024</v>
      </c>
      <c r="C1070" s="5">
        <f t="shared" si="522"/>
        <v>657.85483366818971</v>
      </c>
      <c r="D1070" s="5">
        <f t="shared" si="523"/>
        <v>-393.22818045133187</v>
      </c>
      <c r="E1070" s="2">
        <f t="shared" si="530"/>
        <v>661.40967038674785</v>
      </c>
      <c r="F1070" s="2">
        <f t="shared" si="531"/>
        <v>5.9430159427543012</v>
      </c>
      <c r="G1070" s="3">
        <f t="shared" si="524"/>
        <v>3.7872054344082628</v>
      </c>
      <c r="H1070" s="3">
        <f t="shared" si="525"/>
        <v>58.713224374601253</v>
      </c>
      <c r="I1070" s="3">
        <f t="shared" si="526"/>
        <v>-93.734254105446141</v>
      </c>
      <c r="J1070" s="2">
        <f t="shared" si="532"/>
        <v>110.6693093597725</v>
      </c>
      <c r="K1070" s="2">
        <f t="shared" si="527"/>
        <v>75.439202017568164</v>
      </c>
      <c r="L1070" s="6">
        <f t="shared" si="509"/>
        <v>2806.4698936122945</v>
      </c>
      <c r="M1070" s="2">
        <f t="shared" si="510"/>
        <v>35.568108026683596</v>
      </c>
      <c r="N1070" s="2">
        <f t="shared" si="528"/>
        <v>110.6693093597725</v>
      </c>
      <c r="O1070" s="2">
        <f t="shared" si="529"/>
        <v>75.439202017568164</v>
      </c>
      <c r="P1070" s="5">
        <f t="shared" si="511"/>
        <v>0.38268477517845434</v>
      </c>
      <c r="Q1070" s="4">
        <f t="shared" si="512"/>
        <v>0.32113932227588404</v>
      </c>
      <c r="R1070" s="4">
        <f t="shared" si="513"/>
        <v>0.26998286350646378</v>
      </c>
      <c r="S1070" s="4">
        <f t="shared" si="533"/>
        <v>0</v>
      </c>
      <c r="T1070" s="4">
        <f t="shared" si="534"/>
        <v>0</v>
      </c>
      <c r="U1070" s="5">
        <f t="shared" si="535"/>
        <v>-0.86098582877592478</v>
      </c>
      <c r="V1070" s="5">
        <f t="shared" si="536"/>
        <v>-13.347903889499815</v>
      </c>
      <c r="W1070" s="5">
        <f t="shared" si="537"/>
        <v>21.309608325559545</v>
      </c>
      <c r="X1070" s="5">
        <f t="shared" si="514"/>
        <v>0.9477115870965821</v>
      </c>
      <c r="Y1070" s="5">
        <f t="shared" si="515"/>
        <v>0.19310982108570773</v>
      </c>
      <c r="Z1070" s="5">
        <f t="shared" si="516"/>
        <v>15.038268566256422</v>
      </c>
      <c r="AA1070" s="5">
        <f t="shared" si="517"/>
        <v>9.4274669546726191</v>
      </c>
      <c r="AB1070" s="5">
        <f t="shared" si="518"/>
        <v>-0.66787600769021704</v>
      </c>
      <c r="AC1070" s="5">
        <f t="shared" si="519"/>
        <v>1.690364676756607</v>
      </c>
      <c r="AD1070" s="5">
        <f t="shared" si="520"/>
        <v>-1.4369247197678376</v>
      </c>
      <c r="AE1070">
        <f t="shared" si="508"/>
        <v>0</v>
      </c>
    </row>
    <row r="1071" spans="1:31" x14ac:dyDescent="0.2">
      <c r="A1071">
        <f t="shared" si="507"/>
        <v>10.389999999999823</v>
      </c>
      <c r="B1071" s="5">
        <f t="shared" si="521"/>
        <v>68.519733351803723</v>
      </c>
      <c r="C1071" s="5">
        <f t="shared" si="522"/>
        <v>658.44205043016962</v>
      </c>
      <c r="D1071" s="5">
        <f t="shared" si="523"/>
        <v>-394.16559483862233</v>
      </c>
      <c r="E1071" s="2">
        <f t="shared" si="530"/>
        <v>661.9976492656815</v>
      </c>
      <c r="F1071" s="2">
        <f t="shared" si="531"/>
        <v>5.9410110402156953</v>
      </c>
      <c r="G1071" s="3">
        <f t="shared" si="524"/>
        <v>3.7805266743313606</v>
      </c>
      <c r="H1071" s="3">
        <f t="shared" si="525"/>
        <v>58.73012802136882</v>
      </c>
      <c r="I1071" s="3">
        <f t="shared" si="526"/>
        <v>-93.748623352643818</v>
      </c>
      <c r="J1071" s="2">
        <f t="shared" si="532"/>
        <v>110.69021953116534</v>
      </c>
      <c r="K1071" s="2">
        <f t="shared" si="527"/>
        <v>75.45345571313247</v>
      </c>
      <c r="L1071" s="6">
        <f t="shared" si="509"/>
        <v>2806.5336737852049</v>
      </c>
      <c r="M1071" s="2">
        <f t="shared" si="510"/>
        <v>35.568916351791657</v>
      </c>
      <c r="N1071" s="2">
        <f t="shared" si="528"/>
        <v>110.69021953116534</v>
      </c>
      <c r="O1071" s="2">
        <f t="shared" si="529"/>
        <v>75.45345571313247</v>
      </c>
      <c r="P1071" s="5">
        <f t="shared" si="511"/>
        <v>0.38268656220005381</v>
      </c>
      <c r="Q1071" s="4">
        <f t="shared" si="512"/>
        <v>0.32108566386521964</v>
      </c>
      <c r="R1071" s="4">
        <f t="shared" si="513"/>
        <v>0.26996312044152598</v>
      </c>
      <c r="S1071" s="4">
        <f t="shared" si="533"/>
        <v>0</v>
      </c>
      <c r="T1071" s="4">
        <f t="shared" si="534"/>
        <v>0</v>
      </c>
      <c r="U1071" s="5">
        <f t="shared" si="535"/>
        <v>-0.85963387938996172</v>
      </c>
      <c r="V1071" s="5">
        <f t="shared" si="536"/>
        <v>-13.354331852983846</v>
      </c>
      <c r="W1071" s="5">
        <f t="shared" si="537"/>
        <v>21.317001498039939</v>
      </c>
      <c r="X1071" s="5">
        <f t="shared" si="514"/>
        <v>0.94773312490428541</v>
      </c>
      <c r="Y1071" s="5">
        <f t="shared" si="515"/>
        <v>0.1934895128127796</v>
      </c>
      <c r="Z1071" s="5">
        <f t="shared" si="516"/>
        <v>15.0422788410668</v>
      </c>
      <c r="AA1071" s="5">
        <f t="shared" si="517"/>
        <v>9.4312473369075693</v>
      </c>
      <c r="AB1071" s="5">
        <f t="shared" si="518"/>
        <v>-0.66614436657718212</v>
      </c>
      <c r="AC1071" s="5">
        <f t="shared" si="519"/>
        <v>1.6879469880829543</v>
      </c>
      <c r="AD1071" s="5">
        <f t="shared" si="520"/>
        <v>-1.425751165052489</v>
      </c>
      <c r="AE1071">
        <f t="shared" si="508"/>
        <v>0</v>
      </c>
    </row>
    <row r="1072" spans="1:31" x14ac:dyDescent="0.2">
      <c r="A1072">
        <f t="shared" si="507"/>
        <v>10.399999999999823</v>
      </c>
      <c r="B1072" s="5">
        <f t="shared" si="521"/>
        <v>68.557505311328711</v>
      </c>
      <c r="C1072" s="5">
        <f t="shared" si="522"/>
        <v>659.02943610773264</v>
      </c>
      <c r="D1072" s="5">
        <f t="shared" si="523"/>
        <v>-395.103152359707</v>
      </c>
      <c r="E1072" s="2">
        <f t="shared" si="530"/>
        <v>662.58579006117304</v>
      </c>
      <c r="F1072" s="2">
        <f t="shared" si="531"/>
        <v>5.9390024477590622</v>
      </c>
      <c r="G1072" s="3">
        <f t="shared" si="524"/>
        <v>3.7738652306655887</v>
      </c>
      <c r="H1072" s="3">
        <f t="shared" si="525"/>
        <v>58.747007491249647</v>
      </c>
      <c r="I1072" s="3">
        <f t="shared" si="526"/>
        <v>-93.762880864294345</v>
      </c>
      <c r="J1072" s="2">
        <f t="shared" si="532"/>
        <v>110.71102373263479</v>
      </c>
      <c r="K1072" s="2">
        <f t="shared" si="527"/>
        <v>75.467637172893504</v>
      </c>
      <c r="L1072" s="6">
        <f t="shared" si="509"/>
        <v>2806.5972429096309</v>
      </c>
      <c r="M1072" s="2">
        <f t="shared" si="510"/>
        <v>35.569722002153313</v>
      </c>
      <c r="N1072" s="2">
        <f t="shared" si="528"/>
        <v>110.71102373263479</v>
      </c>
      <c r="O1072" s="2">
        <f t="shared" si="529"/>
        <v>75.467637172893504</v>
      </c>
      <c r="P1072" s="5">
        <f t="shared" si="511"/>
        <v>0.38268834309875477</v>
      </c>
      <c r="Q1072" s="4">
        <f t="shared" si="512"/>
        <v>0.32103230900375046</v>
      </c>
      <c r="R1072" s="4">
        <f t="shared" si="513"/>
        <v>0.2699434853847455</v>
      </c>
      <c r="S1072" s="4">
        <f t="shared" si="533"/>
        <v>0</v>
      </c>
      <c r="T1072" s="4">
        <f t="shared" si="534"/>
        <v>0</v>
      </c>
      <c r="U1072" s="5">
        <f t="shared" si="535"/>
        <v>-0.85828444655813052</v>
      </c>
      <c r="V1072" s="5">
        <f t="shared" si="536"/>
        <v>-13.360742827236784</v>
      </c>
      <c r="W1072" s="5">
        <f t="shared" si="537"/>
        <v>21.324349808886407</v>
      </c>
      <c r="X1072" s="5">
        <f t="shared" si="514"/>
        <v>0.94775459144341978</v>
      </c>
      <c r="Y1072" s="5">
        <f t="shared" si="515"/>
        <v>0.19387086738362977</v>
      </c>
      <c r="Z1072" s="5">
        <f t="shared" si="516"/>
        <v>15.046263025069377</v>
      </c>
      <c r="AA1072" s="5">
        <f t="shared" si="517"/>
        <v>9.4350190717274014</v>
      </c>
      <c r="AB1072" s="5">
        <f t="shared" si="518"/>
        <v>-0.66441357917450072</v>
      </c>
      <c r="AC1072" s="5">
        <f t="shared" si="519"/>
        <v>1.6855201978325933</v>
      </c>
      <c r="AD1072" s="5">
        <f t="shared" si="520"/>
        <v>-1.4146311193861933</v>
      </c>
      <c r="AE1072">
        <f t="shared" si="508"/>
        <v>0</v>
      </c>
    </row>
    <row r="1073" spans="1:31" x14ac:dyDescent="0.2">
      <c r="A1073">
        <f t="shared" si="507"/>
        <v>10.409999999999823</v>
      </c>
      <c r="B1073" s="5">
        <f t="shared" si="521"/>
        <v>68.595210742956411</v>
      </c>
      <c r="C1073" s="5">
        <f t="shared" si="522"/>
        <v>659.6169904586551</v>
      </c>
      <c r="D1073" s="5">
        <f t="shared" si="523"/>
        <v>-396.04085189990593</v>
      </c>
      <c r="E1073" s="2">
        <f t="shared" si="530"/>
        <v>663.17409255685197</v>
      </c>
      <c r="F1073" s="2">
        <f t="shared" si="531"/>
        <v>5.9369901937119005</v>
      </c>
      <c r="G1073" s="3">
        <f t="shared" si="524"/>
        <v>3.7672210948738436</v>
      </c>
      <c r="H1073" s="3">
        <f t="shared" si="525"/>
        <v>58.763862693227971</v>
      </c>
      <c r="I1073" s="3">
        <f t="shared" si="526"/>
        <v>-93.7770271754882</v>
      </c>
      <c r="J1073" s="2">
        <f t="shared" si="532"/>
        <v>110.73172237113656</v>
      </c>
      <c r="K1073" s="2">
        <f t="shared" si="527"/>
        <v>75.481746674258048</v>
      </c>
      <c r="L1073" s="6">
        <f t="shared" si="509"/>
        <v>2806.6606015747498</v>
      </c>
      <c r="M1073" s="2">
        <f t="shared" si="510"/>
        <v>35.570524985235537</v>
      </c>
      <c r="N1073" s="2">
        <f t="shared" si="528"/>
        <v>110.73172237113656</v>
      </c>
      <c r="O1073" s="2">
        <f t="shared" si="529"/>
        <v>75.481746674258048</v>
      </c>
      <c r="P1073" s="5">
        <f t="shared" si="511"/>
        <v>0.38269011789170787</v>
      </c>
      <c r="Q1073" s="4">
        <f t="shared" si="512"/>
        <v>0.32097925625477991</v>
      </c>
      <c r="R1073" s="4">
        <f t="shared" si="513"/>
        <v>0.26992395786886347</v>
      </c>
      <c r="S1073" s="4">
        <f t="shared" si="533"/>
        <v>0</v>
      </c>
      <c r="T1073" s="4">
        <f t="shared" si="534"/>
        <v>0</v>
      </c>
      <c r="U1073" s="5">
        <f t="shared" si="535"/>
        <v>-0.85693753819728391</v>
      </c>
      <c r="V1073" s="5">
        <f t="shared" si="536"/>
        <v>-13.367136826617378</v>
      </c>
      <c r="W1073" s="5">
        <f t="shared" si="537"/>
        <v>21.331653434562693</v>
      </c>
      <c r="X1073" s="5">
        <f t="shared" si="514"/>
        <v>0.94777598691294251</v>
      </c>
      <c r="Y1073" s="5">
        <f t="shared" si="515"/>
        <v>0.19425386833046812</v>
      </c>
      <c r="Z1073" s="5">
        <f t="shared" si="516"/>
        <v>15.050221229652033</v>
      </c>
      <c r="AA1073" s="5">
        <f t="shared" si="517"/>
        <v>9.438782159900601</v>
      </c>
      <c r="AB1073" s="5">
        <f t="shared" si="518"/>
        <v>-0.66268366986681582</v>
      </c>
      <c r="AC1073" s="5">
        <f t="shared" si="519"/>
        <v>1.6830844030346555</v>
      </c>
      <c r="AD1073" s="5">
        <f t="shared" si="520"/>
        <v>-1.4035644055367058</v>
      </c>
      <c r="AE1073">
        <f t="shared" si="508"/>
        <v>0</v>
      </c>
    </row>
    <row r="1074" spans="1:31" x14ac:dyDescent="0.2">
      <c r="A1074">
        <f t="shared" si="507"/>
        <v>10.419999999999822</v>
      </c>
      <c r="B1074" s="5">
        <f t="shared" si="521"/>
        <v>68.632849819721656</v>
      </c>
      <c r="C1074" s="5">
        <f t="shared" si="522"/>
        <v>660.20471323980757</v>
      </c>
      <c r="D1074" s="5">
        <f t="shared" si="523"/>
        <v>-396.97869234988104</v>
      </c>
      <c r="E1074" s="2">
        <f t="shared" si="530"/>
        <v>663.76255653541727</v>
      </c>
      <c r="F1074" s="2">
        <f t="shared" si="531"/>
        <v>5.9349743063046398</v>
      </c>
      <c r="G1074" s="3">
        <f t="shared" si="524"/>
        <v>3.7605942581751752</v>
      </c>
      <c r="H1074" s="3">
        <f t="shared" si="525"/>
        <v>58.780693537258315</v>
      </c>
      <c r="I1074" s="3">
        <f t="shared" si="526"/>
        <v>-93.791062819543569</v>
      </c>
      <c r="J1074" s="2">
        <f t="shared" si="532"/>
        <v>110.75231585260541</v>
      </c>
      <c r="K1074" s="2">
        <f t="shared" si="527"/>
        <v>75.495784493936881</v>
      </c>
      <c r="L1074" s="6">
        <f t="shared" si="509"/>
        <v>2806.7237503683923</v>
      </c>
      <c r="M1074" s="2">
        <f t="shared" si="510"/>
        <v>35.571325308488305</v>
      </c>
      <c r="N1074" s="2">
        <f t="shared" si="528"/>
        <v>110.75231585260541</v>
      </c>
      <c r="O1074" s="2">
        <f t="shared" si="529"/>
        <v>75.495784493936881</v>
      </c>
      <c r="P1074" s="5">
        <f t="shared" si="511"/>
        <v>0.38269188659602404</v>
      </c>
      <c r="Q1074" s="4">
        <f t="shared" si="512"/>
        <v>0.32092650418800195</v>
      </c>
      <c r="R1074" s="4">
        <f t="shared" si="513"/>
        <v>0.26990453742826065</v>
      </c>
      <c r="S1074" s="4">
        <f t="shared" si="533"/>
        <v>0</v>
      </c>
      <c r="T1074" s="4">
        <f t="shared" si="534"/>
        <v>0</v>
      </c>
      <c r="U1074" s="5">
        <f t="shared" si="535"/>
        <v>-0.85559316211425418</v>
      </c>
      <c r="V1074" s="5">
        <f t="shared" si="536"/>
        <v>-13.373513865655921</v>
      </c>
      <c r="W1074" s="5">
        <f t="shared" si="537"/>
        <v>21.338912551222613</v>
      </c>
      <c r="X1074" s="5">
        <f t="shared" si="514"/>
        <v>0.94779731151135804</v>
      </c>
      <c r="Y1074" s="5">
        <f t="shared" si="515"/>
        <v>0.19463849925966617</v>
      </c>
      <c r="Z1074" s="5">
        <f t="shared" si="516"/>
        <v>15.054153565920473</v>
      </c>
      <c r="AA1074" s="5">
        <f t="shared" si="517"/>
        <v>9.442536602318901</v>
      </c>
      <c r="AB1074" s="5">
        <f t="shared" si="518"/>
        <v>-0.66095466285458804</v>
      </c>
      <c r="AC1074" s="5">
        <f t="shared" si="519"/>
        <v>1.6806397002645515</v>
      </c>
      <c r="AD1074" s="5">
        <f t="shared" si="520"/>
        <v>-1.3925508464584837</v>
      </c>
      <c r="AE1074">
        <f t="shared" si="508"/>
        <v>0</v>
      </c>
    </row>
    <row r="1075" spans="1:31" x14ac:dyDescent="0.2">
      <c r="A1075">
        <f t="shared" si="507"/>
        <v>10.429999999999822</v>
      </c>
      <c r="B1075" s="5">
        <f t="shared" si="521"/>
        <v>68.670422714570265</v>
      </c>
      <c r="C1075" s="5">
        <f t="shared" si="522"/>
        <v>660.79260420716514</v>
      </c>
      <c r="D1075" s="5">
        <f t="shared" si="523"/>
        <v>-397.91667260561877</v>
      </c>
      <c r="E1075" s="2">
        <f t="shared" si="530"/>
        <v>664.35118177864706</v>
      </c>
      <c r="F1075" s="2">
        <f t="shared" si="531"/>
        <v>5.9329548136706736</v>
      </c>
      <c r="G1075" s="3">
        <f t="shared" si="524"/>
        <v>3.7539847115466292</v>
      </c>
      <c r="H1075" s="3">
        <f t="shared" si="525"/>
        <v>58.797499934260962</v>
      </c>
      <c r="I1075" s="3">
        <f t="shared" si="526"/>
        <v>-93.80498832800815</v>
      </c>
      <c r="J1075" s="2">
        <f t="shared" si="532"/>
        <v>110.77280458195364</v>
      </c>
      <c r="K1075" s="2">
        <f t="shared" si="527"/>
        <v>75.509750907943854</v>
      </c>
      <c r="L1075" s="6">
        <f t="shared" si="509"/>
        <v>2806.7866898770435</v>
      </c>
      <c r="M1075" s="2">
        <f t="shared" si="510"/>
        <v>35.572122979344471</v>
      </c>
      <c r="N1075" s="2">
        <f t="shared" si="528"/>
        <v>110.77280458195364</v>
      </c>
      <c r="O1075" s="2">
        <f t="shared" si="529"/>
        <v>75.509750907943854</v>
      </c>
      <c r="P1075" s="5">
        <f t="shared" si="511"/>
        <v>0.38269364922877447</v>
      </c>
      <c r="Q1075" s="4">
        <f t="shared" si="512"/>
        <v>0.32087405137947006</v>
      </c>
      <c r="R1075" s="4">
        <f t="shared" si="513"/>
        <v>0.26988522359895373</v>
      </c>
      <c r="S1075" s="4">
        <f t="shared" si="533"/>
        <v>0</v>
      </c>
      <c r="T1075" s="4">
        <f t="shared" si="534"/>
        <v>0</v>
      </c>
      <c r="U1075" s="5">
        <f t="shared" si="535"/>
        <v>-0.85425132600644216</v>
      </c>
      <c r="V1075" s="5">
        <f t="shared" si="536"/>
        <v>-13.379873959053079</v>
      </c>
      <c r="W1075" s="5">
        <f t="shared" si="537"/>
        <v>21.346127334707564</v>
      </c>
      <c r="X1075" s="5">
        <f t="shared" si="514"/>
        <v>0.94781856543671472</v>
      </c>
      <c r="Y1075" s="5">
        <f t="shared" si="515"/>
        <v>0.19502474385167151</v>
      </c>
      <c r="Z1075" s="5">
        <f t="shared" si="516"/>
        <v>15.058060144697679</v>
      </c>
      <c r="AA1075" s="5">
        <f t="shared" si="517"/>
        <v>9.4462823999966208</v>
      </c>
      <c r="AB1075" s="5">
        <f t="shared" si="518"/>
        <v>-0.6592265821547707</v>
      </c>
      <c r="AC1075" s="5">
        <f t="shared" si="519"/>
        <v>1.6781861856446003</v>
      </c>
      <c r="AD1075" s="5">
        <f t="shared" si="520"/>
        <v>-1.381590265295813</v>
      </c>
      <c r="AE1075">
        <f t="shared" si="508"/>
        <v>0</v>
      </c>
    </row>
    <row r="1076" spans="1:31" x14ac:dyDescent="0.2">
      <c r="A1076">
        <f t="shared" si="507"/>
        <v>10.439999999999822</v>
      </c>
      <c r="B1076" s="5">
        <f t="shared" si="521"/>
        <v>68.707929600356621</v>
      </c>
      <c r="C1076" s="5">
        <f t="shared" si="522"/>
        <v>661.38066311581701</v>
      </c>
      <c r="D1076" s="5">
        <f t="shared" si="523"/>
        <v>-398.85479156841211</v>
      </c>
      <c r="E1076" s="2">
        <f t="shared" si="530"/>
        <v>664.9399680674079</v>
      </c>
      <c r="F1076" s="2">
        <f t="shared" si="531"/>
        <v>5.9309317438464033</v>
      </c>
      <c r="G1076" s="3">
        <f t="shared" si="524"/>
        <v>3.7473924457250813</v>
      </c>
      <c r="H1076" s="3">
        <f t="shared" si="525"/>
        <v>58.814281796117406</v>
      </c>
      <c r="I1076" s="3">
        <f t="shared" si="526"/>
        <v>-93.818804230661115</v>
      </c>
      <c r="J1076" s="2">
        <f t="shared" si="532"/>
        <v>110.79318896306984</v>
      </c>
      <c r="K1076" s="2">
        <f t="shared" si="527"/>
        <v>75.523646191594977</v>
      </c>
      <c r="L1076" s="6">
        <f t="shared" si="509"/>
        <v>2806.8494206858436</v>
      </c>
      <c r="M1076" s="2">
        <f t="shared" si="510"/>
        <v>35.57291800521989</v>
      </c>
      <c r="N1076" s="2">
        <f t="shared" si="528"/>
        <v>110.79318896306984</v>
      </c>
      <c r="O1076" s="2">
        <f t="shared" si="529"/>
        <v>75.523646191594977</v>
      </c>
      <c r="P1076" s="5">
        <f t="shared" si="511"/>
        <v>0.3826954058069908</v>
      </c>
      <c r="Q1076" s="4">
        <f t="shared" si="512"/>
        <v>0.32082189641157033</v>
      </c>
      <c r="R1076" s="4">
        <f t="shared" si="513"/>
        <v>0.26986601591859177</v>
      </c>
      <c r="S1076" s="4">
        <f t="shared" si="533"/>
        <v>0</v>
      </c>
      <c r="T1076" s="4">
        <f t="shared" si="534"/>
        <v>0</v>
      </c>
      <c r="U1076" s="5">
        <f t="shared" si="535"/>
        <v>-0.85291203746240341</v>
      </c>
      <c r="V1076" s="5">
        <f t="shared" si="536"/>
        <v>-13.386217121678683</v>
      </c>
      <c r="W1076" s="5">
        <f t="shared" si="537"/>
        <v>21.35329796054404</v>
      </c>
      <c r="X1076" s="5">
        <f t="shared" si="514"/>
        <v>0.94783974888660782</v>
      </c>
      <c r="Y1076" s="5">
        <f t="shared" si="515"/>
        <v>0.19541258586092292</v>
      </c>
      <c r="Z1076" s="5">
        <f t="shared" si="516"/>
        <v>15.061941076523294</v>
      </c>
      <c r="AA1076" s="5">
        <f t="shared" si="517"/>
        <v>9.4500195540699892</v>
      </c>
      <c r="AB1076" s="5">
        <f t="shared" si="518"/>
        <v>-0.65749945160148049</v>
      </c>
      <c r="AC1076" s="5">
        <f t="shared" si="519"/>
        <v>1.6757239548446101</v>
      </c>
      <c r="AD1076" s="5">
        <f t="shared" si="520"/>
        <v>-1.37068248538597</v>
      </c>
      <c r="AE1076">
        <f t="shared" si="508"/>
        <v>0</v>
      </c>
    </row>
    <row r="1077" spans="1:31" x14ac:dyDescent="0.2">
      <c r="A1077">
        <f t="shared" si="507"/>
        <v>10.449999999999822</v>
      </c>
      <c r="B1077" s="5">
        <f t="shared" si="521"/>
        <v>68.745370649841291</v>
      </c>
      <c r="C1077" s="5">
        <f t="shared" si="522"/>
        <v>661.96888971997589</v>
      </c>
      <c r="D1077" s="5">
        <f t="shared" si="523"/>
        <v>-399.793048144843</v>
      </c>
      <c r="E1077" s="2">
        <f t="shared" si="530"/>
        <v>665.52891518166336</v>
      </c>
      <c r="F1077" s="2">
        <f t="shared" si="531"/>
        <v>5.9289051247712896</v>
      </c>
      <c r="G1077" s="3">
        <f t="shared" si="524"/>
        <v>3.7408174512090664</v>
      </c>
      <c r="H1077" s="3">
        <f t="shared" si="525"/>
        <v>58.831039035665853</v>
      </c>
      <c r="I1077" s="3">
        <f t="shared" si="526"/>
        <v>-93.832511055514971</v>
      </c>
      <c r="J1077" s="2">
        <f t="shared" si="532"/>
        <v>110.81346939881745</v>
      </c>
      <c r="K1077" s="2">
        <f t="shared" si="527"/>
        <v>75.537470619507459</v>
      </c>
      <c r="L1077" s="6">
        <f t="shared" si="509"/>
        <v>2806.9119433785895</v>
      </c>
      <c r="M1077" s="2">
        <f t="shared" si="510"/>
        <v>35.573710393513373</v>
      </c>
      <c r="N1077" s="2">
        <f t="shared" si="528"/>
        <v>110.81346939881745</v>
      </c>
      <c r="O1077" s="2">
        <f t="shared" si="529"/>
        <v>75.537470619507459</v>
      </c>
      <c r="P1077" s="5">
        <f t="shared" si="511"/>
        <v>0.38269715634766516</v>
      </c>
      <c r="Q1077" s="4">
        <f t="shared" si="512"/>
        <v>0.32077003787299213</v>
      </c>
      <c r="R1077" s="4">
        <f t="shared" si="513"/>
        <v>0.26984691392645271</v>
      </c>
      <c r="S1077" s="4">
        <f t="shared" si="533"/>
        <v>0</v>
      </c>
      <c r="T1077" s="4">
        <f t="shared" si="534"/>
        <v>0</v>
      </c>
      <c r="U1077" s="5">
        <f t="shared" si="535"/>
        <v>-0.85157530396243586</v>
      </c>
      <c r="V1077" s="5">
        <f t="shared" si="536"/>
        <v>-13.392543368570578</v>
      </c>
      <c r="W1077" s="5">
        <f t="shared" si="537"/>
        <v>21.360424603941208</v>
      </c>
      <c r="X1077" s="5">
        <f t="shared" si="514"/>
        <v>0.94786086205817865</v>
      </c>
      <c r="Y1077" s="5">
        <f t="shared" si="515"/>
        <v>0.19580200911575599</v>
      </c>
      <c r="Z1077" s="5">
        <f t="shared" si="516"/>
        <v>15.065796471653075</v>
      </c>
      <c r="AA1077" s="5">
        <f t="shared" si="517"/>
        <v>9.4537480657964732</v>
      </c>
      <c r="AB1077" s="5">
        <f t="shared" si="518"/>
        <v>-0.6557732948466799</v>
      </c>
      <c r="AC1077" s="5">
        <f t="shared" si="519"/>
        <v>1.6732531030824962</v>
      </c>
      <c r="AD1077" s="5">
        <f t="shared" si="520"/>
        <v>-1.3598273302623198</v>
      </c>
      <c r="AE1077">
        <f t="shared" si="508"/>
        <v>0</v>
      </c>
    </row>
    <row r="1078" spans="1:31" x14ac:dyDescent="0.2">
      <c r="A1078">
        <f t="shared" si="507"/>
        <v>10.459999999999821</v>
      </c>
      <c r="B1078" s="5">
        <f t="shared" si="521"/>
        <v>68.782746035688646</v>
      </c>
      <c r="C1078" s="5">
        <f t="shared" si="522"/>
        <v>662.55728377298772</v>
      </c>
      <c r="D1078" s="5">
        <f t="shared" si="523"/>
        <v>-400.73144124676463</v>
      </c>
      <c r="E1078" s="2">
        <f t="shared" si="530"/>
        <v>666.11802290048377</v>
      </c>
      <c r="F1078" s="2">
        <f t="shared" si="531"/>
        <v>5.9268749842878909</v>
      </c>
      <c r="G1078" s="3">
        <f t="shared" si="524"/>
        <v>3.7342597182605997</v>
      </c>
      <c r="H1078" s="3">
        <f t="shared" si="525"/>
        <v>58.847771566696679</v>
      </c>
      <c r="I1078" s="3">
        <f t="shared" si="526"/>
        <v>-93.84610932881759</v>
      </c>
      <c r="J1078" s="2">
        <f t="shared" si="532"/>
        <v>110.83364629103349</v>
      </c>
      <c r="K1078" s="2">
        <f t="shared" si="527"/>
        <v>75.551224465598835</v>
      </c>
      <c r="L1078" s="6">
        <f t="shared" si="509"/>
        <v>2806.9742585377326</v>
      </c>
      <c r="M1078" s="2">
        <f t="shared" si="510"/>
        <v>35.574500151606678</v>
      </c>
      <c r="N1078" s="2">
        <f t="shared" si="528"/>
        <v>110.83364629103349</v>
      </c>
      <c r="O1078" s="2">
        <f t="shared" si="529"/>
        <v>75.551224465598835</v>
      </c>
      <c r="P1078" s="5">
        <f t="shared" si="511"/>
        <v>0.38269890086774988</v>
      </c>
      <c r="Q1078" s="4">
        <f t="shared" si="512"/>
        <v>0.32071847435869943</v>
      </c>
      <c r="R1078" s="4">
        <f t="shared" si="513"/>
        <v>0.2698279171634394</v>
      </c>
      <c r="S1078" s="4">
        <f t="shared" si="533"/>
        <v>0</v>
      </c>
      <c r="T1078" s="4">
        <f t="shared" si="534"/>
        <v>0</v>
      </c>
      <c r="U1078" s="5">
        <f t="shared" si="535"/>
        <v>-0.8502411328791637</v>
      </c>
      <c r="V1078" s="5">
        <f t="shared" si="536"/>
        <v>-13.398852714933387</v>
      </c>
      <c r="W1078" s="5">
        <f t="shared" si="537"/>
        <v>21.367507439788458</v>
      </c>
      <c r="X1078" s="5">
        <f t="shared" si="514"/>
        <v>0.94788190514811377</v>
      </c>
      <c r="Y1078" s="5">
        <f t="shared" si="515"/>
        <v>0.19619299751831382</v>
      </c>
      <c r="Z1078" s="5">
        <f t="shared" si="516"/>
        <v>15.069626440058329</v>
      </c>
      <c r="AA1078" s="5">
        <f t="shared" si="517"/>
        <v>9.4574679365540959</v>
      </c>
      <c r="AB1078" s="5">
        <f t="shared" si="518"/>
        <v>-0.65404813536084982</v>
      </c>
      <c r="AC1078" s="5">
        <f t="shared" si="519"/>
        <v>1.6707737251249419</v>
      </c>
      <c r="AD1078" s="5">
        <f t="shared" si="520"/>
        <v>-1.3490246236574457</v>
      </c>
      <c r="AE1078">
        <f t="shared" si="508"/>
        <v>0</v>
      </c>
    </row>
    <row r="1079" spans="1:31" x14ac:dyDescent="0.2">
      <c r="A1079">
        <f t="shared" si="507"/>
        <v>10.469999999999821</v>
      </c>
      <c r="B1079" s="5">
        <f t="shared" si="521"/>
        <v>68.820055930464477</v>
      </c>
      <c r="C1079" s="5">
        <f t="shared" si="522"/>
        <v>663.1458450273409</v>
      </c>
      <c r="D1079" s="5">
        <f t="shared" si="523"/>
        <v>-401.66996979128402</v>
      </c>
      <c r="E1079" s="2">
        <f t="shared" si="530"/>
        <v>666.7072910020546</v>
      </c>
      <c r="F1079" s="2">
        <f t="shared" si="531"/>
        <v>5.9248413501419197</v>
      </c>
      <c r="G1079" s="3">
        <f t="shared" si="524"/>
        <v>3.7277192369069914</v>
      </c>
      <c r="H1079" s="3">
        <f t="shared" si="525"/>
        <v>58.864479303947931</v>
      </c>
      <c r="I1079" s="3">
        <f t="shared" si="526"/>
        <v>-93.859599575054162</v>
      </c>
      <c r="J1079" s="2">
        <f t="shared" si="532"/>
        <v>110.85372004052742</v>
      </c>
      <c r="K1079" s="2">
        <f t="shared" si="527"/>
        <v>75.564908003086174</v>
      </c>
      <c r="L1079" s="6">
        <f t="shared" si="509"/>
        <v>2807.036366744383</v>
      </c>
      <c r="M1079" s="2">
        <f t="shared" si="510"/>
        <v>35.575287286864572</v>
      </c>
      <c r="N1079" s="2">
        <f t="shared" si="528"/>
        <v>110.85372004052742</v>
      </c>
      <c r="O1079" s="2">
        <f t="shared" si="529"/>
        <v>75.564908003086174</v>
      </c>
      <c r="P1079" s="5">
        <f t="shared" si="511"/>
        <v>0.38270063938415783</v>
      </c>
      <c r="Q1079" s="4">
        <f t="shared" si="512"/>
        <v>0.32066720446990282</v>
      </c>
      <c r="R1079" s="4">
        <f t="shared" si="513"/>
        <v>0.26980902517207617</v>
      </c>
      <c r="S1079" s="4">
        <f t="shared" si="533"/>
        <v>0</v>
      </c>
      <c r="T1079" s="4">
        <f t="shared" si="534"/>
        <v>0</v>
      </c>
      <c r="U1079" s="5">
        <f t="shared" si="535"/>
        <v>-0.84890953147812465</v>
      </c>
      <c r="V1079" s="5">
        <f t="shared" si="536"/>
        <v>-13.405145176137362</v>
      </c>
      <c r="W1079" s="5">
        <f t="shared" si="537"/>
        <v>21.374546642653076</v>
      </c>
      <c r="X1079" s="5">
        <f t="shared" si="514"/>
        <v>0.94790287835264742</v>
      </c>
      <c r="Y1079" s="5">
        <f t="shared" si="515"/>
        <v>0.19658553504444859</v>
      </c>
      <c r="Z1079" s="5">
        <f t="shared" si="516"/>
        <v>15.073431091425366</v>
      </c>
      <c r="AA1079" s="5">
        <f t="shared" si="517"/>
        <v>9.4611791678407435</v>
      </c>
      <c r="AB1079" s="5">
        <f t="shared" si="518"/>
        <v>-0.652323996433676</v>
      </c>
      <c r="AC1079" s="5">
        <f t="shared" si="519"/>
        <v>1.6682859152880045</v>
      </c>
      <c r="AD1079" s="5">
        <f t="shared" si="520"/>
        <v>-1.3382741895061798</v>
      </c>
      <c r="AE1079">
        <f t="shared" si="508"/>
        <v>0</v>
      </c>
    </row>
    <row r="1080" spans="1:31" x14ac:dyDescent="0.2">
      <c r="A1080">
        <f t="shared" si="507"/>
        <v>10.479999999999821</v>
      </c>
      <c r="B1080" s="5">
        <f t="shared" si="521"/>
        <v>68.857300506633734</v>
      </c>
      <c r="C1080" s="5">
        <f t="shared" si="522"/>
        <v>663.73457323467619</v>
      </c>
      <c r="D1080" s="5">
        <f t="shared" si="523"/>
        <v>-402.60863270074401</v>
      </c>
      <c r="E1080" s="2">
        <f t="shared" si="530"/>
        <v>667.29671926368599</v>
      </c>
      <c r="F1080" s="2">
        <f t="shared" si="531"/>
        <v>5.9228042499822964</v>
      </c>
      <c r="G1080" s="3">
        <f t="shared" si="524"/>
        <v>3.7211959969426545</v>
      </c>
      <c r="H1080" s="3">
        <f t="shared" si="525"/>
        <v>58.881162163100811</v>
      </c>
      <c r="I1080" s="3">
        <f t="shared" si="526"/>
        <v>-93.872982316949219</v>
      </c>
      <c r="J1080" s="2">
        <f t="shared" si="532"/>
        <v>110.87369104707977</v>
      </c>
      <c r="K1080" s="2">
        <f t="shared" si="527"/>
        <v>75.578521504485181</v>
      </c>
      <c r="L1080" s="6">
        <f t="shared" si="509"/>
        <v>2807.0982685783079</v>
      </c>
      <c r="M1080" s="2">
        <f t="shared" si="510"/>
        <v>35.576071806634808</v>
      </c>
      <c r="N1080" s="2">
        <f t="shared" si="528"/>
        <v>110.87369104707977</v>
      </c>
      <c r="O1080" s="2">
        <f t="shared" si="529"/>
        <v>75.578521504485181</v>
      </c>
      <c r="P1080" s="5">
        <f t="shared" si="511"/>
        <v>0.38270237191376244</v>
      </c>
      <c r="Q1080" s="4">
        <f t="shared" si="512"/>
        <v>0.32061622681403151</v>
      </c>
      <c r="R1080" s="4">
        <f t="shared" si="513"/>
        <v>0.26979023749650499</v>
      </c>
      <c r="S1080" s="4">
        <f t="shared" si="533"/>
        <v>0</v>
      </c>
      <c r="T1080" s="4">
        <f t="shared" si="534"/>
        <v>0</v>
      </c>
      <c r="U1080" s="5">
        <f t="shared" si="535"/>
        <v>-0.8475805069183544</v>
      </c>
      <c r="V1080" s="5">
        <f t="shared" si="536"/>
        <v>-13.411420767717196</v>
      </c>
      <c r="W1080" s="5">
        <f t="shared" si="537"/>
        <v>21.38154238677788</v>
      </c>
      <c r="X1080" s="5">
        <f t="shared" si="514"/>
        <v>0.94792378186756032</v>
      </c>
      <c r="Y1080" s="5">
        <f t="shared" si="515"/>
        <v>0.19697960574362963</v>
      </c>
      <c r="Z1080" s="5">
        <f t="shared" si="516"/>
        <v>15.077210535154965</v>
      </c>
      <c r="AA1080" s="5">
        <f t="shared" si="517"/>
        <v>9.4648817612735154</v>
      </c>
      <c r="AB1080" s="5">
        <f t="shared" si="518"/>
        <v>-0.6506009011747248</v>
      </c>
      <c r="AC1080" s="5">
        <f t="shared" si="519"/>
        <v>1.6657897674377686</v>
      </c>
      <c r="AD1080" s="5">
        <f t="shared" si="520"/>
        <v>-1.3275758519486018</v>
      </c>
      <c r="AE1080">
        <f t="shared" si="508"/>
        <v>0</v>
      </c>
    </row>
    <row r="1081" spans="1:31" x14ac:dyDescent="0.2">
      <c r="A1081">
        <f t="shared" si="507"/>
        <v>10.489999999999821</v>
      </c>
      <c r="B1081" s="5">
        <f t="shared" si="521"/>
        <v>68.894479936558099</v>
      </c>
      <c r="C1081" s="5">
        <f t="shared" si="522"/>
        <v>664.32346814579546</v>
      </c>
      <c r="D1081" s="5">
        <f t="shared" si="523"/>
        <v>-403.54742890270609</v>
      </c>
      <c r="E1081" s="2">
        <f t="shared" si="530"/>
        <v>667.88630746182139</v>
      </c>
      <c r="F1081" s="2">
        <f t="shared" si="531"/>
        <v>5.9207637113611993</v>
      </c>
      <c r="G1081" s="3">
        <f t="shared" si="524"/>
        <v>3.7146899879309072</v>
      </c>
      <c r="H1081" s="3">
        <f t="shared" si="525"/>
        <v>58.897820060775189</v>
      </c>
      <c r="I1081" s="3">
        <f t="shared" si="526"/>
        <v>-93.886258075468703</v>
      </c>
      <c r="J1081" s="2">
        <f t="shared" si="532"/>
        <v>110.89355970944119</v>
      </c>
      <c r="K1081" s="2">
        <f t="shared" si="527"/>
        <v>75.592065241609532</v>
      </c>
      <c r="L1081" s="6">
        <f t="shared" si="509"/>
        <v>2807.1599646179343</v>
      </c>
      <c r="M1081" s="2">
        <f t="shared" si="510"/>
        <v>35.576853718248124</v>
      </c>
      <c r="N1081" s="2">
        <f t="shared" si="528"/>
        <v>110.89355970944119</v>
      </c>
      <c r="O1081" s="2">
        <f t="shared" si="529"/>
        <v>75.592065241609532</v>
      </c>
      <c r="P1081" s="5">
        <f t="shared" si="511"/>
        <v>0.38270409847339748</v>
      </c>
      <c r="Q1081" s="4">
        <f t="shared" si="512"/>
        <v>0.32056554000470466</v>
      </c>
      <c r="R1081" s="4">
        <f t="shared" si="513"/>
        <v>0.2697715536824819</v>
      </c>
      <c r="S1081" s="4">
        <f t="shared" si="533"/>
        <v>0</v>
      </c>
      <c r="T1081" s="4">
        <f t="shared" si="534"/>
        <v>0</v>
      </c>
      <c r="U1081" s="5">
        <f t="shared" si="535"/>
        <v>-0.84625406625296995</v>
      </c>
      <c r="V1081" s="5">
        <f t="shared" si="536"/>
        <v>-13.417679505370829</v>
      </c>
      <c r="W1081" s="5">
        <f t="shared" si="537"/>
        <v>21.388494846078906</v>
      </c>
      <c r="X1081" s="5">
        <f t="shared" si="514"/>
        <v>0.9479446158881798</v>
      </c>
      <c r="Y1081" s="5">
        <f t="shared" si="515"/>
        <v>0.19737519373884263</v>
      </c>
      <c r="Z1081" s="5">
        <f t="shared" si="516"/>
        <v>15.080964880361897</v>
      </c>
      <c r="AA1081" s="5">
        <f t="shared" si="517"/>
        <v>9.4685757185880313</v>
      </c>
      <c r="AB1081" s="5">
        <f t="shared" si="518"/>
        <v>-0.64887887251412735</v>
      </c>
      <c r="AC1081" s="5">
        <f t="shared" si="519"/>
        <v>1.6632853749910677</v>
      </c>
      <c r="AD1081" s="5">
        <f t="shared" si="520"/>
        <v>-1.3169294353330621</v>
      </c>
      <c r="AE1081">
        <f t="shared" si="508"/>
        <v>0</v>
      </c>
    </row>
    <row r="1082" spans="1:31" x14ac:dyDescent="0.2">
      <c r="A1082">
        <f t="shared" si="507"/>
        <v>10.499999999999821</v>
      </c>
      <c r="B1082" s="5">
        <f t="shared" si="521"/>
        <v>68.931594392493778</v>
      </c>
      <c r="C1082" s="5">
        <f t="shared" si="522"/>
        <v>664.9125295106719</v>
      </c>
      <c r="D1082" s="5">
        <f t="shared" si="523"/>
        <v>-404.48635732993256</v>
      </c>
      <c r="E1082" s="2">
        <f t="shared" si="530"/>
        <v>668.47605537204652</v>
      </c>
      <c r="F1082" s="2">
        <f t="shared" si="531"/>
        <v>5.9187197617341196</v>
      </c>
      <c r="G1082" s="3">
        <f t="shared" si="524"/>
        <v>3.708201199205766</v>
      </c>
      <c r="H1082" s="3">
        <f t="shared" si="525"/>
        <v>58.9144529145251</v>
      </c>
      <c r="I1082" s="3">
        <f t="shared" si="526"/>
        <v>-93.899427369822035</v>
      </c>
      <c r="J1082" s="2">
        <f t="shared" si="532"/>
        <v>110.91332642533119</v>
      </c>
      <c r="K1082" s="2">
        <f t="shared" si="527"/>
        <v>75.605539485569992</v>
      </c>
      <c r="L1082" s="6">
        <f t="shared" si="509"/>
        <v>2807.2214554403472</v>
      </c>
      <c r="M1082" s="2">
        <f t="shared" si="510"/>
        <v>35.57763302901828</v>
      </c>
      <c r="N1082" s="2">
        <f t="shared" si="528"/>
        <v>110.91332642533119</v>
      </c>
      <c r="O1082" s="2">
        <f t="shared" si="529"/>
        <v>75.605539485569992</v>
      </c>
      <c r="P1082" s="5">
        <f t="shared" si="511"/>
        <v>0.38270581907985729</v>
      </c>
      <c r="Q1082" s="4">
        <f t="shared" si="512"/>
        <v>0.32051514266170383</v>
      </c>
      <c r="R1082" s="4">
        <f t="shared" si="513"/>
        <v>0.2697529732773733</v>
      </c>
      <c r="S1082" s="4">
        <f t="shared" si="533"/>
        <v>0</v>
      </c>
      <c r="T1082" s="4">
        <f t="shared" si="534"/>
        <v>0</v>
      </c>
      <c r="U1082" s="5">
        <f t="shared" si="535"/>
        <v>-0.84493021642975485</v>
      </c>
      <c r="V1082" s="5">
        <f t="shared" si="536"/>
        <v>-13.423921404958294</v>
      </c>
      <c r="W1082" s="5">
        <f t="shared" si="537"/>
        <v>21.395404194143172</v>
      </c>
      <c r="X1082" s="5">
        <f t="shared" si="514"/>
        <v>0.94796538060938096</v>
      </c>
      <c r="Y1082" s="5">
        <f t="shared" si="515"/>
        <v>0.19777228322648857</v>
      </c>
      <c r="Z1082" s="5">
        <f t="shared" si="516"/>
        <v>15.084694235874393</v>
      </c>
      <c r="AA1082" s="5">
        <f t="shared" si="517"/>
        <v>9.4722610416377648</v>
      </c>
      <c r="AB1082" s="5">
        <f t="shared" si="518"/>
        <v>-0.64715793320326631</v>
      </c>
      <c r="AC1082" s="5">
        <f t="shared" si="519"/>
        <v>1.6607728309160983</v>
      </c>
      <c r="AD1082" s="5">
        <f t="shared" si="520"/>
        <v>-1.3063347642190628</v>
      </c>
      <c r="AE1082">
        <f t="shared" si="508"/>
        <v>0</v>
      </c>
    </row>
    <row r="1083" spans="1:31" x14ac:dyDescent="0.2">
      <c r="A1083">
        <f t="shared" si="507"/>
        <v>10.50999999999982</v>
      </c>
      <c r="B1083" s="5">
        <f t="shared" si="521"/>
        <v>68.968644046589176</v>
      </c>
      <c r="C1083" s="5">
        <f t="shared" si="522"/>
        <v>665.5017570784587</v>
      </c>
      <c r="D1083" s="5">
        <f t="shared" si="523"/>
        <v>-405.42541692036895</v>
      </c>
      <c r="E1083" s="2">
        <f t="shared" si="530"/>
        <v>669.06596276909875</v>
      </c>
      <c r="F1083" s="2">
        <f t="shared" si="531"/>
        <v>5.9166724284599272</v>
      </c>
      <c r="G1083" s="3">
        <f t="shared" si="524"/>
        <v>3.7017296198737335</v>
      </c>
      <c r="H1083" s="3">
        <f t="shared" si="525"/>
        <v>58.931060642834261</v>
      </c>
      <c r="I1083" s="3">
        <f t="shared" si="526"/>
        <v>-93.912490717464223</v>
      </c>
      <c r="J1083" s="2">
        <f t="shared" si="532"/>
        <v>110.93299159143713</v>
      </c>
      <c r="K1083" s="2">
        <f t="shared" si="527"/>
        <v>75.618944506773772</v>
      </c>
      <c r="L1083" s="6">
        <f t="shared" si="509"/>
        <v>2807.282741621294</v>
      </c>
      <c r="M1083" s="2">
        <f t="shared" si="510"/>
        <v>35.578409746242095</v>
      </c>
      <c r="N1083" s="2">
        <f t="shared" si="528"/>
        <v>110.93299159143713</v>
      </c>
      <c r="O1083" s="2">
        <f t="shared" si="529"/>
        <v>75.618944506773772</v>
      </c>
      <c r="P1083" s="5">
        <f t="shared" si="511"/>
        <v>0.38270753374989686</v>
      </c>
      <c r="Q1083" s="4">
        <f t="shared" si="512"/>
        <v>0.32046503341094568</v>
      </c>
      <c r="R1083" s="4">
        <f t="shared" si="513"/>
        <v>0.26973449583015208</v>
      </c>
      <c r="S1083" s="4">
        <f t="shared" si="533"/>
        <v>0</v>
      </c>
      <c r="T1083" s="4">
        <f t="shared" si="534"/>
        <v>0</v>
      </c>
      <c r="U1083" s="5">
        <f t="shared" si="535"/>
        <v>-0.84360896429174048</v>
      </c>
      <c r="V1083" s="5">
        <f t="shared" si="536"/>
        <v>-13.430146482500506</v>
      </c>
      <c r="W1083" s="5">
        <f t="shared" si="537"/>
        <v>21.402270604226374</v>
      </c>
      <c r="X1083" s="5">
        <f t="shared" si="514"/>
        <v>0.94798607622558728</v>
      </c>
      <c r="Y1083" s="5">
        <f t="shared" si="515"/>
        <v>0.19817085847628094</v>
      </c>
      <c r="Z1083" s="5">
        <f t="shared" si="516"/>
        <v>15.088398710233644</v>
      </c>
      <c r="AA1083" s="5">
        <f t="shared" si="517"/>
        <v>9.4759377323933407</v>
      </c>
      <c r="AB1083" s="5">
        <f t="shared" si="518"/>
        <v>-0.64543810581545957</v>
      </c>
      <c r="AC1083" s="5">
        <f t="shared" si="519"/>
        <v>1.6582522277331382</v>
      </c>
      <c r="AD1083" s="5">
        <f t="shared" si="520"/>
        <v>-1.2957916633802853</v>
      </c>
      <c r="AE1083">
        <f t="shared" si="508"/>
        <v>0</v>
      </c>
    </row>
    <row r="1084" spans="1:31" x14ac:dyDescent="0.2">
      <c r="A1084">
        <f t="shared" si="507"/>
        <v>10.51999999999982</v>
      </c>
      <c r="B1084" s="5">
        <f t="shared" si="521"/>
        <v>69.00562907088262</v>
      </c>
      <c r="C1084" s="5">
        <f t="shared" si="522"/>
        <v>666.09115059749843</v>
      </c>
      <c r="D1084" s="5">
        <f t="shared" si="523"/>
        <v>-406.36460661712675</v>
      </c>
      <c r="E1084" s="2">
        <f t="shared" si="530"/>
        <v>669.65602942687485</v>
      </c>
      <c r="F1084" s="2">
        <f t="shared" si="531"/>
        <v>5.9146217388009319</v>
      </c>
      <c r="G1084" s="3">
        <f t="shared" si="524"/>
        <v>3.695275238815579</v>
      </c>
      <c r="H1084" s="3">
        <f t="shared" si="525"/>
        <v>58.947643165111593</v>
      </c>
      <c r="I1084" s="3">
        <f t="shared" si="526"/>
        <v>-93.925448634098032</v>
      </c>
      <c r="J1084" s="2">
        <f t="shared" si="532"/>
        <v>110.95255560341329</v>
      </c>
      <c r="K1084" s="2">
        <f t="shared" si="527"/>
        <v>75.63228057492384</v>
      </c>
      <c r="L1084" s="6">
        <f t="shared" si="509"/>
        <v>2807.343823735182</v>
      </c>
      <c r="M1084" s="2">
        <f t="shared" si="510"/>
        <v>35.579183877199355</v>
      </c>
      <c r="N1084" s="2">
        <f t="shared" si="528"/>
        <v>110.95255560341329</v>
      </c>
      <c r="O1084" s="2">
        <f t="shared" si="529"/>
        <v>75.63228057492384</v>
      </c>
      <c r="P1084" s="5">
        <f t="shared" si="511"/>
        <v>0.38270924250023158</v>
      </c>
      <c r="Q1084" s="4">
        <f t="shared" si="512"/>
        <v>0.32041521088445263</v>
      </c>
      <c r="R1084" s="4">
        <f t="shared" si="513"/>
        <v>0.26971612089139385</v>
      </c>
      <c r="S1084" s="4">
        <f t="shared" si="533"/>
        <v>0</v>
      </c>
      <c r="T1084" s="4">
        <f t="shared" si="534"/>
        <v>0</v>
      </c>
      <c r="U1084" s="5">
        <f t="shared" si="535"/>
        <v>-0.84229031657779008</v>
      </c>
      <c r="V1084" s="5">
        <f t="shared" si="536"/>
        <v>-13.436354754178135</v>
      </c>
      <c r="W1084" s="5">
        <f t="shared" si="537"/>
        <v>21.409094249250774</v>
      </c>
      <c r="X1084" s="5">
        <f t="shared" si="514"/>
        <v>0.94800670293076872</v>
      </c>
      <c r="Y1084" s="5">
        <f t="shared" si="515"/>
        <v>0.19857090383114204</v>
      </c>
      <c r="Z1084" s="5">
        <f t="shared" si="516"/>
        <v>15.092078411693397</v>
      </c>
      <c r="AA1084" s="5">
        <f t="shared" si="517"/>
        <v>9.4796057929419018</v>
      </c>
      <c r="AB1084" s="5">
        <f t="shared" si="518"/>
        <v>-0.64371941274664801</v>
      </c>
      <c r="AC1084" s="5">
        <f t="shared" si="519"/>
        <v>1.6557236575152618</v>
      </c>
      <c r="AD1084" s="5">
        <f t="shared" si="520"/>
        <v>-1.2852999578073252</v>
      </c>
      <c r="AE1084">
        <f t="shared" si="508"/>
        <v>0</v>
      </c>
    </row>
    <row r="1085" spans="1:31" x14ac:dyDescent="0.2">
      <c r="A1085">
        <f t="shared" ref="A1085:A1148" si="538">A1084+dt</f>
        <v>10.52999999999982</v>
      </c>
      <c r="B1085" s="5">
        <f t="shared" si="521"/>
        <v>69.042549637300141</v>
      </c>
      <c r="C1085" s="5">
        <f t="shared" si="522"/>
        <v>666.68070981533242</v>
      </c>
      <c r="D1085" s="5">
        <f t="shared" si="523"/>
        <v>-407.30392536846563</v>
      </c>
      <c r="E1085" s="2">
        <f t="shared" si="530"/>
        <v>670.24625511844124</v>
      </c>
      <c r="F1085" s="2">
        <f t="shared" si="531"/>
        <v>5.9125677199229383</v>
      </c>
      <c r="G1085" s="3">
        <f t="shared" si="524"/>
        <v>3.6888380446881124</v>
      </c>
      <c r="H1085" s="3">
        <f t="shared" si="525"/>
        <v>58.964200401686746</v>
      </c>
      <c r="I1085" s="3">
        <f t="shared" si="526"/>
        <v>-93.938301633676105</v>
      </c>
      <c r="J1085" s="2">
        <f t="shared" si="532"/>
        <v>110.97201885587974</v>
      </c>
      <c r="K1085" s="2">
        <f t="shared" si="527"/>
        <v>75.645547959018216</v>
      </c>
      <c r="L1085" s="6">
        <f t="shared" si="509"/>
        <v>2807.404702355082</v>
      </c>
      <c r="M1085" s="2">
        <f t="shared" si="510"/>
        <v>35.579955429152953</v>
      </c>
      <c r="N1085" s="2">
        <f t="shared" si="528"/>
        <v>110.97201885587974</v>
      </c>
      <c r="O1085" s="2">
        <f t="shared" si="529"/>
        <v>75.645547959018216</v>
      </c>
      <c r="P1085" s="5">
        <f t="shared" si="511"/>
        <v>0.38271094534753769</v>
      </c>
      <c r="Q1085" s="4">
        <f t="shared" si="512"/>
        <v>0.32036567372032743</v>
      </c>
      <c r="R1085" s="4">
        <f t="shared" si="513"/>
        <v>0.26969784801327368</v>
      </c>
      <c r="S1085" s="4">
        <f t="shared" si="533"/>
        <v>0</v>
      </c>
      <c r="T1085" s="4">
        <f t="shared" si="534"/>
        <v>0</v>
      </c>
      <c r="U1085" s="5">
        <f t="shared" si="535"/>
        <v>-0.84097427992317941</v>
      </c>
      <c r="V1085" s="5">
        <f t="shared" si="536"/>
        <v>-13.442546236330395</v>
      </c>
      <c r="W1085" s="5">
        <f t="shared" si="537"/>
        <v>21.415875301802938</v>
      </c>
      <c r="X1085" s="5">
        <f t="shared" si="514"/>
        <v>0.94802726091844469</v>
      </c>
      <c r="Y1085" s="5">
        <f t="shared" si="515"/>
        <v>0.1989724037070966</v>
      </c>
      <c r="Z1085" s="5">
        <f t="shared" si="516"/>
        <v>15.095733448219427</v>
      </c>
      <c r="AA1085" s="5">
        <f t="shared" si="517"/>
        <v>9.4832652254864076</v>
      </c>
      <c r="AB1085" s="5">
        <f t="shared" si="518"/>
        <v>-0.64200187621608285</v>
      </c>
      <c r="AC1085" s="5">
        <f t="shared" si="519"/>
        <v>1.6531872118890316</v>
      </c>
      <c r="AD1085" s="5">
        <f t="shared" si="520"/>
        <v>-1.2748594727106521</v>
      </c>
      <c r="AE1085">
        <f t="shared" si="508"/>
        <v>0</v>
      </c>
    </row>
    <row r="1086" spans="1:31" x14ac:dyDescent="0.2">
      <c r="A1086">
        <f t="shared" si="538"/>
        <v>10.53999999999982</v>
      </c>
      <c r="B1086" s="5">
        <f t="shared" si="521"/>
        <v>69.079405917653219</v>
      </c>
      <c r="C1086" s="5">
        <f t="shared" si="522"/>
        <v>667.27043447870994</v>
      </c>
      <c r="D1086" s="5">
        <f t="shared" si="523"/>
        <v>-408.24337212777601</v>
      </c>
      <c r="E1086" s="2">
        <f t="shared" si="530"/>
        <v>670.83663961604111</v>
      </c>
      <c r="F1086" s="2">
        <f t="shared" si="531"/>
        <v>5.9105103988953207</v>
      </c>
      <c r="G1086" s="3">
        <f t="shared" si="524"/>
        <v>3.6824180259259514</v>
      </c>
      <c r="H1086" s="3">
        <f t="shared" si="525"/>
        <v>58.980732273805636</v>
      </c>
      <c r="I1086" s="3">
        <f t="shared" si="526"/>
        <v>-93.951050228403204</v>
      </c>
      <c r="J1086" s="2">
        <f t="shared" si="532"/>
        <v>110.99138174242152</v>
      </c>
      <c r="K1086" s="2">
        <f t="shared" si="527"/>
        <v>75.65874692734937</v>
      </c>
      <c r="L1086" s="6">
        <f t="shared" si="509"/>
        <v>2807.4653780527278</v>
      </c>
      <c r="M1086" s="2">
        <f t="shared" si="510"/>
        <v>35.580724409348804</v>
      </c>
      <c r="N1086" s="2">
        <f t="shared" si="528"/>
        <v>110.99138174242152</v>
      </c>
      <c r="O1086" s="2">
        <f t="shared" si="529"/>
        <v>75.65874692734937</v>
      </c>
      <c r="P1086" s="5">
        <f t="shared" si="511"/>
        <v>0.38271264230845187</v>
      </c>
      <c r="Q1086" s="4">
        <f t="shared" si="512"/>
        <v>0.32031642056272408</v>
      </c>
      <c r="R1086" s="4">
        <f t="shared" si="513"/>
        <v>0.26967967674956173</v>
      </c>
      <c r="S1086" s="4">
        <f t="shared" si="533"/>
        <v>0</v>
      </c>
      <c r="T1086" s="4">
        <f t="shared" si="534"/>
        <v>0</v>
      </c>
      <c r="U1086" s="5">
        <f t="shared" si="535"/>
        <v>-0.83966086086017699</v>
      </c>
      <c r="V1086" s="5">
        <f t="shared" si="536"/>
        <v>-13.448720945453879</v>
      </c>
      <c r="W1086" s="5">
        <f t="shared" si="537"/>
        <v>21.422613934131626</v>
      </c>
      <c r="X1086" s="5">
        <f t="shared" si="514"/>
        <v>0.94804775038168265</v>
      </c>
      <c r="Y1086" s="5">
        <f t="shared" si="515"/>
        <v>0.19937534259316339</v>
      </c>
      <c r="Z1086" s="5">
        <f t="shared" si="516"/>
        <v>15.09936392748914</v>
      </c>
      <c r="AA1086" s="5">
        <f t="shared" si="517"/>
        <v>9.4869160323449684</v>
      </c>
      <c r="AB1086" s="5">
        <f t="shared" si="518"/>
        <v>-0.64028551826701363</v>
      </c>
      <c r="AC1086" s="5">
        <f t="shared" si="519"/>
        <v>1.6506429820352615</v>
      </c>
      <c r="AD1086" s="5">
        <f t="shared" si="520"/>
        <v>-1.2644700335234056</v>
      </c>
      <c r="AE1086">
        <f t="shared" si="508"/>
        <v>0</v>
      </c>
    </row>
    <row r="1087" spans="1:31" x14ac:dyDescent="0.2">
      <c r="A1087">
        <f t="shared" si="538"/>
        <v>10.54999999999982</v>
      </c>
      <c r="B1087" s="5">
        <f t="shared" si="521"/>
        <v>69.116198083636561</v>
      </c>
      <c r="C1087" s="5">
        <f t="shared" si="522"/>
        <v>667.86032433359708</v>
      </c>
      <c r="D1087" s="5">
        <f t="shared" si="523"/>
        <v>-409.18294585356171</v>
      </c>
      <c r="E1087" s="2">
        <f t="shared" si="530"/>
        <v>671.42718269110458</v>
      </c>
      <c r="F1087" s="2">
        <f t="shared" si="531"/>
        <v>5.908449802691087</v>
      </c>
      <c r="G1087" s="3">
        <f t="shared" si="524"/>
        <v>3.6760151707432813</v>
      </c>
      <c r="H1087" s="3">
        <f t="shared" si="525"/>
        <v>58.997238703625989</v>
      </c>
      <c r="I1087" s="3">
        <f t="shared" si="526"/>
        <v>-93.963694928738434</v>
      </c>
      <c r="J1087" s="2">
        <f t="shared" si="532"/>
        <v>111.0106446555878</v>
      </c>
      <c r="K1087" s="2">
        <f t="shared" si="527"/>
        <v>75.671877747503601</v>
      </c>
      <c r="L1087" s="6">
        <f t="shared" si="509"/>
        <v>2807.5258513985186</v>
      </c>
      <c r="M1087" s="2">
        <f t="shared" si="510"/>
        <v>35.581490825015948</v>
      </c>
      <c r="N1087" s="2">
        <f t="shared" si="528"/>
        <v>111.0106446555878</v>
      </c>
      <c r="O1087" s="2">
        <f t="shared" si="529"/>
        <v>75.671877747503601</v>
      </c>
      <c r="P1087" s="5">
        <f t="shared" si="511"/>
        <v>0.38271433339957167</v>
      </c>
      <c r="Q1087" s="4">
        <f t="shared" si="512"/>
        <v>0.32026745006182156</v>
      </c>
      <c r="R1087" s="4">
        <f t="shared" si="513"/>
        <v>0.26966160665561967</v>
      </c>
      <c r="S1087" s="4">
        <f t="shared" si="533"/>
        <v>0</v>
      </c>
      <c r="T1087" s="4">
        <f t="shared" si="534"/>
        <v>0</v>
      </c>
      <c r="U1087" s="5">
        <f t="shared" si="535"/>
        <v>-0.83835006581862681</v>
      </c>
      <c r="V1087" s="5">
        <f t="shared" si="536"/>
        <v>-13.454878898201425</v>
      </c>
      <c r="W1087" s="5">
        <f t="shared" si="537"/>
        <v>21.429310318145728</v>
      </c>
      <c r="X1087" s="5">
        <f t="shared" si="514"/>
        <v>0.94806817151310008</v>
      </c>
      <c r="Y1087" s="5">
        <f t="shared" si="515"/>
        <v>0.19977970505124221</v>
      </c>
      <c r="Z1087" s="5">
        <f t="shared" si="516"/>
        <v>15.102969956891117</v>
      </c>
      <c r="AA1087" s="5">
        <f t="shared" si="517"/>
        <v>9.490558215950152</v>
      </c>
      <c r="AB1087" s="5">
        <f t="shared" si="518"/>
        <v>-0.6385703607673846</v>
      </c>
      <c r="AC1087" s="5">
        <f t="shared" si="519"/>
        <v>1.6480910586896922</v>
      </c>
      <c r="AD1087" s="5">
        <f t="shared" si="520"/>
        <v>-1.2541314659041198</v>
      </c>
      <c r="AE1087">
        <f t="shared" si="508"/>
        <v>0</v>
      </c>
    </row>
    <row r="1088" spans="1:31" x14ac:dyDescent="0.2">
      <c r="A1088">
        <f t="shared" si="538"/>
        <v>10.559999999999819</v>
      </c>
      <c r="B1088" s="5">
        <f t="shared" si="521"/>
        <v>69.152926306825947</v>
      </c>
      <c r="C1088" s="5">
        <f t="shared" si="522"/>
        <v>668.45037912518626</v>
      </c>
      <c r="D1088" s="5">
        <f t="shared" si="523"/>
        <v>-410.1226455094224</v>
      </c>
      <c r="E1088" s="2">
        <f t="shared" si="530"/>
        <v>672.01788411425673</v>
      </c>
      <c r="F1088" s="2">
        <f t="shared" si="531"/>
        <v>5.9063859581869469</v>
      </c>
      <c r="G1088" s="3">
        <f t="shared" si="524"/>
        <v>3.6696294671356076</v>
      </c>
      <c r="H1088" s="3">
        <f t="shared" si="525"/>
        <v>59.013719614212889</v>
      </c>
      <c r="I1088" s="3">
        <f t="shared" si="526"/>
        <v>-93.97623624339748</v>
      </c>
      <c r="J1088" s="2">
        <f t="shared" si="532"/>
        <v>111.02980798689087</v>
      </c>
      <c r="K1088" s="2">
        <f t="shared" si="527"/>
        <v>75.684940686360505</v>
      </c>
      <c r="L1088" s="6">
        <f t="shared" si="509"/>
        <v>2807.5861229615189</v>
      </c>
      <c r="M1088" s="2">
        <f t="shared" si="510"/>
        <v>35.582254683366465</v>
      </c>
      <c r="N1088" s="2">
        <f t="shared" si="528"/>
        <v>111.02980798689087</v>
      </c>
      <c r="O1088" s="2">
        <f t="shared" si="529"/>
        <v>75.684940686360505</v>
      </c>
      <c r="P1088" s="5">
        <f t="shared" si="511"/>
        <v>0.38271601863745519</v>
      </c>
      <c r="Q1088" s="4">
        <f t="shared" si="512"/>
        <v>0.32021876087379603</v>
      </c>
      <c r="R1088" s="4">
        <f t="shared" si="513"/>
        <v>0.26964363728839746</v>
      </c>
      <c r="S1088" s="4">
        <f t="shared" si="533"/>
        <v>0</v>
      </c>
      <c r="T1088" s="4">
        <f t="shared" si="534"/>
        <v>0</v>
      </c>
      <c r="U1088" s="5">
        <f t="shared" si="535"/>
        <v>-0.83704190112652432</v>
      </c>
      <c r="V1088" s="5">
        <f t="shared" si="536"/>
        <v>-13.461020111380906</v>
      </c>
      <c r="W1088" s="5">
        <f t="shared" si="537"/>
        <v>21.435964625412115</v>
      </c>
      <c r="X1088" s="5">
        <f t="shared" si="514"/>
        <v>0.94808852450486292</v>
      </c>
      <c r="Y1088" s="5">
        <f t="shared" si="515"/>
        <v>0.20018547571600676</v>
      </c>
      <c r="Z1088" s="5">
        <f t="shared" si="516"/>
        <v>15.106551643524735</v>
      </c>
      <c r="AA1088" s="5">
        <f t="shared" si="517"/>
        <v>9.494191778848359</v>
      </c>
      <c r="AB1088" s="5">
        <f t="shared" si="518"/>
        <v>-0.63685642541051757</v>
      </c>
      <c r="AC1088" s="5">
        <f t="shared" si="519"/>
        <v>1.6455315321438295</v>
      </c>
      <c r="AD1088" s="5">
        <f t="shared" si="520"/>
        <v>-1.2438435957395271</v>
      </c>
      <c r="AE1088">
        <f t="shared" si="508"/>
        <v>0</v>
      </c>
    </row>
    <row r="1089" spans="1:31" x14ac:dyDescent="0.2">
      <c r="A1089">
        <f t="shared" si="538"/>
        <v>10.569999999999819</v>
      </c>
      <c r="B1089" s="5">
        <f t="shared" si="521"/>
        <v>69.189590758676033</v>
      </c>
      <c r="C1089" s="5">
        <f t="shared" si="522"/>
        <v>669.04059859790493</v>
      </c>
      <c r="D1089" s="5">
        <f t="shared" si="523"/>
        <v>-411.06247006403612</v>
      </c>
      <c r="E1089" s="2">
        <f t="shared" si="530"/>
        <v>672.60874365532595</v>
      </c>
      <c r="F1089" s="2">
        <f t="shared" si="531"/>
        <v>5.9043188921633902</v>
      </c>
      <c r="G1089" s="3">
        <f t="shared" si="524"/>
        <v>3.6632609028815022</v>
      </c>
      <c r="H1089" s="3">
        <f t="shared" si="525"/>
        <v>59.030174929534326</v>
      </c>
      <c r="I1089" s="3">
        <f t="shared" si="526"/>
        <v>-93.988674679354872</v>
      </c>
      <c r="J1089" s="2">
        <f t="shared" si="532"/>
        <v>111.04887212680553</v>
      </c>
      <c r="K1089" s="2">
        <f t="shared" si="527"/>
        <v>75.697936010092391</v>
      </c>
      <c r="L1089" s="6">
        <f t="shared" si="509"/>
        <v>2807.6461933094597</v>
      </c>
      <c r="M1089" s="2">
        <f t="shared" si="510"/>
        <v>35.58301599159558</v>
      </c>
      <c r="N1089" s="2">
        <f t="shared" si="528"/>
        <v>111.04887212680553</v>
      </c>
      <c r="O1089" s="2">
        <f t="shared" si="529"/>
        <v>75.697936010092391</v>
      </c>
      <c r="P1089" s="5">
        <f t="shared" si="511"/>
        <v>0.38271769803862149</v>
      </c>
      <c r="Q1089" s="4">
        <f t="shared" si="512"/>
        <v>0.32017035166079416</v>
      </c>
      <c r="R1089" s="4">
        <f t="shared" si="513"/>
        <v>0.2696257682064287</v>
      </c>
      <c r="S1089" s="4">
        <f t="shared" si="533"/>
        <v>0</v>
      </c>
      <c r="T1089" s="4">
        <f t="shared" si="534"/>
        <v>0</v>
      </c>
      <c r="U1089" s="5">
        <f t="shared" si="535"/>
        <v>-0.83573637301059822</v>
      </c>
      <c r="V1089" s="5">
        <f t="shared" si="536"/>
        <v>-13.467144601954111</v>
      </c>
      <c r="W1089" s="5">
        <f t="shared" si="537"/>
        <v>21.442577027153664</v>
      </c>
      <c r="X1089" s="5">
        <f t="shared" si="514"/>
        <v>0.9481088095486877</v>
      </c>
      <c r="Y1089" s="5">
        <f t="shared" si="515"/>
        <v>0.20059263929478474</v>
      </c>
      <c r="Z1089" s="5">
        <f t="shared" si="516"/>
        <v>15.110109094199709</v>
      </c>
      <c r="AA1089" s="5">
        <f t="shared" si="517"/>
        <v>9.4978167236990991</v>
      </c>
      <c r="AB1089" s="5">
        <f t="shared" si="518"/>
        <v>-0.63514373371581345</v>
      </c>
      <c r="AC1089" s="5">
        <f t="shared" si="519"/>
        <v>1.6429644922455982</v>
      </c>
      <c r="AD1089" s="5">
        <f t="shared" si="520"/>
        <v>-1.2336062491472362</v>
      </c>
      <c r="AE1089">
        <f t="shared" si="508"/>
        <v>0</v>
      </c>
    </row>
    <row r="1090" spans="1:31" x14ac:dyDescent="0.2">
      <c r="A1090">
        <f t="shared" si="538"/>
        <v>10.579999999999819</v>
      </c>
      <c r="B1090" s="5">
        <f t="shared" si="521"/>
        <v>69.226191610518157</v>
      </c>
      <c r="C1090" s="5">
        <f t="shared" si="522"/>
        <v>669.63098249542486</v>
      </c>
      <c r="D1090" s="5">
        <f t="shared" si="523"/>
        <v>-412.00241849114212</v>
      </c>
      <c r="E1090" s="2">
        <f t="shared" si="530"/>
        <v>673.19976108335345</v>
      </c>
      <c r="F1090" s="2">
        <f t="shared" si="531"/>
        <v>5.9022486313047553</v>
      </c>
      <c r="G1090" s="3">
        <f t="shared" si="524"/>
        <v>3.6569094655443442</v>
      </c>
      <c r="H1090" s="3">
        <f t="shared" si="525"/>
        <v>59.046604574456779</v>
      </c>
      <c r="I1090" s="3">
        <f t="shared" si="526"/>
        <v>-94.001010741846343</v>
      </c>
      <c r="J1090" s="2">
        <f t="shared" si="532"/>
        <v>111.06783746476817</v>
      </c>
      <c r="K1090" s="2">
        <f t="shared" si="527"/>
        <v>75.710863984163709</v>
      </c>
      <c r="L1090" s="6">
        <f t="shared" si="509"/>
        <v>2807.7060630087403</v>
      </c>
      <c r="M1090" s="2">
        <f t="shared" si="510"/>
        <v>35.583774756881603</v>
      </c>
      <c r="N1090" s="2">
        <f t="shared" si="528"/>
        <v>111.06783746476817</v>
      </c>
      <c r="O1090" s="2">
        <f t="shared" si="529"/>
        <v>75.710863984163709</v>
      </c>
      <c r="P1090" s="5">
        <f t="shared" si="511"/>
        <v>0.38271937161955016</v>
      </c>
      <c r="Q1090" s="4">
        <f t="shared" si="512"/>
        <v>0.32012222109090577</v>
      </c>
      <c r="R1090" s="4">
        <f t="shared" si="513"/>
        <v>0.26960799896982718</v>
      </c>
      <c r="S1090" s="4">
        <f t="shared" si="533"/>
        <v>0</v>
      </c>
      <c r="T1090" s="4">
        <f t="shared" si="534"/>
        <v>0</v>
      </c>
      <c r="U1090" s="5">
        <f t="shared" si="535"/>
        <v>-0.83443348759688551</v>
      </c>
      <c r="V1090" s="5">
        <f t="shared" si="536"/>
        <v>-13.473252387035537</v>
      </c>
      <c r="W1090" s="5">
        <f t="shared" si="537"/>
        <v>21.449147694247177</v>
      </c>
      <c r="X1090" s="5">
        <f t="shared" si="514"/>
        <v>0.94812902683584022</v>
      </c>
      <c r="Y1090" s="5">
        <f t="shared" si="515"/>
        <v>0.20100118056744762</v>
      </c>
      <c r="Z1090" s="5">
        <f t="shared" si="516"/>
        <v>15.113642415435745</v>
      </c>
      <c r="AA1090" s="5">
        <f t="shared" si="517"/>
        <v>9.5014330532743383</v>
      </c>
      <c r="AB1090" s="5">
        <f t="shared" si="518"/>
        <v>-0.63343230702943787</v>
      </c>
      <c r="AC1090" s="5">
        <f t="shared" si="519"/>
        <v>1.6403900284002084</v>
      </c>
      <c r="AD1090" s="5">
        <f t="shared" si="520"/>
        <v>-1.2234192524784859</v>
      </c>
      <c r="AE1090">
        <f t="shared" si="508"/>
        <v>0</v>
      </c>
    </row>
    <row r="1091" spans="1:31" x14ac:dyDescent="0.2">
      <c r="A1091">
        <f t="shared" si="538"/>
        <v>10.589999999999819</v>
      </c>
      <c r="B1091" s="5">
        <f t="shared" si="521"/>
        <v>69.262729033558259</v>
      </c>
      <c r="C1091" s="5">
        <f t="shared" si="522"/>
        <v>670.22153056067089</v>
      </c>
      <c r="D1091" s="5">
        <f t="shared" si="523"/>
        <v>-412.94248976952321</v>
      </c>
      <c r="E1091" s="2">
        <f t="shared" si="530"/>
        <v>673.79093616660089</v>
      </c>
      <c r="F1091" s="2">
        <f t="shared" si="531"/>
        <v>5.9001752021993124</v>
      </c>
      <c r="G1091" s="3">
        <f t="shared" si="524"/>
        <v>3.6505751424740498</v>
      </c>
      <c r="H1091" s="3">
        <f t="shared" si="525"/>
        <v>59.063008474740784</v>
      </c>
      <c r="I1091" s="3">
        <f t="shared" si="526"/>
        <v>-94.01324493437113</v>
      </c>
      <c r="J1091" s="2">
        <f t="shared" si="532"/>
        <v>111.08670438917616</v>
      </c>
      <c r="K1091" s="2">
        <f t="shared" si="527"/>
        <v>75.72372487333071</v>
      </c>
      <c r="L1091" s="6">
        <f t="shared" si="509"/>
        <v>2807.7657326244293</v>
      </c>
      <c r="M1091" s="2">
        <f t="shared" si="510"/>
        <v>35.584530986385992</v>
      </c>
      <c r="N1091" s="2">
        <f t="shared" si="528"/>
        <v>111.08670438917616</v>
      </c>
      <c r="O1091" s="2">
        <f t="shared" si="529"/>
        <v>75.72372487333071</v>
      </c>
      <c r="P1091" s="5">
        <f t="shared" si="511"/>
        <v>0.38272103939668189</v>
      </c>
      <c r="Q1091" s="4">
        <f t="shared" si="512"/>
        <v>0.32007436783813753</v>
      </c>
      <c r="R1091" s="4">
        <f t="shared" si="513"/>
        <v>0.26959032914028336</v>
      </c>
      <c r="S1091" s="4">
        <f t="shared" si="533"/>
        <v>0</v>
      </c>
      <c r="T1091" s="4">
        <f t="shared" si="534"/>
        <v>0</v>
      </c>
      <c r="U1091" s="5">
        <f t="shared" si="535"/>
        <v>-0.83313325091131052</v>
      </c>
      <c r="V1091" s="5">
        <f t="shared" si="536"/>
        <v>-13.479343483891283</v>
      </c>
      <c r="W1091" s="5">
        <f t="shared" si="537"/>
        <v>21.455676797221464</v>
      </c>
      <c r="X1091" s="5">
        <f t="shared" si="514"/>
        <v>0.94814917655713771</v>
      </c>
      <c r="Y1091" s="5">
        <f t="shared" si="515"/>
        <v>0.20141108438628949</v>
      </c>
      <c r="Z1091" s="5">
        <f t="shared" si="516"/>
        <v>15.117151713462151</v>
      </c>
      <c r="AA1091" s="5">
        <f t="shared" si="517"/>
        <v>9.505040770457839</v>
      </c>
      <c r="AB1091" s="5">
        <f t="shared" si="518"/>
        <v>-0.631722166525021</v>
      </c>
      <c r="AC1091" s="5">
        <f t="shared" si="519"/>
        <v>1.6378082295708687</v>
      </c>
      <c r="AD1091" s="5">
        <f t="shared" si="520"/>
        <v>-1.2132824323206961</v>
      </c>
      <c r="AE1091">
        <f t="shared" si="508"/>
        <v>0</v>
      </c>
    </row>
    <row r="1092" spans="1:31" x14ac:dyDescent="0.2">
      <c r="A1092">
        <f t="shared" si="538"/>
        <v>10.599999999999818</v>
      </c>
      <c r="B1092" s="5">
        <f t="shared" si="521"/>
        <v>69.299203198874679</v>
      </c>
      <c r="C1092" s="5">
        <f t="shared" si="522"/>
        <v>670.8122425358298</v>
      </c>
      <c r="D1092" s="5">
        <f t="shared" si="523"/>
        <v>-413.88268288298855</v>
      </c>
      <c r="E1092" s="2">
        <f t="shared" si="530"/>
        <v>674.38226867255923</v>
      </c>
      <c r="F1092" s="2">
        <f t="shared" si="531"/>
        <v>5.8980986313393284</v>
      </c>
      <c r="G1092" s="3">
        <f t="shared" si="524"/>
        <v>3.6442579208087995</v>
      </c>
      <c r="H1092" s="3">
        <f t="shared" si="525"/>
        <v>59.079386557036493</v>
      </c>
      <c r="I1092" s="3">
        <f t="shared" si="526"/>
        <v>-94.025377758694333</v>
      </c>
      <c r="J1092" s="2">
        <f t="shared" si="532"/>
        <v>111.10547328738711</v>
      </c>
      <c r="K1092" s="2">
        <f t="shared" si="527"/>
        <v>75.736518941640838</v>
      </c>
      <c r="L1092" s="6">
        <f t="shared" si="509"/>
        <v>2807.8252027202661</v>
      </c>
      <c r="M1092" s="2">
        <f t="shared" si="510"/>
        <v>35.58528468725337</v>
      </c>
      <c r="N1092" s="2">
        <f t="shared" si="528"/>
        <v>111.10547328738711</v>
      </c>
      <c r="O1092" s="2">
        <f t="shared" si="529"/>
        <v>75.736518941640838</v>
      </c>
      <c r="P1092" s="5">
        <f t="shared" si="511"/>
        <v>0.38272270138641812</v>
      </c>
      <c r="Q1092" s="4">
        <f t="shared" si="512"/>
        <v>0.32002679058238609</v>
      </c>
      <c r="R1092" s="4">
        <f t="shared" si="513"/>
        <v>0.26957275828106042</v>
      </c>
      <c r="S1092" s="4">
        <f t="shared" si="533"/>
        <v>0</v>
      </c>
      <c r="T1092" s="4">
        <f t="shared" si="534"/>
        <v>0</v>
      </c>
      <c r="U1092" s="5">
        <f t="shared" si="535"/>
        <v>-0.83183566888025962</v>
      </c>
      <c r="V1092" s="5">
        <f t="shared" si="536"/>
        <v>-13.485417909937855</v>
      </c>
      <c r="W1092" s="5">
        <f t="shared" si="537"/>
        <v>21.462164506255363</v>
      </c>
      <c r="X1092" s="5">
        <f t="shared" si="514"/>
        <v>0.94816925890294823</v>
      </c>
      <c r="Y1092" s="5">
        <f t="shared" si="515"/>
        <v>0.20182233567590874</v>
      </c>
      <c r="Z1092" s="5">
        <f t="shared" si="516"/>
        <v>15.120637094217484</v>
      </c>
      <c r="AA1092" s="5">
        <f t="shared" si="517"/>
        <v>9.5086398782444839</v>
      </c>
      <c r="AB1092" s="5">
        <f t="shared" si="518"/>
        <v>-0.63001333320435093</v>
      </c>
      <c r="AC1092" s="5">
        <f t="shared" si="519"/>
        <v>1.6352191842796291</v>
      </c>
      <c r="AD1092" s="5">
        <f t="shared" si="520"/>
        <v>-1.2031956155001531</v>
      </c>
      <c r="AE1092">
        <f t="shared" si="508"/>
        <v>0</v>
      </c>
    </row>
    <row r="1093" spans="1:31" x14ac:dyDescent="0.2">
      <c r="A1093">
        <f t="shared" si="538"/>
        <v>10.609999999999818</v>
      </c>
      <c r="B1093" s="5">
        <f t="shared" si="521"/>
        <v>69.335614277416099</v>
      </c>
      <c r="C1093" s="5">
        <f t="shared" si="522"/>
        <v>671.40311816235942</v>
      </c>
      <c r="D1093" s="5">
        <f t="shared" si="523"/>
        <v>-414.82299682035625</v>
      </c>
      <c r="E1093" s="2">
        <f t="shared" si="530"/>
        <v>674.97375836795743</v>
      </c>
      <c r="F1093" s="2">
        <f t="shared" si="531"/>
        <v>5.8960189451211642</v>
      </c>
      <c r="G1093" s="3">
        <f t="shared" si="524"/>
        <v>3.6379577874767559</v>
      </c>
      <c r="H1093" s="3">
        <f t="shared" si="525"/>
        <v>59.095738748879292</v>
      </c>
      <c r="I1093" s="3">
        <f t="shared" si="526"/>
        <v>-94.037409714849332</v>
      </c>
      <c r="J1093" s="2">
        <f t="shared" si="532"/>
        <v>111.12414454571829</v>
      </c>
      <c r="K1093" s="2">
        <f t="shared" si="527"/>
        <v>75.749246452432374</v>
      </c>
      <c r="L1093" s="6">
        <f t="shared" si="509"/>
        <v>2807.8844738586622</v>
      </c>
      <c r="M1093" s="2">
        <f t="shared" si="510"/>
        <v>35.586035866611518</v>
      </c>
      <c r="N1093" s="2">
        <f t="shared" si="528"/>
        <v>111.12414454571829</v>
      </c>
      <c r="O1093" s="2">
        <f t="shared" si="529"/>
        <v>75.749246452432374</v>
      </c>
      <c r="P1093" s="5">
        <f t="shared" si="511"/>
        <v>0.3827243576051213</v>
      </c>
      <c r="Q1093" s="4">
        <f t="shared" si="512"/>
        <v>0.31997948800941145</v>
      </c>
      <c r="R1093" s="4">
        <f t="shared" si="513"/>
        <v>0.26955528595699019</v>
      </c>
      <c r="S1093" s="4">
        <f t="shared" si="533"/>
        <v>0</v>
      </c>
      <c r="T1093" s="4">
        <f t="shared" si="534"/>
        <v>0</v>
      </c>
      <c r="U1093" s="5">
        <f t="shared" si="535"/>
        <v>-0.83054074733115724</v>
      </c>
      <c r="V1093" s="5">
        <f t="shared" si="536"/>
        <v>-13.491475682741036</v>
      </c>
      <c r="W1093" s="5">
        <f t="shared" si="537"/>
        <v>21.468610991175829</v>
      </c>
      <c r="X1093" s="5">
        <f t="shared" si="514"/>
        <v>0.94818927406319153</v>
      </c>
      <c r="Y1093" s="5">
        <f t="shared" si="515"/>
        <v>0.20223491943308761</v>
      </c>
      <c r="Z1093" s="5">
        <f t="shared" si="516"/>
        <v>15.124098663349184</v>
      </c>
      <c r="AA1093" s="5">
        <f t="shared" si="517"/>
        <v>9.5122303797395933</v>
      </c>
      <c r="AB1093" s="5">
        <f t="shared" si="518"/>
        <v>-0.62830582789806966</v>
      </c>
      <c r="AC1093" s="5">
        <f t="shared" si="519"/>
        <v>1.6326229806081471</v>
      </c>
      <c r="AD1093" s="5">
        <f t="shared" si="520"/>
        <v>-1.1931586290845786</v>
      </c>
      <c r="AE1093">
        <f t="shared" ref="AE1093:AE1158" si="539">IF(($D1093-height)*($D1094-height)&lt;0,1,0)</f>
        <v>0</v>
      </c>
    </row>
    <row r="1094" spans="1:31" x14ac:dyDescent="0.2">
      <c r="A1094">
        <f t="shared" si="538"/>
        <v>10.619999999999818</v>
      </c>
      <c r="B1094" s="5">
        <f t="shared" si="521"/>
        <v>69.371962439999479</v>
      </c>
      <c r="C1094" s="5">
        <f t="shared" si="522"/>
        <v>671.99415718099715</v>
      </c>
      <c r="D1094" s="5">
        <f t="shared" si="523"/>
        <v>-415.76343057543619</v>
      </c>
      <c r="E1094" s="2">
        <f t="shared" si="530"/>
        <v>675.56540501877043</v>
      </c>
      <c r="F1094" s="2">
        <f t="shared" si="531"/>
        <v>5.8939361698453494</v>
      </c>
      <c r="G1094" s="3">
        <f t="shared" si="524"/>
        <v>3.6316747291977753</v>
      </c>
      <c r="H1094" s="3">
        <f t="shared" si="525"/>
        <v>59.112064978685375</v>
      </c>
      <c r="I1094" s="3">
        <f t="shared" si="526"/>
        <v>-94.049341301140174</v>
      </c>
      <c r="J1094" s="2">
        <f t="shared" si="532"/>
        <v>111.14271854944599</v>
      </c>
      <c r="K1094" s="2">
        <f t="shared" si="527"/>
        <v>75.761907668334004</v>
      </c>
      <c r="L1094" s="6">
        <f t="shared" si="509"/>
        <v>2807.9435466007008</v>
      </c>
      <c r="M1094" s="2">
        <f t="shared" si="510"/>
        <v>35.586784531571375</v>
      </c>
      <c r="N1094" s="2">
        <f t="shared" si="528"/>
        <v>111.14271854944599</v>
      </c>
      <c r="O1094" s="2">
        <f t="shared" si="529"/>
        <v>75.761907668334004</v>
      </c>
      <c r="P1094" s="5">
        <f t="shared" si="511"/>
        <v>0.38272600806911461</v>
      </c>
      <c r="Q1094" s="4">
        <f t="shared" si="512"/>
        <v>0.31993245881081023</v>
      </c>
      <c r="R1094" s="4">
        <f t="shared" si="513"/>
        <v>0.26953791173446939</v>
      </c>
      <c r="S1094" s="4">
        <f t="shared" si="533"/>
        <v>0</v>
      </c>
      <c r="T1094" s="4">
        <f t="shared" si="534"/>
        <v>0</v>
      </c>
      <c r="U1094" s="5">
        <f t="shared" si="535"/>
        <v>-0.82924849199303896</v>
      </c>
      <c r="V1094" s="5">
        <f t="shared" si="536"/>
        <v>-13.497516820014722</v>
      </c>
      <c r="W1094" s="5">
        <f t="shared" si="537"/>
        <v>21.475016421456036</v>
      </c>
      <c r="X1094" s="5">
        <f t="shared" si="514"/>
        <v>0.94820922222733839</v>
      </c>
      <c r="Y1094" s="5">
        <f t="shared" si="515"/>
        <v>0.20264882072666726</v>
      </c>
      <c r="Z1094" s="5">
        <f t="shared" si="516"/>
        <v>15.127536526213245</v>
      </c>
      <c r="AA1094" s="5">
        <f t="shared" si="517"/>
        <v>9.5158122781582826</v>
      </c>
      <c r="AB1094" s="5">
        <f t="shared" si="518"/>
        <v>-0.62659967126637173</v>
      </c>
      <c r="AC1094" s="5">
        <f t="shared" si="519"/>
        <v>1.6300197061985227</v>
      </c>
      <c r="AD1094" s="5">
        <f t="shared" si="520"/>
        <v>-1.1831713003856805</v>
      </c>
      <c r="AE1094">
        <f t="shared" si="539"/>
        <v>0</v>
      </c>
    </row>
    <row r="1095" spans="1:31" x14ac:dyDescent="0.2">
      <c r="A1095">
        <f t="shared" si="538"/>
        <v>10.629999999999818</v>
      </c>
      <c r="B1095" s="5">
        <f t="shared" si="521"/>
        <v>69.408247857307899</v>
      </c>
      <c r="C1095" s="5">
        <f t="shared" si="522"/>
        <v>672.58535933176927</v>
      </c>
      <c r="D1095" s="5">
        <f t="shared" si="523"/>
        <v>-416.70398314701259</v>
      </c>
      <c r="E1095" s="2">
        <f t="shared" si="530"/>
        <v>676.15720839022833</v>
      </c>
      <c r="F1095" s="2">
        <f t="shared" si="531"/>
        <v>5.8918503317166628</v>
      </c>
      <c r="G1095" s="3">
        <f t="shared" si="524"/>
        <v>3.6254087324851114</v>
      </c>
      <c r="H1095" s="3">
        <f t="shared" si="525"/>
        <v>59.128365175747362</v>
      </c>
      <c r="I1095" s="3">
        <f t="shared" si="526"/>
        <v>-94.061173014144032</v>
      </c>
      <c r="J1095" s="2">
        <f t="shared" si="532"/>
        <v>111.16119568280493</v>
      </c>
      <c r="K1095" s="2">
        <f t="shared" si="527"/>
        <v>75.77450285126443</v>
      </c>
      <c r="L1095" s="6">
        <f t="shared" si="509"/>
        <v>2808.0024215061408</v>
      </c>
      <c r="M1095" s="2">
        <f t="shared" si="510"/>
        <v>35.58753068922713</v>
      </c>
      <c r="N1095" s="2">
        <f t="shared" si="528"/>
        <v>111.16119568280493</v>
      </c>
      <c r="O1095" s="2">
        <f t="shared" si="529"/>
        <v>75.77450285126443</v>
      </c>
      <c r="P1095" s="5">
        <f t="shared" si="511"/>
        <v>0.38272765279468257</v>
      </c>
      <c r="Q1095" s="4">
        <f t="shared" si="512"/>
        <v>0.31988570168399033</v>
      </c>
      <c r="R1095" s="4">
        <f t="shared" si="513"/>
        <v>0.26952063518145608</v>
      </c>
      <c r="S1095" s="4">
        <f t="shared" si="533"/>
        <v>0</v>
      </c>
      <c r="T1095" s="4">
        <f t="shared" si="534"/>
        <v>0</v>
      </c>
      <c r="U1095" s="5">
        <f t="shared" si="535"/>
        <v>-0.82795890849712606</v>
      </c>
      <c r="V1095" s="5">
        <f t="shared" si="536"/>
        <v>-13.503541339619785</v>
      </c>
      <c r="W1095" s="5">
        <f t="shared" si="537"/>
        <v>21.481380966213539</v>
      </c>
      <c r="X1095" s="5">
        <f t="shared" si="514"/>
        <v>0.94822910358441337</v>
      </c>
      <c r="Y1095" s="5">
        <f t="shared" si="515"/>
        <v>0.20306402469742668</v>
      </c>
      <c r="Z1095" s="5">
        <f t="shared" si="516"/>
        <v>15.130950787873877</v>
      </c>
      <c r="AA1095" s="5">
        <f t="shared" si="517"/>
        <v>9.5193855768247548</v>
      </c>
      <c r="AB1095" s="5">
        <f t="shared" si="518"/>
        <v>-0.62489488379969937</v>
      </c>
      <c r="AC1095" s="5">
        <f t="shared" si="519"/>
        <v>1.6274094482540917</v>
      </c>
      <c r="AD1095" s="5">
        <f t="shared" si="520"/>
        <v>-1.1732334569617038</v>
      </c>
      <c r="AE1095">
        <f t="shared" si="539"/>
        <v>0</v>
      </c>
    </row>
    <row r="1096" spans="1:31" x14ac:dyDescent="0.2">
      <c r="A1096">
        <f t="shared" si="538"/>
        <v>10.639999999999818</v>
      </c>
      <c r="B1096" s="5">
        <f t="shared" si="521"/>
        <v>69.444470699888555</v>
      </c>
      <c r="C1096" s="5">
        <f t="shared" si="522"/>
        <v>673.17672435399925</v>
      </c>
      <c r="D1096" s="5">
        <f t="shared" si="523"/>
        <v>-417.64465353882684</v>
      </c>
      <c r="E1096" s="2">
        <f t="shared" si="530"/>
        <v>676.74916824682396</v>
      </c>
      <c r="F1096" s="2">
        <f t="shared" si="531"/>
        <v>5.8897614568442229</v>
      </c>
      <c r="G1096" s="3">
        <f t="shared" si="524"/>
        <v>3.6191597836471145</v>
      </c>
      <c r="H1096" s="3">
        <f t="shared" si="525"/>
        <v>59.144639270229902</v>
      </c>
      <c r="I1096" s="3">
        <f t="shared" si="526"/>
        <v>-94.072905348713647</v>
      </c>
      <c r="J1096" s="2">
        <f t="shared" si="532"/>
        <v>111.17957632898781</v>
      </c>
      <c r="K1096" s="2">
        <f t="shared" si="527"/>
        <v>75.787032262432035</v>
      </c>
      <c r="L1096" s="6">
        <f t="shared" si="509"/>
        <v>2808.061099133417</v>
      </c>
      <c r="M1096" s="2">
        <f t="shared" si="510"/>
        <v>35.588274346656149</v>
      </c>
      <c r="N1096" s="2">
        <f t="shared" si="528"/>
        <v>111.17957632898781</v>
      </c>
      <c r="O1096" s="2">
        <f t="shared" si="529"/>
        <v>75.787032262432035</v>
      </c>
      <c r="P1096" s="5">
        <f t="shared" si="511"/>
        <v>0.38272929179807047</v>
      </c>
      <c r="Q1096" s="4">
        <f t="shared" si="512"/>
        <v>0.31983921533214371</v>
      </c>
      <c r="R1096" s="4">
        <f t="shared" si="513"/>
        <v>0.26950345586746588</v>
      </c>
      <c r="S1096" s="4">
        <f t="shared" si="533"/>
        <v>0</v>
      </c>
      <c r="T1096" s="4">
        <f t="shared" si="534"/>
        <v>0</v>
      </c>
      <c r="U1096" s="5">
        <f t="shared" si="535"/>
        <v>-0.82667200237739669</v>
      </c>
      <c r="V1096" s="5">
        <f t="shared" si="536"/>
        <v>-13.509549259562917</v>
      </c>
      <c r="W1096" s="5">
        <f t="shared" si="537"/>
        <v>21.487704794208422</v>
      </c>
      <c r="X1096" s="5">
        <f t="shared" si="514"/>
        <v>0.94824891832299274</v>
      </c>
      <c r="Y1096" s="5">
        <f t="shared" si="515"/>
        <v>0.20348051655795291</v>
      </c>
      <c r="Z1096" s="5">
        <f t="shared" si="516"/>
        <v>15.13434155310323</v>
      </c>
      <c r="AA1096" s="5">
        <f t="shared" si="517"/>
        <v>9.5229502791716829</v>
      </c>
      <c r="AB1096" s="5">
        <f t="shared" si="518"/>
        <v>-0.62319148581944384</v>
      </c>
      <c r="AC1096" s="5">
        <f t="shared" si="519"/>
        <v>1.6247922935403132</v>
      </c>
      <c r="AD1096" s="5">
        <f t="shared" si="520"/>
        <v>-1.1633449266198923</v>
      </c>
      <c r="AE1096">
        <f t="shared" si="539"/>
        <v>0</v>
      </c>
    </row>
    <row r="1097" spans="1:31" x14ac:dyDescent="0.2">
      <c r="A1097">
        <f t="shared" si="538"/>
        <v>10.649999999999817</v>
      </c>
      <c r="B1097" s="5">
        <f t="shared" si="521"/>
        <v>69.480631138150741</v>
      </c>
      <c r="C1097" s="5">
        <f t="shared" si="522"/>
        <v>673.76825198631627</v>
      </c>
      <c r="D1097" s="5">
        <f t="shared" si="523"/>
        <v>-418.5854407595603</v>
      </c>
      <c r="E1097" s="2">
        <f t="shared" si="530"/>
        <v>677.34128435232117</v>
      </c>
      <c r="F1097" s="2">
        <f t="shared" si="531"/>
        <v>5.8876695712415819</v>
      </c>
      <c r="G1097" s="3">
        <f t="shared" si="524"/>
        <v>3.6129278687889199</v>
      </c>
      <c r="H1097" s="3">
        <f t="shared" si="525"/>
        <v>59.160887193165308</v>
      </c>
      <c r="I1097" s="3">
        <f t="shared" si="526"/>
        <v>-94.084538797979846</v>
      </c>
      <c r="J1097" s="2">
        <f t="shared" si="532"/>
        <v>111.19786087014478</v>
      </c>
      <c r="K1097" s="2">
        <f t="shared" si="527"/>
        <v>75.799496162334549</v>
      </c>
      <c r="L1097" s="6">
        <f t="shared" si="509"/>
        <v>2808.1195800396413</v>
      </c>
      <c r="M1097" s="2">
        <f t="shared" si="510"/>
        <v>35.589015510919062</v>
      </c>
      <c r="N1097" s="2">
        <f t="shared" si="528"/>
        <v>111.19786087014478</v>
      </c>
      <c r="O1097" s="2">
        <f t="shared" si="529"/>
        <v>75.799496162334549</v>
      </c>
      <c r="P1097" s="5">
        <f t="shared" si="511"/>
        <v>0.3827309250954849</v>
      </c>
      <c r="Q1097" s="4">
        <f t="shared" si="512"/>
        <v>0.31979299846422088</v>
      </c>
      <c r="R1097" s="4">
        <f t="shared" si="513"/>
        <v>0.26948637336356734</v>
      </c>
      <c r="S1097" s="4">
        <f t="shared" si="533"/>
        <v>0</v>
      </c>
      <c r="T1097" s="4">
        <f t="shared" si="534"/>
        <v>0</v>
      </c>
      <c r="U1097" s="5">
        <f t="shared" si="535"/>
        <v>-0.82538777907115768</v>
      </c>
      <c r="V1097" s="5">
        <f t="shared" si="536"/>
        <v>-13.515540597995502</v>
      </c>
      <c r="W1097" s="5">
        <f t="shared" si="537"/>
        <v>21.493988073841532</v>
      </c>
      <c r="X1097" s="5">
        <f t="shared" si="514"/>
        <v>0.9482686666312069</v>
      </c>
      <c r="Y1097" s="5">
        <f t="shared" si="515"/>
        <v>0.20389828159251744</v>
      </c>
      <c r="Z1097" s="5">
        <f t="shared" si="516"/>
        <v>15.137708926381032</v>
      </c>
      <c r="AA1097" s="5">
        <f t="shared" si="517"/>
        <v>9.5265063887394916</v>
      </c>
      <c r="AB1097" s="5">
        <f t="shared" si="518"/>
        <v>-0.62148949747864024</v>
      </c>
      <c r="AC1097" s="5">
        <f t="shared" si="519"/>
        <v>1.6221683283855306</v>
      </c>
      <c r="AD1097" s="5">
        <f t="shared" si="520"/>
        <v>-1.153505537418976</v>
      </c>
      <c r="AE1097">
        <f t="shared" si="539"/>
        <v>0</v>
      </c>
    </row>
    <row r="1098" spans="1:31" x14ac:dyDescent="0.2">
      <c r="A1098">
        <f t="shared" si="538"/>
        <v>10.659999999999817</v>
      </c>
      <c r="B1098" s="5">
        <f t="shared" si="521"/>
        <v>69.51672934236376</v>
      </c>
      <c r="C1098" s="5">
        <f t="shared" si="522"/>
        <v>674.35994196666434</v>
      </c>
      <c r="D1098" s="5">
        <f t="shared" si="523"/>
        <v>-419.52634382281695</v>
      </c>
      <c r="E1098" s="2">
        <f t="shared" si="530"/>
        <v>677.93355646976374</v>
      </c>
      <c r="F1098" s="2">
        <f t="shared" si="531"/>
        <v>5.8855747008268091</v>
      </c>
      <c r="G1098" s="3">
        <f t="shared" si="524"/>
        <v>3.6067129738141337</v>
      </c>
      <c r="H1098" s="3">
        <f t="shared" si="525"/>
        <v>59.177108876449161</v>
      </c>
      <c r="I1098" s="3">
        <f t="shared" si="526"/>
        <v>-94.096073853354042</v>
      </c>
      <c r="J1098" s="2">
        <f t="shared" si="532"/>
        <v>111.21604968738305</v>
      </c>
      <c r="K1098" s="2">
        <f t="shared" si="527"/>
        <v>75.811894810758716</v>
      </c>
      <c r="L1098" s="6">
        <f t="shared" si="509"/>
        <v>2808.1778647806032</v>
      </c>
      <c r="M1098" s="2">
        <f t="shared" si="510"/>
        <v>35.589754189059725</v>
      </c>
      <c r="N1098" s="2">
        <f t="shared" si="528"/>
        <v>111.21604968738305</v>
      </c>
      <c r="O1098" s="2">
        <f t="shared" si="529"/>
        <v>75.811894810758716</v>
      </c>
      <c r="P1098" s="5">
        <f t="shared" si="511"/>
        <v>0.38273255270309336</v>
      </c>
      <c r="Q1098" s="4">
        <f t="shared" si="512"/>
        <v>0.31974704979490465</v>
      </c>
      <c r="R1098" s="4">
        <f t="shared" si="513"/>
        <v>0.26946938724237895</v>
      </c>
      <c r="S1098" s="4">
        <f t="shared" si="533"/>
        <v>0</v>
      </c>
      <c r="T1098" s="4">
        <f t="shared" si="534"/>
        <v>0</v>
      </c>
      <c r="U1098" s="5">
        <f t="shared" si="535"/>
        <v>-0.82410624391961496</v>
      </c>
      <c r="V1098" s="5">
        <f t="shared" si="536"/>
        <v>-13.521515373212456</v>
      </c>
      <c r="W1098" s="5">
        <f t="shared" si="537"/>
        <v>21.500230973152693</v>
      </c>
      <c r="X1098" s="5">
        <f t="shared" si="514"/>
        <v>0.94828834869673917</v>
      </c>
      <c r="Y1098" s="5">
        <f t="shared" si="515"/>
        <v>0.20431730515694099</v>
      </c>
      <c r="Z1098" s="5">
        <f t="shared" si="516"/>
        <v>15.141053011894373</v>
      </c>
      <c r="AA1098" s="5">
        <f t="shared" si="517"/>
        <v>9.5300539091757432</v>
      </c>
      <c r="AB1098" s="5">
        <f t="shared" si="518"/>
        <v>-0.61978893876267394</v>
      </c>
      <c r="AC1098" s="5">
        <f t="shared" si="519"/>
        <v>1.6195376386819174</v>
      </c>
      <c r="AD1098" s="5">
        <f t="shared" si="520"/>
        <v>-1.1437151176715616</v>
      </c>
      <c r="AE1098">
        <f t="shared" si="539"/>
        <v>0</v>
      </c>
    </row>
    <row r="1099" spans="1:31" x14ac:dyDescent="0.2">
      <c r="A1099">
        <f t="shared" si="538"/>
        <v>10.669999999999817</v>
      </c>
      <c r="B1099" s="5">
        <f t="shared" si="521"/>
        <v>69.552765482654962</v>
      </c>
      <c r="C1099" s="5">
        <f t="shared" si="522"/>
        <v>674.95179403231077</v>
      </c>
      <c r="D1099" s="5">
        <f t="shared" si="523"/>
        <v>-420.46736174710639</v>
      </c>
      <c r="E1099" s="2">
        <f t="shared" si="530"/>
        <v>678.52598436148344</v>
      </c>
      <c r="F1099" s="2">
        <f t="shared" si="531"/>
        <v>5.883476871422582</v>
      </c>
      <c r="G1099" s="3">
        <f t="shared" si="524"/>
        <v>3.6005150844265068</v>
      </c>
      <c r="H1099" s="3">
        <f t="shared" si="525"/>
        <v>59.193304252835979</v>
      </c>
      <c r="I1099" s="3">
        <f t="shared" si="526"/>
        <v>-94.107511004530764</v>
      </c>
      <c r="J1099" s="2">
        <f t="shared" si="532"/>
        <v>111.23414316076639</v>
      </c>
      <c r="K1099" s="2">
        <f t="shared" si="527"/>
        <v>75.824228466780085</v>
      </c>
      <c r="L1099" s="6">
        <f t="shared" si="509"/>
        <v>2808.2359539107742</v>
      </c>
      <c r="M1099" s="2">
        <f t="shared" si="510"/>
        <v>35.590490388105302</v>
      </c>
      <c r="N1099" s="2">
        <f t="shared" si="528"/>
        <v>111.23414316076639</v>
      </c>
      <c r="O1099" s="2">
        <f t="shared" si="529"/>
        <v>75.824228466780085</v>
      </c>
      <c r="P1099" s="5">
        <f t="shared" si="511"/>
        <v>0.38273417463702475</v>
      </c>
      <c r="Q1099" s="4">
        <f t="shared" si="512"/>
        <v>0.31970136804458471</v>
      </c>
      <c r="R1099" s="4">
        <f t="shared" si="513"/>
        <v>0.26945249707806501</v>
      </c>
      <c r="S1099" s="4">
        <f t="shared" si="533"/>
        <v>0</v>
      </c>
      <c r="T1099" s="4">
        <f t="shared" si="534"/>
        <v>0</v>
      </c>
      <c r="U1099" s="5">
        <f t="shared" si="535"/>
        <v>-0.8228274021684423</v>
      </c>
      <c r="V1099" s="5">
        <f t="shared" si="536"/>
        <v>-13.527473603651115</v>
      </c>
      <c r="W1099" s="5">
        <f t="shared" si="537"/>
        <v>21.506433659818963</v>
      </c>
      <c r="X1099" s="5">
        <f t="shared" si="514"/>
        <v>0.94830796470682832</v>
      </c>
      <c r="Y1099" s="5">
        <f t="shared" si="515"/>
        <v>0.20473757267847073</v>
      </c>
      <c r="Z1099" s="5">
        <f t="shared" si="516"/>
        <v>15.144373913537374</v>
      </c>
      <c r="AA1099" s="5">
        <f t="shared" si="517"/>
        <v>9.533592844234434</v>
      </c>
      <c r="AB1099" s="5">
        <f t="shared" si="518"/>
        <v>-0.6180898294899716</v>
      </c>
      <c r="AC1099" s="5">
        <f t="shared" si="519"/>
        <v>1.6169003098862582</v>
      </c>
      <c r="AD1099" s="5">
        <f t="shared" si="520"/>
        <v>-1.1339734959466021</v>
      </c>
      <c r="AE1099">
        <f t="shared" si="539"/>
        <v>0</v>
      </c>
    </row>
    <row r="1100" spans="1:31" x14ac:dyDescent="0.2">
      <c r="A1100">
        <f t="shared" si="538"/>
        <v>10.679999999999817</v>
      </c>
      <c r="B1100" s="5">
        <f t="shared" si="521"/>
        <v>69.588739729007742</v>
      </c>
      <c r="C1100" s="5">
        <f t="shared" si="522"/>
        <v>675.54380791985466</v>
      </c>
      <c r="D1100" s="5">
        <f t="shared" si="523"/>
        <v>-421.40849355582651</v>
      </c>
      <c r="E1100" s="2">
        <f t="shared" si="530"/>
        <v>679.11856778910783</v>
      </c>
      <c r="F1100" s="2">
        <f t="shared" si="531"/>
        <v>5.881376108756287</v>
      </c>
      <c r="G1100" s="3">
        <f t="shared" si="524"/>
        <v>3.5943341861316069</v>
      </c>
      <c r="H1100" s="3">
        <f t="shared" si="525"/>
        <v>59.209473255934839</v>
      </c>
      <c r="I1100" s="3">
        <f t="shared" si="526"/>
        <v>-94.118850739490227</v>
      </c>
      <c r="J1100" s="2">
        <f t="shared" si="532"/>
        <v>111.25214166931482</v>
      </c>
      <c r="K1100" s="2">
        <f t="shared" si="527"/>
        <v>75.836497388762652</v>
      </c>
      <c r="L1100" s="6">
        <f t="shared" si="509"/>
        <v>2808.2938479833065</v>
      </c>
      <c r="M1100" s="2">
        <f t="shared" si="510"/>
        <v>35.591224115066204</v>
      </c>
      <c r="N1100" s="2">
        <f t="shared" si="528"/>
        <v>111.25214166931482</v>
      </c>
      <c r="O1100" s="2">
        <f t="shared" si="529"/>
        <v>75.836497388762652</v>
      </c>
      <c r="P1100" s="5">
        <f t="shared" si="511"/>
        <v>0.38273579091336907</v>
      </c>
      <c r="Q1100" s="4">
        <f t="shared" si="512"/>
        <v>0.3196559519393315</v>
      </c>
      <c r="R1100" s="4">
        <f t="shared" si="513"/>
        <v>0.26943570244633153</v>
      </c>
      <c r="S1100" s="4">
        <f t="shared" si="533"/>
        <v>0</v>
      </c>
      <c r="T1100" s="4">
        <f t="shared" si="534"/>
        <v>0</v>
      </c>
      <c r="U1100" s="5">
        <f t="shared" si="535"/>
        <v>-0.82155125896834968</v>
      </c>
      <c r="V1100" s="5">
        <f t="shared" si="536"/>
        <v>-13.533415307890074</v>
      </c>
      <c r="W1100" s="5">
        <f t="shared" si="537"/>
        <v>21.512596301152946</v>
      </c>
      <c r="X1100" s="5">
        <f t="shared" si="514"/>
        <v>0.9483275148482665</v>
      </c>
      <c r="Y1100" s="5">
        <f t="shared" si="515"/>
        <v>0.20515906965563835</v>
      </c>
      <c r="Z1100" s="5">
        <f t="shared" si="516"/>
        <v>15.147671734910952</v>
      </c>
      <c r="AA1100" s="5">
        <f t="shared" si="517"/>
        <v>9.5371231977753546</v>
      </c>
      <c r="AB1100" s="5">
        <f t="shared" si="518"/>
        <v>-0.61639218931271134</v>
      </c>
      <c r="AC1100" s="5">
        <f t="shared" si="519"/>
        <v>1.6142564270208783</v>
      </c>
      <c r="AD1100" s="5">
        <f t="shared" si="520"/>
        <v>-1.1242805010716985</v>
      </c>
      <c r="AE1100">
        <f t="shared" si="539"/>
        <v>0</v>
      </c>
    </row>
    <row r="1101" spans="1:31" x14ac:dyDescent="0.2">
      <c r="A1101">
        <f t="shared" si="538"/>
        <v>10.689999999999817</v>
      </c>
      <c r="B1101" s="5">
        <f t="shared" si="521"/>
        <v>69.62465225125959</v>
      </c>
      <c r="C1101" s="5">
        <f t="shared" si="522"/>
        <v>676.13598336523535</v>
      </c>
      <c r="D1101" s="5">
        <f t="shared" si="523"/>
        <v>-422.34973827724644</v>
      </c>
      <c r="E1101" s="2">
        <f t="shared" si="530"/>
        <v>679.71130651356873</v>
      </c>
      <c r="F1101" s="2">
        <f t="shared" si="531"/>
        <v>5.8792724384601147</v>
      </c>
      <c r="G1101" s="3">
        <f t="shared" si="524"/>
        <v>3.5881702642384798</v>
      </c>
      <c r="H1101" s="3">
        <f t="shared" si="525"/>
        <v>59.22561582020505</v>
      </c>
      <c r="I1101" s="3">
        <f t="shared" si="526"/>
        <v>-94.130093544500951</v>
      </c>
      <c r="J1101" s="2">
        <f t="shared" si="532"/>
        <v>111.27004559100436</v>
      </c>
      <c r="K1101" s="2">
        <f t="shared" si="527"/>
        <v>75.848701834358792</v>
      </c>
      <c r="L1101" s="6">
        <f t="shared" si="509"/>
        <v>2808.3515475500358</v>
      </c>
      <c r="M1101" s="2">
        <f t="shared" si="510"/>
        <v>35.59195537693622</v>
      </c>
      <c r="N1101" s="2">
        <f t="shared" si="528"/>
        <v>111.27004559100436</v>
      </c>
      <c r="O1101" s="2">
        <f t="shared" si="529"/>
        <v>75.848701834358792</v>
      </c>
      <c r="P1101" s="5">
        <f t="shared" si="511"/>
        <v>0.3827374015481777</v>
      </c>
      <c r="Q1101" s="4">
        <f t="shared" si="512"/>
        <v>0.31961080021087107</v>
      </c>
      <c r="R1101" s="4">
        <f t="shared" si="513"/>
        <v>0.26941900292442272</v>
      </c>
      <c r="S1101" s="4">
        <f t="shared" si="533"/>
        <v>0</v>
      </c>
      <c r="T1101" s="4">
        <f t="shared" si="534"/>
        <v>0</v>
      </c>
      <c r="U1101" s="5">
        <f t="shared" si="535"/>
        <v>-0.82027781937565136</v>
      </c>
      <c r="V1101" s="5">
        <f t="shared" si="536"/>
        <v>-13.539340504648086</v>
      </c>
      <c r="W1101" s="5">
        <f t="shared" si="537"/>
        <v>21.518719064101116</v>
      </c>
      <c r="X1101" s="5">
        <f t="shared" si="514"/>
        <v>0.94834699930740329</v>
      </c>
      <c r="Y1101" s="5">
        <f t="shared" si="515"/>
        <v>0.20558178165813412</v>
      </c>
      <c r="Z1101" s="5">
        <f t="shared" si="516"/>
        <v>15.150946579322554</v>
      </c>
      <c r="AA1101" s="5">
        <f t="shared" si="517"/>
        <v>9.5406449737634063</v>
      </c>
      <c r="AB1101" s="5">
        <f t="shared" si="518"/>
        <v>-0.61469603771751724</v>
      </c>
      <c r="AC1101" s="5">
        <f t="shared" si="519"/>
        <v>1.6116060746744676</v>
      </c>
      <c r="AD1101" s="5">
        <f t="shared" si="520"/>
        <v>-1.1146359621354769</v>
      </c>
      <c r="AE1101">
        <f t="shared" si="539"/>
        <v>0</v>
      </c>
    </row>
    <row r="1102" spans="1:31" x14ac:dyDescent="0.2">
      <c r="A1102">
        <f t="shared" si="538"/>
        <v>10.699999999999816</v>
      </c>
      <c r="B1102" s="5">
        <f t="shared" si="521"/>
        <v>69.660503219100093</v>
      </c>
      <c r="C1102" s="5">
        <f t="shared" si="522"/>
        <v>676.72832010374111</v>
      </c>
      <c r="D1102" s="5">
        <f t="shared" si="523"/>
        <v>-423.29109494448954</v>
      </c>
      <c r="E1102" s="2">
        <f t="shared" si="530"/>
        <v>680.30420029511038</v>
      </c>
      <c r="F1102" s="2">
        <f t="shared" si="531"/>
        <v>5.8771658860711513</v>
      </c>
      <c r="G1102" s="3">
        <f t="shared" si="524"/>
        <v>3.5820233038613045</v>
      </c>
      <c r="H1102" s="3">
        <f t="shared" si="525"/>
        <v>59.241731880951797</v>
      </c>
      <c r="I1102" s="3">
        <f t="shared" si="526"/>
        <v>-94.141239904122301</v>
      </c>
      <c r="J1102" s="2">
        <f t="shared" si="532"/>
        <v>111.2878553027665</v>
      </c>
      <c r="K1102" s="2">
        <f t="shared" si="527"/>
        <v>75.860842060508858</v>
      </c>
      <c r="L1102" s="6">
        <f t="shared" si="509"/>
        <v>2808.4090531614816</v>
      </c>
      <c r="M1102" s="2">
        <f t="shared" si="510"/>
        <v>35.592684180692387</v>
      </c>
      <c r="N1102" s="2">
        <f t="shared" si="528"/>
        <v>111.2878553027665</v>
      </c>
      <c r="O1102" s="2">
        <f t="shared" si="529"/>
        <v>75.860842060508858</v>
      </c>
      <c r="P1102" s="5">
        <f t="shared" si="511"/>
        <v>0.38273900655746323</v>
      </c>
      <c r="Q1102" s="4">
        <f t="shared" si="512"/>
        <v>0.31956591159655895</v>
      </c>
      <c r="R1102" s="4">
        <f t="shared" si="513"/>
        <v>0.26940239809111671</v>
      </c>
      <c r="S1102" s="4">
        <f t="shared" si="533"/>
        <v>0</v>
      </c>
      <c r="T1102" s="4">
        <f t="shared" si="534"/>
        <v>0</v>
      </c>
      <c r="U1102" s="5">
        <f t="shared" si="535"/>
        <v>-0.81900708835282887</v>
      </c>
      <c r="V1102" s="5">
        <f t="shared" si="536"/>
        <v>-13.545249212782887</v>
      </c>
      <c r="W1102" s="5">
        <f t="shared" si="537"/>
        <v>21.524802115242114</v>
      </c>
      <c r="X1102" s="5">
        <f t="shared" si="514"/>
        <v>0.94836641827014145</v>
      </c>
      <c r="Y1102" s="5">
        <f t="shared" si="515"/>
        <v>0.20600569432666677</v>
      </c>
      <c r="Z1102" s="5">
        <f t="shared" si="516"/>
        <v>15.154198549785923</v>
      </c>
      <c r="AA1102" s="5">
        <f t="shared" si="517"/>
        <v>9.5441581762679615</v>
      </c>
      <c r="AB1102" s="5">
        <f t="shared" si="518"/>
        <v>-0.61300139402616205</v>
      </c>
      <c r="AC1102" s="5">
        <f t="shared" si="519"/>
        <v>1.6089493370030361</v>
      </c>
      <c r="AD1102" s="5">
        <f t="shared" si="520"/>
        <v>-1.1050397084899259</v>
      </c>
      <c r="AE1102">
        <f t="shared" si="539"/>
        <v>0</v>
      </c>
    </row>
    <row r="1103" spans="1:31" x14ac:dyDescent="0.2">
      <c r="A1103">
        <f t="shared" si="538"/>
        <v>10.709999999999816</v>
      </c>
      <c r="B1103" s="5">
        <f t="shared" si="521"/>
        <v>69.696292802068996</v>
      </c>
      <c r="C1103" s="5">
        <f t="shared" si="522"/>
        <v>677.32081787001755</v>
      </c>
      <c r="D1103" s="5">
        <f t="shared" si="523"/>
        <v>-424.23256259551619</v>
      </c>
      <c r="E1103" s="2">
        <f t="shared" si="530"/>
        <v>680.8972488932975</v>
      </c>
      <c r="F1103" s="2">
        <f t="shared" si="531"/>
        <v>5.8750564770314835</v>
      </c>
      <c r="G1103" s="3">
        <f t="shared" si="524"/>
        <v>3.5758932899210429</v>
      </c>
      <c r="H1103" s="3">
        <f t="shared" si="525"/>
        <v>59.257821374321829</v>
      </c>
      <c r="I1103" s="3">
        <f t="shared" si="526"/>
        <v>-94.152290301207202</v>
      </c>
      <c r="J1103" s="2">
        <f t="shared" si="532"/>
        <v>111.30557118048823</v>
      </c>
      <c r="K1103" s="2">
        <f t="shared" si="527"/>
        <v>75.872918323441183</v>
      </c>
      <c r="L1103" s="6">
        <f t="shared" si="509"/>
        <v>2808.4663653668513</v>
      </c>
      <c r="M1103" s="2">
        <f t="shared" si="510"/>
        <v>35.593410533295163</v>
      </c>
      <c r="N1103" s="2">
        <f t="shared" si="528"/>
        <v>111.30557118048823</v>
      </c>
      <c r="O1103" s="2">
        <f t="shared" si="529"/>
        <v>75.872918323441183</v>
      </c>
      <c r="P1103" s="5">
        <f t="shared" si="511"/>
        <v>0.38274060595719978</v>
      </c>
      <c r="Q1103" s="4">
        <f t="shared" si="512"/>
        <v>0.31952128483935555</v>
      </c>
      <c r="R1103" s="4">
        <f t="shared" si="513"/>
        <v>0.26938588752672193</v>
      </c>
      <c r="S1103" s="4">
        <f t="shared" si="533"/>
        <v>0</v>
      </c>
      <c r="T1103" s="4">
        <f t="shared" si="534"/>
        <v>0</v>
      </c>
      <c r="U1103" s="5">
        <f t="shared" si="535"/>
        <v>-0.81773907076910046</v>
      </c>
      <c r="V1103" s="5">
        <f t="shared" si="536"/>
        <v>-13.551141451290126</v>
      </c>
      <c r="W1103" s="5">
        <f t="shared" si="537"/>
        <v>21.530845620785225</v>
      </c>
      <c r="X1103" s="5">
        <f t="shared" si="514"/>
        <v>0.94838577192194251</v>
      </c>
      <c r="Y1103" s="5">
        <f t="shared" si="515"/>
        <v>0.20643079337282716</v>
      </c>
      <c r="Z1103" s="5">
        <f t="shared" si="516"/>
        <v>15.157427749020867</v>
      </c>
      <c r="AA1103" s="5">
        <f t="shared" si="517"/>
        <v>9.547662809462178</v>
      </c>
      <c r="AB1103" s="5">
        <f t="shared" si="518"/>
        <v>-0.61130827739627325</v>
      </c>
      <c r="AC1103" s="5">
        <f t="shared" si="519"/>
        <v>1.6062862977307404</v>
      </c>
      <c r="AD1103" s="5">
        <f t="shared" si="520"/>
        <v>-1.0954915697525962</v>
      </c>
      <c r="AE1103">
        <f t="shared" si="539"/>
        <v>0</v>
      </c>
    </row>
    <row r="1104" spans="1:31" x14ac:dyDescent="0.2">
      <c r="A1104">
        <f t="shared" si="538"/>
        <v>10.719999999999816</v>
      </c>
      <c r="B1104" s="5">
        <f t="shared" si="521"/>
        <v>69.732021169554343</v>
      </c>
      <c r="C1104" s="5">
        <f t="shared" si="522"/>
        <v>677.91347639807566</v>
      </c>
      <c r="D1104" s="5">
        <f t="shared" si="523"/>
        <v>-425.17414027310673</v>
      </c>
      <c r="E1104" s="2">
        <f t="shared" si="530"/>
        <v>681.49045206702306</v>
      </c>
      <c r="F1104" s="2">
        <f t="shared" si="531"/>
        <v>5.8729442366883067</v>
      </c>
      <c r="G1104" s="3">
        <f t="shared" si="524"/>
        <v>3.5697802071470801</v>
      </c>
      <c r="H1104" s="3">
        <f t="shared" si="525"/>
        <v>59.273884237299136</v>
      </c>
      <c r="I1104" s="3">
        <f t="shared" si="526"/>
        <v>-94.163245216904727</v>
      </c>
      <c r="J1104" s="2">
        <f t="shared" si="532"/>
        <v>111.32319359901156</v>
      </c>
      <c r="K1104" s="2">
        <f t="shared" si="527"/>
        <v>75.88493087867181</v>
      </c>
      <c r="L1104" s="6">
        <f t="shared" si="509"/>
        <v>2808.5234847140396</v>
      </c>
      <c r="M1104" s="2">
        <f t="shared" si="510"/>
        <v>35.594134441688347</v>
      </c>
      <c r="N1104" s="2">
        <f t="shared" si="528"/>
        <v>111.32319359901156</v>
      </c>
      <c r="O1104" s="2">
        <f t="shared" si="529"/>
        <v>75.88493087867181</v>
      </c>
      <c r="P1104" s="5">
        <f t="shared" si="511"/>
        <v>0.38274219976332269</v>
      </c>
      <c r="Q1104" s="4">
        <f t="shared" si="512"/>
        <v>0.31947691868780048</v>
      </c>
      <c r="R1104" s="4">
        <f t="shared" si="513"/>
        <v>0.26936947081307333</v>
      </c>
      <c r="S1104" s="4">
        <f t="shared" si="533"/>
        <v>0</v>
      </c>
      <c r="T1104" s="4">
        <f t="shared" si="534"/>
        <v>0</v>
      </c>
      <c r="U1104" s="5">
        <f t="shared" si="535"/>
        <v>-0.81647377140098021</v>
      </c>
      <c r="V1104" s="5">
        <f t="shared" si="536"/>
        <v>-13.557017239302199</v>
      </c>
      <c r="W1104" s="5">
        <f t="shared" si="537"/>
        <v>21.536849746568688</v>
      </c>
      <c r="X1104" s="5">
        <f t="shared" si="514"/>
        <v>0.94840506044782358</v>
      </c>
      <c r="Y1104" s="5">
        <f t="shared" si="515"/>
        <v>0.2068570645789507</v>
      </c>
      <c r="Z1104" s="5">
        <f t="shared" si="516"/>
        <v>15.160634279453056</v>
      </c>
      <c r="AA1104" s="5">
        <f t="shared" si="517"/>
        <v>9.5511588776223721</v>
      </c>
      <c r="AB1104" s="5">
        <f t="shared" si="518"/>
        <v>-0.60961670682202951</v>
      </c>
      <c r="AC1104" s="5">
        <f t="shared" si="519"/>
        <v>1.6036170401508567</v>
      </c>
      <c r="AD1104" s="5">
        <f t="shared" si="520"/>
        <v>-1.0859913758089377</v>
      </c>
      <c r="AE1104">
        <f t="shared" si="539"/>
        <v>0</v>
      </c>
    </row>
    <row r="1105" spans="1:31" x14ac:dyDescent="0.2">
      <c r="A1105">
        <f t="shared" si="538"/>
        <v>10.729999999999816</v>
      </c>
      <c r="B1105" s="5">
        <f t="shared" si="521"/>
        <v>69.767688490790476</v>
      </c>
      <c r="C1105" s="5">
        <f t="shared" si="522"/>
        <v>678.50629542130071</v>
      </c>
      <c r="D1105" s="5">
        <f t="shared" si="523"/>
        <v>-426.11582702484458</v>
      </c>
      <c r="E1105" s="2">
        <f t="shared" si="530"/>
        <v>682.08380957451652</v>
      </c>
      <c r="F1105" s="2">
        <f t="shared" si="531"/>
        <v>5.8708291902940113</v>
      </c>
      <c r="G1105" s="3">
        <f t="shared" si="524"/>
        <v>3.5636840400788596</v>
      </c>
      <c r="H1105" s="3">
        <f t="shared" si="525"/>
        <v>59.289920407700642</v>
      </c>
      <c r="I1105" s="3">
        <f t="shared" si="526"/>
        <v>-94.174105130662809</v>
      </c>
      <c r="J1105" s="2">
        <f t="shared" si="532"/>
        <v>111.3407229321335</v>
      </c>
      <c r="K1105" s="2">
        <f t="shared" si="527"/>
        <v>75.896879981004432</v>
      </c>
      <c r="L1105" s="6">
        <f t="shared" si="509"/>
        <v>2808.58041174963</v>
      </c>
      <c r="M1105" s="2">
        <f t="shared" si="510"/>
        <v>35.594855912799126</v>
      </c>
      <c r="N1105" s="2">
        <f t="shared" si="528"/>
        <v>111.3407229321335</v>
      </c>
      <c r="O1105" s="2">
        <f t="shared" si="529"/>
        <v>75.896879981004432</v>
      </c>
      <c r="P1105" s="5">
        <f t="shared" si="511"/>
        <v>0.38274378799172898</v>
      </c>
      <c r="Q1105" s="4">
        <f t="shared" si="512"/>
        <v>0.31943281189598755</v>
      </c>
      <c r="R1105" s="4">
        <f t="shared" si="513"/>
        <v>0.26935314753352801</v>
      </c>
      <c r="S1105" s="4">
        <f t="shared" si="533"/>
        <v>0</v>
      </c>
      <c r="T1105" s="4">
        <f t="shared" si="534"/>
        <v>0</v>
      </c>
      <c r="U1105" s="5">
        <f t="shared" si="535"/>
        <v>-0.81521119493284333</v>
      </c>
      <c r="V1105" s="5">
        <f t="shared" si="536"/>
        <v>-13.562876596087136</v>
      </c>
      <c r="W1105" s="5">
        <f t="shared" si="537"/>
        <v>21.542814658058177</v>
      </c>
      <c r="X1105" s="5">
        <f t="shared" si="514"/>
        <v>0.94842428403235979</v>
      </c>
      <c r="Y1105" s="5">
        <f t="shared" si="515"/>
        <v>0.20728449379797612</v>
      </c>
      <c r="Z1105" s="5">
        <f t="shared" si="516"/>
        <v>15.163818243213788</v>
      </c>
      <c r="AA1105" s="5">
        <f t="shared" si="517"/>
        <v>9.5546463851273273</v>
      </c>
      <c r="AB1105" s="5">
        <f t="shared" si="518"/>
        <v>-0.60792670113486724</v>
      </c>
      <c r="AC1105" s="5">
        <f t="shared" si="519"/>
        <v>1.6009416471266515</v>
      </c>
      <c r="AD1105" s="5">
        <f t="shared" si="520"/>
        <v>-1.0765389568144954</v>
      </c>
      <c r="AE1105">
        <f t="shared" si="539"/>
        <v>0</v>
      </c>
    </row>
    <row r="1106" spans="1:31" x14ac:dyDescent="0.2">
      <c r="A1106">
        <f t="shared" si="538"/>
        <v>10.739999999999815</v>
      </c>
      <c r="B1106" s="5">
        <f t="shared" si="521"/>
        <v>69.803294934856197</v>
      </c>
      <c r="C1106" s="5">
        <f t="shared" si="522"/>
        <v>679.09927467246007</v>
      </c>
      <c r="D1106" s="5">
        <f t="shared" si="523"/>
        <v>-427.05762190309906</v>
      </c>
      <c r="E1106" s="2">
        <f t="shared" si="530"/>
        <v>682.67732117335186</v>
      </c>
      <c r="F1106" s="2">
        <f t="shared" si="531"/>
        <v>5.8687113630063079</v>
      </c>
      <c r="G1106" s="3">
        <f t="shared" si="524"/>
        <v>3.5576047730675109</v>
      </c>
      <c r="H1106" s="3">
        <f t="shared" si="525"/>
        <v>59.305929824171905</v>
      </c>
      <c r="I1106" s="3">
        <f t="shared" si="526"/>
        <v>-94.184870520230959</v>
      </c>
      <c r="J1106" s="2">
        <f t="shared" si="532"/>
        <v>111.35815955260587</v>
      </c>
      <c r="K1106" s="2">
        <f t="shared" si="527"/>
        <v>75.90876588453024</v>
      </c>
      <c r="L1106" s="6">
        <f t="shared" si="509"/>
        <v>2808.6371470188988</v>
      </c>
      <c r="M1106" s="2">
        <f t="shared" si="510"/>
        <v>35.595574953538126</v>
      </c>
      <c r="N1106" s="2">
        <f t="shared" si="528"/>
        <v>111.35815955260587</v>
      </c>
      <c r="O1106" s="2">
        <f t="shared" si="529"/>
        <v>75.90876588453024</v>
      </c>
      <c r="P1106" s="5">
        <f t="shared" si="511"/>
        <v>0.38274537065827707</v>
      </c>
      <c r="Q1106" s="4">
        <f t="shared" si="512"/>
        <v>0.31938896322353988</v>
      </c>
      <c r="R1106" s="4">
        <f t="shared" si="513"/>
        <v>0.26933691727296188</v>
      </c>
      <c r="S1106" s="4">
        <f t="shared" si="533"/>
        <v>0</v>
      </c>
      <c r="T1106" s="4">
        <f t="shared" si="534"/>
        <v>0</v>
      </c>
      <c r="U1106" s="5">
        <f t="shared" si="535"/>
        <v>-0.81395134595748775</v>
      </c>
      <c r="V1106" s="5">
        <f t="shared" si="536"/>
        <v>-13.568719541047514</v>
      </c>
      <c r="W1106" s="5">
        <f t="shared" si="537"/>
        <v>21.548740520345294</v>
      </c>
      <c r="X1106" s="5">
        <f t="shared" si="514"/>
        <v>0.94844344285968429</v>
      </c>
      <c r="Y1106" s="5">
        <f t="shared" si="515"/>
        <v>0.20771306695330605</v>
      </c>
      <c r="Z1106" s="5">
        <f t="shared" si="516"/>
        <v>15.166979742139837</v>
      </c>
      <c r="AA1106" s="5">
        <f t="shared" si="517"/>
        <v>9.5581253364576604</v>
      </c>
      <c r="AB1106" s="5">
        <f t="shared" si="518"/>
        <v>-0.6062382790041817</v>
      </c>
      <c r="AC1106" s="5">
        <f t="shared" si="519"/>
        <v>1.598260201092323</v>
      </c>
      <c r="AD1106" s="5">
        <f t="shared" si="520"/>
        <v>-1.0671341431970447</v>
      </c>
      <c r="AE1106">
        <f t="shared" si="539"/>
        <v>0</v>
      </c>
    </row>
    <row r="1107" spans="1:31" x14ac:dyDescent="0.2">
      <c r="A1107">
        <f t="shared" si="538"/>
        <v>10.749999999999815</v>
      </c>
      <c r="B1107" s="5">
        <f t="shared" si="521"/>
        <v>69.838840670672923</v>
      </c>
      <c r="C1107" s="5">
        <f t="shared" si="522"/>
        <v>679.69241388371188</v>
      </c>
      <c r="D1107" s="5">
        <f t="shared" si="523"/>
        <v>-427.99952396500851</v>
      </c>
      <c r="E1107" s="2">
        <f t="shared" si="530"/>
        <v>683.27098662045546</v>
      </c>
      <c r="F1107" s="2">
        <f t="shared" si="531"/>
        <v>5.8665907798883223</v>
      </c>
      <c r="G1107" s="3">
        <f t="shared" si="524"/>
        <v>3.551542390277469</v>
      </c>
      <c r="H1107" s="3">
        <f t="shared" si="525"/>
        <v>59.321912426182827</v>
      </c>
      <c r="I1107" s="3">
        <f t="shared" si="526"/>
        <v>-94.195541861662932</v>
      </c>
      <c r="J1107" s="2">
        <f t="shared" si="532"/>
        <v>111.37550383213508</v>
      </c>
      <c r="K1107" s="2">
        <f t="shared" si="527"/>
        <v>75.920588842627865</v>
      </c>
      <c r="L1107" s="6">
        <f t="shared" si="509"/>
        <v>2808.6936910658142</v>
      </c>
      <c r="M1107" s="2">
        <f t="shared" si="510"/>
        <v>35.59629157079938</v>
      </c>
      <c r="N1107" s="2">
        <f t="shared" si="528"/>
        <v>111.37550383213508</v>
      </c>
      <c r="O1107" s="2">
        <f t="shared" si="529"/>
        <v>75.920588842627865</v>
      </c>
      <c r="P1107" s="5">
        <f t="shared" si="511"/>
        <v>0.38274694777878709</v>
      </c>
      <c r="Q1107" s="4">
        <f t="shared" si="512"/>
        <v>0.31934537143558472</v>
      </c>
      <c r="R1107" s="4">
        <f t="shared" si="513"/>
        <v>0.26932077961776529</v>
      </c>
      <c r="S1107" s="4">
        <f t="shared" si="533"/>
        <v>0</v>
      </c>
      <c r="T1107" s="4">
        <f t="shared" si="534"/>
        <v>0</v>
      </c>
      <c r="U1107" s="5">
        <f t="shared" si="535"/>
        <v>-0.81269422897669186</v>
      </c>
      <c r="V1107" s="5">
        <f t="shared" si="536"/>
        <v>-13.574546093719292</v>
      </c>
      <c r="W1107" s="5">
        <f t="shared" si="537"/>
        <v>21.554627498145987</v>
      </c>
      <c r="X1107" s="5">
        <f t="shared" si="514"/>
        <v>0.94846253711348871</v>
      </c>
      <c r="Y1107" s="5">
        <f t="shared" si="515"/>
        <v>0.2081427700386618</v>
      </c>
      <c r="Z1107" s="5">
        <f t="shared" si="516"/>
        <v>15.170118877773216</v>
      </c>
      <c r="AA1107" s="5">
        <f t="shared" si="517"/>
        <v>9.5615957361951445</v>
      </c>
      <c r="AB1107" s="5">
        <f t="shared" si="518"/>
        <v>-0.60455145893803008</v>
      </c>
      <c r="AC1107" s="5">
        <f t="shared" si="519"/>
        <v>1.5955727840539247</v>
      </c>
      <c r="AD1107" s="5">
        <f t="shared" si="520"/>
        <v>-1.0577767656588684</v>
      </c>
      <c r="AE1107">
        <f t="shared" si="539"/>
        <v>0</v>
      </c>
    </row>
    <row r="1108" spans="1:31" x14ac:dyDescent="0.2">
      <c r="A1108">
        <f t="shared" si="538"/>
        <v>10.759999999999815</v>
      </c>
      <c r="B1108" s="5">
        <f t="shared" si="521"/>
        <v>69.874325867002753</v>
      </c>
      <c r="C1108" s="5">
        <f t="shared" si="522"/>
        <v>680.28571278661298</v>
      </c>
      <c r="D1108" s="5">
        <f t="shared" si="523"/>
        <v>-428.94153227246341</v>
      </c>
      <c r="E1108" s="2">
        <f t="shared" si="530"/>
        <v>683.86480567211402</v>
      </c>
      <c r="F1108" s="2">
        <f t="shared" si="531"/>
        <v>5.864467465908703</v>
      </c>
      <c r="G1108" s="3">
        <f t="shared" si="524"/>
        <v>3.5454968756880887</v>
      </c>
      <c r="H1108" s="3">
        <f t="shared" si="525"/>
        <v>59.337868154023369</v>
      </c>
      <c r="I1108" s="3">
        <f t="shared" si="526"/>
        <v>-94.206119629319517</v>
      </c>
      <c r="J1108" s="2">
        <f t="shared" si="532"/>
        <v>111.39275614138216</v>
      </c>
      <c r="K1108" s="2">
        <f t="shared" si="527"/>
        <v>75.932349107963304</v>
      </c>
      <c r="L1108" s="6">
        <f t="shared" si="509"/>
        <v>2808.750044433039</v>
      </c>
      <c r="M1108" s="2">
        <f t="shared" si="510"/>
        <v>35.597005771460388</v>
      </c>
      <c r="N1108" s="2">
        <f t="shared" si="528"/>
        <v>111.39275614138216</v>
      </c>
      <c r="O1108" s="2">
        <f t="shared" si="529"/>
        <v>75.932349107963304</v>
      </c>
      <c r="P1108" s="5">
        <f t="shared" si="511"/>
        <v>0.3827485193690407</v>
      </c>
      <c r="Q1108" s="4">
        <f t="shared" si="512"/>
        <v>0.31930203530272916</v>
      </c>
      <c r="R1108" s="4">
        <f t="shared" si="513"/>
        <v>0.26930473415583939</v>
      </c>
      <c r="S1108" s="4">
        <f t="shared" si="533"/>
        <v>0</v>
      </c>
      <c r="T1108" s="4">
        <f t="shared" si="534"/>
        <v>0</v>
      </c>
      <c r="U1108" s="5">
        <f t="shared" si="535"/>
        <v>-0.81143984840177574</v>
      </c>
      <c r="V1108" s="5">
        <f t="shared" si="536"/>
        <v>-13.580356273770736</v>
      </c>
      <c r="W1108" s="5">
        <f t="shared" si="537"/>
        <v>21.560475755799125</v>
      </c>
      <c r="X1108" s="5">
        <f t="shared" si="514"/>
        <v>0.94848156697702379</v>
      </c>
      <c r="Y1108" s="5">
        <f t="shared" si="515"/>
        <v>0.20857358911794119</v>
      </c>
      <c r="Z1108" s="5">
        <f t="shared" si="516"/>
        <v>15.173235751361059</v>
      </c>
      <c r="AA1108" s="5">
        <f t="shared" si="517"/>
        <v>9.5650575890220839</v>
      </c>
      <c r="AB1108" s="5">
        <f t="shared" si="518"/>
        <v>-0.60286625928383453</v>
      </c>
      <c r="AC1108" s="5">
        <f t="shared" si="519"/>
        <v>1.5928794775903228</v>
      </c>
      <c r="AD1108" s="5">
        <f t="shared" si="520"/>
        <v>-1.0484666551787925</v>
      </c>
      <c r="AE1108">
        <f t="shared" si="539"/>
        <v>0</v>
      </c>
    </row>
    <row r="1109" spans="1:31" x14ac:dyDescent="0.2">
      <c r="A1109">
        <f t="shared" si="538"/>
        <v>10.769999999999815</v>
      </c>
      <c r="B1109" s="5">
        <f t="shared" si="521"/>
        <v>69.909750692446664</v>
      </c>
      <c r="C1109" s="5">
        <f t="shared" si="522"/>
        <v>680.8791711121271</v>
      </c>
      <c r="D1109" s="5">
        <f t="shared" si="523"/>
        <v>-429.88364589208936</v>
      </c>
      <c r="E1109" s="2">
        <f t="shared" si="530"/>
        <v>684.45877808398166</v>
      </c>
      <c r="F1109" s="2">
        <f t="shared" si="531"/>
        <v>5.8623414459417456</v>
      </c>
      <c r="G1109" s="3">
        <f t="shared" si="524"/>
        <v>3.5394682130952502</v>
      </c>
      <c r="H1109" s="3">
        <f t="shared" si="525"/>
        <v>59.353796948799271</v>
      </c>
      <c r="I1109" s="3">
        <f t="shared" si="526"/>
        <v>-94.216604295871306</v>
      </c>
      <c r="J1109" s="2">
        <f t="shared" si="532"/>
        <v>111.40991684996268</v>
      </c>
      <c r="K1109" s="2">
        <f t="shared" si="527"/>
        <v>75.944046932489897</v>
      </c>
      <c r="L1109" s="6">
        <f t="shared" si="509"/>
        <v>2808.8062076619331</v>
      </c>
      <c r="M1109" s="2">
        <f t="shared" si="510"/>
        <v>35.597717562382137</v>
      </c>
      <c r="N1109" s="2">
        <f t="shared" si="528"/>
        <v>111.40991684996268</v>
      </c>
      <c r="O1109" s="2">
        <f t="shared" si="529"/>
        <v>75.944046932489897</v>
      </c>
      <c r="P1109" s="5">
        <f t="shared" si="511"/>
        <v>0.38275008544478123</v>
      </c>
      <c r="Q1109" s="4">
        <f t="shared" si="512"/>
        <v>0.31925895360103507</v>
      </c>
      <c r="R1109" s="4">
        <f t="shared" si="513"/>
        <v>0.26928878047659222</v>
      </c>
      <c r="S1109" s="4">
        <f t="shared" si="533"/>
        <v>0</v>
      </c>
      <c r="T1109" s="4">
        <f t="shared" si="534"/>
        <v>0</v>
      </c>
      <c r="U1109" s="5">
        <f t="shared" si="535"/>
        <v>-0.81018820855415785</v>
      </c>
      <c r="V1109" s="5">
        <f t="shared" si="536"/>
        <v>-13.5861501010013</v>
      </c>
      <c r="W1109" s="5">
        <f t="shared" si="537"/>
        <v>21.566285457265032</v>
      </c>
      <c r="X1109" s="5">
        <f t="shared" si="514"/>
        <v>0.94850053263310041</v>
      </c>
      <c r="Y1109" s="5">
        <f t="shared" si="515"/>
        <v>0.20900551032507114</v>
      </c>
      <c r="Z1109" s="5">
        <f t="shared" si="516"/>
        <v>15.176330463855434</v>
      </c>
      <c r="AA1109" s="5">
        <f t="shared" si="517"/>
        <v>9.5685108997206232</v>
      </c>
      <c r="AB1109" s="5">
        <f t="shared" si="518"/>
        <v>-0.60118269822908665</v>
      </c>
      <c r="AC1109" s="5">
        <f t="shared" si="519"/>
        <v>1.5901803628541344</v>
      </c>
      <c r="AD1109" s="5">
        <f t="shared" si="520"/>
        <v>-1.0392036430143463</v>
      </c>
      <c r="AE1109">
        <f t="shared" si="539"/>
        <v>0</v>
      </c>
    </row>
    <row r="1110" spans="1:31" x14ac:dyDescent="0.2">
      <c r="A1110">
        <f t="shared" si="538"/>
        <v>10.779999999999815</v>
      </c>
      <c r="B1110" s="5">
        <f t="shared" si="521"/>
        <v>69.945115315442706</v>
      </c>
      <c r="C1110" s="5">
        <f t="shared" si="522"/>
        <v>681.47278859063329</v>
      </c>
      <c r="D1110" s="5">
        <f t="shared" si="523"/>
        <v>-430.82586389523021</v>
      </c>
      <c r="E1110" s="2">
        <f t="shared" si="530"/>
        <v>685.05290361108939</v>
      </c>
      <c r="F1110" s="2">
        <f t="shared" si="531"/>
        <v>5.8602127447674892</v>
      </c>
      <c r="G1110" s="3">
        <f t="shared" si="524"/>
        <v>3.5334563861129591</v>
      </c>
      <c r="H1110" s="3">
        <f t="shared" si="525"/>
        <v>59.369698752427816</v>
      </c>
      <c r="I1110" s="3">
        <f t="shared" si="526"/>
        <v>-94.226996332301454</v>
      </c>
      <c r="J1110" s="2">
        <f t="shared" si="532"/>
        <v>111.42698632644672</v>
      </c>
      <c r="K1110" s="2">
        <f t="shared" si="527"/>
        <v>75.955682567448335</v>
      </c>
      <c r="L1110" s="6">
        <f t="shared" si="509"/>
        <v>2808.8621812925539</v>
      </c>
      <c r="M1110" s="2">
        <f t="shared" si="510"/>
        <v>35.598426950409099</v>
      </c>
      <c r="N1110" s="2">
        <f t="shared" si="528"/>
        <v>111.42698632644672</v>
      </c>
      <c r="O1110" s="2">
        <f t="shared" si="529"/>
        <v>75.955682567448335</v>
      </c>
      <c r="P1110" s="5">
        <f t="shared" si="511"/>
        <v>0.38275164602171385</v>
      </c>
      <c r="Q1110" s="4">
        <f t="shared" si="512"/>
        <v>0.31921612511199454</v>
      </c>
      <c r="R1110" s="4">
        <f t="shared" si="513"/>
        <v>0.26927291817093424</v>
      </c>
      <c r="S1110" s="4">
        <f t="shared" si="533"/>
        <v>0</v>
      </c>
      <c r="T1110" s="4">
        <f t="shared" si="534"/>
        <v>0</v>
      </c>
      <c r="U1110" s="5">
        <f t="shared" si="535"/>
        <v>-0.8089393136659121</v>
      </c>
      <c r="V1110" s="5">
        <f t="shared" si="536"/>
        <v>-13.59192759534052</v>
      </c>
      <c r="W1110" s="5">
        <f t="shared" si="537"/>
        <v>21.572056766124067</v>
      </c>
      <c r="X1110" s="5">
        <f t="shared" si="514"/>
        <v>0.94851943426408958</v>
      </c>
      <c r="Y1110" s="5">
        <f t="shared" si="515"/>
        <v>0.20943851986386119</v>
      </c>
      <c r="Z1110" s="5">
        <f t="shared" si="516"/>
        <v>15.179403115913171</v>
      </c>
      <c r="AA1110" s="5">
        <f t="shared" si="517"/>
        <v>9.5719556731721056</v>
      </c>
      <c r="AB1110" s="5">
        <f t="shared" si="518"/>
        <v>-0.5995007938020509</v>
      </c>
      <c r="AC1110" s="5">
        <f t="shared" si="519"/>
        <v>1.5874755205726512</v>
      </c>
      <c r="AD1110" s="5">
        <f t="shared" si="520"/>
        <v>-1.0299875607038267</v>
      </c>
      <c r="AE1110">
        <f t="shared" si="539"/>
        <v>0</v>
      </c>
    </row>
    <row r="1111" spans="1:31" x14ac:dyDescent="0.2">
      <c r="A1111">
        <f t="shared" si="538"/>
        <v>10.789999999999814</v>
      </c>
      <c r="B1111" s="5">
        <f t="shared" si="521"/>
        <v>69.980419904264139</v>
      </c>
      <c r="C1111" s="5">
        <f t="shared" si="522"/>
        <v>682.06656495193351</v>
      </c>
      <c r="D1111" s="5">
        <f t="shared" si="523"/>
        <v>-431.76818535793132</v>
      </c>
      <c r="E1111" s="2">
        <f t="shared" si="530"/>
        <v>685.64718200785103</v>
      </c>
      <c r="F1111" s="2">
        <f t="shared" si="531"/>
        <v>5.8580813870718407</v>
      </c>
      <c r="G1111" s="3">
        <f t="shared" si="524"/>
        <v>3.5274613781749387</v>
      </c>
      <c r="H1111" s="3">
        <f t="shared" si="525"/>
        <v>59.385573507633545</v>
      </c>
      <c r="I1111" s="3">
        <f t="shared" si="526"/>
        <v>-94.237296207908486</v>
      </c>
      <c r="J1111" s="2">
        <f t="shared" si="532"/>
        <v>111.4439649383588</v>
      </c>
      <c r="K1111" s="2">
        <f t="shared" si="527"/>
        <v>75.967256263366593</v>
      </c>
      <c r="L1111" s="6">
        <f t="shared" si="509"/>
        <v>2808.917965863659</v>
      </c>
      <c r="M1111" s="2">
        <f t="shared" si="510"/>
        <v>35.599133942369285</v>
      </c>
      <c r="N1111" s="2">
        <f t="shared" si="528"/>
        <v>111.4439649383588</v>
      </c>
      <c r="O1111" s="2">
        <f t="shared" si="529"/>
        <v>75.967256263366593</v>
      </c>
      <c r="P1111" s="5">
        <f t="shared" si="511"/>
        <v>0.38275320111550554</v>
      </c>
      <c r="Q1111" s="4">
        <f t="shared" si="512"/>
        <v>0.31917354862250624</v>
      </c>
      <c r="R1111" s="4">
        <f t="shared" si="513"/>
        <v>0.26925714683127561</v>
      </c>
      <c r="S1111" s="4">
        <f t="shared" si="533"/>
        <v>0</v>
      </c>
      <c r="T1111" s="4">
        <f t="shared" si="534"/>
        <v>0</v>
      </c>
      <c r="U1111" s="5">
        <f t="shared" si="535"/>
        <v>-0.80769316788032208</v>
      </c>
      <c r="V1111" s="5">
        <f t="shared" si="536"/>
        <v>-13.597688776846903</v>
      </c>
      <c r="W1111" s="5">
        <f t="shared" si="537"/>
        <v>21.577789845575193</v>
      </c>
      <c r="X1111" s="5">
        <f t="shared" si="514"/>
        <v>0.9485382720519232</v>
      </c>
      <c r="Y1111" s="5">
        <f t="shared" si="515"/>
        <v>0.20987260400785754</v>
      </c>
      <c r="Z1111" s="5">
        <f t="shared" si="516"/>
        <v>15.182453807895797</v>
      </c>
      <c r="AA1111" s="5">
        <f t="shared" si="517"/>
        <v>9.575391914356457</v>
      </c>
      <c r="AB1111" s="5">
        <f t="shared" si="518"/>
        <v>-0.59782056387246452</v>
      </c>
      <c r="AC1111" s="5">
        <f t="shared" si="519"/>
        <v>1.5847650310488941</v>
      </c>
      <c r="AD1111" s="5">
        <f t="shared" si="520"/>
        <v>-1.0208182400683512</v>
      </c>
      <c r="AE1111">
        <f t="shared" si="539"/>
        <v>0</v>
      </c>
    </row>
    <row r="1112" spans="1:31" x14ac:dyDescent="0.2">
      <c r="A1112">
        <f t="shared" si="538"/>
        <v>10.799999999999814</v>
      </c>
      <c r="B1112" s="5">
        <f t="shared" si="521"/>
        <v>70.015664627017699</v>
      </c>
      <c r="C1112" s="5">
        <f t="shared" si="522"/>
        <v>682.66049992526143</v>
      </c>
      <c r="D1112" s="5">
        <f t="shared" si="523"/>
        <v>-432.71060936092243</v>
      </c>
      <c r="E1112" s="2">
        <f t="shared" si="530"/>
        <v>686.24161302807261</v>
      </c>
      <c r="F1112" s="2">
        <f t="shared" si="531"/>
        <v>5.855947397446684</v>
      </c>
      <c r="G1112" s="3">
        <f t="shared" si="524"/>
        <v>3.5214831725362141</v>
      </c>
      <c r="H1112" s="3">
        <f t="shared" si="525"/>
        <v>59.401421157944036</v>
      </c>
      <c r="I1112" s="3">
        <f t="shared" si="526"/>
        <v>-94.247504390309174</v>
      </c>
      <c r="J1112" s="2">
        <f t="shared" si="532"/>
        <v>111.46085305217811</v>
      </c>
      <c r="K1112" s="2">
        <f t="shared" si="527"/>
        <v>75.978768270060058</v>
      </c>
      <c r="L1112" s="6">
        <f t="shared" si="509"/>
        <v>2808.9735619127077</v>
      </c>
      <c r="M1112" s="2">
        <f t="shared" si="510"/>
        <v>35.599838545074242</v>
      </c>
      <c r="N1112" s="2">
        <f t="shared" si="528"/>
        <v>111.46085305217811</v>
      </c>
      <c r="O1112" s="2">
        <f t="shared" si="529"/>
        <v>75.978768270060058</v>
      </c>
      <c r="P1112" s="5">
        <f t="shared" si="511"/>
        <v>0.38275475074178494</v>
      </c>
      <c r="Q1112" s="4">
        <f t="shared" si="512"/>
        <v>0.31913122292484991</v>
      </c>
      <c r="R1112" s="4">
        <f t="shared" si="513"/>
        <v>0.26924146605152077</v>
      </c>
      <c r="S1112" s="4">
        <f t="shared" si="533"/>
        <v>0</v>
      </c>
      <c r="T1112" s="4">
        <f t="shared" si="534"/>
        <v>0</v>
      </c>
      <c r="U1112" s="5">
        <f t="shared" si="535"/>
        <v>-0.80644977525243577</v>
      </c>
      <c r="V1112" s="5">
        <f t="shared" si="536"/>
        <v>-13.603433665706836</v>
      </c>
      <c r="W1112" s="5">
        <f t="shared" si="537"/>
        <v>21.583484858434648</v>
      </c>
      <c r="X1112" s="5">
        <f t="shared" si="514"/>
        <v>0.94855704617809511</v>
      </c>
      <c r="Y1112" s="5">
        <f t="shared" si="515"/>
        <v>0.21030774910019046</v>
      </c>
      <c r="Z1112" s="5">
        <f t="shared" si="516"/>
        <v>15.185482639869312</v>
      </c>
      <c r="AA1112" s="5">
        <f t="shared" si="517"/>
        <v>9.5788196283514733</v>
      </c>
      <c r="AB1112" s="5">
        <f t="shared" si="518"/>
        <v>-0.59614202615224532</v>
      </c>
      <c r="AC1112" s="5">
        <f t="shared" si="519"/>
        <v>1.5820489741624755</v>
      </c>
      <c r="AD1112" s="5">
        <f t="shared" si="520"/>
        <v>-1.0116955132138798</v>
      </c>
      <c r="AE1112">
        <f t="shared" si="539"/>
        <v>0</v>
      </c>
    </row>
    <row r="1113" spans="1:31" x14ac:dyDescent="0.2">
      <c r="A1113">
        <f t="shared" si="538"/>
        <v>10.809999999999814</v>
      </c>
      <c r="B1113" s="5">
        <f t="shared" si="521"/>
        <v>70.050849651641741</v>
      </c>
      <c r="C1113" s="5">
        <f t="shared" si="522"/>
        <v>683.25459323928953</v>
      </c>
      <c r="D1113" s="5">
        <f t="shared" si="523"/>
        <v>-433.65313498960114</v>
      </c>
      <c r="E1113" s="2">
        <f t="shared" si="530"/>
        <v>686.8361964249583</v>
      </c>
      <c r="F1113" s="2">
        <f t="shared" si="531"/>
        <v>5.8538108003900042</v>
      </c>
      <c r="G1113" s="3">
        <f t="shared" si="524"/>
        <v>3.5155217522746915</v>
      </c>
      <c r="H1113" s="3">
        <f t="shared" si="525"/>
        <v>59.417241647685657</v>
      </c>
      <c r="I1113" s="3">
        <f t="shared" si="526"/>
        <v>-94.257621345441308</v>
      </c>
      <c r="J1113" s="2">
        <f t="shared" si="532"/>
        <v>111.47765103333842</v>
      </c>
      <c r="K1113" s="2">
        <f t="shared" si="527"/>
        <v>75.990218836631499</v>
      </c>
      <c r="L1113" s="6">
        <f t="shared" si="509"/>
        <v>2809.0289699758628</v>
      </c>
      <c r="M1113" s="2">
        <f t="shared" si="510"/>
        <v>35.600540765319096</v>
      </c>
      <c r="N1113" s="2">
        <f t="shared" si="528"/>
        <v>111.47765103333842</v>
      </c>
      <c r="O1113" s="2">
        <f t="shared" si="529"/>
        <v>75.990218836631499</v>
      </c>
      <c r="P1113" s="5">
        <f t="shared" si="511"/>
        <v>0.38275629491614283</v>
      </c>
      <c r="Q1113" s="4">
        <f t="shared" si="512"/>
        <v>0.31908914681666312</v>
      </c>
      <c r="R1113" s="4">
        <f t="shared" si="513"/>
        <v>0.26922587542706561</v>
      </c>
      <c r="S1113" s="4">
        <f t="shared" si="533"/>
        <v>0</v>
      </c>
      <c r="T1113" s="4">
        <f t="shared" si="534"/>
        <v>0</v>
      </c>
      <c r="U1113" s="5">
        <f t="shared" si="535"/>
        <v>-0.80520913974961728</v>
      </c>
      <c r="V1113" s="5">
        <f t="shared" si="536"/>
        <v>-13.609162282233486</v>
      </c>
      <c r="W1113" s="5">
        <f t="shared" si="537"/>
        <v>21.589141967134559</v>
      </c>
      <c r="X1113" s="5">
        <f t="shared" si="514"/>
        <v>0.94857575682366113</v>
      </c>
      <c r="Y1113" s="5">
        <f t="shared" si="515"/>
        <v>0.21074394155342474</v>
      </c>
      <c r="Z1113" s="5">
        <f t="shared" si="516"/>
        <v>15.188489711604142</v>
      </c>
      <c r="AA1113" s="5">
        <f t="shared" si="517"/>
        <v>9.5822388203322131</v>
      </c>
      <c r="AB1113" s="5">
        <f t="shared" si="518"/>
        <v>-0.59446519819619259</v>
      </c>
      <c r="AC1113" s="5">
        <f t="shared" si="519"/>
        <v>1.5793274293706556</v>
      </c>
      <c r="AD1113" s="5">
        <f t="shared" si="520"/>
        <v>-1.0026192125332258</v>
      </c>
      <c r="AE1113">
        <f t="shared" si="539"/>
        <v>0</v>
      </c>
    </row>
    <row r="1114" spans="1:31" x14ac:dyDescent="0.2">
      <c r="A1114">
        <f t="shared" si="538"/>
        <v>10.819999999999814</v>
      </c>
      <c r="B1114" s="5">
        <f t="shared" si="521"/>
        <v>70.08597514590457</v>
      </c>
      <c r="C1114" s="5">
        <f t="shared" si="522"/>
        <v>683.8488446221379</v>
      </c>
      <c r="D1114" s="5">
        <f t="shared" si="523"/>
        <v>-434.59576133401617</v>
      </c>
      <c r="E1114" s="2">
        <f t="shared" si="530"/>
        <v>687.43093195111987</v>
      </c>
      <c r="F1114" s="2">
        <f t="shared" si="531"/>
        <v>5.8516716203060035</v>
      </c>
      <c r="G1114" s="3">
        <f t="shared" si="524"/>
        <v>3.5095771002927294</v>
      </c>
      <c r="H1114" s="3">
        <f t="shared" si="525"/>
        <v>59.433034921979363</v>
      </c>
      <c r="I1114" s="3">
        <f t="shared" si="526"/>
        <v>-94.267647537566646</v>
      </c>
      <c r="J1114" s="2">
        <f t="shared" si="532"/>
        <v>111.49435924622829</v>
      </c>
      <c r="K1114" s="2">
        <f t="shared" si="527"/>
        <v>76.001608211471222</v>
      </c>
      <c r="L1114" s="6">
        <f t="shared" si="509"/>
        <v>2809.0841905879929</v>
      </c>
      <c r="M1114" s="2">
        <f t="shared" si="510"/>
        <v>35.601240609882552</v>
      </c>
      <c r="N1114" s="2">
        <f t="shared" si="528"/>
        <v>111.49435924622829</v>
      </c>
      <c r="O1114" s="2">
        <f t="shared" si="529"/>
        <v>76.001608211471222</v>
      </c>
      <c r="P1114" s="5">
        <f t="shared" si="511"/>
        <v>0.38275783365413191</v>
      </c>
      <c r="Q1114" s="4">
        <f t="shared" si="512"/>
        <v>0.31904731910091672</v>
      </c>
      <c r="R1114" s="4">
        <f t="shared" si="513"/>
        <v>0.26921037455479319</v>
      </c>
      <c r="S1114" s="4">
        <f t="shared" si="533"/>
        <v>0</v>
      </c>
      <c r="T1114" s="4">
        <f t="shared" si="534"/>
        <v>0</v>
      </c>
      <c r="U1114" s="5">
        <f t="shared" si="535"/>
        <v>-0.80397126525209972</v>
      </c>
      <c r="V1114" s="5">
        <f t="shared" si="536"/>
        <v>-13.614874646865715</v>
      </c>
      <c r="W1114" s="5">
        <f t="shared" si="537"/>
        <v>21.594761333721667</v>
      </c>
      <c r="X1114" s="5">
        <f t="shared" si="514"/>
        <v>0.94859440416923979</v>
      </c>
      <c r="Y1114" s="5">
        <f t="shared" si="515"/>
        <v>0.2111811678494083</v>
      </c>
      <c r="Z1114" s="5">
        <f t="shared" si="516"/>
        <v>15.19147512257503</v>
      </c>
      <c r="AA1114" s="5">
        <f t="shared" si="517"/>
        <v>9.5856494955703564</v>
      </c>
      <c r="AB1114" s="5">
        <f t="shared" si="518"/>
        <v>-0.5927900974026914</v>
      </c>
      <c r="AC1114" s="5">
        <f t="shared" si="519"/>
        <v>1.5766004757093146</v>
      </c>
      <c r="AD1114" s="5">
        <f t="shared" si="520"/>
        <v>-0.99358917070797759</v>
      </c>
      <c r="AE1114">
        <f t="shared" si="539"/>
        <v>0</v>
      </c>
    </row>
    <row r="1115" spans="1:31" x14ac:dyDescent="0.2">
      <c r="A1115">
        <f t="shared" si="538"/>
        <v>10.829999999999814</v>
      </c>
      <c r="B1115" s="5">
        <f t="shared" si="521"/>
        <v>70.121041277402625</v>
      </c>
      <c r="C1115" s="5">
        <f t="shared" si="522"/>
        <v>684.4432538013815</v>
      </c>
      <c r="D1115" s="5">
        <f t="shared" si="523"/>
        <v>-435.53848748885036</v>
      </c>
      <c r="E1115" s="2">
        <f t="shared" si="530"/>
        <v>688.02581935858302</v>
      </c>
      <c r="F1115" s="2">
        <f t="shared" si="531"/>
        <v>5.8495298815052221</v>
      </c>
      <c r="G1115" s="3">
        <f t="shared" si="524"/>
        <v>3.5036491993187027</v>
      </c>
      <c r="H1115" s="3">
        <f t="shared" si="525"/>
        <v>59.448800926736453</v>
      </c>
      <c r="I1115" s="3">
        <f t="shared" si="526"/>
        <v>-94.277583429273719</v>
      </c>
      <c r="J1115" s="2">
        <f t="shared" si="532"/>
        <v>111.51097805419113</v>
      </c>
      <c r="K1115" s="2">
        <f t="shared" si="527"/>
        <v>76.012936642257074</v>
      </c>
      <c r="L1115" s="6">
        <f t="shared" si="509"/>
        <v>2809.1392242826732</v>
      </c>
      <c r="M1115" s="2">
        <f t="shared" si="510"/>
        <v>35.601938085526932</v>
      </c>
      <c r="N1115" s="2">
        <f t="shared" si="528"/>
        <v>111.51097805419113</v>
      </c>
      <c r="O1115" s="2">
        <f t="shared" si="529"/>
        <v>76.012936642257074</v>
      </c>
      <c r="P1115" s="5">
        <f t="shared" si="511"/>
        <v>0.38275936697126683</v>
      </c>
      <c r="Q1115" s="4">
        <f t="shared" si="512"/>
        <v>0.31900573858589104</v>
      </c>
      <c r="R1115" s="4">
        <f t="shared" si="513"/>
        <v>0.26919496303306939</v>
      </c>
      <c r="S1115" s="4">
        <f t="shared" si="533"/>
        <v>0</v>
      </c>
      <c r="T1115" s="4">
        <f t="shared" si="534"/>
        <v>0</v>
      </c>
      <c r="U1115" s="5">
        <f t="shared" si="535"/>
        <v>-0.80273615555353317</v>
      </c>
      <c r="V1115" s="5">
        <f t="shared" si="536"/>
        <v>-13.620570780166975</v>
      </c>
      <c r="W1115" s="5">
        <f t="shared" si="537"/>
        <v>21.600343119855982</v>
      </c>
      <c r="X1115" s="5">
        <f t="shared" si="514"/>
        <v>0.94861298839501307</v>
      </c>
      <c r="Y1115" s="5">
        <f t="shared" si="515"/>
        <v>0.2116194145391174</v>
      </c>
      <c r="Z1115" s="5">
        <f t="shared" si="516"/>
        <v>15.194438971960871</v>
      </c>
      <c r="AA1115" s="5">
        <f t="shared" si="517"/>
        <v>9.58905165943351</v>
      </c>
      <c r="AB1115" s="5">
        <f t="shared" si="518"/>
        <v>-0.5911167410144158</v>
      </c>
      <c r="AC1115" s="5">
        <f t="shared" si="519"/>
        <v>1.5738681917938955</v>
      </c>
      <c r="AD1115" s="5">
        <f t="shared" si="520"/>
        <v>-0.98460522071050605</v>
      </c>
      <c r="AE1115">
        <f t="shared" si="539"/>
        <v>0</v>
      </c>
    </row>
    <row r="1116" spans="1:31" x14ac:dyDescent="0.2">
      <c r="A1116">
        <f t="shared" si="538"/>
        <v>10.839999999999813</v>
      </c>
      <c r="B1116" s="5">
        <f t="shared" si="521"/>
        <v>70.156048213558762</v>
      </c>
      <c r="C1116" s="5">
        <f t="shared" si="522"/>
        <v>685.03782050405846</v>
      </c>
      <c r="D1116" s="5">
        <f t="shared" si="523"/>
        <v>-436.48131255340411</v>
      </c>
      <c r="E1116" s="2">
        <f t="shared" si="530"/>
        <v>688.62085839879535</v>
      </c>
      <c r="F1116" s="2">
        <f t="shared" si="531"/>
        <v>5.8473856082046582</v>
      </c>
      <c r="G1116" s="3">
        <f t="shared" si="524"/>
        <v>3.4977380319085585</v>
      </c>
      <c r="H1116" s="3">
        <f t="shared" si="525"/>
        <v>59.464539608654391</v>
      </c>
      <c r="I1116" s="3">
        <f t="shared" si="526"/>
        <v>-94.287429481480828</v>
      </c>
      <c r="J1116" s="2">
        <f t="shared" si="532"/>
        <v>111.52750781952543</v>
      </c>
      <c r="K1116" s="2">
        <f t="shared" si="527"/>
        <v>76.024204375954611</v>
      </c>
      <c r="L1116" s="6">
        <f t="shared" si="509"/>
        <v>2809.1940715921887</v>
      </c>
      <c r="M1116" s="2">
        <f t="shared" si="510"/>
        <v>35.60263319899822</v>
      </c>
      <c r="N1116" s="2">
        <f t="shared" si="528"/>
        <v>111.52750781952543</v>
      </c>
      <c r="O1116" s="2">
        <f t="shared" si="529"/>
        <v>76.024204375954611</v>
      </c>
      <c r="P1116" s="5">
        <f t="shared" si="511"/>
        <v>0.38276089488302434</v>
      </c>
      <c r="Q1116" s="4">
        <f t="shared" si="512"/>
        <v>0.3189644040851522</v>
      </c>
      <c r="R1116" s="4">
        <f t="shared" si="513"/>
        <v>0.26917964046173976</v>
      </c>
      <c r="S1116" s="4">
        <f t="shared" si="533"/>
        <v>0</v>
      </c>
      <c r="T1116" s="4">
        <f t="shared" si="534"/>
        <v>0</v>
      </c>
      <c r="U1116" s="5">
        <f t="shared" si="535"/>
        <v>-0.8015038143615334</v>
      </c>
      <c r="V1116" s="5">
        <f t="shared" si="536"/>
        <v>-13.626250702824215</v>
      </c>
      <c r="W1116" s="5">
        <f t="shared" si="537"/>
        <v>21.60588748680955</v>
      </c>
      <c r="X1116" s="5">
        <f t="shared" si="514"/>
        <v>0.94863150968072762</v>
      </c>
      <c r="Y1116" s="5">
        <f t="shared" si="515"/>
        <v>0.21205866824250408</v>
      </c>
      <c r="Z1116" s="5">
        <f t="shared" si="516"/>
        <v>15.197381358644714</v>
      </c>
      <c r="AA1116" s="5">
        <f t="shared" si="517"/>
        <v>9.5924453173846089</v>
      </c>
      <c r="AB1116" s="5">
        <f t="shared" si="518"/>
        <v>-0.58944514611902932</v>
      </c>
      <c r="AC1116" s="5">
        <f t="shared" si="519"/>
        <v>1.5711306558204985</v>
      </c>
      <c r="AD1116" s="5">
        <f t="shared" si="520"/>
        <v>-0.97566719580584049</v>
      </c>
      <c r="AE1116">
        <f t="shared" si="539"/>
        <v>0</v>
      </c>
    </row>
    <row r="1117" spans="1:31" x14ac:dyDescent="0.2">
      <c r="A1117">
        <f t="shared" si="538"/>
        <v>10.849999999999813</v>
      </c>
      <c r="B1117" s="5">
        <f t="shared" si="521"/>
        <v>70.190996121620543</v>
      </c>
      <c r="C1117" s="5">
        <f t="shared" si="522"/>
        <v>685.63254445667781</v>
      </c>
      <c r="D1117" s="5">
        <f t="shared" si="523"/>
        <v>-437.42423563157871</v>
      </c>
      <c r="E1117" s="2">
        <f t="shared" si="530"/>
        <v>689.21604882263409</v>
      </c>
      <c r="F1117" s="2">
        <f t="shared" si="531"/>
        <v>5.8452388245278968</v>
      </c>
      <c r="G1117" s="3">
        <f t="shared" si="524"/>
        <v>3.4918435804473682</v>
      </c>
      <c r="H1117" s="3">
        <f t="shared" si="525"/>
        <v>59.480250915212594</v>
      </c>
      <c r="I1117" s="3">
        <f t="shared" si="526"/>
        <v>-94.297186153438886</v>
      </c>
      <c r="J1117" s="2">
        <f t="shared" si="532"/>
        <v>111.54394890348497</v>
      </c>
      <c r="K1117" s="2">
        <f t="shared" si="527"/>
        <v>76.035411658817296</v>
      </c>
      <c r="L1117" s="6">
        <f t="shared" si="509"/>
        <v>2809.2487330475351</v>
      </c>
      <c r="M1117" s="2">
        <f t="shared" si="510"/>
        <v>35.603325957026051</v>
      </c>
      <c r="N1117" s="2">
        <f t="shared" si="528"/>
        <v>111.54394890348497</v>
      </c>
      <c r="O1117" s="2">
        <f t="shared" si="529"/>
        <v>76.035411658817296</v>
      </c>
      <c r="P1117" s="5">
        <f t="shared" si="511"/>
        <v>0.3827624174048434</v>
      </c>
      <c r="Q1117" s="4">
        <f t="shared" si="512"/>
        <v>0.31892331441752819</v>
      </c>
      <c r="R1117" s="4">
        <f t="shared" si="513"/>
        <v>0.26916440644212486</v>
      </c>
      <c r="S1117" s="4">
        <f t="shared" si="533"/>
        <v>0</v>
      </c>
      <c r="T1117" s="4">
        <f t="shared" si="534"/>
        <v>0</v>
      </c>
      <c r="U1117" s="5">
        <f t="shared" si="535"/>
        <v>-0.80027424529823121</v>
      </c>
      <c r="V1117" s="5">
        <f t="shared" si="536"/>
        <v>-13.631914435646829</v>
      </c>
      <c r="W1117" s="5">
        <f t="shared" si="537"/>
        <v>21.611394595465207</v>
      </c>
      <c r="X1117" s="5">
        <f t="shared" si="514"/>
        <v>0.94864996820569436</v>
      </c>
      <c r="Y1117" s="5">
        <f t="shared" si="515"/>
        <v>0.21249891564833814</v>
      </c>
      <c r="Z1117" s="5">
        <f t="shared" si="516"/>
        <v>15.200302381213632</v>
      </c>
      <c r="AA1117" s="5">
        <f t="shared" si="517"/>
        <v>9.595830474981252</v>
      </c>
      <c r="AB1117" s="5">
        <f t="shared" si="518"/>
        <v>-0.5877753296498931</v>
      </c>
      <c r="AC1117" s="5">
        <f t="shared" si="519"/>
        <v>1.5683879455668031</v>
      </c>
      <c r="AD1117" s="5">
        <f t="shared" si="520"/>
        <v>-0.96677492955354083</v>
      </c>
      <c r="AE1117">
        <f t="shared" si="539"/>
        <v>0</v>
      </c>
    </row>
    <row r="1118" spans="1:31" x14ac:dyDescent="0.2">
      <c r="A1118">
        <f t="shared" si="538"/>
        <v>10.859999999999813</v>
      </c>
      <c r="B1118" s="5">
        <f t="shared" si="521"/>
        <v>70.225885168658536</v>
      </c>
      <c r="C1118" s="5">
        <f t="shared" si="522"/>
        <v>686.22742538522721</v>
      </c>
      <c r="D1118" s="5">
        <f t="shared" si="523"/>
        <v>-438.36725583185955</v>
      </c>
      <c r="E1118" s="2">
        <f t="shared" si="530"/>
        <v>689.8113903804134</v>
      </c>
      <c r="F1118" s="2">
        <f t="shared" si="531"/>
        <v>5.8430895545052328</v>
      </c>
      <c r="G1118" s="3">
        <f t="shared" si="524"/>
        <v>3.4859658271508693</v>
      </c>
      <c r="H1118" s="3">
        <f t="shared" si="525"/>
        <v>59.495934794668258</v>
      </c>
      <c r="I1118" s="3">
        <f t="shared" si="526"/>
        <v>-94.306853902734417</v>
      </c>
      <c r="J1118" s="2">
        <f t="shared" si="532"/>
        <v>111.560301666279</v>
      </c>
      <c r="K1118" s="2">
        <f t="shared" si="527"/>
        <v>76.046558736386501</v>
      </c>
      <c r="L1118" s="6">
        <f t="shared" si="509"/>
        <v>2809.3032091784207</v>
      </c>
      <c r="M1118" s="2">
        <f t="shared" si="510"/>
        <v>35.604016366323741</v>
      </c>
      <c r="N1118" s="2">
        <f t="shared" si="528"/>
        <v>111.560301666279</v>
      </c>
      <c r="O1118" s="2">
        <f t="shared" si="529"/>
        <v>76.046558736386501</v>
      </c>
      <c r="P1118" s="5">
        <f t="shared" si="511"/>
        <v>0.38276393455212515</v>
      </c>
      <c r="Q1118" s="4">
        <f t="shared" si="512"/>
        <v>0.31888246840708506</v>
      </c>
      <c r="R1118" s="4">
        <f t="shared" si="513"/>
        <v>0.26914926057701682</v>
      </c>
      <c r="S1118" s="4">
        <f t="shared" si="533"/>
        <v>0</v>
      </c>
      <c r="T1118" s="4">
        <f t="shared" si="534"/>
        <v>0</v>
      </c>
      <c r="U1118" s="5">
        <f t="shared" si="535"/>
        <v>-0.79904745190081561</v>
      </c>
      <c r="V1118" s="5">
        <f t="shared" si="536"/>
        <v>-13.637561999565539</v>
      </c>
      <c r="W1118" s="5">
        <f t="shared" si="537"/>
        <v>21.616864606315346</v>
      </c>
      <c r="X1118" s="5">
        <f t="shared" si="514"/>
        <v>0.94866836414878941</v>
      </c>
      <c r="Y1118" s="5">
        <f t="shared" si="515"/>
        <v>0.21294014351405244</v>
      </c>
      <c r="Z1118" s="5">
        <f t="shared" si="516"/>
        <v>15.203202137958671</v>
      </c>
      <c r="AA1118" s="5">
        <f t="shared" si="517"/>
        <v>9.5992071378750623</v>
      </c>
      <c r="AB1118" s="5">
        <f t="shared" si="518"/>
        <v>-0.58610730838676317</v>
      </c>
      <c r="AC1118" s="5">
        <f t="shared" si="519"/>
        <v>1.5656401383931318</v>
      </c>
      <c r="AD1118" s="5">
        <f t="shared" si="520"/>
        <v>-0.95792825580959118</v>
      </c>
      <c r="AE1118">
        <f t="shared" si="539"/>
        <v>0</v>
      </c>
    </row>
    <row r="1119" spans="1:31" x14ac:dyDescent="0.2">
      <c r="A1119">
        <f t="shared" si="538"/>
        <v>10.869999999999813</v>
      </c>
      <c r="B1119" s="5">
        <f t="shared" si="521"/>
        <v>70.260715521564634</v>
      </c>
      <c r="C1119" s="5">
        <f t="shared" si="522"/>
        <v>686.8224630151808</v>
      </c>
      <c r="D1119" s="5">
        <f t="shared" si="523"/>
        <v>-439.31037226729973</v>
      </c>
      <c r="E1119" s="2">
        <f t="shared" si="530"/>
        <v>690.40688282189194</v>
      </c>
      <c r="F1119" s="2">
        <f t="shared" si="531"/>
        <v>5.8409378220737995</v>
      </c>
      <c r="G1119" s="3">
        <f t="shared" si="524"/>
        <v>3.4801047540670016</v>
      </c>
      <c r="H1119" s="3">
        <f t="shared" si="525"/>
        <v>59.511591196052187</v>
      </c>
      <c r="I1119" s="3">
        <f t="shared" si="526"/>
        <v>-94.31643318529251</v>
      </c>
      <c r="J1119" s="2">
        <f t="shared" si="532"/>
        <v>111.57656646707257</v>
      </c>
      <c r="K1119" s="2">
        <f t="shared" si="527"/>
        <v>76.057645853491863</v>
      </c>
      <c r="L1119" s="6">
        <f t="shared" si="509"/>
        <v>2809.3575005132702</v>
      </c>
      <c r="M1119" s="2">
        <f t="shared" si="510"/>
        <v>35.604704433588317</v>
      </c>
      <c r="N1119" s="2">
        <f t="shared" si="528"/>
        <v>111.57656646707257</v>
      </c>
      <c r="O1119" s="2">
        <f t="shared" si="529"/>
        <v>76.057645853491863</v>
      </c>
      <c r="P1119" s="5">
        <f t="shared" si="511"/>
        <v>0.38276544634023291</v>
      </c>
      <c r="Q1119" s="4">
        <f t="shared" si="512"/>
        <v>0.31884186488310362</v>
      </c>
      <c r="R1119" s="4">
        <f t="shared" si="513"/>
        <v>0.26913420247067488</v>
      </c>
      <c r="S1119" s="4">
        <f t="shared" si="533"/>
        <v>0</v>
      </c>
      <c r="T1119" s="4">
        <f t="shared" si="534"/>
        <v>0</v>
      </c>
      <c r="U1119" s="5">
        <f t="shared" si="535"/>
        <v>-0.79782343762207897</v>
      </c>
      <c r="V1119" s="5">
        <f t="shared" si="536"/>
        <v>-13.64319341563133</v>
      </c>
      <c r="W1119" s="5">
        <f t="shared" si="537"/>
        <v>21.622297679460733</v>
      </c>
      <c r="X1119" s="5">
        <f t="shared" si="514"/>
        <v>0.94868669768845515</v>
      </c>
      <c r="Y1119" s="5">
        <f t="shared" si="515"/>
        <v>0.21338233866558323</v>
      </c>
      <c r="Z1119" s="5">
        <f t="shared" si="516"/>
        <v>15.206080726874806</v>
      </c>
      <c r="AA1119" s="5">
        <f t="shared" si="517"/>
        <v>9.6025753118110426</v>
      </c>
      <c r="AB1119" s="5">
        <f t="shared" si="518"/>
        <v>-0.58444109895649576</v>
      </c>
      <c r="AC1119" s="5">
        <f t="shared" si="519"/>
        <v>1.5628873112434754</v>
      </c>
      <c r="AD1119" s="5">
        <f t="shared" si="520"/>
        <v>-0.94912700872822597</v>
      </c>
      <c r="AE1119">
        <f t="shared" si="539"/>
        <v>0</v>
      </c>
    </row>
    <row r="1120" spans="1:31" x14ac:dyDescent="0.2">
      <c r="A1120">
        <f t="shared" si="538"/>
        <v>10.879999999999812</v>
      </c>
      <c r="B1120" s="5">
        <f t="shared" si="521"/>
        <v>70.295487347050354</v>
      </c>
      <c r="C1120" s="5">
        <f t="shared" si="522"/>
        <v>687.41765707150694</v>
      </c>
      <c r="D1120" s="5">
        <f t="shared" si="523"/>
        <v>-440.2535840555031</v>
      </c>
      <c r="E1120" s="2">
        <f t="shared" si="530"/>
        <v>691.00252589628008</v>
      </c>
      <c r="F1120" s="2">
        <f t="shared" si="531"/>
        <v>5.8387836510776907</v>
      </c>
      <c r="G1120" s="3">
        <f t="shared" si="524"/>
        <v>3.4742603430774368</v>
      </c>
      <c r="H1120" s="3">
        <f t="shared" si="525"/>
        <v>59.52722006916462</v>
      </c>
      <c r="I1120" s="3">
        <f t="shared" si="526"/>
        <v>-94.325924455379791</v>
      </c>
      <c r="J1120" s="2">
        <f t="shared" si="532"/>
        <v>111.59274366398674</v>
      </c>
      <c r="K1120" s="2">
        <f t="shared" si="527"/>
        <v>76.068673254251351</v>
      </c>
      <c r="L1120" s="6">
        <f t="shared" ref="L1120:L1158" si="540">SQRT(spin^2-flag*((30/PI())*(wx*G1120+wy*H1120+wz*I1120)/J1120)^2)</f>
        <v>2809.4116075792231</v>
      </c>
      <c r="M1120" s="2">
        <f t="shared" ref="M1120:M1158" si="541">(L1120*PI()/30)*(circ/(2*PI()))/12</f>
        <v>35.605390165500566</v>
      </c>
      <c r="N1120" s="2">
        <f t="shared" si="528"/>
        <v>111.59274366398674</v>
      </c>
      <c r="O1120" s="2">
        <f t="shared" si="529"/>
        <v>76.068673254251351</v>
      </c>
      <c r="P1120" s="5">
        <f t="shared" ref="P1120:P1158" si="542">cd0+(cdspin*L1120/1000)*EXP(-A1120/(tau*146.7/N1120))</f>
        <v>0.38276695278449246</v>
      </c>
      <c r="Q1120" s="4">
        <f t="shared" ref="Q1120:Q1158" si="543">(M1120/N1120)*EXP(-A1120/(tau*146.7/N1120))</f>
        <v>0.31880150268005608</v>
      </c>
      <c r="R1120" s="4">
        <f t="shared" ref="R1120:R1158" si="544">cl2_*Q1120/(cl0+cl1_*Q1120)</f>
        <v>0.26911923172882185</v>
      </c>
      <c r="S1120" s="4">
        <f t="shared" si="533"/>
        <v>0</v>
      </c>
      <c r="T1120" s="4">
        <f t="shared" si="534"/>
        <v>0</v>
      </c>
      <c r="U1120" s="5">
        <f t="shared" si="535"/>
        <v>-0.7966022058309612</v>
      </c>
      <c r="V1120" s="5">
        <f t="shared" si="536"/>
        <v>-13.648808705014389</v>
      </c>
      <c r="W1120" s="5">
        <f t="shared" si="537"/>
        <v>21.627693974609365</v>
      </c>
      <c r="X1120" s="5">
        <f t="shared" ref="X1120:X1158" si="545">M1120/romega</f>
        <v>0.94870496900270085</v>
      </c>
      <c r="Y1120" s="5">
        <f t="shared" ref="Y1120:Y1158" si="546">const*($R1120/omega)*N1120*(wy*I1120-wz*(H1120-T1120))/X1120</f>
        <v>0.21382548799721235</v>
      </c>
      <c r="Z1120" s="5">
        <f t="shared" ref="Z1120:Z1158" si="547">const*($R1120/omega)*N1120*(wz*(G1120-S1120)-wx*I1120)/X1120</f>
        <v>15.208938245660859</v>
      </c>
      <c r="AA1120" s="5">
        <f t="shared" ref="AA1120:AA1158" si="548">const*($R1120/omega)*N1120*(wx*(H1120-T1120)-wy*(G1120-S1120))/X1120</f>
        <v>9.6059350026269286</v>
      </c>
      <c r="AB1120" s="5">
        <f t="shared" ref="AB1120:AB1158" si="549">U1120+Y1120</f>
        <v>-0.58277671783374885</v>
      </c>
      <c r="AC1120" s="5">
        <f t="shared" ref="AC1120:AC1158" si="550">V1120+Z1120</f>
        <v>1.5601295406464697</v>
      </c>
      <c r="AD1120" s="5">
        <f t="shared" ref="AD1120:AD1158" si="551">W1120+AA1120-32.174</f>
        <v>-0.94037102276370632</v>
      </c>
      <c r="AE1120">
        <f t="shared" si="539"/>
        <v>0</v>
      </c>
    </row>
    <row r="1121" spans="1:31" x14ac:dyDescent="0.2">
      <c r="A1121">
        <f t="shared" si="538"/>
        <v>10.889999999999812</v>
      </c>
      <c r="B1121" s="5">
        <f t="shared" ref="B1121:B1158" si="552">B1120+G1120*dt+0.5*AB1120*dt*dt</f>
        <v>70.330200811645241</v>
      </c>
      <c r="C1121" s="5">
        <f t="shared" ref="C1121:C1158" si="553">C1120+H1120*dt+0.5*AC1120*dt*dt</f>
        <v>688.01300727867556</v>
      </c>
      <c r="D1121" s="5">
        <f t="shared" ref="D1121:D1158" si="554">D1120+I1120*dt+0.5*AD1120*dt*dt</f>
        <v>-441.19689031860804</v>
      </c>
      <c r="E1121" s="2">
        <f t="shared" si="530"/>
        <v>691.59831935224747</v>
      </c>
      <c r="F1121" s="2">
        <f t="shared" si="531"/>
        <v>5.8366270652681029</v>
      </c>
      <c r="G1121" s="3">
        <f t="shared" ref="G1121:G1158" si="555">G1120+AB1120*dt</f>
        <v>3.4684325758990995</v>
      </c>
      <c r="H1121" s="3">
        <f t="shared" ref="H1121:H1158" si="556">H1120+AC1120*dt</f>
        <v>59.542821364571083</v>
      </c>
      <c r="I1121" s="3">
        <f t="shared" ref="I1121:I1158" si="557">I1120+AD1120*dt</f>
        <v>-94.335328165607422</v>
      </c>
      <c r="J1121" s="2">
        <f t="shared" si="532"/>
        <v>111.60883361409896</v>
      </c>
      <c r="K1121" s="2">
        <f t="shared" ref="K1121:K1158" si="558">J1121/1.467</f>
        <v>76.079641182071541</v>
      </c>
      <c r="L1121" s="6">
        <f t="shared" si="540"/>
        <v>2809.4655309021396</v>
      </c>
      <c r="M1121" s="2">
        <f t="shared" si="541"/>
        <v>35.60607356872503</v>
      </c>
      <c r="N1121" s="2">
        <f t="shared" ref="N1121:N1158" si="559">IF(D1121&gt;=hwind,SQRT((G1121-vxw)^2+(H1121-vyw)^2+I1121^2),J1121)</f>
        <v>111.60883361409896</v>
      </c>
      <c r="O1121" s="2">
        <f t="shared" ref="O1121:O1158" si="560">J1121/1.467</f>
        <v>76.079641182071541</v>
      </c>
      <c r="P1121" s="5">
        <f t="shared" si="542"/>
        <v>0.38276845390019182</v>
      </c>
      <c r="Q1121" s="4">
        <f t="shared" si="543"/>
        <v>0.31876138063758302</v>
      </c>
      <c r="R1121" s="4">
        <f t="shared" si="544"/>
        <v>0.26910434795864002</v>
      </c>
      <c r="S1121" s="4">
        <f t="shared" si="533"/>
        <v>0</v>
      </c>
      <c r="T1121" s="4">
        <f t="shared" si="534"/>
        <v>0</v>
      </c>
      <c r="U1121" s="5">
        <f t="shared" si="535"/>
        <v>-0.79538375981308884</v>
      </c>
      <c r="V1121" s="5">
        <f t="shared" si="536"/>
        <v>-13.654407889003</v>
      </c>
      <c r="W1121" s="5">
        <f t="shared" si="537"/>
        <v>21.633053651075265</v>
      </c>
      <c r="X1121" s="5">
        <f t="shared" si="545"/>
        <v>0.94872317826910313</v>
      </c>
      <c r="Y1121" s="5">
        <f t="shared" si="546"/>
        <v>0.21426957847140646</v>
      </c>
      <c r="Z1121" s="5">
        <f t="shared" si="547"/>
        <v>15.211774791719501</v>
      </c>
      <c r="AA1121" s="5">
        <f t="shared" si="548"/>
        <v>9.6092862162525705</v>
      </c>
      <c r="AB1121" s="5">
        <f t="shared" si="549"/>
        <v>-0.58111418134168236</v>
      </c>
      <c r="AC1121" s="5">
        <f t="shared" si="550"/>
        <v>1.5573669027165007</v>
      </c>
      <c r="AD1121" s="5">
        <f t="shared" si="551"/>
        <v>-0.93166013267216385</v>
      </c>
      <c r="AE1121">
        <f t="shared" si="539"/>
        <v>0</v>
      </c>
    </row>
    <row r="1122" spans="1:31" x14ac:dyDescent="0.2">
      <c r="A1122">
        <f t="shared" si="538"/>
        <v>10.899999999999812</v>
      </c>
      <c r="B1122" s="5">
        <f t="shared" si="552"/>
        <v>70.364856081695166</v>
      </c>
      <c r="C1122" s="5">
        <f t="shared" si="553"/>
        <v>688.60851336066639</v>
      </c>
      <c r="D1122" s="5">
        <f t="shared" si="554"/>
        <v>-442.14029018327074</v>
      </c>
      <c r="E1122" s="2">
        <f t="shared" ref="E1122:E1158" si="561">SQRT(B1122^2+C1122^2)</f>
        <v>692.19426293793038</v>
      </c>
      <c r="F1122" s="2">
        <f t="shared" ref="F1122:F1158" si="562">ATAN2(C1122,B1122)*180/PI()</f>
        <v>5.8344680883034581</v>
      </c>
      <c r="G1122" s="3">
        <f t="shared" si="555"/>
        <v>3.4626214340856825</v>
      </c>
      <c r="H1122" s="3">
        <f t="shared" si="556"/>
        <v>59.558395033598245</v>
      </c>
      <c r="I1122" s="3">
        <f t="shared" si="557"/>
        <v>-94.344644766934138</v>
      </c>
      <c r="J1122" s="2">
        <f t="shared" ref="J1122:J1158" si="563">SQRT(G1122^2+H1122^2+I1122^2)</f>
        <v>111.62483667344343</v>
      </c>
      <c r="K1122" s="2">
        <f t="shared" si="558"/>
        <v>76.090549879647867</v>
      </c>
      <c r="L1122" s="6">
        <f t="shared" si="540"/>
        <v>2809.5192710065994</v>
      </c>
      <c r="M1122" s="2">
        <f t="shared" si="541"/>
        <v>35.606754649910023</v>
      </c>
      <c r="N1122" s="2">
        <f t="shared" si="559"/>
        <v>111.62483667344343</v>
      </c>
      <c r="O1122" s="2">
        <f t="shared" si="560"/>
        <v>76.090549879647867</v>
      </c>
      <c r="P1122" s="5">
        <f t="shared" si="542"/>
        <v>0.3827699497025816</v>
      </c>
      <c r="Q1122" s="4">
        <f t="shared" si="543"/>
        <v>0.31872149760046947</v>
      </c>
      <c r="R1122" s="4">
        <f t="shared" si="544"/>
        <v>0.26908955076876717</v>
      </c>
      <c r="S1122" s="4">
        <f t="shared" ref="S1122:S1158" si="564">IF(D1122&gt;=hwind,vxw,0)</f>
        <v>0</v>
      </c>
      <c r="T1122" s="4">
        <f t="shared" ref="T1122:T1158" si="565">IF(D1122&gt;=hwind,vyw,0)</f>
        <v>0</v>
      </c>
      <c r="U1122" s="5">
        <f t="shared" ref="U1122:U1158" si="566">-const*$P1122*$N1122*(G1122-S1122)</f>
        <v>-0.79416810277131755</v>
      </c>
      <c r="V1122" s="5">
        <f t="shared" ref="V1122:V1158" si="567">-const*$P1122*$N1122*(H1122-T1122)</f>
        <v>-13.659990989002512</v>
      </c>
      <c r="W1122" s="5">
        <f t="shared" ref="W1122:W1158" si="568">-const*$P1122*$N1122*I1122</f>
        <v>21.638376867777446</v>
      </c>
      <c r="X1122" s="5">
        <f t="shared" si="545"/>
        <v>0.94874132566480629</v>
      </c>
      <c r="Y1122" s="5">
        <f t="shared" si="546"/>
        <v>0.21471459711865415</v>
      </c>
      <c r="Z1122" s="5">
        <f t="shared" si="547"/>
        <v>15.214590462157226</v>
      </c>
      <c r="AA1122" s="5">
        <f t="shared" si="548"/>
        <v>9.612628958709271</v>
      </c>
      <c r="AB1122" s="5">
        <f t="shared" si="549"/>
        <v>-0.5794535056526634</v>
      </c>
      <c r="AC1122" s="5">
        <f t="shared" si="550"/>
        <v>1.5545994731547133</v>
      </c>
      <c r="AD1122" s="5">
        <f t="shared" si="551"/>
        <v>-0.92299417351328117</v>
      </c>
      <c r="AE1122">
        <f t="shared" si="539"/>
        <v>0</v>
      </c>
    </row>
    <row r="1123" spans="1:31" x14ac:dyDescent="0.2">
      <c r="A1123">
        <f t="shared" si="538"/>
        <v>10.909999999999812</v>
      </c>
      <c r="B1123" s="5">
        <f t="shared" si="552"/>
        <v>70.399453323360746</v>
      </c>
      <c r="C1123" s="5">
        <f t="shared" si="553"/>
        <v>689.204175040976</v>
      </c>
      <c r="D1123" s="5">
        <f t="shared" si="554"/>
        <v>-443.08378278064873</v>
      </c>
      <c r="E1123" s="2">
        <f t="shared" si="561"/>
        <v>692.79035640093923</v>
      </c>
      <c r="F1123" s="2">
        <f t="shared" si="562"/>
        <v>5.8323067437495402</v>
      </c>
      <c r="G1123" s="3">
        <f t="shared" si="555"/>
        <v>3.456826899029156</v>
      </c>
      <c r="H1123" s="3">
        <f t="shared" si="556"/>
        <v>59.573941028329791</v>
      </c>
      <c r="I1123" s="3">
        <f t="shared" si="557"/>
        <v>-94.353874708669267</v>
      </c>
      <c r="J1123" s="2">
        <f t="shared" si="563"/>
        <v>111.64075319701146</v>
      </c>
      <c r="K1123" s="2">
        <f t="shared" si="558"/>
        <v>76.101399588964867</v>
      </c>
      <c r="L1123" s="6">
        <f t="shared" si="540"/>
        <v>2809.5728284159063</v>
      </c>
      <c r="M1123" s="2">
        <f t="shared" si="541"/>
        <v>35.607433415687701</v>
      </c>
      <c r="N1123" s="2">
        <f t="shared" si="559"/>
        <v>111.64075319701146</v>
      </c>
      <c r="O1123" s="2">
        <f t="shared" si="560"/>
        <v>76.101399588964867</v>
      </c>
      <c r="P1123" s="5">
        <f t="shared" si="542"/>
        <v>0.38277144020687476</v>
      </c>
      <c r="Q1123" s="4">
        <f t="shared" si="543"/>
        <v>0.31868185241862224</v>
      </c>
      <c r="R1123" s="4">
        <f t="shared" si="544"/>
        <v>0.26907483976929264</v>
      </c>
      <c r="S1123" s="4">
        <f t="shared" si="564"/>
        <v>0</v>
      </c>
      <c r="T1123" s="4">
        <f t="shared" si="565"/>
        <v>0</v>
      </c>
      <c r="U1123" s="5">
        <f t="shared" si="566"/>
        <v>-0.79295523782626942</v>
      </c>
      <c r="V1123" s="5">
        <f t="shared" si="567"/>
        <v>-13.665558026534255</v>
      </c>
      <c r="W1123" s="5">
        <f t="shared" si="568"/>
        <v>21.643663783238754</v>
      </c>
      <c r="X1123" s="5">
        <f t="shared" si="545"/>
        <v>0.94875941136652386</v>
      </c>
      <c r="Y1123" s="5">
        <f t="shared" si="546"/>
        <v>0.21516053103730595</v>
      </c>
      <c r="Z1123" s="5">
        <f t="shared" si="547"/>
        <v>15.217385353784298</v>
      </c>
      <c r="AA1123" s="5">
        <f t="shared" si="548"/>
        <v>9.6159632361091667</v>
      </c>
      <c r="AB1123" s="5">
        <f t="shared" si="549"/>
        <v>-0.5777947067889635</v>
      </c>
      <c r="AC1123" s="5">
        <f t="shared" si="550"/>
        <v>1.5518273272500434</v>
      </c>
      <c r="AD1123" s="5">
        <f t="shared" si="551"/>
        <v>-0.91437298065207884</v>
      </c>
      <c r="AE1123">
        <f t="shared" si="539"/>
        <v>0</v>
      </c>
    </row>
    <row r="1124" spans="1:31" x14ac:dyDescent="0.2">
      <c r="A1124">
        <f t="shared" si="538"/>
        <v>10.919999999999812</v>
      </c>
      <c r="B1124" s="5">
        <f t="shared" si="552"/>
        <v>70.433992702615711</v>
      </c>
      <c r="C1124" s="5">
        <f t="shared" si="553"/>
        <v>689.7999920426256</v>
      </c>
      <c r="D1124" s="5">
        <f t="shared" si="554"/>
        <v>-444.02736724638442</v>
      </c>
      <c r="E1124" s="2">
        <f t="shared" si="561"/>
        <v>693.38659948836505</v>
      </c>
      <c r="F1124" s="2">
        <f t="shared" si="562"/>
        <v>5.8301430550796267</v>
      </c>
      <c r="G1124" s="3">
        <f t="shared" si="555"/>
        <v>3.4510489519612664</v>
      </c>
      <c r="H1124" s="3">
        <f t="shared" si="556"/>
        <v>59.58945930160229</v>
      </c>
      <c r="I1124" s="3">
        <f t="shared" si="557"/>
        <v>-94.363018438475791</v>
      </c>
      <c r="J1124" s="2">
        <f t="shared" si="563"/>
        <v>111.65658353875185</v>
      </c>
      <c r="K1124" s="2">
        <f t="shared" si="558"/>
        <v>76.112190551296408</v>
      </c>
      <c r="L1124" s="6">
        <f t="shared" si="540"/>
        <v>2809.6262036520884</v>
      </c>
      <c r="M1124" s="2">
        <f t="shared" si="541"/>
        <v>35.608109872674035</v>
      </c>
      <c r="N1124" s="2">
        <f t="shared" si="559"/>
        <v>111.65658353875185</v>
      </c>
      <c r="O1124" s="2">
        <f t="shared" si="560"/>
        <v>76.112190551296408</v>
      </c>
      <c r="P1124" s="5">
        <f t="shared" si="542"/>
        <v>0.38277292542824698</v>
      </c>
      <c r="Q1124" s="4">
        <f t="shared" si="543"/>
        <v>0.31864244394704722</v>
      </c>
      <c r="R1124" s="4">
        <f t="shared" si="544"/>
        <v>0.26906021457175322</v>
      </c>
      <c r="S1124" s="4">
        <f t="shared" si="564"/>
        <v>0</v>
      </c>
      <c r="T1124" s="4">
        <f t="shared" si="565"/>
        <v>0</v>
      </c>
      <c r="U1124" s="5">
        <f t="shared" si="566"/>
        <v>-0.79174516801686967</v>
      </c>
      <c r="V1124" s="5">
        <f t="shared" si="567"/>
        <v>-13.671109023234468</v>
      </c>
      <c r="W1124" s="5">
        <f t="shared" si="568"/>
        <v>21.648914555584817</v>
      </c>
      <c r="X1124" s="5">
        <f t="shared" si="545"/>
        <v>0.94877743555053839</v>
      </c>
      <c r="Y1124" s="5">
        <f t="shared" si="546"/>
        <v>0.21560736739340902</v>
      </c>
      <c r="Z1124" s="5">
        <f t="shared" si="547"/>
        <v>15.220159563114773</v>
      </c>
      <c r="AA1124" s="5">
        <f t="shared" si="548"/>
        <v>9.6192890546545833</v>
      </c>
      <c r="AB1124" s="5">
        <f t="shared" si="549"/>
        <v>-0.57613780062346065</v>
      </c>
      <c r="AC1124" s="5">
        <f t="shared" si="550"/>
        <v>1.5490505398803052</v>
      </c>
      <c r="AD1124" s="5">
        <f t="shared" si="551"/>
        <v>-0.9057963897605994</v>
      </c>
      <c r="AE1124">
        <f t="shared" si="539"/>
        <v>0</v>
      </c>
    </row>
    <row r="1125" spans="1:31" x14ac:dyDescent="0.2">
      <c r="A1125">
        <f t="shared" si="538"/>
        <v>10.929999999999811</v>
      </c>
      <c r="B1125" s="5">
        <f t="shared" si="552"/>
        <v>70.468474385245301</v>
      </c>
      <c r="C1125" s="5">
        <f t="shared" si="553"/>
        <v>690.39596408816863</v>
      </c>
      <c r="D1125" s="5">
        <f t="shared" si="554"/>
        <v>-444.97104272058863</v>
      </c>
      <c r="E1125" s="2">
        <f t="shared" si="561"/>
        <v>693.98299194678816</v>
      </c>
      <c r="F1125" s="2">
        <f t="shared" si="562"/>
        <v>5.8279770456746318</v>
      </c>
      <c r="G1125" s="3">
        <f t="shared" si="555"/>
        <v>3.4452875739550319</v>
      </c>
      <c r="H1125" s="3">
        <f t="shared" si="556"/>
        <v>59.604949807001091</v>
      </c>
      <c r="I1125" s="3">
        <f t="shared" si="557"/>
        <v>-94.372076402373395</v>
      </c>
      <c r="J1125" s="2">
        <f t="shared" si="563"/>
        <v>111.67232805157136</v>
      </c>
      <c r="K1125" s="2">
        <f t="shared" si="558"/>
        <v>76.122923007206097</v>
      </c>
      <c r="L1125" s="6">
        <f t="shared" si="540"/>
        <v>2809.6793972359005</v>
      </c>
      <c r="M1125" s="2">
        <f t="shared" si="541"/>
        <v>35.608784027468879</v>
      </c>
      <c r="N1125" s="2">
        <f t="shared" si="559"/>
        <v>111.67232805157136</v>
      </c>
      <c r="O1125" s="2">
        <f t="shared" si="560"/>
        <v>76.122923007206097</v>
      </c>
      <c r="P1125" s="5">
        <f t="shared" si="542"/>
        <v>0.38277440538183649</v>
      </c>
      <c r="Q1125" s="4">
        <f t="shared" si="543"/>
        <v>0.31860327104582614</v>
      </c>
      <c r="R1125" s="4">
        <f t="shared" si="544"/>
        <v>0.26904567478912933</v>
      </c>
      <c r="S1125" s="4">
        <f t="shared" si="564"/>
        <v>0</v>
      </c>
      <c r="T1125" s="4">
        <f t="shared" si="565"/>
        <v>0</v>
      </c>
      <c r="U1125" s="5">
        <f t="shared" si="566"/>
        <v>-0.79053789630088389</v>
      </c>
      <c r="V1125" s="5">
        <f t="shared" si="567"/>
        <v>-13.676644000853274</v>
      </c>
      <c r="W1125" s="5">
        <f t="shared" si="568"/>
        <v>21.65412934254303</v>
      </c>
      <c r="X1125" s="5">
        <f t="shared" si="545"/>
        <v>0.94879539839270277</v>
      </c>
      <c r="Y1125" s="5">
        <f t="shared" si="546"/>
        <v>0.21605509342054458</v>
      </c>
      <c r="Z1125" s="5">
        <f t="shared" si="547"/>
        <v>15.222913186366483</v>
      </c>
      <c r="AA1125" s="5">
        <f t="shared" si="548"/>
        <v>9.6226064206373927</v>
      </c>
      <c r="AB1125" s="5">
        <f t="shared" si="549"/>
        <v>-0.57448280288033926</v>
      </c>
      <c r="AC1125" s="5">
        <f t="shared" si="550"/>
        <v>1.5462691855132089</v>
      </c>
      <c r="AD1125" s="5">
        <f t="shared" si="551"/>
        <v>-0.89726423681957712</v>
      </c>
      <c r="AE1125">
        <f t="shared" si="539"/>
        <v>0</v>
      </c>
    </row>
    <row r="1126" spans="1:31" x14ac:dyDescent="0.2">
      <c r="A1126">
        <f t="shared" si="538"/>
        <v>10.939999999999811</v>
      </c>
      <c r="B1126" s="5">
        <f t="shared" si="552"/>
        <v>70.502898536844697</v>
      </c>
      <c r="C1126" s="5">
        <f t="shared" si="553"/>
        <v>690.99209089969793</v>
      </c>
      <c r="D1126" s="5">
        <f t="shared" si="554"/>
        <v>-445.91480834782419</v>
      </c>
      <c r="E1126" s="2">
        <f t="shared" si="561"/>
        <v>694.57953352228355</v>
      </c>
      <c r="F1126" s="2">
        <f t="shared" si="562"/>
        <v>5.8258087388232331</v>
      </c>
      <c r="G1126" s="3">
        <f t="shared" si="555"/>
        <v>3.4395427459262287</v>
      </c>
      <c r="H1126" s="3">
        <f t="shared" si="556"/>
        <v>59.620412498856226</v>
      </c>
      <c r="I1126" s="3">
        <f t="shared" si="557"/>
        <v>-94.381049044741587</v>
      </c>
      <c r="J1126" s="2">
        <f t="shared" si="563"/>
        <v>111.68798708733515</v>
      </c>
      <c r="K1126" s="2">
        <f t="shared" si="558"/>
        <v>76.13359719654747</v>
      </c>
      <c r="L1126" s="6">
        <f t="shared" si="540"/>
        <v>2809.7324096868274</v>
      </c>
      <c r="M1126" s="2">
        <f t="shared" si="541"/>
        <v>35.609455886655972</v>
      </c>
      <c r="N1126" s="2">
        <f t="shared" si="559"/>
        <v>111.68798708733515</v>
      </c>
      <c r="O1126" s="2">
        <f t="shared" si="560"/>
        <v>76.13359719654747</v>
      </c>
      <c r="P1126" s="5">
        <f t="shared" si="542"/>
        <v>0.38277588008274427</v>
      </c>
      <c r="Q1126" s="4">
        <f t="shared" si="543"/>
        <v>0.31856433258009398</v>
      </c>
      <c r="R1126" s="4">
        <f t="shared" si="544"/>
        <v>0.26903122003584129</v>
      </c>
      <c r="S1126" s="4">
        <f t="shared" si="564"/>
        <v>0</v>
      </c>
      <c r="T1126" s="4">
        <f t="shared" si="565"/>
        <v>0</v>
      </c>
      <c r="U1126" s="5">
        <f t="shared" si="566"/>
        <v>-0.78933342555544961</v>
      </c>
      <c r="V1126" s="5">
        <f t="shared" si="567"/>
        <v>-13.682162981253578</v>
      </c>
      <c r="W1126" s="5">
        <f t="shared" si="568"/>
        <v>21.659308301441477</v>
      </c>
      <c r="X1126" s="5">
        <f t="shared" si="545"/>
        <v>0.94881330006844078</v>
      </c>
      <c r="Y1126" s="5">
        <f t="shared" si="546"/>
        <v>0.21650369641965972</v>
      </c>
      <c r="Z1126" s="5">
        <f t="shared" si="547"/>
        <v>15.225646319461083</v>
      </c>
      <c r="AA1126" s="5">
        <f t="shared" si="548"/>
        <v>9.6259153404384143</v>
      </c>
      <c r="AB1126" s="5">
        <f t="shared" si="549"/>
        <v>-0.57282972913578989</v>
      </c>
      <c r="AC1126" s="5">
        <f t="shared" si="550"/>
        <v>1.5434833382075048</v>
      </c>
      <c r="AD1126" s="5">
        <f t="shared" si="551"/>
        <v>-0.8887763581201078</v>
      </c>
      <c r="AE1126">
        <f t="shared" si="539"/>
        <v>0</v>
      </c>
    </row>
    <row r="1127" spans="1:31" x14ac:dyDescent="0.2">
      <c r="A1127">
        <f t="shared" si="538"/>
        <v>10.949999999999811</v>
      </c>
      <c r="B1127" s="5">
        <f t="shared" si="552"/>
        <v>70.537265322817504</v>
      </c>
      <c r="C1127" s="5">
        <f t="shared" si="553"/>
        <v>691.58837219885345</v>
      </c>
      <c r="D1127" s="5">
        <f t="shared" si="554"/>
        <v>-446.85866327708948</v>
      </c>
      <c r="E1127" s="2">
        <f t="shared" si="561"/>
        <v>695.17622396042964</v>
      </c>
      <c r="F1127" s="2">
        <f t="shared" si="562"/>
        <v>5.8236381577220273</v>
      </c>
      <c r="G1127" s="3">
        <f t="shared" si="555"/>
        <v>3.433814448634871</v>
      </c>
      <c r="H1127" s="3">
        <f t="shared" si="556"/>
        <v>59.635847332238299</v>
      </c>
      <c r="I1127" s="3">
        <f t="shared" si="557"/>
        <v>-94.389936808322787</v>
      </c>
      <c r="J1127" s="2">
        <f t="shared" si="563"/>
        <v>111.70356099686731</v>
      </c>
      <c r="K1127" s="2">
        <f t="shared" si="558"/>
        <v>76.144213358464427</v>
      </c>
      <c r="L1127" s="6">
        <f t="shared" si="540"/>
        <v>2809.7852415230841</v>
      </c>
      <c r="M1127" s="2">
        <f t="shared" si="541"/>
        <v>35.610125456802969</v>
      </c>
      <c r="N1127" s="2">
        <f t="shared" si="559"/>
        <v>111.70356099686731</v>
      </c>
      <c r="O1127" s="2">
        <f t="shared" si="560"/>
        <v>76.144213358464427</v>
      </c>
      <c r="P1127" s="5">
        <f t="shared" si="542"/>
        <v>0.38277734954603393</v>
      </c>
      <c r="Q1127" s="4">
        <f t="shared" si="543"/>
        <v>0.31852562742001622</v>
      </c>
      <c r="R1127" s="4">
        <f t="shared" si="544"/>
        <v>0.26901684992774477</v>
      </c>
      <c r="S1127" s="4">
        <f t="shared" si="564"/>
        <v>0</v>
      </c>
      <c r="T1127" s="4">
        <f t="shared" si="565"/>
        <v>0</v>
      </c>
      <c r="U1127" s="5">
        <f t="shared" si="566"/>
        <v>-0.78813175857761153</v>
      </c>
      <c r="V1127" s="5">
        <f t="shared" si="567"/>
        <v>-13.68766598641006</v>
      </c>
      <c r="W1127" s="5">
        <f t="shared" si="568"/>
        <v>21.664451589207985</v>
      </c>
      <c r="X1127" s="5">
        <f t="shared" si="545"/>
        <v>0.94883114075274722</v>
      </c>
      <c r="Y1127" s="5">
        <f t="shared" si="546"/>
        <v>0.21695316375890253</v>
      </c>
      <c r="Z1127" s="5">
        <f t="shared" si="547"/>
        <v>15.228359058024028</v>
      </c>
      <c r="AA1127" s="5">
        <f t="shared" si="548"/>
        <v>9.6292158205267455</v>
      </c>
      <c r="AB1127" s="5">
        <f t="shared" si="549"/>
        <v>-0.57117859481870903</v>
      </c>
      <c r="AC1127" s="5">
        <f t="shared" si="550"/>
        <v>1.5406930716139673</v>
      </c>
      <c r="AD1127" s="5">
        <f t="shared" si="551"/>
        <v>-0.88033259026526878</v>
      </c>
      <c r="AE1127">
        <f t="shared" si="539"/>
        <v>0</v>
      </c>
    </row>
    <row r="1128" spans="1:31" x14ac:dyDescent="0.2">
      <c r="A1128">
        <f t="shared" si="538"/>
        <v>10.959999999999811</v>
      </c>
      <c r="B1128" s="5">
        <f t="shared" si="552"/>
        <v>70.571574908374117</v>
      </c>
      <c r="C1128" s="5">
        <f t="shared" si="553"/>
        <v>692.18480770682947</v>
      </c>
      <c r="D1128" s="5">
        <f t="shared" si="554"/>
        <v>-447.8026066618022</v>
      </c>
      <c r="E1128" s="2">
        <f t="shared" si="561"/>
        <v>695.77306300631437</v>
      </c>
      <c r="F1128" s="2">
        <f t="shared" si="562"/>
        <v>5.8214653254756508</v>
      </c>
      <c r="G1128" s="3">
        <f t="shared" si="555"/>
        <v>3.4281026626866837</v>
      </c>
      <c r="H1128" s="3">
        <f t="shared" si="556"/>
        <v>59.651254262954438</v>
      </c>
      <c r="I1128" s="3">
        <f t="shared" si="557"/>
        <v>-94.398740134225434</v>
      </c>
      <c r="J1128" s="2">
        <f t="shared" si="563"/>
        <v>111.71905012995136</v>
      </c>
      <c r="K1128" s="2">
        <f t="shared" si="558"/>
        <v>76.154771731391506</v>
      </c>
      <c r="L1128" s="6">
        <f t="shared" si="540"/>
        <v>2809.8378932616188</v>
      </c>
      <c r="M1128" s="2">
        <f t="shared" si="541"/>
        <v>35.610792744461484</v>
      </c>
      <c r="N1128" s="2">
        <f t="shared" si="559"/>
        <v>111.71905012995136</v>
      </c>
      <c r="O1128" s="2">
        <f t="shared" si="560"/>
        <v>76.154771731391506</v>
      </c>
      <c r="P1128" s="5">
        <f t="shared" si="542"/>
        <v>0.38277881378673206</v>
      </c>
      <c r="Q1128" s="4">
        <f t="shared" si="543"/>
        <v>0.31848715444076642</v>
      </c>
      <c r="R1128" s="4">
        <f t="shared" si="544"/>
        <v>0.2690025640821273</v>
      </c>
      <c r="S1128" s="4">
        <f t="shared" si="564"/>
        <v>0</v>
      </c>
      <c r="T1128" s="4">
        <f t="shared" si="565"/>
        <v>0</v>
      </c>
      <c r="U1128" s="5">
        <f t="shared" si="566"/>
        <v>-0.78693289808485112</v>
      </c>
      <c r="V1128" s="5">
        <f t="shared" si="567"/>
        <v>-13.693153038408102</v>
      </c>
      <c r="W1128" s="5">
        <f t="shared" si="568"/>
        <v>21.669559362369128</v>
      </c>
      <c r="X1128" s="5">
        <f t="shared" si="545"/>
        <v>0.94884892062018988</v>
      </c>
      <c r="Y1128" s="5">
        <f t="shared" si="546"/>
        <v>0.21740348287345482</v>
      </c>
      <c r="Z1128" s="5">
        <f t="shared" si="547"/>
        <v>15.231051497384627</v>
      </c>
      <c r="AA1128" s="5">
        <f t="shared" si="548"/>
        <v>9.6325078674591591</v>
      </c>
      <c r="AB1128" s="5">
        <f t="shared" si="549"/>
        <v>-0.56952941521139633</v>
      </c>
      <c r="AC1128" s="5">
        <f t="shared" si="550"/>
        <v>1.5378984589765246</v>
      </c>
      <c r="AD1128" s="5">
        <f t="shared" si="551"/>
        <v>-0.87193277017171056</v>
      </c>
      <c r="AE1128">
        <f t="shared" si="539"/>
        <v>0</v>
      </c>
    </row>
    <row r="1129" spans="1:31" x14ac:dyDescent="0.2">
      <c r="A1129">
        <f t="shared" si="538"/>
        <v>10.969999999999811</v>
      </c>
      <c r="B1129" s="5">
        <f t="shared" si="552"/>
        <v>70.605827458530229</v>
      </c>
      <c r="C1129" s="5">
        <f t="shared" si="553"/>
        <v>692.78139714438191</v>
      </c>
      <c r="D1129" s="5">
        <f t="shared" si="554"/>
        <v>-448.746637659783</v>
      </c>
      <c r="E1129" s="2">
        <f t="shared" si="561"/>
        <v>696.37005040454289</v>
      </c>
      <c r="F1129" s="2">
        <f t="shared" si="562"/>
        <v>5.8192902650969378</v>
      </c>
      <c r="G1129" s="3">
        <f t="shared" si="555"/>
        <v>3.4224073685345697</v>
      </c>
      <c r="H1129" s="3">
        <f t="shared" si="556"/>
        <v>59.666633247544205</v>
      </c>
      <c r="I1129" s="3">
        <f t="shared" si="557"/>
        <v>-94.407459461927147</v>
      </c>
      <c r="J1129" s="2">
        <f t="shared" si="563"/>
        <v>111.73445483533074</v>
      </c>
      <c r="K1129" s="2">
        <f t="shared" si="558"/>
        <v>76.165272553054351</v>
      </c>
      <c r="L1129" s="6">
        <f t="shared" si="540"/>
        <v>2809.8903654181158</v>
      </c>
      <c r="M1129" s="2">
        <f t="shared" si="541"/>
        <v>35.611457756167091</v>
      </c>
      <c r="N1129" s="2">
        <f t="shared" si="559"/>
        <v>111.73445483533074</v>
      </c>
      <c r="O1129" s="2">
        <f t="shared" si="560"/>
        <v>76.165272553054351</v>
      </c>
      <c r="P1129" s="5">
        <f t="shared" si="542"/>
        <v>0.38278027281982796</v>
      </c>
      <c r="Q1129" s="4">
        <f t="shared" si="543"/>
        <v>0.31844891252250374</v>
      </c>
      <c r="R1129" s="4">
        <f t="shared" si="544"/>
        <v>0.26898836211770399</v>
      </c>
      <c r="S1129" s="4">
        <f t="shared" si="564"/>
        <v>0</v>
      </c>
      <c r="T1129" s="4">
        <f t="shared" si="565"/>
        <v>0</v>
      </c>
      <c r="U1129" s="5">
        <f t="shared" si="566"/>
        <v>-0.7857368467156155</v>
      </c>
      <c r="V1129" s="5">
        <f t="shared" si="567"/>
        <v>-13.698624159442733</v>
      </c>
      <c r="W1129" s="5">
        <f t="shared" si="568"/>
        <v>21.674631777049264</v>
      </c>
      <c r="X1129" s="5">
        <f t="shared" si="545"/>
        <v>0.94886663984490904</v>
      </c>
      <c r="Y1129" s="5">
        <f t="shared" si="546"/>
        <v>0.21785464126536239</v>
      </c>
      <c r="Z1129" s="5">
        <f t="shared" si="547"/>
        <v>15.233723732576065</v>
      </c>
      <c r="AA1129" s="5">
        <f t="shared" si="548"/>
        <v>9.6357914878794535</v>
      </c>
      <c r="AB1129" s="5">
        <f t="shared" si="549"/>
        <v>-0.56788220545025314</v>
      </c>
      <c r="AC1129" s="5">
        <f t="shared" si="550"/>
        <v>1.5350995731333317</v>
      </c>
      <c r="AD1129" s="5">
        <f t="shared" si="551"/>
        <v>-0.86357673507128396</v>
      </c>
      <c r="AE1129">
        <f t="shared" si="539"/>
        <v>0</v>
      </c>
    </row>
    <row r="1130" spans="1:31" x14ac:dyDescent="0.2">
      <c r="A1130">
        <f t="shared" si="538"/>
        <v>10.97999999999981</v>
      </c>
      <c r="B1130" s="5">
        <f t="shared" si="552"/>
        <v>70.640023138105306</v>
      </c>
      <c r="C1130" s="5">
        <f t="shared" si="553"/>
        <v>693.37814023183603</v>
      </c>
      <c r="D1130" s="5">
        <f t="shared" si="554"/>
        <v>-449.69075543323902</v>
      </c>
      <c r="E1130" s="2">
        <f t="shared" si="561"/>
        <v>696.96718589924421</v>
      </c>
      <c r="F1130" s="2">
        <f t="shared" si="562"/>
        <v>5.8171129995070547</v>
      </c>
      <c r="G1130" s="3">
        <f t="shared" si="555"/>
        <v>3.4167285464800674</v>
      </c>
      <c r="H1130" s="3">
        <f t="shared" si="556"/>
        <v>59.681984243275537</v>
      </c>
      <c r="I1130" s="3">
        <f t="shared" si="557"/>
        <v>-94.416095229277857</v>
      </c>
      <c r="J1130" s="2">
        <f t="shared" si="563"/>
        <v>111.74977546070949</v>
      </c>
      <c r="K1130" s="2">
        <f t="shared" si="558"/>
        <v>76.175716060469995</v>
      </c>
      <c r="L1130" s="6">
        <f t="shared" si="540"/>
        <v>2809.9426585069959</v>
      </c>
      <c r="M1130" s="2">
        <f t="shared" si="541"/>
        <v>35.61212049843936</v>
      </c>
      <c r="N1130" s="2">
        <f t="shared" si="559"/>
        <v>111.74977546070949</v>
      </c>
      <c r="O1130" s="2">
        <f t="shared" si="560"/>
        <v>76.175716060469995</v>
      </c>
      <c r="P1130" s="5">
        <f t="shared" si="542"/>
        <v>0.3827817266602741</v>
      </c>
      <c r="Q1130" s="4">
        <f t="shared" si="543"/>
        <v>0.3184109005503506</v>
      </c>
      <c r="R1130" s="4">
        <f t="shared" si="544"/>
        <v>0.26897424365461392</v>
      </c>
      <c r="S1130" s="4">
        <f t="shared" si="564"/>
        <v>0</v>
      </c>
      <c r="T1130" s="4">
        <f t="shared" si="565"/>
        <v>0</v>
      </c>
      <c r="U1130" s="5">
        <f t="shared" si="566"/>
        <v>-0.78454360702984727</v>
      </c>
      <c r="V1130" s="5">
        <f t="shared" si="567"/>
        <v>-13.704079371817622</v>
      </c>
      <c r="W1130" s="5">
        <f t="shared" si="568"/>
        <v>21.679668988969631</v>
      </c>
      <c r="X1130" s="5">
        <f t="shared" si="545"/>
        <v>0.9488842986006184</v>
      </c>
      <c r="Y1130" s="5">
        <f t="shared" si="546"/>
        <v>0.21830662650336544</v>
      </c>
      <c r="Z1130" s="5">
        <f t="shared" si="547"/>
        <v>15.236375858335483</v>
      </c>
      <c r="AA1130" s="5">
        <f t="shared" si="548"/>
        <v>9.6390666885178558</v>
      </c>
      <c r="AB1130" s="5">
        <f t="shared" si="549"/>
        <v>-0.56623698052648186</v>
      </c>
      <c r="AC1130" s="5">
        <f t="shared" si="550"/>
        <v>1.5322964865178612</v>
      </c>
      <c r="AD1130" s="5">
        <f t="shared" si="551"/>
        <v>-0.85526432251251094</v>
      </c>
      <c r="AE1130">
        <f t="shared" si="539"/>
        <v>0</v>
      </c>
    </row>
    <row r="1131" spans="1:31" x14ac:dyDescent="0.2">
      <c r="A1131">
        <f t="shared" si="538"/>
        <v>10.98999999999981</v>
      </c>
      <c r="B1131" s="5">
        <f t="shared" si="552"/>
        <v>70.674162111721088</v>
      </c>
      <c r="C1131" s="5">
        <f t="shared" si="553"/>
        <v>693.97503668909314</v>
      </c>
      <c r="D1131" s="5">
        <f t="shared" si="554"/>
        <v>-450.63495914874795</v>
      </c>
      <c r="E1131" s="2">
        <f t="shared" si="561"/>
        <v>697.56446923407873</v>
      </c>
      <c r="F1131" s="2">
        <f t="shared" si="562"/>
        <v>5.8149335515356473</v>
      </c>
      <c r="G1131" s="3">
        <f t="shared" si="555"/>
        <v>3.4110661766748027</v>
      </c>
      <c r="H1131" s="3">
        <f t="shared" si="556"/>
        <v>59.697307208140714</v>
      </c>
      <c r="I1131" s="3">
        <f t="shared" si="557"/>
        <v>-94.424647872502987</v>
      </c>
      <c r="J1131" s="2">
        <f t="shared" si="563"/>
        <v>111.76501235275272</v>
      </c>
      <c r="K1131" s="2">
        <f t="shared" si="558"/>
        <v>76.186102489947316</v>
      </c>
      <c r="L1131" s="6">
        <f t="shared" si="540"/>
        <v>2809.9947730414206</v>
      </c>
      <c r="M1131" s="2">
        <f t="shared" si="541"/>
        <v>35.612780977781888</v>
      </c>
      <c r="N1131" s="2">
        <f t="shared" si="559"/>
        <v>111.76501235275272</v>
      </c>
      <c r="O1131" s="2">
        <f t="shared" si="560"/>
        <v>76.186102489947316</v>
      </c>
      <c r="P1131" s="5">
        <f t="shared" si="542"/>
        <v>0.38278317532298589</v>
      </c>
      <c r="Q1131" s="4">
        <f t="shared" si="543"/>
        <v>0.31837311741437035</v>
      </c>
      <c r="R1131" s="4">
        <f t="shared" si="544"/>
        <v>0.26896020831441569</v>
      </c>
      <c r="S1131" s="4">
        <f t="shared" si="564"/>
        <v>0</v>
      </c>
      <c r="T1131" s="4">
        <f t="shared" si="565"/>
        <v>0</v>
      </c>
      <c r="U1131" s="5">
        <f t="shared" si="566"/>
        <v>-0.78335318150950972</v>
      </c>
      <c r="V1131" s="5">
        <f t="shared" si="567"/>
        <v>-13.709518697944015</v>
      </c>
      <c r="W1131" s="5">
        <f t="shared" si="568"/>
        <v>21.684671153447447</v>
      </c>
      <c r="X1131" s="5">
        <f t="shared" si="545"/>
        <v>0.94890189706060624</v>
      </c>
      <c r="Y1131" s="5">
        <f t="shared" si="546"/>
        <v>0.21875942622273192</v>
      </c>
      <c r="Z1131" s="5">
        <f t="shared" si="547"/>
        <v>15.239007969103998</v>
      </c>
      <c r="AA1131" s="5">
        <f t="shared" si="548"/>
        <v>9.6423334761903643</v>
      </c>
      <c r="AB1131" s="5">
        <f t="shared" si="549"/>
        <v>-0.5645937552867778</v>
      </c>
      <c r="AC1131" s="5">
        <f t="shared" si="550"/>
        <v>1.5294892711599832</v>
      </c>
      <c r="AD1131" s="5">
        <f t="shared" si="551"/>
        <v>-0.84699537036218686</v>
      </c>
      <c r="AE1131">
        <f t="shared" si="539"/>
        <v>0</v>
      </c>
    </row>
    <row r="1132" spans="1:31" x14ac:dyDescent="0.2">
      <c r="A1132">
        <f t="shared" si="538"/>
        <v>10.99999999999981</v>
      </c>
      <c r="B1132" s="5">
        <f t="shared" si="552"/>
        <v>70.708244543800063</v>
      </c>
      <c r="C1132" s="5">
        <f t="shared" si="553"/>
        <v>694.57208623563804</v>
      </c>
      <c r="D1132" s="5">
        <f t="shared" si="554"/>
        <v>-451.57924797724149</v>
      </c>
      <c r="E1132" s="2">
        <f t="shared" si="561"/>
        <v>698.16190015224436</v>
      </c>
      <c r="F1132" s="2">
        <f t="shared" si="562"/>
        <v>5.8127519439209854</v>
      </c>
      <c r="G1132" s="3">
        <f t="shared" si="555"/>
        <v>3.405420239121935</v>
      </c>
      <c r="H1132" s="3">
        <f t="shared" si="556"/>
        <v>59.712602100852315</v>
      </c>
      <c r="I1132" s="3">
        <f t="shared" si="557"/>
        <v>-94.433117826206612</v>
      </c>
      <c r="J1132" s="2">
        <f t="shared" si="563"/>
        <v>111.78016585708734</v>
      </c>
      <c r="K1132" s="2">
        <f t="shared" si="558"/>
        <v>76.196432077087479</v>
      </c>
      <c r="L1132" s="6">
        <f t="shared" si="540"/>
        <v>2810.046709533292</v>
      </c>
      <c r="M1132" s="2">
        <f t="shared" si="541"/>
        <v>35.613439200682343</v>
      </c>
      <c r="N1132" s="2">
        <f t="shared" si="559"/>
        <v>111.78016585708734</v>
      </c>
      <c r="O1132" s="2">
        <f t="shared" si="560"/>
        <v>76.196432077087479</v>
      </c>
      <c r="P1132" s="5">
        <f t="shared" si="542"/>
        <v>0.38278461882284165</v>
      </c>
      <c r="Q1132" s="4">
        <f t="shared" si="543"/>
        <v>0.31833556200954566</v>
      </c>
      <c r="R1132" s="4">
        <f t="shared" si="544"/>
        <v>0.26894625572008402</v>
      </c>
      <c r="S1132" s="4">
        <f t="shared" si="564"/>
        <v>0</v>
      </c>
      <c r="T1132" s="4">
        <f t="shared" si="565"/>
        <v>0</v>
      </c>
      <c r="U1132" s="5">
        <f t="shared" si="566"/>
        <v>-0.78216557255911046</v>
      </c>
      <c r="V1132" s="5">
        <f t="shared" si="567"/>
        <v>-13.714942160339691</v>
      </c>
      <c r="W1132" s="5">
        <f t="shared" si="568"/>
        <v>21.689638425394968</v>
      </c>
      <c r="X1132" s="5">
        <f t="shared" si="545"/>
        <v>0.94891943539773638</v>
      </c>
      <c r="Y1132" s="5">
        <f t="shared" si="546"/>
        <v>0.21921302812508023</v>
      </c>
      <c r="Z1132" s="5">
        <f t="shared" si="547"/>
        <v>15.241620159026786</v>
      </c>
      <c r="AA1132" s="5">
        <f t="shared" si="548"/>
        <v>9.6455918577981521</v>
      </c>
      <c r="AB1132" s="5">
        <f t="shared" si="549"/>
        <v>-0.5629525444340302</v>
      </c>
      <c r="AC1132" s="5">
        <f t="shared" si="550"/>
        <v>1.5266779986870951</v>
      </c>
      <c r="AD1132" s="5">
        <f t="shared" si="551"/>
        <v>-0.83876971680687973</v>
      </c>
      <c r="AE1132">
        <f t="shared" si="539"/>
        <v>0</v>
      </c>
    </row>
    <row r="1133" spans="1:31" x14ac:dyDescent="0.2">
      <c r="A1133">
        <f t="shared" si="538"/>
        <v>11.00999999999981</v>
      </c>
      <c r="B1133" s="5">
        <f t="shared" si="552"/>
        <v>70.742270598564062</v>
      </c>
      <c r="C1133" s="5">
        <f t="shared" si="553"/>
        <v>695.16928859054656</v>
      </c>
      <c r="D1133" s="5">
        <f t="shared" si="554"/>
        <v>-452.52362109398939</v>
      </c>
      <c r="E1133" s="2">
        <f t="shared" si="561"/>
        <v>698.7594783964845</v>
      </c>
      <c r="F1133" s="2">
        <f t="shared" si="562"/>
        <v>5.8105681993101141</v>
      </c>
      <c r="G1133" s="3">
        <f t="shared" si="555"/>
        <v>3.3997907136775947</v>
      </c>
      <c r="H1133" s="3">
        <f t="shared" si="556"/>
        <v>59.727868880839189</v>
      </c>
      <c r="I1133" s="3">
        <f t="shared" si="557"/>
        <v>-94.441505523374687</v>
      </c>
      <c r="J1133" s="2">
        <f t="shared" si="563"/>
        <v>111.79523631830266</v>
      </c>
      <c r="K1133" s="2">
        <f t="shared" si="558"/>
        <v>76.206705056784358</v>
      </c>
      <c r="L1133" s="6">
        <f t="shared" si="540"/>
        <v>2810.0984684932569</v>
      </c>
      <c r="M1133" s="2">
        <f t="shared" si="541"/>
        <v>35.614095173612455</v>
      </c>
      <c r="N1133" s="2">
        <f t="shared" si="559"/>
        <v>111.79523631830266</v>
      </c>
      <c r="O1133" s="2">
        <f t="shared" si="560"/>
        <v>76.206705056784358</v>
      </c>
      <c r="P1133" s="5">
        <f t="shared" si="542"/>
        <v>0.38278605717468306</v>
      </c>
      <c r="Q1133" s="4">
        <f t="shared" si="543"/>
        <v>0.31829823323575568</v>
      </c>
      <c r="R1133" s="4">
        <f t="shared" si="544"/>
        <v>0.26893238549600518</v>
      </c>
      <c r="S1133" s="4">
        <f t="shared" si="564"/>
        <v>0</v>
      </c>
      <c r="T1133" s="4">
        <f t="shared" si="565"/>
        <v>0</v>
      </c>
      <c r="U1133" s="5">
        <f t="shared" si="566"/>
        <v>-0.78098078250622749</v>
      </c>
      <c r="V1133" s="5">
        <f t="shared" si="567"/>
        <v>-13.720349781627958</v>
      </c>
      <c r="W1133" s="5">
        <f t="shared" si="568"/>
        <v>21.694570959318707</v>
      </c>
      <c r="X1133" s="5">
        <f t="shared" si="545"/>
        <v>0.948936913784448</v>
      </c>
      <c r="Y1133" s="5">
        <f t="shared" si="546"/>
        <v>0.21966741997821104</v>
      </c>
      <c r="Z1133" s="5">
        <f t="shared" si="547"/>
        <v>15.244212521953154</v>
      </c>
      <c r="AA1133" s="5">
        <f t="shared" si="548"/>
        <v>9.6488418403269254</v>
      </c>
      <c r="AB1133" s="5">
        <f t="shared" si="549"/>
        <v>-0.56131336252801645</v>
      </c>
      <c r="AC1133" s="5">
        <f t="shared" si="550"/>
        <v>1.5238627403251961</v>
      </c>
      <c r="AD1133" s="5">
        <f t="shared" si="551"/>
        <v>-0.83058720035436551</v>
      </c>
      <c r="AE1133">
        <f t="shared" si="539"/>
        <v>0</v>
      </c>
    </row>
    <row r="1134" spans="1:31" x14ac:dyDescent="0.2">
      <c r="A1134">
        <f t="shared" si="538"/>
        <v>11.01999999999981</v>
      </c>
      <c r="B1134" s="5">
        <f t="shared" si="552"/>
        <v>70.776240440032709</v>
      </c>
      <c r="C1134" s="5">
        <f t="shared" si="553"/>
        <v>695.76664347249198</v>
      </c>
      <c r="D1134" s="5">
        <f t="shared" si="554"/>
        <v>-453.46807767858314</v>
      </c>
      <c r="E1134" s="2">
        <f t="shared" si="561"/>
        <v>699.35720370909394</v>
      </c>
      <c r="F1134" s="2">
        <f t="shared" si="562"/>
        <v>5.8083823402590005</v>
      </c>
      <c r="G1134" s="3">
        <f t="shared" si="555"/>
        <v>3.3941775800523146</v>
      </c>
      <c r="H1134" s="3">
        <f t="shared" si="556"/>
        <v>59.743107508242439</v>
      </c>
      <c r="I1134" s="3">
        <f t="shared" si="557"/>
        <v>-94.449811395378234</v>
      </c>
      <c r="J1134" s="2">
        <f t="shared" si="563"/>
        <v>111.81022407995104</v>
      </c>
      <c r="K1134" s="2">
        <f t="shared" si="558"/>
        <v>76.216921663224966</v>
      </c>
      <c r="L1134" s="6">
        <f t="shared" si="540"/>
        <v>2810.1500504307078</v>
      </c>
      <c r="M1134" s="2">
        <f t="shared" si="541"/>
        <v>35.614748903028065</v>
      </c>
      <c r="N1134" s="2">
        <f t="shared" si="559"/>
        <v>111.81022407995104</v>
      </c>
      <c r="O1134" s="2">
        <f t="shared" si="560"/>
        <v>76.216921663224966</v>
      </c>
      <c r="P1134" s="5">
        <f t="shared" si="542"/>
        <v>0.38278749039331494</v>
      </c>
      <c r="Q1134" s="4">
        <f t="shared" si="543"/>
        <v>0.31826112999775474</v>
      </c>
      <c r="R1134" s="4">
        <f t="shared" si="544"/>
        <v>0.2689185972679734</v>
      </c>
      <c r="S1134" s="4">
        <f t="shared" si="564"/>
        <v>0</v>
      </c>
      <c r="T1134" s="4">
        <f t="shared" si="565"/>
        <v>0</v>
      </c>
      <c r="U1134" s="5">
        <f t="shared" si="566"/>
        <v>-0.77979881360202818</v>
      </c>
      <c r="V1134" s="5">
        <f t="shared" si="567"/>
        <v>-13.725741584536605</v>
      </c>
      <c r="W1134" s="5">
        <f t="shared" si="568"/>
        <v>21.699468909318547</v>
      </c>
      <c r="X1134" s="5">
        <f t="shared" si="545"/>
        <v>0.94895433239275673</v>
      </c>
      <c r="Y1134" s="5">
        <f t="shared" si="546"/>
        <v>0.22012258961593395</v>
      </c>
      <c r="Z1134" s="5">
        <f t="shared" si="547"/>
        <v>15.246785151436626</v>
      </c>
      <c r="AA1134" s="5">
        <f t="shared" si="548"/>
        <v>9.6520834308463179</v>
      </c>
      <c r="AB1134" s="5">
        <f t="shared" si="549"/>
        <v>-0.55967622398609418</v>
      </c>
      <c r="AC1134" s="5">
        <f t="shared" si="550"/>
        <v>1.5210435669000208</v>
      </c>
      <c r="AD1134" s="5">
        <f t="shared" si="551"/>
        <v>-0.82244765983513446</v>
      </c>
      <c r="AE1134">
        <f t="shared" si="539"/>
        <v>0</v>
      </c>
    </row>
    <row r="1135" spans="1:31" x14ac:dyDescent="0.2">
      <c r="A1135">
        <f t="shared" si="538"/>
        <v>11.029999999999809</v>
      </c>
      <c r="B1135" s="5">
        <f t="shared" si="552"/>
        <v>70.810154232022043</v>
      </c>
      <c r="C1135" s="5">
        <f t="shared" si="553"/>
        <v>696.36415059975275</v>
      </c>
      <c r="D1135" s="5">
        <f t="shared" si="554"/>
        <v>-454.41261691491991</v>
      </c>
      <c r="E1135" s="2">
        <f t="shared" si="561"/>
        <v>699.95507583192648</v>
      </c>
      <c r="F1135" s="2">
        <f t="shared" si="562"/>
        <v>5.8061943892326813</v>
      </c>
      <c r="G1135" s="3">
        <f t="shared" si="555"/>
        <v>3.3885808178124535</v>
      </c>
      <c r="H1135" s="3">
        <f t="shared" si="556"/>
        <v>59.758317943911436</v>
      </c>
      <c r="I1135" s="3">
        <f t="shared" si="557"/>
        <v>-94.458035871976591</v>
      </c>
      <c r="J1135" s="2">
        <f t="shared" si="563"/>
        <v>111.82512948454864</v>
      </c>
      <c r="K1135" s="2">
        <f t="shared" si="558"/>
        <v>76.227082129890007</v>
      </c>
      <c r="L1135" s="6">
        <f t="shared" si="540"/>
        <v>2810.2014558537853</v>
      </c>
      <c r="M1135" s="2">
        <f t="shared" si="541"/>
        <v>35.615400395369157</v>
      </c>
      <c r="N1135" s="2">
        <f t="shared" si="559"/>
        <v>111.82512948454864</v>
      </c>
      <c r="O1135" s="2">
        <f t="shared" si="560"/>
        <v>76.227082129890007</v>
      </c>
      <c r="P1135" s="5">
        <f t="shared" si="542"/>
        <v>0.38278891849350538</v>
      </c>
      <c r="Q1135" s="4">
        <f t="shared" si="543"/>
        <v>0.31822425120515052</v>
      </c>
      <c r="R1135" s="4">
        <f t="shared" si="544"/>
        <v>0.2689048906631869</v>
      </c>
      <c r="S1135" s="4">
        <f t="shared" si="564"/>
        <v>0</v>
      </c>
      <c r="T1135" s="4">
        <f t="shared" si="565"/>
        <v>0</v>
      </c>
      <c r="U1135" s="5">
        <f t="shared" si="566"/>
        <v>-0.77861966802179006</v>
      </c>
      <c r="V1135" s="5">
        <f t="shared" si="567"/>
        <v>-13.731117591896883</v>
      </c>
      <c r="W1135" s="5">
        <f t="shared" si="568"/>
        <v>21.704332429086932</v>
      </c>
      <c r="X1135" s="5">
        <f t="shared" si="545"/>
        <v>0.94897169139425586</v>
      </c>
      <c r="Y1135" s="5">
        <f t="shared" si="546"/>
        <v>0.22057852493789254</v>
      </c>
      <c r="Z1135" s="5">
        <f t="shared" si="547"/>
        <v>15.249338140735027</v>
      </c>
      <c r="AA1135" s="5">
        <f t="shared" si="548"/>
        <v>9.6553166365092675</v>
      </c>
      <c r="AB1135" s="5">
        <f t="shared" si="549"/>
        <v>-0.55804114308389752</v>
      </c>
      <c r="AC1135" s="5">
        <f t="shared" si="550"/>
        <v>1.5182205488381442</v>
      </c>
      <c r="AD1135" s="5">
        <f t="shared" si="551"/>
        <v>-0.81435093440379802</v>
      </c>
      <c r="AE1135">
        <f t="shared" si="539"/>
        <v>0</v>
      </c>
    </row>
    <row r="1136" spans="1:31" x14ac:dyDescent="0.2">
      <c r="A1136">
        <f t="shared" si="538"/>
        <v>11.039999999999809</v>
      </c>
      <c r="B1136" s="5">
        <f t="shared" si="552"/>
        <v>70.844012138143015</v>
      </c>
      <c r="C1136" s="5">
        <f t="shared" si="553"/>
        <v>696.9618096902193</v>
      </c>
      <c r="D1136" s="5">
        <f t="shared" si="554"/>
        <v>-455.35723799118637</v>
      </c>
      <c r="E1136" s="2">
        <f t="shared" si="561"/>
        <v>700.55309450640129</v>
      </c>
      <c r="F1136" s="2">
        <f t="shared" si="562"/>
        <v>5.8040043686054137</v>
      </c>
      <c r="G1136" s="3">
        <f t="shared" si="555"/>
        <v>3.3830004063816146</v>
      </c>
      <c r="H1136" s="3">
        <f t="shared" si="556"/>
        <v>59.773500149399815</v>
      </c>
      <c r="I1136" s="3">
        <f t="shared" si="557"/>
        <v>-94.466179381320629</v>
      </c>
      <c r="J1136" s="2">
        <f t="shared" si="563"/>
        <v>111.83995287357611</v>
      </c>
      <c r="K1136" s="2">
        <f t="shared" si="558"/>
        <v>76.237186689554264</v>
      </c>
      <c r="L1136" s="6">
        <f t="shared" si="540"/>
        <v>2810.2526852693809</v>
      </c>
      <c r="M1136" s="2">
        <f t="shared" si="541"/>
        <v>35.616049657059861</v>
      </c>
      <c r="N1136" s="2">
        <f t="shared" si="559"/>
        <v>111.83995287357611</v>
      </c>
      <c r="O1136" s="2">
        <f t="shared" si="560"/>
        <v>76.237186689554264</v>
      </c>
      <c r="P1136" s="5">
        <f t="shared" si="542"/>
        <v>0.38279034148998586</v>
      </c>
      <c r="Q1136" s="4">
        <f t="shared" si="543"/>
        <v>0.31818759577238198</v>
      </c>
      <c r="R1136" s="4">
        <f t="shared" si="544"/>
        <v>0.2688912653102436</v>
      </c>
      <c r="S1136" s="4">
        <f t="shared" si="564"/>
        <v>0</v>
      </c>
      <c r="T1136" s="4">
        <f t="shared" si="565"/>
        <v>0</v>
      </c>
      <c r="U1136" s="5">
        <f t="shared" si="566"/>
        <v>-0.7774433478654198</v>
      </c>
      <c r="V1136" s="5">
        <f t="shared" si="567"/>
        <v>-13.736477826642485</v>
      </c>
      <c r="W1136" s="5">
        <f t="shared" si="568"/>
        <v>21.709161671908078</v>
      </c>
      <c r="X1136" s="5">
        <f t="shared" si="545"/>
        <v>0.94898899096011624</v>
      </c>
      <c r="Y1136" s="5">
        <f t="shared" si="546"/>
        <v>0.2210352139093899</v>
      </c>
      <c r="Z1136" s="5">
        <f t="shared" si="547"/>
        <v>15.251871582810585</v>
      </c>
      <c r="AA1136" s="5">
        <f t="shared" si="548"/>
        <v>9.6585414645513943</v>
      </c>
      <c r="AB1136" s="5">
        <f t="shared" si="549"/>
        <v>-0.55640813395602984</v>
      </c>
      <c r="AC1136" s="5">
        <f t="shared" si="550"/>
        <v>1.5153937561681001</v>
      </c>
      <c r="AD1136" s="5">
        <f t="shared" si="551"/>
        <v>-0.80629686354052765</v>
      </c>
      <c r="AE1136">
        <f t="shared" si="539"/>
        <v>0</v>
      </c>
    </row>
    <row r="1137" spans="1:31" x14ac:dyDescent="0.2">
      <c r="A1137">
        <f t="shared" si="538"/>
        <v>11.049999999999809</v>
      </c>
      <c r="B1137" s="5">
        <f t="shared" si="552"/>
        <v>70.87781432180013</v>
      </c>
      <c r="C1137" s="5">
        <f t="shared" si="553"/>
        <v>697.5596204614011</v>
      </c>
      <c r="D1137" s="5">
        <f t="shared" si="554"/>
        <v>-456.3019400998428</v>
      </c>
      <c r="E1137" s="2">
        <f t="shared" si="561"/>
        <v>701.15125947351009</v>
      </c>
      <c r="F1137" s="2">
        <f t="shared" si="562"/>
        <v>5.8018123006608322</v>
      </c>
      <c r="G1137" s="3">
        <f t="shared" si="555"/>
        <v>3.3774363250420545</v>
      </c>
      <c r="H1137" s="3">
        <f t="shared" si="556"/>
        <v>59.788654086961493</v>
      </c>
      <c r="I1137" s="3">
        <f t="shared" si="557"/>
        <v>-94.474242349956029</v>
      </c>
      <c r="J1137" s="2">
        <f t="shared" si="563"/>
        <v>111.85469458747932</v>
      </c>
      <c r="K1137" s="2">
        <f t="shared" si="558"/>
        <v>76.247235574287188</v>
      </c>
      <c r="L1137" s="6">
        <f t="shared" si="540"/>
        <v>2810.303739183139</v>
      </c>
      <c r="M1137" s="2">
        <f t="shared" si="541"/>
        <v>35.616696694508526</v>
      </c>
      <c r="N1137" s="2">
        <f t="shared" si="559"/>
        <v>111.85469458747932</v>
      </c>
      <c r="O1137" s="2">
        <f t="shared" si="560"/>
        <v>76.247235574287188</v>
      </c>
      <c r="P1137" s="5">
        <f t="shared" si="542"/>
        <v>0.38279175939745119</v>
      </c>
      <c r="Q1137" s="4">
        <f t="shared" si="543"/>
        <v>0.31815116261869819</v>
      </c>
      <c r="R1137" s="4">
        <f t="shared" si="544"/>
        <v>0.26887772083913758</v>
      </c>
      <c r="S1137" s="4">
        <f t="shared" si="564"/>
        <v>0</v>
      </c>
      <c r="T1137" s="4">
        <f t="shared" si="565"/>
        <v>0</v>
      </c>
      <c r="U1137" s="5">
        <f t="shared" si="566"/>
        <v>-0.77626985515796876</v>
      </c>
      <c r="V1137" s="5">
        <f t="shared" si="567"/>
        <v>-13.741822311808525</v>
      </c>
      <c r="W1137" s="5">
        <f t="shared" si="568"/>
        <v>21.713956790657196</v>
      </c>
      <c r="X1137" s="5">
        <f t="shared" si="545"/>
        <v>0.9490062312610883</v>
      </c>
      <c r="Y1137" s="5">
        <f t="shared" si="546"/>
        <v>0.22149264456121368</v>
      </c>
      <c r="Z1137" s="5">
        <f t="shared" si="547"/>
        <v>15.254385570330031</v>
      </c>
      <c r="AA1137" s="5">
        <f t="shared" si="548"/>
        <v>9.6617579222903895</v>
      </c>
      <c r="AB1137" s="5">
        <f t="shared" si="549"/>
        <v>-0.55477721059675511</v>
      </c>
      <c r="AC1137" s="5">
        <f t="shared" si="550"/>
        <v>1.5125632585215065</v>
      </c>
      <c r="AD1137" s="5">
        <f t="shared" si="551"/>
        <v>-0.79828528705241553</v>
      </c>
      <c r="AE1137">
        <f t="shared" si="539"/>
        <v>0</v>
      </c>
    </row>
    <row r="1138" spans="1:31" x14ac:dyDescent="0.2">
      <c r="A1138">
        <f t="shared" si="538"/>
        <v>11.059999999999809</v>
      </c>
      <c r="B1138" s="5">
        <f t="shared" si="552"/>
        <v>70.911560946190022</v>
      </c>
      <c r="C1138" s="5">
        <f t="shared" si="553"/>
        <v>698.15758263043358</v>
      </c>
      <c r="D1138" s="5">
        <f t="shared" si="554"/>
        <v>-457.24672243760671</v>
      </c>
      <c r="E1138" s="2">
        <f t="shared" si="561"/>
        <v>701.74957047382361</v>
      </c>
      <c r="F1138" s="2">
        <f t="shared" si="562"/>
        <v>5.7996182075921014</v>
      </c>
      <c r="G1138" s="3">
        <f t="shared" si="555"/>
        <v>3.3718885529360869</v>
      </c>
      <c r="H1138" s="3">
        <f t="shared" si="556"/>
        <v>59.803779719546711</v>
      </c>
      <c r="I1138" s="3">
        <f t="shared" si="557"/>
        <v>-94.482225202826555</v>
      </c>
      <c r="J1138" s="2">
        <f t="shared" si="563"/>
        <v>111.8693549656702</v>
      </c>
      <c r="K1138" s="2">
        <f t="shared" si="558"/>
        <v>76.257229015453433</v>
      </c>
      <c r="L1138" s="6">
        <f t="shared" si="540"/>
        <v>2810.3546180994581</v>
      </c>
      <c r="M1138" s="2">
        <f t="shared" si="541"/>
        <v>35.617341514107714</v>
      </c>
      <c r="N1138" s="2">
        <f t="shared" si="559"/>
        <v>111.8693549656702</v>
      </c>
      <c r="O1138" s="2">
        <f t="shared" si="560"/>
        <v>76.257229015453433</v>
      </c>
      <c r="P1138" s="5">
        <f t="shared" si="542"/>
        <v>0.38279317223055975</v>
      </c>
      <c r="Q1138" s="4">
        <f t="shared" si="543"/>
        <v>0.31811495066813655</v>
      </c>
      <c r="R1138" s="4">
        <f t="shared" si="544"/>
        <v>0.26886425688125465</v>
      </c>
      <c r="S1138" s="4">
        <f t="shared" si="564"/>
        <v>0</v>
      </c>
      <c r="T1138" s="4">
        <f t="shared" si="565"/>
        <v>0</v>
      </c>
      <c r="U1138" s="5">
        <f t="shared" si="566"/>
        <v>-0.77509919185014919</v>
      </c>
      <c r="V1138" s="5">
        <f t="shared" si="567"/>
        <v>-13.747151070530538</v>
      </c>
      <c r="W1138" s="5">
        <f t="shared" si="568"/>
        <v>21.718717937799756</v>
      </c>
      <c r="X1138" s="5">
        <f t="shared" si="545"/>
        <v>0.94902341246750155</v>
      </c>
      <c r="Y1138" s="5">
        <f t="shared" si="546"/>
        <v>0.22195080498945846</v>
      </c>
      <c r="Z1138" s="5">
        <f t="shared" si="547"/>
        <v>15.256880195664738</v>
      </c>
      <c r="AA1138" s="5">
        <f t="shared" si="548"/>
        <v>9.6649660171253995</v>
      </c>
      <c r="AB1138" s="5">
        <f t="shared" si="549"/>
        <v>-0.55314838686069079</v>
      </c>
      <c r="AC1138" s="5">
        <f t="shared" si="550"/>
        <v>1.5097291251342</v>
      </c>
      <c r="AD1138" s="5">
        <f t="shared" si="551"/>
        <v>-0.79031604507484587</v>
      </c>
      <c r="AE1138">
        <f t="shared" si="539"/>
        <v>0</v>
      </c>
    </row>
    <row r="1139" spans="1:31" x14ac:dyDescent="0.2">
      <c r="A1139">
        <f t="shared" si="538"/>
        <v>11.069999999999808</v>
      </c>
      <c r="B1139" s="5">
        <f t="shared" si="552"/>
        <v>70.945252174300052</v>
      </c>
      <c r="C1139" s="5">
        <f t="shared" si="553"/>
        <v>698.75569591408532</v>
      </c>
      <c r="D1139" s="5">
        <f t="shared" si="554"/>
        <v>-458.19158420543721</v>
      </c>
      <c r="E1139" s="2">
        <f t="shared" si="561"/>
        <v>702.34802724749841</v>
      </c>
      <c r="F1139" s="2">
        <f t="shared" si="562"/>
        <v>5.7974221115020681</v>
      </c>
      <c r="G1139" s="3">
        <f t="shared" si="555"/>
        <v>3.36635706906748</v>
      </c>
      <c r="H1139" s="3">
        <f t="shared" si="556"/>
        <v>59.818877010798055</v>
      </c>
      <c r="I1139" s="3">
        <f t="shared" si="557"/>
        <v>-94.490128363277307</v>
      </c>
      <c r="J1139" s="2">
        <f t="shared" si="563"/>
        <v>111.88393434652745</v>
      </c>
      <c r="K1139" s="2">
        <f t="shared" si="558"/>
        <v>76.267167243713331</v>
      </c>
      <c r="L1139" s="6">
        <f t="shared" si="540"/>
        <v>2810.4053225214948</v>
      </c>
      <c r="M1139" s="2">
        <f t="shared" si="541"/>
        <v>35.617984122234219</v>
      </c>
      <c r="N1139" s="2">
        <f t="shared" si="559"/>
        <v>111.88393434652745</v>
      </c>
      <c r="O1139" s="2">
        <f t="shared" si="560"/>
        <v>76.267167243713331</v>
      </c>
      <c r="P1139" s="5">
        <f t="shared" si="542"/>
        <v>0.3827945800039334</v>
      </c>
      <c r="Q1139" s="4">
        <f t="shared" si="543"/>
        <v>0.31807895884950138</v>
      </c>
      <c r="R1139" s="4">
        <f t="shared" si="544"/>
        <v>0.26885087306936889</v>
      </c>
      <c r="S1139" s="4">
        <f t="shared" si="564"/>
        <v>0</v>
      </c>
      <c r="T1139" s="4">
        <f t="shared" si="565"/>
        <v>0</v>
      </c>
      <c r="U1139" s="5">
        <f t="shared" si="566"/>
        <v>-0.77393135981884653</v>
      </c>
      <c r="V1139" s="5">
        <f t="shared" si="567"/>
        <v>-13.752464126043446</v>
      </c>
      <c r="W1139" s="5">
        <f t="shared" si="568"/>
        <v>21.723445265390733</v>
      </c>
      <c r="X1139" s="5">
        <f t="shared" si="545"/>
        <v>0.94904053474926575</v>
      </c>
      <c r="Y1139" s="5">
        <f t="shared" si="546"/>
        <v>0.22240968335535072</v>
      </c>
      <c r="Z1139" s="5">
        <f t="shared" si="547"/>
        <v>15.25935555089082</v>
      </c>
      <c r="AA1139" s="5">
        <f t="shared" si="548"/>
        <v>9.6681657565364265</v>
      </c>
      <c r="AB1139" s="5">
        <f t="shared" si="549"/>
        <v>-0.55152167646349581</v>
      </c>
      <c r="AC1139" s="5">
        <f t="shared" si="550"/>
        <v>1.5068914248473746</v>
      </c>
      <c r="AD1139" s="5">
        <f t="shared" si="551"/>
        <v>-0.78238897807283792</v>
      </c>
      <c r="AE1139">
        <f t="shared" si="539"/>
        <v>0</v>
      </c>
    </row>
    <row r="1140" spans="1:31" x14ac:dyDescent="0.2">
      <c r="A1140">
        <f t="shared" si="538"/>
        <v>11.079999999999808</v>
      </c>
      <c r="B1140" s="5">
        <f t="shared" si="552"/>
        <v>70.978888168906906</v>
      </c>
      <c r="C1140" s="5">
        <f t="shared" si="553"/>
        <v>699.3539600287645</v>
      </c>
      <c r="D1140" s="5">
        <f t="shared" si="554"/>
        <v>-459.13652460851887</v>
      </c>
      <c r="E1140" s="2">
        <f t="shared" si="561"/>
        <v>702.94662953428337</v>
      </c>
      <c r="F1140" s="2">
        <f t="shared" si="562"/>
        <v>5.7952240344034145</v>
      </c>
      <c r="G1140" s="3">
        <f t="shared" si="555"/>
        <v>3.3608418523028449</v>
      </c>
      <c r="H1140" s="3">
        <f t="shared" si="556"/>
        <v>59.833945925046528</v>
      </c>
      <c r="I1140" s="3">
        <f t="shared" si="557"/>
        <v>-94.497952253058031</v>
      </c>
      <c r="J1140" s="2">
        <f t="shared" si="563"/>
        <v>111.89843306739741</v>
      </c>
      <c r="K1140" s="2">
        <f t="shared" si="558"/>
        <v>76.277050489023452</v>
      </c>
      <c r="L1140" s="6">
        <f t="shared" si="540"/>
        <v>2810.4558529511637</v>
      </c>
      <c r="M1140" s="2">
        <f t="shared" si="541"/>
        <v>35.618624525249125</v>
      </c>
      <c r="N1140" s="2">
        <f t="shared" si="559"/>
        <v>111.89843306739741</v>
      </c>
      <c r="O1140" s="2">
        <f t="shared" si="560"/>
        <v>76.277050489023452</v>
      </c>
      <c r="P1140" s="5">
        <f t="shared" si="542"/>
        <v>0.3827959827321577</v>
      </c>
      <c r="Q1140" s="4">
        <f t="shared" si="543"/>
        <v>0.31804318609634286</v>
      </c>
      <c r="R1140" s="4">
        <f t="shared" si="544"/>
        <v>0.26883756903763822</v>
      </c>
      <c r="S1140" s="4">
        <f t="shared" si="564"/>
        <v>0</v>
      </c>
      <c r="T1140" s="4">
        <f t="shared" si="565"/>
        <v>0</v>
      </c>
      <c r="U1140" s="5">
        <f t="shared" si="566"/>
        <v>-0.77276636086763217</v>
      </c>
      <c r="V1140" s="5">
        <f t="shared" si="567"/>
        <v>-13.757761501680569</v>
      </c>
      <c r="W1140" s="5">
        <f t="shared" si="568"/>
        <v>21.7281389250739</v>
      </c>
      <c r="X1140" s="5">
        <f t="shared" si="545"/>
        <v>0.94905759827587177</v>
      </c>
      <c r="Y1140" s="5">
        <f t="shared" si="546"/>
        <v>0.22286926788506817</v>
      </c>
      <c r="Z1140" s="5">
        <f t="shared" si="547"/>
        <v>15.261811727789279</v>
      </c>
      <c r="AA1140" s="5">
        <f t="shared" si="548"/>
        <v>9.6713571480836986</v>
      </c>
      <c r="AB1140" s="5">
        <f t="shared" si="549"/>
        <v>-0.54989709298256395</v>
      </c>
      <c r="AC1140" s="5">
        <f t="shared" si="550"/>
        <v>1.5040502261087099</v>
      </c>
      <c r="AD1140" s="5">
        <f t="shared" si="551"/>
        <v>-0.77450392684239944</v>
      </c>
      <c r="AE1140">
        <f t="shared" si="539"/>
        <v>0</v>
      </c>
    </row>
    <row r="1141" spans="1:31" x14ac:dyDescent="0.2">
      <c r="A1141">
        <f t="shared" si="538"/>
        <v>11.089999999999808</v>
      </c>
      <c r="B1141" s="5">
        <f t="shared" si="552"/>
        <v>71.012469092575287</v>
      </c>
      <c r="C1141" s="5">
        <f t="shared" si="553"/>
        <v>699.95237469052631</v>
      </c>
      <c r="D1141" s="5">
        <f t="shared" si="554"/>
        <v>-460.08154285624579</v>
      </c>
      <c r="E1141" s="2">
        <f t="shared" si="561"/>
        <v>703.54537707352677</v>
      </c>
      <c r="F1141" s="2">
        <f t="shared" si="562"/>
        <v>5.7930239982188265</v>
      </c>
      <c r="G1141" s="3">
        <f t="shared" si="555"/>
        <v>3.3553428813730193</v>
      </c>
      <c r="H1141" s="3">
        <f t="shared" si="556"/>
        <v>59.848986427307615</v>
      </c>
      <c r="I1141" s="3">
        <f t="shared" si="557"/>
        <v>-94.50569729232646</v>
      </c>
      <c r="J1141" s="2">
        <f t="shared" si="563"/>
        <v>111.91285146459487</v>
      </c>
      <c r="K1141" s="2">
        <f t="shared" si="558"/>
        <v>76.286878980637255</v>
      </c>
      <c r="L1141" s="6">
        <f t="shared" si="540"/>
        <v>2810.5062098891426</v>
      </c>
      <c r="M1141" s="2">
        <f t="shared" si="541"/>
        <v>35.619262729497812</v>
      </c>
      <c r="N1141" s="2">
        <f t="shared" si="559"/>
        <v>111.91285146459487</v>
      </c>
      <c r="O1141" s="2">
        <f t="shared" si="560"/>
        <v>76.286878980637255</v>
      </c>
      <c r="P1141" s="5">
        <f t="shared" si="542"/>
        <v>0.38279738042978184</v>
      </c>
      <c r="Q1141" s="4">
        <f t="shared" si="543"/>
        <v>0.31800763134693566</v>
      </c>
      <c r="R1141" s="4">
        <f t="shared" si="544"/>
        <v>0.26882434442160069</v>
      </c>
      <c r="S1141" s="4">
        <f t="shared" si="564"/>
        <v>0</v>
      </c>
      <c r="T1141" s="4">
        <f t="shared" si="565"/>
        <v>0</v>
      </c>
      <c r="U1141" s="5">
        <f t="shared" si="566"/>
        <v>-0.77160419672727232</v>
      </c>
      <c r="V1141" s="5">
        <f t="shared" si="567"/>
        <v>-13.763043220872614</v>
      </c>
      <c r="W1141" s="5">
        <f t="shared" si="568"/>
        <v>21.732799068081164</v>
      </c>
      <c r="X1141" s="5">
        <f t="shared" si="545"/>
        <v>0.94907460321639214</v>
      </c>
      <c r="Y1141" s="5">
        <f t="shared" si="546"/>
        <v>0.22332954686956322</v>
      </c>
      <c r="Z1141" s="5">
        <f t="shared" si="547"/>
        <v>15.264248817846141</v>
      </c>
      <c r="AA1141" s="5">
        <f t="shared" si="548"/>
        <v>9.6745401994070779</v>
      </c>
      <c r="AB1141" s="5">
        <f t="shared" si="549"/>
        <v>-0.54827464985770913</v>
      </c>
      <c r="AC1141" s="5">
        <f t="shared" si="550"/>
        <v>1.5012055969735272</v>
      </c>
      <c r="AD1141" s="5">
        <f t="shared" si="551"/>
        <v>-0.76666073251175959</v>
      </c>
      <c r="AE1141">
        <f t="shared" si="539"/>
        <v>0</v>
      </c>
    </row>
    <row r="1142" spans="1:31" x14ac:dyDescent="0.2">
      <c r="A1142">
        <f t="shared" si="538"/>
        <v>11.099999999999808</v>
      </c>
      <c r="B1142" s="5">
        <f t="shared" si="552"/>
        <v>71.045995107656523</v>
      </c>
      <c r="C1142" s="5">
        <f t="shared" si="553"/>
        <v>700.5509396150793</v>
      </c>
      <c r="D1142" s="5">
        <f t="shared" si="554"/>
        <v>-461.0266381622057</v>
      </c>
      <c r="E1142" s="2">
        <f t="shared" si="561"/>
        <v>704.14426960418245</v>
      </c>
      <c r="F1142" s="2">
        <f t="shared" si="562"/>
        <v>5.7908220247811437</v>
      </c>
      <c r="G1142" s="3">
        <f t="shared" si="555"/>
        <v>3.3498601348744423</v>
      </c>
      <c r="H1142" s="3">
        <f t="shared" si="556"/>
        <v>59.863998483277349</v>
      </c>
      <c r="I1142" s="3">
        <f t="shared" si="557"/>
        <v>-94.51336389965158</v>
      </c>
      <c r="J1142" s="2">
        <f t="shared" si="563"/>
        <v>111.92718987340393</v>
      </c>
      <c r="K1142" s="2">
        <f t="shared" si="558"/>
        <v>76.296652947105613</v>
      </c>
      <c r="L1142" s="6">
        <f t="shared" si="540"/>
        <v>2810.5563938348719</v>
      </c>
      <c r="M1142" s="2">
        <f t="shared" si="541"/>
        <v>35.61989874131001</v>
      </c>
      <c r="N1142" s="2">
        <f t="shared" si="559"/>
        <v>111.92718987340393</v>
      </c>
      <c r="O1142" s="2">
        <f t="shared" si="560"/>
        <v>76.296652947105613</v>
      </c>
      <c r="P1142" s="5">
        <f t="shared" si="542"/>
        <v>0.38279877311131877</v>
      </c>
      <c r="Q1142" s="4">
        <f t="shared" si="543"/>
        <v>0.31797229354425782</v>
      </c>
      <c r="R1142" s="4">
        <f t="shared" si="544"/>
        <v>0.26881119885817029</v>
      </c>
      <c r="S1142" s="4">
        <f t="shared" si="564"/>
        <v>0</v>
      </c>
      <c r="T1142" s="4">
        <f t="shared" si="565"/>
        <v>0</v>
      </c>
      <c r="U1142" s="5">
        <f t="shared" si="566"/>
        <v>-0.77044486905623732</v>
      </c>
      <c r="V1142" s="5">
        <f t="shared" si="567"/>
        <v>-13.768309307146676</v>
      </c>
      <c r="W1142" s="5">
        <f t="shared" si="568"/>
        <v>21.737425845231854</v>
      </c>
      <c r="X1142" s="5">
        <f t="shared" si="545"/>
        <v>0.94909154973948229</v>
      </c>
      <c r="Y1142" s="5">
        <f t="shared" si="546"/>
        <v>0.2237905086643818</v>
      </c>
      <c r="Z1142" s="5">
        <f t="shared" si="547"/>
        <v>15.266666912252582</v>
      </c>
      <c r="AA1142" s="5">
        <f t="shared" si="548"/>
        <v>9.6777149182254316</v>
      </c>
      <c r="AB1142" s="5">
        <f t="shared" si="549"/>
        <v>-0.54665436039185555</v>
      </c>
      <c r="AC1142" s="5">
        <f t="shared" si="550"/>
        <v>1.4983576051059053</v>
      </c>
      <c r="AD1142" s="5">
        <f t="shared" si="551"/>
        <v>-0.75885923654271181</v>
      </c>
      <c r="AE1142">
        <f t="shared" si="539"/>
        <v>0</v>
      </c>
    </row>
    <row r="1143" spans="1:31" x14ac:dyDescent="0.2">
      <c r="A1143">
        <f t="shared" si="538"/>
        <v>11.109999999999808</v>
      </c>
      <c r="B1143" s="5">
        <f t="shared" si="552"/>
        <v>71.079466376287243</v>
      </c>
      <c r="C1143" s="5">
        <f t="shared" si="553"/>
        <v>701.14965451779233</v>
      </c>
      <c r="D1143" s="5">
        <f t="shared" si="554"/>
        <v>-461.97180974416409</v>
      </c>
      <c r="E1143" s="2">
        <f t="shared" si="561"/>
        <v>704.74330686481676</v>
      </c>
      <c r="F1143" s="2">
        <f t="shared" si="562"/>
        <v>5.7886181358335191</v>
      </c>
      <c r="G1143" s="3">
        <f t="shared" si="555"/>
        <v>3.3443935912705238</v>
      </c>
      <c r="H1143" s="3">
        <f t="shared" si="556"/>
        <v>59.878982059328408</v>
      </c>
      <c r="I1143" s="3">
        <f t="shared" si="557"/>
        <v>-94.520952492017003</v>
      </c>
      <c r="J1143" s="2">
        <f t="shared" si="563"/>
        <v>111.94144862807896</v>
      </c>
      <c r="K1143" s="2">
        <f t="shared" si="558"/>
        <v>76.3063726162774</v>
      </c>
      <c r="L1143" s="6">
        <f t="shared" si="540"/>
        <v>2810.6064052865595</v>
      </c>
      <c r="M1143" s="2">
        <f t="shared" si="541"/>
        <v>35.620532566999792</v>
      </c>
      <c r="N1143" s="2">
        <f t="shared" si="559"/>
        <v>111.94144862807896</v>
      </c>
      <c r="O1143" s="2">
        <f t="shared" si="560"/>
        <v>76.3063726162774</v>
      </c>
      <c r="P1143" s="5">
        <f t="shared" si="542"/>
        <v>0.38280016079124529</v>
      </c>
      <c r="Q1143" s="4">
        <f t="shared" si="543"/>
        <v>0.3179371716359698</v>
      </c>
      <c r="R1143" s="4">
        <f t="shared" si="544"/>
        <v>0.26879813198563329</v>
      </c>
      <c r="S1143" s="4">
        <f t="shared" si="564"/>
        <v>0</v>
      </c>
      <c r="T1143" s="4">
        <f t="shared" si="565"/>
        <v>0</v>
      </c>
      <c r="U1143" s="5">
        <f t="shared" si="566"/>
        <v>-0.76928837944120831</v>
      </c>
      <c r="V1143" s="5">
        <f t="shared" si="567"/>
        <v>-13.773559784125258</v>
      </c>
      <c r="W1143" s="5">
        <f t="shared" si="568"/>
        <v>21.742019406932137</v>
      </c>
      <c r="X1143" s="5">
        <f t="shared" si="545"/>
        <v>0.94910843801338085</v>
      </c>
      <c r="Y1143" s="5">
        <f t="shared" si="546"/>
        <v>0.22425214168948629</v>
      </c>
      <c r="Z1143" s="5">
        <f t="shared" si="547"/>
        <v>15.269066101905127</v>
      </c>
      <c r="AA1143" s="5">
        <f t="shared" si="548"/>
        <v>9.6808813123360569</v>
      </c>
      <c r="AB1143" s="5">
        <f t="shared" si="549"/>
        <v>-0.54503623775172205</v>
      </c>
      <c r="AC1143" s="5">
        <f t="shared" si="550"/>
        <v>1.4955063177798689</v>
      </c>
      <c r="AD1143" s="5">
        <f t="shared" si="551"/>
        <v>-0.75109928073180754</v>
      </c>
      <c r="AE1143">
        <f t="shared" si="539"/>
        <v>0</v>
      </c>
    </row>
    <row r="1144" spans="1:31" x14ac:dyDescent="0.2">
      <c r="A1144">
        <f t="shared" si="538"/>
        <v>11.119999999999807</v>
      </c>
      <c r="B1144" s="5">
        <f t="shared" si="552"/>
        <v>71.112883060388057</v>
      </c>
      <c r="C1144" s="5">
        <f t="shared" si="553"/>
        <v>701.74851911370149</v>
      </c>
      <c r="D1144" s="5">
        <f t="shared" si="554"/>
        <v>-462.9170568240483</v>
      </c>
      <c r="E1144" s="2">
        <f t="shared" si="561"/>
        <v>705.34248859361469</v>
      </c>
      <c r="F1144" s="2">
        <f t="shared" si="562"/>
        <v>5.7864123530295855</v>
      </c>
      <c r="G1144" s="3">
        <f t="shared" si="555"/>
        <v>3.3389432288930068</v>
      </c>
      <c r="H1144" s="3">
        <f t="shared" si="556"/>
        <v>59.893937122506209</v>
      </c>
      <c r="I1144" s="3">
        <f t="shared" si="557"/>
        <v>-94.528463484824314</v>
      </c>
      <c r="J1144" s="2">
        <f t="shared" si="563"/>
        <v>111.95562806184539</v>
      </c>
      <c r="K1144" s="2">
        <f t="shared" si="558"/>
        <v>76.316038215300196</v>
      </c>
      <c r="L1144" s="6">
        <f t="shared" si="540"/>
        <v>2810.6562447411807</v>
      </c>
      <c r="M1144" s="2">
        <f t="shared" si="541"/>
        <v>35.621164212865651</v>
      </c>
      <c r="N1144" s="2">
        <f t="shared" si="559"/>
        <v>111.95562806184539</v>
      </c>
      <c r="O1144" s="2">
        <f t="shared" si="560"/>
        <v>76.316038215300196</v>
      </c>
      <c r="P1144" s="5">
        <f t="shared" si="542"/>
        <v>0.38280154348400203</v>
      </c>
      <c r="Q1144" s="4">
        <f t="shared" si="543"/>
        <v>0.3179022645743938</v>
      </c>
      <c r="R1144" s="4">
        <f t="shared" si="544"/>
        <v>0.26878514344364418</v>
      </c>
      <c r="S1144" s="4">
        <f t="shared" si="564"/>
        <v>0</v>
      </c>
      <c r="T1144" s="4">
        <f t="shared" si="565"/>
        <v>0</v>
      </c>
      <c r="U1144" s="5">
        <f t="shared" si="566"/>
        <v>-0.76813472939758087</v>
      </c>
      <c r="V1144" s="5">
        <f t="shared" si="567"/>
        <v>-13.778794675525246</v>
      </c>
      <c r="W1144" s="5">
        <f t="shared" si="568"/>
        <v>21.746579903174318</v>
      </c>
      <c r="X1144" s="5">
        <f t="shared" si="545"/>
        <v>0.94912526820591081</v>
      </c>
      <c r="Y1144" s="5">
        <f t="shared" si="546"/>
        <v>0.22471443442907146</v>
      </c>
      <c r="Z1144" s="5">
        <f t="shared" si="547"/>
        <v>15.271446477405785</v>
      </c>
      <c r="AA1144" s="5">
        <f t="shared" si="548"/>
        <v>9.6840393896140515</v>
      </c>
      <c r="AB1144" s="5">
        <f t="shared" si="549"/>
        <v>-0.54342029496850941</v>
      </c>
      <c r="AC1144" s="5">
        <f t="shared" si="550"/>
        <v>1.4926518018805393</v>
      </c>
      <c r="AD1144" s="5">
        <f t="shared" si="551"/>
        <v>-0.74338070721162808</v>
      </c>
      <c r="AE1144">
        <f t="shared" si="539"/>
        <v>0</v>
      </c>
    </row>
    <row r="1145" spans="1:31" x14ac:dyDescent="0.2">
      <c r="A1145">
        <f t="shared" si="538"/>
        <v>11.129999999999807</v>
      </c>
      <c r="B1145" s="5">
        <f t="shared" si="552"/>
        <v>71.146245321662235</v>
      </c>
      <c r="C1145" s="5">
        <f t="shared" si="553"/>
        <v>702.3475331175166</v>
      </c>
      <c r="D1145" s="5">
        <f t="shared" si="554"/>
        <v>-463.86237862793189</v>
      </c>
      <c r="E1145" s="2">
        <f t="shared" si="561"/>
        <v>705.94181452838677</v>
      </c>
      <c r="F1145" s="2">
        <f t="shared" si="562"/>
        <v>5.7842046979336095</v>
      </c>
      <c r="G1145" s="3">
        <f t="shared" si="555"/>
        <v>3.3335090259433215</v>
      </c>
      <c r="H1145" s="3">
        <f t="shared" si="556"/>
        <v>59.908863640525013</v>
      </c>
      <c r="I1145" s="3">
        <f t="shared" si="557"/>
        <v>-94.535897291896433</v>
      </c>
      <c r="J1145" s="2">
        <f t="shared" si="563"/>
        <v>111.96972850690072</v>
      </c>
      <c r="K1145" s="2">
        <f t="shared" si="558"/>
        <v>76.325649970620802</v>
      </c>
      <c r="L1145" s="6">
        <f t="shared" si="540"/>
        <v>2810.7059126944823</v>
      </c>
      <c r="M1145" s="2">
        <f t="shared" si="541"/>
        <v>35.621793685190489</v>
      </c>
      <c r="N1145" s="2">
        <f t="shared" si="559"/>
        <v>111.96972850690072</v>
      </c>
      <c r="O1145" s="2">
        <f t="shared" si="560"/>
        <v>76.325649970620802</v>
      </c>
      <c r="P1145" s="5">
        <f t="shared" si="542"/>
        <v>0.38280292120399373</v>
      </c>
      <c r="Q1145" s="4">
        <f t="shared" si="543"/>
        <v>0.31786757131649279</v>
      </c>
      <c r="R1145" s="4">
        <f t="shared" si="544"/>
        <v>0.26877223287322155</v>
      </c>
      <c r="S1145" s="4">
        <f t="shared" si="564"/>
        <v>0</v>
      </c>
      <c r="T1145" s="4">
        <f t="shared" si="565"/>
        <v>0</v>
      </c>
      <c r="U1145" s="5">
        <f t="shared" si="566"/>
        <v>-0.76698392036997021</v>
      </c>
      <c r="V1145" s="5">
        <f t="shared" si="567"/>
        <v>-13.784014005156948</v>
      </c>
      <c r="W1145" s="5">
        <f t="shared" si="568"/>
        <v>21.751107483536298</v>
      </c>
      <c r="X1145" s="5">
        <f t="shared" si="545"/>
        <v>0.94914204048448014</v>
      </c>
      <c r="Y1145" s="5">
        <f t="shared" si="546"/>
        <v>0.22517737543138208</v>
      </c>
      <c r="Z1145" s="5">
        <f t="shared" si="547"/>
        <v>15.273808129062212</v>
      </c>
      <c r="AA1145" s="5">
        <f t="shared" si="548"/>
        <v>9.6871891580117282</v>
      </c>
      <c r="AB1145" s="5">
        <f t="shared" si="549"/>
        <v>-0.54180654493858815</v>
      </c>
      <c r="AC1145" s="5">
        <f t="shared" si="550"/>
        <v>1.4897941239052646</v>
      </c>
      <c r="AD1145" s="5">
        <f t="shared" si="551"/>
        <v>-0.73570335845197121</v>
      </c>
      <c r="AE1145">
        <f t="shared" si="539"/>
        <v>0</v>
      </c>
    </row>
    <row r="1146" spans="1:31" x14ac:dyDescent="0.2">
      <c r="A1146">
        <f t="shared" si="538"/>
        <v>11.139999999999807</v>
      </c>
      <c r="B1146" s="5">
        <f t="shared" si="552"/>
        <v>71.179553321594412</v>
      </c>
      <c r="C1146" s="5">
        <f t="shared" si="553"/>
        <v>702.94669624362803</v>
      </c>
      <c r="D1146" s="5">
        <f t="shared" si="554"/>
        <v>-464.80777438601876</v>
      </c>
      <c r="E1146" s="2">
        <f t="shared" si="561"/>
        <v>706.5412844065753</v>
      </c>
      <c r="F1146" s="2">
        <f t="shared" si="562"/>
        <v>5.7819951920206645</v>
      </c>
      <c r="G1146" s="3">
        <f t="shared" si="555"/>
        <v>3.3280909604939355</v>
      </c>
      <c r="H1146" s="3">
        <f t="shared" si="556"/>
        <v>59.923761581764069</v>
      </c>
      <c r="I1146" s="3">
        <f t="shared" si="557"/>
        <v>-94.543254325480959</v>
      </c>
      <c r="J1146" s="2">
        <f t="shared" si="563"/>
        <v>111.98375029441547</v>
      </c>
      <c r="K1146" s="2">
        <f t="shared" si="558"/>
        <v>76.335208107986006</v>
      </c>
      <c r="L1146" s="6">
        <f t="shared" si="540"/>
        <v>2810.7554096409835</v>
      </c>
      <c r="M1146" s="2">
        <f t="shared" si="541"/>
        <v>35.622420990241636</v>
      </c>
      <c r="N1146" s="2">
        <f t="shared" si="559"/>
        <v>111.98375029441547</v>
      </c>
      <c r="O1146" s="2">
        <f t="shared" si="560"/>
        <v>76.335208107986006</v>
      </c>
      <c r="P1146" s="5">
        <f t="shared" si="542"/>
        <v>0.38280429396558896</v>
      </c>
      <c r="Q1146" s="4">
        <f t="shared" si="543"/>
        <v>0.31783309082384914</v>
      </c>
      <c r="R1146" s="4">
        <f t="shared" si="544"/>
        <v>0.26875939991674391</v>
      </c>
      <c r="S1146" s="4">
        <f t="shared" si="564"/>
        <v>0</v>
      </c>
      <c r="T1146" s="4">
        <f t="shared" si="565"/>
        <v>0</v>
      </c>
      <c r="U1146" s="5">
        <f t="shared" si="566"/>
        <v>-0.76583595373271096</v>
      </c>
      <c r="V1146" s="5">
        <f t="shared" si="567"/>
        <v>-13.789217796923101</v>
      </c>
      <c r="W1146" s="5">
        <f t="shared" si="568"/>
        <v>21.755602297180932</v>
      </c>
      <c r="X1146" s="5">
        <f t="shared" si="545"/>
        <v>0.9491587550160816</v>
      </c>
      <c r="Y1146" s="5">
        <f t="shared" si="546"/>
        <v>0.22564095330853645</v>
      </c>
      <c r="Z1146" s="5">
        <f t="shared" si="547"/>
        <v>15.276151146887914</v>
      </c>
      <c r="AA1146" s="5">
        <f t="shared" si="548"/>
        <v>9.6903306255579942</v>
      </c>
      <c r="AB1146" s="5">
        <f t="shared" si="549"/>
        <v>-0.54019500042417445</v>
      </c>
      <c r="AC1146" s="5">
        <f t="shared" si="550"/>
        <v>1.4869333499648132</v>
      </c>
      <c r="AD1146" s="5">
        <f t="shared" si="551"/>
        <v>-0.72806707726107334</v>
      </c>
      <c r="AE1146">
        <f t="shared" si="539"/>
        <v>0</v>
      </c>
    </row>
    <row r="1147" spans="1:31" x14ac:dyDescent="0.2">
      <c r="A1147">
        <f t="shared" si="538"/>
        <v>11.149999999999807</v>
      </c>
      <c r="B1147" s="5">
        <f t="shared" si="552"/>
        <v>71.212807221449324</v>
      </c>
      <c r="C1147" s="5">
        <f t="shared" si="553"/>
        <v>703.54600820611313</v>
      </c>
      <c r="D1147" s="5">
        <f t="shared" si="554"/>
        <v>-465.75324333262745</v>
      </c>
      <c r="E1147" s="2">
        <f t="shared" si="561"/>
        <v>707.14089796526093</v>
      </c>
      <c r="F1147" s="2">
        <f t="shared" si="562"/>
        <v>5.7797838566767847</v>
      </c>
      <c r="G1147" s="3">
        <f t="shared" si="555"/>
        <v>3.3226890104896936</v>
      </c>
      <c r="H1147" s="3">
        <f t="shared" si="556"/>
        <v>59.938630915263715</v>
      </c>
      <c r="I1147" s="3">
        <f t="shared" si="557"/>
        <v>-94.550534996253575</v>
      </c>
      <c r="J1147" s="2">
        <f t="shared" si="563"/>
        <v>111.99769375453411</v>
      </c>
      <c r="K1147" s="2">
        <f t="shared" si="558"/>
        <v>76.344712852443152</v>
      </c>
      <c r="L1147" s="6">
        <f t="shared" si="540"/>
        <v>2810.8047360739797</v>
      </c>
      <c r="M1147" s="2">
        <f t="shared" si="541"/>
        <v>35.623046134270915</v>
      </c>
      <c r="N1147" s="2">
        <f t="shared" si="559"/>
        <v>111.99769375453411</v>
      </c>
      <c r="O1147" s="2">
        <f t="shared" si="560"/>
        <v>76.344712852443152</v>
      </c>
      <c r="P1147" s="5">
        <f t="shared" si="542"/>
        <v>0.38280566178312053</v>
      </c>
      <c r="Q1147" s="4">
        <f t="shared" si="543"/>
        <v>0.31779882206264537</v>
      </c>
      <c r="R1147" s="4">
        <f t="shared" si="544"/>
        <v>0.26874664421794653</v>
      </c>
      <c r="S1147" s="4">
        <f t="shared" si="564"/>
        <v>0</v>
      </c>
      <c r="T1147" s="4">
        <f t="shared" si="565"/>
        <v>0</v>
      </c>
      <c r="U1147" s="5">
        <f t="shared" si="566"/>
        <v>-0.76469083079035827</v>
      </c>
      <c r="V1147" s="5">
        <f t="shared" si="567"/>
        <v>-13.794406074817887</v>
      </c>
      <c r="W1147" s="5">
        <f t="shared" si="568"/>
        <v>21.760064492855509</v>
      </c>
      <c r="X1147" s="5">
        <f t="shared" si="545"/>
        <v>0.94917541196729494</v>
      </c>
      <c r="Y1147" s="5">
        <f t="shared" si="546"/>
        <v>0.2261051567363373</v>
      </c>
      <c r="Z1147" s="5">
        <f t="shared" si="547"/>
        <v>15.27847562060243</v>
      </c>
      <c r="AA1147" s="5">
        <f t="shared" si="548"/>
        <v>9.6934638003577902</v>
      </c>
      <c r="AB1147" s="5">
        <f t="shared" si="549"/>
        <v>-0.53858567405402091</v>
      </c>
      <c r="AC1147" s="5">
        <f t="shared" si="550"/>
        <v>1.4840695457845428</v>
      </c>
      <c r="AD1147" s="5">
        <f t="shared" si="551"/>
        <v>-0.72047170678670014</v>
      </c>
      <c r="AE1147">
        <f t="shared" si="539"/>
        <v>0</v>
      </c>
    </row>
    <row r="1148" spans="1:31" x14ac:dyDescent="0.2">
      <c r="A1148">
        <f t="shared" si="538"/>
        <v>11.159999999999807</v>
      </c>
      <c r="B1148" s="5">
        <f t="shared" si="552"/>
        <v>71.246007182270517</v>
      </c>
      <c r="C1148" s="5">
        <f t="shared" si="553"/>
        <v>704.14546871874313</v>
      </c>
      <c r="D1148" s="5">
        <f t="shared" si="554"/>
        <v>-466.69878470617533</v>
      </c>
      <c r="E1148" s="2">
        <f t="shared" si="561"/>
        <v>707.74065494116883</v>
      </c>
      <c r="F1148" s="2">
        <f t="shared" si="562"/>
        <v>5.7775707131991387</v>
      </c>
      <c r="G1148" s="3">
        <f t="shared" si="555"/>
        <v>3.3173031537491533</v>
      </c>
      <c r="H1148" s="3">
        <f t="shared" si="556"/>
        <v>59.953471610721557</v>
      </c>
      <c r="I1148" s="3">
        <f t="shared" si="557"/>
        <v>-94.557739713321439</v>
      </c>
      <c r="J1148" s="2">
        <f t="shared" si="563"/>
        <v>112.01155921637604</v>
      </c>
      <c r="K1148" s="2">
        <f t="shared" si="558"/>
        <v>76.354164428340852</v>
      </c>
      <c r="L1148" s="6">
        <f t="shared" si="540"/>
        <v>2810.8538924855429</v>
      </c>
      <c r="M1148" s="2">
        <f t="shared" si="541"/>
        <v>35.623669123514695</v>
      </c>
      <c r="N1148" s="2">
        <f t="shared" si="559"/>
        <v>112.01155921637604</v>
      </c>
      <c r="O1148" s="2">
        <f t="shared" si="560"/>
        <v>76.354164428340852</v>
      </c>
      <c r="P1148" s="5">
        <f t="shared" si="542"/>
        <v>0.38280702467088545</v>
      </c>
      <c r="Q1148" s="4">
        <f t="shared" si="543"/>
        <v>0.3177647640036429</v>
      </c>
      <c r="R1148" s="4">
        <f t="shared" si="544"/>
        <v>0.26873396542191685</v>
      </c>
      <c r="S1148" s="4">
        <f t="shared" si="564"/>
        <v>0</v>
      </c>
      <c r="T1148" s="4">
        <f t="shared" si="565"/>
        <v>0</v>
      </c>
      <c r="U1148" s="5">
        <f t="shared" si="566"/>
        <v>-0.76354855277818423</v>
      </c>
      <c r="V1148" s="5">
        <f t="shared" si="567"/>
        <v>-13.799578862925948</v>
      </c>
      <c r="W1148" s="5">
        <f t="shared" si="568"/>
        <v>21.764494218891148</v>
      </c>
      <c r="X1148" s="5">
        <f t="shared" si="545"/>
        <v>0.94919201150428811</v>
      </c>
      <c r="Y1148" s="5">
        <f t="shared" si="546"/>
        <v>0.2265699744540913</v>
      </c>
      <c r="Z1148" s="5">
        <f t="shared" si="547"/>
        <v>15.280781639631478</v>
      </c>
      <c r="AA1148" s="5">
        <f t="shared" si="548"/>
        <v>9.6965886905914491</v>
      </c>
      <c r="AB1148" s="5">
        <f t="shared" si="549"/>
        <v>-0.5369785783240929</v>
      </c>
      <c r="AC1148" s="5">
        <f t="shared" si="550"/>
        <v>1.4812027767055298</v>
      </c>
      <c r="AD1148" s="5">
        <f t="shared" si="551"/>
        <v>-0.71291709051740071</v>
      </c>
      <c r="AE1148">
        <f t="shared" si="539"/>
        <v>0</v>
      </c>
    </row>
    <row r="1149" spans="1:31" x14ac:dyDescent="0.2">
      <c r="A1149">
        <f t="shared" ref="A1149:A1158" si="569">A1148+dt</f>
        <v>11.169999999999806</v>
      </c>
      <c r="B1149" s="5">
        <f t="shared" si="552"/>
        <v>71.279153364879093</v>
      </c>
      <c r="C1149" s="5">
        <f t="shared" si="553"/>
        <v>704.74507749498912</v>
      </c>
      <c r="D1149" s="5">
        <f t="shared" si="554"/>
        <v>-467.64439774916309</v>
      </c>
      <c r="E1149" s="2">
        <f t="shared" si="561"/>
        <v>708.34055507067524</v>
      </c>
      <c r="F1149" s="2">
        <f t="shared" si="562"/>
        <v>5.7753557827961917</v>
      </c>
      <c r="G1149" s="3">
        <f t="shared" si="555"/>
        <v>3.3119333679659122</v>
      </c>
      <c r="H1149" s="3">
        <f t="shared" si="556"/>
        <v>59.968283638488614</v>
      </c>
      <c r="I1149" s="3">
        <f t="shared" si="557"/>
        <v>-94.564868884226613</v>
      </c>
      <c r="J1149" s="2">
        <f t="shared" si="563"/>
        <v>112.0253470080367</v>
      </c>
      <c r="K1149" s="2">
        <f t="shared" si="558"/>
        <v>76.363563059329721</v>
      </c>
      <c r="L1149" s="6">
        <f t="shared" si="540"/>
        <v>2810.9028793665266</v>
      </c>
      <c r="M1149" s="2">
        <f t="shared" si="541"/>
        <v>35.624289964193821</v>
      </c>
      <c r="N1149" s="2">
        <f t="shared" si="559"/>
        <v>112.0253470080367</v>
      </c>
      <c r="O1149" s="2">
        <f t="shared" si="560"/>
        <v>76.363563059329721</v>
      </c>
      <c r="P1149" s="5">
        <f t="shared" si="542"/>
        <v>0.38280838264314487</v>
      </c>
      <c r="Q1149" s="4">
        <f t="shared" si="543"/>
        <v>0.31773091562216121</v>
      </c>
      <c r="R1149" s="4">
        <f t="shared" si="544"/>
        <v>0.26872136317509038</v>
      </c>
      <c r="S1149" s="4">
        <f t="shared" si="564"/>
        <v>0</v>
      </c>
      <c r="T1149" s="4">
        <f t="shared" si="565"/>
        <v>0</v>
      </c>
      <c r="U1149" s="5">
        <f t="shared" si="566"/>
        <v>-0.76240912086267631</v>
      </c>
      <c r="V1149" s="5">
        <f t="shared" si="567"/>
        <v>-13.804736185421437</v>
      </c>
      <c r="W1149" s="5">
        <f t="shared" si="568"/>
        <v>21.768891623202343</v>
      </c>
      <c r="X1149" s="5">
        <f t="shared" si="545"/>
        <v>0.94920855379281543</v>
      </c>
      <c r="Y1149" s="5">
        <f t="shared" si="546"/>
        <v>0.22703539526442454</v>
      </c>
      <c r="Z1149" s="5">
        <f t="shared" si="547"/>
        <v>15.283069293107239</v>
      </c>
      <c r="AA1149" s="5">
        <f t="shared" si="548"/>
        <v>9.699705304514131</v>
      </c>
      <c r="AB1149" s="5">
        <f t="shared" si="549"/>
        <v>-0.5353737255982518</v>
      </c>
      <c r="AC1149" s="5">
        <f t="shared" si="550"/>
        <v>1.4783331076858026</v>
      </c>
      <c r="AD1149" s="5">
        <f t="shared" si="551"/>
        <v>-0.70540307228352361</v>
      </c>
      <c r="AE1149">
        <f t="shared" si="539"/>
        <v>0</v>
      </c>
    </row>
    <row r="1150" spans="1:31" x14ac:dyDescent="0.2">
      <c r="A1150">
        <f t="shared" si="569"/>
        <v>11.179999999999806</v>
      </c>
      <c r="B1150" s="5">
        <f t="shared" si="552"/>
        <v>71.312245929872475</v>
      </c>
      <c r="C1150" s="5">
        <f t="shared" si="553"/>
        <v>705.34483424802943</v>
      </c>
      <c r="D1150" s="5">
        <f t="shared" si="554"/>
        <v>-468.59008170815895</v>
      </c>
      <c r="E1150" s="2">
        <f t="shared" si="561"/>
        <v>708.94059808981365</v>
      </c>
      <c r="F1150" s="2">
        <f t="shared" si="562"/>
        <v>5.7731390865878751</v>
      </c>
      <c r="G1150" s="3">
        <f t="shared" si="555"/>
        <v>3.3065796307099298</v>
      </c>
      <c r="H1150" s="3">
        <f t="shared" si="556"/>
        <v>59.983066969565471</v>
      </c>
      <c r="I1150" s="3">
        <f t="shared" si="557"/>
        <v>-94.571922914949454</v>
      </c>
      <c r="J1150" s="2">
        <f t="shared" si="563"/>
        <v>112.03905745658852</v>
      </c>
      <c r="K1150" s="2">
        <f t="shared" si="558"/>
        <v>76.372908968362992</v>
      </c>
      <c r="L1150" s="6">
        <f t="shared" si="540"/>
        <v>2810.9516972065658</v>
      </c>
      <c r="M1150" s="2">
        <f t="shared" si="541"/>
        <v>35.624908662513768</v>
      </c>
      <c r="N1150" s="2">
        <f t="shared" si="559"/>
        <v>112.03905745658852</v>
      </c>
      <c r="O1150" s="2">
        <f t="shared" si="560"/>
        <v>76.372908968362992</v>
      </c>
      <c r="P1150" s="5">
        <f t="shared" si="542"/>
        <v>0.38280973571412436</v>
      </c>
      <c r="Q1150" s="4">
        <f t="shared" si="543"/>
        <v>0.31769727589805846</v>
      </c>
      <c r="R1150" s="4">
        <f t="shared" si="544"/>
        <v>0.2687088371252474</v>
      </c>
      <c r="S1150" s="4">
        <f t="shared" si="564"/>
        <v>0</v>
      </c>
      <c r="T1150" s="4">
        <f t="shared" si="565"/>
        <v>0</v>
      </c>
      <c r="U1150" s="5">
        <f t="shared" si="566"/>
        <v>-0.76127253614203017</v>
      </c>
      <c r="V1150" s="5">
        <f t="shared" si="567"/>
        <v>-13.809878066567023</v>
      </c>
      <c r="W1150" s="5">
        <f t="shared" si="568"/>
        <v>21.773256853286387</v>
      </c>
      <c r="X1150" s="5">
        <f t="shared" si="545"/>
        <v>0.94922503899822164</v>
      </c>
      <c r="Y1150" s="5">
        <f t="shared" si="546"/>
        <v>0.22750140803309704</v>
      </c>
      <c r="Z1150" s="5">
        <f t="shared" si="547"/>
        <v>15.285338669868484</v>
      </c>
      <c r="AA1150" s="5">
        <f t="shared" si="548"/>
        <v>9.7028136504552176</v>
      </c>
      <c r="AB1150" s="5">
        <f t="shared" si="549"/>
        <v>-0.53377112810893312</v>
      </c>
      <c r="AC1150" s="5">
        <f t="shared" si="550"/>
        <v>1.4754606033014603</v>
      </c>
      <c r="AD1150" s="5">
        <f t="shared" si="551"/>
        <v>-0.6979294962583964</v>
      </c>
      <c r="AE1150">
        <f t="shared" si="539"/>
        <v>0</v>
      </c>
    </row>
    <row r="1151" spans="1:31" x14ac:dyDescent="0.2">
      <c r="A1151">
        <f t="shared" si="569"/>
        <v>11.189999999999806</v>
      </c>
      <c r="B1151" s="5">
        <f t="shared" si="552"/>
        <v>71.345285037623171</v>
      </c>
      <c r="C1151" s="5">
        <f t="shared" si="553"/>
        <v>705.94473869075523</v>
      </c>
      <c r="D1151" s="5">
        <f t="shared" si="554"/>
        <v>-469.53583583378327</v>
      </c>
      <c r="E1151" s="2">
        <f t="shared" si="561"/>
        <v>709.54078373428149</v>
      </c>
      <c r="F1151" s="2">
        <f t="shared" si="562"/>
        <v>5.7709206456057514</v>
      </c>
      <c r="G1151" s="3">
        <f t="shared" si="555"/>
        <v>3.3012419194288403</v>
      </c>
      <c r="H1151" s="3">
        <f t="shared" si="556"/>
        <v>59.997821575598486</v>
      </c>
      <c r="I1151" s="3">
        <f t="shared" si="557"/>
        <v>-94.578902209912044</v>
      </c>
      <c r="J1151" s="2">
        <f t="shared" si="563"/>
        <v>112.05269088808197</v>
      </c>
      <c r="K1151" s="2">
        <f t="shared" si="558"/>
        <v>76.382202377697311</v>
      </c>
      <c r="L1151" s="6">
        <f t="shared" si="540"/>
        <v>2811.0003464940796</v>
      </c>
      <c r="M1151" s="2">
        <f t="shared" si="541"/>
        <v>35.62552522466455</v>
      </c>
      <c r="N1151" s="2">
        <f t="shared" si="559"/>
        <v>112.05269088808197</v>
      </c>
      <c r="O1151" s="2">
        <f t="shared" si="560"/>
        <v>76.382202377697311</v>
      </c>
      <c r="P1151" s="5">
        <f t="shared" si="542"/>
        <v>0.38281108389801366</v>
      </c>
      <c r="Q1151" s="4">
        <f t="shared" si="543"/>
        <v>0.3176638438157105</v>
      </c>
      <c r="R1151" s="4">
        <f t="shared" si="544"/>
        <v>0.26869638692150832</v>
      </c>
      <c r="S1151" s="4">
        <f t="shared" si="564"/>
        <v>0</v>
      </c>
      <c r="T1151" s="4">
        <f t="shared" si="565"/>
        <v>0</v>
      </c>
      <c r="U1151" s="5">
        <f t="shared" si="566"/>
        <v>-0.76013879964664233</v>
      </c>
      <c r="V1151" s="5">
        <f t="shared" si="567"/>
        <v>-13.815004530712923</v>
      </c>
      <c r="W1151" s="5">
        <f t="shared" si="568"/>
        <v>21.777590056222898</v>
      </c>
      <c r="X1151" s="5">
        <f t="shared" si="545"/>
        <v>0.94924146728543957</v>
      </c>
      <c r="Y1151" s="5">
        <f t="shared" si="546"/>
        <v>0.22796800168881895</v>
      </c>
      <c r="Z1151" s="5">
        <f t="shared" si="547"/>
        <v>15.287589858460843</v>
      </c>
      <c r="AA1151" s="5">
        <f t="shared" si="548"/>
        <v>9.7059137368177311</v>
      </c>
      <c r="AB1151" s="5">
        <f t="shared" si="549"/>
        <v>-0.5321707979578234</v>
      </c>
      <c r="AC1151" s="5">
        <f t="shared" si="550"/>
        <v>1.4725853277479199</v>
      </c>
      <c r="AD1151" s="5">
        <f t="shared" si="551"/>
        <v>-0.69049620695937008</v>
      </c>
      <c r="AE1151">
        <f t="shared" si="539"/>
        <v>0</v>
      </c>
    </row>
    <row r="1152" spans="1:31" x14ac:dyDescent="0.2">
      <c r="A1152">
        <f t="shared" si="569"/>
        <v>11.199999999999806</v>
      </c>
      <c r="B1152" s="5">
        <f t="shared" si="552"/>
        <v>71.378270848277566</v>
      </c>
      <c r="C1152" s="5">
        <f t="shared" si="553"/>
        <v>706.54479053577757</v>
      </c>
      <c r="D1152" s="5">
        <f t="shared" si="554"/>
        <v>-470.48165938069275</v>
      </c>
      <c r="E1152" s="2">
        <f t="shared" si="561"/>
        <v>710.14111173944571</v>
      </c>
      <c r="F1152" s="2">
        <f t="shared" si="562"/>
        <v>5.7687004807931883</v>
      </c>
      <c r="G1152" s="3">
        <f t="shared" si="555"/>
        <v>3.2959202114492618</v>
      </c>
      <c r="H1152" s="3">
        <f t="shared" si="556"/>
        <v>60.012547428875962</v>
      </c>
      <c r="I1152" s="3">
        <f t="shared" si="557"/>
        <v>-94.585807171981642</v>
      </c>
      <c r="J1152" s="2">
        <f t="shared" si="563"/>
        <v>112.06624762754672</v>
      </c>
      <c r="K1152" s="2">
        <f t="shared" si="558"/>
        <v>76.39144350889346</v>
      </c>
      <c r="L1152" s="6">
        <f t="shared" si="540"/>
        <v>2811.0488277162758</v>
      </c>
      <c r="M1152" s="2">
        <f t="shared" si="541"/>
        <v>35.626139656820854</v>
      </c>
      <c r="N1152" s="2">
        <f t="shared" si="559"/>
        <v>112.06624762754672</v>
      </c>
      <c r="O1152" s="2">
        <f t="shared" si="560"/>
        <v>76.39144350889346</v>
      </c>
      <c r="P1152" s="5">
        <f t="shared" si="542"/>
        <v>0.38281242720896735</v>
      </c>
      <c r="Q1152" s="4">
        <f t="shared" si="543"/>
        <v>0.31763061836399126</v>
      </c>
      <c r="R1152" s="4">
        <f t="shared" si="544"/>
        <v>0.26868401221433025</v>
      </c>
      <c r="S1152" s="4">
        <f t="shared" si="564"/>
        <v>0</v>
      </c>
      <c r="T1152" s="4">
        <f t="shared" si="565"/>
        <v>0</v>
      </c>
      <c r="U1152" s="5">
        <f t="shared" si="566"/>
        <v>-0.7590079123396033</v>
      </c>
      <c r="V1152" s="5">
        <f t="shared" si="567"/>
        <v>-13.820115602295969</v>
      </c>
      <c r="W1152" s="5">
        <f t="shared" si="568"/>
        <v>21.781891378673393</v>
      </c>
      <c r="X1152" s="5">
        <f t="shared" si="545"/>
        <v>0.94925783881899373</v>
      </c>
      <c r="Y1152" s="5">
        <f t="shared" si="546"/>
        <v>0.22843516522306195</v>
      </c>
      <c r="Z1152" s="5">
        <f t="shared" si="547"/>
        <v>15.289822947136994</v>
      </c>
      <c r="AA1152" s="5">
        <f t="shared" si="548"/>
        <v>9.7090055720777269</v>
      </c>
      <c r="AB1152" s="5">
        <f t="shared" si="549"/>
        <v>-0.53057274711654134</v>
      </c>
      <c r="AC1152" s="5">
        <f t="shared" si="550"/>
        <v>1.4697073448410247</v>
      </c>
      <c r="AD1152" s="5">
        <f t="shared" si="551"/>
        <v>-0.68310304924887788</v>
      </c>
      <c r="AE1152">
        <f t="shared" si="539"/>
        <v>0</v>
      </c>
    </row>
    <row r="1153" spans="1:31" x14ac:dyDescent="0.2">
      <c r="A1153">
        <f t="shared" si="569"/>
        <v>11.209999999999805</v>
      </c>
      <c r="B1153" s="5">
        <f t="shared" si="552"/>
        <v>71.411203521754715</v>
      </c>
      <c r="C1153" s="5">
        <f t="shared" si="553"/>
        <v>707.14498949543361</v>
      </c>
      <c r="D1153" s="5">
        <f t="shared" si="554"/>
        <v>-471.42755160756502</v>
      </c>
      <c r="E1153" s="2">
        <f t="shared" si="561"/>
        <v>710.74158184034957</v>
      </c>
      <c r="F1153" s="2">
        <f t="shared" si="562"/>
        <v>5.7664786130055274</v>
      </c>
      <c r="G1153" s="3">
        <f t="shared" si="555"/>
        <v>3.2906144839780964</v>
      </c>
      <c r="H1153" s="3">
        <f t="shared" si="556"/>
        <v>60.027244502324372</v>
      </c>
      <c r="I1153" s="3">
        <f t="shared" si="557"/>
        <v>-94.592638202474134</v>
      </c>
      <c r="J1153" s="2">
        <f t="shared" si="563"/>
        <v>112.07972799899261</v>
      </c>
      <c r="K1153" s="2">
        <f t="shared" si="558"/>
        <v>76.400632582817039</v>
      </c>
      <c r="L1153" s="6">
        <f t="shared" si="540"/>
        <v>2811.097141359151</v>
      </c>
      <c r="M1153" s="2">
        <f t="shared" si="541"/>
        <v>35.626751965142013</v>
      </c>
      <c r="N1153" s="2">
        <f t="shared" si="559"/>
        <v>112.07972799899261</v>
      </c>
      <c r="O1153" s="2">
        <f t="shared" si="560"/>
        <v>76.400632582817039</v>
      </c>
      <c r="P1153" s="5">
        <f t="shared" si="542"/>
        <v>0.38281376566110414</v>
      </c>
      <c r="Q1153" s="4">
        <f t="shared" si="543"/>
        <v>0.31759759853625258</v>
      </c>
      <c r="R1153" s="4">
        <f t="shared" si="544"/>
        <v>0.26867171265550277</v>
      </c>
      <c r="S1153" s="4">
        <f t="shared" si="564"/>
        <v>0</v>
      </c>
      <c r="T1153" s="4">
        <f t="shared" si="565"/>
        <v>0</v>
      </c>
      <c r="U1153" s="5">
        <f t="shared" si="566"/>
        <v>-0.75787987511718391</v>
      </c>
      <c r="V1153" s="5">
        <f t="shared" si="567"/>
        <v>-13.825211305838609</v>
      </c>
      <c r="W1153" s="5">
        <f t="shared" si="568"/>
        <v>21.786160966880754</v>
      </c>
      <c r="X1153" s="5">
        <f t="shared" si="545"/>
        <v>0.94927415376299917</v>
      </c>
      <c r="Y1153" s="5">
        <f t="shared" si="546"/>
        <v>0.22890288768987591</v>
      </c>
      <c r="Z1153" s="5">
        <f t="shared" si="547"/>
        <v>15.292038023856904</v>
      </c>
      <c r="AA1153" s="5">
        <f t="shared" si="548"/>
        <v>9.7120891647837286</v>
      </c>
      <c r="AB1153" s="5">
        <f t="shared" si="549"/>
        <v>-0.52897698742730803</v>
      </c>
      <c r="AC1153" s="5">
        <f t="shared" si="550"/>
        <v>1.4668267180182948</v>
      </c>
      <c r="AD1153" s="5">
        <f t="shared" si="551"/>
        <v>-0.6757498683355152</v>
      </c>
      <c r="AE1153">
        <f t="shared" si="539"/>
        <v>0</v>
      </c>
    </row>
    <row r="1154" spans="1:31" x14ac:dyDescent="0.2">
      <c r="A1154">
        <f t="shared" si="569"/>
        <v>11.219999999999805</v>
      </c>
      <c r="B1154" s="5">
        <f t="shared" si="552"/>
        <v>71.444083217745131</v>
      </c>
      <c r="C1154" s="5">
        <f t="shared" si="553"/>
        <v>707.74533528179279</v>
      </c>
      <c r="D1154" s="5">
        <f t="shared" si="554"/>
        <v>-472.37351177708319</v>
      </c>
      <c r="E1154" s="2">
        <f t="shared" si="561"/>
        <v>711.34219377171871</v>
      </c>
      <c r="F1154" s="2">
        <f t="shared" si="562"/>
        <v>5.7642550630102534</v>
      </c>
      <c r="G1154" s="3">
        <f t="shared" si="555"/>
        <v>3.2853247141038233</v>
      </c>
      <c r="H1154" s="3">
        <f t="shared" si="556"/>
        <v>60.041912769504556</v>
      </c>
      <c r="I1154" s="3">
        <f t="shared" si="557"/>
        <v>-94.599395701157491</v>
      </c>
      <c r="J1154" s="2">
        <f t="shared" si="563"/>
        <v>112.09313232541086</v>
      </c>
      <c r="K1154" s="2">
        <f t="shared" si="558"/>
        <v>76.409769819639308</v>
      </c>
      <c r="L1154" s="6">
        <f t="shared" si="540"/>
        <v>2811.1452879074923</v>
      </c>
      <c r="M1154" s="2">
        <f t="shared" si="541"/>
        <v>35.627362155772033</v>
      </c>
      <c r="N1154" s="2">
        <f t="shared" si="559"/>
        <v>112.09313232541086</v>
      </c>
      <c r="O1154" s="2">
        <f t="shared" si="560"/>
        <v>76.409769819639308</v>
      </c>
      <c r="P1154" s="5">
        <f t="shared" si="542"/>
        <v>0.3828150992685076</v>
      </c>
      <c r="Q1154" s="4">
        <f t="shared" si="543"/>
        <v>0.31756478333030397</v>
      </c>
      <c r="R1154" s="4">
        <f t="shared" si="544"/>
        <v>0.26865948789814398</v>
      </c>
      <c r="S1154" s="4">
        <f t="shared" si="564"/>
        <v>0</v>
      </c>
      <c r="T1154" s="4">
        <f t="shared" si="565"/>
        <v>0</v>
      </c>
      <c r="U1154" s="5">
        <f t="shared" si="566"/>
        <v>-0.75675468880932506</v>
      </c>
      <c r="V1154" s="5">
        <f t="shared" si="567"/>
        <v>-13.830291665947987</v>
      </c>
      <c r="W1154" s="5">
        <f t="shared" si="568"/>
        <v>21.790398966668864</v>
      </c>
      <c r="X1154" s="5">
        <f t="shared" si="545"/>
        <v>0.94929041228116318</v>
      </c>
      <c r="Y1154" s="5">
        <f t="shared" si="546"/>
        <v>0.2293711582057</v>
      </c>
      <c r="Z1154" s="5">
        <f t="shared" si="547"/>
        <v>15.294235176288069</v>
      </c>
      <c r="AA1154" s="5">
        <f t="shared" si="548"/>
        <v>9.7151645235561155</v>
      </c>
      <c r="AB1154" s="5">
        <f t="shared" si="549"/>
        <v>-0.52738353060362508</v>
      </c>
      <c r="AC1154" s="5">
        <f t="shared" si="550"/>
        <v>1.4639435103400817</v>
      </c>
      <c r="AD1154" s="5">
        <f t="shared" si="551"/>
        <v>-0.66843650977502023</v>
      </c>
      <c r="AE1154">
        <f t="shared" si="539"/>
        <v>0</v>
      </c>
    </row>
    <row r="1155" spans="1:31" x14ac:dyDescent="0.2">
      <c r="A1155">
        <f t="shared" si="569"/>
        <v>11.229999999999805</v>
      </c>
      <c r="B1155" s="5">
        <f t="shared" si="552"/>
        <v>71.476910095709641</v>
      </c>
      <c r="C1155" s="5">
        <f t="shared" si="553"/>
        <v>708.34582760666342</v>
      </c>
      <c r="D1155" s="5">
        <f t="shared" si="554"/>
        <v>-473.31953915592027</v>
      </c>
      <c r="E1155" s="2">
        <f t="shared" si="561"/>
        <v>711.94294726796693</v>
      </c>
      <c r="F1155" s="2">
        <f t="shared" si="562"/>
        <v>5.7620298514871706</v>
      </c>
      <c r="G1155" s="3">
        <f t="shared" si="555"/>
        <v>3.2800508787977871</v>
      </c>
      <c r="H1155" s="3">
        <f t="shared" si="556"/>
        <v>60.056552204607954</v>
      </c>
      <c r="I1155" s="3">
        <f t="shared" si="557"/>
        <v>-94.606080066255245</v>
      </c>
      <c r="J1155" s="2">
        <f t="shared" si="563"/>
        <v>112.10646092877521</v>
      </c>
      <c r="K1155" s="2">
        <f t="shared" si="558"/>
        <v>76.418855438837895</v>
      </c>
      <c r="L1155" s="6">
        <f t="shared" si="540"/>
        <v>2811.1932678448829</v>
      </c>
      <c r="M1155" s="2">
        <f t="shared" si="541"/>
        <v>35.627970234839658</v>
      </c>
      <c r="N1155" s="2">
        <f t="shared" si="559"/>
        <v>112.10646092877521</v>
      </c>
      <c r="O1155" s="2">
        <f t="shared" si="560"/>
        <v>76.418855438837895</v>
      </c>
      <c r="P1155" s="5">
        <f t="shared" si="542"/>
        <v>0.38281642804522586</v>
      </c>
      <c r="Q1155" s="4">
        <f t="shared" si="543"/>
        <v>0.31753217174839332</v>
      </c>
      <c r="R1155" s="4">
        <f t="shared" si="544"/>
        <v>0.26864733759669679</v>
      </c>
      <c r="S1155" s="4">
        <f t="shared" si="564"/>
        <v>0</v>
      </c>
      <c r="T1155" s="4">
        <f t="shared" si="565"/>
        <v>0</v>
      </c>
      <c r="U1155" s="5">
        <f t="shared" si="566"/>
        <v>-0.75563235418012187</v>
      </c>
      <c r="V1155" s="5">
        <f t="shared" si="567"/>
        <v>-13.835356707314961</v>
      </c>
      <c r="W1155" s="5">
        <f t="shared" si="568"/>
        <v>21.794605523442158</v>
      </c>
      <c r="X1155" s="5">
        <f t="shared" si="545"/>
        <v>0.94930661453678566</v>
      </c>
      <c r="Y1155" s="5">
        <f t="shared" si="546"/>
        <v>0.22983996594917375</v>
      </c>
      <c r="Z1155" s="5">
        <f t="shared" si="547"/>
        <v>15.296414491805761</v>
      </c>
      <c r="AA1155" s="5">
        <f t="shared" si="548"/>
        <v>9.718231657086573</v>
      </c>
      <c r="AB1155" s="5">
        <f t="shared" si="549"/>
        <v>-0.52579238823094809</v>
      </c>
      <c r="AC1155" s="5">
        <f t="shared" si="550"/>
        <v>1.4610577844907997</v>
      </c>
      <c r="AD1155" s="5">
        <f t="shared" si="551"/>
        <v>-0.66116281947126865</v>
      </c>
      <c r="AE1155">
        <f t="shared" si="539"/>
        <v>0</v>
      </c>
    </row>
    <row r="1156" spans="1:31" x14ac:dyDescent="0.2">
      <c r="A1156">
        <f t="shared" si="569"/>
        <v>11.239999999999805</v>
      </c>
      <c r="B1156" s="5">
        <f t="shared" si="552"/>
        <v>71.5096843148782</v>
      </c>
      <c r="C1156" s="5">
        <f t="shared" si="553"/>
        <v>708.94646618159868</v>
      </c>
      <c r="D1156" s="5">
        <f t="shared" si="554"/>
        <v>-474.26563301472379</v>
      </c>
      <c r="E1156" s="2">
        <f t="shared" si="561"/>
        <v>712.54384206320253</v>
      </c>
      <c r="F1156" s="2">
        <f t="shared" si="562"/>
        <v>5.7598029990285777</v>
      </c>
      <c r="G1156" s="3">
        <f t="shared" si="555"/>
        <v>3.2747929549154775</v>
      </c>
      <c r="H1156" s="3">
        <f t="shared" si="556"/>
        <v>60.071162782452859</v>
      </c>
      <c r="I1156" s="3">
        <f t="shared" si="557"/>
        <v>-94.612691694449964</v>
      </c>
      <c r="J1156" s="2">
        <f t="shared" si="563"/>
        <v>112.11971413004296</v>
      </c>
      <c r="K1156" s="2">
        <f t="shared" si="558"/>
        <v>76.42788965919766</v>
      </c>
      <c r="L1156" s="6">
        <f t="shared" si="540"/>
        <v>2811.2410816537017</v>
      </c>
      <c r="M1156" s="2">
        <f t="shared" si="541"/>
        <v>35.628576208458369</v>
      </c>
      <c r="N1156" s="2">
        <f t="shared" si="559"/>
        <v>112.11971413004296</v>
      </c>
      <c r="O1156" s="2">
        <f t="shared" si="560"/>
        <v>76.42788965919766</v>
      </c>
      <c r="P1156" s="5">
        <f t="shared" si="542"/>
        <v>0.38281775200527185</v>
      </c>
      <c r="Q1156" s="4">
        <f t="shared" si="543"/>
        <v>0.31749976279718667</v>
      </c>
      <c r="R1156" s="4">
        <f t="shared" si="544"/>
        <v>0.26863526140692462</v>
      </c>
      <c r="S1156" s="4">
        <f t="shared" si="564"/>
        <v>0</v>
      </c>
      <c r="T1156" s="4">
        <f t="shared" si="565"/>
        <v>0</v>
      </c>
      <c r="U1156" s="5">
        <f t="shared" si="566"/>
        <v>-0.75451287192830874</v>
      </c>
      <c r="V1156" s="5">
        <f t="shared" si="567"/>
        <v>-13.840406454713184</v>
      </c>
      <c r="W1156" s="5">
        <f t="shared" si="568"/>
        <v>21.798780782185226</v>
      </c>
      <c r="X1156" s="5">
        <f t="shared" si="545"/>
        <v>0.94932276069276045</v>
      </c>
      <c r="Y1156" s="5">
        <f t="shared" si="546"/>
        <v>0.23030930016095205</v>
      </c>
      <c r="Z1156" s="5">
        <f t="shared" si="547"/>
        <v>15.298576057493237</v>
      </c>
      <c r="AA1156" s="5">
        <f t="shared" si="548"/>
        <v>9.7212905741374698</v>
      </c>
      <c r="AB1156" s="5">
        <f t="shared" si="549"/>
        <v>-0.52420357176735666</v>
      </c>
      <c r="AC1156" s="5">
        <f t="shared" si="550"/>
        <v>1.4581696027800533</v>
      </c>
      <c r="AD1156" s="5">
        <f t="shared" si="551"/>
        <v>-0.65392864367730397</v>
      </c>
      <c r="AE1156">
        <f t="shared" si="539"/>
        <v>0</v>
      </c>
    </row>
    <row r="1157" spans="1:31" x14ac:dyDescent="0.2">
      <c r="A1157">
        <f t="shared" si="569"/>
        <v>11.249999999999805</v>
      </c>
      <c r="B1157" s="5">
        <f t="shared" si="552"/>
        <v>71.542406034248771</v>
      </c>
      <c r="C1157" s="5">
        <f t="shared" si="553"/>
        <v>709.54725071790335</v>
      </c>
      <c r="D1157" s="5">
        <f t="shared" si="554"/>
        <v>-475.21179262810045</v>
      </c>
      <c r="E1157" s="2">
        <f t="shared" si="561"/>
        <v>713.14487789123507</v>
      </c>
      <c r="F1157" s="2">
        <f t="shared" si="562"/>
        <v>5.757574526139436</v>
      </c>
      <c r="G1157" s="3">
        <f t="shared" si="555"/>
        <v>3.2695509191978038</v>
      </c>
      <c r="H1157" s="3">
        <f t="shared" si="556"/>
        <v>60.085744478480663</v>
      </c>
      <c r="I1157" s="3">
        <f t="shared" si="557"/>
        <v>-94.619230980886741</v>
      </c>
      <c r="J1157" s="2">
        <f t="shared" si="563"/>
        <v>112.13289224915628</v>
      </c>
      <c r="K1157" s="2">
        <f t="shared" si="558"/>
        <v>76.436872698811371</v>
      </c>
      <c r="L1157" s="6">
        <f t="shared" si="540"/>
        <v>2811.2887298151268</v>
      </c>
      <c r="M1157" s="2">
        <f t="shared" si="541"/>
        <v>35.629180082726428</v>
      </c>
      <c r="N1157" s="2">
        <f t="shared" si="559"/>
        <v>112.13289224915628</v>
      </c>
      <c r="O1157" s="2">
        <f t="shared" si="560"/>
        <v>76.436872698811371</v>
      </c>
      <c r="P1157" s="5">
        <f t="shared" si="542"/>
        <v>0.38281907116262326</v>
      </c>
      <c r="Q1157" s="4">
        <f t="shared" si="543"/>
        <v>0.31746755548774891</v>
      </c>
      <c r="R1157" s="4">
        <f t="shared" si="544"/>
        <v>0.268623258985908</v>
      </c>
      <c r="S1157" s="4">
        <f t="shared" si="564"/>
        <v>0</v>
      </c>
      <c r="T1157" s="4">
        <f t="shared" si="565"/>
        <v>0</v>
      </c>
      <c r="U1157" s="5">
        <f t="shared" si="566"/>
        <v>-0.75339624268774008</v>
      </c>
      <c r="V1157" s="5">
        <f t="shared" si="567"/>
        <v>-13.845440932998136</v>
      </c>
      <c r="W1157" s="5">
        <f t="shared" si="568"/>
        <v>21.802924887462435</v>
      </c>
      <c r="X1157" s="5">
        <f t="shared" si="545"/>
        <v>0.94933885091157555</v>
      </c>
      <c r="Y1157" s="5">
        <f t="shared" si="546"/>
        <v>0.23077915014351497</v>
      </c>
      <c r="Z1157" s="5">
        <f t="shared" si="547"/>
        <v>15.300719960142066</v>
      </c>
      <c r="AA1157" s="5">
        <f t="shared" si="548"/>
        <v>9.7243412835413174</v>
      </c>
      <c r="AB1157" s="5">
        <f t="shared" si="549"/>
        <v>-0.52261709254422506</v>
      </c>
      <c r="AC1157" s="5">
        <f t="shared" si="550"/>
        <v>1.4552790271439306</v>
      </c>
      <c r="AD1157" s="5">
        <f t="shared" si="551"/>
        <v>-0.64673382899624698</v>
      </c>
      <c r="AE1157">
        <f t="shared" si="539"/>
        <v>0</v>
      </c>
    </row>
    <row r="1158" spans="1:31" x14ac:dyDescent="0.2">
      <c r="A1158">
        <f t="shared" si="569"/>
        <v>11.259999999999804</v>
      </c>
      <c r="B1158" s="5">
        <f t="shared" si="552"/>
        <v>71.575075412586131</v>
      </c>
      <c r="C1158" s="5">
        <f t="shared" si="553"/>
        <v>710.1481809266395</v>
      </c>
      <c r="D1158" s="5">
        <f t="shared" si="554"/>
        <v>-476.15801727460075</v>
      </c>
      <c r="E1158" s="2">
        <f t="shared" si="561"/>
        <v>713.74605448557998</v>
      </c>
      <c r="F1158" s="2">
        <f t="shared" si="562"/>
        <v>5.7553444532375515</v>
      </c>
      <c r="G1158" s="3">
        <f t="shared" si="555"/>
        <v>3.2643247482723616</v>
      </c>
      <c r="H1158" s="3">
        <f t="shared" si="556"/>
        <v>60.100297268752101</v>
      </c>
      <c r="I1158" s="3">
        <f t="shared" si="557"/>
        <v>-94.625698319176706</v>
      </c>
      <c r="J1158" s="2">
        <f t="shared" si="563"/>
        <v>112.14599560504332</v>
      </c>
      <c r="K1158" s="2">
        <f t="shared" si="558"/>
        <v>76.44580477508066</v>
      </c>
      <c r="L1158" s="6">
        <f t="shared" si="540"/>
        <v>2811.3362128091367</v>
      </c>
      <c r="M1158" s="2">
        <f t="shared" si="541"/>
        <v>35.629781863726905</v>
      </c>
      <c r="N1158" s="2">
        <f t="shared" si="559"/>
        <v>112.14599560504332</v>
      </c>
      <c r="O1158" s="2">
        <f t="shared" si="560"/>
        <v>76.44580477508066</v>
      </c>
      <c r="P1158" s="5">
        <f t="shared" si="542"/>
        <v>0.38282038553122272</v>
      </c>
      <c r="Q1158" s="4">
        <f t="shared" si="543"/>
        <v>0.31743554883552394</v>
      </c>
      <c r="R1158" s="4">
        <f t="shared" si="544"/>
        <v>0.26861132999203985</v>
      </c>
      <c r="S1158" s="4">
        <f t="shared" si="564"/>
        <v>0</v>
      </c>
      <c r="T1158" s="4">
        <f t="shared" si="565"/>
        <v>0</v>
      </c>
      <c r="U1158" s="5">
        <f t="shared" si="566"/>
        <v>-0.75228246702787205</v>
      </c>
      <c r="V1158" s="5">
        <f t="shared" si="567"/>
        <v>-13.850460167106197</v>
      </c>
      <c r="W1158" s="5">
        <f t="shared" si="568"/>
        <v>21.80703798341758</v>
      </c>
      <c r="X1158" s="5">
        <f t="shared" si="545"/>
        <v>0.94935488535531432</v>
      </c>
      <c r="Y1158" s="5">
        <f t="shared" si="546"/>
        <v>0.23124950526097704</v>
      </c>
      <c r="Z1158" s="5">
        <f t="shared" si="547"/>
        <v>15.302846286252308</v>
      </c>
      <c r="AA1158" s="5">
        <f t="shared" si="548"/>
        <v>9.7273837942001524</v>
      </c>
      <c r="AB1158" s="5">
        <f t="shared" si="549"/>
        <v>-0.52103296176689495</v>
      </c>
      <c r="AC1158" s="5">
        <f t="shared" si="550"/>
        <v>1.4523861191461105</v>
      </c>
      <c r="AD1158" s="5">
        <f t="shared" si="551"/>
        <v>-0.63957822238226925</v>
      </c>
      <c r="AE1158">
        <f t="shared" si="539"/>
        <v>0</v>
      </c>
    </row>
  </sheetData>
  <mergeCells count="2">
    <mergeCell ref="A23:B23"/>
    <mergeCell ref="F1:G1"/>
  </mergeCells>
  <pageMargins left="0.75" right="0.75" top="1" bottom="1" header="0.5" footer="0.5"/>
  <pageSetup orientation="portrait"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80772-AF27-4F70-9C42-3BDBE169FF4C}">
  <dimension ref="A1:I25"/>
  <sheetViews>
    <sheetView topLeftCell="A4" workbookViewId="0">
      <selection activeCell="D2" sqref="D2"/>
    </sheetView>
  </sheetViews>
  <sheetFormatPr defaultRowHeight="12.75" x14ac:dyDescent="0.2"/>
  <sheetData>
    <row r="1" spans="1:9" x14ac:dyDescent="0.2">
      <c r="A1" s="78" t="s">
        <v>153</v>
      </c>
      <c r="B1" s="78">
        <v>30</v>
      </c>
    </row>
    <row r="2" spans="1:9" x14ac:dyDescent="0.2">
      <c r="A2" s="78" t="s">
        <v>154</v>
      </c>
      <c r="B2" s="78">
        <v>30</v>
      </c>
    </row>
    <row r="3" spans="1:9" x14ac:dyDescent="0.2">
      <c r="A3" t="s">
        <v>155</v>
      </c>
      <c r="B3" s="6">
        <f ca="1">'BattedBallTrajectory-1'!B29</f>
        <v>400.76161994911297</v>
      </c>
    </row>
    <row r="4" spans="1:9" x14ac:dyDescent="0.2">
      <c r="B4" s="3"/>
    </row>
    <row r="6" spans="1:9" ht="15.75" x14ac:dyDescent="0.25">
      <c r="C6" s="102" t="s">
        <v>159</v>
      </c>
      <c r="D6" s="102"/>
      <c r="E6" s="102"/>
      <c r="F6" s="102"/>
      <c r="G6" s="102"/>
    </row>
    <row r="7" spans="1:9" x14ac:dyDescent="0.2">
      <c r="A7" s="79">
        <f ca="1">+B3</f>
        <v>400.76161994911297</v>
      </c>
      <c r="B7" s="80">
        <v>-35</v>
      </c>
      <c r="C7" s="81">
        <v>-25</v>
      </c>
      <c r="D7" s="81">
        <v>-15</v>
      </c>
      <c r="E7" s="81">
        <v>-5</v>
      </c>
      <c r="F7" s="81">
        <v>5</v>
      </c>
      <c r="G7" s="81">
        <v>15</v>
      </c>
      <c r="H7" s="81">
        <v>25</v>
      </c>
      <c r="I7" s="81">
        <v>35</v>
      </c>
    </row>
    <row r="8" spans="1:9" x14ac:dyDescent="0.2">
      <c r="A8" s="82">
        <v>15</v>
      </c>
      <c r="B8" s="84">
        <f t="dataTable" ref="B8:I13" dt2D="1" dtr="1" r1="B1" r2="B2" ca="1"/>
        <v>400.76161994911297</v>
      </c>
      <c r="C8" s="84">
        <v>400.76161994911297</v>
      </c>
      <c r="D8" s="84">
        <v>400.76161994911297</v>
      </c>
      <c r="E8" s="84">
        <v>400.76161994911297</v>
      </c>
      <c r="F8" s="84">
        <v>400.76161994911297</v>
      </c>
      <c r="G8" s="84">
        <v>400.76161994911297</v>
      </c>
      <c r="H8" s="84">
        <v>400.76161994911297</v>
      </c>
      <c r="I8" s="84">
        <v>400.76161994911297</v>
      </c>
    </row>
    <row r="9" spans="1:9" x14ac:dyDescent="0.2">
      <c r="A9" s="82">
        <v>20</v>
      </c>
      <c r="B9" s="83">
        <v>400.76161994911297</v>
      </c>
      <c r="C9" s="83">
        <v>400.76161994911297</v>
      </c>
      <c r="D9" s="83">
        <v>400.76161994911297</v>
      </c>
      <c r="E9" s="83">
        <v>400.76161994911297</v>
      </c>
      <c r="F9" s="83">
        <v>400.76161994911297</v>
      </c>
      <c r="G9" s="83">
        <v>400.76161994911297</v>
      </c>
      <c r="H9" s="83">
        <v>400.76161994911297</v>
      </c>
      <c r="I9" s="83">
        <v>400.76161994911297</v>
      </c>
    </row>
    <row r="10" spans="1:9" x14ac:dyDescent="0.2">
      <c r="A10" s="82">
        <v>25</v>
      </c>
      <c r="B10" s="83">
        <v>400.76161994911297</v>
      </c>
      <c r="C10" s="83">
        <v>400.76161994911297</v>
      </c>
      <c r="D10" s="83">
        <v>400.76161994911297</v>
      </c>
      <c r="E10" s="83">
        <v>400.76161994911297</v>
      </c>
      <c r="F10" s="83">
        <v>400.76161994911297</v>
      </c>
      <c r="G10" s="83">
        <v>400.76161994911297</v>
      </c>
      <c r="H10" s="83">
        <v>400.76161994911297</v>
      </c>
      <c r="I10" s="83">
        <v>400.76161994911297</v>
      </c>
    </row>
    <row r="11" spans="1:9" x14ac:dyDescent="0.2">
      <c r="A11" s="82">
        <v>30</v>
      </c>
      <c r="B11" s="83">
        <v>400.76161994911297</v>
      </c>
      <c r="C11" s="83">
        <v>400.76161994911297</v>
      </c>
      <c r="D11" s="83">
        <v>400.76161994911297</v>
      </c>
      <c r="E11" s="83">
        <v>400.76161994911297</v>
      </c>
      <c r="F11" s="83">
        <v>400.76161994911297</v>
      </c>
      <c r="G11" s="83">
        <v>400.76161994911297</v>
      </c>
      <c r="H11" s="83">
        <v>400.76161994911297</v>
      </c>
      <c r="I11" s="83">
        <v>400.76161994911297</v>
      </c>
    </row>
    <row r="12" spans="1:9" x14ac:dyDescent="0.2">
      <c r="A12" s="82">
        <v>35</v>
      </c>
      <c r="B12" s="83">
        <v>400.76161994911297</v>
      </c>
      <c r="C12" s="83">
        <v>400.76161994911297</v>
      </c>
      <c r="D12" s="83">
        <v>400.76161994911297</v>
      </c>
      <c r="E12" s="83">
        <v>400.76161994911297</v>
      </c>
      <c r="F12" s="83">
        <v>400.76161994911297</v>
      </c>
      <c r="G12" s="83">
        <v>400.76161994911297</v>
      </c>
      <c r="H12" s="83">
        <v>400.76161994911297</v>
      </c>
      <c r="I12" s="83">
        <v>400.76161994911297</v>
      </c>
    </row>
    <row r="13" spans="1:9" x14ac:dyDescent="0.2">
      <c r="A13" s="82">
        <v>40</v>
      </c>
      <c r="B13" s="83">
        <v>400.76161994911297</v>
      </c>
      <c r="C13" s="83">
        <v>400.76161994911297</v>
      </c>
      <c r="D13" s="83">
        <v>400.76161994911297</v>
      </c>
      <c r="E13" s="83">
        <v>400.76161994911297</v>
      </c>
      <c r="F13" s="83">
        <v>400.76161994911297</v>
      </c>
      <c r="G13" s="83">
        <v>400.76161994911297</v>
      </c>
      <c r="H13" s="83">
        <v>400.76161994911297</v>
      </c>
      <c r="I13" s="83">
        <v>400.76161994911297</v>
      </c>
    </row>
    <row r="18" spans="1:9" ht="15.75" x14ac:dyDescent="0.25">
      <c r="C18" s="102" t="s">
        <v>160</v>
      </c>
      <c r="D18" s="102"/>
      <c r="E18" s="102"/>
      <c r="F18" s="102"/>
      <c r="G18" s="102"/>
    </row>
    <row r="19" spans="1:9" x14ac:dyDescent="0.2">
      <c r="A19" s="79">
        <f>+B15</f>
        <v>0</v>
      </c>
      <c r="B19" s="80">
        <v>-35</v>
      </c>
      <c r="C19" s="81">
        <v>-25</v>
      </c>
      <c r="D19" s="81">
        <v>-15</v>
      </c>
      <c r="E19" s="81">
        <v>-5</v>
      </c>
      <c r="F19" s="81">
        <v>5</v>
      </c>
      <c r="G19" s="81">
        <v>15</v>
      </c>
      <c r="H19" s="81">
        <v>25</v>
      </c>
      <c r="I19" s="81">
        <v>35</v>
      </c>
    </row>
    <row r="20" spans="1:9" x14ac:dyDescent="0.2">
      <c r="A20" s="82">
        <v>15</v>
      </c>
      <c r="B20" s="84">
        <v>263.81377723292877</v>
      </c>
      <c r="C20" s="84">
        <v>286.91563245964255</v>
      </c>
      <c r="D20" s="84">
        <v>318.98397821526407</v>
      </c>
      <c r="E20" s="84">
        <v>334.50129204206576</v>
      </c>
      <c r="F20" s="84">
        <v>324.28446620222007</v>
      </c>
      <c r="G20" s="84">
        <v>310.5660076634378</v>
      </c>
      <c r="H20" s="84">
        <v>298.24282716329338</v>
      </c>
      <c r="I20" s="84">
        <v>287.55264039838482</v>
      </c>
    </row>
    <row r="21" spans="1:9" x14ac:dyDescent="0.2">
      <c r="A21" s="82">
        <v>20</v>
      </c>
      <c r="B21" s="83">
        <v>327.16617607249947</v>
      </c>
      <c r="C21" s="83">
        <v>357.72430412750185</v>
      </c>
      <c r="D21" s="83">
        <v>388.3237801256272</v>
      </c>
      <c r="E21" s="83">
        <v>396.23807986650473</v>
      </c>
      <c r="F21" s="83">
        <v>382.66149339771846</v>
      </c>
      <c r="G21" s="83">
        <v>363.79359637998357</v>
      </c>
      <c r="H21" s="83">
        <v>346.23031385358524</v>
      </c>
      <c r="I21" s="83">
        <v>331.09139217431397</v>
      </c>
    </row>
    <row r="22" spans="1:9" x14ac:dyDescent="0.2">
      <c r="A22" s="82">
        <v>25</v>
      </c>
      <c r="B22" s="83">
        <v>369.54798567545134</v>
      </c>
      <c r="C22" s="83">
        <v>397.93815366957398</v>
      </c>
      <c r="D22" s="83">
        <v>417.76278284392038</v>
      </c>
      <c r="E22" s="83">
        <v>419.74057108882459</v>
      </c>
      <c r="F22" s="83">
        <v>407.97857798701614</v>
      </c>
      <c r="G22" s="83">
        <v>390.66826592160049</v>
      </c>
      <c r="H22" s="83">
        <v>372.78705896260379</v>
      </c>
      <c r="I22" s="83">
        <v>356.32071721890247</v>
      </c>
    </row>
    <row r="23" spans="1:9" x14ac:dyDescent="0.2">
      <c r="A23" s="82">
        <v>30</v>
      </c>
      <c r="B23" s="83">
        <v>389.83631444445768</v>
      </c>
      <c r="C23" s="83">
        <v>409.29629144346342</v>
      </c>
      <c r="D23" s="83">
        <v>418.64780047074134</v>
      </c>
      <c r="E23" s="83">
        <v>417.36620988555813</v>
      </c>
      <c r="F23" s="83">
        <v>408.68376133611207</v>
      </c>
      <c r="G23" s="83">
        <v>395.80809009318892</v>
      </c>
      <c r="H23" s="83">
        <v>381.18556294333717</v>
      </c>
      <c r="I23" s="83">
        <v>366.43324216129986</v>
      </c>
    </row>
    <row r="24" spans="1:9" x14ac:dyDescent="0.2">
      <c r="A24" s="82">
        <v>35</v>
      </c>
      <c r="B24" s="83">
        <v>389.59533524259706</v>
      </c>
      <c r="C24" s="83">
        <v>399.05933636827723</v>
      </c>
      <c r="D24" s="83">
        <v>401.32445923484607</v>
      </c>
      <c r="E24" s="83">
        <v>398.58218003870365</v>
      </c>
      <c r="F24" s="83">
        <v>392.64421055162728</v>
      </c>
      <c r="G24" s="83">
        <v>384.25420521207775</v>
      </c>
      <c r="H24" s="83">
        <v>374.07299177573475</v>
      </c>
      <c r="I24" s="83">
        <v>362.89401956791977</v>
      </c>
    </row>
    <row r="25" spans="1:9" x14ac:dyDescent="0.2">
      <c r="A25" s="82">
        <v>40</v>
      </c>
      <c r="B25" s="83">
        <v>372.18186863599283</v>
      </c>
      <c r="C25" s="83">
        <v>374.12139937304067</v>
      </c>
      <c r="D25" s="83">
        <v>372.33848182826733</v>
      </c>
      <c r="E25" s="83">
        <v>369.13301140696814</v>
      </c>
      <c r="F25" s="83">
        <v>365.29286571882608</v>
      </c>
      <c r="G25" s="83">
        <v>360.45180845274712</v>
      </c>
      <c r="H25" s="83">
        <v>354.29715243924431</v>
      </c>
      <c r="I25" s="83">
        <v>346.94618053788145</v>
      </c>
    </row>
  </sheetData>
  <mergeCells count="2">
    <mergeCell ref="C18:G18"/>
    <mergeCell ref="C6:G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1"/>
  <sheetViews>
    <sheetView workbookViewId="0">
      <selection activeCell="I12" sqref="I12"/>
    </sheetView>
  </sheetViews>
  <sheetFormatPr defaultRowHeight="12.75" x14ac:dyDescent="0.2"/>
  <cols>
    <col min="1" max="1" width="28.28515625" style="21" bestFit="1" customWidth="1"/>
  </cols>
  <sheetData>
    <row r="1" spans="1:3" x14ac:dyDescent="0.2">
      <c r="A1" s="22" t="s">
        <v>76</v>
      </c>
      <c r="B1" s="1" t="s">
        <v>102</v>
      </c>
      <c r="C1" s="1" t="s">
        <v>132</v>
      </c>
    </row>
    <row r="2" spans="1:3" x14ac:dyDescent="0.2">
      <c r="A2" s="21" t="s">
        <v>77</v>
      </c>
      <c r="B2" t="s">
        <v>103</v>
      </c>
      <c r="C2">
        <v>151</v>
      </c>
    </row>
    <row r="3" spans="1:3" x14ac:dyDescent="0.2">
      <c r="A3" s="21" t="s">
        <v>80</v>
      </c>
      <c r="B3" t="s">
        <v>108</v>
      </c>
      <c r="C3">
        <v>1086</v>
      </c>
    </row>
    <row r="4" spans="1:3" x14ac:dyDescent="0.2">
      <c r="A4" s="23" t="s">
        <v>150</v>
      </c>
      <c r="B4" t="s">
        <v>107</v>
      </c>
      <c r="C4">
        <v>1001</v>
      </c>
    </row>
    <row r="5" spans="1:3" x14ac:dyDescent="0.2">
      <c r="A5" s="21" t="s">
        <v>89</v>
      </c>
      <c r="B5" t="s">
        <v>118</v>
      </c>
      <c r="C5">
        <v>33</v>
      </c>
    </row>
    <row r="6" spans="1:3" x14ac:dyDescent="0.2">
      <c r="A6" s="21" t="s">
        <v>97</v>
      </c>
      <c r="B6" t="s">
        <v>127</v>
      </c>
      <c r="C6">
        <v>21</v>
      </c>
    </row>
    <row r="7" spans="1:3" x14ac:dyDescent="0.2">
      <c r="A7" s="21" t="s">
        <v>96</v>
      </c>
      <c r="B7" t="s">
        <v>125</v>
      </c>
      <c r="C7">
        <v>595</v>
      </c>
    </row>
    <row r="8" spans="1:3" x14ac:dyDescent="0.2">
      <c r="A8" s="21" t="s">
        <v>88</v>
      </c>
      <c r="B8" t="s">
        <v>117</v>
      </c>
      <c r="C8">
        <v>595</v>
      </c>
    </row>
    <row r="9" spans="1:3" x14ac:dyDescent="0.2">
      <c r="A9" s="21" t="s">
        <v>85</v>
      </c>
      <c r="B9" t="s">
        <v>114</v>
      </c>
      <c r="C9">
        <v>535</v>
      </c>
    </row>
    <row r="10" spans="1:3" x14ac:dyDescent="0.2">
      <c r="A10" s="21" t="s">
        <v>86</v>
      </c>
      <c r="B10" t="s">
        <v>115</v>
      </c>
      <c r="C10">
        <v>653</v>
      </c>
    </row>
    <row r="11" spans="1:3" x14ac:dyDescent="0.2">
      <c r="A11" s="21" t="s">
        <v>93</v>
      </c>
      <c r="B11" t="s">
        <v>122</v>
      </c>
      <c r="C11">
        <v>5190</v>
      </c>
    </row>
    <row r="12" spans="1:3" x14ac:dyDescent="0.2">
      <c r="A12" s="21" t="s">
        <v>87</v>
      </c>
      <c r="B12" t="s">
        <v>116</v>
      </c>
      <c r="C12">
        <v>600</v>
      </c>
    </row>
    <row r="13" spans="1:3" x14ac:dyDescent="0.2">
      <c r="A13" s="23" t="s">
        <v>135</v>
      </c>
      <c r="B13" t="s">
        <v>111</v>
      </c>
      <c r="C13">
        <v>10</v>
      </c>
    </row>
    <row r="14" spans="1:3" x14ac:dyDescent="0.2">
      <c r="A14" s="21" t="s">
        <v>81</v>
      </c>
      <c r="B14" t="s">
        <v>109</v>
      </c>
      <c r="C14">
        <v>45</v>
      </c>
    </row>
    <row r="15" spans="1:3" x14ac:dyDescent="0.2">
      <c r="A15" s="21" t="s">
        <v>98</v>
      </c>
      <c r="B15" t="s">
        <v>128</v>
      </c>
      <c r="C15">
        <v>865</v>
      </c>
    </row>
    <row r="16" spans="1:3" x14ac:dyDescent="0.2">
      <c r="A16" s="21" t="s">
        <v>79</v>
      </c>
      <c r="B16" t="s">
        <v>106</v>
      </c>
      <c r="C16">
        <v>515</v>
      </c>
    </row>
    <row r="17" spans="1:3" x14ac:dyDescent="0.2">
      <c r="A17" s="21" t="s">
        <v>82</v>
      </c>
      <c r="B17" t="s">
        <v>110</v>
      </c>
      <c r="C17">
        <v>597</v>
      </c>
    </row>
    <row r="18" spans="1:3" x14ac:dyDescent="0.2">
      <c r="A18" s="21" t="s">
        <v>133</v>
      </c>
      <c r="B18" t="s">
        <v>113</v>
      </c>
      <c r="C18">
        <v>815</v>
      </c>
    </row>
    <row r="19" spans="1:3" x14ac:dyDescent="0.2">
      <c r="A19" s="21" t="s">
        <v>92</v>
      </c>
      <c r="B19" t="s">
        <v>121</v>
      </c>
      <c r="C19">
        <v>55</v>
      </c>
    </row>
    <row r="20" spans="1:3" x14ac:dyDescent="0.2">
      <c r="A20" s="21" t="s">
        <v>100</v>
      </c>
      <c r="B20" t="s">
        <v>130</v>
      </c>
      <c r="C20">
        <v>10</v>
      </c>
    </row>
    <row r="21" spans="1:3" x14ac:dyDescent="0.2">
      <c r="A21" s="21" t="s">
        <v>101</v>
      </c>
      <c r="B21" t="s">
        <v>131</v>
      </c>
      <c r="C21">
        <v>3</v>
      </c>
    </row>
    <row r="22" spans="1:3" x14ac:dyDescent="0.2">
      <c r="A22" s="21" t="s">
        <v>83</v>
      </c>
      <c r="B22" t="s">
        <v>62</v>
      </c>
      <c r="C22">
        <v>20</v>
      </c>
    </row>
    <row r="23" spans="1:3" x14ac:dyDescent="0.2">
      <c r="A23" s="21" t="s">
        <v>95</v>
      </c>
      <c r="B23" t="s">
        <v>124</v>
      </c>
      <c r="C23">
        <v>780</v>
      </c>
    </row>
    <row r="24" spans="1:3" x14ac:dyDescent="0.2">
      <c r="A24" s="23" t="s">
        <v>136</v>
      </c>
      <c r="B24" t="s">
        <v>105</v>
      </c>
      <c r="C24">
        <v>23</v>
      </c>
    </row>
    <row r="25" spans="1:3" x14ac:dyDescent="0.2">
      <c r="A25" s="21" t="s">
        <v>90</v>
      </c>
      <c r="B25" t="s">
        <v>119</v>
      </c>
      <c r="C25">
        <v>10</v>
      </c>
    </row>
    <row r="26" spans="1:3" x14ac:dyDescent="0.2">
      <c r="A26" s="21" t="s">
        <v>78</v>
      </c>
      <c r="B26" t="s">
        <v>104</v>
      </c>
      <c r="C26">
        <v>0</v>
      </c>
    </row>
    <row r="27" spans="1:3" x14ac:dyDescent="0.2">
      <c r="A27" s="21" t="s">
        <v>91</v>
      </c>
      <c r="B27" t="s">
        <v>120</v>
      </c>
      <c r="C27">
        <v>460</v>
      </c>
    </row>
    <row r="28" spans="1:3" x14ac:dyDescent="0.2">
      <c r="A28" s="21" t="s">
        <v>99</v>
      </c>
      <c r="B28" t="s">
        <v>129</v>
      </c>
      <c r="C28">
        <v>15</v>
      </c>
    </row>
    <row r="29" spans="1:3" x14ac:dyDescent="0.2">
      <c r="A29" s="23" t="s">
        <v>134</v>
      </c>
      <c r="B29" t="s">
        <v>126</v>
      </c>
      <c r="C29">
        <v>545</v>
      </c>
    </row>
    <row r="30" spans="1:3" x14ac:dyDescent="0.2">
      <c r="A30" s="21" t="s">
        <v>94</v>
      </c>
      <c r="B30" t="s">
        <v>123</v>
      </c>
      <c r="C30">
        <v>270</v>
      </c>
    </row>
    <row r="31" spans="1:3" x14ac:dyDescent="0.2">
      <c r="A31" s="21" t="s">
        <v>84</v>
      </c>
      <c r="B31" t="s">
        <v>112</v>
      </c>
      <c r="C31">
        <v>35</v>
      </c>
    </row>
  </sheetData>
  <sortState xmlns:xlrd2="http://schemas.microsoft.com/office/spreadsheetml/2017/richdata2" ref="A2:C32">
    <sortCondition ref="B2:B32"/>
  </sortState>
  <pageMargins left="0.7" right="0.7" top="0.75" bottom="0.75" header="0.3" footer="0.3"/>
  <pageSetup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abSelected="1" topLeftCell="A40" workbookViewId="0">
      <selection activeCell="R64" sqref="R64"/>
    </sheetView>
  </sheetViews>
  <sheetFormatPr defaultRowHeight="12.7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171</vt:i4>
      </vt:variant>
    </vt:vector>
  </HeadingPairs>
  <TitlesOfParts>
    <vt:vector size="177" baseType="lpstr">
      <vt:lpstr>PitchedBallTrajectory</vt:lpstr>
      <vt:lpstr>BattedBallTrajectory-2</vt:lpstr>
      <vt:lpstr>BattedBallTrajectory-1</vt:lpstr>
      <vt:lpstr>Tables</vt:lpstr>
      <vt:lpstr>Elevations</vt:lpstr>
      <vt:lpstr>ReadMe</vt:lpstr>
      <vt:lpstr>'BattedBallTrajectory-2'!backspin</vt:lpstr>
      <vt:lpstr>PitchedBallTrajectory!backspin</vt:lpstr>
      <vt:lpstr>backspin</vt:lpstr>
      <vt:lpstr>'BattedBallTrajectory-2'!batterhand</vt:lpstr>
      <vt:lpstr>PitchedBallTrajectory!batterhand</vt:lpstr>
      <vt:lpstr>batterhand</vt:lpstr>
      <vt:lpstr>'BattedBallTrajectory-1'!beta</vt:lpstr>
      <vt:lpstr>'BattedBallTrajectory-2'!beta</vt:lpstr>
      <vt:lpstr>PitchedBallTrajectory!beta</vt:lpstr>
      <vt:lpstr>'BattedBallTrajectory-1'!c0</vt:lpstr>
      <vt:lpstr>'BattedBallTrajectory-2'!c0</vt:lpstr>
      <vt:lpstr>PitchedBallTrajectory!c0</vt:lpstr>
      <vt:lpstr>'BattedBallTrajectory-2'!cd0</vt:lpstr>
      <vt:lpstr>PitchedBallTrajectory!cd0</vt:lpstr>
      <vt:lpstr>cd0</vt:lpstr>
      <vt:lpstr>'BattedBallTrajectory-2'!cdspin</vt:lpstr>
      <vt:lpstr>PitchedBallTrajectory!cdspin</vt:lpstr>
      <vt:lpstr>cdspin</vt:lpstr>
      <vt:lpstr>'BattedBallTrajectory-1'!circ</vt:lpstr>
      <vt:lpstr>'BattedBallTrajectory-2'!circ</vt:lpstr>
      <vt:lpstr>PitchedBallTrajectory!circ</vt:lpstr>
      <vt:lpstr>'BattedBallTrajectory-2'!cl0</vt:lpstr>
      <vt:lpstr>PitchedBallTrajectory!cl0</vt:lpstr>
      <vt:lpstr>cl0</vt:lpstr>
      <vt:lpstr>'BattedBallTrajectory-2'!cl1_</vt:lpstr>
      <vt:lpstr>PitchedBallTrajectory!cl1_</vt:lpstr>
      <vt:lpstr>cl1_</vt:lpstr>
      <vt:lpstr>'BattedBallTrajectory-2'!cl2_</vt:lpstr>
      <vt:lpstr>PitchedBallTrajectory!cl2_</vt:lpstr>
      <vt:lpstr>cl2_</vt:lpstr>
      <vt:lpstr>'BattedBallTrajectory-1'!const</vt:lpstr>
      <vt:lpstr>'BattedBallTrajectory-2'!const</vt:lpstr>
      <vt:lpstr>PitchedBallTrajectory!const</vt:lpstr>
      <vt:lpstr>'BattedBallTrajectory-1'!distance</vt:lpstr>
      <vt:lpstr>'BattedBallTrajectory-2'!distance</vt:lpstr>
      <vt:lpstr>PitchedBallTrajectory!distance</vt:lpstr>
      <vt:lpstr>'BattedBallTrajectory-1'!dt</vt:lpstr>
      <vt:lpstr>'BattedBallTrajectory-2'!dt</vt:lpstr>
      <vt:lpstr>PitchedBallTrajectory!dt</vt:lpstr>
      <vt:lpstr>'BattedBallTrajectory-1'!elev</vt:lpstr>
      <vt:lpstr>'BattedBallTrajectory-2'!elev</vt:lpstr>
      <vt:lpstr>PitchedBallTrajectory!elev</vt:lpstr>
      <vt:lpstr>'BattedBallTrajectory-1'!elevft</vt:lpstr>
      <vt:lpstr>'BattedBallTrajectory-2'!elevft</vt:lpstr>
      <vt:lpstr>PitchedBallTrajectory!elevft</vt:lpstr>
      <vt:lpstr>'BattedBallTrajectory-2'!flag</vt:lpstr>
      <vt:lpstr>PitchedBallTrajectory!flag</vt:lpstr>
      <vt:lpstr>flag</vt:lpstr>
      <vt:lpstr>'BattedBallTrajectory-2'!hand</vt:lpstr>
      <vt:lpstr>PitchedBallTrajectory!hand</vt:lpstr>
      <vt:lpstr>hand</vt:lpstr>
      <vt:lpstr>'BattedBallTrajectory-1'!height</vt:lpstr>
      <vt:lpstr>'BattedBallTrajectory-2'!height</vt:lpstr>
      <vt:lpstr>PitchedBallTrajectory!height</vt:lpstr>
      <vt:lpstr>'BattedBallTrajectory-1'!hwind</vt:lpstr>
      <vt:lpstr>'BattedBallTrajectory-2'!hwind</vt:lpstr>
      <vt:lpstr>PitchedBallTrajectory!hwind</vt:lpstr>
      <vt:lpstr>'BattedBallTrajectory-1'!Magnus_option</vt:lpstr>
      <vt:lpstr>'BattedBallTrajectory-2'!Magnus_option</vt:lpstr>
      <vt:lpstr>PitchedBallTrajectory!Magnus_option</vt:lpstr>
      <vt:lpstr>'BattedBallTrajectory-1'!mass</vt:lpstr>
      <vt:lpstr>'BattedBallTrajectory-2'!mass</vt:lpstr>
      <vt:lpstr>PitchedBallTrajectory!mass</vt:lpstr>
      <vt:lpstr>'BattedBallTrajectory-1'!omega</vt:lpstr>
      <vt:lpstr>'BattedBallTrajectory-2'!omega</vt:lpstr>
      <vt:lpstr>PitchedBallTrajectory!omega</vt:lpstr>
      <vt:lpstr>'BattedBallTrajectory-1'!phi</vt:lpstr>
      <vt:lpstr>'BattedBallTrajectory-2'!phi</vt:lpstr>
      <vt:lpstr>PitchedBallTrajectory!phi</vt:lpstr>
      <vt:lpstr>'BattedBallTrajectory-1'!phiwind</vt:lpstr>
      <vt:lpstr>'BattedBallTrajectory-2'!phiwind</vt:lpstr>
      <vt:lpstr>PitchedBallTrajectory!phiwind</vt:lpstr>
      <vt:lpstr>'BattedBallTrajectory-1'!pressure</vt:lpstr>
      <vt:lpstr>'BattedBallTrajectory-2'!pressure</vt:lpstr>
      <vt:lpstr>PitchedBallTrajectory!pressure</vt:lpstr>
      <vt:lpstr>'BattedBallTrajectory-1'!Re_100</vt:lpstr>
      <vt:lpstr>'BattedBallTrajectory-2'!Re_100</vt:lpstr>
      <vt:lpstr>PitchedBallTrajectory!Re_100</vt:lpstr>
      <vt:lpstr>'BattedBallTrajectory-1'!RH</vt:lpstr>
      <vt:lpstr>'BattedBallTrajectory-2'!RH</vt:lpstr>
      <vt:lpstr>PitchedBallTrajectory!RH</vt:lpstr>
      <vt:lpstr>'BattedBallTrajectory-1'!rho</vt:lpstr>
      <vt:lpstr>'BattedBallTrajectory-2'!rho</vt:lpstr>
      <vt:lpstr>PitchedBallTrajectory!rho</vt:lpstr>
      <vt:lpstr>'BattedBallTrajectory-1'!rms</vt:lpstr>
      <vt:lpstr>'BattedBallTrajectory-2'!rms</vt:lpstr>
      <vt:lpstr>PitchedBallTrajectory!rms</vt:lpstr>
      <vt:lpstr>'BattedBallTrajectory-1'!romega</vt:lpstr>
      <vt:lpstr>'BattedBallTrajectory-2'!romega</vt:lpstr>
      <vt:lpstr>PitchedBallTrajectory!romega</vt:lpstr>
      <vt:lpstr>'BattedBallTrajectory-2'!sidespin</vt:lpstr>
      <vt:lpstr>PitchedBallTrajectory!sidespin</vt:lpstr>
      <vt:lpstr>sidespin</vt:lpstr>
      <vt:lpstr>'BattedBallTrajectory-2'!sign</vt:lpstr>
      <vt:lpstr>PitchedBallTrajectory!sign</vt:lpstr>
      <vt:lpstr>sign</vt:lpstr>
      <vt:lpstr>'BattedBallTrajectory-2'!spin</vt:lpstr>
      <vt:lpstr>PitchedBallTrajectory!spin</vt:lpstr>
      <vt:lpstr>spin</vt:lpstr>
      <vt:lpstr>'BattedBallTrajectory-1'!SVP</vt:lpstr>
      <vt:lpstr>'BattedBallTrajectory-2'!SVP</vt:lpstr>
      <vt:lpstr>PitchedBallTrajectory!SVP</vt:lpstr>
      <vt:lpstr>'BattedBallTrajectory-1'!tau</vt:lpstr>
      <vt:lpstr>'BattedBallTrajectory-2'!tau</vt:lpstr>
      <vt:lpstr>PitchedBallTrajectory!tau</vt:lpstr>
      <vt:lpstr>'BattedBallTrajectory-2'!tau0</vt:lpstr>
      <vt:lpstr>PitchedBallTrajectory!tau0</vt:lpstr>
      <vt:lpstr>tau0</vt:lpstr>
      <vt:lpstr>'BattedBallTrajectory-1'!temp</vt:lpstr>
      <vt:lpstr>'BattedBallTrajectory-2'!temp</vt:lpstr>
      <vt:lpstr>PitchedBallTrajectory!temp</vt:lpstr>
      <vt:lpstr>'BattedBallTrajectory-1'!theta</vt:lpstr>
      <vt:lpstr>'BattedBallTrajectory-2'!theta</vt:lpstr>
      <vt:lpstr>PitchedBallTrajectory!theta</vt:lpstr>
      <vt:lpstr>'BattedBallTrajectory-2'!theta0</vt:lpstr>
      <vt:lpstr>PitchedBallTrajectory!theta0</vt:lpstr>
      <vt:lpstr>theta0</vt:lpstr>
      <vt:lpstr>'BattedBallTrajectory-1'!TK</vt:lpstr>
      <vt:lpstr>'BattedBallTrajectory-2'!TK</vt:lpstr>
      <vt:lpstr>PitchedBallTrajectory!TK</vt:lpstr>
      <vt:lpstr>'BattedBallTrajectory-1'!v0</vt:lpstr>
      <vt:lpstr>'BattedBallTrajectory-2'!v0</vt:lpstr>
      <vt:lpstr>PitchedBallTrajectory!v0</vt:lpstr>
      <vt:lpstr>'BattedBallTrajectory-1'!v0x</vt:lpstr>
      <vt:lpstr>'BattedBallTrajectory-2'!v0x</vt:lpstr>
      <vt:lpstr>PitchedBallTrajectory!v0x</vt:lpstr>
      <vt:lpstr>'BattedBallTrajectory-1'!v0y</vt:lpstr>
      <vt:lpstr>'BattedBallTrajectory-2'!v0y</vt:lpstr>
      <vt:lpstr>PitchedBallTrajectory!v0y</vt:lpstr>
      <vt:lpstr>'BattedBallTrajectory-1'!v0z</vt:lpstr>
      <vt:lpstr>'BattedBallTrajectory-2'!v0z</vt:lpstr>
      <vt:lpstr>PitchedBallTrajectory!v0z</vt:lpstr>
      <vt:lpstr>'BattedBallTrajectory-1'!vwind</vt:lpstr>
      <vt:lpstr>'BattedBallTrajectory-2'!vwind</vt:lpstr>
      <vt:lpstr>PitchedBallTrajectory!vwind</vt:lpstr>
      <vt:lpstr>'BattedBallTrajectory-1'!vxw</vt:lpstr>
      <vt:lpstr>'BattedBallTrajectory-2'!vxw</vt:lpstr>
      <vt:lpstr>PitchedBallTrajectory!vxw</vt:lpstr>
      <vt:lpstr>'BattedBallTrajectory-1'!vyw</vt:lpstr>
      <vt:lpstr>'BattedBallTrajectory-2'!vyw</vt:lpstr>
      <vt:lpstr>PitchedBallTrajectory!vyw</vt:lpstr>
      <vt:lpstr>'BattedBallTrajectory-2'!w0</vt:lpstr>
      <vt:lpstr>PitchedBallTrajectory!w0</vt:lpstr>
      <vt:lpstr>w0</vt:lpstr>
      <vt:lpstr>'BattedBallTrajectory-1'!wb</vt:lpstr>
      <vt:lpstr>'BattedBallTrajectory-2'!wb</vt:lpstr>
      <vt:lpstr>PitchedBallTrajectory!wb</vt:lpstr>
      <vt:lpstr>'BattedBallTrajectory-1'!wg</vt:lpstr>
      <vt:lpstr>'BattedBallTrajectory-2'!wg</vt:lpstr>
      <vt:lpstr>PitchedBallTrajectory!wg</vt:lpstr>
      <vt:lpstr>'BattedBallTrajectory-1'!ws</vt:lpstr>
      <vt:lpstr>'BattedBallTrajectory-2'!ws</vt:lpstr>
      <vt:lpstr>PitchedBallTrajectory!ws</vt:lpstr>
      <vt:lpstr>'BattedBallTrajectory-1'!wx</vt:lpstr>
      <vt:lpstr>'BattedBallTrajectory-2'!wx</vt:lpstr>
      <vt:lpstr>PitchedBallTrajectory!wx</vt:lpstr>
      <vt:lpstr>'BattedBallTrajectory-1'!wy</vt:lpstr>
      <vt:lpstr>'BattedBallTrajectory-2'!wy</vt:lpstr>
      <vt:lpstr>PitchedBallTrajectory!wy</vt:lpstr>
      <vt:lpstr>'BattedBallTrajectory-1'!wz</vt:lpstr>
      <vt:lpstr>'BattedBallTrajectory-2'!wz</vt:lpstr>
      <vt:lpstr>PitchedBallTrajectory!wz</vt:lpstr>
      <vt:lpstr>'BattedBallTrajectory-1'!x0</vt:lpstr>
      <vt:lpstr>'BattedBallTrajectory-2'!x0</vt:lpstr>
      <vt:lpstr>PitchedBallTrajectory!x0</vt:lpstr>
      <vt:lpstr>'BattedBallTrajectory-1'!y0</vt:lpstr>
      <vt:lpstr>'BattedBallTrajectory-2'!y0</vt:lpstr>
      <vt:lpstr>PitchedBallTrajectory!y0</vt:lpstr>
      <vt:lpstr>'BattedBallTrajectory-1'!z0</vt:lpstr>
      <vt:lpstr>'BattedBallTrajectory-2'!z0</vt:lpstr>
      <vt:lpstr>PitchedBallTrajectory!z0</vt:lpstr>
    </vt:vector>
  </TitlesOfParts>
  <Company>University of Illinois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M. Nathan</dc:creator>
  <cp:lastModifiedBy>Alan's 2-in-1</cp:lastModifiedBy>
  <dcterms:created xsi:type="dcterms:W3CDTF">2007-08-20T21:09:07Z</dcterms:created>
  <dcterms:modified xsi:type="dcterms:W3CDTF">2021-11-13T14:07:15Z</dcterms:modified>
</cp:coreProperties>
</file>